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worksheets/sheet169.xml" ContentType="application/vnd.openxmlformats-officedocument.spreadsheetml.worksheet+xml"/>
  <Override PartName="/xl/worksheets/sheet170.xml" ContentType="application/vnd.openxmlformats-officedocument.spreadsheetml.worksheet+xml"/>
  <Override PartName="/xl/worksheets/sheet171.xml" ContentType="application/vnd.openxmlformats-officedocument.spreadsheetml.worksheet+xml"/>
  <Override PartName="/xl/worksheets/sheet172.xml" ContentType="application/vnd.openxmlformats-officedocument.spreadsheetml.worksheet+xml"/>
  <Override PartName="/xl/worksheets/sheet173.xml" ContentType="application/vnd.openxmlformats-officedocument.spreadsheetml.worksheet+xml"/>
  <Override PartName="/xl/worksheets/sheet174.xml" ContentType="application/vnd.openxmlformats-officedocument.spreadsheetml.worksheet+xml"/>
  <Override PartName="/xl/worksheets/sheet175.xml" ContentType="application/vnd.openxmlformats-officedocument.spreadsheetml.worksheet+xml"/>
  <Override PartName="/xl/worksheets/sheet176.xml" ContentType="application/vnd.openxmlformats-officedocument.spreadsheetml.worksheet+xml"/>
  <Override PartName="/xl/worksheets/sheet177.xml" ContentType="application/vnd.openxmlformats-officedocument.spreadsheetml.worksheet+xml"/>
  <Override PartName="/xl/worksheets/sheet178.xml" ContentType="application/vnd.openxmlformats-officedocument.spreadsheetml.worksheet+xml"/>
  <Override PartName="/xl/worksheets/sheet179.xml" ContentType="application/vnd.openxmlformats-officedocument.spreadsheetml.worksheet+xml"/>
  <Override PartName="/xl/worksheets/sheet180.xml" ContentType="application/vnd.openxmlformats-officedocument.spreadsheetml.worksheet+xml"/>
  <Override PartName="/xl/worksheets/sheet181.xml" ContentType="application/vnd.openxmlformats-officedocument.spreadsheetml.worksheet+xml"/>
  <Override PartName="/xl/worksheets/sheet182.xml" ContentType="application/vnd.openxmlformats-officedocument.spreadsheetml.worksheet+xml"/>
  <Override PartName="/xl/worksheets/sheet183.xml" ContentType="application/vnd.openxmlformats-officedocument.spreadsheetml.worksheet+xml"/>
  <Override PartName="/xl/worksheets/sheet184.xml" ContentType="application/vnd.openxmlformats-officedocument.spreadsheetml.worksheet+xml"/>
  <Override PartName="/xl/worksheets/sheet185.xml" ContentType="application/vnd.openxmlformats-officedocument.spreadsheetml.worksheet+xml"/>
  <Override PartName="/xl/worksheets/sheet186.xml" ContentType="application/vnd.openxmlformats-officedocument.spreadsheetml.worksheet+xml"/>
  <Override PartName="/xl/worksheets/sheet187.xml" ContentType="application/vnd.openxmlformats-officedocument.spreadsheetml.worksheet+xml"/>
  <Override PartName="/xl/worksheets/sheet188.xml" ContentType="application/vnd.openxmlformats-officedocument.spreadsheetml.worksheet+xml"/>
  <Override PartName="/xl/worksheets/sheet189.xml" ContentType="application/vnd.openxmlformats-officedocument.spreadsheetml.worksheet+xml"/>
  <Override PartName="/xl/worksheets/sheet190.xml" ContentType="application/vnd.openxmlformats-officedocument.spreadsheetml.worksheet+xml"/>
  <Override PartName="/xl/worksheets/sheet191.xml" ContentType="application/vnd.openxmlformats-officedocument.spreadsheetml.worksheet+xml"/>
  <Override PartName="/xl/worksheets/sheet192.xml" ContentType="application/vnd.openxmlformats-officedocument.spreadsheetml.worksheet+xml"/>
  <Override PartName="/xl/worksheets/sheet193.xml" ContentType="application/vnd.openxmlformats-officedocument.spreadsheetml.worksheet+xml"/>
  <Override PartName="/xl/worksheets/sheet194.xml" ContentType="application/vnd.openxmlformats-officedocument.spreadsheetml.worksheet+xml"/>
  <Override PartName="/xl/worksheets/sheet195.xml" ContentType="application/vnd.openxmlformats-officedocument.spreadsheetml.worksheet+xml"/>
  <Override PartName="/xl/worksheets/sheet196.xml" ContentType="application/vnd.openxmlformats-officedocument.spreadsheetml.worksheet+xml"/>
  <Override PartName="/xl/worksheets/sheet197.xml" ContentType="application/vnd.openxmlformats-officedocument.spreadsheetml.worksheet+xml"/>
  <Override PartName="/xl/worksheets/sheet198.xml" ContentType="application/vnd.openxmlformats-officedocument.spreadsheetml.worksheet+xml"/>
  <Override PartName="/xl/worksheets/sheet199.xml" ContentType="application/vnd.openxmlformats-officedocument.spreadsheetml.worksheet+xml"/>
  <Override PartName="/xl/worksheets/sheet200.xml" ContentType="application/vnd.openxmlformats-officedocument.spreadsheetml.worksheet+xml"/>
  <Override PartName="/xl/worksheets/sheet201.xml" ContentType="application/vnd.openxmlformats-officedocument.spreadsheetml.worksheet+xml"/>
  <Override PartName="/xl/worksheets/sheet202.xml" ContentType="application/vnd.openxmlformats-officedocument.spreadsheetml.worksheet+xml"/>
  <Override PartName="/xl/worksheets/sheet203.xml" ContentType="application/vnd.openxmlformats-officedocument.spreadsheetml.worksheet+xml"/>
  <Override PartName="/xl/worksheets/sheet204.xml" ContentType="application/vnd.openxmlformats-officedocument.spreadsheetml.worksheet+xml"/>
  <Override PartName="/xl/worksheets/sheet205.xml" ContentType="application/vnd.openxmlformats-officedocument.spreadsheetml.worksheet+xml"/>
  <Override PartName="/xl/worksheets/sheet206.xml" ContentType="application/vnd.openxmlformats-officedocument.spreadsheetml.worksheet+xml"/>
  <Override PartName="/xl/worksheets/sheet207.xml" ContentType="application/vnd.openxmlformats-officedocument.spreadsheetml.worksheet+xml"/>
  <Override PartName="/xl/worksheets/sheet208.xml" ContentType="application/vnd.openxmlformats-officedocument.spreadsheetml.worksheet+xml"/>
  <Override PartName="/xl/worksheets/sheet209.xml" ContentType="application/vnd.openxmlformats-officedocument.spreadsheetml.worksheet+xml"/>
  <Override PartName="/xl/worksheets/sheet210.xml" ContentType="application/vnd.openxmlformats-officedocument.spreadsheetml.worksheet+xml"/>
  <Override PartName="/xl/worksheets/sheet211.xml" ContentType="application/vnd.openxmlformats-officedocument.spreadsheetml.worksheet+xml"/>
  <Override PartName="/xl/worksheets/sheet212.xml" ContentType="application/vnd.openxmlformats-officedocument.spreadsheetml.worksheet+xml"/>
  <Override PartName="/xl/worksheets/sheet213.xml" ContentType="application/vnd.openxmlformats-officedocument.spreadsheetml.worksheet+xml"/>
  <Override PartName="/xl/worksheets/sheet214.xml" ContentType="application/vnd.openxmlformats-officedocument.spreadsheetml.worksheet+xml"/>
  <Override PartName="/xl/worksheets/sheet215.xml" ContentType="application/vnd.openxmlformats-officedocument.spreadsheetml.worksheet+xml"/>
  <Override PartName="/xl/worksheets/sheet216.xml" ContentType="application/vnd.openxmlformats-officedocument.spreadsheetml.worksheet+xml"/>
  <Override PartName="/xl/worksheets/sheet217.xml" ContentType="application/vnd.openxmlformats-officedocument.spreadsheetml.worksheet+xml"/>
  <Override PartName="/xl/worksheets/sheet218.xml" ContentType="application/vnd.openxmlformats-officedocument.spreadsheetml.worksheet+xml"/>
  <Override PartName="/xl/worksheets/sheet219.xml" ContentType="application/vnd.openxmlformats-officedocument.spreadsheetml.worksheet+xml"/>
  <Override PartName="/xl/worksheets/sheet220.xml" ContentType="application/vnd.openxmlformats-officedocument.spreadsheetml.worksheet+xml"/>
  <Override PartName="/xl/worksheets/sheet221.xml" ContentType="application/vnd.openxmlformats-officedocument.spreadsheetml.worksheet+xml"/>
  <Override PartName="/xl/worksheets/sheet222.xml" ContentType="application/vnd.openxmlformats-officedocument.spreadsheetml.worksheet+xml"/>
  <Override PartName="/xl/worksheets/sheet223.xml" ContentType="application/vnd.openxmlformats-officedocument.spreadsheetml.worksheet+xml"/>
  <Override PartName="/xl/worksheets/sheet224.xml" ContentType="application/vnd.openxmlformats-officedocument.spreadsheetml.worksheet+xml"/>
  <Override PartName="/xl/worksheets/sheet225.xml" ContentType="application/vnd.openxmlformats-officedocument.spreadsheetml.worksheet+xml"/>
  <Override PartName="/xl/worksheets/sheet226.xml" ContentType="application/vnd.openxmlformats-officedocument.spreadsheetml.worksheet+xml"/>
  <Override PartName="/xl/worksheets/sheet227.xml" ContentType="application/vnd.openxmlformats-officedocument.spreadsheetml.worksheet+xml"/>
  <Override PartName="/xl/worksheets/sheet228.xml" ContentType="application/vnd.openxmlformats-officedocument.spreadsheetml.worksheet+xml"/>
  <Override PartName="/xl/worksheets/sheet22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drawings/drawing70.xml" ContentType="application/vnd.openxmlformats-officedocument.drawing+xml"/>
  <Override PartName="/xl/drawings/drawing71.xml" ContentType="application/vnd.openxmlformats-officedocument.drawing+xml"/>
  <Override PartName="/xl/drawings/drawing72.xml" ContentType="application/vnd.openxmlformats-officedocument.drawing+xml"/>
  <Override PartName="/xl/drawings/drawing73.xml" ContentType="application/vnd.openxmlformats-officedocument.drawing+xml"/>
  <Override PartName="/xl/drawings/drawing74.xml" ContentType="application/vnd.openxmlformats-officedocument.drawing+xml"/>
  <Override PartName="/xl/drawings/drawing75.xml" ContentType="application/vnd.openxmlformats-officedocument.drawing+xml"/>
  <Override PartName="/xl/drawings/drawing76.xml" ContentType="application/vnd.openxmlformats-officedocument.drawing+xml"/>
  <Override PartName="/xl/drawings/drawing77.xml" ContentType="application/vnd.openxmlformats-officedocument.drawing+xml"/>
  <Override PartName="/xl/drawings/drawing78.xml" ContentType="application/vnd.openxmlformats-officedocument.drawing+xml"/>
  <Override PartName="/xl/drawings/drawing79.xml" ContentType="application/vnd.openxmlformats-officedocument.drawing+xml"/>
  <Override PartName="/xl/drawings/drawing80.xml" ContentType="application/vnd.openxmlformats-officedocument.drawing+xml"/>
  <Override PartName="/xl/drawings/drawing81.xml" ContentType="application/vnd.openxmlformats-officedocument.drawing+xml"/>
  <Override PartName="/xl/drawings/drawing82.xml" ContentType="application/vnd.openxmlformats-officedocument.drawing+xml"/>
  <Override PartName="/xl/drawings/drawing83.xml" ContentType="application/vnd.openxmlformats-officedocument.drawing+xml"/>
  <Override PartName="/xl/drawings/drawing84.xml" ContentType="application/vnd.openxmlformats-officedocument.drawing+xml"/>
  <Override PartName="/xl/drawings/drawing85.xml" ContentType="application/vnd.openxmlformats-officedocument.drawing+xml"/>
  <Override PartName="/xl/drawings/drawing86.xml" ContentType="application/vnd.openxmlformats-officedocument.drawing+xml"/>
  <Override PartName="/xl/drawings/drawing87.xml" ContentType="application/vnd.openxmlformats-officedocument.drawing+xml"/>
  <Override PartName="/xl/drawings/drawing88.xml" ContentType="application/vnd.openxmlformats-officedocument.drawing+xml"/>
  <Override PartName="/xl/drawings/drawing89.xml" ContentType="application/vnd.openxmlformats-officedocument.drawing+xml"/>
  <Override PartName="/xl/drawings/drawing90.xml" ContentType="application/vnd.openxmlformats-officedocument.drawing+xml"/>
  <Override PartName="/xl/drawings/drawing91.xml" ContentType="application/vnd.openxmlformats-officedocument.drawing+xml"/>
  <Override PartName="/xl/drawings/drawing92.xml" ContentType="application/vnd.openxmlformats-officedocument.drawing+xml"/>
  <Override PartName="/xl/drawings/drawing93.xml" ContentType="application/vnd.openxmlformats-officedocument.drawing+xml"/>
  <Override PartName="/xl/drawings/drawing94.xml" ContentType="application/vnd.openxmlformats-officedocument.drawing+xml"/>
  <Override PartName="/xl/drawings/drawing95.xml" ContentType="application/vnd.openxmlformats-officedocument.drawing+xml"/>
  <Override PartName="/xl/drawings/drawing96.xml" ContentType="application/vnd.openxmlformats-officedocument.drawing+xml"/>
  <Override PartName="/xl/drawings/drawing97.xml" ContentType="application/vnd.openxmlformats-officedocument.drawing+xml"/>
  <Override PartName="/xl/drawings/drawing98.xml" ContentType="application/vnd.openxmlformats-officedocument.drawing+xml"/>
  <Override PartName="/xl/drawings/drawing99.xml" ContentType="application/vnd.openxmlformats-officedocument.drawing+xml"/>
  <Override PartName="/xl/drawings/drawing100.xml" ContentType="application/vnd.openxmlformats-officedocument.drawing+xml"/>
  <Override PartName="/xl/drawings/drawing101.xml" ContentType="application/vnd.openxmlformats-officedocument.drawing+xml"/>
  <Override PartName="/xl/drawings/drawing102.xml" ContentType="application/vnd.openxmlformats-officedocument.drawing+xml"/>
  <Override PartName="/xl/drawings/drawing103.xml" ContentType="application/vnd.openxmlformats-officedocument.drawing+xml"/>
  <Override PartName="/xl/drawings/drawing104.xml" ContentType="application/vnd.openxmlformats-officedocument.drawing+xml"/>
  <Override PartName="/xl/drawings/drawing105.xml" ContentType="application/vnd.openxmlformats-officedocument.drawing+xml"/>
  <Override PartName="/xl/drawings/drawing106.xml" ContentType="application/vnd.openxmlformats-officedocument.drawing+xml"/>
  <Override PartName="/xl/drawings/drawing107.xml" ContentType="application/vnd.openxmlformats-officedocument.drawing+xml"/>
  <Override PartName="/xl/drawings/drawing108.xml" ContentType="application/vnd.openxmlformats-officedocument.drawing+xml"/>
  <Override PartName="/xl/drawings/drawing109.xml" ContentType="application/vnd.openxmlformats-officedocument.drawing+xml"/>
  <Override PartName="/xl/drawings/drawing110.xml" ContentType="application/vnd.openxmlformats-officedocument.drawing+xml"/>
  <Override PartName="/xl/drawings/drawing111.xml" ContentType="application/vnd.openxmlformats-officedocument.drawing+xml"/>
  <Override PartName="/xl/drawings/drawing112.xml" ContentType="application/vnd.openxmlformats-officedocument.drawing+xml"/>
  <Override PartName="/xl/drawings/drawing113.xml" ContentType="application/vnd.openxmlformats-officedocument.drawing+xml"/>
  <Override PartName="/xl/drawings/drawing114.xml" ContentType="application/vnd.openxmlformats-officedocument.drawing+xml"/>
  <Override PartName="/xl/drawings/drawing115.xml" ContentType="application/vnd.openxmlformats-officedocument.drawing+xml"/>
  <Override PartName="/xl/drawings/drawing116.xml" ContentType="application/vnd.openxmlformats-officedocument.drawing+xml"/>
  <Override PartName="/xl/drawings/drawing117.xml" ContentType="application/vnd.openxmlformats-officedocument.drawing+xml"/>
  <Override PartName="/xl/drawings/drawing118.xml" ContentType="application/vnd.openxmlformats-officedocument.drawing+xml"/>
  <Override PartName="/xl/drawings/drawing119.xml" ContentType="application/vnd.openxmlformats-officedocument.drawing+xml"/>
  <Override PartName="/xl/drawings/drawing120.xml" ContentType="application/vnd.openxmlformats-officedocument.drawing+xml"/>
  <Override PartName="/xl/drawings/drawing121.xml" ContentType="application/vnd.openxmlformats-officedocument.drawing+xml"/>
  <Override PartName="/xl/drawings/drawing122.xml" ContentType="application/vnd.openxmlformats-officedocument.drawing+xml"/>
  <Override PartName="/xl/drawings/drawing123.xml" ContentType="application/vnd.openxmlformats-officedocument.drawing+xml"/>
  <Override PartName="/xl/drawings/drawing124.xml" ContentType="application/vnd.openxmlformats-officedocument.drawing+xml"/>
  <Override PartName="/xl/drawings/drawing125.xml" ContentType="application/vnd.openxmlformats-officedocument.drawing+xml"/>
  <Override PartName="/xl/drawings/drawing126.xml" ContentType="application/vnd.openxmlformats-officedocument.drawing+xml"/>
  <Override PartName="/xl/drawings/drawing127.xml" ContentType="application/vnd.openxmlformats-officedocument.drawing+xml"/>
  <Override PartName="/xl/drawings/drawing128.xml" ContentType="application/vnd.openxmlformats-officedocument.drawing+xml"/>
  <Override PartName="/xl/drawings/drawing129.xml" ContentType="application/vnd.openxmlformats-officedocument.drawing+xml"/>
  <Override PartName="/xl/drawings/drawing130.xml" ContentType="application/vnd.openxmlformats-officedocument.drawing+xml"/>
  <Override PartName="/xl/drawings/drawing131.xml" ContentType="application/vnd.openxmlformats-officedocument.drawing+xml"/>
  <Override PartName="/xl/drawings/drawing132.xml" ContentType="application/vnd.openxmlformats-officedocument.drawing+xml"/>
  <Override PartName="/xl/drawings/drawing133.xml" ContentType="application/vnd.openxmlformats-officedocument.drawing+xml"/>
  <Override PartName="/xl/drawings/drawing134.xml" ContentType="application/vnd.openxmlformats-officedocument.drawing+xml"/>
  <Override PartName="/xl/drawings/drawing135.xml" ContentType="application/vnd.openxmlformats-officedocument.drawing+xml"/>
  <Override PartName="/xl/drawings/drawing136.xml" ContentType="application/vnd.openxmlformats-officedocument.drawing+xml"/>
  <Override PartName="/xl/drawings/drawing137.xml" ContentType="application/vnd.openxmlformats-officedocument.drawing+xml"/>
  <Override PartName="/xl/drawings/drawing138.xml" ContentType="application/vnd.openxmlformats-officedocument.drawing+xml"/>
  <Override PartName="/xl/drawings/drawing139.xml" ContentType="application/vnd.openxmlformats-officedocument.drawing+xml"/>
  <Override PartName="/xl/drawings/drawing140.xml" ContentType="application/vnd.openxmlformats-officedocument.drawing+xml"/>
  <Override PartName="/xl/drawings/drawing141.xml" ContentType="application/vnd.openxmlformats-officedocument.drawing+xml"/>
  <Override PartName="/xl/drawings/drawing142.xml" ContentType="application/vnd.openxmlformats-officedocument.drawing+xml"/>
  <Override PartName="/xl/drawings/drawing143.xml" ContentType="application/vnd.openxmlformats-officedocument.drawing+xml"/>
  <Override PartName="/xl/drawings/drawing144.xml" ContentType="application/vnd.openxmlformats-officedocument.drawing+xml"/>
  <Override PartName="/xl/drawings/drawing145.xml" ContentType="application/vnd.openxmlformats-officedocument.drawing+xml"/>
  <Override PartName="/xl/drawings/drawing146.xml" ContentType="application/vnd.openxmlformats-officedocument.drawing+xml"/>
  <Override PartName="/xl/drawings/drawing147.xml" ContentType="application/vnd.openxmlformats-officedocument.drawing+xml"/>
  <Override PartName="/xl/drawings/drawing148.xml" ContentType="application/vnd.openxmlformats-officedocument.drawing+xml"/>
  <Override PartName="/xl/drawings/drawing149.xml" ContentType="application/vnd.openxmlformats-officedocument.drawing+xml"/>
  <Override PartName="/xl/drawings/drawing150.xml" ContentType="application/vnd.openxmlformats-officedocument.drawing+xml"/>
  <Override PartName="/xl/drawings/drawing151.xml" ContentType="application/vnd.openxmlformats-officedocument.drawing+xml"/>
  <Override PartName="/xl/drawings/drawing152.xml" ContentType="application/vnd.openxmlformats-officedocument.drawing+xml"/>
  <Override PartName="/xl/drawings/drawing153.xml" ContentType="application/vnd.openxmlformats-officedocument.drawing+xml"/>
  <Override PartName="/xl/drawings/drawing154.xml" ContentType="application/vnd.openxmlformats-officedocument.drawing+xml"/>
  <Override PartName="/xl/drawings/drawing155.xml" ContentType="application/vnd.openxmlformats-officedocument.drawing+xml"/>
  <Override PartName="/xl/drawings/drawing156.xml" ContentType="application/vnd.openxmlformats-officedocument.drawing+xml"/>
  <Override PartName="/xl/drawings/drawing157.xml" ContentType="application/vnd.openxmlformats-officedocument.drawing+xml"/>
  <Override PartName="/xl/drawings/drawing158.xml" ContentType="application/vnd.openxmlformats-officedocument.drawing+xml"/>
  <Override PartName="/xl/drawings/drawing159.xml" ContentType="application/vnd.openxmlformats-officedocument.drawing+xml"/>
  <Override PartName="/xl/drawings/drawing160.xml" ContentType="application/vnd.openxmlformats-officedocument.drawing+xml"/>
  <Override PartName="/xl/drawings/drawing161.xml" ContentType="application/vnd.openxmlformats-officedocument.drawing+xml"/>
  <Override PartName="/xl/drawings/drawing162.xml" ContentType="application/vnd.openxmlformats-officedocument.drawing+xml"/>
  <Override PartName="/xl/drawings/drawing163.xml" ContentType="application/vnd.openxmlformats-officedocument.drawing+xml"/>
  <Override PartName="/xl/drawings/drawing164.xml" ContentType="application/vnd.openxmlformats-officedocument.drawing+xml"/>
  <Override PartName="/xl/drawings/drawing165.xml" ContentType="application/vnd.openxmlformats-officedocument.drawing+xml"/>
  <Override PartName="/xl/drawings/drawing166.xml" ContentType="application/vnd.openxmlformats-officedocument.drawing+xml"/>
  <Override PartName="/xl/drawings/drawing167.xml" ContentType="application/vnd.openxmlformats-officedocument.drawing+xml"/>
  <Override PartName="/xl/drawings/drawing168.xml" ContentType="application/vnd.openxmlformats-officedocument.drawing+xml"/>
  <Override PartName="/xl/drawings/drawing169.xml" ContentType="application/vnd.openxmlformats-officedocument.drawing+xml"/>
  <Override PartName="/xl/drawings/drawing170.xml" ContentType="application/vnd.openxmlformats-officedocument.drawing+xml"/>
  <Override PartName="/xl/drawings/drawing171.xml" ContentType="application/vnd.openxmlformats-officedocument.drawing+xml"/>
  <Override PartName="/xl/drawings/drawing172.xml" ContentType="application/vnd.openxmlformats-officedocument.drawing+xml"/>
  <Override PartName="/xl/drawings/drawing173.xml" ContentType="application/vnd.openxmlformats-officedocument.drawing+xml"/>
  <Override PartName="/xl/drawings/drawing174.xml" ContentType="application/vnd.openxmlformats-officedocument.drawing+xml"/>
  <Override PartName="/xl/drawings/drawing175.xml" ContentType="application/vnd.openxmlformats-officedocument.drawing+xml"/>
  <Override PartName="/xl/drawings/drawing176.xml" ContentType="application/vnd.openxmlformats-officedocument.drawing+xml"/>
  <Override PartName="/xl/drawings/drawing177.xml" ContentType="application/vnd.openxmlformats-officedocument.drawing+xml"/>
  <Override PartName="/xl/drawings/drawing178.xml" ContentType="application/vnd.openxmlformats-officedocument.drawing+xml"/>
  <Override PartName="/xl/drawings/drawing179.xml" ContentType="application/vnd.openxmlformats-officedocument.drawing+xml"/>
  <Override PartName="/xl/drawings/drawing180.xml" ContentType="application/vnd.openxmlformats-officedocument.drawing+xml"/>
  <Override PartName="/xl/drawings/drawing181.xml" ContentType="application/vnd.openxmlformats-officedocument.drawing+xml"/>
  <Override PartName="/xl/drawings/drawing182.xml" ContentType="application/vnd.openxmlformats-officedocument.drawing+xml"/>
  <Override PartName="/xl/drawings/drawing183.xml" ContentType="application/vnd.openxmlformats-officedocument.drawing+xml"/>
  <Override PartName="/xl/drawings/drawing184.xml" ContentType="application/vnd.openxmlformats-officedocument.drawing+xml"/>
  <Override PartName="/xl/drawings/drawing185.xml" ContentType="application/vnd.openxmlformats-officedocument.drawing+xml"/>
  <Override PartName="/xl/drawings/drawing186.xml" ContentType="application/vnd.openxmlformats-officedocument.drawing+xml"/>
  <Override PartName="/xl/drawings/drawing187.xml" ContentType="application/vnd.openxmlformats-officedocument.drawing+xml"/>
  <Override PartName="/xl/drawings/drawing188.xml" ContentType="application/vnd.openxmlformats-officedocument.drawing+xml"/>
  <Override PartName="/xl/drawings/drawing189.xml" ContentType="application/vnd.openxmlformats-officedocument.drawing+xml"/>
  <Override PartName="/xl/drawings/drawing190.xml" ContentType="application/vnd.openxmlformats-officedocument.drawing+xml"/>
  <Override PartName="/xl/drawings/drawing191.xml" ContentType="application/vnd.openxmlformats-officedocument.drawing+xml"/>
  <Override PartName="/xl/drawings/drawing192.xml" ContentType="application/vnd.openxmlformats-officedocument.drawing+xml"/>
  <Override PartName="/xl/drawings/drawing193.xml" ContentType="application/vnd.openxmlformats-officedocument.drawing+xml"/>
  <Override PartName="/xl/drawings/drawing194.xml" ContentType="application/vnd.openxmlformats-officedocument.drawing+xml"/>
  <Override PartName="/xl/drawings/drawing195.xml" ContentType="application/vnd.openxmlformats-officedocument.drawing+xml"/>
  <Override PartName="/xl/drawings/drawing196.xml" ContentType="application/vnd.openxmlformats-officedocument.drawing+xml"/>
  <Override PartName="/xl/drawings/drawing197.xml" ContentType="application/vnd.openxmlformats-officedocument.drawing+xml"/>
  <Override PartName="/xl/drawings/drawing198.xml" ContentType="application/vnd.openxmlformats-officedocument.drawing+xml"/>
  <Override PartName="/xl/drawings/drawing199.xml" ContentType="application/vnd.openxmlformats-officedocument.drawing+xml"/>
  <Override PartName="/xl/drawings/drawing200.xml" ContentType="application/vnd.openxmlformats-officedocument.drawing+xml"/>
  <Override PartName="/xl/drawings/drawing201.xml" ContentType="application/vnd.openxmlformats-officedocument.drawing+xml"/>
  <Override PartName="/xl/drawings/drawing202.xml" ContentType="application/vnd.openxmlformats-officedocument.drawing+xml"/>
  <Override PartName="/xl/drawings/drawing203.xml" ContentType="application/vnd.openxmlformats-officedocument.drawing+xml"/>
  <Override PartName="/xl/drawings/drawing204.xml" ContentType="application/vnd.openxmlformats-officedocument.drawing+xml"/>
  <Override PartName="/xl/drawings/drawing205.xml" ContentType="application/vnd.openxmlformats-officedocument.drawing+xml"/>
  <Override PartName="/xl/drawings/drawing206.xml" ContentType="application/vnd.openxmlformats-officedocument.drawing+xml"/>
  <Override PartName="/xl/drawings/drawing207.xml" ContentType="application/vnd.openxmlformats-officedocument.drawing+xml"/>
  <Override PartName="/xl/drawings/drawing208.xml" ContentType="application/vnd.openxmlformats-officedocument.drawing+xml"/>
  <Override PartName="/xl/drawings/drawing209.xml" ContentType="application/vnd.openxmlformats-officedocument.drawing+xml"/>
  <Override PartName="/xl/drawings/drawing210.xml" ContentType="application/vnd.openxmlformats-officedocument.drawing+xml"/>
  <Override PartName="/xl/drawings/drawing211.xml" ContentType="application/vnd.openxmlformats-officedocument.drawing+xml"/>
  <Override PartName="/xl/drawings/drawing212.xml" ContentType="application/vnd.openxmlformats-officedocument.drawing+xml"/>
  <Override PartName="/xl/drawings/drawing213.xml" ContentType="application/vnd.openxmlformats-officedocument.drawing+xml"/>
  <Override PartName="/xl/drawings/drawing214.xml" ContentType="application/vnd.openxmlformats-officedocument.drawing+xml"/>
  <Override PartName="/xl/drawings/drawing215.xml" ContentType="application/vnd.openxmlformats-officedocument.drawing+xml"/>
  <Override PartName="/xl/drawings/drawing216.xml" ContentType="application/vnd.openxmlformats-officedocument.drawing+xml"/>
  <Override PartName="/xl/drawings/drawing217.xml" ContentType="application/vnd.openxmlformats-officedocument.drawing+xml"/>
  <Override PartName="/xl/drawings/drawing218.xml" ContentType="application/vnd.openxmlformats-officedocument.drawing+xml"/>
  <Override PartName="/xl/drawings/drawing219.xml" ContentType="application/vnd.openxmlformats-officedocument.drawing+xml"/>
  <Override PartName="/xl/drawings/drawing220.xml" ContentType="application/vnd.openxmlformats-officedocument.drawing+xml"/>
  <Override PartName="/xl/drawings/drawing22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updateLinks="never" codeName="ThisWorkbook" defaultThemeVersion="124226"/>
  <mc:AlternateContent xmlns:mc="http://schemas.openxmlformats.org/markup-compatibility/2006">
    <mc:Choice Requires="x15">
      <x15ac:absPath xmlns:x15ac="http://schemas.microsoft.com/office/spreadsheetml/2010/11/ac" url="S:\69\11\11-69004　一般国道491号（大寧寺第1トンネル）外トンネル定期点検業務\08 報告書\点検調書\小原TN\エクセル\"/>
    </mc:Choice>
  </mc:AlternateContent>
  <xr:revisionPtr revIDLastSave="0" documentId="13_ncr:1_{852251F4-0AFF-4987-8D93-766FBEDC0A1E}" xr6:coauthVersionLast="47" xr6:coauthVersionMax="47" xr10:uidLastSave="{00000000-0000-0000-0000-000000000000}"/>
  <bookViews>
    <workbookView xWindow="-120" yWindow="-120" windowWidth="29040" windowHeight="15840" tabRatio="951" firstSheet="215" activeTab="227" xr2:uid="{00000000-000D-0000-FFFF-FFFF00000000}"/>
  </bookViews>
  <sheets>
    <sheet name="点検様式作成フロー" sheetId="75" r:id="rId1"/>
    <sheet name="様式A-1" sheetId="57" r:id="rId2"/>
    <sheet name="様式A-2" sheetId="58" r:id="rId3"/>
    <sheet name="様式A-3" sheetId="59" r:id="rId4"/>
    <sheet name="様式B_001" sheetId="76" r:id="rId5"/>
    <sheet name="様式B_002" sheetId="77" r:id="rId6"/>
    <sheet name="様式B_003" sheetId="78" r:id="rId7"/>
    <sheet name="様式B_004" sheetId="79" r:id="rId8"/>
    <sheet name="様式B_005" sheetId="80" r:id="rId9"/>
    <sheet name="様式B_006" sheetId="81" r:id="rId10"/>
    <sheet name="様式B_007" sheetId="82" r:id="rId11"/>
    <sheet name="様式B_008" sheetId="83" r:id="rId12"/>
    <sheet name="様式B_009" sheetId="84" r:id="rId13"/>
    <sheet name="様式B_010" sheetId="85" r:id="rId14"/>
    <sheet name="様式B_011" sheetId="86" r:id="rId15"/>
    <sheet name="様式B_012" sheetId="87" r:id="rId16"/>
    <sheet name="様式B_013" sheetId="88" r:id="rId17"/>
    <sheet name="様式B_014" sheetId="89" r:id="rId18"/>
    <sheet name="様式B_015" sheetId="90" r:id="rId19"/>
    <sheet name="様式C-1-1" sheetId="91" r:id="rId20"/>
    <sheet name="様式C-1-2" sheetId="92" r:id="rId21"/>
    <sheet name="様式C-2" sheetId="93" r:id="rId22"/>
    <sheet name="様式D-1-1_001" sheetId="95" r:id="rId23"/>
    <sheet name="様式D-1-1_002" sheetId="96" r:id="rId24"/>
    <sheet name="様式D-1-1_003" sheetId="97" r:id="rId25"/>
    <sheet name="様式D-1-1_004" sheetId="98" r:id="rId26"/>
    <sheet name="様式D-1-1_005" sheetId="99" r:id="rId27"/>
    <sheet name="様式D-1-1_006" sheetId="100" r:id="rId28"/>
    <sheet name="様式D-1-1_007" sheetId="101" r:id="rId29"/>
    <sheet name="様式D-1-1_008" sheetId="102" r:id="rId30"/>
    <sheet name="様式D-1-1_009" sheetId="103" r:id="rId31"/>
    <sheet name="様式D-1-1_010" sheetId="104" r:id="rId32"/>
    <sheet name="様式D-1-1_011" sheetId="105" r:id="rId33"/>
    <sheet name="様式D-1-1_012" sheetId="106" r:id="rId34"/>
    <sheet name="様式D-1-1_013" sheetId="107" r:id="rId35"/>
    <sheet name="様式D-1-1_014" sheetId="108" r:id="rId36"/>
    <sheet name="様式D-1-1_015" sheetId="109" r:id="rId37"/>
    <sheet name="様式D-1-1_016" sheetId="110" r:id="rId38"/>
    <sheet name="様式D-1-1_017" sheetId="111" r:id="rId39"/>
    <sheet name="様式D-1-1_018" sheetId="112" r:id="rId40"/>
    <sheet name="様式D-1-1_019" sheetId="113" r:id="rId41"/>
    <sheet name="様式D-1-1_020" sheetId="114" r:id="rId42"/>
    <sheet name="様式D-1-1_021" sheetId="115" r:id="rId43"/>
    <sheet name="様式D-1-1_022" sheetId="116" r:id="rId44"/>
    <sheet name="様式D-1-1_023" sheetId="117" r:id="rId45"/>
    <sheet name="様式D-1-1_024" sheetId="118" r:id="rId46"/>
    <sheet name="様式D-1-1_025" sheetId="119" r:id="rId47"/>
    <sheet name="様式D-1-1_026" sheetId="120" r:id="rId48"/>
    <sheet name="様式D-1-1_027" sheetId="121" r:id="rId49"/>
    <sheet name="様式D-1-1_028" sheetId="122" r:id="rId50"/>
    <sheet name="様式D-1-1_029" sheetId="123" r:id="rId51"/>
    <sheet name="様式D-1-1_030" sheetId="129" r:id="rId52"/>
    <sheet name="様式D-1-1_031" sheetId="130" r:id="rId53"/>
    <sheet name="様式D-1-1_032" sheetId="131" r:id="rId54"/>
    <sheet name="様式D-1-1_033" sheetId="132" r:id="rId55"/>
    <sheet name="様式D-1-1_034" sheetId="133" r:id="rId56"/>
    <sheet name="様式D-1-2" sheetId="134" r:id="rId57"/>
    <sheet name="様式D-2-1_001" sheetId="135" r:id="rId58"/>
    <sheet name="様式D-2-1_002" sheetId="136" r:id="rId59"/>
    <sheet name="様式D-2-1_003" sheetId="137" r:id="rId60"/>
    <sheet name="様式D-2-1_004" sheetId="138" r:id="rId61"/>
    <sheet name="様式D-2-1_005" sheetId="139" r:id="rId62"/>
    <sheet name="様式D-2-1_006" sheetId="140" r:id="rId63"/>
    <sheet name="様式D-2-1_007" sheetId="141" r:id="rId64"/>
    <sheet name="様式D-2-1_008" sheetId="142" r:id="rId65"/>
    <sheet name="様式D-2-1_009" sheetId="143" r:id="rId66"/>
    <sheet name="様式D-2-1_010" sheetId="144" r:id="rId67"/>
    <sheet name="様式D-2-1_011" sheetId="145" r:id="rId68"/>
    <sheet name="様式D-2-1_012" sheetId="146" r:id="rId69"/>
    <sheet name="様式D-2-1_013" sheetId="147" r:id="rId70"/>
    <sheet name="様式D-2-1_014" sheetId="148" r:id="rId71"/>
    <sheet name="様式D-2-1_015" sheetId="149" r:id="rId72"/>
    <sheet name="様式D-2-1_016" sheetId="150" r:id="rId73"/>
    <sheet name="様式D-2-1´_001" sheetId="151" r:id="rId74"/>
    <sheet name="様式D-2-1´_002" sheetId="152" r:id="rId75"/>
    <sheet name="様式D-2-1´_003" sheetId="153" r:id="rId76"/>
    <sheet name="様式D-2-1´_004" sheetId="154" r:id="rId77"/>
    <sheet name="様式D-2-1´_005" sheetId="155" r:id="rId78"/>
    <sheet name="様式D-2-1´_006" sheetId="156" r:id="rId79"/>
    <sheet name="様式D-2-1´_007" sheetId="157" r:id="rId80"/>
    <sheet name="様式D-2-1´_008" sheetId="158" r:id="rId81"/>
    <sheet name="様式D-2-1´_009" sheetId="159" r:id="rId82"/>
    <sheet name="様式D-2-1´_010" sheetId="160" r:id="rId83"/>
    <sheet name="様式D-2-1´_011" sheetId="161" r:id="rId84"/>
    <sheet name="様式D-2-1´_012" sheetId="162" r:id="rId85"/>
    <sheet name="様式D-2-1´_013" sheetId="187" r:id="rId86"/>
    <sheet name="様式D-2-1´_014" sheetId="188" r:id="rId87"/>
    <sheet name="様式D-2-1´_015" sheetId="189" r:id="rId88"/>
    <sheet name="様式D-2-1´_016" sheetId="190" r:id="rId89"/>
    <sheet name="様式D-2-1´_017" sheetId="191" r:id="rId90"/>
    <sheet name="様式D-2-1´_018" sheetId="192" r:id="rId91"/>
    <sheet name="様式D-2-1´_019" sheetId="193" r:id="rId92"/>
    <sheet name="様式D-2-1´_020" sheetId="194" r:id="rId93"/>
    <sheet name="様式D-2-1´_021" sheetId="195" r:id="rId94"/>
    <sheet name="様式D-2-1´_022" sheetId="196" r:id="rId95"/>
    <sheet name="様式D-2-1´_023" sheetId="197" r:id="rId96"/>
    <sheet name="様式D-2-1´_024" sheetId="198" r:id="rId97"/>
    <sheet name="様式D-3_PS" sheetId="199" r:id="rId98"/>
    <sheet name="様式D-3_S001" sheetId="200" r:id="rId99"/>
    <sheet name="様式D-3_S002" sheetId="201" r:id="rId100"/>
    <sheet name="様式D-3_S003" sheetId="202" r:id="rId101"/>
    <sheet name="様式D-3_S004" sheetId="203" r:id="rId102"/>
    <sheet name="様式D-3_S005" sheetId="204" r:id="rId103"/>
    <sheet name="様式D-3_S006" sheetId="205" r:id="rId104"/>
    <sheet name="様式D-3_S007" sheetId="206" r:id="rId105"/>
    <sheet name="様式D-3_S008" sheetId="207" r:id="rId106"/>
    <sheet name="様式D-3_S009" sheetId="208" r:id="rId107"/>
    <sheet name="様式D-3_S010" sheetId="209" r:id="rId108"/>
    <sheet name="様式D-3_S011" sheetId="210" r:id="rId109"/>
    <sheet name="様式D-3_S012" sheetId="211" r:id="rId110"/>
    <sheet name="様式D-3_S013" sheetId="212" r:id="rId111"/>
    <sheet name="様式D-3_S014" sheetId="213" r:id="rId112"/>
    <sheet name="様式D-3_S015" sheetId="214" r:id="rId113"/>
    <sheet name="様式D-3_S016" sheetId="215" r:id="rId114"/>
    <sheet name="様式D-3_S017" sheetId="216" r:id="rId115"/>
    <sheet name="様式D-3_S018" sheetId="217" r:id="rId116"/>
    <sheet name="様式D-3_S019" sheetId="218" r:id="rId117"/>
    <sheet name="様式D-3_S020" sheetId="219" r:id="rId118"/>
    <sheet name="様式D-3_S021" sheetId="220" r:id="rId119"/>
    <sheet name="様式D-3_S022" sheetId="221" r:id="rId120"/>
    <sheet name="様式D-3_S023" sheetId="222" r:id="rId121"/>
    <sheet name="様式D-3_S024" sheetId="223" r:id="rId122"/>
    <sheet name="様式D-3_S025" sheetId="224" r:id="rId123"/>
    <sheet name="様式D-3_S026" sheetId="225" r:id="rId124"/>
    <sheet name="様式D-3_S027" sheetId="226" r:id="rId125"/>
    <sheet name="様式D-3_S028" sheetId="227" r:id="rId126"/>
    <sheet name="様式D-3_S029" sheetId="228" r:id="rId127"/>
    <sheet name="様式D-3_S030" sheetId="229" r:id="rId128"/>
    <sheet name="様式D-3_S031" sheetId="230" r:id="rId129"/>
    <sheet name="様式D-3_S032" sheetId="231" r:id="rId130"/>
    <sheet name="様式D-3_S033" sheetId="232" r:id="rId131"/>
    <sheet name="様式D-3_S034" sheetId="233" r:id="rId132"/>
    <sheet name="様式D-3_S035" sheetId="234" r:id="rId133"/>
    <sheet name="様式D-3_S036" sheetId="235" r:id="rId134"/>
    <sheet name="様式D-3_S037" sheetId="236" r:id="rId135"/>
    <sheet name="様式D-3_S038" sheetId="237" r:id="rId136"/>
    <sheet name="様式D-3_S039" sheetId="238" r:id="rId137"/>
    <sheet name="様式D-3_S040" sheetId="239" r:id="rId138"/>
    <sheet name="様式D-3_S041" sheetId="240" r:id="rId139"/>
    <sheet name="様式D-3_S042" sheetId="241" r:id="rId140"/>
    <sheet name="様式D-3_S043" sheetId="242" r:id="rId141"/>
    <sheet name="様式D-3_S044" sheetId="243" r:id="rId142"/>
    <sheet name="様式D-3_S045" sheetId="244" r:id="rId143"/>
    <sheet name="様式D-3_S046" sheetId="245" r:id="rId144"/>
    <sheet name="様式D-3_S047" sheetId="246" r:id="rId145"/>
    <sheet name="様式D-3_S048" sheetId="247" r:id="rId146"/>
    <sheet name="様式D-3_S049" sheetId="248" r:id="rId147"/>
    <sheet name="様式D-3_S050" sheetId="249" r:id="rId148"/>
    <sheet name="様式D-3_S051" sheetId="250" r:id="rId149"/>
    <sheet name="様式D-3_S052" sheetId="251" r:id="rId150"/>
    <sheet name="様式D-3_S053" sheetId="252" r:id="rId151"/>
    <sheet name="様式D-3_S054" sheetId="253" r:id="rId152"/>
    <sheet name="様式D-3_S055" sheetId="254" r:id="rId153"/>
    <sheet name="様式D-3_S056" sheetId="255" r:id="rId154"/>
    <sheet name="様式D-3_S057" sheetId="256" r:id="rId155"/>
    <sheet name="様式D-3_S058" sheetId="257" r:id="rId156"/>
    <sheet name="様式D-3_S059" sheetId="258" r:id="rId157"/>
    <sheet name="様式D-3_S060" sheetId="259" r:id="rId158"/>
    <sheet name="様式D-3_S061" sheetId="260" r:id="rId159"/>
    <sheet name="様式D-3_S062" sheetId="261" r:id="rId160"/>
    <sheet name="様式D-3_S063" sheetId="262" r:id="rId161"/>
    <sheet name="様式D-3_S064" sheetId="263" r:id="rId162"/>
    <sheet name="様式D-3_S065" sheetId="264" r:id="rId163"/>
    <sheet name="様式D-3_S066" sheetId="265" r:id="rId164"/>
    <sheet name="様式D-3_S067" sheetId="266" r:id="rId165"/>
    <sheet name="様式D-3_S068" sheetId="267" r:id="rId166"/>
    <sheet name="様式D-3_S069" sheetId="268" r:id="rId167"/>
    <sheet name="様式D-3_S070" sheetId="269" r:id="rId168"/>
    <sheet name="様式D-3_S071" sheetId="270" r:id="rId169"/>
    <sheet name="様式D-3_S072" sheetId="271" r:id="rId170"/>
    <sheet name="様式D-3_S073" sheetId="272" r:id="rId171"/>
    <sheet name="様式D-3_S074" sheetId="273" r:id="rId172"/>
    <sheet name="様式D-3_S075" sheetId="274" r:id="rId173"/>
    <sheet name="様式D-3_S076" sheetId="275" r:id="rId174"/>
    <sheet name="様式D-3_S077" sheetId="276" r:id="rId175"/>
    <sheet name="様式D-3_S078" sheetId="277" r:id="rId176"/>
    <sheet name="様式D-3_S079" sheetId="278" r:id="rId177"/>
    <sheet name="様式D-3_S080" sheetId="279" r:id="rId178"/>
    <sheet name="様式D-3_S081" sheetId="280" r:id="rId179"/>
    <sheet name="様式D-3_S082" sheetId="281" r:id="rId180"/>
    <sheet name="様式D-3_S083" sheetId="282" r:id="rId181"/>
    <sheet name="様式D-3_S084" sheetId="283" r:id="rId182"/>
    <sheet name="様式D-3_S085" sheetId="284" r:id="rId183"/>
    <sheet name="様式D-3_S086" sheetId="285" r:id="rId184"/>
    <sheet name="様式D-3_S087" sheetId="286" r:id="rId185"/>
    <sheet name="様式D-3_S088" sheetId="287" r:id="rId186"/>
    <sheet name="様式D-3_S089" sheetId="288" r:id="rId187"/>
    <sheet name="様式D-3_S090" sheetId="289" r:id="rId188"/>
    <sheet name="様式D-3_S091" sheetId="290" r:id="rId189"/>
    <sheet name="様式D-3_S092" sheetId="291" r:id="rId190"/>
    <sheet name="様式D-3_S093" sheetId="292" r:id="rId191"/>
    <sheet name="様式D-3_S094" sheetId="293" r:id="rId192"/>
    <sheet name="様式D-3_S095" sheetId="294" r:id="rId193"/>
    <sheet name="様式D-3_S096" sheetId="295" r:id="rId194"/>
    <sheet name="様式D-3_S097" sheetId="296" r:id="rId195"/>
    <sheet name="様式D-3_S098" sheetId="297" r:id="rId196"/>
    <sheet name="様式D-3_S099" sheetId="298" r:id="rId197"/>
    <sheet name="様式D-3_S100" sheetId="299" r:id="rId198"/>
    <sheet name="様式D-3_S101" sheetId="300" r:id="rId199"/>
    <sheet name="様式D-3_S102" sheetId="301" r:id="rId200"/>
    <sheet name="様式D-3_S103" sheetId="302" r:id="rId201"/>
    <sheet name="様式D-3_S104" sheetId="303" r:id="rId202"/>
    <sheet name="様式D-3_S105" sheetId="304" r:id="rId203"/>
    <sheet name="様式D-3_S106" sheetId="305" r:id="rId204"/>
    <sheet name="様式D-3_S107" sheetId="306" r:id="rId205"/>
    <sheet name="様式D-3_S108" sheetId="307" r:id="rId206"/>
    <sheet name="様式D-3_S109" sheetId="308" r:id="rId207"/>
    <sheet name="様式D-3_S110" sheetId="309" r:id="rId208"/>
    <sheet name="様式D-3_S111" sheetId="310" r:id="rId209"/>
    <sheet name="様式D-3_S112" sheetId="311" r:id="rId210"/>
    <sheet name="様式D-3_S113" sheetId="312" r:id="rId211"/>
    <sheet name="様式D-3_S114" sheetId="313" r:id="rId212"/>
    <sheet name="様式D-3_S115" sheetId="314" r:id="rId213"/>
    <sheet name="様式D-3_S116" sheetId="315" r:id="rId214"/>
    <sheet name="様式D-3_S117" sheetId="316" r:id="rId215"/>
    <sheet name="様式D-3_S118" sheetId="317" r:id="rId216"/>
    <sheet name="様式D-3_S119" sheetId="318" r:id="rId217"/>
    <sheet name="様式D-3_S120" sheetId="319" r:id="rId218"/>
    <sheet name="様式D-3_S121" sheetId="320" r:id="rId219"/>
    <sheet name="様式D-3_S122" sheetId="321" r:id="rId220"/>
    <sheet name="様式D-3_S123" sheetId="322" r:id="rId221"/>
    <sheet name="様式D-3_S124" sheetId="323" r:id="rId222"/>
    <sheet name="様式D-3_S125" sheetId="324" r:id="rId223"/>
    <sheet name="様式D-3_S126" sheetId="325" r:id="rId224"/>
    <sheet name="様式D-3_PE" sheetId="326" r:id="rId225"/>
    <sheet name="様式E" sheetId="327" r:id="rId226"/>
    <sheet name="様式F " sheetId="328" r:id="rId227"/>
    <sheet name="様式G" sheetId="329" r:id="rId228"/>
    <sheet name="(参考)リスト" sheetId="74" r:id="rId229"/>
  </sheets>
  <definedNames>
    <definedName name="_xlnm._FilterDatabase" localSheetId="2" hidden="1">'様式A-2'!$B$9:$AN$137</definedName>
    <definedName name="_xlnm._FilterDatabase" localSheetId="19" hidden="1">'様式C-1-1'!$A$8:$Y$168</definedName>
    <definedName name="_xlnm._FilterDatabase" localSheetId="226" hidden="1">'様式F '!$A$1:$AB$3</definedName>
    <definedName name="_xlnm.Print_Area" localSheetId="228">'(参考)リスト'!$A$3:$K$84</definedName>
    <definedName name="_xlnm.Print_Area" localSheetId="0">点検様式作成フロー!$A$1:$N$38</definedName>
    <definedName name="_xlnm.Print_Area" localSheetId="1">'様式A-1'!$B$2:$AB$29</definedName>
    <definedName name="_xlnm.Print_Area" localSheetId="2">'様式A-2'!$B$3:$AN$164</definedName>
    <definedName name="_xlnm.Print_Area" localSheetId="3">'様式A-3'!$B$3:$AI$66</definedName>
    <definedName name="_xlnm.Print_Area" localSheetId="4">様式B_001!$B$2:$AA$33</definedName>
    <definedName name="_xlnm.Print_Area" localSheetId="5">様式B_002!$B$2:$AA$33</definedName>
    <definedName name="_xlnm.Print_Area" localSheetId="6">様式B_003!$B$2:$AA$33</definedName>
    <definedName name="_xlnm.Print_Area" localSheetId="7">様式B_004!$B$2:$AA$33</definedName>
    <definedName name="_xlnm.Print_Area" localSheetId="8">様式B_005!$B$2:$AA$33</definedName>
    <definedName name="_xlnm.Print_Area" localSheetId="9">様式B_006!$B$2:$AA$33</definedName>
    <definedName name="_xlnm.Print_Area" localSheetId="10">様式B_007!$B$2:$AA$33</definedName>
    <definedName name="_xlnm.Print_Area" localSheetId="11">様式B_008!$B$2:$AA$33</definedName>
    <definedName name="_xlnm.Print_Area" localSheetId="12">様式B_009!$B$2:$AA$33</definedName>
    <definedName name="_xlnm.Print_Area" localSheetId="13">様式B_010!$B$2:$AA$33</definedName>
    <definedName name="_xlnm.Print_Area" localSheetId="14">様式B_011!$B$2:$AA$33</definedName>
    <definedName name="_xlnm.Print_Area" localSheetId="15">様式B_012!$B$2:$AA$33</definedName>
    <definedName name="_xlnm.Print_Area" localSheetId="16">様式B_013!$B$2:$AA$33</definedName>
    <definedName name="_xlnm.Print_Area" localSheetId="17">様式B_014!$B$2:$AA$33</definedName>
    <definedName name="_xlnm.Print_Area" localSheetId="18">様式B_015!$B$2:$AA$33</definedName>
    <definedName name="_xlnm.Print_Area" localSheetId="19">'様式C-1-1'!$B$2:$Y$168</definedName>
    <definedName name="_xlnm.Print_Area" localSheetId="20">'様式C-1-2'!$A$1:$X$46</definedName>
    <definedName name="_xlnm.Print_Area" localSheetId="21">'様式C-2'!$B$2:$Z$23</definedName>
    <definedName name="_xlnm.Print_Area" localSheetId="22">'様式D-1-1_001'!$B$2:$W$31</definedName>
    <definedName name="_xlnm.Print_Area" localSheetId="23">'様式D-1-1_002'!$B$2:$W$31</definedName>
    <definedName name="_xlnm.Print_Area" localSheetId="24">'様式D-1-1_003'!$B$2:$W$31</definedName>
    <definedName name="_xlnm.Print_Area" localSheetId="25">'様式D-1-1_004'!$B$2:$W$31</definedName>
    <definedName name="_xlnm.Print_Area" localSheetId="26">'様式D-1-1_005'!$B$2:$W$31</definedName>
    <definedName name="_xlnm.Print_Area" localSheetId="27">'様式D-1-1_006'!$B$2:$W$31</definedName>
    <definedName name="_xlnm.Print_Area" localSheetId="28">'様式D-1-1_007'!$B$2:$W$31</definedName>
    <definedName name="_xlnm.Print_Area" localSheetId="29">'様式D-1-1_008'!$B$2:$W$31</definedName>
    <definedName name="_xlnm.Print_Area" localSheetId="30">'様式D-1-1_009'!$B$2:$W$31</definedName>
    <definedName name="_xlnm.Print_Area" localSheetId="31">'様式D-1-1_010'!$B$2:$W$31</definedName>
    <definedName name="_xlnm.Print_Area" localSheetId="32">'様式D-1-1_011'!$B$2:$W$31</definedName>
    <definedName name="_xlnm.Print_Area" localSheetId="33">'様式D-1-1_012'!$B$2:$W$31</definedName>
    <definedName name="_xlnm.Print_Area" localSheetId="34">'様式D-1-1_013'!$B$2:$W$31</definedName>
    <definedName name="_xlnm.Print_Area" localSheetId="35">'様式D-1-1_014'!$B$2:$W$31</definedName>
    <definedName name="_xlnm.Print_Area" localSheetId="36">'様式D-1-1_015'!$B$2:$W$31</definedName>
    <definedName name="_xlnm.Print_Area" localSheetId="37">'様式D-1-1_016'!$B$2:$W$31</definedName>
    <definedName name="_xlnm.Print_Area" localSheetId="38">'様式D-1-1_017'!$B$2:$W$31</definedName>
    <definedName name="_xlnm.Print_Area" localSheetId="39">'様式D-1-1_018'!$B$2:$W$31</definedName>
    <definedName name="_xlnm.Print_Area" localSheetId="40">'様式D-1-1_019'!$B$2:$W$31</definedName>
    <definedName name="_xlnm.Print_Area" localSheetId="41">'様式D-1-1_020'!$B$2:$W$31</definedName>
    <definedName name="_xlnm.Print_Area" localSheetId="42">'様式D-1-1_021'!$B$2:$W$31</definedName>
    <definedName name="_xlnm.Print_Area" localSheetId="43">'様式D-1-1_022'!$B$2:$W$31</definedName>
    <definedName name="_xlnm.Print_Area" localSheetId="44">'様式D-1-1_023'!$B$2:$W$31</definedName>
    <definedName name="_xlnm.Print_Area" localSheetId="45">'様式D-1-1_024'!$B$2:$W$31</definedName>
    <definedName name="_xlnm.Print_Area" localSheetId="46">'様式D-1-1_025'!$B$2:$W$31</definedName>
    <definedName name="_xlnm.Print_Area" localSheetId="47">'様式D-1-1_026'!$B$2:$W$31</definedName>
    <definedName name="_xlnm.Print_Area" localSheetId="48">'様式D-1-1_027'!$B$2:$W$31</definedName>
    <definedName name="_xlnm.Print_Area" localSheetId="49">'様式D-1-1_028'!$B$2:$W$31</definedName>
    <definedName name="_xlnm.Print_Area" localSheetId="50">'様式D-1-1_029'!$B$2:$W$31</definedName>
    <definedName name="_xlnm.Print_Area" localSheetId="51">'様式D-1-1_030'!$B$2:$W$31</definedName>
    <definedName name="_xlnm.Print_Area" localSheetId="52">'様式D-1-1_031'!$B$2:$W$31</definedName>
    <definedName name="_xlnm.Print_Area" localSheetId="53">'様式D-1-1_032'!$B$2:$W$31</definedName>
    <definedName name="_xlnm.Print_Area" localSheetId="54">'様式D-1-1_033'!$B$2:$W$31</definedName>
    <definedName name="_xlnm.Print_Area" localSheetId="55">'様式D-1-1_034'!$B$2:$W$31</definedName>
    <definedName name="_xlnm.Print_Area" localSheetId="56">'様式D-1-2'!$B$2:$Y$41</definedName>
    <definedName name="_xlnm.Print_Area" localSheetId="57">'様式D-2-1_001'!$B$3:$AI$18</definedName>
    <definedName name="_xlnm.Print_Area" localSheetId="58">'様式D-2-1_002'!$B$3:$AI$18</definedName>
    <definedName name="_xlnm.Print_Area" localSheetId="59">'様式D-2-1_003'!$B$3:$AI$18</definedName>
    <definedName name="_xlnm.Print_Area" localSheetId="60">'様式D-2-1_004'!$B$3:$AI$18</definedName>
    <definedName name="_xlnm.Print_Area" localSheetId="61">'様式D-2-1_005'!$B$3:$AI$18</definedName>
    <definedName name="_xlnm.Print_Area" localSheetId="62">'様式D-2-1_006'!$B$3:$AI$18</definedName>
    <definedName name="_xlnm.Print_Area" localSheetId="63">'様式D-2-1_007'!$B$3:$AI$18</definedName>
    <definedName name="_xlnm.Print_Area" localSheetId="64">'様式D-2-1_008'!$B$3:$AI$18</definedName>
    <definedName name="_xlnm.Print_Area" localSheetId="65">'様式D-2-1_009'!$B$3:$AI$18</definedName>
    <definedName name="_xlnm.Print_Area" localSheetId="66">'様式D-2-1_010'!$B$3:$AI$18</definedName>
    <definedName name="_xlnm.Print_Area" localSheetId="67">'様式D-2-1_011'!$B$3:$AI$18</definedName>
    <definedName name="_xlnm.Print_Area" localSheetId="68">'様式D-2-1_012'!$B$3:$AI$18</definedName>
    <definedName name="_xlnm.Print_Area" localSheetId="69">'様式D-2-1_013'!$B$3:$AI$18</definedName>
    <definedName name="_xlnm.Print_Area" localSheetId="70">'様式D-2-1_014'!$B$3:$AI$18</definedName>
    <definedName name="_xlnm.Print_Area" localSheetId="71">'様式D-2-1_015'!$B$3:$AI$18</definedName>
    <definedName name="_xlnm.Print_Area" localSheetId="72">'様式D-2-1_016'!$B$3:$AI$18</definedName>
    <definedName name="_xlnm.Print_Area" localSheetId="73">'様式D-2-1´_001'!$B$3:$AI$18</definedName>
    <definedName name="_xlnm.Print_Area" localSheetId="74">'様式D-2-1´_002'!$B$3:$AI$18</definedName>
    <definedName name="_xlnm.Print_Area" localSheetId="75">'様式D-2-1´_003'!$B$3:$AI$18</definedName>
    <definedName name="_xlnm.Print_Area" localSheetId="76">'様式D-2-1´_004'!$B$3:$AI$18</definedName>
    <definedName name="_xlnm.Print_Area" localSheetId="77">'様式D-2-1´_005'!$B$3:$AI$18</definedName>
    <definedName name="_xlnm.Print_Area" localSheetId="78">'様式D-2-1´_006'!$B$3:$AI$18</definedName>
    <definedName name="_xlnm.Print_Area" localSheetId="79">'様式D-2-1´_007'!$B$3:$AI$18</definedName>
    <definedName name="_xlnm.Print_Area" localSheetId="80">'様式D-2-1´_008'!$B$3:$AI$18</definedName>
    <definedName name="_xlnm.Print_Area" localSheetId="81">'様式D-2-1´_009'!$B$3:$AI$18</definedName>
    <definedName name="_xlnm.Print_Area" localSheetId="82">'様式D-2-1´_010'!$B$3:$AI$18</definedName>
    <definedName name="_xlnm.Print_Area" localSheetId="83">'様式D-2-1´_011'!$B$3:$AI$18</definedName>
    <definedName name="_xlnm.Print_Area" localSheetId="84">'様式D-2-1´_012'!$B$3:$AI$18</definedName>
    <definedName name="_xlnm.Print_Area" localSheetId="85">'様式D-2-1´_013'!$B$3:$AI$18</definedName>
    <definedName name="_xlnm.Print_Area" localSheetId="86">'様式D-2-1´_014'!$B$3:$AI$18</definedName>
    <definedName name="_xlnm.Print_Area" localSheetId="87">'様式D-2-1´_015'!$B$3:$AI$18</definedName>
    <definedName name="_xlnm.Print_Area" localSheetId="88">'様式D-2-1´_016'!$B$3:$AI$18</definedName>
    <definedName name="_xlnm.Print_Area" localSheetId="89">'様式D-2-1´_017'!$B$3:$AI$18</definedName>
    <definedName name="_xlnm.Print_Area" localSheetId="90">'様式D-2-1´_018'!$B$3:$AI$18</definedName>
    <definedName name="_xlnm.Print_Area" localSheetId="91">'様式D-2-1´_019'!$B$3:$AI$18</definedName>
    <definedName name="_xlnm.Print_Area" localSheetId="92">'様式D-2-1´_020'!$B$3:$AI$18</definedName>
    <definedName name="_xlnm.Print_Area" localSheetId="93">'様式D-2-1´_021'!$B$3:$AI$18</definedName>
    <definedName name="_xlnm.Print_Area" localSheetId="94">'様式D-2-1´_022'!$B$3:$AI$18</definedName>
    <definedName name="_xlnm.Print_Area" localSheetId="95">'様式D-2-1´_023'!$B$3:$AI$18</definedName>
    <definedName name="_xlnm.Print_Area" localSheetId="96">'様式D-2-1´_024'!$B$3:$AI$18</definedName>
    <definedName name="_xlnm.Print_Area" localSheetId="224">'様式D-3_PE'!$A$1:$AO$45</definedName>
    <definedName name="_xlnm.Print_Area" localSheetId="97">'様式D-3_PS'!$A$1:$AO$45</definedName>
    <definedName name="_xlnm.Print_Area" localSheetId="98">'様式D-3_S001'!$A$1:$AO$45</definedName>
    <definedName name="_xlnm.Print_Area" localSheetId="99">'様式D-3_S002'!$A$1:$AO$45</definedName>
    <definedName name="_xlnm.Print_Area" localSheetId="100">'様式D-3_S003'!$A$1:$AO$45</definedName>
    <definedName name="_xlnm.Print_Area" localSheetId="101">'様式D-3_S004'!$A$1:$AO$45</definedName>
    <definedName name="_xlnm.Print_Area" localSheetId="102">'様式D-3_S005'!$A$1:$AO$45</definedName>
    <definedName name="_xlnm.Print_Area" localSheetId="103">'様式D-3_S006'!$A$1:$AO$45</definedName>
    <definedName name="_xlnm.Print_Area" localSheetId="104">'様式D-3_S007'!$A$1:$AO$45</definedName>
    <definedName name="_xlnm.Print_Area" localSheetId="105">'様式D-3_S008'!$A$1:$AO$45</definedName>
    <definedName name="_xlnm.Print_Area" localSheetId="106">'様式D-3_S009'!$A$1:$AO$45</definedName>
    <definedName name="_xlnm.Print_Area" localSheetId="107">'様式D-3_S010'!$A$1:$AO$45</definedName>
    <definedName name="_xlnm.Print_Area" localSheetId="108">'様式D-3_S011'!$A$1:$AO$45</definedName>
    <definedName name="_xlnm.Print_Area" localSheetId="109">'様式D-3_S012'!$A$1:$AO$45</definedName>
    <definedName name="_xlnm.Print_Area" localSheetId="110">'様式D-3_S013'!$A$1:$AO$45</definedName>
    <definedName name="_xlnm.Print_Area" localSheetId="111">'様式D-3_S014'!$A$1:$AO$45</definedName>
    <definedName name="_xlnm.Print_Area" localSheetId="112">'様式D-3_S015'!$A$1:$AO$45</definedName>
    <definedName name="_xlnm.Print_Area" localSheetId="113">'様式D-3_S016'!$A$1:$AO$45</definedName>
    <definedName name="_xlnm.Print_Area" localSheetId="114">'様式D-3_S017'!$A$1:$AO$45</definedName>
    <definedName name="_xlnm.Print_Area" localSheetId="115">'様式D-3_S018'!$A$1:$AO$45</definedName>
    <definedName name="_xlnm.Print_Area" localSheetId="116">'様式D-3_S019'!$A$1:$AO$45</definedName>
    <definedName name="_xlnm.Print_Area" localSheetId="117">'様式D-3_S020'!$A$1:$AO$45</definedName>
    <definedName name="_xlnm.Print_Area" localSheetId="118">'様式D-3_S021'!$A$1:$AO$45</definedName>
    <definedName name="_xlnm.Print_Area" localSheetId="119">'様式D-3_S022'!$A$1:$AO$45</definedName>
    <definedName name="_xlnm.Print_Area" localSheetId="120">'様式D-3_S023'!$A$1:$AO$45</definedName>
    <definedName name="_xlnm.Print_Area" localSheetId="121">'様式D-3_S024'!$A$1:$AO$45</definedName>
    <definedName name="_xlnm.Print_Area" localSheetId="122">'様式D-3_S025'!$A$1:$AO$45</definedName>
    <definedName name="_xlnm.Print_Area" localSheetId="123">'様式D-3_S026'!$A$1:$AO$45</definedName>
    <definedName name="_xlnm.Print_Area" localSheetId="124">'様式D-3_S027'!$A$1:$AO$45</definedName>
    <definedName name="_xlnm.Print_Area" localSheetId="125">'様式D-3_S028'!$A$1:$AO$45</definedName>
    <definedName name="_xlnm.Print_Area" localSheetId="126">'様式D-3_S029'!$A$1:$AO$45</definedName>
    <definedName name="_xlnm.Print_Area" localSheetId="127">'様式D-3_S030'!$A$1:$AO$45</definedName>
    <definedName name="_xlnm.Print_Area" localSheetId="128">'様式D-3_S031'!$A$1:$AO$45</definedName>
    <definedName name="_xlnm.Print_Area" localSheetId="129">'様式D-3_S032'!$A$1:$AO$45</definedName>
    <definedName name="_xlnm.Print_Area" localSheetId="130">'様式D-3_S033'!$A$1:$AO$45</definedName>
    <definedName name="_xlnm.Print_Area" localSheetId="131">'様式D-3_S034'!$A$1:$AO$45</definedName>
    <definedName name="_xlnm.Print_Area" localSheetId="132">'様式D-3_S035'!$A$1:$AO$45</definedName>
    <definedName name="_xlnm.Print_Area" localSheetId="133">'様式D-3_S036'!$A$1:$AO$45</definedName>
    <definedName name="_xlnm.Print_Area" localSheetId="134">'様式D-3_S037'!$A$1:$AO$45</definedName>
    <definedName name="_xlnm.Print_Area" localSheetId="135">'様式D-3_S038'!$A$1:$AO$45</definedName>
    <definedName name="_xlnm.Print_Area" localSheetId="136">'様式D-3_S039'!$A$1:$AO$45</definedName>
    <definedName name="_xlnm.Print_Area" localSheetId="137">'様式D-3_S040'!$A$1:$AO$45</definedName>
    <definedName name="_xlnm.Print_Area" localSheetId="138">'様式D-3_S041'!$A$1:$AO$45</definedName>
    <definedName name="_xlnm.Print_Area" localSheetId="139">'様式D-3_S042'!$A$1:$AO$45</definedName>
    <definedName name="_xlnm.Print_Area" localSheetId="140">'様式D-3_S043'!$A$1:$AO$45</definedName>
    <definedName name="_xlnm.Print_Area" localSheetId="141">'様式D-3_S044'!$A$1:$AO$45</definedName>
    <definedName name="_xlnm.Print_Area" localSheetId="142">'様式D-3_S045'!$A$1:$AO$45</definedName>
    <definedName name="_xlnm.Print_Area" localSheetId="143">'様式D-3_S046'!$A$1:$AO$45</definedName>
    <definedName name="_xlnm.Print_Area" localSheetId="144">'様式D-3_S047'!$A$1:$AO$45</definedName>
    <definedName name="_xlnm.Print_Area" localSheetId="145">'様式D-3_S048'!$A$1:$AO$45</definedName>
    <definedName name="_xlnm.Print_Area" localSheetId="146">'様式D-3_S049'!$A$1:$AO$45</definedName>
    <definedName name="_xlnm.Print_Area" localSheetId="147">'様式D-3_S050'!$A$1:$AO$45</definedName>
    <definedName name="_xlnm.Print_Area" localSheetId="148">'様式D-3_S051'!$A$1:$AO$45</definedName>
    <definedName name="_xlnm.Print_Area" localSheetId="149">'様式D-3_S052'!$A$1:$AO$45</definedName>
    <definedName name="_xlnm.Print_Area" localSheetId="150">'様式D-3_S053'!$A$1:$AO$45</definedName>
    <definedName name="_xlnm.Print_Area" localSheetId="151">'様式D-3_S054'!$A$1:$AO$45</definedName>
    <definedName name="_xlnm.Print_Area" localSheetId="152">'様式D-3_S055'!$A$1:$AO$45</definedName>
    <definedName name="_xlnm.Print_Area" localSheetId="153">'様式D-3_S056'!$A$1:$AO$45</definedName>
    <definedName name="_xlnm.Print_Area" localSheetId="154">'様式D-3_S057'!$A$1:$AO$45</definedName>
    <definedName name="_xlnm.Print_Area" localSheetId="155">'様式D-3_S058'!$A$1:$AO$45</definedName>
    <definedName name="_xlnm.Print_Area" localSheetId="156">'様式D-3_S059'!$A$1:$AO$45</definedName>
    <definedName name="_xlnm.Print_Area" localSheetId="157">'様式D-3_S060'!$A$1:$AO$45</definedName>
    <definedName name="_xlnm.Print_Area" localSheetId="158">'様式D-3_S061'!$A$1:$AO$45</definedName>
    <definedName name="_xlnm.Print_Area" localSheetId="159">'様式D-3_S062'!$A$1:$AO$45</definedName>
    <definedName name="_xlnm.Print_Area" localSheetId="160">'様式D-3_S063'!$A$1:$AO$45</definedName>
    <definedName name="_xlnm.Print_Area" localSheetId="161">'様式D-3_S064'!$A$1:$AO$45</definedName>
    <definedName name="_xlnm.Print_Area" localSheetId="162">'様式D-3_S065'!$A$1:$AO$45</definedName>
    <definedName name="_xlnm.Print_Area" localSheetId="163">'様式D-3_S066'!$A$1:$AO$45</definedName>
    <definedName name="_xlnm.Print_Area" localSheetId="164">'様式D-3_S067'!$A$1:$AO$45</definedName>
    <definedName name="_xlnm.Print_Area" localSheetId="165">'様式D-3_S068'!$A$1:$AO$45</definedName>
    <definedName name="_xlnm.Print_Area" localSheetId="166">'様式D-3_S069'!$A$1:$AO$45</definedName>
    <definedName name="_xlnm.Print_Area" localSheetId="167">'様式D-3_S070'!$A$1:$AO$45</definedName>
    <definedName name="_xlnm.Print_Area" localSheetId="168">'様式D-3_S071'!$A$1:$AO$45</definedName>
    <definedName name="_xlnm.Print_Area" localSheetId="169">'様式D-3_S072'!$A$1:$AO$45</definedName>
    <definedName name="_xlnm.Print_Area" localSheetId="170">'様式D-3_S073'!$A$1:$AO$45</definedName>
    <definedName name="_xlnm.Print_Area" localSheetId="171">'様式D-3_S074'!$A$1:$AO$45</definedName>
    <definedName name="_xlnm.Print_Area" localSheetId="172">'様式D-3_S075'!$A$1:$AO$45</definedName>
    <definedName name="_xlnm.Print_Area" localSheetId="173">'様式D-3_S076'!$A$1:$AO$45</definedName>
    <definedName name="_xlnm.Print_Area" localSheetId="174">'様式D-3_S077'!$A$1:$AO$45</definedName>
    <definedName name="_xlnm.Print_Area" localSheetId="175">'様式D-3_S078'!$A$1:$AO$45</definedName>
    <definedName name="_xlnm.Print_Area" localSheetId="176">'様式D-3_S079'!$A$1:$AO$45</definedName>
    <definedName name="_xlnm.Print_Area" localSheetId="177">'様式D-3_S080'!$A$1:$AO$45</definedName>
    <definedName name="_xlnm.Print_Area" localSheetId="178">'様式D-3_S081'!$A$1:$AO$45</definedName>
    <definedName name="_xlnm.Print_Area" localSheetId="179">'様式D-3_S082'!$A$1:$AO$45</definedName>
    <definedName name="_xlnm.Print_Area" localSheetId="180">'様式D-3_S083'!$A$1:$AO$45</definedName>
    <definedName name="_xlnm.Print_Area" localSheetId="181">'様式D-3_S084'!$A$1:$AO$45</definedName>
    <definedName name="_xlnm.Print_Area" localSheetId="182">'様式D-3_S085'!$A$1:$AO$45</definedName>
    <definedName name="_xlnm.Print_Area" localSheetId="183">'様式D-3_S086'!$A$1:$AO$45</definedName>
    <definedName name="_xlnm.Print_Area" localSheetId="184">'様式D-3_S087'!$A$1:$AO$45</definedName>
    <definedName name="_xlnm.Print_Area" localSheetId="185">'様式D-3_S088'!$A$1:$AO$45</definedName>
    <definedName name="_xlnm.Print_Area" localSheetId="186">'様式D-3_S089'!$A$1:$AO$45</definedName>
    <definedName name="_xlnm.Print_Area" localSheetId="187">'様式D-3_S090'!$A$1:$AO$45</definedName>
    <definedName name="_xlnm.Print_Area" localSheetId="188">'様式D-3_S091'!$A$1:$AO$45</definedName>
    <definedName name="_xlnm.Print_Area" localSheetId="189">'様式D-3_S092'!$A$1:$AO$45</definedName>
    <definedName name="_xlnm.Print_Area" localSheetId="190">'様式D-3_S093'!$A$1:$AO$45</definedName>
    <definedName name="_xlnm.Print_Area" localSheetId="191">'様式D-3_S094'!$A$1:$AO$45</definedName>
    <definedName name="_xlnm.Print_Area" localSheetId="192">'様式D-3_S095'!$A$1:$AO$45</definedName>
    <definedName name="_xlnm.Print_Area" localSheetId="193">'様式D-3_S096'!$A$1:$AO$45</definedName>
    <definedName name="_xlnm.Print_Area" localSheetId="194">'様式D-3_S097'!$A$1:$AO$45</definedName>
    <definedName name="_xlnm.Print_Area" localSheetId="195">'様式D-3_S098'!$A$1:$AO$45</definedName>
    <definedName name="_xlnm.Print_Area" localSheetId="196">'様式D-3_S099'!$A$1:$AO$45</definedName>
    <definedName name="_xlnm.Print_Area" localSheetId="197">'様式D-3_S100'!$A$1:$AO$45</definedName>
    <definedName name="_xlnm.Print_Area" localSheetId="198">'様式D-3_S101'!$A$1:$AO$45</definedName>
    <definedName name="_xlnm.Print_Area" localSheetId="199">'様式D-3_S102'!$A$1:$AO$45</definedName>
    <definedName name="_xlnm.Print_Area" localSheetId="200">'様式D-3_S103'!$A$1:$AO$45</definedName>
    <definedName name="_xlnm.Print_Area" localSheetId="201">'様式D-3_S104'!$A$1:$AO$45</definedName>
    <definedName name="_xlnm.Print_Area" localSheetId="202">'様式D-3_S105'!$A$1:$AO$45</definedName>
    <definedName name="_xlnm.Print_Area" localSheetId="203">'様式D-3_S106'!$A$1:$AO$45</definedName>
    <definedName name="_xlnm.Print_Area" localSheetId="204">'様式D-3_S107'!$A$1:$AO$45</definedName>
    <definedName name="_xlnm.Print_Area" localSheetId="205">'様式D-3_S108'!$A$1:$AO$45</definedName>
    <definedName name="_xlnm.Print_Area" localSheetId="206">'様式D-3_S109'!$A$1:$AO$45</definedName>
    <definedName name="_xlnm.Print_Area" localSheetId="207">'様式D-3_S110'!$A$1:$AO$45</definedName>
    <definedName name="_xlnm.Print_Area" localSheetId="208">'様式D-3_S111'!$A$1:$AO$45</definedName>
    <definedName name="_xlnm.Print_Area" localSheetId="209">'様式D-3_S112'!$A$1:$AO$45</definedName>
    <definedName name="_xlnm.Print_Area" localSheetId="210">'様式D-3_S113'!$A$1:$AO$45</definedName>
    <definedName name="_xlnm.Print_Area" localSheetId="211">'様式D-3_S114'!$A$1:$AO$45</definedName>
    <definedName name="_xlnm.Print_Area" localSheetId="212">'様式D-3_S115'!$A$1:$AO$45</definedName>
    <definedName name="_xlnm.Print_Area" localSheetId="213">'様式D-3_S116'!$A$1:$AO$45</definedName>
    <definedName name="_xlnm.Print_Area" localSheetId="214">'様式D-3_S117'!$A$1:$AO$45</definedName>
    <definedName name="_xlnm.Print_Area" localSheetId="215">'様式D-3_S118'!$A$1:$AO$45</definedName>
    <definedName name="_xlnm.Print_Area" localSheetId="216">'様式D-3_S119'!$A$1:$AO$45</definedName>
    <definedName name="_xlnm.Print_Area" localSheetId="217">'様式D-3_S120'!$A$1:$AO$45</definedName>
    <definedName name="_xlnm.Print_Area" localSheetId="218">'様式D-3_S121'!$A$1:$AO$45</definedName>
    <definedName name="_xlnm.Print_Area" localSheetId="219">'様式D-3_S122'!$A$1:$AO$45</definedName>
    <definedName name="_xlnm.Print_Area" localSheetId="220">'様式D-3_S123'!$A$1:$AO$45</definedName>
    <definedName name="_xlnm.Print_Area" localSheetId="221">'様式D-3_S124'!$A$1:$AO$45</definedName>
    <definedName name="_xlnm.Print_Area" localSheetId="222">'様式D-3_S125'!$A$1:$AO$45</definedName>
    <definedName name="_xlnm.Print_Area" localSheetId="223">'様式D-3_S126'!$A$1:$AO$45</definedName>
    <definedName name="_xlnm.Print_Area" localSheetId="226">'様式F '!$B$1:$AB$173</definedName>
    <definedName name="_xlnm.Print_Area" localSheetId="227">様式G!$A$1:$AA$16</definedName>
    <definedName name="_xlnm.Print_Titles" localSheetId="2">'様式A-2'!$3:$9</definedName>
    <definedName name="_xlnm.Print_Titles" localSheetId="19">'様式C-1-1'!$2:$8</definedName>
    <definedName name="_xlnm.Print_Titles" localSheetId="20">'様式C-1-2'!$1:$7</definedName>
    <definedName name="_xlnm.Print_Titles" localSheetId="22">'様式D-1-1_001'!$B:$W,'様式D-1-1_001'!$2:$4</definedName>
    <definedName name="_xlnm.Print_Titles" localSheetId="23">'様式D-1-1_002'!$B:$W,'様式D-1-1_002'!$2:$4</definedName>
    <definedName name="_xlnm.Print_Titles" localSheetId="24">'様式D-1-1_003'!$B:$W,'様式D-1-1_003'!$2:$4</definedName>
    <definedName name="_xlnm.Print_Titles" localSheetId="25">'様式D-1-1_004'!$B:$W,'様式D-1-1_004'!$2:$4</definedName>
    <definedName name="_xlnm.Print_Titles" localSheetId="26">'様式D-1-1_005'!$B:$W,'様式D-1-1_005'!$2:$4</definedName>
    <definedName name="_xlnm.Print_Titles" localSheetId="27">'様式D-1-1_006'!$B:$W,'様式D-1-1_006'!$2:$4</definedName>
    <definedName name="_xlnm.Print_Titles" localSheetId="28">'様式D-1-1_007'!$B:$W,'様式D-1-1_007'!$2:$4</definedName>
    <definedName name="_xlnm.Print_Titles" localSheetId="29">'様式D-1-1_008'!$B:$W,'様式D-1-1_008'!$2:$4</definedName>
    <definedName name="_xlnm.Print_Titles" localSheetId="30">'様式D-1-1_009'!$B:$W,'様式D-1-1_009'!$2:$4</definedName>
    <definedName name="_xlnm.Print_Titles" localSheetId="31">'様式D-1-1_010'!$B:$W,'様式D-1-1_010'!$2:$4</definedName>
    <definedName name="_xlnm.Print_Titles" localSheetId="32">'様式D-1-1_011'!$B:$W,'様式D-1-1_011'!$2:$4</definedName>
    <definedName name="_xlnm.Print_Titles" localSheetId="33">'様式D-1-1_012'!$B:$W,'様式D-1-1_012'!$2:$4</definedName>
    <definedName name="_xlnm.Print_Titles" localSheetId="34">'様式D-1-1_013'!$B:$W,'様式D-1-1_013'!$2:$4</definedName>
    <definedName name="_xlnm.Print_Titles" localSheetId="35">'様式D-1-1_014'!$B:$W,'様式D-1-1_014'!$2:$4</definedName>
    <definedName name="_xlnm.Print_Titles" localSheetId="36">'様式D-1-1_015'!$B:$W,'様式D-1-1_015'!$2:$4</definedName>
    <definedName name="_xlnm.Print_Titles" localSheetId="37">'様式D-1-1_016'!$B:$W,'様式D-1-1_016'!$2:$4</definedName>
    <definedName name="_xlnm.Print_Titles" localSheetId="38">'様式D-1-1_017'!$B:$W,'様式D-1-1_017'!$2:$4</definedName>
    <definedName name="_xlnm.Print_Titles" localSheetId="39">'様式D-1-1_018'!$B:$W,'様式D-1-1_018'!$2:$4</definedName>
    <definedName name="_xlnm.Print_Titles" localSheetId="40">'様式D-1-1_019'!$B:$W,'様式D-1-1_019'!$2:$4</definedName>
    <definedName name="_xlnm.Print_Titles" localSheetId="41">'様式D-1-1_020'!$B:$W,'様式D-1-1_020'!$2:$4</definedName>
    <definedName name="_xlnm.Print_Titles" localSheetId="42">'様式D-1-1_021'!$B:$W,'様式D-1-1_021'!$2:$4</definedName>
    <definedName name="_xlnm.Print_Titles" localSheetId="43">'様式D-1-1_022'!$B:$W,'様式D-1-1_022'!$2:$4</definedName>
    <definedName name="_xlnm.Print_Titles" localSheetId="44">'様式D-1-1_023'!$B:$W,'様式D-1-1_023'!$2:$4</definedName>
    <definedName name="_xlnm.Print_Titles" localSheetId="45">'様式D-1-1_024'!$B:$W,'様式D-1-1_024'!$2:$4</definedName>
    <definedName name="_xlnm.Print_Titles" localSheetId="46">'様式D-1-1_025'!$B:$W,'様式D-1-1_025'!$2:$4</definedName>
    <definedName name="_xlnm.Print_Titles" localSheetId="47">'様式D-1-1_026'!$B:$W,'様式D-1-1_026'!$2:$4</definedName>
    <definedName name="_xlnm.Print_Titles" localSheetId="48">'様式D-1-1_027'!$B:$W,'様式D-1-1_027'!$2:$4</definedName>
    <definedName name="_xlnm.Print_Titles" localSheetId="49">'様式D-1-1_028'!$B:$W,'様式D-1-1_028'!$2:$4</definedName>
    <definedName name="_xlnm.Print_Titles" localSheetId="50">'様式D-1-1_029'!$B:$W,'様式D-1-1_029'!$2:$4</definedName>
    <definedName name="_xlnm.Print_Titles" localSheetId="51">'様式D-1-1_030'!$B:$W,'様式D-1-1_030'!$2:$4</definedName>
    <definedName name="_xlnm.Print_Titles" localSheetId="52">'様式D-1-1_031'!$B:$W,'様式D-1-1_031'!$2:$4</definedName>
    <definedName name="_xlnm.Print_Titles" localSheetId="53">'様式D-1-1_032'!$B:$W,'様式D-1-1_032'!$2:$4</definedName>
    <definedName name="_xlnm.Print_Titles" localSheetId="54">'様式D-1-1_033'!$B:$W,'様式D-1-1_033'!$2:$4</definedName>
    <definedName name="_xlnm.Print_Titles" localSheetId="55">'様式D-1-1_034'!$B:$W,'様式D-1-1_034'!$2:$4</definedName>
    <definedName name="_xlnm.Print_Titles" localSheetId="56">'様式D-1-2'!$B:$Y,'様式D-1-2'!$2:$4</definedName>
    <definedName name="_xlnm.Print_Titles" localSheetId="224">'様式D-3_PE'!$B:$AO,'様式D-3_PE'!$3:$5</definedName>
    <definedName name="_xlnm.Print_Titles" localSheetId="97">'様式D-3_PS'!$B:$AO,'様式D-3_PS'!$3:$5</definedName>
    <definedName name="_xlnm.Print_Titles" localSheetId="98">'様式D-3_S001'!$B:$AO,'様式D-3_S001'!$3:$5</definedName>
    <definedName name="_xlnm.Print_Titles" localSheetId="99">'様式D-3_S002'!$B:$AO,'様式D-3_S002'!$3:$5</definedName>
    <definedName name="_xlnm.Print_Titles" localSheetId="100">'様式D-3_S003'!$B:$AO,'様式D-3_S003'!$3:$5</definedName>
    <definedName name="_xlnm.Print_Titles" localSheetId="101">'様式D-3_S004'!$B:$AO,'様式D-3_S004'!$3:$5</definedName>
    <definedName name="_xlnm.Print_Titles" localSheetId="102">'様式D-3_S005'!$B:$AO,'様式D-3_S005'!$3:$5</definedName>
    <definedName name="_xlnm.Print_Titles" localSheetId="103">'様式D-3_S006'!$B:$AO,'様式D-3_S006'!$3:$5</definedName>
    <definedName name="_xlnm.Print_Titles" localSheetId="104">'様式D-3_S007'!$B:$AO,'様式D-3_S007'!$3:$5</definedName>
    <definedName name="_xlnm.Print_Titles" localSheetId="105">'様式D-3_S008'!$B:$AO,'様式D-3_S008'!$3:$5</definedName>
    <definedName name="_xlnm.Print_Titles" localSheetId="106">'様式D-3_S009'!$B:$AO,'様式D-3_S009'!$3:$5</definedName>
    <definedName name="_xlnm.Print_Titles" localSheetId="107">'様式D-3_S010'!$B:$AO,'様式D-3_S010'!$3:$5</definedName>
    <definedName name="_xlnm.Print_Titles" localSheetId="108">'様式D-3_S011'!$B:$AO,'様式D-3_S011'!$3:$5</definedName>
    <definedName name="_xlnm.Print_Titles" localSheetId="109">'様式D-3_S012'!$B:$AO,'様式D-3_S012'!$3:$5</definedName>
    <definedName name="_xlnm.Print_Titles" localSheetId="110">'様式D-3_S013'!$B:$AO,'様式D-3_S013'!$3:$5</definedName>
    <definedName name="_xlnm.Print_Titles" localSheetId="111">'様式D-3_S014'!$B:$AO,'様式D-3_S014'!$3:$5</definedName>
    <definedName name="_xlnm.Print_Titles" localSheetId="112">'様式D-3_S015'!$B:$AO,'様式D-3_S015'!$3:$5</definedName>
    <definedName name="_xlnm.Print_Titles" localSheetId="113">'様式D-3_S016'!$B:$AO,'様式D-3_S016'!$3:$5</definedName>
    <definedName name="_xlnm.Print_Titles" localSheetId="114">'様式D-3_S017'!$B:$AO,'様式D-3_S017'!$3:$5</definedName>
    <definedName name="_xlnm.Print_Titles" localSheetId="115">'様式D-3_S018'!$B:$AO,'様式D-3_S018'!$3:$5</definedName>
    <definedName name="_xlnm.Print_Titles" localSheetId="116">'様式D-3_S019'!$B:$AO,'様式D-3_S019'!$3:$5</definedName>
    <definedName name="_xlnm.Print_Titles" localSheetId="117">'様式D-3_S020'!$B:$AO,'様式D-3_S020'!$3:$5</definedName>
    <definedName name="_xlnm.Print_Titles" localSheetId="118">'様式D-3_S021'!$B:$AO,'様式D-3_S021'!$3:$5</definedName>
    <definedName name="_xlnm.Print_Titles" localSheetId="119">'様式D-3_S022'!$B:$AO,'様式D-3_S022'!$3:$5</definedName>
    <definedName name="_xlnm.Print_Titles" localSheetId="120">'様式D-3_S023'!$B:$AO,'様式D-3_S023'!$3:$5</definedName>
    <definedName name="_xlnm.Print_Titles" localSheetId="121">'様式D-3_S024'!$B:$AO,'様式D-3_S024'!$3:$5</definedName>
    <definedName name="_xlnm.Print_Titles" localSheetId="122">'様式D-3_S025'!$B:$AO,'様式D-3_S025'!$3:$5</definedName>
    <definedName name="_xlnm.Print_Titles" localSheetId="123">'様式D-3_S026'!$B:$AO,'様式D-3_S026'!$3:$5</definedName>
    <definedName name="_xlnm.Print_Titles" localSheetId="124">'様式D-3_S027'!$B:$AO,'様式D-3_S027'!$3:$5</definedName>
    <definedName name="_xlnm.Print_Titles" localSheetId="125">'様式D-3_S028'!$B:$AO,'様式D-3_S028'!$3:$5</definedName>
    <definedName name="_xlnm.Print_Titles" localSheetId="126">'様式D-3_S029'!$B:$AO,'様式D-3_S029'!$3:$5</definedName>
    <definedName name="_xlnm.Print_Titles" localSheetId="127">'様式D-3_S030'!$B:$AO,'様式D-3_S030'!$3:$5</definedName>
    <definedName name="_xlnm.Print_Titles" localSheetId="128">'様式D-3_S031'!$B:$AO,'様式D-3_S031'!$3:$5</definedName>
    <definedName name="_xlnm.Print_Titles" localSheetId="129">'様式D-3_S032'!$B:$AO,'様式D-3_S032'!$3:$5</definedName>
    <definedName name="_xlnm.Print_Titles" localSheetId="130">'様式D-3_S033'!$B:$AO,'様式D-3_S033'!$3:$5</definedName>
    <definedName name="_xlnm.Print_Titles" localSheetId="131">'様式D-3_S034'!$B:$AO,'様式D-3_S034'!$3:$5</definedName>
    <definedName name="_xlnm.Print_Titles" localSheetId="132">'様式D-3_S035'!$B:$AO,'様式D-3_S035'!$3:$5</definedName>
    <definedName name="_xlnm.Print_Titles" localSheetId="133">'様式D-3_S036'!$B:$AO,'様式D-3_S036'!$3:$5</definedName>
    <definedName name="_xlnm.Print_Titles" localSheetId="134">'様式D-3_S037'!$B:$AO,'様式D-3_S037'!$3:$5</definedName>
    <definedName name="_xlnm.Print_Titles" localSheetId="135">'様式D-3_S038'!$B:$AO,'様式D-3_S038'!$3:$5</definedName>
    <definedName name="_xlnm.Print_Titles" localSheetId="136">'様式D-3_S039'!$B:$AO,'様式D-3_S039'!$3:$5</definedName>
    <definedName name="_xlnm.Print_Titles" localSheetId="137">'様式D-3_S040'!$B:$AO,'様式D-3_S040'!$3:$5</definedName>
    <definedName name="_xlnm.Print_Titles" localSheetId="138">'様式D-3_S041'!$B:$AO,'様式D-3_S041'!$3:$5</definedName>
    <definedName name="_xlnm.Print_Titles" localSheetId="139">'様式D-3_S042'!$B:$AO,'様式D-3_S042'!$3:$5</definedName>
    <definedName name="_xlnm.Print_Titles" localSheetId="140">'様式D-3_S043'!$B:$AO,'様式D-3_S043'!$3:$5</definedName>
    <definedName name="_xlnm.Print_Titles" localSheetId="141">'様式D-3_S044'!$B:$AO,'様式D-3_S044'!$3:$5</definedName>
    <definedName name="_xlnm.Print_Titles" localSheetId="142">'様式D-3_S045'!$B:$AO,'様式D-3_S045'!$3:$5</definedName>
    <definedName name="_xlnm.Print_Titles" localSheetId="143">'様式D-3_S046'!$B:$AO,'様式D-3_S046'!$3:$5</definedName>
    <definedName name="_xlnm.Print_Titles" localSheetId="144">'様式D-3_S047'!$B:$AO,'様式D-3_S047'!$3:$5</definedName>
    <definedName name="_xlnm.Print_Titles" localSheetId="145">'様式D-3_S048'!$B:$AO,'様式D-3_S048'!$3:$5</definedName>
    <definedName name="_xlnm.Print_Titles" localSheetId="146">'様式D-3_S049'!$B:$AO,'様式D-3_S049'!$3:$5</definedName>
    <definedName name="_xlnm.Print_Titles" localSheetId="147">'様式D-3_S050'!$B:$AO,'様式D-3_S050'!$3:$5</definedName>
    <definedName name="_xlnm.Print_Titles" localSheetId="148">'様式D-3_S051'!$B:$AO,'様式D-3_S051'!$3:$5</definedName>
    <definedName name="_xlnm.Print_Titles" localSheetId="149">'様式D-3_S052'!$B:$AO,'様式D-3_S052'!$3:$5</definedName>
    <definedName name="_xlnm.Print_Titles" localSheetId="150">'様式D-3_S053'!$B:$AO,'様式D-3_S053'!$3:$5</definedName>
    <definedName name="_xlnm.Print_Titles" localSheetId="151">'様式D-3_S054'!$B:$AO,'様式D-3_S054'!$3:$5</definedName>
    <definedName name="_xlnm.Print_Titles" localSheetId="152">'様式D-3_S055'!$B:$AO,'様式D-3_S055'!$3:$5</definedName>
    <definedName name="_xlnm.Print_Titles" localSheetId="153">'様式D-3_S056'!$B:$AO,'様式D-3_S056'!$3:$5</definedName>
    <definedName name="_xlnm.Print_Titles" localSheetId="154">'様式D-3_S057'!$B:$AO,'様式D-3_S057'!$3:$5</definedName>
    <definedName name="_xlnm.Print_Titles" localSheetId="155">'様式D-3_S058'!$B:$AO,'様式D-3_S058'!$3:$5</definedName>
    <definedName name="_xlnm.Print_Titles" localSheetId="156">'様式D-3_S059'!$B:$AO,'様式D-3_S059'!$3:$5</definedName>
    <definedName name="_xlnm.Print_Titles" localSheetId="157">'様式D-3_S060'!$B:$AO,'様式D-3_S060'!$3:$5</definedName>
    <definedName name="_xlnm.Print_Titles" localSheetId="158">'様式D-3_S061'!$B:$AO,'様式D-3_S061'!$3:$5</definedName>
    <definedName name="_xlnm.Print_Titles" localSheetId="159">'様式D-3_S062'!$B:$AO,'様式D-3_S062'!$3:$5</definedName>
    <definedName name="_xlnm.Print_Titles" localSheetId="160">'様式D-3_S063'!$B:$AO,'様式D-3_S063'!$3:$5</definedName>
    <definedName name="_xlnm.Print_Titles" localSheetId="161">'様式D-3_S064'!$B:$AO,'様式D-3_S064'!$3:$5</definedName>
    <definedName name="_xlnm.Print_Titles" localSheetId="162">'様式D-3_S065'!$B:$AO,'様式D-3_S065'!$3:$5</definedName>
    <definedName name="_xlnm.Print_Titles" localSheetId="163">'様式D-3_S066'!$B:$AO,'様式D-3_S066'!$3:$5</definedName>
    <definedName name="_xlnm.Print_Titles" localSheetId="164">'様式D-3_S067'!$B:$AO,'様式D-3_S067'!$3:$5</definedName>
    <definedName name="_xlnm.Print_Titles" localSheetId="165">'様式D-3_S068'!$B:$AO,'様式D-3_S068'!$3:$5</definedName>
    <definedName name="_xlnm.Print_Titles" localSheetId="166">'様式D-3_S069'!$B:$AO,'様式D-3_S069'!$3:$5</definedName>
    <definedName name="_xlnm.Print_Titles" localSheetId="167">'様式D-3_S070'!$B:$AO,'様式D-3_S070'!$3:$5</definedName>
    <definedName name="_xlnm.Print_Titles" localSheetId="168">'様式D-3_S071'!$B:$AO,'様式D-3_S071'!$3:$5</definedName>
    <definedName name="_xlnm.Print_Titles" localSheetId="169">'様式D-3_S072'!$B:$AO,'様式D-3_S072'!$3:$5</definedName>
    <definedName name="_xlnm.Print_Titles" localSheetId="170">'様式D-3_S073'!$B:$AO,'様式D-3_S073'!$3:$5</definedName>
    <definedName name="_xlnm.Print_Titles" localSheetId="171">'様式D-3_S074'!$B:$AO,'様式D-3_S074'!$3:$5</definedName>
    <definedName name="_xlnm.Print_Titles" localSheetId="172">'様式D-3_S075'!$B:$AO,'様式D-3_S075'!$3:$5</definedName>
    <definedName name="_xlnm.Print_Titles" localSheetId="173">'様式D-3_S076'!$B:$AO,'様式D-3_S076'!$3:$5</definedName>
    <definedName name="_xlnm.Print_Titles" localSheetId="174">'様式D-3_S077'!$B:$AO,'様式D-3_S077'!$3:$5</definedName>
    <definedName name="_xlnm.Print_Titles" localSheetId="175">'様式D-3_S078'!$B:$AO,'様式D-3_S078'!$3:$5</definedName>
    <definedName name="_xlnm.Print_Titles" localSheetId="176">'様式D-3_S079'!$B:$AO,'様式D-3_S079'!$3:$5</definedName>
    <definedName name="_xlnm.Print_Titles" localSheetId="177">'様式D-3_S080'!$B:$AO,'様式D-3_S080'!$3:$5</definedName>
    <definedName name="_xlnm.Print_Titles" localSheetId="178">'様式D-3_S081'!$B:$AO,'様式D-3_S081'!$3:$5</definedName>
    <definedName name="_xlnm.Print_Titles" localSheetId="179">'様式D-3_S082'!$B:$AO,'様式D-3_S082'!$3:$5</definedName>
    <definedName name="_xlnm.Print_Titles" localSheetId="180">'様式D-3_S083'!$B:$AO,'様式D-3_S083'!$3:$5</definedName>
    <definedName name="_xlnm.Print_Titles" localSheetId="181">'様式D-3_S084'!$B:$AO,'様式D-3_S084'!$3:$5</definedName>
    <definedName name="_xlnm.Print_Titles" localSheetId="182">'様式D-3_S085'!$B:$AO,'様式D-3_S085'!$3:$5</definedName>
    <definedName name="_xlnm.Print_Titles" localSheetId="183">'様式D-3_S086'!$B:$AO,'様式D-3_S086'!$3:$5</definedName>
    <definedName name="_xlnm.Print_Titles" localSheetId="184">'様式D-3_S087'!$B:$AO,'様式D-3_S087'!$3:$5</definedName>
    <definedName name="_xlnm.Print_Titles" localSheetId="185">'様式D-3_S088'!$B:$AO,'様式D-3_S088'!$3:$5</definedName>
    <definedName name="_xlnm.Print_Titles" localSheetId="186">'様式D-3_S089'!$B:$AO,'様式D-3_S089'!$3:$5</definedName>
    <definedName name="_xlnm.Print_Titles" localSheetId="187">'様式D-3_S090'!$B:$AO,'様式D-3_S090'!$3:$5</definedName>
    <definedName name="_xlnm.Print_Titles" localSheetId="188">'様式D-3_S091'!$B:$AO,'様式D-3_S091'!$3:$5</definedName>
    <definedName name="_xlnm.Print_Titles" localSheetId="189">'様式D-3_S092'!$B:$AO,'様式D-3_S092'!$3:$5</definedName>
    <definedName name="_xlnm.Print_Titles" localSheetId="190">'様式D-3_S093'!$B:$AO,'様式D-3_S093'!$3:$5</definedName>
    <definedName name="_xlnm.Print_Titles" localSheetId="191">'様式D-3_S094'!$B:$AO,'様式D-3_S094'!$3:$5</definedName>
    <definedName name="_xlnm.Print_Titles" localSheetId="192">'様式D-3_S095'!$B:$AO,'様式D-3_S095'!$3:$5</definedName>
    <definedName name="_xlnm.Print_Titles" localSheetId="193">'様式D-3_S096'!$B:$AO,'様式D-3_S096'!$3:$5</definedName>
    <definedName name="_xlnm.Print_Titles" localSheetId="194">'様式D-3_S097'!$B:$AO,'様式D-3_S097'!$3:$5</definedName>
    <definedName name="_xlnm.Print_Titles" localSheetId="195">'様式D-3_S098'!$B:$AO,'様式D-3_S098'!$3:$5</definedName>
    <definedName name="_xlnm.Print_Titles" localSheetId="196">'様式D-3_S099'!$B:$AO,'様式D-3_S099'!$3:$5</definedName>
    <definedName name="_xlnm.Print_Titles" localSheetId="197">'様式D-3_S100'!$B:$AO,'様式D-3_S100'!$3:$5</definedName>
    <definedName name="_xlnm.Print_Titles" localSheetId="198">'様式D-3_S101'!$B:$AO,'様式D-3_S101'!$3:$5</definedName>
    <definedName name="_xlnm.Print_Titles" localSheetId="199">'様式D-3_S102'!$B:$AO,'様式D-3_S102'!$3:$5</definedName>
    <definedName name="_xlnm.Print_Titles" localSheetId="200">'様式D-3_S103'!$B:$AO,'様式D-3_S103'!$3:$5</definedName>
    <definedName name="_xlnm.Print_Titles" localSheetId="201">'様式D-3_S104'!$B:$AO,'様式D-3_S104'!$3:$5</definedName>
    <definedName name="_xlnm.Print_Titles" localSheetId="202">'様式D-3_S105'!$B:$AO,'様式D-3_S105'!$3:$5</definedName>
    <definedName name="_xlnm.Print_Titles" localSheetId="203">'様式D-3_S106'!$B:$AO,'様式D-3_S106'!$3:$5</definedName>
    <definedName name="_xlnm.Print_Titles" localSheetId="204">'様式D-3_S107'!$B:$AO,'様式D-3_S107'!$3:$5</definedName>
    <definedName name="_xlnm.Print_Titles" localSheetId="205">'様式D-3_S108'!$B:$AO,'様式D-3_S108'!$3:$5</definedName>
    <definedName name="_xlnm.Print_Titles" localSheetId="206">'様式D-3_S109'!$B:$AO,'様式D-3_S109'!$3:$5</definedName>
    <definedName name="_xlnm.Print_Titles" localSheetId="207">'様式D-3_S110'!$B:$AO,'様式D-3_S110'!$3:$5</definedName>
    <definedName name="_xlnm.Print_Titles" localSheetId="208">'様式D-3_S111'!$B:$AO,'様式D-3_S111'!$3:$5</definedName>
    <definedName name="_xlnm.Print_Titles" localSheetId="209">'様式D-3_S112'!$B:$AO,'様式D-3_S112'!$3:$5</definedName>
    <definedName name="_xlnm.Print_Titles" localSheetId="210">'様式D-3_S113'!$B:$AO,'様式D-3_S113'!$3:$5</definedName>
    <definedName name="_xlnm.Print_Titles" localSheetId="211">'様式D-3_S114'!$B:$AO,'様式D-3_S114'!$3:$5</definedName>
    <definedName name="_xlnm.Print_Titles" localSheetId="212">'様式D-3_S115'!$B:$AO,'様式D-3_S115'!$3:$5</definedName>
    <definedName name="_xlnm.Print_Titles" localSheetId="213">'様式D-3_S116'!$B:$AO,'様式D-3_S116'!$3:$5</definedName>
    <definedName name="_xlnm.Print_Titles" localSheetId="214">'様式D-3_S117'!$B:$AO,'様式D-3_S117'!$3:$5</definedName>
    <definedName name="_xlnm.Print_Titles" localSheetId="215">'様式D-3_S118'!$B:$AO,'様式D-3_S118'!$3:$5</definedName>
    <definedName name="_xlnm.Print_Titles" localSheetId="216">'様式D-3_S119'!$B:$AO,'様式D-3_S119'!$3:$5</definedName>
    <definedName name="_xlnm.Print_Titles" localSheetId="217">'様式D-3_S120'!$B:$AO,'様式D-3_S120'!$3:$5</definedName>
    <definedName name="_xlnm.Print_Titles" localSheetId="218">'様式D-3_S121'!$B:$AO,'様式D-3_S121'!$3:$5</definedName>
    <definedName name="_xlnm.Print_Titles" localSheetId="219">'様式D-3_S122'!$B:$AO,'様式D-3_S122'!$3:$5</definedName>
    <definedName name="_xlnm.Print_Titles" localSheetId="220">'様式D-3_S123'!$B:$AO,'様式D-3_S123'!$3:$5</definedName>
    <definedName name="_xlnm.Print_Titles" localSheetId="221">'様式D-3_S124'!$B:$AO,'様式D-3_S124'!$3:$5</definedName>
    <definedName name="_xlnm.Print_Titles" localSheetId="222">'様式D-3_S125'!$B:$AO,'様式D-3_S125'!$3:$5</definedName>
    <definedName name="_xlnm.Print_Titles" localSheetId="223">'様式D-3_S126'!$B:$AO,'様式D-3_S126'!$3:$5</definedName>
    <definedName name="_xlnm.Print_Titles" localSheetId="226">'様式F '!$1:$9</definedName>
    <definedName name="Z_D77EBD73_782E_4A63_AC37_29D349B4D009_.wvu.Cols" localSheetId="19" hidden="1">'様式C-1-1'!#REF!</definedName>
    <definedName name="Z_D77EBD73_782E_4A63_AC37_29D349B4D009_.wvu.Cols" localSheetId="20" hidden="1">'様式C-1-2'!#REF!</definedName>
    <definedName name="Z_D77EBD73_782E_4A63_AC37_29D349B4D009_.wvu.Cols" localSheetId="21" hidden="1">'様式C-2'!$AA:$AA</definedName>
    <definedName name="Z_D77EBD73_782E_4A63_AC37_29D349B4D009_.wvu.PrintArea" localSheetId="1" hidden="1">'様式A-1'!$B$2:$AB$29</definedName>
    <definedName name="Z_D77EBD73_782E_4A63_AC37_29D349B4D009_.wvu.PrintArea" localSheetId="2" hidden="1">'様式A-2'!$B$3:$AN$83</definedName>
    <definedName name="Z_D77EBD73_782E_4A63_AC37_29D349B4D009_.wvu.PrintArea" localSheetId="3" hidden="1">'様式A-3'!$B$3:$AI$18</definedName>
    <definedName name="Z_D77EBD73_782E_4A63_AC37_29D349B4D009_.wvu.PrintArea" localSheetId="4" hidden="1">様式B_001!$B$20:$Z$29</definedName>
    <definedName name="Z_D77EBD73_782E_4A63_AC37_29D349B4D009_.wvu.PrintArea" localSheetId="5" hidden="1">様式B_002!$B$20:$Z$29</definedName>
    <definedName name="Z_D77EBD73_782E_4A63_AC37_29D349B4D009_.wvu.PrintArea" localSheetId="6" hidden="1">様式B_003!$B$20:$Z$29</definedName>
    <definedName name="Z_D77EBD73_782E_4A63_AC37_29D349B4D009_.wvu.PrintArea" localSheetId="7" hidden="1">様式B_004!$B$20:$Z$29</definedName>
    <definedName name="Z_D77EBD73_782E_4A63_AC37_29D349B4D009_.wvu.PrintArea" localSheetId="8" hidden="1">様式B_005!$B$20:$Z$29</definedName>
    <definedName name="Z_D77EBD73_782E_4A63_AC37_29D349B4D009_.wvu.PrintArea" localSheetId="9" hidden="1">様式B_006!$B$20:$Z$29</definedName>
    <definedName name="Z_D77EBD73_782E_4A63_AC37_29D349B4D009_.wvu.PrintArea" localSheetId="10" hidden="1">様式B_007!$B$20:$Z$29</definedName>
    <definedName name="Z_D77EBD73_782E_4A63_AC37_29D349B4D009_.wvu.PrintArea" localSheetId="11" hidden="1">様式B_008!$B$20:$Z$29</definedName>
    <definedName name="Z_D77EBD73_782E_4A63_AC37_29D349B4D009_.wvu.PrintArea" localSheetId="12" hidden="1">様式B_009!$B$20:$Z$29</definedName>
    <definedName name="Z_D77EBD73_782E_4A63_AC37_29D349B4D009_.wvu.PrintArea" localSheetId="13" hidden="1">様式B_010!$B$20:$Z$29</definedName>
    <definedName name="Z_D77EBD73_782E_4A63_AC37_29D349B4D009_.wvu.PrintArea" localSheetId="14" hidden="1">様式B_011!$B$20:$Z$29</definedName>
    <definedName name="Z_D77EBD73_782E_4A63_AC37_29D349B4D009_.wvu.PrintArea" localSheetId="15" hidden="1">様式B_012!$B$20:$Z$29</definedName>
    <definedName name="Z_D77EBD73_782E_4A63_AC37_29D349B4D009_.wvu.PrintArea" localSheetId="16" hidden="1">様式B_013!$B$20:$Z$29</definedName>
    <definedName name="Z_D77EBD73_782E_4A63_AC37_29D349B4D009_.wvu.PrintArea" localSheetId="17" hidden="1">様式B_014!$B$20:$Z$29</definedName>
    <definedName name="Z_D77EBD73_782E_4A63_AC37_29D349B4D009_.wvu.PrintArea" localSheetId="18" hidden="1">様式B_015!$B$20:$Z$29</definedName>
    <definedName name="Z_D77EBD73_782E_4A63_AC37_29D349B4D009_.wvu.PrintArea" localSheetId="19" hidden="1">'様式C-1-1'!$B$2:$X$166</definedName>
    <definedName name="Z_D77EBD73_782E_4A63_AC37_29D349B4D009_.wvu.PrintArea" localSheetId="20" hidden="1">'様式C-1-2'!#REF!</definedName>
    <definedName name="Z_D77EBD73_782E_4A63_AC37_29D349B4D009_.wvu.PrintArea" localSheetId="21" hidden="1">'様式C-2'!$B$2:$Z$21</definedName>
    <definedName name="Z_D77EBD73_782E_4A63_AC37_29D349B4D009_.wvu.PrintArea" localSheetId="57" hidden="1">'様式D-2-1_001'!$B$3:$AI$18</definedName>
    <definedName name="Z_D77EBD73_782E_4A63_AC37_29D349B4D009_.wvu.PrintArea" localSheetId="58" hidden="1">'様式D-2-1_002'!$B$3:$AI$18</definedName>
    <definedName name="Z_D77EBD73_782E_4A63_AC37_29D349B4D009_.wvu.PrintArea" localSheetId="59" hidden="1">'様式D-2-1_003'!$B$3:$AI$18</definedName>
    <definedName name="Z_D77EBD73_782E_4A63_AC37_29D349B4D009_.wvu.PrintArea" localSheetId="60" hidden="1">'様式D-2-1_004'!$B$3:$AI$18</definedName>
    <definedName name="Z_D77EBD73_782E_4A63_AC37_29D349B4D009_.wvu.PrintArea" localSheetId="61" hidden="1">'様式D-2-1_005'!$B$3:$AI$18</definedName>
    <definedName name="Z_D77EBD73_782E_4A63_AC37_29D349B4D009_.wvu.PrintArea" localSheetId="62" hidden="1">'様式D-2-1_006'!$B$3:$AI$18</definedName>
    <definedName name="Z_D77EBD73_782E_4A63_AC37_29D349B4D009_.wvu.PrintArea" localSheetId="63" hidden="1">'様式D-2-1_007'!$B$3:$AI$18</definedName>
    <definedName name="Z_D77EBD73_782E_4A63_AC37_29D349B4D009_.wvu.PrintArea" localSheetId="64" hidden="1">'様式D-2-1_008'!$B$3:$AI$18</definedName>
    <definedName name="Z_D77EBD73_782E_4A63_AC37_29D349B4D009_.wvu.PrintArea" localSheetId="65" hidden="1">'様式D-2-1_009'!$B$3:$AI$18</definedName>
    <definedName name="Z_D77EBD73_782E_4A63_AC37_29D349B4D009_.wvu.PrintArea" localSheetId="66" hidden="1">'様式D-2-1_010'!$B$3:$AI$18</definedName>
    <definedName name="Z_D77EBD73_782E_4A63_AC37_29D349B4D009_.wvu.PrintArea" localSheetId="67" hidden="1">'様式D-2-1_011'!$B$3:$AI$18</definedName>
    <definedName name="Z_D77EBD73_782E_4A63_AC37_29D349B4D009_.wvu.PrintArea" localSheetId="68" hidden="1">'様式D-2-1_012'!$B$3:$AI$18</definedName>
    <definedName name="Z_D77EBD73_782E_4A63_AC37_29D349B4D009_.wvu.PrintArea" localSheetId="69" hidden="1">'様式D-2-1_013'!$B$3:$AI$18</definedName>
    <definedName name="Z_D77EBD73_782E_4A63_AC37_29D349B4D009_.wvu.PrintArea" localSheetId="70" hidden="1">'様式D-2-1_014'!$B$3:$AI$18</definedName>
    <definedName name="Z_D77EBD73_782E_4A63_AC37_29D349B4D009_.wvu.PrintArea" localSheetId="71" hidden="1">'様式D-2-1_015'!$B$3:$AI$18</definedName>
    <definedName name="Z_D77EBD73_782E_4A63_AC37_29D349B4D009_.wvu.PrintArea" localSheetId="72" hidden="1">'様式D-2-1_016'!$B$3:$AI$18</definedName>
    <definedName name="Z_D77EBD73_782E_4A63_AC37_29D349B4D009_.wvu.PrintArea" localSheetId="73" hidden="1">'様式D-2-1´_001'!$B$3:$AI$18</definedName>
    <definedName name="Z_D77EBD73_782E_4A63_AC37_29D349B4D009_.wvu.PrintArea" localSheetId="74" hidden="1">'様式D-2-1´_002'!$B$3:$AI$18</definedName>
    <definedName name="Z_D77EBD73_782E_4A63_AC37_29D349B4D009_.wvu.PrintArea" localSheetId="75" hidden="1">'様式D-2-1´_003'!$B$3:$AI$18</definedName>
    <definedName name="Z_D77EBD73_782E_4A63_AC37_29D349B4D009_.wvu.PrintArea" localSheetId="76" hidden="1">'様式D-2-1´_004'!$B$3:$AI$18</definedName>
    <definedName name="Z_D77EBD73_782E_4A63_AC37_29D349B4D009_.wvu.PrintArea" localSheetId="77" hidden="1">'様式D-2-1´_005'!$B$3:$AI$18</definedName>
    <definedName name="Z_D77EBD73_782E_4A63_AC37_29D349B4D009_.wvu.PrintArea" localSheetId="78" hidden="1">'様式D-2-1´_006'!$B$3:$AI$18</definedName>
    <definedName name="Z_D77EBD73_782E_4A63_AC37_29D349B4D009_.wvu.PrintArea" localSheetId="79" hidden="1">'様式D-2-1´_007'!$B$3:$AI$18</definedName>
    <definedName name="Z_D77EBD73_782E_4A63_AC37_29D349B4D009_.wvu.PrintArea" localSheetId="80" hidden="1">'様式D-2-1´_008'!$B$3:$AI$18</definedName>
    <definedName name="Z_D77EBD73_782E_4A63_AC37_29D349B4D009_.wvu.PrintArea" localSheetId="81" hidden="1">'様式D-2-1´_009'!$B$3:$AI$18</definedName>
    <definedName name="Z_D77EBD73_782E_4A63_AC37_29D349B4D009_.wvu.PrintArea" localSheetId="82" hidden="1">'様式D-2-1´_010'!$B$3:$AI$18</definedName>
    <definedName name="Z_D77EBD73_782E_4A63_AC37_29D349B4D009_.wvu.PrintArea" localSheetId="83" hidden="1">'様式D-2-1´_011'!$B$3:$AI$18</definedName>
    <definedName name="Z_D77EBD73_782E_4A63_AC37_29D349B4D009_.wvu.PrintArea" localSheetId="84" hidden="1">'様式D-2-1´_012'!$B$3:$AI$18</definedName>
    <definedName name="Z_D77EBD73_782E_4A63_AC37_29D349B4D009_.wvu.PrintArea" localSheetId="85" hidden="1">'様式D-2-1´_013'!$B$3:$AI$18</definedName>
    <definedName name="Z_D77EBD73_782E_4A63_AC37_29D349B4D009_.wvu.PrintArea" localSheetId="86" hidden="1">'様式D-2-1´_014'!$B$3:$AI$18</definedName>
    <definedName name="Z_D77EBD73_782E_4A63_AC37_29D349B4D009_.wvu.PrintArea" localSheetId="87" hidden="1">'様式D-2-1´_015'!$B$3:$AI$18</definedName>
    <definedName name="Z_D77EBD73_782E_4A63_AC37_29D349B4D009_.wvu.PrintArea" localSheetId="88" hidden="1">'様式D-2-1´_016'!$B$3:$AI$18</definedName>
    <definedName name="Z_D77EBD73_782E_4A63_AC37_29D349B4D009_.wvu.PrintArea" localSheetId="89" hidden="1">'様式D-2-1´_017'!$B$3:$AI$18</definedName>
    <definedName name="Z_D77EBD73_782E_4A63_AC37_29D349B4D009_.wvu.PrintArea" localSheetId="90" hidden="1">'様式D-2-1´_018'!$B$3:$AI$18</definedName>
    <definedName name="Z_D77EBD73_782E_4A63_AC37_29D349B4D009_.wvu.PrintArea" localSheetId="91" hidden="1">'様式D-2-1´_019'!$B$3:$AI$18</definedName>
    <definedName name="Z_D77EBD73_782E_4A63_AC37_29D349B4D009_.wvu.PrintArea" localSheetId="92" hidden="1">'様式D-2-1´_020'!$B$3:$AI$18</definedName>
    <definedName name="Z_D77EBD73_782E_4A63_AC37_29D349B4D009_.wvu.PrintArea" localSheetId="93" hidden="1">'様式D-2-1´_021'!$B$3:$AI$18</definedName>
    <definedName name="Z_D77EBD73_782E_4A63_AC37_29D349B4D009_.wvu.PrintArea" localSheetId="94" hidden="1">'様式D-2-1´_022'!$B$3:$AI$18</definedName>
    <definedName name="Z_D77EBD73_782E_4A63_AC37_29D349B4D009_.wvu.PrintArea" localSheetId="95" hidden="1">'様式D-2-1´_023'!$B$3:$AI$18</definedName>
    <definedName name="Z_D77EBD73_782E_4A63_AC37_29D349B4D009_.wvu.PrintArea" localSheetId="96" hidden="1">'様式D-2-1´_024'!$B$3:$AI$18</definedName>
    <definedName name="Z_D77EBD73_782E_4A63_AC37_29D349B4D009_.wvu.PrintArea" localSheetId="224" hidden="1">'様式D-3_PE'!$B$3:$AO$47</definedName>
    <definedName name="Z_D77EBD73_782E_4A63_AC37_29D349B4D009_.wvu.PrintArea" localSheetId="97" hidden="1">'様式D-3_PS'!$B$3:$AO$47</definedName>
    <definedName name="Z_D77EBD73_782E_4A63_AC37_29D349B4D009_.wvu.PrintArea" localSheetId="98" hidden="1">'様式D-3_S001'!$B$3:$AO$47</definedName>
    <definedName name="Z_D77EBD73_782E_4A63_AC37_29D349B4D009_.wvu.PrintArea" localSheetId="99" hidden="1">'様式D-3_S002'!$B$3:$AO$47</definedName>
    <definedName name="Z_D77EBD73_782E_4A63_AC37_29D349B4D009_.wvu.PrintArea" localSheetId="100" hidden="1">'様式D-3_S003'!$B$3:$AO$47</definedName>
    <definedName name="Z_D77EBD73_782E_4A63_AC37_29D349B4D009_.wvu.PrintArea" localSheetId="101" hidden="1">'様式D-3_S004'!$B$3:$AO$47</definedName>
    <definedName name="Z_D77EBD73_782E_4A63_AC37_29D349B4D009_.wvu.PrintArea" localSheetId="102" hidden="1">'様式D-3_S005'!$B$3:$AO$47</definedName>
    <definedName name="Z_D77EBD73_782E_4A63_AC37_29D349B4D009_.wvu.PrintArea" localSheetId="103" hidden="1">'様式D-3_S006'!$B$3:$AO$47</definedName>
    <definedName name="Z_D77EBD73_782E_4A63_AC37_29D349B4D009_.wvu.PrintArea" localSheetId="104" hidden="1">'様式D-3_S007'!$B$3:$AO$47</definedName>
    <definedName name="Z_D77EBD73_782E_4A63_AC37_29D349B4D009_.wvu.PrintArea" localSheetId="105" hidden="1">'様式D-3_S008'!$B$3:$AO$47</definedName>
    <definedName name="Z_D77EBD73_782E_4A63_AC37_29D349B4D009_.wvu.PrintArea" localSheetId="106" hidden="1">'様式D-3_S009'!$B$3:$AO$47</definedName>
    <definedName name="Z_D77EBD73_782E_4A63_AC37_29D349B4D009_.wvu.PrintArea" localSheetId="107" hidden="1">'様式D-3_S010'!$B$3:$AO$47</definedName>
    <definedName name="Z_D77EBD73_782E_4A63_AC37_29D349B4D009_.wvu.PrintArea" localSheetId="108" hidden="1">'様式D-3_S011'!$B$3:$AO$47</definedName>
    <definedName name="Z_D77EBD73_782E_4A63_AC37_29D349B4D009_.wvu.PrintArea" localSheetId="109" hidden="1">'様式D-3_S012'!$B$3:$AO$47</definedName>
    <definedName name="Z_D77EBD73_782E_4A63_AC37_29D349B4D009_.wvu.PrintArea" localSheetId="110" hidden="1">'様式D-3_S013'!$B$3:$AO$47</definedName>
    <definedName name="Z_D77EBD73_782E_4A63_AC37_29D349B4D009_.wvu.PrintArea" localSheetId="111" hidden="1">'様式D-3_S014'!$B$3:$AO$47</definedName>
    <definedName name="Z_D77EBD73_782E_4A63_AC37_29D349B4D009_.wvu.PrintArea" localSheetId="112" hidden="1">'様式D-3_S015'!$B$3:$AO$47</definedName>
    <definedName name="Z_D77EBD73_782E_4A63_AC37_29D349B4D009_.wvu.PrintArea" localSheetId="113" hidden="1">'様式D-3_S016'!$B$3:$AO$47</definedName>
    <definedName name="Z_D77EBD73_782E_4A63_AC37_29D349B4D009_.wvu.PrintArea" localSheetId="114" hidden="1">'様式D-3_S017'!$B$3:$AO$47</definedName>
    <definedName name="Z_D77EBD73_782E_4A63_AC37_29D349B4D009_.wvu.PrintArea" localSheetId="115" hidden="1">'様式D-3_S018'!$B$3:$AO$47</definedName>
    <definedName name="Z_D77EBD73_782E_4A63_AC37_29D349B4D009_.wvu.PrintArea" localSheetId="116" hidden="1">'様式D-3_S019'!$B$3:$AO$47</definedName>
    <definedName name="Z_D77EBD73_782E_4A63_AC37_29D349B4D009_.wvu.PrintArea" localSheetId="117" hidden="1">'様式D-3_S020'!$B$3:$AO$47</definedName>
    <definedName name="Z_D77EBD73_782E_4A63_AC37_29D349B4D009_.wvu.PrintArea" localSheetId="118" hidden="1">'様式D-3_S021'!$B$3:$AO$47</definedName>
    <definedName name="Z_D77EBD73_782E_4A63_AC37_29D349B4D009_.wvu.PrintArea" localSheetId="119" hidden="1">'様式D-3_S022'!$B$3:$AO$47</definedName>
    <definedName name="Z_D77EBD73_782E_4A63_AC37_29D349B4D009_.wvu.PrintArea" localSheetId="120" hidden="1">'様式D-3_S023'!$B$3:$AO$47</definedName>
    <definedName name="Z_D77EBD73_782E_4A63_AC37_29D349B4D009_.wvu.PrintArea" localSheetId="121" hidden="1">'様式D-3_S024'!$B$3:$AO$47</definedName>
    <definedName name="Z_D77EBD73_782E_4A63_AC37_29D349B4D009_.wvu.PrintArea" localSheetId="122" hidden="1">'様式D-3_S025'!$B$3:$AO$47</definedName>
    <definedName name="Z_D77EBD73_782E_4A63_AC37_29D349B4D009_.wvu.PrintArea" localSheetId="123" hidden="1">'様式D-3_S026'!$B$3:$AO$47</definedName>
    <definedName name="Z_D77EBD73_782E_4A63_AC37_29D349B4D009_.wvu.PrintArea" localSheetId="124" hidden="1">'様式D-3_S027'!$B$3:$AO$47</definedName>
    <definedName name="Z_D77EBD73_782E_4A63_AC37_29D349B4D009_.wvu.PrintArea" localSheetId="125" hidden="1">'様式D-3_S028'!$B$3:$AO$47</definedName>
    <definedName name="Z_D77EBD73_782E_4A63_AC37_29D349B4D009_.wvu.PrintArea" localSheetId="126" hidden="1">'様式D-3_S029'!$B$3:$AO$47</definedName>
    <definedName name="Z_D77EBD73_782E_4A63_AC37_29D349B4D009_.wvu.PrintArea" localSheetId="127" hidden="1">'様式D-3_S030'!$B$3:$AO$47</definedName>
    <definedName name="Z_D77EBD73_782E_4A63_AC37_29D349B4D009_.wvu.PrintArea" localSheetId="128" hidden="1">'様式D-3_S031'!$B$3:$AO$47</definedName>
    <definedName name="Z_D77EBD73_782E_4A63_AC37_29D349B4D009_.wvu.PrintArea" localSheetId="129" hidden="1">'様式D-3_S032'!$B$3:$AO$47</definedName>
    <definedName name="Z_D77EBD73_782E_4A63_AC37_29D349B4D009_.wvu.PrintArea" localSheetId="130" hidden="1">'様式D-3_S033'!$B$3:$AO$47</definedName>
    <definedName name="Z_D77EBD73_782E_4A63_AC37_29D349B4D009_.wvu.PrintArea" localSheetId="131" hidden="1">'様式D-3_S034'!$B$3:$AO$47</definedName>
    <definedName name="Z_D77EBD73_782E_4A63_AC37_29D349B4D009_.wvu.PrintArea" localSheetId="132" hidden="1">'様式D-3_S035'!$B$3:$AO$47</definedName>
    <definedName name="Z_D77EBD73_782E_4A63_AC37_29D349B4D009_.wvu.PrintArea" localSheetId="133" hidden="1">'様式D-3_S036'!$B$3:$AO$47</definedName>
    <definedName name="Z_D77EBD73_782E_4A63_AC37_29D349B4D009_.wvu.PrintArea" localSheetId="134" hidden="1">'様式D-3_S037'!$B$3:$AO$47</definedName>
    <definedName name="Z_D77EBD73_782E_4A63_AC37_29D349B4D009_.wvu.PrintArea" localSheetId="135" hidden="1">'様式D-3_S038'!$B$3:$AO$47</definedName>
    <definedName name="Z_D77EBD73_782E_4A63_AC37_29D349B4D009_.wvu.PrintArea" localSheetId="136" hidden="1">'様式D-3_S039'!$B$3:$AO$47</definedName>
    <definedName name="Z_D77EBD73_782E_4A63_AC37_29D349B4D009_.wvu.PrintArea" localSheetId="137" hidden="1">'様式D-3_S040'!$B$3:$AO$47</definedName>
    <definedName name="Z_D77EBD73_782E_4A63_AC37_29D349B4D009_.wvu.PrintArea" localSheetId="138" hidden="1">'様式D-3_S041'!$B$3:$AO$47</definedName>
    <definedName name="Z_D77EBD73_782E_4A63_AC37_29D349B4D009_.wvu.PrintArea" localSheetId="139" hidden="1">'様式D-3_S042'!$B$3:$AO$47</definedName>
    <definedName name="Z_D77EBD73_782E_4A63_AC37_29D349B4D009_.wvu.PrintArea" localSheetId="140" hidden="1">'様式D-3_S043'!$B$3:$AO$47</definedName>
    <definedName name="Z_D77EBD73_782E_4A63_AC37_29D349B4D009_.wvu.PrintArea" localSheetId="141" hidden="1">'様式D-3_S044'!$B$3:$AO$47</definedName>
    <definedName name="Z_D77EBD73_782E_4A63_AC37_29D349B4D009_.wvu.PrintArea" localSheetId="142" hidden="1">'様式D-3_S045'!$B$3:$AO$47</definedName>
    <definedName name="Z_D77EBD73_782E_4A63_AC37_29D349B4D009_.wvu.PrintArea" localSheetId="143" hidden="1">'様式D-3_S046'!$B$3:$AO$47</definedName>
    <definedName name="Z_D77EBD73_782E_4A63_AC37_29D349B4D009_.wvu.PrintArea" localSheetId="144" hidden="1">'様式D-3_S047'!$B$3:$AO$47</definedName>
    <definedName name="Z_D77EBD73_782E_4A63_AC37_29D349B4D009_.wvu.PrintArea" localSheetId="145" hidden="1">'様式D-3_S048'!$B$3:$AO$47</definedName>
    <definedName name="Z_D77EBD73_782E_4A63_AC37_29D349B4D009_.wvu.PrintArea" localSheetId="146" hidden="1">'様式D-3_S049'!$B$3:$AO$47</definedName>
    <definedName name="Z_D77EBD73_782E_4A63_AC37_29D349B4D009_.wvu.PrintArea" localSheetId="147" hidden="1">'様式D-3_S050'!$B$3:$AO$47</definedName>
    <definedName name="Z_D77EBD73_782E_4A63_AC37_29D349B4D009_.wvu.PrintArea" localSheetId="148" hidden="1">'様式D-3_S051'!$B$3:$AO$47</definedName>
    <definedName name="Z_D77EBD73_782E_4A63_AC37_29D349B4D009_.wvu.PrintArea" localSheetId="149" hidden="1">'様式D-3_S052'!$B$3:$AO$47</definedName>
    <definedName name="Z_D77EBD73_782E_4A63_AC37_29D349B4D009_.wvu.PrintArea" localSheetId="150" hidden="1">'様式D-3_S053'!$B$3:$AO$47</definedName>
    <definedName name="Z_D77EBD73_782E_4A63_AC37_29D349B4D009_.wvu.PrintArea" localSheetId="151" hidden="1">'様式D-3_S054'!$B$3:$AO$47</definedName>
    <definedName name="Z_D77EBD73_782E_4A63_AC37_29D349B4D009_.wvu.PrintArea" localSheetId="152" hidden="1">'様式D-3_S055'!$B$3:$AO$47</definedName>
    <definedName name="Z_D77EBD73_782E_4A63_AC37_29D349B4D009_.wvu.PrintArea" localSheetId="153" hidden="1">'様式D-3_S056'!$B$3:$AO$47</definedName>
    <definedName name="Z_D77EBD73_782E_4A63_AC37_29D349B4D009_.wvu.PrintArea" localSheetId="154" hidden="1">'様式D-3_S057'!$B$3:$AO$47</definedName>
    <definedName name="Z_D77EBD73_782E_4A63_AC37_29D349B4D009_.wvu.PrintArea" localSheetId="155" hidden="1">'様式D-3_S058'!$B$3:$AO$47</definedName>
    <definedName name="Z_D77EBD73_782E_4A63_AC37_29D349B4D009_.wvu.PrintArea" localSheetId="156" hidden="1">'様式D-3_S059'!$B$3:$AO$47</definedName>
    <definedName name="Z_D77EBD73_782E_4A63_AC37_29D349B4D009_.wvu.PrintArea" localSheetId="157" hidden="1">'様式D-3_S060'!$B$3:$AO$47</definedName>
    <definedName name="Z_D77EBD73_782E_4A63_AC37_29D349B4D009_.wvu.PrintArea" localSheetId="158" hidden="1">'様式D-3_S061'!$B$3:$AO$47</definedName>
    <definedName name="Z_D77EBD73_782E_4A63_AC37_29D349B4D009_.wvu.PrintArea" localSheetId="159" hidden="1">'様式D-3_S062'!$B$3:$AO$47</definedName>
    <definedName name="Z_D77EBD73_782E_4A63_AC37_29D349B4D009_.wvu.PrintArea" localSheetId="160" hidden="1">'様式D-3_S063'!$B$3:$AO$47</definedName>
    <definedName name="Z_D77EBD73_782E_4A63_AC37_29D349B4D009_.wvu.PrintArea" localSheetId="161" hidden="1">'様式D-3_S064'!$B$3:$AO$47</definedName>
    <definedName name="Z_D77EBD73_782E_4A63_AC37_29D349B4D009_.wvu.PrintArea" localSheetId="162" hidden="1">'様式D-3_S065'!$B$3:$AO$47</definedName>
    <definedName name="Z_D77EBD73_782E_4A63_AC37_29D349B4D009_.wvu.PrintArea" localSheetId="163" hidden="1">'様式D-3_S066'!$B$3:$AO$47</definedName>
    <definedName name="Z_D77EBD73_782E_4A63_AC37_29D349B4D009_.wvu.PrintArea" localSheetId="164" hidden="1">'様式D-3_S067'!$B$3:$AO$47</definedName>
    <definedName name="Z_D77EBD73_782E_4A63_AC37_29D349B4D009_.wvu.PrintArea" localSheetId="165" hidden="1">'様式D-3_S068'!$B$3:$AO$47</definedName>
    <definedName name="Z_D77EBD73_782E_4A63_AC37_29D349B4D009_.wvu.PrintArea" localSheetId="166" hidden="1">'様式D-3_S069'!$B$3:$AO$47</definedName>
    <definedName name="Z_D77EBD73_782E_4A63_AC37_29D349B4D009_.wvu.PrintArea" localSheetId="167" hidden="1">'様式D-3_S070'!$B$3:$AO$47</definedName>
    <definedName name="Z_D77EBD73_782E_4A63_AC37_29D349B4D009_.wvu.PrintArea" localSheetId="168" hidden="1">'様式D-3_S071'!$B$3:$AO$47</definedName>
    <definedName name="Z_D77EBD73_782E_4A63_AC37_29D349B4D009_.wvu.PrintArea" localSheetId="169" hidden="1">'様式D-3_S072'!$B$3:$AO$47</definedName>
    <definedName name="Z_D77EBD73_782E_4A63_AC37_29D349B4D009_.wvu.PrintArea" localSheetId="170" hidden="1">'様式D-3_S073'!$B$3:$AO$47</definedName>
    <definedName name="Z_D77EBD73_782E_4A63_AC37_29D349B4D009_.wvu.PrintArea" localSheetId="171" hidden="1">'様式D-3_S074'!$B$3:$AO$47</definedName>
    <definedName name="Z_D77EBD73_782E_4A63_AC37_29D349B4D009_.wvu.PrintArea" localSheetId="172" hidden="1">'様式D-3_S075'!$B$3:$AO$47</definedName>
    <definedName name="Z_D77EBD73_782E_4A63_AC37_29D349B4D009_.wvu.PrintArea" localSheetId="173" hidden="1">'様式D-3_S076'!$B$3:$AO$47</definedName>
    <definedName name="Z_D77EBD73_782E_4A63_AC37_29D349B4D009_.wvu.PrintArea" localSheetId="174" hidden="1">'様式D-3_S077'!$B$3:$AO$47</definedName>
    <definedName name="Z_D77EBD73_782E_4A63_AC37_29D349B4D009_.wvu.PrintArea" localSheetId="175" hidden="1">'様式D-3_S078'!$B$3:$AO$47</definedName>
    <definedName name="Z_D77EBD73_782E_4A63_AC37_29D349B4D009_.wvu.PrintArea" localSheetId="176" hidden="1">'様式D-3_S079'!$B$3:$AO$47</definedName>
    <definedName name="Z_D77EBD73_782E_4A63_AC37_29D349B4D009_.wvu.PrintArea" localSheetId="177" hidden="1">'様式D-3_S080'!$B$3:$AO$47</definedName>
    <definedName name="Z_D77EBD73_782E_4A63_AC37_29D349B4D009_.wvu.PrintArea" localSheetId="178" hidden="1">'様式D-3_S081'!$B$3:$AO$47</definedName>
    <definedName name="Z_D77EBD73_782E_4A63_AC37_29D349B4D009_.wvu.PrintArea" localSheetId="179" hidden="1">'様式D-3_S082'!$B$3:$AO$47</definedName>
    <definedName name="Z_D77EBD73_782E_4A63_AC37_29D349B4D009_.wvu.PrintArea" localSheetId="180" hidden="1">'様式D-3_S083'!$B$3:$AO$47</definedName>
    <definedName name="Z_D77EBD73_782E_4A63_AC37_29D349B4D009_.wvu.PrintArea" localSheetId="181" hidden="1">'様式D-3_S084'!$B$3:$AO$47</definedName>
    <definedName name="Z_D77EBD73_782E_4A63_AC37_29D349B4D009_.wvu.PrintArea" localSheetId="182" hidden="1">'様式D-3_S085'!$B$3:$AO$47</definedName>
    <definedName name="Z_D77EBD73_782E_4A63_AC37_29D349B4D009_.wvu.PrintArea" localSheetId="183" hidden="1">'様式D-3_S086'!$B$3:$AO$47</definedName>
    <definedName name="Z_D77EBD73_782E_4A63_AC37_29D349B4D009_.wvu.PrintArea" localSheetId="184" hidden="1">'様式D-3_S087'!$B$3:$AO$47</definedName>
    <definedName name="Z_D77EBD73_782E_4A63_AC37_29D349B4D009_.wvu.PrintArea" localSheetId="185" hidden="1">'様式D-3_S088'!$B$3:$AO$47</definedName>
    <definedName name="Z_D77EBD73_782E_4A63_AC37_29D349B4D009_.wvu.PrintArea" localSheetId="186" hidden="1">'様式D-3_S089'!$B$3:$AO$47</definedName>
    <definedName name="Z_D77EBD73_782E_4A63_AC37_29D349B4D009_.wvu.PrintArea" localSheetId="187" hidden="1">'様式D-3_S090'!$B$3:$AO$47</definedName>
    <definedName name="Z_D77EBD73_782E_4A63_AC37_29D349B4D009_.wvu.PrintArea" localSheetId="188" hidden="1">'様式D-3_S091'!$B$3:$AO$47</definedName>
    <definedName name="Z_D77EBD73_782E_4A63_AC37_29D349B4D009_.wvu.PrintArea" localSheetId="189" hidden="1">'様式D-3_S092'!$B$3:$AO$47</definedName>
    <definedName name="Z_D77EBD73_782E_4A63_AC37_29D349B4D009_.wvu.PrintArea" localSheetId="190" hidden="1">'様式D-3_S093'!$B$3:$AO$47</definedName>
    <definedName name="Z_D77EBD73_782E_4A63_AC37_29D349B4D009_.wvu.PrintArea" localSheetId="191" hidden="1">'様式D-3_S094'!$B$3:$AO$47</definedName>
    <definedName name="Z_D77EBD73_782E_4A63_AC37_29D349B4D009_.wvu.PrintArea" localSheetId="192" hidden="1">'様式D-3_S095'!$B$3:$AO$47</definedName>
    <definedName name="Z_D77EBD73_782E_4A63_AC37_29D349B4D009_.wvu.PrintArea" localSheetId="193" hidden="1">'様式D-3_S096'!$B$3:$AO$47</definedName>
    <definedName name="Z_D77EBD73_782E_4A63_AC37_29D349B4D009_.wvu.PrintArea" localSheetId="194" hidden="1">'様式D-3_S097'!$B$3:$AO$47</definedName>
    <definedName name="Z_D77EBD73_782E_4A63_AC37_29D349B4D009_.wvu.PrintArea" localSheetId="195" hidden="1">'様式D-3_S098'!$B$3:$AO$47</definedName>
    <definedName name="Z_D77EBD73_782E_4A63_AC37_29D349B4D009_.wvu.PrintArea" localSheetId="196" hidden="1">'様式D-3_S099'!$B$3:$AO$47</definedName>
    <definedName name="Z_D77EBD73_782E_4A63_AC37_29D349B4D009_.wvu.PrintArea" localSheetId="197" hidden="1">'様式D-3_S100'!$B$3:$AO$47</definedName>
    <definedName name="Z_D77EBD73_782E_4A63_AC37_29D349B4D009_.wvu.PrintArea" localSheetId="198" hidden="1">'様式D-3_S101'!$B$3:$AO$47</definedName>
    <definedName name="Z_D77EBD73_782E_4A63_AC37_29D349B4D009_.wvu.PrintArea" localSheetId="199" hidden="1">'様式D-3_S102'!$B$3:$AO$47</definedName>
    <definedName name="Z_D77EBD73_782E_4A63_AC37_29D349B4D009_.wvu.PrintArea" localSheetId="200" hidden="1">'様式D-3_S103'!$B$3:$AO$47</definedName>
    <definedName name="Z_D77EBD73_782E_4A63_AC37_29D349B4D009_.wvu.PrintArea" localSheetId="201" hidden="1">'様式D-3_S104'!$B$3:$AO$47</definedName>
    <definedName name="Z_D77EBD73_782E_4A63_AC37_29D349B4D009_.wvu.PrintArea" localSheetId="202" hidden="1">'様式D-3_S105'!$B$3:$AO$47</definedName>
    <definedName name="Z_D77EBD73_782E_4A63_AC37_29D349B4D009_.wvu.PrintArea" localSheetId="203" hidden="1">'様式D-3_S106'!$B$3:$AO$47</definedName>
    <definedName name="Z_D77EBD73_782E_4A63_AC37_29D349B4D009_.wvu.PrintArea" localSheetId="204" hidden="1">'様式D-3_S107'!$B$3:$AO$47</definedName>
    <definedName name="Z_D77EBD73_782E_4A63_AC37_29D349B4D009_.wvu.PrintArea" localSheetId="205" hidden="1">'様式D-3_S108'!$B$3:$AO$47</definedName>
    <definedName name="Z_D77EBD73_782E_4A63_AC37_29D349B4D009_.wvu.PrintArea" localSheetId="206" hidden="1">'様式D-3_S109'!$B$3:$AO$47</definedName>
    <definedName name="Z_D77EBD73_782E_4A63_AC37_29D349B4D009_.wvu.PrintArea" localSheetId="207" hidden="1">'様式D-3_S110'!$B$3:$AO$47</definedName>
    <definedName name="Z_D77EBD73_782E_4A63_AC37_29D349B4D009_.wvu.PrintArea" localSheetId="208" hidden="1">'様式D-3_S111'!$B$3:$AO$47</definedName>
    <definedName name="Z_D77EBD73_782E_4A63_AC37_29D349B4D009_.wvu.PrintArea" localSheetId="209" hidden="1">'様式D-3_S112'!$B$3:$AO$47</definedName>
    <definedName name="Z_D77EBD73_782E_4A63_AC37_29D349B4D009_.wvu.PrintArea" localSheetId="210" hidden="1">'様式D-3_S113'!$B$3:$AO$47</definedName>
    <definedName name="Z_D77EBD73_782E_4A63_AC37_29D349B4D009_.wvu.PrintArea" localSheetId="211" hidden="1">'様式D-3_S114'!$B$3:$AO$47</definedName>
    <definedName name="Z_D77EBD73_782E_4A63_AC37_29D349B4D009_.wvu.PrintArea" localSheetId="212" hidden="1">'様式D-3_S115'!$B$3:$AO$47</definedName>
    <definedName name="Z_D77EBD73_782E_4A63_AC37_29D349B4D009_.wvu.PrintArea" localSheetId="213" hidden="1">'様式D-3_S116'!$B$3:$AO$47</definedName>
    <definedName name="Z_D77EBD73_782E_4A63_AC37_29D349B4D009_.wvu.PrintArea" localSheetId="214" hidden="1">'様式D-3_S117'!$B$3:$AO$47</definedName>
    <definedName name="Z_D77EBD73_782E_4A63_AC37_29D349B4D009_.wvu.PrintArea" localSheetId="215" hidden="1">'様式D-3_S118'!$B$3:$AO$47</definedName>
    <definedName name="Z_D77EBD73_782E_4A63_AC37_29D349B4D009_.wvu.PrintArea" localSheetId="216" hidden="1">'様式D-3_S119'!$B$3:$AO$47</definedName>
    <definedName name="Z_D77EBD73_782E_4A63_AC37_29D349B4D009_.wvu.PrintArea" localSheetId="217" hidden="1">'様式D-3_S120'!$B$3:$AO$47</definedName>
    <definedName name="Z_D77EBD73_782E_4A63_AC37_29D349B4D009_.wvu.PrintArea" localSheetId="218" hidden="1">'様式D-3_S121'!$B$3:$AO$47</definedName>
    <definedName name="Z_D77EBD73_782E_4A63_AC37_29D349B4D009_.wvu.PrintArea" localSheetId="219" hidden="1">'様式D-3_S122'!$B$3:$AO$47</definedName>
    <definedName name="Z_D77EBD73_782E_4A63_AC37_29D349B4D009_.wvu.PrintArea" localSheetId="220" hidden="1">'様式D-3_S123'!$B$3:$AO$47</definedName>
    <definedName name="Z_D77EBD73_782E_4A63_AC37_29D349B4D009_.wvu.PrintArea" localSheetId="221" hidden="1">'様式D-3_S124'!$B$3:$AO$47</definedName>
    <definedName name="Z_D77EBD73_782E_4A63_AC37_29D349B4D009_.wvu.PrintArea" localSheetId="222" hidden="1">'様式D-3_S125'!$B$3:$AO$47</definedName>
    <definedName name="Z_D77EBD73_782E_4A63_AC37_29D349B4D009_.wvu.PrintArea" localSheetId="223" hidden="1">'様式D-3_S126'!$B$3:$AO$47</definedName>
    <definedName name="Z_D77EBD73_782E_4A63_AC37_29D349B4D009_.wvu.PrintArea" localSheetId="227" hidden="1">様式G!$B$2:$Z$16</definedName>
    <definedName name="その他">'(参考)リスト'!$C$47</definedName>
    <definedName name="その他施設">'(参考)リスト'!$C$79:$C$83</definedName>
    <definedName name="換気施設">'(参考)リスト'!$C$56:$C$60</definedName>
    <definedName name="坑門">'(参考)リスト'!$C$31:$C$32</definedName>
    <definedName name="照明施設">'(参考)リスト'!$C$52:$C$54</definedName>
    <definedName name="天井板">'(参考)リスト'!$C$37:$C$39</definedName>
    <definedName name="内装板">'(参考)リスト'!$C$34:$C$35</definedName>
    <definedName name="非常用施設">'(参考)リスト'!$C$62:$C$77</definedName>
    <definedName name="覆工">'(参考)リスト'!$C$16:$C$29</definedName>
    <definedName name="路面">'(参考)リスト'!$C$41:$C$45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B167" i="328" l="1"/>
  <c r="AA167" i="328"/>
  <c r="Z167" i="328"/>
  <c r="Y167" i="328"/>
  <c r="X167" i="328"/>
  <c r="W167" i="328"/>
  <c r="V167" i="328"/>
  <c r="U167" i="328"/>
  <c r="T167" i="328"/>
  <c r="S167" i="328"/>
  <c r="R167" i="328"/>
  <c r="Q167" i="328"/>
  <c r="P167" i="328"/>
  <c r="O167" i="328"/>
  <c r="O168" i="328" s="1"/>
  <c r="N167" i="328"/>
  <c r="M167" i="328"/>
  <c r="L167" i="328"/>
  <c r="K167" i="328"/>
  <c r="J167" i="328"/>
  <c r="I167" i="328"/>
  <c r="H167" i="328"/>
  <c r="G167" i="328"/>
  <c r="F167" i="328"/>
  <c r="E167" i="328"/>
  <c r="AJ37" i="326"/>
  <c r="AI37" i="326"/>
  <c r="BI5" i="326" s="1"/>
  <c r="AH37" i="326"/>
  <c r="BH5" i="326" s="1"/>
  <c r="AG37" i="326"/>
  <c r="BG5" i="326" s="1"/>
  <c r="AF37" i="326"/>
  <c r="BF5" i="326" s="1"/>
  <c r="AE37" i="326"/>
  <c r="BE5" i="326" s="1"/>
  <c r="AD37" i="326"/>
  <c r="BD5" i="326" s="1"/>
  <c r="AC37" i="326"/>
  <c r="BC5" i="326" s="1"/>
  <c r="AB37" i="326"/>
  <c r="BB5" i="326" s="1"/>
  <c r="AA37" i="326"/>
  <c r="BA5" i="326" s="1"/>
  <c r="Z37" i="326"/>
  <c r="AZ5" i="326" s="1"/>
  <c r="Y37" i="326"/>
  <c r="AJ35" i="326"/>
  <c r="AI35" i="326"/>
  <c r="BU5" i="326" s="1"/>
  <c r="AH35" i="326"/>
  <c r="BT5" i="326" s="1"/>
  <c r="AG35" i="326"/>
  <c r="BS5" i="326" s="1"/>
  <c r="AF35" i="326"/>
  <c r="AE35" i="326"/>
  <c r="AD35" i="326"/>
  <c r="BP5" i="326" s="1"/>
  <c r="AC35" i="326"/>
  <c r="BO5" i="326" s="1"/>
  <c r="AQ34" i="326"/>
  <c r="AQ33" i="326"/>
  <c r="AQ32" i="326"/>
  <c r="AQ31" i="326"/>
  <c r="AQ30" i="326"/>
  <c r="AQ29" i="326"/>
  <c r="AQ28" i="326"/>
  <c r="AQ27" i="326"/>
  <c r="AQ26" i="326"/>
  <c r="AQ25" i="326"/>
  <c r="AQ24" i="326"/>
  <c r="AQ23" i="326"/>
  <c r="AQ22" i="326"/>
  <c r="AQ21" i="326"/>
  <c r="AQ20" i="326"/>
  <c r="AQ19" i="326"/>
  <c r="AQ18" i="326"/>
  <c r="AQ17" i="326"/>
  <c r="AQ16" i="326"/>
  <c r="AQ15" i="326"/>
  <c r="AQ14" i="326"/>
  <c r="AQ13" i="326"/>
  <c r="AQ12" i="326"/>
  <c r="AQ11" i="326"/>
  <c r="BV5" i="326"/>
  <c r="BR5" i="326"/>
  <c r="BQ5" i="326"/>
  <c r="BJ5" i="326"/>
  <c r="AX5" i="326"/>
  <c r="AW5" i="326"/>
  <c r="AV5" i="326"/>
  <c r="AJ37" i="325"/>
  <c r="BJ5" i="325" s="1"/>
  <c r="AI37" i="325"/>
  <c r="BI5" i="325" s="1"/>
  <c r="AH37" i="325"/>
  <c r="BH5" i="325" s="1"/>
  <c r="AG37" i="325"/>
  <c r="BG5" i="325" s="1"/>
  <c r="AF37" i="325"/>
  <c r="BF5" i="325" s="1"/>
  <c r="AE37" i="325"/>
  <c r="BE5" i="325" s="1"/>
  <c r="AD37" i="325"/>
  <c r="BD5" i="325" s="1"/>
  <c r="AC37" i="325"/>
  <c r="BC5" i="325" s="1"/>
  <c r="AB37" i="325"/>
  <c r="BB5" i="325" s="1"/>
  <c r="AA37" i="325"/>
  <c r="BA5" i="325" s="1"/>
  <c r="Z37" i="325"/>
  <c r="Y37" i="325"/>
  <c r="BK5" i="325" s="1"/>
  <c r="AJ35" i="325"/>
  <c r="BV5" i="325" s="1"/>
  <c r="AI35" i="325"/>
  <c r="AH35" i="325"/>
  <c r="BT5" i="325" s="1"/>
  <c r="AG35" i="325"/>
  <c r="BS5" i="325" s="1"/>
  <c r="AF35" i="325"/>
  <c r="BR5" i="325" s="1"/>
  <c r="AE35" i="325"/>
  <c r="BQ5" i="325" s="1"/>
  <c r="AD35" i="325"/>
  <c r="BP5" i="325" s="1"/>
  <c r="AC35" i="325"/>
  <c r="BO5" i="325" s="1"/>
  <c r="AQ34" i="325"/>
  <c r="AQ33" i="325"/>
  <c r="AQ32" i="325"/>
  <c r="AQ31" i="325"/>
  <c r="AQ30" i="325"/>
  <c r="AQ29" i="325"/>
  <c r="AQ28" i="325"/>
  <c r="AQ27" i="325"/>
  <c r="AQ26" i="325"/>
  <c r="AQ25" i="325"/>
  <c r="AQ24" i="325"/>
  <c r="AQ23" i="325"/>
  <c r="AQ22" i="325"/>
  <c r="AQ21" i="325"/>
  <c r="AQ20" i="325"/>
  <c r="AQ19" i="325"/>
  <c r="AQ18" i="325"/>
  <c r="AQ17" i="325"/>
  <c r="AQ16" i="325"/>
  <c r="AQ15" i="325"/>
  <c r="AQ14" i="325"/>
  <c r="AQ13" i="325"/>
  <c r="AQ12" i="325"/>
  <c r="AQ11" i="325"/>
  <c r="BU5" i="325"/>
  <c r="AZ5" i="325"/>
  <c r="AX5" i="325"/>
  <c r="AW5" i="325"/>
  <c r="AV5" i="325"/>
  <c r="AJ37" i="324"/>
  <c r="BJ5" i="324" s="1"/>
  <c r="AI37" i="324"/>
  <c r="BI5" i="324" s="1"/>
  <c r="AH37" i="324"/>
  <c r="BH5" i="324" s="1"/>
  <c r="AG37" i="324"/>
  <c r="BG5" i="324" s="1"/>
  <c r="AF37" i="324"/>
  <c r="BF5" i="324" s="1"/>
  <c r="AE37" i="324"/>
  <c r="BE5" i="324" s="1"/>
  <c r="AD37" i="324"/>
  <c r="BD5" i="324" s="1"/>
  <c r="AC37" i="324"/>
  <c r="BC5" i="324" s="1"/>
  <c r="AB37" i="324"/>
  <c r="BB5" i="324" s="1"/>
  <c r="AA37" i="324"/>
  <c r="BA5" i="324" s="1"/>
  <c r="Z37" i="324"/>
  <c r="AZ5" i="324" s="1"/>
  <c r="Y37" i="324"/>
  <c r="AJ35" i="324"/>
  <c r="BV5" i="324" s="1"/>
  <c r="AI35" i="324"/>
  <c r="BU5" i="324" s="1"/>
  <c r="AH35" i="324"/>
  <c r="BT5" i="324" s="1"/>
  <c r="AG35" i="324"/>
  <c r="BS5" i="324" s="1"/>
  <c r="AF35" i="324"/>
  <c r="BR5" i="324" s="1"/>
  <c r="AE35" i="324"/>
  <c r="BQ5" i="324" s="1"/>
  <c r="AD35" i="324"/>
  <c r="BP5" i="324" s="1"/>
  <c r="AC35" i="324"/>
  <c r="AQ34" i="324"/>
  <c r="AQ33" i="324"/>
  <c r="AQ32" i="324"/>
  <c r="AQ31" i="324"/>
  <c r="AQ30" i="324"/>
  <c r="AQ29" i="324"/>
  <c r="AQ28" i="324"/>
  <c r="AQ27" i="324"/>
  <c r="AQ26" i="324"/>
  <c r="AQ25" i="324"/>
  <c r="AQ24" i="324"/>
  <c r="AQ23" i="324"/>
  <c r="AQ22" i="324"/>
  <c r="AQ21" i="324"/>
  <c r="AQ20" i="324"/>
  <c r="AQ19" i="324"/>
  <c r="AQ18" i="324"/>
  <c r="AQ17" i="324"/>
  <c r="AQ16" i="324"/>
  <c r="AQ15" i="324"/>
  <c r="AQ14" i="324"/>
  <c r="AQ13" i="324"/>
  <c r="AQ12" i="324"/>
  <c r="AQ11" i="324"/>
  <c r="BO5" i="324"/>
  <c r="AX5" i="324"/>
  <c r="AW5" i="324"/>
  <c r="AV5" i="324"/>
  <c r="AJ37" i="323"/>
  <c r="BJ5" i="323" s="1"/>
  <c r="AI37" i="323"/>
  <c r="BI5" i="323" s="1"/>
  <c r="AH37" i="323"/>
  <c r="BH5" i="323" s="1"/>
  <c r="AG37" i="323"/>
  <c r="AF37" i="323"/>
  <c r="BF5" i="323" s="1"/>
  <c r="AE37" i="323"/>
  <c r="BE5" i="323" s="1"/>
  <c r="AD37" i="323"/>
  <c r="BD5" i="323" s="1"/>
  <c r="AC37" i="323"/>
  <c r="BC5" i="323" s="1"/>
  <c r="AB37" i="323"/>
  <c r="BB5" i="323" s="1"/>
  <c r="AA37" i="323"/>
  <c r="BA5" i="323" s="1"/>
  <c r="Z37" i="323"/>
  <c r="AZ5" i="323" s="1"/>
  <c r="Y37" i="323"/>
  <c r="AJ35" i="323"/>
  <c r="BV5" i="323" s="1"/>
  <c r="AI35" i="323"/>
  <c r="BU5" i="323" s="1"/>
  <c r="AH35" i="323"/>
  <c r="BT5" i="323" s="1"/>
  <c r="AG35" i="323"/>
  <c r="AF35" i="323"/>
  <c r="BR5" i="323" s="1"/>
  <c r="AE35" i="323"/>
  <c r="BQ5" i="323" s="1"/>
  <c r="AD35" i="323"/>
  <c r="BP5" i="323" s="1"/>
  <c r="AC35" i="323"/>
  <c r="BO5" i="323" s="1"/>
  <c r="AQ34" i="323"/>
  <c r="AQ33" i="323"/>
  <c r="AQ32" i="323"/>
  <c r="AQ31" i="323"/>
  <c r="AQ30" i="323"/>
  <c r="AQ29" i="323"/>
  <c r="AQ28" i="323"/>
  <c r="AQ27" i="323"/>
  <c r="AQ26" i="323"/>
  <c r="AQ25" i="323"/>
  <c r="AQ24" i="323"/>
  <c r="AQ23" i="323"/>
  <c r="AQ22" i="323"/>
  <c r="AQ21" i="323"/>
  <c r="AQ20" i="323"/>
  <c r="AQ19" i="323"/>
  <c r="AQ18" i="323"/>
  <c r="AQ17" i="323"/>
  <c r="AQ16" i="323"/>
  <c r="AQ15" i="323"/>
  <c r="AQ14" i="323"/>
  <c r="AQ13" i="323"/>
  <c r="AQ12" i="323"/>
  <c r="AQ11" i="323"/>
  <c r="BS5" i="323"/>
  <c r="BG5" i="323"/>
  <c r="AX5" i="323"/>
  <c r="AW5" i="323"/>
  <c r="AV5" i="323"/>
  <c r="AJ37" i="322"/>
  <c r="BJ5" i="322" s="1"/>
  <c r="AI37" i="322"/>
  <c r="BI5" i="322" s="1"/>
  <c r="AH37" i="322"/>
  <c r="BH5" i="322" s="1"/>
  <c r="AG37" i="322"/>
  <c r="BG5" i="322" s="1"/>
  <c r="AF37" i="322"/>
  <c r="BF5" i="322" s="1"/>
  <c r="AE37" i="322"/>
  <c r="BE5" i="322" s="1"/>
  <c r="AD37" i="322"/>
  <c r="BD5" i="322" s="1"/>
  <c r="AC37" i="322"/>
  <c r="BC5" i="322" s="1"/>
  <c r="AB37" i="322"/>
  <c r="BB5" i="322" s="1"/>
  <c r="AA37" i="322"/>
  <c r="BA5" i="322" s="1"/>
  <c r="Z37" i="322"/>
  <c r="AZ5" i="322" s="1"/>
  <c r="Y37" i="322"/>
  <c r="AJ35" i="322"/>
  <c r="BV5" i="322" s="1"/>
  <c r="AI35" i="322"/>
  <c r="BU5" i="322" s="1"/>
  <c r="AH35" i="322"/>
  <c r="BT5" i="322" s="1"/>
  <c r="AG35" i="322"/>
  <c r="BS5" i="322" s="1"/>
  <c r="AF35" i="322"/>
  <c r="BR5" i="322" s="1"/>
  <c r="AE35" i="322"/>
  <c r="BQ5" i="322" s="1"/>
  <c r="AD35" i="322"/>
  <c r="BP5" i="322" s="1"/>
  <c r="AC35" i="322"/>
  <c r="BO5" i="322" s="1"/>
  <c r="AQ34" i="322"/>
  <c r="AQ33" i="322"/>
  <c r="AQ32" i="322"/>
  <c r="AQ31" i="322"/>
  <c r="AQ30" i="322"/>
  <c r="AQ29" i="322"/>
  <c r="AQ28" i="322"/>
  <c r="AQ27" i="322"/>
  <c r="AQ26" i="322"/>
  <c r="AQ25" i="322"/>
  <c r="AQ24" i="322"/>
  <c r="AQ23" i="322"/>
  <c r="AQ22" i="322"/>
  <c r="AQ21" i="322"/>
  <c r="AQ20" i="322"/>
  <c r="AQ19" i="322"/>
  <c r="AQ18" i="322"/>
  <c r="AQ17" i="322"/>
  <c r="AQ16" i="322"/>
  <c r="AQ15" i="322"/>
  <c r="AQ14" i="322"/>
  <c r="AQ13" i="322"/>
  <c r="AQ12" i="322"/>
  <c r="AQ11" i="322"/>
  <c r="AX5" i="322"/>
  <c r="AW5" i="322"/>
  <c r="AV5" i="322"/>
  <c r="AJ37" i="321"/>
  <c r="BJ5" i="321" s="1"/>
  <c r="AI37" i="321"/>
  <c r="BI5" i="321" s="1"/>
  <c r="AH37" i="321"/>
  <c r="AG37" i="321"/>
  <c r="BG5" i="321" s="1"/>
  <c r="AF37" i="321"/>
  <c r="BF5" i="321" s="1"/>
  <c r="AE37" i="321"/>
  <c r="BE5" i="321" s="1"/>
  <c r="AD37" i="321"/>
  <c r="BD5" i="321" s="1"/>
  <c r="AC37" i="321"/>
  <c r="BC5" i="321" s="1"/>
  <c r="AB37" i="321"/>
  <c r="BB5" i="321" s="1"/>
  <c r="AA37" i="321"/>
  <c r="BA5" i="321" s="1"/>
  <c r="Z37" i="321"/>
  <c r="AZ5" i="321" s="1"/>
  <c r="Y37" i="321"/>
  <c r="AJ35" i="321"/>
  <c r="BV5" i="321" s="1"/>
  <c r="AI35" i="321"/>
  <c r="AH35" i="321"/>
  <c r="AG35" i="321"/>
  <c r="BS5" i="321" s="1"/>
  <c r="AF35" i="321"/>
  <c r="BR5" i="321" s="1"/>
  <c r="AE35" i="321"/>
  <c r="BQ5" i="321" s="1"/>
  <c r="AD35" i="321"/>
  <c r="BP5" i="321" s="1"/>
  <c r="AC35" i="321"/>
  <c r="BO5" i="321" s="1"/>
  <c r="AQ34" i="321"/>
  <c r="AQ33" i="321"/>
  <c r="AQ32" i="321"/>
  <c r="AQ31" i="321"/>
  <c r="AQ30" i="321"/>
  <c r="AQ29" i="321"/>
  <c r="AQ28" i="321"/>
  <c r="AQ27" i="321"/>
  <c r="AQ26" i="321"/>
  <c r="AQ25" i="321"/>
  <c r="AQ24" i="321"/>
  <c r="AQ23" i="321"/>
  <c r="AQ22" i="321"/>
  <c r="AQ21" i="321"/>
  <c r="AQ20" i="321"/>
  <c r="AQ19" i="321"/>
  <c r="AQ18" i="321"/>
  <c r="AQ17" i="321"/>
  <c r="AQ16" i="321"/>
  <c r="AQ15" i="321"/>
  <c r="AQ14" i="321"/>
  <c r="AQ13" i="321"/>
  <c r="AQ12" i="321"/>
  <c r="AQ11" i="321"/>
  <c r="BU5" i="321"/>
  <c r="BT5" i="321"/>
  <c r="BH5" i="321"/>
  <c r="AX5" i="321"/>
  <c r="AW5" i="321"/>
  <c r="AV5" i="321"/>
  <c r="AJ37" i="320"/>
  <c r="BJ5" i="320" s="1"/>
  <c r="AI37" i="320"/>
  <c r="BI5" i="320" s="1"/>
  <c r="AH37" i="320"/>
  <c r="BH5" i="320" s="1"/>
  <c r="AG37" i="320"/>
  <c r="BG5" i="320" s="1"/>
  <c r="AF37" i="320"/>
  <c r="BF5" i="320" s="1"/>
  <c r="AE37" i="320"/>
  <c r="BE5" i="320" s="1"/>
  <c r="AD37" i="320"/>
  <c r="BD5" i="320" s="1"/>
  <c r="AC37" i="320"/>
  <c r="BC5" i="320" s="1"/>
  <c r="AB37" i="320"/>
  <c r="BB5" i="320" s="1"/>
  <c r="AA37" i="320"/>
  <c r="BA5" i="320" s="1"/>
  <c r="Z37" i="320"/>
  <c r="AZ5" i="320" s="1"/>
  <c r="Y37" i="320"/>
  <c r="AJ35" i="320"/>
  <c r="BV5" i="320" s="1"/>
  <c r="AI35" i="320"/>
  <c r="BU5" i="320" s="1"/>
  <c r="AH35" i="320"/>
  <c r="BT5" i="320" s="1"/>
  <c r="AG35" i="320"/>
  <c r="BS5" i="320" s="1"/>
  <c r="AF35" i="320"/>
  <c r="BR5" i="320" s="1"/>
  <c r="AE35" i="320"/>
  <c r="BQ5" i="320" s="1"/>
  <c r="AD35" i="320"/>
  <c r="BP5" i="320" s="1"/>
  <c r="AC35" i="320"/>
  <c r="BO5" i="320" s="1"/>
  <c r="AQ34" i="320"/>
  <c r="AQ33" i="320"/>
  <c r="AQ32" i="320"/>
  <c r="AQ31" i="320"/>
  <c r="AQ30" i="320"/>
  <c r="AQ29" i="320"/>
  <c r="AQ28" i="320"/>
  <c r="AQ27" i="320"/>
  <c r="AQ26" i="320"/>
  <c r="AQ25" i="320"/>
  <c r="AQ24" i="320"/>
  <c r="AQ23" i="320"/>
  <c r="AQ22" i="320"/>
  <c r="AQ21" i="320"/>
  <c r="AQ20" i="320"/>
  <c r="AQ19" i="320"/>
  <c r="AQ18" i="320"/>
  <c r="AQ17" i="320"/>
  <c r="AQ16" i="320"/>
  <c r="AQ15" i="320"/>
  <c r="AQ14" i="320"/>
  <c r="AQ13" i="320"/>
  <c r="AQ12" i="320"/>
  <c r="AQ11" i="320"/>
  <c r="AX5" i="320"/>
  <c r="AW5" i="320"/>
  <c r="AV5" i="320"/>
  <c r="AJ37" i="319"/>
  <c r="BJ5" i="319" s="1"/>
  <c r="AI37" i="319"/>
  <c r="BI5" i="319" s="1"/>
  <c r="AH37" i="319"/>
  <c r="BH5" i="319" s="1"/>
  <c r="AG37" i="319"/>
  <c r="BG5" i="319" s="1"/>
  <c r="AF37" i="319"/>
  <c r="BF5" i="319" s="1"/>
  <c r="AE37" i="319"/>
  <c r="BE5" i="319" s="1"/>
  <c r="AD37" i="319"/>
  <c r="BD5" i="319" s="1"/>
  <c r="AC37" i="319"/>
  <c r="BC5" i="319" s="1"/>
  <c r="AB37" i="319"/>
  <c r="BB5" i="319" s="1"/>
  <c r="AA37" i="319"/>
  <c r="BA5" i="319" s="1"/>
  <c r="Z37" i="319"/>
  <c r="AZ5" i="319" s="1"/>
  <c r="Y37" i="319"/>
  <c r="AJ35" i="319"/>
  <c r="BV5" i="319" s="1"/>
  <c r="AI35" i="319"/>
  <c r="BU5" i="319" s="1"/>
  <c r="AH35" i="319"/>
  <c r="BT5" i="319" s="1"/>
  <c r="AG35" i="319"/>
  <c r="BS5" i="319" s="1"/>
  <c r="AF35" i="319"/>
  <c r="BR5" i="319" s="1"/>
  <c r="AE35" i="319"/>
  <c r="AD35" i="319"/>
  <c r="BP5" i="319" s="1"/>
  <c r="AC35" i="319"/>
  <c r="BO5" i="319" s="1"/>
  <c r="AQ34" i="319"/>
  <c r="AQ33" i="319"/>
  <c r="AQ32" i="319"/>
  <c r="AQ31" i="319"/>
  <c r="AQ30" i="319"/>
  <c r="AQ29" i="319"/>
  <c r="AQ28" i="319"/>
  <c r="AQ27" i="319"/>
  <c r="AQ26" i="319"/>
  <c r="AQ25" i="319"/>
  <c r="AQ24" i="319"/>
  <c r="AQ23" i="319"/>
  <c r="AQ22" i="319"/>
  <c r="AQ21" i="319"/>
  <c r="AQ20" i="319"/>
  <c r="AQ19" i="319"/>
  <c r="AQ18" i="319"/>
  <c r="AQ17" i="319"/>
  <c r="AQ16" i="319"/>
  <c r="AQ15" i="319"/>
  <c r="AQ14" i="319"/>
  <c r="AQ13" i="319"/>
  <c r="AQ12" i="319"/>
  <c r="AQ11" i="319"/>
  <c r="BQ5" i="319"/>
  <c r="AX5" i="319"/>
  <c r="AW5" i="319"/>
  <c r="AV5" i="319"/>
  <c r="AJ37" i="318"/>
  <c r="BJ5" i="318" s="1"/>
  <c r="AI37" i="318"/>
  <c r="BI5" i="318" s="1"/>
  <c r="AH37" i="318"/>
  <c r="BH5" i="318" s="1"/>
  <c r="AG37" i="318"/>
  <c r="BG5" i="318" s="1"/>
  <c r="AF37" i="318"/>
  <c r="BF5" i="318" s="1"/>
  <c r="AE37" i="318"/>
  <c r="BE5" i="318" s="1"/>
  <c r="AD37" i="318"/>
  <c r="BD5" i="318" s="1"/>
  <c r="AC37" i="318"/>
  <c r="BC5" i="318" s="1"/>
  <c r="AB37" i="318"/>
  <c r="BB5" i="318" s="1"/>
  <c r="AA37" i="318"/>
  <c r="BA5" i="318" s="1"/>
  <c r="Z37" i="318"/>
  <c r="AZ5" i="318" s="1"/>
  <c r="Y37" i="318"/>
  <c r="AJ35" i="318"/>
  <c r="BV5" i="318" s="1"/>
  <c r="AI35" i="318"/>
  <c r="BU5" i="318" s="1"/>
  <c r="AH35" i="318"/>
  <c r="BT5" i="318" s="1"/>
  <c r="AG35" i="318"/>
  <c r="BS5" i="318" s="1"/>
  <c r="AF35" i="318"/>
  <c r="BR5" i="318" s="1"/>
  <c r="AE35" i="318"/>
  <c r="BQ5" i="318" s="1"/>
  <c r="AD35" i="318"/>
  <c r="BP5" i="318" s="1"/>
  <c r="AC35" i="318"/>
  <c r="BO5" i="318" s="1"/>
  <c r="AQ34" i="318"/>
  <c r="AQ33" i="318"/>
  <c r="AQ32" i="318"/>
  <c r="AQ31" i="318"/>
  <c r="AQ30" i="318"/>
  <c r="AQ29" i="318"/>
  <c r="AQ28" i="318"/>
  <c r="AQ27" i="318"/>
  <c r="AQ26" i="318"/>
  <c r="AQ25" i="318"/>
  <c r="AQ24" i="318"/>
  <c r="AQ23" i="318"/>
  <c r="AQ22" i="318"/>
  <c r="AQ21" i="318"/>
  <c r="AQ20" i="318"/>
  <c r="AQ19" i="318"/>
  <c r="AQ18" i="318"/>
  <c r="AQ17" i="318"/>
  <c r="AQ16" i="318"/>
  <c r="AQ15" i="318"/>
  <c r="AQ14" i="318"/>
  <c r="AQ13" i="318"/>
  <c r="AQ12" i="318"/>
  <c r="AQ11" i="318"/>
  <c r="AX5" i="318"/>
  <c r="AW5" i="318"/>
  <c r="AV5" i="318"/>
  <c r="AJ37" i="317"/>
  <c r="BJ5" i="317" s="1"/>
  <c r="AI37" i="317"/>
  <c r="BI5" i="317" s="1"/>
  <c r="AH37" i="317"/>
  <c r="BH5" i="317" s="1"/>
  <c r="AG37" i="317"/>
  <c r="BG5" i="317" s="1"/>
  <c r="AF37" i="317"/>
  <c r="BF5" i="317" s="1"/>
  <c r="AE37" i="317"/>
  <c r="BE5" i="317" s="1"/>
  <c r="AD37" i="317"/>
  <c r="BD5" i="317" s="1"/>
  <c r="AC37" i="317"/>
  <c r="BC5" i="317" s="1"/>
  <c r="AB37" i="317"/>
  <c r="BB5" i="317" s="1"/>
  <c r="AA37" i="317"/>
  <c r="BA5" i="317" s="1"/>
  <c r="Z37" i="317"/>
  <c r="AZ5" i="317" s="1"/>
  <c r="Y37" i="317"/>
  <c r="AJ35" i="317"/>
  <c r="BV5" i="317" s="1"/>
  <c r="AI35" i="317"/>
  <c r="BU5" i="317" s="1"/>
  <c r="AH35" i="317"/>
  <c r="BT5" i="317" s="1"/>
  <c r="AG35" i="317"/>
  <c r="BS5" i="317" s="1"/>
  <c r="AF35" i="317"/>
  <c r="BR5" i="317" s="1"/>
  <c r="AE35" i="317"/>
  <c r="AD35" i="317"/>
  <c r="BP5" i="317" s="1"/>
  <c r="AC35" i="317"/>
  <c r="BO5" i="317" s="1"/>
  <c r="AQ34" i="317"/>
  <c r="AQ33" i="317"/>
  <c r="AQ32" i="317"/>
  <c r="AQ31" i="317"/>
  <c r="AQ30" i="317"/>
  <c r="AQ29" i="317"/>
  <c r="AQ28" i="317"/>
  <c r="AQ27" i="317"/>
  <c r="AQ26" i="317"/>
  <c r="AQ25" i="317"/>
  <c r="AQ24" i="317"/>
  <c r="AQ23" i="317"/>
  <c r="AQ22" i="317"/>
  <c r="AQ21" i="317"/>
  <c r="AQ20" i="317"/>
  <c r="AQ19" i="317"/>
  <c r="AQ18" i="317"/>
  <c r="AQ17" i="317"/>
  <c r="AQ16" i="317"/>
  <c r="AQ15" i="317"/>
  <c r="AQ14" i="317"/>
  <c r="AQ13" i="317"/>
  <c r="AQ12" i="317"/>
  <c r="AQ11" i="317"/>
  <c r="BQ5" i="317"/>
  <c r="AX5" i="317"/>
  <c r="AW5" i="317"/>
  <c r="AV5" i="317"/>
  <c r="AJ37" i="316"/>
  <c r="BJ5" i="316" s="1"/>
  <c r="AI37" i="316"/>
  <c r="BI5" i="316" s="1"/>
  <c r="AH37" i="316"/>
  <c r="BH5" i="316" s="1"/>
  <c r="AG37" i="316"/>
  <c r="BG5" i="316" s="1"/>
  <c r="AF37" i="316"/>
  <c r="BF5" i="316" s="1"/>
  <c r="AE37" i="316"/>
  <c r="BE5" i="316" s="1"/>
  <c r="AD37" i="316"/>
  <c r="BD5" i="316" s="1"/>
  <c r="AC37" i="316"/>
  <c r="BC5" i="316" s="1"/>
  <c r="AB37" i="316"/>
  <c r="AA37" i="316"/>
  <c r="Z37" i="316"/>
  <c r="AZ5" i="316" s="1"/>
  <c r="Y37" i="316"/>
  <c r="AJ35" i="316"/>
  <c r="BV5" i="316" s="1"/>
  <c r="AI35" i="316"/>
  <c r="BU5" i="316" s="1"/>
  <c r="AH35" i="316"/>
  <c r="BT5" i="316" s="1"/>
  <c r="AG35" i="316"/>
  <c r="BS5" i="316" s="1"/>
  <c r="AF35" i="316"/>
  <c r="BR5" i="316" s="1"/>
  <c r="AE35" i="316"/>
  <c r="BQ5" i="316" s="1"/>
  <c r="AD35" i="316"/>
  <c r="BP5" i="316" s="1"/>
  <c r="AC35" i="316"/>
  <c r="BO5" i="316" s="1"/>
  <c r="AQ34" i="316"/>
  <c r="AQ33" i="316"/>
  <c r="AQ32" i="316"/>
  <c r="AQ31" i="316"/>
  <c r="AQ30" i="316"/>
  <c r="AQ29" i="316"/>
  <c r="AQ28" i="316"/>
  <c r="AQ27" i="316"/>
  <c r="AQ26" i="316"/>
  <c r="AQ25" i="316"/>
  <c r="AQ24" i="316"/>
  <c r="AQ23" i="316"/>
  <c r="AQ22" i="316"/>
  <c r="AQ21" i="316"/>
  <c r="AQ20" i="316"/>
  <c r="AQ19" i="316"/>
  <c r="AQ18" i="316"/>
  <c r="AQ17" i="316"/>
  <c r="AQ16" i="316"/>
  <c r="AQ15" i="316"/>
  <c r="AQ14" i="316"/>
  <c r="AQ13" i="316"/>
  <c r="AQ12" i="316"/>
  <c r="AQ11" i="316"/>
  <c r="BB5" i="316"/>
  <c r="BA5" i="316"/>
  <c r="AX5" i="316"/>
  <c r="AW5" i="316"/>
  <c r="AV5" i="316"/>
  <c r="AJ37" i="315"/>
  <c r="BJ5" i="315" s="1"/>
  <c r="AI37" i="315"/>
  <c r="BI5" i="315" s="1"/>
  <c r="AH37" i="315"/>
  <c r="BH5" i="315" s="1"/>
  <c r="AG37" i="315"/>
  <c r="BG5" i="315" s="1"/>
  <c r="AF37" i="315"/>
  <c r="BF5" i="315" s="1"/>
  <c r="AE37" i="315"/>
  <c r="BE5" i="315" s="1"/>
  <c r="AD37" i="315"/>
  <c r="BD5" i="315" s="1"/>
  <c r="AC37" i="315"/>
  <c r="BC5" i="315" s="1"/>
  <c r="AB37" i="315"/>
  <c r="BB5" i="315" s="1"/>
  <c r="AA37" i="315"/>
  <c r="BA5" i="315" s="1"/>
  <c r="Z37" i="315"/>
  <c r="AZ5" i="315" s="1"/>
  <c r="Y37" i="315"/>
  <c r="AJ35" i="315"/>
  <c r="BV5" i="315" s="1"/>
  <c r="AI35" i="315"/>
  <c r="BU5" i="315" s="1"/>
  <c r="AH35" i="315"/>
  <c r="BT5" i="315" s="1"/>
  <c r="AG35" i="315"/>
  <c r="BS5" i="315" s="1"/>
  <c r="AF35" i="315"/>
  <c r="BR5" i="315" s="1"/>
  <c r="AE35" i="315"/>
  <c r="BQ5" i="315" s="1"/>
  <c r="AD35" i="315"/>
  <c r="BP5" i="315" s="1"/>
  <c r="AC35" i="315"/>
  <c r="BO5" i="315" s="1"/>
  <c r="AQ34" i="315"/>
  <c r="AQ33" i="315"/>
  <c r="AQ32" i="315"/>
  <c r="AQ31" i="315"/>
  <c r="AQ30" i="315"/>
  <c r="AQ29" i="315"/>
  <c r="AQ28" i="315"/>
  <c r="AQ27" i="315"/>
  <c r="AQ26" i="315"/>
  <c r="AQ25" i="315"/>
  <c r="AQ24" i="315"/>
  <c r="AQ23" i="315"/>
  <c r="AQ22" i="315"/>
  <c r="AQ21" i="315"/>
  <c r="AQ20" i="315"/>
  <c r="AQ19" i="315"/>
  <c r="AQ18" i="315"/>
  <c r="AQ17" i="315"/>
  <c r="AQ16" i="315"/>
  <c r="AQ15" i="315"/>
  <c r="AQ14" i="315"/>
  <c r="AQ13" i="315"/>
  <c r="AQ12" i="315"/>
  <c r="AQ11" i="315"/>
  <c r="AX5" i="315"/>
  <c r="AW5" i="315"/>
  <c r="AV5" i="315"/>
  <c r="AJ37" i="314"/>
  <c r="BJ5" i="314" s="1"/>
  <c r="AI37" i="314"/>
  <c r="BI5" i="314" s="1"/>
  <c r="AH37" i="314"/>
  <c r="BH5" i="314" s="1"/>
  <c r="AG37" i="314"/>
  <c r="BG5" i="314" s="1"/>
  <c r="AF37" i="314"/>
  <c r="BF5" i="314" s="1"/>
  <c r="AE37" i="314"/>
  <c r="BE5" i="314" s="1"/>
  <c r="AD37" i="314"/>
  <c r="BD5" i="314" s="1"/>
  <c r="AC37" i="314"/>
  <c r="BC5" i="314" s="1"/>
  <c r="AB37" i="314"/>
  <c r="BB5" i="314" s="1"/>
  <c r="AA37" i="314"/>
  <c r="Z37" i="314"/>
  <c r="AZ5" i="314" s="1"/>
  <c r="Y37" i="314"/>
  <c r="BK5" i="314" s="1"/>
  <c r="AJ35" i="314"/>
  <c r="BV5" i="314" s="1"/>
  <c r="AI35" i="314"/>
  <c r="BU5" i="314" s="1"/>
  <c r="AH35" i="314"/>
  <c r="BT5" i="314" s="1"/>
  <c r="AG35" i="314"/>
  <c r="BS5" i="314" s="1"/>
  <c r="AF35" i="314"/>
  <c r="BR5" i="314" s="1"/>
  <c r="AE35" i="314"/>
  <c r="BQ5" i="314" s="1"/>
  <c r="AD35" i="314"/>
  <c r="BP5" i="314" s="1"/>
  <c r="AC35" i="314"/>
  <c r="AQ34" i="314"/>
  <c r="AQ33" i="314"/>
  <c r="AQ32" i="314"/>
  <c r="AQ31" i="314"/>
  <c r="AQ30" i="314"/>
  <c r="AQ29" i="314"/>
  <c r="AQ28" i="314"/>
  <c r="AQ27" i="314"/>
  <c r="AQ26" i="314"/>
  <c r="AQ25" i="314"/>
  <c r="AQ24" i="314"/>
  <c r="AQ23" i="314"/>
  <c r="AQ22" i="314"/>
  <c r="AQ21" i="314"/>
  <c r="AQ20" i="314"/>
  <c r="AQ19" i="314"/>
  <c r="AQ18" i="314"/>
  <c r="AQ17" i="314"/>
  <c r="AQ16" i="314"/>
  <c r="AQ15" i="314"/>
  <c r="AQ14" i="314"/>
  <c r="AQ13" i="314"/>
  <c r="AQ12" i="314"/>
  <c r="AQ11" i="314"/>
  <c r="BO5" i="314"/>
  <c r="BA5" i="314"/>
  <c r="AX5" i="314"/>
  <c r="AW5" i="314"/>
  <c r="AV5" i="314"/>
  <c r="AJ37" i="313"/>
  <c r="BJ5" i="313" s="1"/>
  <c r="AI37" i="313"/>
  <c r="BI5" i="313" s="1"/>
  <c r="AH37" i="313"/>
  <c r="BH5" i="313" s="1"/>
  <c r="AG37" i="313"/>
  <c r="BG5" i="313" s="1"/>
  <c r="AF37" i="313"/>
  <c r="BF5" i="313" s="1"/>
  <c r="AE37" i="313"/>
  <c r="BE5" i="313" s="1"/>
  <c r="AD37" i="313"/>
  <c r="BD5" i="313" s="1"/>
  <c r="AC37" i="313"/>
  <c r="BC5" i="313" s="1"/>
  <c r="AB37" i="313"/>
  <c r="BB5" i="313" s="1"/>
  <c r="AA37" i="313"/>
  <c r="BA5" i="313" s="1"/>
  <c r="Z37" i="313"/>
  <c r="AZ5" i="313" s="1"/>
  <c r="Y37" i="313"/>
  <c r="AJ35" i="313"/>
  <c r="BV5" i="313" s="1"/>
  <c r="AI35" i="313"/>
  <c r="BU5" i="313" s="1"/>
  <c r="AH35" i="313"/>
  <c r="BT5" i="313" s="1"/>
  <c r="AG35" i="313"/>
  <c r="BS5" i="313" s="1"/>
  <c r="AF35" i="313"/>
  <c r="BR5" i="313" s="1"/>
  <c r="AE35" i="313"/>
  <c r="BQ5" i="313" s="1"/>
  <c r="AD35" i="313"/>
  <c r="BP5" i="313" s="1"/>
  <c r="AC35" i="313"/>
  <c r="BO5" i="313" s="1"/>
  <c r="AQ34" i="313"/>
  <c r="AQ33" i="313"/>
  <c r="AQ32" i="313"/>
  <c r="AQ31" i="313"/>
  <c r="AQ30" i="313"/>
  <c r="AQ29" i="313"/>
  <c r="AQ28" i="313"/>
  <c r="AQ27" i="313"/>
  <c r="AQ26" i="313"/>
  <c r="AQ25" i="313"/>
  <c r="AQ24" i="313"/>
  <c r="AQ23" i="313"/>
  <c r="AQ22" i="313"/>
  <c r="AQ21" i="313"/>
  <c r="AQ20" i="313"/>
  <c r="AQ19" i="313"/>
  <c r="AQ18" i="313"/>
  <c r="AQ17" i="313"/>
  <c r="AQ16" i="313"/>
  <c r="AQ15" i="313"/>
  <c r="AQ14" i="313"/>
  <c r="AQ13" i="313"/>
  <c r="AQ12" i="313"/>
  <c r="AQ11" i="313"/>
  <c r="AX5" i="313"/>
  <c r="AW5" i="313"/>
  <c r="AV5" i="313"/>
  <c r="AJ37" i="312"/>
  <c r="BJ5" i="312" s="1"/>
  <c r="AI37" i="312"/>
  <c r="BI5" i="312" s="1"/>
  <c r="AH37" i="312"/>
  <c r="BH5" i="312" s="1"/>
  <c r="AG37" i="312"/>
  <c r="BG5" i="312" s="1"/>
  <c r="AF37" i="312"/>
  <c r="BF5" i="312" s="1"/>
  <c r="AE37" i="312"/>
  <c r="BE5" i="312" s="1"/>
  <c r="AD37" i="312"/>
  <c r="BD5" i="312" s="1"/>
  <c r="AC37" i="312"/>
  <c r="BC5" i="312" s="1"/>
  <c r="AB37" i="312"/>
  <c r="BB5" i="312" s="1"/>
  <c r="AA37" i="312"/>
  <c r="Z37" i="312"/>
  <c r="AZ5" i="312" s="1"/>
  <c r="Y37" i="312"/>
  <c r="AY5" i="312" s="1"/>
  <c r="AJ35" i="312"/>
  <c r="BV5" i="312" s="1"/>
  <c r="AI35" i="312"/>
  <c r="BU5" i="312" s="1"/>
  <c r="AH35" i="312"/>
  <c r="BT5" i="312" s="1"/>
  <c r="AG35" i="312"/>
  <c r="BS5" i="312" s="1"/>
  <c r="AF35" i="312"/>
  <c r="BR5" i="312" s="1"/>
  <c r="AE35" i="312"/>
  <c r="BQ5" i="312" s="1"/>
  <c r="AD35" i="312"/>
  <c r="BP5" i="312" s="1"/>
  <c r="AC35" i="312"/>
  <c r="BO5" i="312" s="1"/>
  <c r="AQ34" i="312"/>
  <c r="AQ33" i="312"/>
  <c r="AQ32" i="312"/>
  <c r="AQ31" i="312"/>
  <c r="AQ30" i="312"/>
  <c r="AQ29" i="312"/>
  <c r="AQ28" i="312"/>
  <c r="AQ27" i="312"/>
  <c r="AQ26" i="312"/>
  <c r="AQ25" i="312"/>
  <c r="AQ24" i="312"/>
  <c r="AQ23" i="312"/>
  <c r="AQ22" i="312"/>
  <c r="AQ21" i="312"/>
  <c r="AQ20" i="312"/>
  <c r="AQ19" i="312"/>
  <c r="AQ18" i="312"/>
  <c r="AQ17" i="312"/>
  <c r="AQ16" i="312"/>
  <c r="AQ15" i="312"/>
  <c r="AQ14" i="312"/>
  <c r="AQ13" i="312"/>
  <c r="AQ12" i="312"/>
  <c r="AQ11" i="312"/>
  <c r="AX5" i="312"/>
  <c r="AW5" i="312"/>
  <c r="AV5" i="312"/>
  <c r="AJ37" i="311"/>
  <c r="BJ5" i="311" s="1"/>
  <c r="AI37" i="311"/>
  <c r="BI5" i="311" s="1"/>
  <c r="AH37" i="311"/>
  <c r="BH5" i="311" s="1"/>
  <c r="AG37" i="311"/>
  <c r="BG5" i="311" s="1"/>
  <c r="AF37" i="311"/>
  <c r="BF5" i="311" s="1"/>
  <c r="AE37" i="311"/>
  <c r="BE5" i="311" s="1"/>
  <c r="AD37" i="311"/>
  <c r="BD5" i="311" s="1"/>
  <c r="AC37" i="311"/>
  <c r="BC5" i="311" s="1"/>
  <c r="AB37" i="311"/>
  <c r="BB5" i="311" s="1"/>
  <c r="AA37" i="311"/>
  <c r="BA5" i="311" s="1"/>
  <c r="Z37" i="311"/>
  <c r="Y37" i="311"/>
  <c r="BK5" i="311" s="1"/>
  <c r="AJ35" i="311"/>
  <c r="BV5" i="311" s="1"/>
  <c r="AI35" i="311"/>
  <c r="BU5" i="311" s="1"/>
  <c r="AH35" i="311"/>
  <c r="BT5" i="311" s="1"/>
  <c r="AG35" i="311"/>
  <c r="BS5" i="311" s="1"/>
  <c r="AF35" i="311"/>
  <c r="BR5" i="311" s="1"/>
  <c r="AE35" i="311"/>
  <c r="BQ5" i="311" s="1"/>
  <c r="AD35" i="311"/>
  <c r="BP5" i="311" s="1"/>
  <c r="AC35" i="311"/>
  <c r="BO5" i="311" s="1"/>
  <c r="AQ34" i="311"/>
  <c r="AQ33" i="311"/>
  <c r="AQ32" i="311"/>
  <c r="AQ31" i="311"/>
  <c r="AQ30" i="311"/>
  <c r="AQ29" i="311"/>
  <c r="AQ28" i="311"/>
  <c r="AQ27" i="311"/>
  <c r="AQ26" i="311"/>
  <c r="AQ25" i="311"/>
  <c r="AQ24" i="311"/>
  <c r="AQ23" i="311"/>
  <c r="AQ22" i="311"/>
  <c r="AQ21" i="311"/>
  <c r="AQ20" i="311"/>
  <c r="AQ19" i="311"/>
  <c r="AQ18" i="311"/>
  <c r="AQ17" i="311"/>
  <c r="AQ16" i="311"/>
  <c r="AQ15" i="311"/>
  <c r="AQ14" i="311"/>
  <c r="AQ13" i="311"/>
  <c r="AQ12" i="311"/>
  <c r="AQ11" i="311"/>
  <c r="AX5" i="311"/>
  <c r="AW5" i="311"/>
  <c r="AV5" i="311"/>
  <c r="AJ37" i="310"/>
  <c r="BJ5" i="310" s="1"/>
  <c r="AI37" i="310"/>
  <c r="BI5" i="310" s="1"/>
  <c r="AH37" i="310"/>
  <c r="BH5" i="310" s="1"/>
  <c r="AG37" i="310"/>
  <c r="BG5" i="310" s="1"/>
  <c r="AF37" i="310"/>
  <c r="BF5" i="310" s="1"/>
  <c r="AE37" i="310"/>
  <c r="BE5" i="310" s="1"/>
  <c r="AD37" i="310"/>
  <c r="BD5" i="310" s="1"/>
  <c r="AC37" i="310"/>
  <c r="BC5" i="310" s="1"/>
  <c r="AB37" i="310"/>
  <c r="BB5" i="310" s="1"/>
  <c r="AA37" i="310"/>
  <c r="BA5" i="310" s="1"/>
  <c r="Z37" i="310"/>
  <c r="AZ5" i="310" s="1"/>
  <c r="Y37" i="310"/>
  <c r="AY5" i="310" s="1"/>
  <c r="AJ35" i="310"/>
  <c r="BV5" i="310" s="1"/>
  <c r="AI35" i="310"/>
  <c r="BU5" i="310" s="1"/>
  <c r="AH35" i="310"/>
  <c r="BT5" i="310" s="1"/>
  <c r="AG35" i="310"/>
  <c r="BS5" i="310" s="1"/>
  <c r="AF35" i="310"/>
  <c r="BR5" i="310" s="1"/>
  <c r="AE35" i="310"/>
  <c r="BQ5" i="310" s="1"/>
  <c r="AD35" i="310"/>
  <c r="BP5" i="310" s="1"/>
  <c r="AC35" i="310"/>
  <c r="BO5" i="310" s="1"/>
  <c r="AQ34" i="310"/>
  <c r="AQ33" i="310"/>
  <c r="AQ32" i="310"/>
  <c r="AQ31" i="310"/>
  <c r="AQ30" i="310"/>
  <c r="AQ29" i="310"/>
  <c r="AQ28" i="310"/>
  <c r="AQ27" i="310"/>
  <c r="AQ26" i="310"/>
  <c r="AQ25" i="310"/>
  <c r="AQ24" i="310"/>
  <c r="AQ23" i="310"/>
  <c r="AQ22" i="310"/>
  <c r="AQ21" i="310"/>
  <c r="AQ20" i="310"/>
  <c r="AQ19" i="310"/>
  <c r="AQ18" i="310"/>
  <c r="AQ17" i="310"/>
  <c r="AQ16" i="310"/>
  <c r="AQ15" i="310"/>
  <c r="AQ14" i="310"/>
  <c r="AQ13" i="310"/>
  <c r="AQ12" i="310"/>
  <c r="AQ11" i="310"/>
  <c r="AX5" i="310"/>
  <c r="AW5" i="310"/>
  <c r="AV5" i="310"/>
  <c r="AJ37" i="309"/>
  <c r="BJ5" i="309" s="1"/>
  <c r="AI37" i="309"/>
  <c r="BI5" i="309" s="1"/>
  <c r="AH37" i="309"/>
  <c r="AG37" i="309"/>
  <c r="BG5" i="309" s="1"/>
  <c r="AF37" i="309"/>
  <c r="BF5" i="309" s="1"/>
  <c r="AE37" i="309"/>
  <c r="BE5" i="309" s="1"/>
  <c r="AD37" i="309"/>
  <c r="BD5" i="309" s="1"/>
  <c r="AC37" i="309"/>
  <c r="BC5" i="309" s="1"/>
  <c r="AB37" i="309"/>
  <c r="BB5" i="309" s="1"/>
  <c r="AA37" i="309"/>
  <c r="BA5" i="309" s="1"/>
  <c r="Z37" i="309"/>
  <c r="AZ5" i="309" s="1"/>
  <c r="Y37" i="309"/>
  <c r="AJ35" i="309"/>
  <c r="BV5" i="309" s="1"/>
  <c r="AI35" i="309"/>
  <c r="BU5" i="309" s="1"/>
  <c r="AH35" i="309"/>
  <c r="BT5" i="309" s="1"/>
  <c r="AG35" i="309"/>
  <c r="BS5" i="309" s="1"/>
  <c r="AF35" i="309"/>
  <c r="BR5" i="309" s="1"/>
  <c r="AE35" i="309"/>
  <c r="BQ5" i="309" s="1"/>
  <c r="AD35" i="309"/>
  <c r="BP5" i="309" s="1"/>
  <c r="AC35" i="309"/>
  <c r="BO5" i="309" s="1"/>
  <c r="AQ34" i="309"/>
  <c r="AQ33" i="309"/>
  <c r="AQ32" i="309"/>
  <c r="AQ31" i="309"/>
  <c r="AQ30" i="309"/>
  <c r="AQ29" i="309"/>
  <c r="AQ28" i="309"/>
  <c r="AQ27" i="309"/>
  <c r="AQ26" i="309"/>
  <c r="AQ25" i="309"/>
  <c r="AQ24" i="309"/>
  <c r="AQ23" i="309"/>
  <c r="AQ22" i="309"/>
  <c r="AQ21" i="309"/>
  <c r="AQ20" i="309"/>
  <c r="AQ19" i="309"/>
  <c r="AQ18" i="309"/>
  <c r="AQ17" i="309"/>
  <c r="AQ16" i="309"/>
  <c r="AQ15" i="309"/>
  <c r="AQ14" i="309"/>
  <c r="AQ13" i="309"/>
  <c r="AQ12" i="309"/>
  <c r="AQ11" i="309"/>
  <c r="BH5" i="309"/>
  <c r="AX5" i="309"/>
  <c r="AW5" i="309"/>
  <c r="AV5" i="309"/>
  <c r="AJ37" i="308"/>
  <c r="BJ5" i="308" s="1"/>
  <c r="AI37" i="308"/>
  <c r="BI5" i="308" s="1"/>
  <c r="AH37" i="308"/>
  <c r="BH5" i="308" s="1"/>
  <c r="AG37" i="308"/>
  <c r="BG5" i="308" s="1"/>
  <c r="AF37" i="308"/>
  <c r="BF5" i="308" s="1"/>
  <c r="AE37" i="308"/>
  <c r="BE5" i="308" s="1"/>
  <c r="AD37" i="308"/>
  <c r="BD5" i="308" s="1"/>
  <c r="AC37" i="308"/>
  <c r="BC5" i="308" s="1"/>
  <c r="AB37" i="308"/>
  <c r="BB5" i="308" s="1"/>
  <c r="AA37" i="308"/>
  <c r="BA5" i="308" s="1"/>
  <c r="Z37" i="308"/>
  <c r="AZ5" i="308" s="1"/>
  <c r="Y37" i="308"/>
  <c r="AJ35" i="308"/>
  <c r="BV5" i="308" s="1"/>
  <c r="AI35" i="308"/>
  <c r="BU5" i="308" s="1"/>
  <c r="AH35" i="308"/>
  <c r="BT5" i="308" s="1"/>
  <c r="AG35" i="308"/>
  <c r="BS5" i="308" s="1"/>
  <c r="AF35" i="308"/>
  <c r="BR5" i="308" s="1"/>
  <c r="AE35" i="308"/>
  <c r="BQ5" i="308" s="1"/>
  <c r="AD35" i="308"/>
  <c r="BP5" i="308" s="1"/>
  <c r="AC35" i="308"/>
  <c r="BO5" i="308" s="1"/>
  <c r="AQ34" i="308"/>
  <c r="AQ33" i="308"/>
  <c r="AQ32" i="308"/>
  <c r="AQ31" i="308"/>
  <c r="AQ30" i="308"/>
  <c r="AQ29" i="308"/>
  <c r="AQ28" i="308"/>
  <c r="AQ27" i="308"/>
  <c r="AQ26" i="308"/>
  <c r="AQ25" i="308"/>
  <c r="AQ24" i="308"/>
  <c r="AQ23" i="308"/>
  <c r="AQ22" i="308"/>
  <c r="AQ21" i="308"/>
  <c r="AQ20" i="308"/>
  <c r="AQ19" i="308"/>
  <c r="AQ18" i="308"/>
  <c r="AQ17" i="308"/>
  <c r="AQ16" i="308"/>
  <c r="AQ15" i="308"/>
  <c r="AQ14" i="308"/>
  <c r="AQ13" i="308"/>
  <c r="AQ12" i="308"/>
  <c r="AQ11" i="308"/>
  <c r="AX5" i="308"/>
  <c r="AW5" i="308"/>
  <c r="AV5" i="308"/>
  <c r="AJ37" i="307"/>
  <c r="BJ5" i="307" s="1"/>
  <c r="AI37" i="307"/>
  <c r="BI5" i="307" s="1"/>
  <c r="AH37" i="307"/>
  <c r="BH5" i="307" s="1"/>
  <c r="AG37" i="307"/>
  <c r="BG5" i="307" s="1"/>
  <c r="AF37" i="307"/>
  <c r="BF5" i="307" s="1"/>
  <c r="AE37" i="307"/>
  <c r="AD37" i="307"/>
  <c r="BD5" i="307" s="1"/>
  <c r="AC37" i="307"/>
  <c r="BC5" i="307" s="1"/>
  <c r="AB37" i="307"/>
  <c r="BB5" i="307" s="1"/>
  <c r="AA37" i="307"/>
  <c r="BA5" i="307" s="1"/>
  <c r="Z37" i="307"/>
  <c r="AZ5" i="307" s="1"/>
  <c r="Y37" i="307"/>
  <c r="AY5" i="307" s="1"/>
  <c r="AJ35" i="307"/>
  <c r="BV5" i="307" s="1"/>
  <c r="AI35" i="307"/>
  <c r="BU5" i="307" s="1"/>
  <c r="AH35" i="307"/>
  <c r="BT5" i="307" s="1"/>
  <c r="AG35" i="307"/>
  <c r="BS5" i="307" s="1"/>
  <c r="AF35" i="307"/>
  <c r="BR5" i="307" s="1"/>
  <c r="AE35" i="307"/>
  <c r="BQ5" i="307" s="1"/>
  <c r="AD35" i="307"/>
  <c r="BP5" i="307" s="1"/>
  <c r="AC35" i="307"/>
  <c r="BO5" i="307" s="1"/>
  <c r="AQ34" i="307"/>
  <c r="AQ33" i="307"/>
  <c r="AQ32" i="307"/>
  <c r="AQ31" i="307"/>
  <c r="AQ30" i="307"/>
  <c r="AQ29" i="307"/>
  <c r="AQ28" i="307"/>
  <c r="AQ27" i="307"/>
  <c r="AQ26" i="307"/>
  <c r="AQ25" i="307"/>
  <c r="AQ24" i="307"/>
  <c r="AQ23" i="307"/>
  <c r="AQ22" i="307"/>
  <c r="AQ21" i="307"/>
  <c r="AQ20" i="307"/>
  <c r="AQ19" i="307"/>
  <c r="AQ18" i="307"/>
  <c r="AQ17" i="307"/>
  <c r="AQ16" i="307"/>
  <c r="AQ15" i="307"/>
  <c r="AQ14" i="307"/>
  <c r="AQ13" i="307"/>
  <c r="AQ12" i="307"/>
  <c r="AQ11" i="307"/>
  <c r="BE5" i="307"/>
  <c r="AX5" i="307"/>
  <c r="AW5" i="307"/>
  <c r="AV5" i="307"/>
  <c r="AJ37" i="306"/>
  <c r="BJ5" i="306" s="1"/>
  <c r="AI37" i="306"/>
  <c r="BI5" i="306" s="1"/>
  <c r="AH37" i="306"/>
  <c r="BH5" i="306" s="1"/>
  <c r="AG37" i="306"/>
  <c r="BG5" i="306" s="1"/>
  <c r="AF37" i="306"/>
  <c r="BF5" i="306" s="1"/>
  <c r="AE37" i="306"/>
  <c r="BE5" i="306" s="1"/>
  <c r="AD37" i="306"/>
  <c r="BD5" i="306" s="1"/>
  <c r="AC37" i="306"/>
  <c r="BC5" i="306" s="1"/>
  <c r="AB37" i="306"/>
  <c r="BB5" i="306" s="1"/>
  <c r="AA37" i="306"/>
  <c r="BA5" i="306" s="1"/>
  <c r="Z37" i="306"/>
  <c r="AZ5" i="306" s="1"/>
  <c r="Y37" i="306"/>
  <c r="AY5" i="306" s="1"/>
  <c r="AJ35" i="306"/>
  <c r="BV5" i="306" s="1"/>
  <c r="AI35" i="306"/>
  <c r="BU5" i="306" s="1"/>
  <c r="AH35" i="306"/>
  <c r="BT5" i="306" s="1"/>
  <c r="AG35" i="306"/>
  <c r="BS5" i="306" s="1"/>
  <c r="AF35" i="306"/>
  <c r="BR5" i="306" s="1"/>
  <c r="AE35" i="306"/>
  <c r="AD35" i="306"/>
  <c r="AC35" i="306"/>
  <c r="BO5" i="306" s="1"/>
  <c r="AQ34" i="306"/>
  <c r="AQ33" i="306"/>
  <c r="AQ32" i="306"/>
  <c r="AQ31" i="306"/>
  <c r="AQ30" i="306"/>
  <c r="AQ29" i="306"/>
  <c r="AQ28" i="306"/>
  <c r="AQ27" i="306"/>
  <c r="AQ26" i="306"/>
  <c r="AQ25" i="306"/>
  <c r="AQ24" i="306"/>
  <c r="AQ23" i="306"/>
  <c r="AQ22" i="306"/>
  <c r="AQ21" i="306"/>
  <c r="AQ20" i="306"/>
  <c r="AQ19" i="306"/>
  <c r="AQ18" i="306"/>
  <c r="AQ17" i="306"/>
  <c r="AQ16" i="306"/>
  <c r="AQ15" i="306"/>
  <c r="AQ14" i="306"/>
  <c r="AQ13" i="306"/>
  <c r="AQ12" i="306"/>
  <c r="AQ11" i="306"/>
  <c r="BQ5" i="306"/>
  <c r="BP5" i="306"/>
  <c r="AX5" i="306"/>
  <c r="AW5" i="306"/>
  <c r="AV5" i="306"/>
  <c r="AJ37" i="305"/>
  <c r="BJ5" i="305" s="1"/>
  <c r="AI37" i="305"/>
  <c r="BI5" i="305" s="1"/>
  <c r="AH37" i="305"/>
  <c r="BH5" i="305" s="1"/>
  <c r="AG37" i="305"/>
  <c r="BG5" i="305" s="1"/>
  <c r="AF37" i="305"/>
  <c r="BF5" i="305" s="1"/>
  <c r="AE37" i="305"/>
  <c r="BE5" i="305" s="1"/>
  <c r="AD37" i="305"/>
  <c r="BD5" i="305" s="1"/>
  <c r="AC37" i="305"/>
  <c r="BC5" i="305" s="1"/>
  <c r="AB37" i="305"/>
  <c r="BB5" i="305" s="1"/>
  <c r="AA37" i="305"/>
  <c r="BA5" i="305" s="1"/>
  <c r="Z37" i="305"/>
  <c r="AZ5" i="305" s="1"/>
  <c r="Y37" i="305"/>
  <c r="AJ35" i="305"/>
  <c r="BV5" i="305" s="1"/>
  <c r="AI35" i="305"/>
  <c r="BU5" i="305" s="1"/>
  <c r="AH35" i="305"/>
  <c r="BT5" i="305" s="1"/>
  <c r="AG35" i="305"/>
  <c r="BS5" i="305" s="1"/>
  <c r="AF35" i="305"/>
  <c r="BR5" i="305" s="1"/>
  <c r="AE35" i="305"/>
  <c r="BQ5" i="305" s="1"/>
  <c r="AD35" i="305"/>
  <c r="BP5" i="305" s="1"/>
  <c r="AC35" i="305"/>
  <c r="AQ34" i="305"/>
  <c r="AQ33" i="305"/>
  <c r="AQ32" i="305"/>
  <c r="AQ31" i="305"/>
  <c r="AQ30" i="305"/>
  <c r="AQ29" i="305"/>
  <c r="AQ28" i="305"/>
  <c r="AQ27" i="305"/>
  <c r="AQ26" i="305"/>
  <c r="AQ25" i="305"/>
  <c r="AQ24" i="305"/>
  <c r="AQ23" i="305"/>
  <c r="AQ22" i="305"/>
  <c r="AQ21" i="305"/>
  <c r="AQ20" i="305"/>
  <c r="AQ19" i="305"/>
  <c r="AQ18" i="305"/>
  <c r="AQ17" i="305"/>
  <c r="AQ16" i="305"/>
  <c r="AQ15" i="305"/>
  <c r="AQ14" i="305"/>
  <c r="AQ13" i="305"/>
  <c r="AQ12" i="305"/>
  <c r="AQ11" i="305"/>
  <c r="BO5" i="305"/>
  <c r="AX5" i="305"/>
  <c r="AW5" i="305"/>
  <c r="AV5" i="305"/>
  <c r="AJ37" i="304"/>
  <c r="BJ5" i="304" s="1"/>
  <c r="AI37" i="304"/>
  <c r="BI5" i="304" s="1"/>
  <c r="AH37" i="304"/>
  <c r="BH5" i="304" s="1"/>
  <c r="AG37" i="304"/>
  <c r="BG5" i="304" s="1"/>
  <c r="AF37" i="304"/>
  <c r="BF5" i="304" s="1"/>
  <c r="AE37" i="304"/>
  <c r="BE5" i="304" s="1"/>
  <c r="AD37" i="304"/>
  <c r="AC37" i="304"/>
  <c r="BC5" i="304" s="1"/>
  <c r="AB37" i="304"/>
  <c r="BB5" i="304" s="1"/>
  <c r="AA37" i="304"/>
  <c r="BA5" i="304" s="1"/>
  <c r="Z37" i="304"/>
  <c r="AZ5" i="304" s="1"/>
  <c r="Y37" i="304"/>
  <c r="AJ35" i="304"/>
  <c r="BV5" i="304" s="1"/>
  <c r="AI35" i="304"/>
  <c r="BU5" i="304" s="1"/>
  <c r="AH35" i="304"/>
  <c r="BT5" i="304" s="1"/>
  <c r="AG35" i="304"/>
  <c r="BS5" i="304" s="1"/>
  <c r="AF35" i="304"/>
  <c r="BR5" i="304" s="1"/>
  <c r="AE35" i="304"/>
  <c r="BQ5" i="304" s="1"/>
  <c r="AD35" i="304"/>
  <c r="BP5" i="304" s="1"/>
  <c r="AC35" i="304"/>
  <c r="AQ34" i="304"/>
  <c r="AQ33" i="304"/>
  <c r="AQ32" i="304"/>
  <c r="AQ31" i="304"/>
  <c r="AQ30" i="304"/>
  <c r="AQ29" i="304"/>
  <c r="AQ28" i="304"/>
  <c r="AQ27" i="304"/>
  <c r="AQ26" i="304"/>
  <c r="AQ25" i="304"/>
  <c r="AQ24" i="304"/>
  <c r="AQ23" i="304"/>
  <c r="AQ22" i="304"/>
  <c r="AQ21" i="304"/>
  <c r="AQ20" i="304"/>
  <c r="AQ19" i="304"/>
  <c r="AQ18" i="304"/>
  <c r="AQ17" i="304"/>
  <c r="AQ16" i="304"/>
  <c r="AQ15" i="304"/>
  <c r="AQ14" i="304"/>
  <c r="AQ13" i="304"/>
  <c r="AQ12" i="304"/>
  <c r="AQ11" i="304"/>
  <c r="BO5" i="304"/>
  <c r="BD5" i="304"/>
  <c r="AX5" i="304"/>
  <c r="AW5" i="304"/>
  <c r="AV5" i="304"/>
  <c r="AJ37" i="303"/>
  <c r="BJ5" i="303" s="1"/>
  <c r="AI37" i="303"/>
  <c r="BI5" i="303" s="1"/>
  <c r="AH37" i="303"/>
  <c r="BH5" i="303" s="1"/>
  <c r="AG37" i="303"/>
  <c r="BG5" i="303" s="1"/>
  <c r="AF37" i="303"/>
  <c r="BF5" i="303" s="1"/>
  <c r="AE37" i="303"/>
  <c r="BE5" i="303" s="1"/>
  <c r="AD37" i="303"/>
  <c r="BD5" i="303" s="1"/>
  <c r="AC37" i="303"/>
  <c r="BC5" i="303" s="1"/>
  <c r="AB37" i="303"/>
  <c r="BB5" i="303" s="1"/>
  <c r="AA37" i="303"/>
  <c r="BA5" i="303" s="1"/>
  <c r="Z37" i="303"/>
  <c r="AZ5" i="303" s="1"/>
  <c r="Y37" i="303"/>
  <c r="AJ35" i="303"/>
  <c r="BV5" i="303" s="1"/>
  <c r="AI35" i="303"/>
  <c r="BU5" i="303" s="1"/>
  <c r="AH35" i="303"/>
  <c r="BT5" i="303" s="1"/>
  <c r="AG35" i="303"/>
  <c r="BS5" i="303" s="1"/>
  <c r="AF35" i="303"/>
  <c r="BR5" i="303" s="1"/>
  <c r="AE35" i="303"/>
  <c r="BQ5" i="303" s="1"/>
  <c r="AD35" i="303"/>
  <c r="BP5" i="303" s="1"/>
  <c r="AC35" i="303"/>
  <c r="BO5" i="303" s="1"/>
  <c r="AQ34" i="303"/>
  <c r="AQ33" i="303"/>
  <c r="AQ32" i="303"/>
  <c r="AQ31" i="303"/>
  <c r="AQ30" i="303"/>
  <c r="AQ29" i="303"/>
  <c r="AQ28" i="303"/>
  <c r="AQ27" i="303"/>
  <c r="AQ26" i="303"/>
  <c r="AQ25" i="303"/>
  <c r="AQ24" i="303"/>
  <c r="AQ23" i="303"/>
  <c r="AQ22" i="303"/>
  <c r="AQ21" i="303"/>
  <c r="AQ20" i="303"/>
  <c r="AQ19" i="303"/>
  <c r="AQ18" i="303"/>
  <c r="AQ17" i="303"/>
  <c r="AQ16" i="303"/>
  <c r="AQ15" i="303"/>
  <c r="AQ14" i="303"/>
  <c r="AQ13" i="303"/>
  <c r="AQ12" i="303"/>
  <c r="AQ11" i="303"/>
  <c r="AX5" i="303"/>
  <c r="AW5" i="303"/>
  <c r="AV5" i="303"/>
  <c r="AJ37" i="302"/>
  <c r="BJ5" i="302" s="1"/>
  <c r="AI37" i="302"/>
  <c r="BI5" i="302" s="1"/>
  <c r="AH37" i="302"/>
  <c r="BH5" i="302" s="1"/>
  <c r="AG37" i="302"/>
  <c r="BG5" i="302" s="1"/>
  <c r="AF37" i="302"/>
  <c r="BF5" i="302" s="1"/>
  <c r="AE37" i="302"/>
  <c r="BE5" i="302" s="1"/>
  <c r="AD37" i="302"/>
  <c r="BD5" i="302" s="1"/>
  <c r="AC37" i="302"/>
  <c r="BC5" i="302" s="1"/>
  <c r="AB37" i="302"/>
  <c r="BB5" i="302" s="1"/>
  <c r="AA37" i="302"/>
  <c r="BA5" i="302" s="1"/>
  <c r="Z37" i="302"/>
  <c r="AZ5" i="302" s="1"/>
  <c r="Y37" i="302"/>
  <c r="AJ35" i="302"/>
  <c r="BV5" i="302" s="1"/>
  <c r="AI35" i="302"/>
  <c r="BU5" i="302" s="1"/>
  <c r="AH35" i="302"/>
  <c r="BT5" i="302" s="1"/>
  <c r="AG35" i="302"/>
  <c r="BS5" i="302" s="1"/>
  <c r="AF35" i="302"/>
  <c r="BR5" i="302" s="1"/>
  <c r="AE35" i="302"/>
  <c r="BQ5" i="302" s="1"/>
  <c r="AD35" i="302"/>
  <c r="BP5" i="302" s="1"/>
  <c r="AC35" i="302"/>
  <c r="BO5" i="302" s="1"/>
  <c r="AQ34" i="302"/>
  <c r="AQ33" i="302"/>
  <c r="AQ32" i="302"/>
  <c r="AQ31" i="302"/>
  <c r="AQ30" i="302"/>
  <c r="AQ29" i="302"/>
  <c r="AQ28" i="302"/>
  <c r="AQ27" i="302"/>
  <c r="AQ26" i="302"/>
  <c r="AQ25" i="302"/>
  <c r="AQ24" i="302"/>
  <c r="AQ23" i="302"/>
  <c r="AQ22" i="302"/>
  <c r="AQ21" i="302"/>
  <c r="AQ20" i="302"/>
  <c r="AQ19" i="302"/>
  <c r="AQ18" i="302"/>
  <c r="AQ17" i="302"/>
  <c r="AQ16" i="302"/>
  <c r="AQ15" i="302"/>
  <c r="AQ14" i="302"/>
  <c r="AQ13" i="302"/>
  <c r="AQ12" i="302"/>
  <c r="AQ11" i="302"/>
  <c r="AX5" i="302"/>
  <c r="AW5" i="302"/>
  <c r="AV5" i="302"/>
  <c r="AJ37" i="301"/>
  <c r="BJ5" i="301" s="1"/>
  <c r="AI37" i="301"/>
  <c r="BI5" i="301" s="1"/>
  <c r="AH37" i="301"/>
  <c r="BH5" i="301" s="1"/>
  <c r="AG37" i="301"/>
  <c r="BG5" i="301" s="1"/>
  <c r="AF37" i="301"/>
  <c r="BF5" i="301" s="1"/>
  <c r="AE37" i="301"/>
  <c r="BE5" i="301" s="1"/>
  <c r="AD37" i="301"/>
  <c r="BD5" i="301" s="1"/>
  <c r="AC37" i="301"/>
  <c r="BC5" i="301" s="1"/>
  <c r="AB37" i="301"/>
  <c r="BB5" i="301" s="1"/>
  <c r="AA37" i="301"/>
  <c r="BA5" i="301" s="1"/>
  <c r="Z37" i="301"/>
  <c r="AZ5" i="301" s="1"/>
  <c r="Y37" i="301"/>
  <c r="AJ35" i="301"/>
  <c r="BV5" i="301" s="1"/>
  <c r="AI35" i="301"/>
  <c r="BU5" i="301" s="1"/>
  <c r="AH35" i="301"/>
  <c r="BT5" i="301" s="1"/>
  <c r="AG35" i="301"/>
  <c r="BS5" i="301" s="1"/>
  <c r="AF35" i="301"/>
  <c r="BR5" i="301" s="1"/>
  <c r="AE35" i="301"/>
  <c r="BQ5" i="301" s="1"/>
  <c r="AD35" i="301"/>
  <c r="BP5" i="301" s="1"/>
  <c r="AC35" i="301"/>
  <c r="AQ34" i="301"/>
  <c r="AQ33" i="301"/>
  <c r="AQ32" i="301"/>
  <c r="AQ31" i="301"/>
  <c r="AQ30" i="301"/>
  <c r="AQ29" i="301"/>
  <c r="AQ28" i="301"/>
  <c r="AQ27" i="301"/>
  <c r="AQ26" i="301"/>
  <c r="AQ25" i="301"/>
  <c r="AQ24" i="301"/>
  <c r="AQ23" i="301"/>
  <c r="AQ22" i="301"/>
  <c r="AQ21" i="301"/>
  <c r="AQ20" i="301"/>
  <c r="AQ19" i="301"/>
  <c r="AQ18" i="301"/>
  <c r="AQ17" i="301"/>
  <c r="AQ16" i="301"/>
  <c r="AQ15" i="301"/>
  <c r="AQ14" i="301"/>
  <c r="AQ13" i="301"/>
  <c r="AQ12" i="301"/>
  <c r="AQ11" i="301"/>
  <c r="BO5" i="301"/>
  <c r="AX5" i="301"/>
  <c r="AW5" i="301"/>
  <c r="AV5" i="301"/>
  <c r="AJ37" i="300"/>
  <c r="BJ5" i="300" s="1"/>
  <c r="AI37" i="300"/>
  <c r="BI5" i="300" s="1"/>
  <c r="AH37" i="300"/>
  <c r="BH5" i="300" s="1"/>
  <c r="AG37" i="300"/>
  <c r="BG5" i="300" s="1"/>
  <c r="AF37" i="300"/>
  <c r="BF5" i="300" s="1"/>
  <c r="AE37" i="300"/>
  <c r="BE5" i="300" s="1"/>
  <c r="AD37" i="300"/>
  <c r="BD5" i="300" s="1"/>
  <c r="AC37" i="300"/>
  <c r="BC5" i="300" s="1"/>
  <c r="AB37" i="300"/>
  <c r="BB5" i="300" s="1"/>
  <c r="AA37" i="300"/>
  <c r="Z37" i="300"/>
  <c r="AZ5" i="300" s="1"/>
  <c r="Y37" i="300"/>
  <c r="BK5" i="300" s="1"/>
  <c r="AJ35" i="300"/>
  <c r="BV5" i="300" s="1"/>
  <c r="AI35" i="300"/>
  <c r="BU5" i="300" s="1"/>
  <c r="AH35" i="300"/>
  <c r="BT5" i="300" s="1"/>
  <c r="AG35" i="300"/>
  <c r="BS5" i="300" s="1"/>
  <c r="AF35" i="300"/>
  <c r="BR5" i="300" s="1"/>
  <c r="AE35" i="300"/>
  <c r="BQ5" i="300" s="1"/>
  <c r="AD35" i="300"/>
  <c r="AC35" i="300"/>
  <c r="BO5" i="300" s="1"/>
  <c r="AQ34" i="300"/>
  <c r="AQ33" i="300"/>
  <c r="AQ32" i="300"/>
  <c r="AQ31" i="300"/>
  <c r="AQ30" i="300"/>
  <c r="AQ29" i="300"/>
  <c r="AQ28" i="300"/>
  <c r="AQ27" i="300"/>
  <c r="AQ26" i="300"/>
  <c r="AQ25" i="300"/>
  <c r="AQ24" i="300"/>
  <c r="AQ23" i="300"/>
  <c r="AQ22" i="300"/>
  <c r="AQ21" i="300"/>
  <c r="AQ20" i="300"/>
  <c r="AQ19" i="300"/>
  <c r="AQ18" i="300"/>
  <c r="AQ17" i="300"/>
  <c r="AQ16" i="300"/>
  <c r="AQ15" i="300"/>
  <c r="AQ14" i="300"/>
  <c r="AQ13" i="300"/>
  <c r="AQ12" i="300"/>
  <c r="AQ11" i="300"/>
  <c r="BP5" i="300"/>
  <c r="AX5" i="300"/>
  <c r="AW5" i="300"/>
  <c r="AV5" i="300"/>
  <c r="AJ37" i="299"/>
  <c r="BJ5" i="299" s="1"/>
  <c r="AI37" i="299"/>
  <c r="BI5" i="299" s="1"/>
  <c r="AH37" i="299"/>
  <c r="BH5" i="299" s="1"/>
  <c r="AG37" i="299"/>
  <c r="BG5" i="299" s="1"/>
  <c r="AF37" i="299"/>
  <c r="BF5" i="299" s="1"/>
  <c r="AE37" i="299"/>
  <c r="BE5" i="299" s="1"/>
  <c r="AD37" i="299"/>
  <c r="BD5" i="299" s="1"/>
  <c r="AC37" i="299"/>
  <c r="BC5" i="299" s="1"/>
  <c r="AB37" i="299"/>
  <c r="AA37" i="299"/>
  <c r="BA5" i="299" s="1"/>
  <c r="Z37" i="299"/>
  <c r="AZ5" i="299" s="1"/>
  <c r="Y37" i="299"/>
  <c r="AJ35" i="299"/>
  <c r="BV5" i="299" s="1"/>
  <c r="AI35" i="299"/>
  <c r="BU5" i="299" s="1"/>
  <c r="AH35" i="299"/>
  <c r="BT5" i="299" s="1"/>
  <c r="AG35" i="299"/>
  <c r="BS5" i="299" s="1"/>
  <c r="AF35" i="299"/>
  <c r="BR5" i="299" s="1"/>
  <c r="AE35" i="299"/>
  <c r="BQ5" i="299" s="1"/>
  <c r="AD35" i="299"/>
  <c r="BP5" i="299" s="1"/>
  <c r="AC35" i="299"/>
  <c r="BO5" i="299" s="1"/>
  <c r="AQ34" i="299"/>
  <c r="AQ33" i="299"/>
  <c r="AQ32" i="299"/>
  <c r="AQ31" i="299"/>
  <c r="AQ30" i="299"/>
  <c r="AQ29" i="299"/>
  <c r="AQ28" i="299"/>
  <c r="AQ27" i="299"/>
  <c r="AQ26" i="299"/>
  <c r="AQ25" i="299"/>
  <c r="AQ24" i="299"/>
  <c r="AQ23" i="299"/>
  <c r="AQ22" i="299"/>
  <c r="AQ21" i="299"/>
  <c r="AQ20" i="299"/>
  <c r="AQ19" i="299"/>
  <c r="AQ18" i="299"/>
  <c r="AQ17" i="299"/>
  <c r="AQ16" i="299"/>
  <c r="AQ15" i="299"/>
  <c r="AQ14" i="299"/>
  <c r="AQ13" i="299"/>
  <c r="AQ12" i="299"/>
  <c r="AQ11" i="299"/>
  <c r="AX5" i="299"/>
  <c r="AW5" i="299"/>
  <c r="AV5" i="299"/>
  <c r="AJ37" i="298"/>
  <c r="BJ5" i="298" s="1"/>
  <c r="AI37" i="298"/>
  <c r="BI5" i="298" s="1"/>
  <c r="AH37" i="298"/>
  <c r="BH5" i="298" s="1"/>
  <c r="AG37" i="298"/>
  <c r="BG5" i="298" s="1"/>
  <c r="AF37" i="298"/>
  <c r="BF5" i="298" s="1"/>
  <c r="AE37" i="298"/>
  <c r="BE5" i="298" s="1"/>
  <c r="AD37" i="298"/>
  <c r="BD5" i="298" s="1"/>
  <c r="AC37" i="298"/>
  <c r="BC5" i="298" s="1"/>
  <c r="AB37" i="298"/>
  <c r="BB5" i="298" s="1"/>
  <c r="AA37" i="298"/>
  <c r="Z37" i="298"/>
  <c r="AZ5" i="298" s="1"/>
  <c r="Y37" i="298"/>
  <c r="AY5" i="298" s="1"/>
  <c r="AJ35" i="298"/>
  <c r="BV5" i="298" s="1"/>
  <c r="AI35" i="298"/>
  <c r="BU5" i="298" s="1"/>
  <c r="AH35" i="298"/>
  <c r="BT5" i="298" s="1"/>
  <c r="AG35" i="298"/>
  <c r="BS5" i="298" s="1"/>
  <c r="AF35" i="298"/>
  <c r="BR5" i="298" s="1"/>
  <c r="AE35" i="298"/>
  <c r="BQ5" i="298" s="1"/>
  <c r="AD35" i="298"/>
  <c r="BP5" i="298" s="1"/>
  <c r="AC35" i="298"/>
  <c r="BO5" i="298" s="1"/>
  <c r="AQ34" i="298"/>
  <c r="AQ33" i="298"/>
  <c r="AQ32" i="298"/>
  <c r="AQ31" i="298"/>
  <c r="AQ30" i="298"/>
  <c r="AQ29" i="298"/>
  <c r="AQ28" i="298"/>
  <c r="AQ27" i="298"/>
  <c r="AQ26" i="298"/>
  <c r="AQ25" i="298"/>
  <c r="AQ24" i="298"/>
  <c r="AQ23" i="298"/>
  <c r="AQ22" i="298"/>
  <c r="AQ21" i="298"/>
  <c r="AQ20" i="298"/>
  <c r="AQ19" i="298"/>
  <c r="AQ18" i="298"/>
  <c r="AQ17" i="298"/>
  <c r="AQ16" i="298"/>
  <c r="AQ15" i="298"/>
  <c r="AQ14" i="298"/>
  <c r="AQ13" i="298"/>
  <c r="AQ12" i="298"/>
  <c r="AQ11" i="298"/>
  <c r="AX5" i="298"/>
  <c r="AW5" i="298"/>
  <c r="AV5" i="298"/>
  <c r="AJ37" i="297"/>
  <c r="BJ5" i="297" s="1"/>
  <c r="AI37" i="297"/>
  <c r="BI5" i="297" s="1"/>
  <c r="AH37" i="297"/>
  <c r="BH5" i="297" s="1"/>
  <c r="AG37" i="297"/>
  <c r="BG5" i="297" s="1"/>
  <c r="AF37" i="297"/>
  <c r="BF5" i="297" s="1"/>
  <c r="AE37" i="297"/>
  <c r="BE5" i="297" s="1"/>
  <c r="AD37" i="297"/>
  <c r="BD5" i="297" s="1"/>
  <c r="AC37" i="297"/>
  <c r="BC5" i="297" s="1"/>
  <c r="AB37" i="297"/>
  <c r="BB5" i="297" s="1"/>
  <c r="AA37" i="297"/>
  <c r="Z37" i="297"/>
  <c r="Y37" i="297"/>
  <c r="BK5" i="297" s="1"/>
  <c r="AJ35" i="297"/>
  <c r="BV5" i="297" s="1"/>
  <c r="AI35" i="297"/>
  <c r="BU5" i="297" s="1"/>
  <c r="AH35" i="297"/>
  <c r="BT5" i="297" s="1"/>
  <c r="AG35" i="297"/>
  <c r="BS5" i="297" s="1"/>
  <c r="AF35" i="297"/>
  <c r="BR5" i="297" s="1"/>
  <c r="AE35" i="297"/>
  <c r="BQ5" i="297" s="1"/>
  <c r="AD35" i="297"/>
  <c r="BP5" i="297" s="1"/>
  <c r="AC35" i="297"/>
  <c r="BO5" i="297" s="1"/>
  <c r="AQ34" i="297"/>
  <c r="AQ33" i="297"/>
  <c r="AQ32" i="297"/>
  <c r="AQ31" i="297"/>
  <c r="AQ30" i="297"/>
  <c r="AQ29" i="297"/>
  <c r="AQ28" i="297"/>
  <c r="AQ27" i="297"/>
  <c r="AQ26" i="297"/>
  <c r="AQ25" i="297"/>
  <c r="AQ24" i="297"/>
  <c r="AQ23" i="297"/>
  <c r="AQ22" i="297"/>
  <c r="AQ21" i="297"/>
  <c r="AQ20" i="297"/>
  <c r="AQ19" i="297"/>
  <c r="AQ18" i="297"/>
  <c r="AQ17" i="297"/>
  <c r="AQ16" i="297"/>
  <c r="AQ15" i="297"/>
  <c r="AQ14" i="297"/>
  <c r="AQ13" i="297"/>
  <c r="AQ12" i="297"/>
  <c r="AQ11" i="297"/>
  <c r="AX5" i="297"/>
  <c r="AW5" i="297"/>
  <c r="AV5" i="297"/>
  <c r="AJ37" i="296"/>
  <c r="BJ5" i="296" s="1"/>
  <c r="AI37" i="296"/>
  <c r="BI5" i="296" s="1"/>
  <c r="AH37" i="296"/>
  <c r="BH5" i="296" s="1"/>
  <c r="AG37" i="296"/>
  <c r="BG5" i="296" s="1"/>
  <c r="AF37" i="296"/>
  <c r="BF5" i="296" s="1"/>
  <c r="AE37" i="296"/>
  <c r="BE5" i="296" s="1"/>
  <c r="AD37" i="296"/>
  <c r="BD5" i="296" s="1"/>
  <c r="AC37" i="296"/>
  <c r="BC5" i="296" s="1"/>
  <c r="AB37" i="296"/>
  <c r="BB5" i="296" s="1"/>
  <c r="AA37" i="296"/>
  <c r="BA5" i="296" s="1"/>
  <c r="Z37" i="296"/>
  <c r="AZ5" i="296" s="1"/>
  <c r="Y37" i="296"/>
  <c r="AJ35" i="296"/>
  <c r="BV5" i="296" s="1"/>
  <c r="AI35" i="296"/>
  <c r="BU5" i="296" s="1"/>
  <c r="AH35" i="296"/>
  <c r="BT5" i="296" s="1"/>
  <c r="AG35" i="296"/>
  <c r="BS5" i="296" s="1"/>
  <c r="AF35" i="296"/>
  <c r="BR5" i="296" s="1"/>
  <c r="AE35" i="296"/>
  <c r="BQ5" i="296" s="1"/>
  <c r="AD35" i="296"/>
  <c r="BP5" i="296" s="1"/>
  <c r="AC35" i="296"/>
  <c r="BO5" i="296" s="1"/>
  <c r="AQ34" i="296"/>
  <c r="AQ33" i="296"/>
  <c r="AQ32" i="296"/>
  <c r="AQ31" i="296"/>
  <c r="AQ30" i="296"/>
  <c r="AQ29" i="296"/>
  <c r="AQ28" i="296"/>
  <c r="AQ27" i="296"/>
  <c r="AQ26" i="296"/>
  <c r="AQ25" i="296"/>
  <c r="AQ24" i="296"/>
  <c r="AQ23" i="296"/>
  <c r="AQ22" i="296"/>
  <c r="AQ21" i="296"/>
  <c r="AQ20" i="296"/>
  <c r="AQ19" i="296"/>
  <c r="AQ18" i="296"/>
  <c r="AQ17" i="296"/>
  <c r="AQ16" i="296"/>
  <c r="AQ15" i="296"/>
  <c r="AQ14" i="296"/>
  <c r="AQ13" i="296"/>
  <c r="AQ12" i="296"/>
  <c r="AQ11" i="296"/>
  <c r="AX5" i="296"/>
  <c r="AW5" i="296"/>
  <c r="AV5" i="296"/>
  <c r="AJ37" i="295"/>
  <c r="BJ5" i="295" s="1"/>
  <c r="AI37" i="295"/>
  <c r="BI5" i="295" s="1"/>
  <c r="AH37" i="295"/>
  <c r="BH5" i="295" s="1"/>
  <c r="AG37" i="295"/>
  <c r="BG5" i="295" s="1"/>
  <c r="AF37" i="295"/>
  <c r="BF5" i="295" s="1"/>
  <c r="AE37" i="295"/>
  <c r="BE5" i="295" s="1"/>
  <c r="AD37" i="295"/>
  <c r="BD5" i="295" s="1"/>
  <c r="AC37" i="295"/>
  <c r="BC5" i="295" s="1"/>
  <c r="AB37" i="295"/>
  <c r="BB5" i="295" s="1"/>
  <c r="AA37" i="295"/>
  <c r="BA5" i="295" s="1"/>
  <c r="Z37" i="295"/>
  <c r="AZ5" i="295" s="1"/>
  <c r="Y37" i="295"/>
  <c r="AJ35" i="295"/>
  <c r="BV5" i="295" s="1"/>
  <c r="AI35" i="295"/>
  <c r="BU5" i="295" s="1"/>
  <c r="AH35" i="295"/>
  <c r="BT5" i="295" s="1"/>
  <c r="AG35" i="295"/>
  <c r="BS5" i="295" s="1"/>
  <c r="AF35" i="295"/>
  <c r="BR5" i="295" s="1"/>
  <c r="AE35" i="295"/>
  <c r="BQ5" i="295" s="1"/>
  <c r="AD35" i="295"/>
  <c r="BP5" i="295" s="1"/>
  <c r="AC35" i="295"/>
  <c r="BO5" i="295" s="1"/>
  <c r="AQ34" i="295"/>
  <c r="AQ33" i="295"/>
  <c r="AQ32" i="295"/>
  <c r="AQ31" i="295"/>
  <c r="AQ30" i="295"/>
  <c r="AQ29" i="295"/>
  <c r="AQ28" i="295"/>
  <c r="AQ27" i="295"/>
  <c r="AQ26" i="295"/>
  <c r="AQ25" i="295"/>
  <c r="AQ24" i="295"/>
  <c r="AQ23" i="295"/>
  <c r="AQ22" i="295"/>
  <c r="AQ21" i="295"/>
  <c r="AQ20" i="295"/>
  <c r="AQ19" i="295"/>
  <c r="AQ18" i="295"/>
  <c r="AQ17" i="295"/>
  <c r="AQ16" i="295"/>
  <c r="AQ15" i="295"/>
  <c r="AQ14" i="295"/>
  <c r="AQ13" i="295"/>
  <c r="AQ12" i="295"/>
  <c r="AQ11" i="295"/>
  <c r="AX5" i="295"/>
  <c r="AW5" i="295"/>
  <c r="AV5" i="295"/>
  <c r="AJ37" i="294"/>
  <c r="BJ5" i="294" s="1"/>
  <c r="AI37" i="294"/>
  <c r="BI5" i="294" s="1"/>
  <c r="AH37" i="294"/>
  <c r="BH5" i="294" s="1"/>
  <c r="AG37" i="294"/>
  <c r="BG5" i="294" s="1"/>
  <c r="AF37" i="294"/>
  <c r="BF5" i="294" s="1"/>
  <c r="AE37" i="294"/>
  <c r="BE5" i="294" s="1"/>
  <c r="AD37" i="294"/>
  <c r="BD5" i="294" s="1"/>
  <c r="AC37" i="294"/>
  <c r="BC5" i="294" s="1"/>
  <c r="AB37" i="294"/>
  <c r="BB5" i="294" s="1"/>
  <c r="AA37" i="294"/>
  <c r="BA5" i="294" s="1"/>
  <c r="Z37" i="294"/>
  <c r="AZ5" i="294" s="1"/>
  <c r="Y37" i="294"/>
  <c r="AJ35" i="294"/>
  <c r="BV5" i="294" s="1"/>
  <c r="AI35" i="294"/>
  <c r="BU5" i="294" s="1"/>
  <c r="AH35" i="294"/>
  <c r="BT5" i="294" s="1"/>
  <c r="AG35" i="294"/>
  <c r="BS5" i="294" s="1"/>
  <c r="AF35" i="294"/>
  <c r="BR5" i="294" s="1"/>
  <c r="AE35" i="294"/>
  <c r="BQ5" i="294" s="1"/>
  <c r="AD35" i="294"/>
  <c r="BP5" i="294" s="1"/>
  <c r="AC35" i="294"/>
  <c r="BO5" i="294" s="1"/>
  <c r="AQ34" i="294"/>
  <c r="AQ33" i="294"/>
  <c r="AQ32" i="294"/>
  <c r="AQ31" i="294"/>
  <c r="AQ30" i="294"/>
  <c r="AQ29" i="294"/>
  <c r="AQ28" i="294"/>
  <c r="AQ27" i="294"/>
  <c r="AQ26" i="294"/>
  <c r="AQ25" i="294"/>
  <c r="AQ24" i="294"/>
  <c r="AQ23" i="294"/>
  <c r="AQ22" i="294"/>
  <c r="AQ21" i="294"/>
  <c r="AQ20" i="294"/>
  <c r="AQ19" i="294"/>
  <c r="AQ18" i="294"/>
  <c r="AQ17" i="294"/>
  <c r="AQ16" i="294"/>
  <c r="AQ15" i="294"/>
  <c r="AQ14" i="294"/>
  <c r="AQ13" i="294"/>
  <c r="AQ12" i="294"/>
  <c r="AQ11" i="294"/>
  <c r="AX5" i="294"/>
  <c r="AW5" i="294"/>
  <c r="AV5" i="294"/>
  <c r="AJ37" i="293"/>
  <c r="BJ5" i="293" s="1"/>
  <c r="AI37" i="293"/>
  <c r="BI5" i="293" s="1"/>
  <c r="AH37" i="293"/>
  <c r="BH5" i="293" s="1"/>
  <c r="AG37" i="293"/>
  <c r="BG5" i="293" s="1"/>
  <c r="AF37" i="293"/>
  <c r="BF5" i="293" s="1"/>
  <c r="AE37" i="293"/>
  <c r="BE5" i="293" s="1"/>
  <c r="AD37" i="293"/>
  <c r="BD5" i="293" s="1"/>
  <c r="AC37" i="293"/>
  <c r="BC5" i="293" s="1"/>
  <c r="AB37" i="293"/>
  <c r="BB5" i="293" s="1"/>
  <c r="AA37" i="293"/>
  <c r="BA5" i="293" s="1"/>
  <c r="Z37" i="293"/>
  <c r="AZ5" i="293" s="1"/>
  <c r="Y37" i="293"/>
  <c r="AJ35" i="293"/>
  <c r="BV5" i="293" s="1"/>
  <c r="AI35" i="293"/>
  <c r="BU5" i="293" s="1"/>
  <c r="AH35" i="293"/>
  <c r="BT5" i="293" s="1"/>
  <c r="AG35" i="293"/>
  <c r="BS5" i="293" s="1"/>
  <c r="AF35" i="293"/>
  <c r="BR5" i="293" s="1"/>
  <c r="AE35" i="293"/>
  <c r="BQ5" i="293" s="1"/>
  <c r="AD35" i="293"/>
  <c r="BP5" i="293" s="1"/>
  <c r="AC35" i="293"/>
  <c r="BO5" i="293" s="1"/>
  <c r="AQ34" i="293"/>
  <c r="AQ33" i="293"/>
  <c r="AQ32" i="293"/>
  <c r="AQ31" i="293"/>
  <c r="AQ30" i="293"/>
  <c r="AQ29" i="293"/>
  <c r="AQ28" i="293"/>
  <c r="AQ27" i="293"/>
  <c r="AQ26" i="293"/>
  <c r="AQ25" i="293"/>
  <c r="AQ24" i="293"/>
  <c r="AQ23" i="293"/>
  <c r="AQ22" i="293"/>
  <c r="AQ21" i="293"/>
  <c r="AQ20" i="293"/>
  <c r="AQ19" i="293"/>
  <c r="AQ18" i="293"/>
  <c r="AQ17" i="293"/>
  <c r="AQ16" i="293"/>
  <c r="AQ15" i="293"/>
  <c r="AQ14" i="293"/>
  <c r="AQ13" i="293"/>
  <c r="AQ12" i="293"/>
  <c r="AQ11" i="293"/>
  <c r="AX5" i="293"/>
  <c r="AW5" i="293"/>
  <c r="AV5" i="293"/>
  <c r="AJ37" i="292"/>
  <c r="BJ5" i="292" s="1"/>
  <c r="AI37" i="292"/>
  <c r="BI5" i="292" s="1"/>
  <c r="AH37" i="292"/>
  <c r="BH5" i="292" s="1"/>
  <c r="AG37" i="292"/>
  <c r="BG5" i="292" s="1"/>
  <c r="AF37" i="292"/>
  <c r="BF5" i="292" s="1"/>
  <c r="AE37" i="292"/>
  <c r="BE5" i="292" s="1"/>
  <c r="AD37" i="292"/>
  <c r="BD5" i="292" s="1"/>
  <c r="AC37" i="292"/>
  <c r="BC5" i="292" s="1"/>
  <c r="AB37" i="292"/>
  <c r="BB5" i="292" s="1"/>
  <c r="AA37" i="292"/>
  <c r="BA5" i="292" s="1"/>
  <c r="Z37" i="292"/>
  <c r="AZ5" i="292" s="1"/>
  <c r="Y37" i="292"/>
  <c r="AJ35" i="292"/>
  <c r="BV5" i="292" s="1"/>
  <c r="AI35" i="292"/>
  <c r="BU5" i="292" s="1"/>
  <c r="AH35" i="292"/>
  <c r="BT5" i="292" s="1"/>
  <c r="AG35" i="292"/>
  <c r="BS5" i="292" s="1"/>
  <c r="AF35" i="292"/>
  <c r="BR5" i="292" s="1"/>
  <c r="AE35" i="292"/>
  <c r="BQ5" i="292" s="1"/>
  <c r="AD35" i="292"/>
  <c r="BP5" i="292" s="1"/>
  <c r="AC35" i="292"/>
  <c r="BO5" i="292" s="1"/>
  <c r="AQ34" i="292"/>
  <c r="AQ33" i="292"/>
  <c r="AQ32" i="292"/>
  <c r="AQ31" i="292"/>
  <c r="AQ30" i="292"/>
  <c r="AQ29" i="292"/>
  <c r="AQ28" i="292"/>
  <c r="AQ27" i="292"/>
  <c r="AQ26" i="292"/>
  <c r="AQ25" i="292"/>
  <c r="AQ24" i="292"/>
  <c r="AQ23" i="292"/>
  <c r="AQ22" i="292"/>
  <c r="AQ21" i="292"/>
  <c r="AQ20" i="292"/>
  <c r="AQ19" i="292"/>
  <c r="AQ18" i="292"/>
  <c r="AQ17" i="292"/>
  <c r="AQ16" i="292"/>
  <c r="AQ15" i="292"/>
  <c r="AQ14" i="292"/>
  <c r="AQ13" i="292"/>
  <c r="AQ12" i="292"/>
  <c r="AQ11" i="292"/>
  <c r="AX5" i="292"/>
  <c r="AW5" i="292"/>
  <c r="AV5" i="292"/>
  <c r="AJ37" i="291"/>
  <c r="BJ5" i="291" s="1"/>
  <c r="AI37" i="291"/>
  <c r="BI5" i="291" s="1"/>
  <c r="AH37" i="291"/>
  <c r="BH5" i="291" s="1"/>
  <c r="AG37" i="291"/>
  <c r="BG5" i="291" s="1"/>
  <c r="AF37" i="291"/>
  <c r="BF5" i="291" s="1"/>
  <c r="AE37" i="291"/>
  <c r="BE5" i="291" s="1"/>
  <c r="AD37" i="291"/>
  <c r="BD5" i="291" s="1"/>
  <c r="AC37" i="291"/>
  <c r="BC5" i="291" s="1"/>
  <c r="AB37" i="291"/>
  <c r="BB5" i="291" s="1"/>
  <c r="AA37" i="291"/>
  <c r="BA5" i="291" s="1"/>
  <c r="Z37" i="291"/>
  <c r="AZ5" i="291" s="1"/>
  <c r="Y37" i="291"/>
  <c r="AJ35" i="291"/>
  <c r="BV5" i="291" s="1"/>
  <c r="AI35" i="291"/>
  <c r="BU5" i="291" s="1"/>
  <c r="AH35" i="291"/>
  <c r="BT5" i="291" s="1"/>
  <c r="AG35" i="291"/>
  <c r="BS5" i="291" s="1"/>
  <c r="AF35" i="291"/>
  <c r="BR5" i="291" s="1"/>
  <c r="AE35" i="291"/>
  <c r="BQ5" i="291" s="1"/>
  <c r="AD35" i="291"/>
  <c r="BP5" i="291" s="1"/>
  <c r="AC35" i="291"/>
  <c r="BO5" i="291" s="1"/>
  <c r="AQ34" i="291"/>
  <c r="AQ33" i="291"/>
  <c r="AQ32" i="291"/>
  <c r="AQ31" i="291"/>
  <c r="AQ30" i="291"/>
  <c r="AQ29" i="291"/>
  <c r="AQ28" i="291"/>
  <c r="AQ27" i="291"/>
  <c r="AQ26" i="291"/>
  <c r="AQ25" i="291"/>
  <c r="AQ24" i="291"/>
  <c r="AQ23" i="291"/>
  <c r="AQ22" i="291"/>
  <c r="AQ21" i="291"/>
  <c r="AQ20" i="291"/>
  <c r="AQ19" i="291"/>
  <c r="AQ18" i="291"/>
  <c r="AQ17" i="291"/>
  <c r="AQ16" i="291"/>
  <c r="AQ15" i="291"/>
  <c r="AQ14" i="291"/>
  <c r="AQ13" i="291"/>
  <c r="AQ12" i="291"/>
  <c r="AQ11" i="291"/>
  <c r="AX5" i="291"/>
  <c r="AW5" i="291"/>
  <c r="AV5" i="291"/>
  <c r="AJ37" i="290"/>
  <c r="BJ5" i="290" s="1"/>
  <c r="AI37" i="290"/>
  <c r="BI5" i="290" s="1"/>
  <c r="AH37" i="290"/>
  <c r="BH5" i="290" s="1"/>
  <c r="AG37" i="290"/>
  <c r="BG5" i="290" s="1"/>
  <c r="AF37" i="290"/>
  <c r="BF5" i="290" s="1"/>
  <c r="AE37" i="290"/>
  <c r="BE5" i="290" s="1"/>
  <c r="AD37" i="290"/>
  <c r="BD5" i="290" s="1"/>
  <c r="AC37" i="290"/>
  <c r="BC5" i="290" s="1"/>
  <c r="AB37" i="290"/>
  <c r="BB5" i="290" s="1"/>
  <c r="AA37" i="290"/>
  <c r="BA5" i="290" s="1"/>
  <c r="Z37" i="290"/>
  <c r="AZ5" i="290" s="1"/>
  <c r="Y37" i="290"/>
  <c r="AJ35" i="290"/>
  <c r="BV5" i="290" s="1"/>
  <c r="AI35" i="290"/>
  <c r="BU5" i="290" s="1"/>
  <c r="AH35" i="290"/>
  <c r="BT5" i="290" s="1"/>
  <c r="AG35" i="290"/>
  <c r="BS5" i="290" s="1"/>
  <c r="AF35" i="290"/>
  <c r="BR5" i="290" s="1"/>
  <c r="AE35" i="290"/>
  <c r="BQ5" i="290" s="1"/>
  <c r="AD35" i="290"/>
  <c r="BP5" i="290" s="1"/>
  <c r="AC35" i="290"/>
  <c r="BO5" i="290" s="1"/>
  <c r="AQ34" i="290"/>
  <c r="AQ33" i="290"/>
  <c r="AQ32" i="290"/>
  <c r="AQ31" i="290"/>
  <c r="AQ30" i="290"/>
  <c r="AQ29" i="290"/>
  <c r="AQ28" i="290"/>
  <c r="AQ27" i="290"/>
  <c r="AQ26" i="290"/>
  <c r="AQ25" i="290"/>
  <c r="AQ24" i="290"/>
  <c r="AQ23" i="290"/>
  <c r="AQ22" i="290"/>
  <c r="AQ21" i="290"/>
  <c r="AQ20" i="290"/>
  <c r="AQ19" i="290"/>
  <c r="AQ18" i="290"/>
  <c r="AQ17" i="290"/>
  <c r="AQ16" i="290"/>
  <c r="AQ15" i="290"/>
  <c r="AQ14" i="290"/>
  <c r="AQ13" i="290"/>
  <c r="AQ12" i="290"/>
  <c r="AQ11" i="290"/>
  <c r="AX5" i="290"/>
  <c r="AW5" i="290"/>
  <c r="AV5" i="290"/>
  <c r="AJ37" i="289"/>
  <c r="BJ5" i="289" s="1"/>
  <c r="AI37" i="289"/>
  <c r="BI5" i="289" s="1"/>
  <c r="AH37" i="289"/>
  <c r="BH5" i="289" s="1"/>
  <c r="AG37" i="289"/>
  <c r="BG5" i="289" s="1"/>
  <c r="AF37" i="289"/>
  <c r="BF5" i="289" s="1"/>
  <c r="AE37" i="289"/>
  <c r="BE5" i="289" s="1"/>
  <c r="AD37" i="289"/>
  <c r="BD5" i="289" s="1"/>
  <c r="AC37" i="289"/>
  <c r="BC5" i="289" s="1"/>
  <c r="AB37" i="289"/>
  <c r="BB5" i="289" s="1"/>
  <c r="AA37" i="289"/>
  <c r="Z37" i="289"/>
  <c r="AZ5" i="289" s="1"/>
  <c r="Y37" i="289"/>
  <c r="AJ35" i="289"/>
  <c r="BV5" i="289" s="1"/>
  <c r="AI35" i="289"/>
  <c r="BU5" i="289" s="1"/>
  <c r="AH35" i="289"/>
  <c r="BT5" i="289" s="1"/>
  <c r="AG35" i="289"/>
  <c r="BS5" i="289" s="1"/>
  <c r="AF35" i="289"/>
  <c r="BR5" i="289" s="1"/>
  <c r="AE35" i="289"/>
  <c r="BQ5" i="289" s="1"/>
  <c r="AD35" i="289"/>
  <c r="BP5" i="289" s="1"/>
  <c r="AC35" i="289"/>
  <c r="BO5" i="289" s="1"/>
  <c r="AQ34" i="289"/>
  <c r="AQ33" i="289"/>
  <c r="AQ32" i="289"/>
  <c r="AQ31" i="289"/>
  <c r="AQ30" i="289"/>
  <c r="AQ29" i="289"/>
  <c r="AQ28" i="289"/>
  <c r="AQ27" i="289"/>
  <c r="AQ26" i="289"/>
  <c r="AQ25" i="289"/>
  <c r="AQ24" i="289"/>
  <c r="AQ23" i="289"/>
  <c r="AQ22" i="289"/>
  <c r="AQ21" i="289"/>
  <c r="AQ20" i="289"/>
  <c r="AQ19" i="289"/>
  <c r="AQ18" i="289"/>
  <c r="AQ17" i="289"/>
  <c r="AQ16" i="289"/>
  <c r="AQ15" i="289"/>
  <c r="AQ14" i="289"/>
  <c r="AQ13" i="289"/>
  <c r="AQ12" i="289"/>
  <c r="AQ11" i="289"/>
  <c r="AX5" i="289"/>
  <c r="AW5" i="289"/>
  <c r="AV5" i="289"/>
  <c r="AJ37" i="288"/>
  <c r="BJ5" i="288" s="1"/>
  <c r="AI37" i="288"/>
  <c r="BI5" i="288" s="1"/>
  <c r="AH37" i="288"/>
  <c r="BH5" i="288" s="1"/>
  <c r="AG37" i="288"/>
  <c r="BG5" i="288" s="1"/>
  <c r="AF37" i="288"/>
  <c r="BF5" i="288" s="1"/>
  <c r="AE37" i="288"/>
  <c r="BE5" i="288" s="1"/>
  <c r="AD37" i="288"/>
  <c r="BD5" i="288" s="1"/>
  <c r="AC37" i="288"/>
  <c r="BC5" i="288" s="1"/>
  <c r="AB37" i="288"/>
  <c r="BB5" i="288" s="1"/>
  <c r="AA37" i="288"/>
  <c r="BA5" i="288" s="1"/>
  <c r="Z37" i="288"/>
  <c r="AZ5" i="288" s="1"/>
  <c r="Y37" i="288"/>
  <c r="AJ35" i="288"/>
  <c r="BV5" i="288" s="1"/>
  <c r="AI35" i="288"/>
  <c r="BU5" i="288" s="1"/>
  <c r="AH35" i="288"/>
  <c r="BT5" i="288" s="1"/>
  <c r="AG35" i="288"/>
  <c r="BS5" i="288" s="1"/>
  <c r="AF35" i="288"/>
  <c r="BR5" i="288" s="1"/>
  <c r="AE35" i="288"/>
  <c r="BQ5" i="288" s="1"/>
  <c r="AD35" i="288"/>
  <c r="BP5" i="288" s="1"/>
  <c r="AC35" i="288"/>
  <c r="BO5" i="288" s="1"/>
  <c r="AQ34" i="288"/>
  <c r="AQ33" i="288"/>
  <c r="AQ32" i="288"/>
  <c r="AQ31" i="288"/>
  <c r="AQ30" i="288"/>
  <c r="AQ29" i="288"/>
  <c r="AQ28" i="288"/>
  <c r="AQ27" i="288"/>
  <c r="AQ26" i="288"/>
  <c r="AQ25" i="288"/>
  <c r="AQ24" i="288"/>
  <c r="AQ23" i="288"/>
  <c r="AQ22" i="288"/>
  <c r="AQ21" i="288"/>
  <c r="AQ20" i="288"/>
  <c r="AQ19" i="288"/>
  <c r="AQ18" i="288"/>
  <c r="AQ17" i="288"/>
  <c r="AQ16" i="288"/>
  <c r="AQ15" i="288"/>
  <c r="AQ14" i="288"/>
  <c r="AQ13" i="288"/>
  <c r="AQ12" i="288"/>
  <c r="AQ11" i="288"/>
  <c r="AX5" i="288"/>
  <c r="AW5" i="288"/>
  <c r="AV5" i="288"/>
  <c r="AJ37" i="287"/>
  <c r="BJ5" i="287" s="1"/>
  <c r="AI37" i="287"/>
  <c r="BI5" i="287" s="1"/>
  <c r="AH37" i="287"/>
  <c r="BH5" i="287" s="1"/>
  <c r="AG37" i="287"/>
  <c r="BG5" i="287" s="1"/>
  <c r="AF37" i="287"/>
  <c r="BF5" i="287" s="1"/>
  <c r="AE37" i="287"/>
  <c r="BE5" i="287" s="1"/>
  <c r="AD37" i="287"/>
  <c r="BD5" i="287" s="1"/>
  <c r="AC37" i="287"/>
  <c r="BC5" i="287" s="1"/>
  <c r="AB37" i="287"/>
  <c r="BB5" i="287" s="1"/>
  <c r="AA37" i="287"/>
  <c r="BA5" i="287" s="1"/>
  <c r="Z37" i="287"/>
  <c r="AZ5" i="287" s="1"/>
  <c r="Y37" i="287"/>
  <c r="AJ35" i="287"/>
  <c r="BV5" i="287" s="1"/>
  <c r="AI35" i="287"/>
  <c r="BU5" i="287" s="1"/>
  <c r="AH35" i="287"/>
  <c r="BT5" i="287" s="1"/>
  <c r="AG35" i="287"/>
  <c r="BS5" i="287" s="1"/>
  <c r="AF35" i="287"/>
  <c r="BR5" i="287" s="1"/>
  <c r="AE35" i="287"/>
  <c r="BQ5" i="287" s="1"/>
  <c r="AD35" i="287"/>
  <c r="BP5" i="287" s="1"/>
  <c r="AC35" i="287"/>
  <c r="BO5" i="287" s="1"/>
  <c r="AQ34" i="287"/>
  <c r="AQ33" i="287"/>
  <c r="AQ32" i="287"/>
  <c r="AQ31" i="287"/>
  <c r="AQ30" i="287"/>
  <c r="AQ29" i="287"/>
  <c r="AQ28" i="287"/>
  <c r="AQ27" i="287"/>
  <c r="AQ26" i="287"/>
  <c r="AQ25" i="287"/>
  <c r="AQ24" i="287"/>
  <c r="AQ23" i="287"/>
  <c r="AQ22" i="287"/>
  <c r="AQ21" i="287"/>
  <c r="AQ20" i="287"/>
  <c r="AQ19" i="287"/>
  <c r="AQ18" i="287"/>
  <c r="AQ17" i="287"/>
  <c r="AQ16" i="287"/>
  <c r="AQ15" i="287"/>
  <c r="AQ14" i="287"/>
  <c r="AQ13" i="287"/>
  <c r="AQ12" i="287"/>
  <c r="AQ11" i="287"/>
  <c r="AX5" i="287"/>
  <c r="AW5" i="287"/>
  <c r="AV5" i="287"/>
  <c r="AJ37" i="286"/>
  <c r="BJ5" i="286" s="1"/>
  <c r="AI37" i="286"/>
  <c r="BI5" i="286" s="1"/>
  <c r="AH37" i="286"/>
  <c r="BH5" i="286" s="1"/>
  <c r="AG37" i="286"/>
  <c r="BG5" i="286" s="1"/>
  <c r="AF37" i="286"/>
  <c r="BF5" i="286" s="1"/>
  <c r="AE37" i="286"/>
  <c r="BE5" i="286" s="1"/>
  <c r="AD37" i="286"/>
  <c r="BD5" i="286" s="1"/>
  <c r="AC37" i="286"/>
  <c r="BC5" i="286" s="1"/>
  <c r="AB37" i="286"/>
  <c r="BB5" i="286" s="1"/>
  <c r="AA37" i="286"/>
  <c r="BA5" i="286" s="1"/>
  <c r="Z37" i="286"/>
  <c r="AZ5" i="286" s="1"/>
  <c r="Y37" i="286"/>
  <c r="AY5" i="286" s="1"/>
  <c r="AJ35" i="286"/>
  <c r="BV5" i="286" s="1"/>
  <c r="AI35" i="286"/>
  <c r="BU5" i="286" s="1"/>
  <c r="AH35" i="286"/>
  <c r="BT5" i="286" s="1"/>
  <c r="AG35" i="286"/>
  <c r="BS5" i="286" s="1"/>
  <c r="AF35" i="286"/>
  <c r="BR5" i="286" s="1"/>
  <c r="AE35" i="286"/>
  <c r="BQ5" i="286" s="1"/>
  <c r="AD35" i="286"/>
  <c r="BP5" i="286" s="1"/>
  <c r="AC35" i="286"/>
  <c r="BO5" i="286" s="1"/>
  <c r="AQ34" i="286"/>
  <c r="AQ33" i="286"/>
  <c r="AQ32" i="286"/>
  <c r="AQ31" i="286"/>
  <c r="AQ30" i="286"/>
  <c r="AQ29" i="286"/>
  <c r="AQ28" i="286"/>
  <c r="AQ27" i="286"/>
  <c r="AQ26" i="286"/>
  <c r="AQ25" i="286"/>
  <c r="AQ24" i="286"/>
  <c r="AQ23" i="286"/>
  <c r="AQ22" i="286"/>
  <c r="AQ21" i="286"/>
  <c r="AQ20" i="286"/>
  <c r="AQ19" i="286"/>
  <c r="AQ18" i="286"/>
  <c r="AQ17" i="286"/>
  <c r="AQ16" i="286"/>
  <c r="AQ15" i="286"/>
  <c r="AQ14" i="286"/>
  <c r="AQ13" i="286"/>
  <c r="AQ12" i="286"/>
  <c r="AQ11" i="286"/>
  <c r="AX5" i="286"/>
  <c r="AW5" i="286"/>
  <c r="AV5" i="286"/>
  <c r="AJ37" i="285"/>
  <c r="BJ5" i="285" s="1"/>
  <c r="AI37" i="285"/>
  <c r="BI5" i="285" s="1"/>
  <c r="AH37" i="285"/>
  <c r="BH5" i="285" s="1"/>
  <c r="AG37" i="285"/>
  <c r="BG5" i="285" s="1"/>
  <c r="AF37" i="285"/>
  <c r="BF5" i="285" s="1"/>
  <c r="AE37" i="285"/>
  <c r="BE5" i="285" s="1"/>
  <c r="AD37" i="285"/>
  <c r="BD5" i="285" s="1"/>
  <c r="AC37" i="285"/>
  <c r="BC5" i="285" s="1"/>
  <c r="AB37" i="285"/>
  <c r="AA37" i="285"/>
  <c r="BA5" i="285" s="1"/>
  <c r="Z37" i="285"/>
  <c r="Y37" i="285"/>
  <c r="AY5" i="285" s="1"/>
  <c r="AJ35" i="285"/>
  <c r="BV5" i="285" s="1"/>
  <c r="AI35" i="285"/>
  <c r="BU5" i="285" s="1"/>
  <c r="AH35" i="285"/>
  <c r="BT5" i="285" s="1"/>
  <c r="AG35" i="285"/>
  <c r="BS5" i="285" s="1"/>
  <c r="AF35" i="285"/>
  <c r="BR5" i="285" s="1"/>
  <c r="AE35" i="285"/>
  <c r="BQ5" i="285" s="1"/>
  <c r="AD35" i="285"/>
  <c r="BP5" i="285" s="1"/>
  <c r="AC35" i="285"/>
  <c r="BO5" i="285" s="1"/>
  <c r="AQ34" i="285"/>
  <c r="AQ33" i="285"/>
  <c r="AQ32" i="285"/>
  <c r="AQ31" i="285"/>
  <c r="AQ30" i="285"/>
  <c r="AQ29" i="285"/>
  <c r="AQ28" i="285"/>
  <c r="AQ27" i="285"/>
  <c r="AQ26" i="285"/>
  <c r="AQ25" i="285"/>
  <c r="AQ24" i="285"/>
  <c r="AQ23" i="285"/>
  <c r="AQ22" i="285"/>
  <c r="AQ21" i="285"/>
  <c r="AQ20" i="285"/>
  <c r="AQ19" i="285"/>
  <c r="AQ18" i="285"/>
  <c r="AQ17" i="285"/>
  <c r="AQ16" i="285"/>
  <c r="AQ15" i="285"/>
  <c r="AQ14" i="285"/>
  <c r="AQ13" i="285"/>
  <c r="AQ12" i="285"/>
  <c r="AQ11" i="285"/>
  <c r="AX5" i="285"/>
  <c r="AW5" i="285"/>
  <c r="AV5" i="285"/>
  <c r="AJ37" i="284"/>
  <c r="BJ5" i="284" s="1"/>
  <c r="AI37" i="284"/>
  <c r="BI5" i="284" s="1"/>
  <c r="AH37" i="284"/>
  <c r="BH5" i="284" s="1"/>
  <c r="AG37" i="284"/>
  <c r="BG5" i="284" s="1"/>
  <c r="AF37" i="284"/>
  <c r="BF5" i="284" s="1"/>
  <c r="AE37" i="284"/>
  <c r="BE5" i="284" s="1"/>
  <c r="AD37" i="284"/>
  <c r="BD5" i="284" s="1"/>
  <c r="AC37" i="284"/>
  <c r="BC5" i="284" s="1"/>
  <c r="AB37" i="284"/>
  <c r="BB5" i="284" s="1"/>
  <c r="AA37" i="284"/>
  <c r="Z37" i="284"/>
  <c r="Y37" i="284"/>
  <c r="AY5" i="284" s="1"/>
  <c r="AJ35" i="284"/>
  <c r="BV5" i="284" s="1"/>
  <c r="AI35" i="284"/>
  <c r="BU5" i="284" s="1"/>
  <c r="AH35" i="284"/>
  <c r="BT5" i="284" s="1"/>
  <c r="AG35" i="284"/>
  <c r="BS5" i="284" s="1"/>
  <c r="AF35" i="284"/>
  <c r="BR5" i="284" s="1"/>
  <c r="AE35" i="284"/>
  <c r="BQ5" i="284" s="1"/>
  <c r="AD35" i="284"/>
  <c r="BP5" i="284" s="1"/>
  <c r="AC35" i="284"/>
  <c r="BO5" i="284" s="1"/>
  <c r="AQ34" i="284"/>
  <c r="AQ33" i="284"/>
  <c r="AQ32" i="284"/>
  <c r="AQ31" i="284"/>
  <c r="AQ30" i="284"/>
  <c r="AQ29" i="284"/>
  <c r="AQ28" i="284"/>
  <c r="AQ27" i="284"/>
  <c r="AQ26" i="284"/>
  <c r="AQ25" i="284"/>
  <c r="AQ24" i="284"/>
  <c r="AQ23" i="284"/>
  <c r="AQ22" i="284"/>
  <c r="AQ21" i="284"/>
  <c r="AQ20" i="284"/>
  <c r="AQ19" i="284"/>
  <c r="AQ18" i="284"/>
  <c r="AQ17" i="284"/>
  <c r="AQ16" i="284"/>
  <c r="AQ15" i="284"/>
  <c r="AQ14" i="284"/>
  <c r="AQ13" i="284"/>
  <c r="AQ12" i="284"/>
  <c r="AQ11" i="284"/>
  <c r="AX5" i="284"/>
  <c r="AW5" i="284"/>
  <c r="AV5" i="284"/>
  <c r="AJ37" i="283"/>
  <c r="BJ5" i="283" s="1"/>
  <c r="AI37" i="283"/>
  <c r="BI5" i="283" s="1"/>
  <c r="AH37" i="283"/>
  <c r="BH5" i="283" s="1"/>
  <c r="AG37" i="283"/>
  <c r="BG5" i="283" s="1"/>
  <c r="AF37" i="283"/>
  <c r="BF5" i="283" s="1"/>
  <c r="AE37" i="283"/>
  <c r="BE5" i="283" s="1"/>
  <c r="AD37" i="283"/>
  <c r="BD5" i="283" s="1"/>
  <c r="AC37" i="283"/>
  <c r="BC5" i="283" s="1"/>
  <c r="AB37" i="283"/>
  <c r="BB5" i="283" s="1"/>
  <c r="AA37" i="283"/>
  <c r="BA5" i="283" s="1"/>
  <c r="Z37" i="283"/>
  <c r="Y37" i="283"/>
  <c r="AJ35" i="283"/>
  <c r="AI35" i="283"/>
  <c r="BU5" i="283" s="1"/>
  <c r="AH35" i="283"/>
  <c r="BT5" i="283" s="1"/>
  <c r="AG35" i="283"/>
  <c r="BS5" i="283" s="1"/>
  <c r="AF35" i="283"/>
  <c r="BR5" i="283" s="1"/>
  <c r="AE35" i="283"/>
  <c r="BQ5" i="283" s="1"/>
  <c r="AD35" i="283"/>
  <c r="BP5" i="283" s="1"/>
  <c r="AC35" i="283"/>
  <c r="BO5" i="283" s="1"/>
  <c r="AQ34" i="283"/>
  <c r="AQ33" i="283"/>
  <c r="AQ32" i="283"/>
  <c r="AQ31" i="283"/>
  <c r="AQ30" i="283"/>
  <c r="AQ29" i="283"/>
  <c r="AQ28" i="283"/>
  <c r="AQ27" i="283"/>
  <c r="AQ26" i="283"/>
  <c r="AQ25" i="283"/>
  <c r="AQ24" i="283"/>
  <c r="AQ23" i="283"/>
  <c r="AQ22" i="283"/>
  <c r="AQ21" i="283"/>
  <c r="AQ20" i="283"/>
  <c r="AQ19" i="283"/>
  <c r="AQ18" i="283"/>
  <c r="AQ17" i="283"/>
  <c r="AQ16" i="283"/>
  <c r="AQ15" i="283"/>
  <c r="AQ14" i="283"/>
  <c r="AQ13" i="283"/>
  <c r="AQ12" i="283"/>
  <c r="AQ11" i="283"/>
  <c r="BV5" i="283"/>
  <c r="AX5" i="283"/>
  <c r="AW5" i="283"/>
  <c r="AV5" i="283"/>
  <c r="AJ37" i="282"/>
  <c r="BJ5" i="282" s="1"/>
  <c r="AI37" i="282"/>
  <c r="BI5" i="282" s="1"/>
  <c r="AH37" i="282"/>
  <c r="BH5" i="282" s="1"/>
  <c r="AG37" i="282"/>
  <c r="BG5" i="282" s="1"/>
  <c r="AF37" i="282"/>
  <c r="BF5" i="282" s="1"/>
  <c r="AE37" i="282"/>
  <c r="BE5" i="282" s="1"/>
  <c r="AD37" i="282"/>
  <c r="BD5" i="282" s="1"/>
  <c r="AC37" i="282"/>
  <c r="BC5" i="282" s="1"/>
  <c r="AB37" i="282"/>
  <c r="BB5" i="282" s="1"/>
  <c r="AA37" i="282"/>
  <c r="BA5" i="282" s="1"/>
  <c r="Z37" i="282"/>
  <c r="AZ5" i="282" s="1"/>
  <c r="Y37" i="282"/>
  <c r="BK5" i="282" s="1"/>
  <c r="AJ35" i="282"/>
  <c r="BV5" i="282" s="1"/>
  <c r="AI35" i="282"/>
  <c r="BU5" i="282" s="1"/>
  <c r="AH35" i="282"/>
  <c r="BT5" i="282" s="1"/>
  <c r="AG35" i="282"/>
  <c r="BS5" i="282" s="1"/>
  <c r="AF35" i="282"/>
  <c r="BR5" i="282" s="1"/>
  <c r="AE35" i="282"/>
  <c r="BQ5" i="282" s="1"/>
  <c r="AD35" i="282"/>
  <c r="BP5" i="282" s="1"/>
  <c r="AC35" i="282"/>
  <c r="BO5" i="282" s="1"/>
  <c r="AQ34" i="282"/>
  <c r="AQ33" i="282"/>
  <c r="AQ32" i="282"/>
  <c r="AQ31" i="282"/>
  <c r="AQ30" i="282"/>
  <c r="AQ29" i="282"/>
  <c r="AQ28" i="282"/>
  <c r="AQ27" i="282"/>
  <c r="AQ26" i="282"/>
  <c r="AQ25" i="282"/>
  <c r="AQ24" i="282"/>
  <c r="AQ23" i="282"/>
  <c r="AQ22" i="282"/>
  <c r="AQ21" i="282"/>
  <c r="AQ20" i="282"/>
  <c r="AQ19" i="282"/>
  <c r="AQ18" i="282"/>
  <c r="AQ17" i="282"/>
  <c r="AQ16" i="282"/>
  <c r="AQ15" i="282"/>
  <c r="AQ14" i="282"/>
  <c r="AQ13" i="282"/>
  <c r="AQ12" i="282"/>
  <c r="AQ11" i="282"/>
  <c r="AX5" i="282"/>
  <c r="AW5" i="282"/>
  <c r="AV5" i="282"/>
  <c r="AJ37" i="281"/>
  <c r="AI37" i="281"/>
  <c r="BI5" i="281" s="1"/>
  <c r="AH37" i="281"/>
  <c r="BH5" i="281" s="1"/>
  <c r="AG37" i="281"/>
  <c r="BG5" i="281" s="1"/>
  <c r="AF37" i="281"/>
  <c r="BF5" i="281" s="1"/>
  <c r="AE37" i="281"/>
  <c r="BE5" i="281" s="1"/>
  <c r="AD37" i="281"/>
  <c r="BD5" i="281" s="1"/>
  <c r="AC37" i="281"/>
  <c r="BC5" i="281" s="1"/>
  <c r="AB37" i="281"/>
  <c r="BB5" i="281" s="1"/>
  <c r="AA37" i="281"/>
  <c r="BA5" i="281" s="1"/>
  <c r="Z37" i="281"/>
  <c r="AZ5" i="281" s="1"/>
  <c r="Y37" i="281"/>
  <c r="AJ35" i="281"/>
  <c r="BV5" i="281" s="1"/>
  <c r="AI35" i="281"/>
  <c r="BU5" i="281" s="1"/>
  <c r="AH35" i="281"/>
  <c r="BT5" i="281" s="1"/>
  <c r="AG35" i="281"/>
  <c r="BS5" i="281" s="1"/>
  <c r="AF35" i="281"/>
  <c r="BR5" i="281" s="1"/>
  <c r="AE35" i="281"/>
  <c r="BQ5" i="281" s="1"/>
  <c r="AD35" i="281"/>
  <c r="BP5" i="281" s="1"/>
  <c r="AC35" i="281"/>
  <c r="BO5" i="281" s="1"/>
  <c r="AQ34" i="281"/>
  <c r="AQ33" i="281"/>
  <c r="AQ32" i="281"/>
  <c r="AQ31" i="281"/>
  <c r="AQ30" i="281"/>
  <c r="AQ29" i="281"/>
  <c r="AQ28" i="281"/>
  <c r="AQ27" i="281"/>
  <c r="AQ26" i="281"/>
  <c r="AQ25" i="281"/>
  <c r="AQ24" i="281"/>
  <c r="AQ23" i="281"/>
  <c r="AQ22" i="281"/>
  <c r="AQ21" i="281"/>
  <c r="AQ20" i="281"/>
  <c r="AQ19" i="281"/>
  <c r="AQ18" i="281"/>
  <c r="AQ17" i="281"/>
  <c r="AQ16" i="281"/>
  <c r="AQ15" i="281"/>
  <c r="AQ14" i="281"/>
  <c r="AQ13" i="281"/>
  <c r="AQ12" i="281"/>
  <c r="AQ11" i="281"/>
  <c r="BJ5" i="281"/>
  <c r="AX5" i="281"/>
  <c r="AW5" i="281"/>
  <c r="AV5" i="281"/>
  <c r="AJ37" i="280"/>
  <c r="BJ5" i="280" s="1"/>
  <c r="AI37" i="280"/>
  <c r="BI5" i="280" s="1"/>
  <c r="AH37" i="280"/>
  <c r="BH5" i="280" s="1"/>
  <c r="AG37" i="280"/>
  <c r="BG5" i="280" s="1"/>
  <c r="AF37" i="280"/>
  <c r="BF5" i="280" s="1"/>
  <c r="AE37" i="280"/>
  <c r="BE5" i="280" s="1"/>
  <c r="AD37" i="280"/>
  <c r="BD5" i="280" s="1"/>
  <c r="AC37" i="280"/>
  <c r="BC5" i="280" s="1"/>
  <c r="AB37" i="280"/>
  <c r="BB5" i="280" s="1"/>
  <c r="AA37" i="280"/>
  <c r="BA5" i="280" s="1"/>
  <c r="Z37" i="280"/>
  <c r="AZ5" i="280" s="1"/>
  <c r="Y37" i="280"/>
  <c r="AJ35" i="280"/>
  <c r="BV5" i="280" s="1"/>
  <c r="AI35" i="280"/>
  <c r="BU5" i="280" s="1"/>
  <c r="AH35" i="280"/>
  <c r="BT5" i="280" s="1"/>
  <c r="AG35" i="280"/>
  <c r="BS5" i="280" s="1"/>
  <c r="AF35" i="280"/>
  <c r="BR5" i="280" s="1"/>
  <c r="AE35" i="280"/>
  <c r="BQ5" i="280" s="1"/>
  <c r="AD35" i="280"/>
  <c r="BP5" i="280" s="1"/>
  <c r="AC35" i="280"/>
  <c r="BO5" i="280" s="1"/>
  <c r="AQ34" i="280"/>
  <c r="AQ33" i="280"/>
  <c r="AQ32" i="280"/>
  <c r="AQ31" i="280"/>
  <c r="AQ30" i="280"/>
  <c r="AQ29" i="280"/>
  <c r="AQ28" i="280"/>
  <c r="AQ27" i="280"/>
  <c r="AQ26" i="280"/>
  <c r="AQ25" i="280"/>
  <c r="AQ24" i="280"/>
  <c r="AQ23" i="280"/>
  <c r="AQ22" i="280"/>
  <c r="AQ21" i="280"/>
  <c r="AQ20" i="280"/>
  <c r="AQ19" i="280"/>
  <c r="AQ18" i="280"/>
  <c r="AQ17" i="280"/>
  <c r="AQ16" i="280"/>
  <c r="AQ15" i="280"/>
  <c r="AQ14" i="280"/>
  <c r="AQ13" i="280"/>
  <c r="AQ12" i="280"/>
  <c r="AQ11" i="280"/>
  <c r="AX5" i="280"/>
  <c r="AW5" i="280"/>
  <c r="AV5" i="280"/>
  <c r="AJ37" i="279"/>
  <c r="BJ5" i="279" s="1"/>
  <c r="AI37" i="279"/>
  <c r="AH37" i="279"/>
  <c r="BH5" i="279" s="1"/>
  <c r="AG37" i="279"/>
  <c r="BG5" i="279" s="1"/>
  <c r="AF37" i="279"/>
  <c r="AE37" i="279"/>
  <c r="BE5" i="279" s="1"/>
  <c r="AD37" i="279"/>
  <c r="BD5" i="279" s="1"/>
  <c r="AC37" i="279"/>
  <c r="BC5" i="279" s="1"/>
  <c r="AB37" i="279"/>
  <c r="BB5" i="279" s="1"/>
  <c r="AA37" i="279"/>
  <c r="BA5" i="279" s="1"/>
  <c r="Z37" i="279"/>
  <c r="AZ5" i="279" s="1"/>
  <c r="Y37" i="279"/>
  <c r="AJ35" i="279"/>
  <c r="BV5" i="279" s="1"/>
  <c r="AI35" i="279"/>
  <c r="BU5" i="279" s="1"/>
  <c r="AH35" i="279"/>
  <c r="BT5" i="279" s="1"/>
  <c r="AG35" i="279"/>
  <c r="BS5" i="279" s="1"/>
  <c r="AF35" i="279"/>
  <c r="BR5" i="279" s="1"/>
  <c r="AE35" i="279"/>
  <c r="BQ5" i="279" s="1"/>
  <c r="AD35" i="279"/>
  <c r="BP5" i="279" s="1"/>
  <c r="AC35" i="279"/>
  <c r="BO5" i="279" s="1"/>
  <c r="AQ34" i="279"/>
  <c r="AQ33" i="279"/>
  <c r="AQ32" i="279"/>
  <c r="AQ31" i="279"/>
  <c r="AQ30" i="279"/>
  <c r="AQ29" i="279"/>
  <c r="AQ28" i="279"/>
  <c r="AQ27" i="279"/>
  <c r="AQ26" i="279"/>
  <c r="AQ25" i="279"/>
  <c r="AQ24" i="279"/>
  <c r="AQ23" i="279"/>
  <c r="AQ22" i="279"/>
  <c r="AQ21" i="279"/>
  <c r="AQ20" i="279"/>
  <c r="AQ19" i="279"/>
  <c r="AQ18" i="279"/>
  <c r="AQ17" i="279"/>
  <c r="AQ16" i="279"/>
  <c r="AQ15" i="279"/>
  <c r="AQ14" i="279"/>
  <c r="AQ13" i="279"/>
  <c r="AQ12" i="279"/>
  <c r="AQ11" i="279"/>
  <c r="BI5" i="279"/>
  <c r="BF5" i="279"/>
  <c r="AX5" i="279"/>
  <c r="AW5" i="279"/>
  <c r="AV5" i="279"/>
  <c r="AJ37" i="278"/>
  <c r="BJ5" i="278" s="1"/>
  <c r="AI37" i="278"/>
  <c r="BI5" i="278" s="1"/>
  <c r="AH37" i="278"/>
  <c r="BH5" i="278" s="1"/>
  <c r="AG37" i="278"/>
  <c r="BG5" i="278" s="1"/>
  <c r="AF37" i="278"/>
  <c r="BF5" i="278" s="1"/>
  <c r="AE37" i="278"/>
  <c r="BE5" i="278" s="1"/>
  <c r="AD37" i="278"/>
  <c r="BD5" i="278" s="1"/>
  <c r="AC37" i="278"/>
  <c r="BC5" i="278" s="1"/>
  <c r="AB37" i="278"/>
  <c r="BB5" i="278" s="1"/>
  <c r="AA37" i="278"/>
  <c r="BA5" i="278" s="1"/>
  <c r="Z37" i="278"/>
  <c r="AZ5" i="278" s="1"/>
  <c r="Y37" i="278"/>
  <c r="AJ35" i="278"/>
  <c r="BV5" i="278" s="1"/>
  <c r="AI35" i="278"/>
  <c r="BU5" i="278" s="1"/>
  <c r="AH35" i="278"/>
  <c r="BT5" i="278" s="1"/>
  <c r="AG35" i="278"/>
  <c r="AF35" i="278"/>
  <c r="BR5" i="278" s="1"/>
  <c r="AE35" i="278"/>
  <c r="BQ5" i="278" s="1"/>
  <c r="AD35" i="278"/>
  <c r="BP5" i="278" s="1"/>
  <c r="AC35" i="278"/>
  <c r="BO5" i="278" s="1"/>
  <c r="AQ34" i="278"/>
  <c r="AQ33" i="278"/>
  <c r="AQ32" i="278"/>
  <c r="AQ31" i="278"/>
  <c r="AQ30" i="278"/>
  <c r="AQ29" i="278"/>
  <c r="AQ28" i="278"/>
  <c r="AQ27" i="278"/>
  <c r="AQ26" i="278"/>
  <c r="AQ25" i="278"/>
  <c r="AQ24" i="278"/>
  <c r="AQ23" i="278"/>
  <c r="AQ22" i="278"/>
  <c r="AQ21" i="278"/>
  <c r="AQ20" i="278"/>
  <c r="AQ19" i="278"/>
  <c r="AQ18" i="278"/>
  <c r="AQ17" i="278"/>
  <c r="AQ16" i="278"/>
  <c r="AQ15" i="278"/>
  <c r="AQ14" i="278"/>
  <c r="AQ13" i="278"/>
  <c r="AQ12" i="278"/>
  <c r="AQ11" i="278"/>
  <c r="BS5" i="278"/>
  <c r="AX5" i="278"/>
  <c r="AW5" i="278"/>
  <c r="AV5" i="278"/>
  <c r="AJ37" i="277"/>
  <c r="BJ5" i="277" s="1"/>
  <c r="AI37" i="277"/>
  <c r="BI5" i="277" s="1"/>
  <c r="AH37" i="277"/>
  <c r="BH5" i="277" s="1"/>
  <c r="AG37" i="277"/>
  <c r="BG5" i="277" s="1"/>
  <c r="AF37" i="277"/>
  <c r="BF5" i="277" s="1"/>
  <c r="AE37" i="277"/>
  <c r="BE5" i="277" s="1"/>
  <c r="AD37" i="277"/>
  <c r="BD5" i="277" s="1"/>
  <c r="AC37" i="277"/>
  <c r="BC5" i="277" s="1"/>
  <c r="AB37" i="277"/>
  <c r="BB5" i="277" s="1"/>
  <c r="AA37" i="277"/>
  <c r="BA5" i="277" s="1"/>
  <c r="Z37" i="277"/>
  <c r="AZ5" i="277" s="1"/>
  <c r="Y37" i="277"/>
  <c r="AJ35" i="277"/>
  <c r="BV5" i="277" s="1"/>
  <c r="AI35" i="277"/>
  <c r="BU5" i="277" s="1"/>
  <c r="AH35" i="277"/>
  <c r="BT5" i="277" s="1"/>
  <c r="AG35" i="277"/>
  <c r="BS5" i="277" s="1"/>
  <c r="AF35" i="277"/>
  <c r="BR5" i="277" s="1"/>
  <c r="AE35" i="277"/>
  <c r="BQ5" i="277" s="1"/>
  <c r="AD35" i="277"/>
  <c r="BP5" i="277" s="1"/>
  <c r="AC35" i="277"/>
  <c r="BO5" i="277" s="1"/>
  <c r="AQ34" i="277"/>
  <c r="AQ33" i="277"/>
  <c r="AQ32" i="277"/>
  <c r="AQ31" i="277"/>
  <c r="AQ30" i="277"/>
  <c r="AQ29" i="277"/>
  <c r="AQ28" i="277"/>
  <c r="AQ27" i="277"/>
  <c r="AQ26" i="277"/>
  <c r="AQ25" i="277"/>
  <c r="AQ24" i="277"/>
  <c r="AQ23" i="277"/>
  <c r="AQ22" i="277"/>
  <c r="AQ21" i="277"/>
  <c r="AQ20" i="277"/>
  <c r="AQ19" i="277"/>
  <c r="AQ18" i="277"/>
  <c r="AQ17" i="277"/>
  <c r="AQ16" i="277"/>
  <c r="AQ15" i="277"/>
  <c r="AQ14" i="277"/>
  <c r="AQ13" i="277"/>
  <c r="AQ12" i="277"/>
  <c r="AQ11" i="277"/>
  <c r="AX5" i="277"/>
  <c r="AW5" i="277"/>
  <c r="AV5" i="277"/>
  <c r="AJ37" i="276"/>
  <c r="BJ5" i="276" s="1"/>
  <c r="AI37" i="276"/>
  <c r="BI5" i="276" s="1"/>
  <c r="AH37" i="276"/>
  <c r="BH5" i="276" s="1"/>
  <c r="AG37" i="276"/>
  <c r="BG5" i="276" s="1"/>
  <c r="AF37" i="276"/>
  <c r="BF5" i="276" s="1"/>
  <c r="AE37" i="276"/>
  <c r="BE5" i="276" s="1"/>
  <c r="AD37" i="276"/>
  <c r="BD5" i="276" s="1"/>
  <c r="AC37" i="276"/>
  <c r="AB37" i="276"/>
  <c r="BB5" i="276" s="1"/>
  <c r="AA37" i="276"/>
  <c r="BA5" i="276" s="1"/>
  <c r="Z37" i="276"/>
  <c r="AZ5" i="276" s="1"/>
  <c r="Y37" i="276"/>
  <c r="AJ35" i="276"/>
  <c r="BV5" i="276" s="1"/>
  <c r="AI35" i="276"/>
  <c r="BU5" i="276" s="1"/>
  <c r="AH35" i="276"/>
  <c r="BT5" i="276" s="1"/>
  <c r="AG35" i="276"/>
  <c r="BS5" i="276" s="1"/>
  <c r="AF35" i="276"/>
  <c r="BR5" i="276" s="1"/>
  <c r="AE35" i="276"/>
  <c r="BQ5" i="276" s="1"/>
  <c r="AD35" i="276"/>
  <c r="BP5" i="276" s="1"/>
  <c r="AC35" i="276"/>
  <c r="BO5" i="276" s="1"/>
  <c r="AQ34" i="276"/>
  <c r="AQ33" i="276"/>
  <c r="AQ32" i="276"/>
  <c r="AQ31" i="276"/>
  <c r="AQ30" i="276"/>
  <c r="AQ29" i="276"/>
  <c r="AQ28" i="276"/>
  <c r="AQ27" i="276"/>
  <c r="AQ26" i="276"/>
  <c r="AQ25" i="276"/>
  <c r="AQ24" i="276"/>
  <c r="AQ23" i="276"/>
  <c r="AQ22" i="276"/>
  <c r="AQ21" i="276"/>
  <c r="AQ20" i="276"/>
  <c r="AQ19" i="276"/>
  <c r="AQ18" i="276"/>
  <c r="AQ17" i="276"/>
  <c r="AQ16" i="276"/>
  <c r="AQ15" i="276"/>
  <c r="AQ14" i="276"/>
  <c r="AQ13" i="276"/>
  <c r="AQ12" i="276"/>
  <c r="AQ11" i="276"/>
  <c r="BC5" i="276"/>
  <c r="AX5" i="276"/>
  <c r="AW5" i="276"/>
  <c r="AV5" i="276"/>
  <c r="AJ37" i="275"/>
  <c r="BJ5" i="275" s="1"/>
  <c r="AI37" i="275"/>
  <c r="BI5" i="275" s="1"/>
  <c r="AH37" i="275"/>
  <c r="BH5" i="275" s="1"/>
  <c r="AG37" i="275"/>
  <c r="BG5" i="275" s="1"/>
  <c r="AF37" i="275"/>
  <c r="BF5" i="275" s="1"/>
  <c r="AE37" i="275"/>
  <c r="BE5" i="275" s="1"/>
  <c r="AD37" i="275"/>
  <c r="BD5" i="275" s="1"/>
  <c r="AC37" i="275"/>
  <c r="BC5" i="275" s="1"/>
  <c r="AB37" i="275"/>
  <c r="BB5" i="275" s="1"/>
  <c r="AA37" i="275"/>
  <c r="BA5" i="275" s="1"/>
  <c r="Z37" i="275"/>
  <c r="AZ5" i="275" s="1"/>
  <c r="Y37" i="275"/>
  <c r="AJ35" i="275"/>
  <c r="BV5" i="275" s="1"/>
  <c r="AI35" i="275"/>
  <c r="BU5" i="275" s="1"/>
  <c r="AH35" i="275"/>
  <c r="BT5" i="275" s="1"/>
  <c r="AG35" i="275"/>
  <c r="AF35" i="275"/>
  <c r="BR5" i="275" s="1"/>
  <c r="AE35" i="275"/>
  <c r="BQ5" i="275" s="1"/>
  <c r="AD35" i="275"/>
  <c r="AC35" i="275"/>
  <c r="BO5" i="275" s="1"/>
  <c r="AQ34" i="275"/>
  <c r="AQ33" i="275"/>
  <c r="AQ32" i="275"/>
  <c r="AQ31" i="275"/>
  <c r="AQ30" i="275"/>
  <c r="AQ29" i="275"/>
  <c r="AQ28" i="275"/>
  <c r="AQ27" i="275"/>
  <c r="AQ26" i="275"/>
  <c r="AQ25" i="275"/>
  <c r="AQ24" i="275"/>
  <c r="AQ23" i="275"/>
  <c r="AQ22" i="275"/>
  <c r="AQ21" i="275"/>
  <c r="AQ20" i="275"/>
  <c r="AQ19" i="275"/>
  <c r="AQ18" i="275"/>
  <c r="AQ17" i="275"/>
  <c r="AQ16" i="275"/>
  <c r="AQ15" i="275"/>
  <c r="AQ14" i="275"/>
  <c r="AQ13" i="275"/>
  <c r="AQ12" i="275"/>
  <c r="AQ11" i="275"/>
  <c r="BS5" i="275"/>
  <c r="BP5" i="275"/>
  <c r="AX5" i="275"/>
  <c r="AW5" i="275"/>
  <c r="AV5" i="275"/>
  <c r="AJ37" i="274"/>
  <c r="BJ5" i="274" s="1"/>
  <c r="AI37" i="274"/>
  <c r="BI5" i="274" s="1"/>
  <c r="AH37" i="274"/>
  <c r="BH5" i="274" s="1"/>
  <c r="AG37" i="274"/>
  <c r="BG5" i="274" s="1"/>
  <c r="AF37" i="274"/>
  <c r="BF5" i="274" s="1"/>
  <c r="AE37" i="274"/>
  <c r="BE5" i="274" s="1"/>
  <c r="AD37" i="274"/>
  <c r="BD5" i="274" s="1"/>
  <c r="AC37" i="274"/>
  <c r="BC5" i="274" s="1"/>
  <c r="AB37" i="274"/>
  <c r="BB5" i="274" s="1"/>
  <c r="AA37" i="274"/>
  <c r="BA5" i="274" s="1"/>
  <c r="Z37" i="274"/>
  <c r="AZ5" i="274" s="1"/>
  <c r="Y37" i="274"/>
  <c r="AJ35" i="274"/>
  <c r="BV5" i="274" s="1"/>
  <c r="AI35" i="274"/>
  <c r="BU5" i="274" s="1"/>
  <c r="AH35" i="274"/>
  <c r="BT5" i="274" s="1"/>
  <c r="AG35" i="274"/>
  <c r="BS5" i="274" s="1"/>
  <c r="AF35" i="274"/>
  <c r="BR5" i="274" s="1"/>
  <c r="AE35" i="274"/>
  <c r="BQ5" i="274" s="1"/>
  <c r="AD35" i="274"/>
  <c r="AC35" i="274"/>
  <c r="BO5" i="274" s="1"/>
  <c r="AQ34" i="274"/>
  <c r="AQ33" i="274"/>
  <c r="AQ32" i="274"/>
  <c r="AQ31" i="274"/>
  <c r="AQ30" i="274"/>
  <c r="AQ29" i="274"/>
  <c r="AQ28" i="274"/>
  <c r="AQ27" i="274"/>
  <c r="AQ26" i="274"/>
  <c r="AQ25" i="274"/>
  <c r="AQ24" i="274"/>
  <c r="AQ23" i="274"/>
  <c r="AQ22" i="274"/>
  <c r="AQ21" i="274"/>
  <c r="AQ20" i="274"/>
  <c r="AQ19" i="274"/>
  <c r="AQ18" i="274"/>
  <c r="AQ17" i="274"/>
  <c r="AQ16" i="274"/>
  <c r="AQ15" i="274"/>
  <c r="AQ14" i="274"/>
  <c r="AQ13" i="274"/>
  <c r="AQ12" i="274"/>
  <c r="AQ11" i="274"/>
  <c r="BP5" i="274"/>
  <c r="AX5" i="274"/>
  <c r="AW5" i="274"/>
  <c r="AV5" i="274"/>
  <c r="AJ37" i="273"/>
  <c r="BJ5" i="273" s="1"/>
  <c r="AI37" i="273"/>
  <c r="BI5" i="273" s="1"/>
  <c r="AH37" i="273"/>
  <c r="BH5" i="273" s="1"/>
  <c r="AG37" i="273"/>
  <c r="BG5" i="273" s="1"/>
  <c r="AF37" i="273"/>
  <c r="BF5" i="273" s="1"/>
  <c r="AE37" i="273"/>
  <c r="BE5" i="273" s="1"/>
  <c r="AD37" i="273"/>
  <c r="BD5" i="273" s="1"/>
  <c r="AC37" i="273"/>
  <c r="BC5" i="273" s="1"/>
  <c r="AB37" i="273"/>
  <c r="BB5" i="273" s="1"/>
  <c r="AA37" i="273"/>
  <c r="BA5" i="273" s="1"/>
  <c r="Z37" i="273"/>
  <c r="AZ5" i="273" s="1"/>
  <c r="Y37" i="273"/>
  <c r="BK5" i="273" s="1"/>
  <c r="AJ35" i="273"/>
  <c r="BV5" i="273" s="1"/>
  <c r="AI35" i="273"/>
  <c r="BU5" i="273" s="1"/>
  <c r="AH35" i="273"/>
  <c r="BT5" i="273" s="1"/>
  <c r="AG35" i="273"/>
  <c r="BS5" i="273" s="1"/>
  <c r="AF35" i="273"/>
  <c r="BR5" i="273" s="1"/>
  <c r="AE35" i="273"/>
  <c r="BQ5" i="273" s="1"/>
  <c r="AD35" i="273"/>
  <c r="BP5" i="273" s="1"/>
  <c r="AC35" i="273"/>
  <c r="BO5" i="273" s="1"/>
  <c r="AQ34" i="273"/>
  <c r="AQ33" i="273"/>
  <c r="AQ32" i="273"/>
  <c r="AQ31" i="273"/>
  <c r="AQ30" i="273"/>
  <c r="AQ29" i="273"/>
  <c r="AQ28" i="273"/>
  <c r="AQ27" i="273"/>
  <c r="AQ26" i="273"/>
  <c r="AQ25" i="273"/>
  <c r="AQ24" i="273"/>
  <c r="AQ23" i="273"/>
  <c r="AQ22" i="273"/>
  <c r="AQ21" i="273"/>
  <c r="AQ20" i="273"/>
  <c r="AQ19" i="273"/>
  <c r="AQ18" i="273"/>
  <c r="AQ17" i="273"/>
  <c r="AQ16" i="273"/>
  <c r="AQ15" i="273"/>
  <c r="AQ14" i="273"/>
  <c r="AQ13" i="273"/>
  <c r="AQ12" i="273"/>
  <c r="AQ11" i="273"/>
  <c r="AX5" i="273"/>
  <c r="AW5" i="273"/>
  <c r="AV5" i="273"/>
  <c r="AJ37" i="272"/>
  <c r="BJ5" i="272" s="1"/>
  <c r="AI37" i="272"/>
  <c r="BI5" i="272" s="1"/>
  <c r="AH37" i="272"/>
  <c r="BH5" i="272" s="1"/>
  <c r="AG37" i="272"/>
  <c r="BG5" i="272" s="1"/>
  <c r="AF37" i="272"/>
  <c r="BF5" i="272" s="1"/>
  <c r="AE37" i="272"/>
  <c r="BE5" i="272" s="1"/>
  <c r="AD37" i="272"/>
  <c r="BD5" i="272" s="1"/>
  <c r="AC37" i="272"/>
  <c r="BC5" i="272" s="1"/>
  <c r="AB37" i="272"/>
  <c r="BB5" i="272" s="1"/>
  <c r="AA37" i="272"/>
  <c r="BA5" i="272" s="1"/>
  <c r="Z37" i="272"/>
  <c r="AZ5" i="272" s="1"/>
  <c r="Y37" i="272"/>
  <c r="AJ35" i="272"/>
  <c r="BV5" i="272" s="1"/>
  <c r="AI35" i="272"/>
  <c r="BU5" i="272" s="1"/>
  <c r="AH35" i="272"/>
  <c r="BT5" i="272" s="1"/>
  <c r="AG35" i="272"/>
  <c r="BS5" i="272" s="1"/>
  <c r="AF35" i="272"/>
  <c r="BR5" i="272" s="1"/>
  <c r="AE35" i="272"/>
  <c r="BQ5" i="272" s="1"/>
  <c r="AD35" i="272"/>
  <c r="BP5" i="272" s="1"/>
  <c r="AC35" i="272"/>
  <c r="BO5" i="272" s="1"/>
  <c r="AQ34" i="272"/>
  <c r="AQ33" i="272"/>
  <c r="AQ32" i="272"/>
  <c r="AQ31" i="272"/>
  <c r="AQ30" i="272"/>
  <c r="AQ29" i="272"/>
  <c r="AQ28" i="272"/>
  <c r="AQ27" i="272"/>
  <c r="AQ26" i="272"/>
  <c r="AQ25" i="272"/>
  <c r="AQ24" i="272"/>
  <c r="AQ23" i="272"/>
  <c r="AQ22" i="272"/>
  <c r="AQ21" i="272"/>
  <c r="AQ20" i="272"/>
  <c r="AQ19" i="272"/>
  <c r="AQ18" i="272"/>
  <c r="AQ17" i="272"/>
  <c r="AQ16" i="272"/>
  <c r="AQ15" i="272"/>
  <c r="AQ14" i="272"/>
  <c r="AQ13" i="272"/>
  <c r="AQ12" i="272"/>
  <c r="AQ11" i="272"/>
  <c r="AX5" i="272"/>
  <c r="AW5" i="272"/>
  <c r="AV5" i="272"/>
  <c r="AJ37" i="271"/>
  <c r="BJ5" i="271" s="1"/>
  <c r="AI37" i="271"/>
  <c r="BI5" i="271" s="1"/>
  <c r="AH37" i="271"/>
  <c r="BH5" i="271" s="1"/>
  <c r="AG37" i="271"/>
  <c r="BG5" i="271" s="1"/>
  <c r="AF37" i="271"/>
  <c r="BF5" i="271" s="1"/>
  <c r="AE37" i="271"/>
  <c r="BE5" i="271" s="1"/>
  <c r="AD37" i="271"/>
  <c r="BD5" i="271" s="1"/>
  <c r="AC37" i="271"/>
  <c r="BC5" i="271" s="1"/>
  <c r="AB37" i="271"/>
  <c r="AA37" i="271"/>
  <c r="BA5" i="271" s="1"/>
  <c r="Z37" i="271"/>
  <c r="AZ5" i="271" s="1"/>
  <c r="Y37" i="271"/>
  <c r="BK5" i="271" s="1"/>
  <c r="AJ35" i="271"/>
  <c r="BV5" i="271" s="1"/>
  <c r="AI35" i="271"/>
  <c r="BU5" i="271" s="1"/>
  <c r="AH35" i="271"/>
  <c r="BT5" i="271" s="1"/>
  <c r="AG35" i="271"/>
  <c r="BS5" i="271" s="1"/>
  <c r="AF35" i="271"/>
  <c r="BR5" i="271" s="1"/>
  <c r="AE35" i="271"/>
  <c r="BQ5" i="271" s="1"/>
  <c r="AD35" i="271"/>
  <c r="BP5" i="271" s="1"/>
  <c r="AC35" i="271"/>
  <c r="BO5" i="271" s="1"/>
  <c r="AQ34" i="271"/>
  <c r="AQ33" i="271"/>
  <c r="AQ32" i="271"/>
  <c r="AQ31" i="271"/>
  <c r="AQ30" i="271"/>
  <c r="AQ29" i="271"/>
  <c r="AQ28" i="271"/>
  <c r="AQ27" i="271"/>
  <c r="AQ26" i="271"/>
  <c r="AQ25" i="271"/>
  <c r="AQ24" i="271"/>
  <c r="AQ23" i="271"/>
  <c r="AQ22" i="271"/>
  <c r="AQ21" i="271"/>
  <c r="AQ20" i="271"/>
  <c r="AQ19" i="271"/>
  <c r="AQ18" i="271"/>
  <c r="AQ17" i="271"/>
  <c r="AQ16" i="271"/>
  <c r="AQ15" i="271"/>
  <c r="AQ14" i="271"/>
  <c r="AQ13" i="271"/>
  <c r="AQ12" i="271"/>
  <c r="AQ11" i="271"/>
  <c r="AX5" i="271"/>
  <c r="AW5" i="271"/>
  <c r="AV5" i="271"/>
  <c r="AJ37" i="270"/>
  <c r="BJ5" i="270" s="1"/>
  <c r="AI37" i="270"/>
  <c r="BI5" i="270" s="1"/>
  <c r="AH37" i="270"/>
  <c r="BH5" i="270" s="1"/>
  <c r="AG37" i="270"/>
  <c r="BG5" i="270" s="1"/>
  <c r="AF37" i="270"/>
  <c r="BF5" i="270" s="1"/>
  <c r="AE37" i="270"/>
  <c r="BE5" i="270" s="1"/>
  <c r="AD37" i="270"/>
  <c r="BD5" i="270" s="1"/>
  <c r="AC37" i="270"/>
  <c r="BC5" i="270" s="1"/>
  <c r="AB37" i="270"/>
  <c r="BB5" i="270" s="1"/>
  <c r="AA37" i="270"/>
  <c r="Z37" i="270"/>
  <c r="AZ5" i="270" s="1"/>
  <c r="Y37" i="270"/>
  <c r="AY5" i="270" s="1"/>
  <c r="AJ35" i="270"/>
  <c r="BV5" i="270" s="1"/>
  <c r="AI35" i="270"/>
  <c r="BU5" i="270" s="1"/>
  <c r="AH35" i="270"/>
  <c r="BT5" i="270" s="1"/>
  <c r="AG35" i="270"/>
  <c r="BS5" i="270" s="1"/>
  <c r="AF35" i="270"/>
  <c r="BR5" i="270" s="1"/>
  <c r="AE35" i="270"/>
  <c r="BQ5" i="270" s="1"/>
  <c r="AD35" i="270"/>
  <c r="BP5" i="270" s="1"/>
  <c r="AC35" i="270"/>
  <c r="BO5" i="270" s="1"/>
  <c r="AQ34" i="270"/>
  <c r="AQ33" i="270"/>
  <c r="AQ32" i="270"/>
  <c r="AQ31" i="270"/>
  <c r="AQ30" i="270"/>
  <c r="AQ29" i="270"/>
  <c r="AQ28" i="270"/>
  <c r="AQ27" i="270"/>
  <c r="AQ26" i="270"/>
  <c r="AQ25" i="270"/>
  <c r="AQ24" i="270"/>
  <c r="AQ23" i="270"/>
  <c r="AQ22" i="270"/>
  <c r="AQ21" i="270"/>
  <c r="AQ20" i="270"/>
  <c r="AQ19" i="270"/>
  <c r="AQ18" i="270"/>
  <c r="AQ17" i="270"/>
  <c r="AQ16" i="270"/>
  <c r="AQ15" i="270"/>
  <c r="AQ14" i="270"/>
  <c r="AQ13" i="270"/>
  <c r="AQ12" i="270"/>
  <c r="AQ11" i="270"/>
  <c r="AX5" i="270"/>
  <c r="AW5" i="270"/>
  <c r="AV5" i="270"/>
  <c r="AJ37" i="269"/>
  <c r="BJ5" i="269" s="1"/>
  <c r="AI37" i="269"/>
  <c r="BI5" i="269" s="1"/>
  <c r="AH37" i="269"/>
  <c r="BH5" i="269" s="1"/>
  <c r="AG37" i="269"/>
  <c r="BG5" i="269" s="1"/>
  <c r="AF37" i="269"/>
  <c r="BF5" i="269" s="1"/>
  <c r="AE37" i="269"/>
  <c r="BE5" i="269" s="1"/>
  <c r="AD37" i="269"/>
  <c r="BD5" i="269" s="1"/>
  <c r="AC37" i="269"/>
  <c r="BC5" i="269" s="1"/>
  <c r="AB37" i="269"/>
  <c r="BB5" i="269" s="1"/>
  <c r="AA37" i="269"/>
  <c r="BA5" i="269" s="1"/>
  <c r="Z37" i="269"/>
  <c r="AZ5" i="269" s="1"/>
  <c r="Y37" i="269"/>
  <c r="BK5" i="269" s="1"/>
  <c r="AJ35" i="269"/>
  <c r="BV5" i="269" s="1"/>
  <c r="AI35" i="269"/>
  <c r="BU5" i="269" s="1"/>
  <c r="AH35" i="269"/>
  <c r="BT5" i="269" s="1"/>
  <c r="AG35" i="269"/>
  <c r="BS5" i="269" s="1"/>
  <c r="AF35" i="269"/>
  <c r="BR5" i="269" s="1"/>
  <c r="AE35" i="269"/>
  <c r="BQ5" i="269" s="1"/>
  <c r="AD35" i="269"/>
  <c r="BP5" i="269" s="1"/>
  <c r="AC35" i="269"/>
  <c r="BO5" i="269" s="1"/>
  <c r="AQ34" i="269"/>
  <c r="AQ33" i="269"/>
  <c r="AQ32" i="269"/>
  <c r="AQ31" i="269"/>
  <c r="AQ30" i="269"/>
  <c r="AQ29" i="269"/>
  <c r="AQ28" i="269"/>
  <c r="AQ27" i="269"/>
  <c r="AQ26" i="269"/>
  <c r="AQ25" i="269"/>
  <c r="AQ24" i="269"/>
  <c r="AQ23" i="269"/>
  <c r="AQ22" i="269"/>
  <c r="AQ21" i="269"/>
  <c r="AQ20" i="269"/>
  <c r="AQ19" i="269"/>
  <c r="AQ18" i="269"/>
  <c r="AQ17" i="269"/>
  <c r="AQ16" i="269"/>
  <c r="AQ15" i="269"/>
  <c r="AQ14" i="269"/>
  <c r="AQ13" i="269"/>
  <c r="AQ12" i="269"/>
  <c r="AQ11" i="269"/>
  <c r="AX5" i="269"/>
  <c r="AW5" i="269"/>
  <c r="AV5" i="269"/>
  <c r="AJ37" i="268"/>
  <c r="BJ5" i="268" s="1"/>
  <c r="AI37" i="268"/>
  <c r="BI5" i="268" s="1"/>
  <c r="AH37" i="268"/>
  <c r="BH5" i="268" s="1"/>
  <c r="AG37" i="268"/>
  <c r="BG5" i="268" s="1"/>
  <c r="AF37" i="268"/>
  <c r="BF5" i="268" s="1"/>
  <c r="AE37" i="268"/>
  <c r="BE5" i="268" s="1"/>
  <c r="AD37" i="268"/>
  <c r="BD5" i="268" s="1"/>
  <c r="AC37" i="268"/>
  <c r="BC5" i="268" s="1"/>
  <c r="AB37" i="268"/>
  <c r="BB5" i="268" s="1"/>
  <c r="AA37" i="268"/>
  <c r="BA5" i="268" s="1"/>
  <c r="Z37" i="268"/>
  <c r="Y37" i="268"/>
  <c r="BK5" i="268" s="1"/>
  <c r="AJ35" i="268"/>
  <c r="BV5" i="268" s="1"/>
  <c r="AI35" i="268"/>
  <c r="BU5" i="268" s="1"/>
  <c r="AH35" i="268"/>
  <c r="BT5" i="268" s="1"/>
  <c r="AG35" i="268"/>
  <c r="BS5" i="268" s="1"/>
  <c r="AF35" i="268"/>
  <c r="BR5" i="268" s="1"/>
  <c r="AE35" i="268"/>
  <c r="BQ5" i="268" s="1"/>
  <c r="AD35" i="268"/>
  <c r="BP5" i="268" s="1"/>
  <c r="AC35" i="268"/>
  <c r="BO5" i="268" s="1"/>
  <c r="AQ34" i="268"/>
  <c r="AQ33" i="268"/>
  <c r="AQ32" i="268"/>
  <c r="AQ31" i="268"/>
  <c r="AQ30" i="268"/>
  <c r="AQ29" i="268"/>
  <c r="AQ28" i="268"/>
  <c r="AQ27" i="268"/>
  <c r="AQ26" i="268"/>
  <c r="AQ25" i="268"/>
  <c r="AQ24" i="268"/>
  <c r="AQ23" i="268"/>
  <c r="AQ22" i="268"/>
  <c r="AQ21" i="268"/>
  <c r="AQ20" i="268"/>
  <c r="AQ19" i="268"/>
  <c r="AQ18" i="268"/>
  <c r="AQ17" i="268"/>
  <c r="AQ16" i="268"/>
  <c r="AQ15" i="268"/>
  <c r="AQ14" i="268"/>
  <c r="AQ13" i="268"/>
  <c r="AQ12" i="268"/>
  <c r="AQ11" i="268"/>
  <c r="AX5" i="268"/>
  <c r="AW5" i="268"/>
  <c r="AV5" i="268"/>
  <c r="AJ37" i="267"/>
  <c r="BJ5" i="267" s="1"/>
  <c r="AI37" i="267"/>
  <c r="BI5" i="267" s="1"/>
  <c r="AH37" i="267"/>
  <c r="BH5" i="267" s="1"/>
  <c r="AG37" i="267"/>
  <c r="BG5" i="267" s="1"/>
  <c r="AF37" i="267"/>
  <c r="BF5" i="267" s="1"/>
  <c r="AE37" i="267"/>
  <c r="BE5" i="267" s="1"/>
  <c r="AD37" i="267"/>
  <c r="BD5" i="267" s="1"/>
  <c r="AC37" i="267"/>
  <c r="BC5" i="267" s="1"/>
  <c r="AB37" i="267"/>
  <c r="BB5" i="267" s="1"/>
  <c r="AA37" i="267"/>
  <c r="BA5" i="267" s="1"/>
  <c r="Z37" i="267"/>
  <c r="AZ5" i="267" s="1"/>
  <c r="Y37" i="267"/>
  <c r="BK5" i="267" s="1"/>
  <c r="AJ35" i="267"/>
  <c r="BV5" i="267" s="1"/>
  <c r="AI35" i="267"/>
  <c r="BU5" i="267" s="1"/>
  <c r="AH35" i="267"/>
  <c r="BT5" i="267" s="1"/>
  <c r="AG35" i="267"/>
  <c r="BS5" i="267" s="1"/>
  <c r="AF35" i="267"/>
  <c r="BR5" i="267" s="1"/>
  <c r="AE35" i="267"/>
  <c r="BQ5" i="267" s="1"/>
  <c r="AD35" i="267"/>
  <c r="BP5" i="267" s="1"/>
  <c r="AC35" i="267"/>
  <c r="BO5" i="267" s="1"/>
  <c r="AQ34" i="267"/>
  <c r="AQ33" i="267"/>
  <c r="AQ32" i="267"/>
  <c r="AQ31" i="267"/>
  <c r="AQ30" i="267"/>
  <c r="AQ29" i="267"/>
  <c r="AQ28" i="267"/>
  <c r="AQ27" i="267"/>
  <c r="AQ26" i="267"/>
  <c r="AQ25" i="267"/>
  <c r="AQ24" i="267"/>
  <c r="AQ23" i="267"/>
  <c r="AQ22" i="267"/>
  <c r="AQ21" i="267"/>
  <c r="AQ20" i="267"/>
  <c r="AQ19" i="267"/>
  <c r="AQ18" i="267"/>
  <c r="AQ17" i="267"/>
  <c r="AQ16" i="267"/>
  <c r="AQ15" i="267"/>
  <c r="AQ14" i="267"/>
  <c r="AQ13" i="267"/>
  <c r="AQ12" i="267"/>
  <c r="AQ11" i="267"/>
  <c r="AX5" i="267"/>
  <c r="AW5" i="267"/>
  <c r="AV5" i="267"/>
  <c r="AJ37" i="266"/>
  <c r="BJ5" i="266" s="1"/>
  <c r="AI37" i="266"/>
  <c r="BI5" i="266" s="1"/>
  <c r="AH37" i="266"/>
  <c r="BH5" i="266" s="1"/>
  <c r="AG37" i="266"/>
  <c r="BG5" i="266" s="1"/>
  <c r="AF37" i="266"/>
  <c r="BF5" i="266" s="1"/>
  <c r="AE37" i="266"/>
  <c r="BE5" i="266" s="1"/>
  <c r="AD37" i="266"/>
  <c r="BD5" i="266" s="1"/>
  <c r="AC37" i="266"/>
  <c r="BC5" i="266" s="1"/>
  <c r="AB37" i="266"/>
  <c r="BB5" i="266" s="1"/>
  <c r="AA37" i="266"/>
  <c r="BA5" i="266" s="1"/>
  <c r="Z37" i="266"/>
  <c r="AZ5" i="266" s="1"/>
  <c r="Y37" i="266"/>
  <c r="AJ35" i="266"/>
  <c r="BV5" i="266" s="1"/>
  <c r="AI35" i="266"/>
  <c r="BU5" i="266" s="1"/>
  <c r="AH35" i="266"/>
  <c r="BT5" i="266" s="1"/>
  <c r="AG35" i="266"/>
  <c r="BS5" i="266" s="1"/>
  <c r="AF35" i="266"/>
  <c r="BR5" i="266" s="1"/>
  <c r="AE35" i="266"/>
  <c r="BQ5" i="266" s="1"/>
  <c r="AD35" i="266"/>
  <c r="BP5" i="266" s="1"/>
  <c r="AC35" i="266"/>
  <c r="BO5" i="266" s="1"/>
  <c r="AQ34" i="266"/>
  <c r="AQ33" i="266"/>
  <c r="AQ32" i="266"/>
  <c r="AQ31" i="266"/>
  <c r="AQ30" i="266"/>
  <c r="AQ29" i="266"/>
  <c r="AQ28" i="266"/>
  <c r="AQ27" i="266"/>
  <c r="AQ26" i="266"/>
  <c r="AQ25" i="266"/>
  <c r="AQ24" i="266"/>
  <c r="AQ23" i="266"/>
  <c r="AQ22" i="266"/>
  <c r="AQ21" i="266"/>
  <c r="AQ20" i="266"/>
  <c r="AQ19" i="266"/>
  <c r="AQ18" i="266"/>
  <c r="AQ17" i="266"/>
  <c r="AQ16" i="266"/>
  <c r="AQ15" i="266"/>
  <c r="AQ14" i="266"/>
  <c r="AQ13" i="266"/>
  <c r="AQ12" i="266"/>
  <c r="AQ11" i="266"/>
  <c r="AX5" i="266"/>
  <c r="AW5" i="266"/>
  <c r="AV5" i="266"/>
  <c r="AJ37" i="265"/>
  <c r="BJ5" i="265" s="1"/>
  <c r="AI37" i="265"/>
  <c r="BI5" i="265" s="1"/>
  <c r="AH37" i="265"/>
  <c r="BH5" i="265" s="1"/>
  <c r="AG37" i="265"/>
  <c r="BG5" i="265" s="1"/>
  <c r="AF37" i="265"/>
  <c r="BF5" i="265" s="1"/>
  <c r="AE37" i="265"/>
  <c r="BE5" i="265" s="1"/>
  <c r="AD37" i="265"/>
  <c r="BD5" i="265" s="1"/>
  <c r="AC37" i="265"/>
  <c r="BC5" i="265" s="1"/>
  <c r="AB37" i="265"/>
  <c r="BB5" i="265" s="1"/>
  <c r="AA37" i="265"/>
  <c r="BA5" i="265" s="1"/>
  <c r="Z37" i="265"/>
  <c r="AZ5" i="265" s="1"/>
  <c r="Y37" i="265"/>
  <c r="AJ35" i="265"/>
  <c r="BV5" i="265" s="1"/>
  <c r="AI35" i="265"/>
  <c r="BU5" i="265" s="1"/>
  <c r="AH35" i="265"/>
  <c r="BT5" i="265" s="1"/>
  <c r="AG35" i="265"/>
  <c r="BS5" i="265" s="1"/>
  <c r="AF35" i="265"/>
  <c r="BR5" i="265" s="1"/>
  <c r="AE35" i="265"/>
  <c r="BQ5" i="265" s="1"/>
  <c r="AD35" i="265"/>
  <c r="BP5" i="265" s="1"/>
  <c r="AC35" i="265"/>
  <c r="BO5" i="265" s="1"/>
  <c r="AQ34" i="265"/>
  <c r="AQ33" i="265"/>
  <c r="AQ32" i="265"/>
  <c r="AQ31" i="265"/>
  <c r="AQ30" i="265"/>
  <c r="AQ29" i="265"/>
  <c r="AQ28" i="265"/>
  <c r="AQ27" i="265"/>
  <c r="AQ26" i="265"/>
  <c r="AQ25" i="265"/>
  <c r="AQ24" i="265"/>
  <c r="AQ23" i="265"/>
  <c r="AQ22" i="265"/>
  <c r="AQ21" i="265"/>
  <c r="AQ20" i="265"/>
  <c r="AQ19" i="265"/>
  <c r="AQ18" i="265"/>
  <c r="AQ17" i="265"/>
  <c r="AQ16" i="265"/>
  <c r="AQ15" i="265"/>
  <c r="AQ14" i="265"/>
  <c r="AQ13" i="265"/>
  <c r="AQ12" i="265"/>
  <c r="AQ11" i="265"/>
  <c r="AX5" i="265"/>
  <c r="AW5" i="265"/>
  <c r="AV5" i="265"/>
  <c r="AJ37" i="264"/>
  <c r="BJ5" i="264" s="1"/>
  <c r="AI37" i="264"/>
  <c r="BI5" i="264" s="1"/>
  <c r="AH37" i="264"/>
  <c r="BH5" i="264" s="1"/>
  <c r="AG37" i="264"/>
  <c r="BG5" i="264" s="1"/>
  <c r="AF37" i="264"/>
  <c r="BF5" i="264" s="1"/>
  <c r="AE37" i="264"/>
  <c r="BE5" i="264" s="1"/>
  <c r="AD37" i="264"/>
  <c r="BD5" i="264" s="1"/>
  <c r="AC37" i="264"/>
  <c r="BC5" i="264" s="1"/>
  <c r="AB37" i="264"/>
  <c r="BB5" i="264" s="1"/>
  <c r="AA37" i="264"/>
  <c r="BA5" i="264" s="1"/>
  <c r="Z37" i="264"/>
  <c r="AZ5" i="264" s="1"/>
  <c r="Y37" i="264"/>
  <c r="AJ35" i="264"/>
  <c r="BV5" i="264" s="1"/>
  <c r="AI35" i="264"/>
  <c r="BU5" i="264" s="1"/>
  <c r="AH35" i="264"/>
  <c r="BT5" i="264" s="1"/>
  <c r="AG35" i="264"/>
  <c r="BS5" i="264" s="1"/>
  <c r="AF35" i="264"/>
  <c r="BR5" i="264" s="1"/>
  <c r="AE35" i="264"/>
  <c r="BQ5" i="264" s="1"/>
  <c r="AD35" i="264"/>
  <c r="BP5" i="264" s="1"/>
  <c r="AC35" i="264"/>
  <c r="BO5" i="264" s="1"/>
  <c r="AQ34" i="264"/>
  <c r="AQ33" i="264"/>
  <c r="AQ32" i="264"/>
  <c r="AQ31" i="264"/>
  <c r="AQ30" i="264"/>
  <c r="AQ29" i="264"/>
  <c r="AQ28" i="264"/>
  <c r="AQ27" i="264"/>
  <c r="AQ26" i="264"/>
  <c r="AQ25" i="264"/>
  <c r="AQ24" i="264"/>
  <c r="AQ23" i="264"/>
  <c r="AQ22" i="264"/>
  <c r="AQ21" i="264"/>
  <c r="AQ20" i="264"/>
  <c r="AQ19" i="264"/>
  <c r="AQ18" i="264"/>
  <c r="AQ17" i="264"/>
  <c r="AQ16" i="264"/>
  <c r="AQ15" i="264"/>
  <c r="AQ14" i="264"/>
  <c r="AQ13" i="264"/>
  <c r="AQ12" i="264"/>
  <c r="AQ11" i="264"/>
  <c r="AX5" i="264"/>
  <c r="AW5" i="264"/>
  <c r="AV5" i="264"/>
  <c r="AJ37" i="263"/>
  <c r="BJ5" i="263" s="1"/>
  <c r="AI37" i="263"/>
  <c r="BI5" i="263" s="1"/>
  <c r="AH37" i="263"/>
  <c r="BH5" i="263" s="1"/>
  <c r="AG37" i="263"/>
  <c r="BG5" i="263" s="1"/>
  <c r="AF37" i="263"/>
  <c r="BF5" i="263" s="1"/>
  <c r="AE37" i="263"/>
  <c r="BE5" i="263" s="1"/>
  <c r="AD37" i="263"/>
  <c r="BD5" i="263" s="1"/>
  <c r="AC37" i="263"/>
  <c r="BC5" i="263" s="1"/>
  <c r="AB37" i="263"/>
  <c r="BB5" i="263" s="1"/>
  <c r="AA37" i="263"/>
  <c r="BA5" i="263" s="1"/>
  <c r="Z37" i="263"/>
  <c r="AZ5" i="263" s="1"/>
  <c r="Y37" i="263"/>
  <c r="AJ35" i="263"/>
  <c r="BV5" i="263" s="1"/>
  <c r="AI35" i="263"/>
  <c r="BU5" i="263" s="1"/>
  <c r="AH35" i="263"/>
  <c r="BT5" i="263" s="1"/>
  <c r="AG35" i="263"/>
  <c r="BS5" i="263" s="1"/>
  <c r="AF35" i="263"/>
  <c r="BR5" i="263" s="1"/>
  <c r="AE35" i="263"/>
  <c r="BQ5" i="263" s="1"/>
  <c r="AD35" i="263"/>
  <c r="BP5" i="263" s="1"/>
  <c r="AC35" i="263"/>
  <c r="BO5" i="263" s="1"/>
  <c r="AQ34" i="263"/>
  <c r="AQ33" i="263"/>
  <c r="AQ32" i="263"/>
  <c r="AQ31" i="263"/>
  <c r="AQ30" i="263"/>
  <c r="AQ29" i="263"/>
  <c r="AQ28" i="263"/>
  <c r="AQ27" i="263"/>
  <c r="AQ26" i="263"/>
  <c r="AQ25" i="263"/>
  <c r="AQ24" i="263"/>
  <c r="AQ23" i="263"/>
  <c r="AQ22" i="263"/>
  <c r="AQ21" i="263"/>
  <c r="AQ20" i="263"/>
  <c r="AQ19" i="263"/>
  <c r="AQ18" i="263"/>
  <c r="AQ17" i="263"/>
  <c r="AQ16" i="263"/>
  <c r="AQ15" i="263"/>
  <c r="AQ14" i="263"/>
  <c r="AQ13" i="263"/>
  <c r="AQ12" i="263"/>
  <c r="AQ11" i="263"/>
  <c r="AX5" i="263"/>
  <c r="AW5" i="263"/>
  <c r="AV5" i="263"/>
  <c r="AJ37" i="262"/>
  <c r="BJ5" i="262" s="1"/>
  <c r="AI37" i="262"/>
  <c r="BI5" i="262" s="1"/>
  <c r="AH37" i="262"/>
  <c r="BH5" i="262" s="1"/>
  <c r="AG37" i="262"/>
  <c r="BG5" i="262" s="1"/>
  <c r="AF37" i="262"/>
  <c r="BF5" i="262" s="1"/>
  <c r="AE37" i="262"/>
  <c r="BE5" i="262" s="1"/>
  <c r="AD37" i="262"/>
  <c r="BD5" i="262" s="1"/>
  <c r="AC37" i="262"/>
  <c r="BC5" i="262" s="1"/>
  <c r="AB37" i="262"/>
  <c r="BB5" i="262" s="1"/>
  <c r="AA37" i="262"/>
  <c r="BA5" i="262" s="1"/>
  <c r="Z37" i="262"/>
  <c r="AZ5" i="262" s="1"/>
  <c r="Y37" i="262"/>
  <c r="AJ35" i="262"/>
  <c r="BV5" i="262" s="1"/>
  <c r="AI35" i="262"/>
  <c r="BU5" i="262" s="1"/>
  <c r="AH35" i="262"/>
  <c r="BT5" i="262" s="1"/>
  <c r="AG35" i="262"/>
  <c r="BS5" i="262" s="1"/>
  <c r="AF35" i="262"/>
  <c r="BR5" i="262" s="1"/>
  <c r="AE35" i="262"/>
  <c r="BQ5" i="262" s="1"/>
  <c r="AD35" i="262"/>
  <c r="BP5" i="262" s="1"/>
  <c r="AC35" i="262"/>
  <c r="BO5" i="262" s="1"/>
  <c r="AQ34" i="262"/>
  <c r="AQ33" i="262"/>
  <c r="AQ32" i="262"/>
  <c r="AQ31" i="262"/>
  <c r="AQ30" i="262"/>
  <c r="AQ29" i="262"/>
  <c r="AQ28" i="262"/>
  <c r="AQ27" i="262"/>
  <c r="AQ26" i="262"/>
  <c r="AQ25" i="262"/>
  <c r="AQ24" i="262"/>
  <c r="AQ23" i="262"/>
  <c r="AQ22" i="262"/>
  <c r="AQ21" i="262"/>
  <c r="AQ20" i="262"/>
  <c r="AQ19" i="262"/>
  <c r="AQ18" i="262"/>
  <c r="AQ17" i="262"/>
  <c r="AQ16" i="262"/>
  <c r="AQ15" i="262"/>
  <c r="AQ14" i="262"/>
  <c r="AQ13" i="262"/>
  <c r="AQ12" i="262"/>
  <c r="AQ11" i="262"/>
  <c r="AX5" i="262"/>
  <c r="AW5" i="262"/>
  <c r="AV5" i="262"/>
  <c r="AJ37" i="261"/>
  <c r="BJ5" i="261" s="1"/>
  <c r="AI37" i="261"/>
  <c r="BI5" i="261" s="1"/>
  <c r="AH37" i="261"/>
  <c r="BH5" i="261" s="1"/>
  <c r="AG37" i="261"/>
  <c r="BG5" i="261" s="1"/>
  <c r="AF37" i="261"/>
  <c r="BF5" i="261" s="1"/>
  <c r="AE37" i="261"/>
  <c r="BE5" i="261" s="1"/>
  <c r="AD37" i="261"/>
  <c r="BD5" i="261" s="1"/>
  <c r="AC37" i="261"/>
  <c r="BC5" i="261" s="1"/>
  <c r="AB37" i="261"/>
  <c r="AA37" i="261"/>
  <c r="BA5" i="261" s="1"/>
  <c r="Z37" i="261"/>
  <c r="AZ5" i="261" s="1"/>
  <c r="Y37" i="261"/>
  <c r="AJ35" i="261"/>
  <c r="BV5" i="261" s="1"/>
  <c r="AI35" i="261"/>
  <c r="BU5" i="261" s="1"/>
  <c r="AH35" i="261"/>
  <c r="BT5" i="261" s="1"/>
  <c r="AG35" i="261"/>
  <c r="BS5" i="261" s="1"/>
  <c r="AF35" i="261"/>
  <c r="BR5" i="261" s="1"/>
  <c r="AE35" i="261"/>
  <c r="BQ5" i="261" s="1"/>
  <c r="AD35" i="261"/>
  <c r="BP5" i="261" s="1"/>
  <c r="AC35" i="261"/>
  <c r="BO5" i="261" s="1"/>
  <c r="AQ34" i="261"/>
  <c r="AQ33" i="261"/>
  <c r="AQ32" i="261"/>
  <c r="AQ31" i="261"/>
  <c r="AQ30" i="261"/>
  <c r="AQ29" i="261"/>
  <c r="AQ28" i="261"/>
  <c r="AQ27" i="261"/>
  <c r="AQ26" i="261"/>
  <c r="AQ25" i="261"/>
  <c r="AQ24" i="261"/>
  <c r="AQ23" i="261"/>
  <c r="AQ22" i="261"/>
  <c r="AQ21" i="261"/>
  <c r="AQ20" i="261"/>
  <c r="AQ19" i="261"/>
  <c r="AQ18" i="261"/>
  <c r="AQ17" i="261"/>
  <c r="AQ16" i="261"/>
  <c r="AQ15" i="261"/>
  <c r="AQ14" i="261"/>
  <c r="AQ13" i="261"/>
  <c r="AQ12" i="261"/>
  <c r="AQ11" i="261"/>
  <c r="BB5" i="261"/>
  <c r="AX5" i="261"/>
  <c r="AW5" i="261"/>
  <c r="AV5" i="261"/>
  <c r="AJ37" i="260"/>
  <c r="BJ5" i="260" s="1"/>
  <c r="AI37" i="260"/>
  <c r="BI5" i="260" s="1"/>
  <c r="AH37" i="260"/>
  <c r="BH5" i="260" s="1"/>
  <c r="AG37" i="260"/>
  <c r="BG5" i="260" s="1"/>
  <c r="AF37" i="260"/>
  <c r="BF5" i="260" s="1"/>
  <c r="AE37" i="260"/>
  <c r="BE5" i="260" s="1"/>
  <c r="AD37" i="260"/>
  <c r="BD5" i="260" s="1"/>
  <c r="AC37" i="260"/>
  <c r="BC5" i="260" s="1"/>
  <c r="AB37" i="260"/>
  <c r="BB5" i="260" s="1"/>
  <c r="AA37" i="260"/>
  <c r="BA5" i="260" s="1"/>
  <c r="Z37" i="260"/>
  <c r="AZ5" i="260" s="1"/>
  <c r="Y37" i="260"/>
  <c r="AJ35" i="260"/>
  <c r="BV5" i="260" s="1"/>
  <c r="AI35" i="260"/>
  <c r="BU5" i="260" s="1"/>
  <c r="AH35" i="260"/>
  <c r="BT5" i="260" s="1"/>
  <c r="AG35" i="260"/>
  <c r="BS5" i="260" s="1"/>
  <c r="AF35" i="260"/>
  <c r="BR5" i="260" s="1"/>
  <c r="AE35" i="260"/>
  <c r="BQ5" i="260" s="1"/>
  <c r="AD35" i="260"/>
  <c r="BP5" i="260" s="1"/>
  <c r="AC35" i="260"/>
  <c r="BO5" i="260" s="1"/>
  <c r="AQ34" i="260"/>
  <c r="AQ33" i="260"/>
  <c r="AQ32" i="260"/>
  <c r="AQ31" i="260"/>
  <c r="AQ30" i="260"/>
  <c r="AQ29" i="260"/>
  <c r="AQ28" i="260"/>
  <c r="AQ27" i="260"/>
  <c r="AQ26" i="260"/>
  <c r="AQ25" i="260"/>
  <c r="AQ24" i="260"/>
  <c r="AQ23" i="260"/>
  <c r="AQ22" i="260"/>
  <c r="AQ21" i="260"/>
  <c r="AQ20" i="260"/>
  <c r="AQ19" i="260"/>
  <c r="AQ18" i="260"/>
  <c r="AQ17" i="260"/>
  <c r="AQ16" i="260"/>
  <c r="AQ15" i="260"/>
  <c r="AQ14" i="260"/>
  <c r="AQ13" i="260"/>
  <c r="AQ12" i="260"/>
  <c r="AQ11" i="260"/>
  <c r="AX5" i="260"/>
  <c r="AW5" i="260"/>
  <c r="AV5" i="260"/>
  <c r="AJ37" i="259"/>
  <c r="BJ5" i="259" s="1"/>
  <c r="AI37" i="259"/>
  <c r="BI5" i="259" s="1"/>
  <c r="AH37" i="259"/>
  <c r="BH5" i="259" s="1"/>
  <c r="AG37" i="259"/>
  <c r="BG5" i="259" s="1"/>
  <c r="AF37" i="259"/>
  <c r="BF5" i="259" s="1"/>
  <c r="AE37" i="259"/>
  <c r="BE5" i="259" s="1"/>
  <c r="AD37" i="259"/>
  <c r="BD5" i="259" s="1"/>
  <c r="AC37" i="259"/>
  <c r="BC5" i="259" s="1"/>
  <c r="AB37" i="259"/>
  <c r="BB5" i="259" s="1"/>
  <c r="AA37" i="259"/>
  <c r="BA5" i="259" s="1"/>
  <c r="Z37" i="259"/>
  <c r="AZ5" i="259" s="1"/>
  <c r="Y37" i="259"/>
  <c r="AJ35" i="259"/>
  <c r="BV5" i="259" s="1"/>
  <c r="AI35" i="259"/>
  <c r="BU5" i="259" s="1"/>
  <c r="AH35" i="259"/>
  <c r="BT5" i="259" s="1"/>
  <c r="AG35" i="259"/>
  <c r="BS5" i="259" s="1"/>
  <c r="AF35" i="259"/>
  <c r="BR5" i="259" s="1"/>
  <c r="AE35" i="259"/>
  <c r="BQ5" i="259" s="1"/>
  <c r="AD35" i="259"/>
  <c r="BP5" i="259" s="1"/>
  <c r="AC35" i="259"/>
  <c r="BO5" i="259" s="1"/>
  <c r="AQ34" i="259"/>
  <c r="AQ33" i="259"/>
  <c r="AQ32" i="259"/>
  <c r="AQ31" i="259"/>
  <c r="AQ30" i="259"/>
  <c r="AQ29" i="259"/>
  <c r="AQ28" i="259"/>
  <c r="AQ27" i="259"/>
  <c r="AQ26" i="259"/>
  <c r="AQ25" i="259"/>
  <c r="AQ24" i="259"/>
  <c r="AQ23" i="259"/>
  <c r="AQ22" i="259"/>
  <c r="AQ21" i="259"/>
  <c r="AQ20" i="259"/>
  <c r="AQ19" i="259"/>
  <c r="AQ18" i="259"/>
  <c r="AQ17" i="259"/>
  <c r="AQ16" i="259"/>
  <c r="AQ15" i="259"/>
  <c r="AQ14" i="259"/>
  <c r="AQ13" i="259"/>
  <c r="AQ12" i="259"/>
  <c r="AQ11" i="259"/>
  <c r="AX5" i="259"/>
  <c r="AW5" i="259"/>
  <c r="AV5" i="259"/>
  <c r="AJ37" i="258"/>
  <c r="BJ5" i="258" s="1"/>
  <c r="AI37" i="258"/>
  <c r="BI5" i="258" s="1"/>
  <c r="AH37" i="258"/>
  <c r="BH5" i="258" s="1"/>
  <c r="AG37" i="258"/>
  <c r="BG5" i="258" s="1"/>
  <c r="AF37" i="258"/>
  <c r="BF5" i="258" s="1"/>
  <c r="AE37" i="258"/>
  <c r="BE5" i="258" s="1"/>
  <c r="AD37" i="258"/>
  <c r="BD5" i="258" s="1"/>
  <c r="AC37" i="258"/>
  <c r="BC5" i="258" s="1"/>
  <c r="AB37" i="258"/>
  <c r="BB5" i="258" s="1"/>
  <c r="AA37" i="258"/>
  <c r="BA5" i="258" s="1"/>
  <c r="Z37" i="258"/>
  <c r="AZ5" i="258" s="1"/>
  <c r="Y37" i="258"/>
  <c r="AJ35" i="258"/>
  <c r="BV5" i="258" s="1"/>
  <c r="AI35" i="258"/>
  <c r="BU5" i="258" s="1"/>
  <c r="AH35" i="258"/>
  <c r="BT5" i="258" s="1"/>
  <c r="AG35" i="258"/>
  <c r="BS5" i="258" s="1"/>
  <c r="AF35" i="258"/>
  <c r="BR5" i="258" s="1"/>
  <c r="AE35" i="258"/>
  <c r="BQ5" i="258" s="1"/>
  <c r="AD35" i="258"/>
  <c r="BP5" i="258" s="1"/>
  <c r="AC35" i="258"/>
  <c r="BO5" i="258" s="1"/>
  <c r="AQ34" i="258"/>
  <c r="AQ33" i="258"/>
  <c r="AQ32" i="258"/>
  <c r="AQ31" i="258"/>
  <c r="AQ30" i="258"/>
  <c r="AQ29" i="258"/>
  <c r="AQ28" i="258"/>
  <c r="AQ27" i="258"/>
  <c r="AQ26" i="258"/>
  <c r="AQ25" i="258"/>
  <c r="AQ24" i="258"/>
  <c r="AQ23" i="258"/>
  <c r="AQ22" i="258"/>
  <c r="AQ21" i="258"/>
  <c r="AQ20" i="258"/>
  <c r="AQ19" i="258"/>
  <c r="AQ18" i="258"/>
  <c r="AQ17" i="258"/>
  <c r="AQ16" i="258"/>
  <c r="AQ15" i="258"/>
  <c r="AQ14" i="258"/>
  <c r="AQ13" i="258"/>
  <c r="AQ12" i="258"/>
  <c r="AQ11" i="258"/>
  <c r="AX5" i="258"/>
  <c r="AW5" i="258"/>
  <c r="AV5" i="258"/>
  <c r="AJ37" i="257"/>
  <c r="BJ5" i="257" s="1"/>
  <c r="AI37" i="257"/>
  <c r="BI5" i="257" s="1"/>
  <c r="AH37" i="257"/>
  <c r="BH5" i="257" s="1"/>
  <c r="AG37" i="257"/>
  <c r="BG5" i="257" s="1"/>
  <c r="AF37" i="257"/>
  <c r="BF5" i="257" s="1"/>
  <c r="AE37" i="257"/>
  <c r="BE5" i="257" s="1"/>
  <c r="AD37" i="257"/>
  <c r="BD5" i="257" s="1"/>
  <c r="AC37" i="257"/>
  <c r="BC5" i="257" s="1"/>
  <c r="AB37" i="257"/>
  <c r="BB5" i="257" s="1"/>
  <c r="AA37" i="257"/>
  <c r="BA5" i="257" s="1"/>
  <c r="Z37" i="257"/>
  <c r="Y37" i="257"/>
  <c r="AJ35" i="257"/>
  <c r="BV5" i="257" s="1"/>
  <c r="AI35" i="257"/>
  <c r="BU5" i="257" s="1"/>
  <c r="AH35" i="257"/>
  <c r="BT5" i="257" s="1"/>
  <c r="AG35" i="257"/>
  <c r="BS5" i="257" s="1"/>
  <c r="AF35" i="257"/>
  <c r="BR5" i="257" s="1"/>
  <c r="AE35" i="257"/>
  <c r="BQ5" i="257" s="1"/>
  <c r="AD35" i="257"/>
  <c r="BP5" i="257" s="1"/>
  <c r="AC35" i="257"/>
  <c r="BO5" i="257" s="1"/>
  <c r="AQ34" i="257"/>
  <c r="AQ33" i="257"/>
  <c r="AQ32" i="257"/>
  <c r="AQ31" i="257"/>
  <c r="AQ30" i="257"/>
  <c r="AQ29" i="257"/>
  <c r="AQ28" i="257"/>
  <c r="AQ27" i="257"/>
  <c r="AQ26" i="257"/>
  <c r="AQ25" i="257"/>
  <c r="AQ24" i="257"/>
  <c r="AQ23" i="257"/>
  <c r="AQ22" i="257"/>
  <c r="AQ21" i="257"/>
  <c r="AQ20" i="257"/>
  <c r="AQ19" i="257"/>
  <c r="AQ18" i="257"/>
  <c r="AQ17" i="257"/>
  <c r="AQ16" i="257"/>
  <c r="AQ15" i="257"/>
  <c r="AQ14" i="257"/>
  <c r="AQ13" i="257"/>
  <c r="AQ12" i="257"/>
  <c r="AQ11" i="257"/>
  <c r="AX5" i="257"/>
  <c r="AW5" i="257"/>
  <c r="AV5" i="257"/>
  <c r="AJ37" i="256"/>
  <c r="BJ5" i="256" s="1"/>
  <c r="AI37" i="256"/>
  <c r="BI5" i="256" s="1"/>
  <c r="AH37" i="256"/>
  <c r="BH5" i="256" s="1"/>
  <c r="AG37" i="256"/>
  <c r="BG5" i="256" s="1"/>
  <c r="AF37" i="256"/>
  <c r="BF5" i="256" s="1"/>
  <c r="AE37" i="256"/>
  <c r="BE5" i="256" s="1"/>
  <c r="AD37" i="256"/>
  <c r="BD5" i="256" s="1"/>
  <c r="AC37" i="256"/>
  <c r="BC5" i="256" s="1"/>
  <c r="AB37" i="256"/>
  <c r="BB5" i="256" s="1"/>
  <c r="AA37" i="256"/>
  <c r="Z37" i="256"/>
  <c r="AZ5" i="256" s="1"/>
  <c r="Y37" i="256"/>
  <c r="AJ35" i="256"/>
  <c r="BV5" i="256" s="1"/>
  <c r="AI35" i="256"/>
  <c r="BU5" i="256" s="1"/>
  <c r="AH35" i="256"/>
  <c r="BT5" i="256" s="1"/>
  <c r="AG35" i="256"/>
  <c r="BS5" i="256" s="1"/>
  <c r="AF35" i="256"/>
  <c r="BR5" i="256" s="1"/>
  <c r="AE35" i="256"/>
  <c r="BQ5" i="256" s="1"/>
  <c r="AD35" i="256"/>
  <c r="BP5" i="256" s="1"/>
  <c r="AC35" i="256"/>
  <c r="BO5" i="256" s="1"/>
  <c r="AQ34" i="256"/>
  <c r="AQ33" i="256"/>
  <c r="AQ32" i="256"/>
  <c r="AQ31" i="256"/>
  <c r="AQ30" i="256"/>
  <c r="AQ29" i="256"/>
  <c r="AQ28" i="256"/>
  <c r="AQ27" i="256"/>
  <c r="AQ26" i="256"/>
  <c r="AQ25" i="256"/>
  <c r="AQ24" i="256"/>
  <c r="AQ23" i="256"/>
  <c r="AQ22" i="256"/>
  <c r="AQ21" i="256"/>
  <c r="AQ20" i="256"/>
  <c r="AQ19" i="256"/>
  <c r="AQ18" i="256"/>
  <c r="AQ17" i="256"/>
  <c r="AQ16" i="256"/>
  <c r="AQ15" i="256"/>
  <c r="AQ14" i="256"/>
  <c r="AQ13" i="256"/>
  <c r="AQ12" i="256"/>
  <c r="AQ11" i="256"/>
  <c r="AX5" i="256"/>
  <c r="AW5" i="256"/>
  <c r="AV5" i="256"/>
  <c r="AJ37" i="255"/>
  <c r="BJ5" i="255" s="1"/>
  <c r="AI37" i="255"/>
  <c r="BI5" i="255" s="1"/>
  <c r="AH37" i="255"/>
  <c r="BH5" i="255" s="1"/>
  <c r="AG37" i="255"/>
  <c r="BG5" i="255" s="1"/>
  <c r="AF37" i="255"/>
  <c r="BF5" i="255" s="1"/>
  <c r="AE37" i="255"/>
  <c r="BE5" i="255" s="1"/>
  <c r="AD37" i="255"/>
  <c r="BD5" i="255" s="1"/>
  <c r="AC37" i="255"/>
  <c r="BC5" i="255" s="1"/>
  <c r="AB37" i="255"/>
  <c r="BB5" i="255" s="1"/>
  <c r="AA37" i="255"/>
  <c r="BA5" i="255" s="1"/>
  <c r="Z37" i="255"/>
  <c r="Y37" i="255"/>
  <c r="AY5" i="255" s="1"/>
  <c r="AJ35" i="255"/>
  <c r="BV5" i="255" s="1"/>
  <c r="AI35" i="255"/>
  <c r="BU5" i="255" s="1"/>
  <c r="AH35" i="255"/>
  <c r="BT5" i="255" s="1"/>
  <c r="AG35" i="255"/>
  <c r="BS5" i="255" s="1"/>
  <c r="AF35" i="255"/>
  <c r="BR5" i="255" s="1"/>
  <c r="AE35" i="255"/>
  <c r="BQ5" i="255" s="1"/>
  <c r="AD35" i="255"/>
  <c r="BP5" i="255" s="1"/>
  <c r="AC35" i="255"/>
  <c r="BO5" i="255" s="1"/>
  <c r="AQ34" i="255"/>
  <c r="AQ33" i="255"/>
  <c r="AQ32" i="255"/>
  <c r="AQ31" i="255"/>
  <c r="AQ30" i="255"/>
  <c r="AQ29" i="255"/>
  <c r="AQ28" i="255"/>
  <c r="AQ27" i="255"/>
  <c r="AQ26" i="255"/>
  <c r="AQ25" i="255"/>
  <c r="AQ24" i="255"/>
  <c r="AQ23" i="255"/>
  <c r="AQ22" i="255"/>
  <c r="AQ21" i="255"/>
  <c r="AQ20" i="255"/>
  <c r="AQ19" i="255"/>
  <c r="AQ18" i="255"/>
  <c r="AQ17" i="255"/>
  <c r="AQ16" i="255"/>
  <c r="AQ15" i="255"/>
  <c r="AQ14" i="255"/>
  <c r="AQ13" i="255"/>
  <c r="AQ12" i="255"/>
  <c r="AQ11" i="255"/>
  <c r="AX5" i="255"/>
  <c r="AW5" i="255"/>
  <c r="AV5" i="255"/>
  <c r="AJ37" i="254"/>
  <c r="BJ5" i="254" s="1"/>
  <c r="AI37" i="254"/>
  <c r="BI5" i="254" s="1"/>
  <c r="AH37" i="254"/>
  <c r="BH5" i="254" s="1"/>
  <c r="AG37" i="254"/>
  <c r="BG5" i="254" s="1"/>
  <c r="AF37" i="254"/>
  <c r="BF5" i="254" s="1"/>
  <c r="AE37" i="254"/>
  <c r="BE5" i="254" s="1"/>
  <c r="AD37" i="254"/>
  <c r="BD5" i="254" s="1"/>
  <c r="AC37" i="254"/>
  <c r="BC5" i="254" s="1"/>
  <c r="AB37" i="254"/>
  <c r="BB5" i="254" s="1"/>
  <c r="AA37" i="254"/>
  <c r="BA5" i="254" s="1"/>
  <c r="Z37" i="254"/>
  <c r="Y37" i="254"/>
  <c r="AJ35" i="254"/>
  <c r="BV5" i="254" s="1"/>
  <c r="AI35" i="254"/>
  <c r="BU5" i="254" s="1"/>
  <c r="AH35" i="254"/>
  <c r="BT5" i="254" s="1"/>
  <c r="AG35" i="254"/>
  <c r="BS5" i="254" s="1"/>
  <c r="AF35" i="254"/>
  <c r="BR5" i="254" s="1"/>
  <c r="AE35" i="254"/>
  <c r="BQ5" i="254" s="1"/>
  <c r="AD35" i="254"/>
  <c r="BP5" i="254" s="1"/>
  <c r="AC35" i="254"/>
  <c r="BO5" i="254" s="1"/>
  <c r="AQ34" i="254"/>
  <c r="AQ33" i="254"/>
  <c r="AQ32" i="254"/>
  <c r="AQ31" i="254"/>
  <c r="AQ30" i="254"/>
  <c r="AQ29" i="254"/>
  <c r="AQ28" i="254"/>
  <c r="AQ27" i="254"/>
  <c r="AQ26" i="254"/>
  <c r="AQ25" i="254"/>
  <c r="AQ24" i="254"/>
  <c r="AQ23" i="254"/>
  <c r="AQ22" i="254"/>
  <c r="AQ21" i="254"/>
  <c r="AQ20" i="254"/>
  <c r="AQ19" i="254"/>
  <c r="AQ18" i="254"/>
  <c r="AQ17" i="254"/>
  <c r="AQ16" i="254"/>
  <c r="AQ15" i="254"/>
  <c r="AQ14" i="254"/>
  <c r="AQ13" i="254"/>
  <c r="AQ12" i="254"/>
  <c r="AQ11" i="254"/>
  <c r="AX5" i="254"/>
  <c r="AW5" i="254"/>
  <c r="AV5" i="254"/>
  <c r="AJ37" i="253"/>
  <c r="BJ5" i="253" s="1"/>
  <c r="AI37" i="253"/>
  <c r="BI5" i="253" s="1"/>
  <c r="AH37" i="253"/>
  <c r="BH5" i="253" s="1"/>
  <c r="AG37" i="253"/>
  <c r="BG5" i="253" s="1"/>
  <c r="AF37" i="253"/>
  <c r="BF5" i="253" s="1"/>
  <c r="AE37" i="253"/>
  <c r="BE5" i="253" s="1"/>
  <c r="AD37" i="253"/>
  <c r="BD5" i="253" s="1"/>
  <c r="AC37" i="253"/>
  <c r="BC5" i="253" s="1"/>
  <c r="AB37" i="253"/>
  <c r="BB5" i="253" s="1"/>
  <c r="AA37" i="253"/>
  <c r="BA5" i="253" s="1"/>
  <c r="Z37" i="253"/>
  <c r="AZ5" i="253" s="1"/>
  <c r="Y37" i="253"/>
  <c r="AY5" i="253" s="1"/>
  <c r="AJ35" i="253"/>
  <c r="BV5" i="253" s="1"/>
  <c r="AI35" i="253"/>
  <c r="BU5" i="253" s="1"/>
  <c r="AH35" i="253"/>
  <c r="BT5" i="253" s="1"/>
  <c r="AG35" i="253"/>
  <c r="BS5" i="253" s="1"/>
  <c r="AF35" i="253"/>
  <c r="BR5" i="253" s="1"/>
  <c r="AE35" i="253"/>
  <c r="BQ5" i="253" s="1"/>
  <c r="AD35" i="253"/>
  <c r="BP5" i="253" s="1"/>
  <c r="AC35" i="253"/>
  <c r="BO5" i="253" s="1"/>
  <c r="AQ34" i="253"/>
  <c r="AQ33" i="253"/>
  <c r="AQ32" i="253"/>
  <c r="AQ31" i="253"/>
  <c r="AQ30" i="253"/>
  <c r="AQ29" i="253"/>
  <c r="AQ28" i="253"/>
  <c r="AQ27" i="253"/>
  <c r="AQ26" i="253"/>
  <c r="AQ25" i="253"/>
  <c r="AQ24" i="253"/>
  <c r="AQ23" i="253"/>
  <c r="AQ22" i="253"/>
  <c r="AQ21" i="253"/>
  <c r="AQ20" i="253"/>
  <c r="AQ19" i="253"/>
  <c r="AQ18" i="253"/>
  <c r="AQ17" i="253"/>
  <c r="AQ16" i="253"/>
  <c r="AQ15" i="253"/>
  <c r="AQ14" i="253"/>
  <c r="AQ13" i="253"/>
  <c r="AQ12" i="253"/>
  <c r="AQ11" i="253"/>
  <c r="AX5" i="253"/>
  <c r="AW5" i="253"/>
  <c r="AV5" i="253"/>
  <c r="AJ37" i="252"/>
  <c r="BJ5" i="252" s="1"/>
  <c r="AI37" i="252"/>
  <c r="BI5" i="252" s="1"/>
  <c r="AH37" i="252"/>
  <c r="BH5" i="252" s="1"/>
  <c r="AG37" i="252"/>
  <c r="BG5" i="252" s="1"/>
  <c r="AF37" i="252"/>
  <c r="BF5" i="252" s="1"/>
  <c r="AE37" i="252"/>
  <c r="BE5" i="252" s="1"/>
  <c r="AD37" i="252"/>
  <c r="BD5" i="252" s="1"/>
  <c r="AC37" i="252"/>
  <c r="BC5" i="252" s="1"/>
  <c r="AB37" i="252"/>
  <c r="BB5" i="252" s="1"/>
  <c r="AA37" i="252"/>
  <c r="BA5" i="252" s="1"/>
  <c r="Z37" i="252"/>
  <c r="AZ5" i="252" s="1"/>
  <c r="Y37" i="252"/>
  <c r="AJ35" i="252"/>
  <c r="BV5" i="252" s="1"/>
  <c r="AI35" i="252"/>
  <c r="BU5" i="252" s="1"/>
  <c r="AH35" i="252"/>
  <c r="BT5" i="252" s="1"/>
  <c r="AG35" i="252"/>
  <c r="BS5" i="252" s="1"/>
  <c r="AF35" i="252"/>
  <c r="BR5" i="252" s="1"/>
  <c r="AE35" i="252"/>
  <c r="BQ5" i="252" s="1"/>
  <c r="AD35" i="252"/>
  <c r="BP5" i="252" s="1"/>
  <c r="AC35" i="252"/>
  <c r="BO5" i="252" s="1"/>
  <c r="AQ34" i="252"/>
  <c r="AQ33" i="252"/>
  <c r="AQ32" i="252"/>
  <c r="AQ31" i="252"/>
  <c r="AQ30" i="252"/>
  <c r="AQ29" i="252"/>
  <c r="AQ28" i="252"/>
  <c r="AQ27" i="252"/>
  <c r="AQ26" i="252"/>
  <c r="AQ25" i="252"/>
  <c r="AQ24" i="252"/>
  <c r="AQ23" i="252"/>
  <c r="AQ22" i="252"/>
  <c r="AQ21" i="252"/>
  <c r="AQ20" i="252"/>
  <c r="AQ19" i="252"/>
  <c r="AQ18" i="252"/>
  <c r="AQ17" i="252"/>
  <c r="AQ16" i="252"/>
  <c r="AQ15" i="252"/>
  <c r="AQ14" i="252"/>
  <c r="AQ13" i="252"/>
  <c r="AQ12" i="252"/>
  <c r="AQ11" i="252"/>
  <c r="AX5" i="252"/>
  <c r="AW5" i="252"/>
  <c r="AV5" i="252"/>
  <c r="AJ37" i="251"/>
  <c r="BJ5" i="251" s="1"/>
  <c r="AI37" i="251"/>
  <c r="BI5" i="251" s="1"/>
  <c r="AH37" i="251"/>
  <c r="BH5" i="251" s="1"/>
  <c r="AG37" i="251"/>
  <c r="BG5" i="251" s="1"/>
  <c r="AF37" i="251"/>
  <c r="BF5" i="251" s="1"/>
  <c r="AE37" i="251"/>
  <c r="BE5" i="251" s="1"/>
  <c r="AD37" i="251"/>
  <c r="BD5" i="251" s="1"/>
  <c r="AC37" i="251"/>
  <c r="BC5" i="251" s="1"/>
  <c r="AB37" i="251"/>
  <c r="BB5" i="251" s="1"/>
  <c r="AA37" i="251"/>
  <c r="BA5" i="251" s="1"/>
  <c r="Z37" i="251"/>
  <c r="AZ5" i="251" s="1"/>
  <c r="Y37" i="251"/>
  <c r="AJ35" i="251"/>
  <c r="BV5" i="251" s="1"/>
  <c r="AI35" i="251"/>
  <c r="BU5" i="251" s="1"/>
  <c r="AH35" i="251"/>
  <c r="BT5" i="251" s="1"/>
  <c r="AG35" i="251"/>
  <c r="BS5" i="251" s="1"/>
  <c r="AF35" i="251"/>
  <c r="BR5" i="251" s="1"/>
  <c r="AE35" i="251"/>
  <c r="BQ5" i="251" s="1"/>
  <c r="AD35" i="251"/>
  <c r="BP5" i="251" s="1"/>
  <c r="AC35" i="251"/>
  <c r="BO5" i="251" s="1"/>
  <c r="AQ34" i="251"/>
  <c r="AQ33" i="251"/>
  <c r="AQ32" i="251"/>
  <c r="AQ31" i="251"/>
  <c r="AQ30" i="251"/>
  <c r="AQ29" i="251"/>
  <c r="AQ28" i="251"/>
  <c r="AQ27" i="251"/>
  <c r="AQ26" i="251"/>
  <c r="AQ25" i="251"/>
  <c r="AQ24" i="251"/>
  <c r="AQ23" i="251"/>
  <c r="AQ22" i="251"/>
  <c r="AQ21" i="251"/>
  <c r="AQ20" i="251"/>
  <c r="AQ19" i="251"/>
  <c r="AQ18" i="251"/>
  <c r="AQ17" i="251"/>
  <c r="AQ16" i="251"/>
  <c r="AQ15" i="251"/>
  <c r="AQ14" i="251"/>
  <c r="AQ13" i="251"/>
  <c r="AQ12" i="251"/>
  <c r="AQ11" i="251"/>
  <c r="AX5" i="251"/>
  <c r="AW5" i="251"/>
  <c r="AV5" i="251"/>
  <c r="AJ37" i="250"/>
  <c r="BJ5" i="250" s="1"/>
  <c r="AI37" i="250"/>
  <c r="BI5" i="250" s="1"/>
  <c r="AH37" i="250"/>
  <c r="BH5" i="250" s="1"/>
  <c r="AG37" i="250"/>
  <c r="BG5" i="250" s="1"/>
  <c r="AF37" i="250"/>
  <c r="BF5" i="250" s="1"/>
  <c r="AE37" i="250"/>
  <c r="BE5" i="250" s="1"/>
  <c r="AD37" i="250"/>
  <c r="BD5" i="250" s="1"/>
  <c r="AC37" i="250"/>
  <c r="BC5" i="250" s="1"/>
  <c r="AB37" i="250"/>
  <c r="BB5" i="250" s="1"/>
  <c r="AA37" i="250"/>
  <c r="BA5" i="250" s="1"/>
  <c r="Z37" i="250"/>
  <c r="AZ5" i="250" s="1"/>
  <c r="Y37" i="250"/>
  <c r="AJ35" i="250"/>
  <c r="BV5" i="250" s="1"/>
  <c r="AI35" i="250"/>
  <c r="BU5" i="250" s="1"/>
  <c r="AH35" i="250"/>
  <c r="BT5" i="250" s="1"/>
  <c r="AG35" i="250"/>
  <c r="BS5" i="250" s="1"/>
  <c r="AF35" i="250"/>
  <c r="BR5" i="250" s="1"/>
  <c r="AE35" i="250"/>
  <c r="BQ5" i="250" s="1"/>
  <c r="AD35" i="250"/>
  <c r="BP5" i="250" s="1"/>
  <c r="AC35" i="250"/>
  <c r="BO5" i="250" s="1"/>
  <c r="AQ34" i="250"/>
  <c r="AQ33" i="250"/>
  <c r="AQ32" i="250"/>
  <c r="AQ31" i="250"/>
  <c r="AQ30" i="250"/>
  <c r="AQ29" i="250"/>
  <c r="AQ28" i="250"/>
  <c r="AQ27" i="250"/>
  <c r="AQ26" i="250"/>
  <c r="AQ25" i="250"/>
  <c r="AQ24" i="250"/>
  <c r="AQ23" i="250"/>
  <c r="AQ22" i="250"/>
  <c r="AQ21" i="250"/>
  <c r="AQ20" i="250"/>
  <c r="AQ19" i="250"/>
  <c r="AQ18" i="250"/>
  <c r="AQ17" i="250"/>
  <c r="AQ16" i="250"/>
  <c r="AQ15" i="250"/>
  <c r="AQ14" i="250"/>
  <c r="AQ13" i="250"/>
  <c r="AQ12" i="250"/>
  <c r="AQ11" i="250"/>
  <c r="AX5" i="250"/>
  <c r="AW5" i="250"/>
  <c r="AV5" i="250"/>
  <c r="AJ37" i="249"/>
  <c r="BJ5" i="249" s="1"/>
  <c r="AI37" i="249"/>
  <c r="BI5" i="249" s="1"/>
  <c r="AH37" i="249"/>
  <c r="BH5" i="249" s="1"/>
  <c r="AG37" i="249"/>
  <c r="BG5" i="249" s="1"/>
  <c r="AF37" i="249"/>
  <c r="BF5" i="249" s="1"/>
  <c r="AE37" i="249"/>
  <c r="BE5" i="249" s="1"/>
  <c r="AD37" i="249"/>
  <c r="BD5" i="249" s="1"/>
  <c r="AC37" i="249"/>
  <c r="BC5" i="249" s="1"/>
  <c r="AB37" i="249"/>
  <c r="BB5" i="249" s="1"/>
  <c r="AA37" i="249"/>
  <c r="BA5" i="249" s="1"/>
  <c r="Z37" i="249"/>
  <c r="AZ5" i="249" s="1"/>
  <c r="Y37" i="249"/>
  <c r="AJ35" i="249"/>
  <c r="BV5" i="249" s="1"/>
  <c r="AI35" i="249"/>
  <c r="BU5" i="249" s="1"/>
  <c r="AH35" i="249"/>
  <c r="BT5" i="249" s="1"/>
  <c r="AG35" i="249"/>
  <c r="BS5" i="249" s="1"/>
  <c r="AF35" i="249"/>
  <c r="BR5" i="249" s="1"/>
  <c r="AE35" i="249"/>
  <c r="BQ5" i="249" s="1"/>
  <c r="AD35" i="249"/>
  <c r="BP5" i="249" s="1"/>
  <c r="AC35" i="249"/>
  <c r="BO5" i="249" s="1"/>
  <c r="AQ34" i="249"/>
  <c r="AQ33" i="249"/>
  <c r="AQ32" i="249"/>
  <c r="AQ31" i="249"/>
  <c r="AQ30" i="249"/>
  <c r="AQ29" i="249"/>
  <c r="AQ28" i="249"/>
  <c r="AQ27" i="249"/>
  <c r="AQ26" i="249"/>
  <c r="AQ25" i="249"/>
  <c r="AQ24" i="249"/>
  <c r="AQ23" i="249"/>
  <c r="AQ22" i="249"/>
  <c r="AQ21" i="249"/>
  <c r="AQ20" i="249"/>
  <c r="AQ19" i="249"/>
  <c r="AQ18" i="249"/>
  <c r="AQ17" i="249"/>
  <c r="AQ16" i="249"/>
  <c r="AQ15" i="249"/>
  <c r="AQ14" i="249"/>
  <c r="AQ13" i="249"/>
  <c r="AQ12" i="249"/>
  <c r="AQ11" i="249"/>
  <c r="AX5" i="249"/>
  <c r="AW5" i="249"/>
  <c r="AV5" i="249"/>
  <c r="AJ37" i="248"/>
  <c r="BJ5" i="248" s="1"/>
  <c r="AI37" i="248"/>
  <c r="BI5" i="248" s="1"/>
  <c r="AH37" i="248"/>
  <c r="BH5" i="248" s="1"/>
  <c r="AG37" i="248"/>
  <c r="BG5" i="248" s="1"/>
  <c r="AF37" i="248"/>
  <c r="BF5" i="248" s="1"/>
  <c r="AE37" i="248"/>
  <c r="BE5" i="248" s="1"/>
  <c r="AD37" i="248"/>
  <c r="BD5" i="248" s="1"/>
  <c r="AC37" i="248"/>
  <c r="BC5" i="248" s="1"/>
  <c r="AB37" i="248"/>
  <c r="BB5" i="248" s="1"/>
  <c r="AA37" i="248"/>
  <c r="BA5" i="248" s="1"/>
  <c r="Z37" i="248"/>
  <c r="AZ5" i="248" s="1"/>
  <c r="Y37" i="248"/>
  <c r="AJ35" i="248"/>
  <c r="BV5" i="248" s="1"/>
  <c r="AI35" i="248"/>
  <c r="BU5" i="248" s="1"/>
  <c r="AH35" i="248"/>
  <c r="BT5" i="248" s="1"/>
  <c r="AG35" i="248"/>
  <c r="BS5" i="248" s="1"/>
  <c r="AF35" i="248"/>
  <c r="BR5" i="248" s="1"/>
  <c r="AE35" i="248"/>
  <c r="BQ5" i="248" s="1"/>
  <c r="AD35" i="248"/>
  <c r="BP5" i="248" s="1"/>
  <c r="AC35" i="248"/>
  <c r="BO5" i="248" s="1"/>
  <c r="AQ34" i="248"/>
  <c r="AQ33" i="248"/>
  <c r="AQ32" i="248"/>
  <c r="AQ31" i="248"/>
  <c r="AQ30" i="248"/>
  <c r="AQ29" i="248"/>
  <c r="AQ28" i="248"/>
  <c r="AQ27" i="248"/>
  <c r="AQ26" i="248"/>
  <c r="AQ25" i="248"/>
  <c r="AQ24" i="248"/>
  <c r="AQ23" i="248"/>
  <c r="AQ22" i="248"/>
  <c r="AQ21" i="248"/>
  <c r="AQ20" i="248"/>
  <c r="AQ19" i="248"/>
  <c r="AQ18" i="248"/>
  <c r="AQ17" i="248"/>
  <c r="AQ16" i="248"/>
  <c r="AQ15" i="248"/>
  <c r="AQ14" i="248"/>
  <c r="AQ13" i="248"/>
  <c r="AQ12" i="248"/>
  <c r="AQ11" i="248"/>
  <c r="AX5" i="248"/>
  <c r="AW5" i="248"/>
  <c r="AV5" i="248"/>
  <c r="AJ37" i="247"/>
  <c r="BJ5" i="247" s="1"/>
  <c r="AI37" i="247"/>
  <c r="BI5" i="247" s="1"/>
  <c r="AH37" i="247"/>
  <c r="BH5" i="247" s="1"/>
  <c r="AG37" i="247"/>
  <c r="BG5" i="247" s="1"/>
  <c r="AF37" i="247"/>
  <c r="BF5" i="247" s="1"/>
  <c r="AE37" i="247"/>
  <c r="BE5" i="247" s="1"/>
  <c r="AD37" i="247"/>
  <c r="BD5" i="247" s="1"/>
  <c r="AC37" i="247"/>
  <c r="BC5" i="247" s="1"/>
  <c r="AB37" i="247"/>
  <c r="BB5" i="247" s="1"/>
  <c r="AA37" i="247"/>
  <c r="BA5" i="247" s="1"/>
  <c r="Z37" i="247"/>
  <c r="AZ5" i="247" s="1"/>
  <c r="Y37" i="247"/>
  <c r="AJ35" i="247"/>
  <c r="BV5" i="247" s="1"/>
  <c r="AI35" i="247"/>
  <c r="BU5" i="247" s="1"/>
  <c r="AH35" i="247"/>
  <c r="BT5" i="247" s="1"/>
  <c r="AG35" i="247"/>
  <c r="BS5" i="247" s="1"/>
  <c r="AF35" i="247"/>
  <c r="BR5" i="247" s="1"/>
  <c r="AE35" i="247"/>
  <c r="BQ5" i="247" s="1"/>
  <c r="AD35" i="247"/>
  <c r="BP5" i="247" s="1"/>
  <c r="AC35" i="247"/>
  <c r="BO5" i="247" s="1"/>
  <c r="AQ34" i="247"/>
  <c r="AQ33" i="247"/>
  <c r="AQ32" i="247"/>
  <c r="AQ31" i="247"/>
  <c r="AQ30" i="247"/>
  <c r="AQ29" i="247"/>
  <c r="AQ28" i="247"/>
  <c r="AQ27" i="247"/>
  <c r="AQ26" i="247"/>
  <c r="AQ25" i="247"/>
  <c r="AQ24" i="247"/>
  <c r="AQ23" i="247"/>
  <c r="AQ22" i="247"/>
  <c r="AQ21" i="247"/>
  <c r="AQ20" i="247"/>
  <c r="AQ19" i="247"/>
  <c r="AQ18" i="247"/>
  <c r="AQ17" i="247"/>
  <c r="AQ16" i="247"/>
  <c r="AQ15" i="247"/>
  <c r="AQ14" i="247"/>
  <c r="AQ13" i="247"/>
  <c r="AQ12" i="247"/>
  <c r="AQ11" i="247"/>
  <c r="AX5" i="247"/>
  <c r="AW5" i="247"/>
  <c r="AV5" i="247"/>
  <c r="AJ37" i="246"/>
  <c r="BJ5" i="246" s="1"/>
  <c r="AI37" i="246"/>
  <c r="BI5" i="246" s="1"/>
  <c r="AH37" i="246"/>
  <c r="BH5" i="246" s="1"/>
  <c r="AG37" i="246"/>
  <c r="BG5" i="246" s="1"/>
  <c r="AF37" i="246"/>
  <c r="BF5" i="246" s="1"/>
  <c r="AE37" i="246"/>
  <c r="BE5" i="246" s="1"/>
  <c r="AD37" i="246"/>
  <c r="BD5" i="246" s="1"/>
  <c r="AC37" i="246"/>
  <c r="BC5" i="246" s="1"/>
  <c r="AB37" i="246"/>
  <c r="AA37" i="246"/>
  <c r="BA5" i="246" s="1"/>
  <c r="Z37" i="246"/>
  <c r="Y37" i="246"/>
  <c r="AJ35" i="246"/>
  <c r="BV5" i="246" s="1"/>
  <c r="AI35" i="246"/>
  <c r="BU5" i="246" s="1"/>
  <c r="AH35" i="246"/>
  <c r="BT5" i="246" s="1"/>
  <c r="AG35" i="246"/>
  <c r="BS5" i="246" s="1"/>
  <c r="AF35" i="246"/>
  <c r="BR5" i="246" s="1"/>
  <c r="AE35" i="246"/>
  <c r="BQ5" i="246" s="1"/>
  <c r="AD35" i="246"/>
  <c r="BP5" i="246" s="1"/>
  <c r="AC35" i="246"/>
  <c r="BO5" i="246" s="1"/>
  <c r="AQ34" i="246"/>
  <c r="AQ33" i="246"/>
  <c r="AQ32" i="246"/>
  <c r="AQ31" i="246"/>
  <c r="AQ30" i="246"/>
  <c r="AQ29" i="246"/>
  <c r="AQ28" i="246"/>
  <c r="AQ27" i="246"/>
  <c r="AQ26" i="246"/>
  <c r="AQ25" i="246"/>
  <c r="AQ24" i="246"/>
  <c r="AQ23" i="246"/>
  <c r="AQ22" i="246"/>
  <c r="AQ21" i="246"/>
  <c r="AQ20" i="246"/>
  <c r="AQ19" i="246"/>
  <c r="AQ18" i="246"/>
  <c r="AQ17" i="246"/>
  <c r="AQ16" i="246"/>
  <c r="AQ15" i="246"/>
  <c r="AQ14" i="246"/>
  <c r="AQ13" i="246"/>
  <c r="AQ12" i="246"/>
  <c r="AQ11" i="246"/>
  <c r="AX5" i="246"/>
  <c r="AW5" i="246"/>
  <c r="AV5" i="246"/>
  <c r="AJ37" i="245"/>
  <c r="BJ5" i="245" s="1"/>
  <c r="AI37" i="245"/>
  <c r="BI5" i="245" s="1"/>
  <c r="AH37" i="245"/>
  <c r="BH5" i="245" s="1"/>
  <c r="AG37" i="245"/>
  <c r="BG5" i="245" s="1"/>
  <c r="AF37" i="245"/>
  <c r="BF5" i="245" s="1"/>
  <c r="AE37" i="245"/>
  <c r="BE5" i="245" s="1"/>
  <c r="AD37" i="245"/>
  <c r="BD5" i="245" s="1"/>
  <c r="AC37" i="245"/>
  <c r="BC5" i="245" s="1"/>
  <c r="AB37" i="245"/>
  <c r="BB5" i="245" s="1"/>
  <c r="AA37" i="245"/>
  <c r="BA5" i="245" s="1"/>
  <c r="Z37" i="245"/>
  <c r="AZ5" i="245" s="1"/>
  <c r="Y37" i="245"/>
  <c r="AY5" i="245" s="1"/>
  <c r="AJ35" i="245"/>
  <c r="BV5" i="245" s="1"/>
  <c r="AI35" i="245"/>
  <c r="BU5" i="245" s="1"/>
  <c r="AH35" i="245"/>
  <c r="BT5" i="245" s="1"/>
  <c r="AG35" i="245"/>
  <c r="BS5" i="245" s="1"/>
  <c r="AF35" i="245"/>
  <c r="BR5" i="245" s="1"/>
  <c r="AE35" i="245"/>
  <c r="BQ5" i="245" s="1"/>
  <c r="AD35" i="245"/>
  <c r="BP5" i="245" s="1"/>
  <c r="AC35" i="245"/>
  <c r="BO5" i="245" s="1"/>
  <c r="AQ34" i="245"/>
  <c r="AQ33" i="245"/>
  <c r="AQ32" i="245"/>
  <c r="AQ31" i="245"/>
  <c r="AQ30" i="245"/>
  <c r="AQ29" i="245"/>
  <c r="AQ28" i="245"/>
  <c r="AQ27" i="245"/>
  <c r="AQ26" i="245"/>
  <c r="AQ25" i="245"/>
  <c r="AQ24" i="245"/>
  <c r="AQ23" i="245"/>
  <c r="AQ22" i="245"/>
  <c r="AQ21" i="245"/>
  <c r="AQ20" i="245"/>
  <c r="AQ19" i="245"/>
  <c r="AQ18" i="245"/>
  <c r="AQ17" i="245"/>
  <c r="AQ16" i="245"/>
  <c r="AQ15" i="245"/>
  <c r="AQ14" i="245"/>
  <c r="AQ13" i="245"/>
  <c r="AQ12" i="245"/>
  <c r="AQ11" i="245"/>
  <c r="AX5" i="245"/>
  <c r="AW5" i="245"/>
  <c r="AV5" i="245"/>
  <c r="AJ37" i="244"/>
  <c r="BJ5" i="244" s="1"/>
  <c r="AI37" i="244"/>
  <c r="BI5" i="244" s="1"/>
  <c r="AH37" i="244"/>
  <c r="BH5" i="244" s="1"/>
  <c r="AG37" i="244"/>
  <c r="BG5" i="244" s="1"/>
  <c r="AF37" i="244"/>
  <c r="BF5" i="244" s="1"/>
  <c r="AE37" i="244"/>
  <c r="BE5" i="244" s="1"/>
  <c r="AD37" i="244"/>
  <c r="BD5" i="244" s="1"/>
  <c r="AC37" i="244"/>
  <c r="BC5" i="244" s="1"/>
  <c r="AB37" i="244"/>
  <c r="BB5" i="244" s="1"/>
  <c r="AA37" i="244"/>
  <c r="BA5" i="244" s="1"/>
  <c r="Z37" i="244"/>
  <c r="AZ5" i="244" s="1"/>
  <c r="Y37" i="244"/>
  <c r="AJ35" i="244"/>
  <c r="BV5" i="244" s="1"/>
  <c r="AI35" i="244"/>
  <c r="BU5" i="244" s="1"/>
  <c r="AH35" i="244"/>
  <c r="BT5" i="244" s="1"/>
  <c r="AG35" i="244"/>
  <c r="BS5" i="244" s="1"/>
  <c r="AF35" i="244"/>
  <c r="BR5" i="244" s="1"/>
  <c r="AE35" i="244"/>
  <c r="BQ5" i="244" s="1"/>
  <c r="AD35" i="244"/>
  <c r="BP5" i="244" s="1"/>
  <c r="AC35" i="244"/>
  <c r="BO5" i="244" s="1"/>
  <c r="AQ34" i="244"/>
  <c r="AQ33" i="244"/>
  <c r="AQ32" i="244"/>
  <c r="AQ31" i="244"/>
  <c r="AQ30" i="244"/>
  <c r="AQ29" i="244"/>
  <c r="AQ28" i="244"/>
  <c r="AQ27" i="244"/>
  <c r="AQ26" i="244"/>
  <c r="AQ25" i="244"/>
  <c r="AQ24" i="244"/>
  <c r="AQ23" i="244"/>
  <c r="AQ22" i="244"/>
  <c r="AQ21" i="244"/>
  <c r="AQ20" i="244"/>
  <c r="AQ19" i="244"/>
  <c r="AQ18" i="244"/>
  <c r="AQ17" i="244"/>
  <c r="AQ16" i="244"/>
  <c r="AQ15" i="244"/>
  <c r="AQ14" i="244"/>
  <c r="AQ13" i="244"/>
  <c r="AQ12" i="244"/>
  <c r="AQ11" i="244"/>
  <c r="AX5" i="244"/>
  <c r="AW5" i="244"/>
  <c r="AV5" i="244"/>
  <c r="AJ37" i="243"/>
  <c r="BJ5" i="243" s="1"/>
  <c r="AI37" i="243"/>
  <c r="BI5" i="243" s="1"/>
  <c r="AH37" i="243"/>
  <c r="BH5" i="243" s="1"/>
  <c r="AG37" i="243"/>
  <c r="BG5" i="243" s="1"/>
  <c r="AF37" i="243"/>
  <c r="BF5" i="243" s="1"/>
  <c r="AE37" i="243"/>
  <c r="BE5" i="243" s="1"/>
  <c r="AD37" i="243"/>
  <c r="BD5" i="243" s="1"/>
  <c r="AC37" i="243"/>
  <c r="BC5" i="243" s="1"/>
  <c r="AB37" i="243"/>
  <c r="AA37" i="243"/>
  <c r="BA5" i="243" s="1"/>
  <c r="Z37" i="243"/>
  <c r="AZ5" i="243" s="1"/>
  <c r="Y37" i="243"/>
  <c r="AJ35" i="243"/>
  <c r="BV5" i="243" s="1"/>
  <c r="AI35" i="243"/>
  <c r="BU5" i="243" s="1"/>
  <c r="AH35" i="243"/>
  <c r="BT5" i="243" s="1"/>
  <c r="AG35" i="243"/>
  <c r="BS5" i="243" s="1"/>
  <c r="AF35" i="243"/>
  <c r="BR5" i="243" s="1"/>
  <c r="AE35" i="243"/>
  <c r="BQ5" i="243" s="1"/>
  <c r="AD35" i="243"/>
  <c r="BP5" i="243" s="1"/>
  <c r="AC35" i="243"/>
  <c r="BO5" i="243" s="1"/>
  <c r="AQ34" i="243"/>
  <c r="AQ33" i="243"/>
  <c r="AQ32" i="243"/>
  <c r="AQ31" i="243"/>
  <c r="AQ30" i="243"/>
  <c r="AQ29" i="243"/>
  <c r="AQ28" i="243"/>
  <c r="AQ27" i="243"/>
  <c r="AQ26" i="243"/>
  <c r="AQ25" i="243"/>
  <c r="AQ24" i="243"/>
  <c r="AQ23" i="243"/>
  <c r="AQ22" i="243"/>
  <c r="AQ21" i="243"/>
  <c r="AQ20" i="243"/>
  <c r="AQ19" i="243"/>
  <c r="AQ18" i="243"/>
  <c r="AQ17" i="243"/>
  <c r="AQ16" i="243"/>
  <c r="AQ15" i="243"/>
  <c r="AQ14" i="243"/>
  <c r="AQ13" i="243"/>
  <c r="AQ12" i="243"/>
  <c r="AQ11" i="243"/>
  <c r="AX5" i="243"/>
  <c r="AW5" i="243"/>
  <c r="AV5" i="243"/>
  <c r="AJ37" i="242"/>
  <c r="BJ5" i="242" s="1"/>
  <c r="AI37" i="242"/>
  <c r="BI5" i="242" s="1"/>
  <c r="AH37" i="242"/>
  <c r="BH5" i="242" s="1"/>
  <c r="AG37" i="242"/>
  <c r="BG5" i="242" s="1"/>
  <c r="AF37" i="242"/>
  <c r="BF5" i="242" s="1"/>
  <c r="AE37" i="242"/>
  <c r="BE5" i="242" s="1"/>
  <c r="AD37" i="242"/>
  <c r="BD5" i="242" s="1"/>
  <c r="AC37" i="242"/>
  <c r="BC5" i="242" s="1"/>
  <c r="AB37" i="242"/>
  <c r="BB5" i="242" s="1"/>
  <c r="AA37" i="242"/>
  <c r="Z37" i="242"/>
  <c r="AZ5" i="242" s="1"/>
  <c r="Y37" i="242"/>
  <c r="AJ35" i="242"/>
  <c r="BV5" i="242" s="1"/>
  <c r="AI35" i="242"/>
  <c r="BU5" i="242" s="1"/>
  <c r="AH35" i="242"/>
  <c r="BT5" i="242" s="1"/>
  <c r="AG35" i="242"/>
  <c r="BS5" i="242" s="1"/>
  <c r="AF35" i="242"/>
  <c r="BR5" i="242" s="1"/>
  <c r="AE35" i="242"/>
  <c r="BQ5" i="242" s="1"/>
  <c r="AD35" i="242"/>
  <c r="BP5" i="242" s="1"/>
  <c r="AC35" i="242"/>
  <c r="BO5" i="242" s="1"/>
  <c r="AQ34" i="242"/>
  <c r="AQ33" i="242"/>
  <c r="AQ32" i="242"/>
  <c r="AQ31" i="242"/>
  <c r="AQ30" i="242"/>
  <c r="AQ29" i="242"/>
  <c r="AQ28" i="242"/>
  <c r="AQ27" i="242"/>
  <c r="AQ26" i="242"/>
  <c r="AQ25" i="242"/>
  <c r="AQ24" i="242"/>
  <c r="AQ23" i="242"/>
  <c r="AQ22" i="242"/>
  <c r="AQ21" i="242"/>
  <c r="AQ20" i="242"/>
  <c r="AQ19" i="242"/>
  <c r="AQ18" i="242"/>
  <c r="AQ17" i="242"/>
  <c r="AQ16" i="242"/>
  <c r="AQ15" i="242"/>
  <c r="AQ14" i="242"/>
  <c r="AQ13" i="242"/>
  <c r="AQ12" i="242"/>
  <c r="AQ11" i="242"/>
  <c r="AX5" i="242"/>
  <c r="AW5" i="242"/>
  <c r="AV5" i="242"/>
  <c r="AJ37" i="241"/>
  <c r="BJ5" i="241" s="1"/>
  <c r="AI37" i="241"/>
  <c r="BI5" i="241" s="1"/>
  <c r="AH37" i="241"/>
  <c r="BH5" i="241" s="1"/>
  <c r="AG37" i="241"/>
  <c r="BG5" i="241" s="1"/>
  <c r="AF37" i="241"/>
  <c r="BF5" i="241" s="1"/>
  <c r="AE37" i="241"/>
  <c r="BE5" i="241" s="1"/>
  <c r="AD37" i="241"/>
  <c r="BD5" i="241" s="1"/>
  <c r="AC37" i="241"/>
  <c r="BC5" i="241" s="1"/>
  <c r="AB37" i="241"/>
  <c r="BB5" i="241" s="1"/>
  <c r="AA37" i="241"/>
  <c r="BA5" i="241" s="1"/>
  <c r="Z37" i="241"/>
  <c r="Y37" i="241"/>
  <c r="AJ35" i="241"/>
  <c r="BV5" i="241" s="1"/>
  <c r="AI35" i="241"/>
  <c r="BU5" i="241" s="1"/>
  <c r="AH35" i="241"/>
  <c r="BT5" i="241" s="1"/>
  <c r="AG35" i="241"/>
  <c r="BS5" i="241" s="1"/>
  <c r="AF35" i="241"/>
  <c r="BR5" i="241" s="1"/>
  <c r="AE35" i="241"/>
  <c r="BQ5" i="241" s="1"/>
  <c r="AD35" i="241"/>
  <c r="BP5" i="241" s="1"/>
  <c r="AC35" i="241"/>
  <c r="BO5" i="241" s="1"/>
  <c r="AQ34" i="241"/>
  <c r="AQ33" i="241"/>
  <c r="AQ32" i="241"/>
  <c r="AQ31" i="241"/>
  <c r="AQ30" i="241"/>
  <c r="AQ29" i="241"/>
  <c r="AQ28" i="241"/>
  <c r="AQ27" i="241"/>
  <c r="AQ26" i="241"/>
  <c r="AQ25" i="241"/>
  <c r="AQ24" i="241"/>
  <c r="AQ23" i="241"/>
  <c r="AQ22" i="241"/>
  <c r="AQ21" i="241"/>
  <c r="AQ20" i="241"/>
  <c r="AQ19" i="241"/>
  <c r="AQ18" i="241"/>
  <c r="AQ17" i="241"/>
  <c r="AQ16" i="241"/>
  <c r="AQ15" i="241"/>
  <c r="AQ14" i="241"/>
  <c r="AQ13" i="241"/>
  <c r="AQ12" i="241"/>
  <c r="AQ11" i="241"/>
  <c r="AX5" i="241"/>
  <c r="AW5" i="241"/>
  <c r="AV5" i="241"/>
  <c r="AJ37" i="240"/>
  <c r="BJ5" i="240" s="1"/>
  <c r="AI37" i="240"/>
  <c r="BI5" i="240" s="1"/>
  <c r="AH37" i="240"/>
  <c r="BH5" i="240" s="1"/>
  <c r="AG37" i="240"/>
  <c r="BG5" i="240" s="1"/>
  <c r="AF37" i="240"/>
  <c r="BF5" i="240" s="1"/>
  <c r="AE37" i="240"/>
  <c r="BE5" i="240" s="1"/>
  <c r="AD37" i="240"/>
  <c r="BD5" i="240" s="1"/>
  <c r="AC37" i="240"/>
  <c r="BC5" i="240" s="1"/>
  <c r="AB37" i="240"/>
  <c r="BB5" i="240" s="1"/>
  <c r="AA37" i="240"/>
  <c r="BA5" i="240" s="1"/>
  <c r="Z37" i="240"/>
  <c r="AZ5" i="240" s="1"/>
  <c r="Y37" i="240"/>
  <c r="AJ35" i="240"/>
  <c r="BV5" i="240" s="1"/>
  <c r="AI35" i="240"/>
  <c r="BU5" i="240" s="1"/>
  <c r="AH35" i="240"/>
  <c r="BT5" i="240" s="1"/>
  <c r="AG35" i="240"/>
  <c r="BS5" i="240" s="1"/>
  <c r="AF35" i="240"/>
  <c r="AE35" i="240"/>
  <c r="BQ5" i="240" s="1"/>
  <c r="AD35" i="240"/>
  <c r="BP5" i="240" s="1"/>
  <c r="AC35" i="240"/>
  <c r="BO5" i="240" s="1"/>
  <c r="AQ34" i="240"/>
  <c r="AQ33" i="240"/>
  <c r="AQ32" i="240"/>
  <c r="AQ31" i="240"/>
  <c r="AQ30" i="240"/>
  <c r="AQ29" i="240"/>
  <c r="AQ28" i="240"/>
  <c r="AQ27" i="240"/>
  <c r="AQ26" i="240"/>
  <c r="AQ25" i="240"/>
  <c r="AQ24" i="240"/>
  <c r="AQ23" i="240"/>
  <c r="AQ22" i="240"/>
  <c r="AQ21" i="240"/>
  <c r="AQ20" i="240"/>
  <c r="AQ19" i="240"/>
  <c r="AQ18" i="240"/>
  <c r="AQ17" i="240"/>
  <c r="AQ16" i="240"/>
  <c r="AQ15" i="240"/>
  <c r="AQ14" i="240"/>
  <c r="AQ13" i="240"/>
  <c r="AQ12" i="240"/>
  <c r="AQ11" i="240"/>
  <c r="BR5" i="240"/>
  <c r="AX5" i="240"/>
  <c r="AW5" i="240"/>
  <c r="AV5" i="240"/>
  <c r="AJ37" i="239"/>
  <c r="BJ5" i="239" s="1"/>
  <c r="AI37" i="239"/>
  <c r="BI5" i="239" s="1"/>
  <c r="AH37" i="239"/>
  <c r="BH5" i="239" s="1"/>
  <c r="AG37" i="239"/>
  <c r="BG5" i="239" s="1"/>
  <c r="AF37" i="239"/>
  <c r="BF5" i="239" s="1"/>
  <c r="AE37" i="239"/>
  <c r="BE5" i="239" s="1"/>
  <c r="AD37" i="239"/>
  <c r="BD5" i="239" s="1"/>
  <c r="AC37" i="239"/>
  <c r="BC5" i="239" s="1"/>
  <c r="AB37" i="239"/>
  <c r="BB5" i="239" s="1"/>
  <c r="AA37" i="239"/>
  <c r="BA5" i="239" s="1"/>
  <c r="Z37" i="239"/>
  <c r="AZ5" i="239" s="1"/>
  <c r="Y37" i="239"/>
  <c r="AJ35" i="239"/>
  <c r="BV5" i="239" s="1"/>
  <c r="AI35" i="239"/>
  <c r="BU5" i="239" s="1"/>
  <c r="AH35" i="239"/>
  <c r="BT5" i="239" s="1"/>
  <c r="AG35" i="239"/>
  <c r="BS5" i="239" s="1"/>
  <c r="AF35" i="239"/>
  <c r="BR5" i="239" s="1"/>
  <c r="AE35" i="239"/>
  <c r="BQ5" i="239" s="1"/>
  <c r="AD35" i="239"/>
  <c r="BP5" i="239" s="1"/>
  <c r="AC35" i="239"/>
  <c r="BO5" i="239" s="1"/>
  <c r="AQ34" i="239"/>
  <c r="AQ33" i="239"/>
  <c r="AQ32" i="239"/>
  <c r="AQ31" i="239"/>
  <c r="AQ30" i="239"/>
  <c r="AQ29" i="239"/>
  <c r="AQ28" i="239"/>
  <c r="AQ27" i="239"/>
  <c r="AQ26" i="239"/>
  <c r="AQ25" i="239"/>
  <c r="AQ24" i="239"/>
  <c r="AQ23" i="239"/>
  <c r="AQ22" i="239"/>
  <c r="AQ21" i="239"/>
  <c r="AQ20" i="239"/>
  <c r="AQ19" i="239"/>
  <c r="AQ18" i="239"/>
  <c r="AQ17" i="239"/>
  <c r="AQ16" i="239"/>
  <c r="AQ15" i="239"/>
  <c r="AQ14" i="239"/>
  <c r="AQ13" i="239"/>
  <c r="AQ12" i="239"/>
  <c r="AQ11" i="239"/>
  <c r="AX5" i="239"/>
  <c r="AW5" i="239"/>
  <c r="AV5" i="239"/>
  <c r="AJ37" i="238"/>
  <c r="BJ5" i="238" s="1"/>
  <c r="AI37" i="238"/>
  <c r="BI5" i="238" s="1"/>
  <c r="AH37" i="238"/>
  <c r="BH5" i="238" s="1"/>
  <c r="AG37" i="238"/>
  <c r="BG5" i="238" s="1"/>
  <c r="AF37" i="238"/>
  <c r="BF5" i="238" s="1"/>
  <c r="AE37" i="238"/>
  <c r="BE5" i="238" s="1"/>
  <c r="AD37" i="238"/>
  <c r="BD5" i="238" s="1"/>
  <c r="AC37" i="238"/>
  <c r="BC5" i="238" s="1"/>
  <c r="AB37" i="238"/>
  <c r="BB5" i="238" s="1"/>
  <c r="AA37" i="238"/>
  <c r="BA5" i="238" s="1"/>
  <c r="Z37" i="238"/>
  <c r="AZ5" i="238" s="1"/>
  <c r="Y37" i="238"/>
  <c r="AJ35" i="238"/>
  <c r="BV5" i="238" s="1"/>
  <c r="AI35" i="238"/>
  <c r="BU5" i="238" s="1"/>
  <c r="AH35" i="238"/>
  <c r="BT5" i="238" s="1"/>
  <c r="AG35" i="238"/>
  <c r="BS5" i="238" s="1"/>
  <c r="AF35" i="238"/>
  <c r="BR5" i="238" s="1"/>
  <c r="AE35" i="238"/>
  <c r="BQ5" i="238" s="1"/>
  <c r="AD35" i="238"/>
  <c r="BP5" i="238" s="1"/>
  <c r="AC35" i="238"/>
  <c r="BO5" i="238" s="1"/>
  <c r="AQ34" i="238"/>
  <c r="AQ33" i="238"/>
  <c r="AQ32" i="238"/>
  <c r="AQ31" i="238"/>
  <c r="AQ30" i="238"/>
  <c r="AQ29" i="238"/>
  <c r="AQ28" i="238"/>
  <c r="AQ27" i="238"/>
  <c r="AQ26" i="238"/>
  <c r="AQ25" i="238"/>
  <c r="AQ24" i="238"/>
  <c r="AQ23" i="238"/>
  <c r="AQ22" i="238"/>
  <c r="AQ21" i="238"/>
  <c r="AQ20" i="238"/>
  <c r="AQ19" i="238"/>
  <c r="AQ18" i="238"/>
  <c r="AQ17" i="238"/>
  <c r="AQ16" i="238"/>
  <c r="AQ15" i="238"/>
  <c r="AQ14" i="238"/>
  <c r="AQ13" i="238"/>
  <c r="AQ12" i="238"/>
  <c r="AQ11" i="238"/>
  <c r="AX5" i="238"/>
  <c r="AW5" i="238"/>
  <c r="AV5" i="238"/>
  <c r="AJ37" i="237"/>
  <c r="BJ5" i="237" s="1"/>
  <c r="AI37" i="237"/>
  <c r="BI5" i="237" s="1"/>
  <c r="AH37" i="237"/>
  <c r="BH5" i="237" s="1"/>
  <c r="AG37" i="237"/>
  <c r="BG5" i="237" s="1"/>
  <c r="AF37" i="237"/>
  <c r="BF5" i="237" s="1"/>
  <c r="AE37" i="237"/>
  <c r="BE5" i="237" s="1"/>
  <c r="AD37" i="237"/>
  <c r="BD5" i="237" s="1"/>
  <c r="AC37" i="237"/>
  <c r="BC5" i="237" s="1"/>
  <c r="AB37" i="237"/>
  <c r="BB5" i="237" s="1"/>
  <c r="AA37" i="237"/>
  <c r="BA5" i="237" s="1"/>
  <c r="Z37" i="237"/>
  <c r="AZ5" i="237" s="1"/>
  <c r="Y37" i="237"/>
  <c r="AY5" i="237" s="1"/>
  <c r="AJ35" i="237"/>
  <c r="BV5" i="237" s="1"/>
  <c r="AI35" i="237"/>
  <c r="BU5" i="237" s="1"/>
  <c r="AH35" i="237"/>
  <c r="BT5" i="237" s="1"/>
  <c r="AG35" i="237"/>
  <c r="BS5" i="237" s="1"/>
  <c r="AF35" i="237"/>
  <c r="BR5" i="237" s="1"/>
  <c r="AE35" i="237"/>
  <c r="BQ5" i="237" s="1"/>
  <c r="AD35" i="237"/>
  <c r="BP5" i="237" s="1"/>
  <c r="AC35" i="237"/>
  <c r="BO5" i="237" s="1"/>
  <c r="AQ34" i="237"/>
  <c r="AQ33" i="237"/>
  <c r="AQ32" i="237"/>
  <c r="AQ31" i="237"/>
  <c r="AQ30" i="237"/>
  <c r="AQ29" i="237"/>
  <c r="AQ28" i="237"/>
  <c r="AQ27" i="237"/>
  <c r="AQ26" i="237"/>
  <c r="AQ25" i="237"/>
  <c r="AQ24" i="237"/>
  <c r="AQ23" i="237"/>
  <c r="AQ22" i="237"/>
  <c r="AQ21" i="237"/>
  <c r="AQ20" i="237"/>
  <c r="AQ19" i="237"/>
  <c r="AQ18" i="237"/>
  <c r="AQ17" i="237"/>
  <c r="AQ16" i="237"/>
  <c r="AQ15" i="237"/>
  <c r="AQ14" i="237"/>
  <c r="AQ13" i="237"/>
  <c r="AQ12" i="237"/>
  <c r="AQ11" i="237"/>
  <c r="AX5" i="237"/>
  <c r="AW5" i="237"/>
  <c r="AV5" i="237"/>
  <c r="AJ37" i="236"/>
  <c r="BJ5" i="236" s="1"/>
  <c r="AI37" i="236"/>
  <c r="BI5" i="236" s="1"/>
  <c r="AH37" i="236"/>
  <c r="BH5" i="236" s="1"/>
  <c r="AG37" i="236"/>
  <c r="BG5" i="236" s="1"/>
  <c r="AF37" i="236"/>
  <c r="BF5" i="236" s="1"/>
  <c r="AE37" i="236"/>
  <c r="BE5" i="236" s="1"/>
  <c r="AD37" i="236"/>
  <c r="BD5" i="236" s="1"/>
  <c r="AC37" i="236"/>
  <c r="BC5" i="236" s="1"/>
  <c r="AB37" i="236"/>
  <c r="BB5" i="236" s="1"/>
  <c r="AA37" i="236"/>
  <c r="BA5" i="236" s="1"/>
  <c r="Z37" i="236"/>
  <c r="AZ5" i="236" s="1"/>
  <c r="Y37" i="236"/>
  <c r="AJ35" i="236"/>
  <c r="BV5" i="236" s="1"/>
  <c r="AI35" i="236"/>
  <c r="BU5" i="236" s="1"/>
  <c r="AH35" i="236"/>
  <c r="BT5" i="236" s="1"/>
  <c r="AG35" i="236"/>
  <c r="BS5" i="236" s="1"/>
  <c r="AF35" i="236"/>
  <c r="BR5" i="236" s="1"/>
  <c r="AE35" i="236"/>
  <c r="BQ5" i="236" s="1"/>
  <c r="AD35" i="236"/>
  <c r="BP5" i="236" s="1"/>
  <c r="AC35" i="236"/>
  <c r="BO5" i="236" s="1"/>
  <c r="AQ34" i="236"/>
  <c r="AQ33" i="236"/>
  <c r="AQ32" i="236"/>
  <c r="AQ31" i="236"/>
  <c r="AQ30" i="236"/>
  <c r="AQ29" i="236"/>
  <c r="AQ28" i="236"/>
  <c r="AQ27" i="236"/>
  <c r="AQ26" i="236"/>
  <c r="AQ25" i="236"/>
  <c r="AQ24" i="236"/>
  <c r="AQ23" i="236"/>
  <c r="AQ22" i="236"/>
  <c r="AQ21" i="236"/>
  <c r="AQ20" i="236"/>
  <c r="AQ19" i="236"/>
  <c r="AQ18" i="236"/>
  <c r="AQ17" i="236"/>
  <c r="AQ16" i="236"/>
  <c r="AQ15" i="236"/>
  <c r="AQ14" i="236"/>
  <c r="AQ13" i="236"/>
  <c r="AQ12" i="236"/>
  <c r="AQ11" i="236"/>
  <c r="AX5" i="236"/>
  <c r="AW5" i="236"/>
  <c r="AV5" i="236"/>
  <c r="AJ37" i="235"/>
  <c r="BJ5" i="235" s="1"/>
  <c r="AI37" i="235"/>
  <c r="BI5" i="235" s="1"/>
  <c r="AH37" i="235"/>
  <c r="BH5" i="235" s="1"/>
  <c r="AG37" i="235"/>
  <c r="BG5" i="235" s="1"/>
  <c r="AF37" i="235"/>
  <c r="BF5" i="235" s="1"/>
  <c r="AE37" i="235"/>
  <c r="BE5" i="235" s="1"/>
  <c r="AD37" i="235"/>
  <c r="BD5" i="235" s="1"/>
  <c r="AC37" i="235"/>
  <c r="BC5" i="235" s="1"/>
  <c r="AB37" i="235"/>
  <c r="BB5" i="235" s="1"/>
  <c r="AA37" i="235"/>
  <c r="BA5" i="235" s="1"/>
  <c r="Z37" i="235"/>
  <c r="AZ5" i="235" s="1"/>
  <c r="Y37" i="235"/>
  <c r="AJ35" i="235"/>
  <c r="BV5" i="235" s="1"/>
  <c r="AI35" i="235"/>
  <c r="BU5" i="235" s="1"/>
  <c r="AH35" i="235"/>
  <c r="BT5" i="235" s="1"/>
  <c r="AG35" i="235"/>
  <c r="BS5" i="235" s="1"/>
  <c r="AF35" i="235"/>
  <c r="BR5" i="235" s="1"/>
  <c r="AE35" i="235"/>
  <c r="BQ5" i="235" s="1"/>
  <c r="AD35" i="235"/>
  <c r="BP5" i="235" s="1"/>
  <c r="AC35" i="235"/>
  <c r="BO5" i="235" s="1"/>
  <c r="AQ34" i="235"/>
  <c r="AQ33" i="235"/>
  <c r="AQ32" i="235"/>
  <c r="AQ31" i="235"/>
  <c r="AQ30" i="235"/>
  <c r="AQ29" i="235"/>
  <c r="AQ28" i="235"/>
  <c r="AQ27" i="235"/>
  <c r="AQ26" i="235"/>
  <c r="AQ25" i="235"/>
  <c r="AQ24" i="235"/>
  <c r="AQ23" i="235"/>
  <c r="AQ22" i="235"/>
  <c r="AQ21" i="235"/>
  <c r="AQ20" i="235"/>
  <c r="AQ19" i="235"/>
  <c r="AQ18" i="235"/>
  <c r="AQ17" i="235"/>
  <c r="AQ16" i="235"/>
  <c r="AQ15" i="235"/>
  <c r="AQ14" i="235"/>
  <c r="AQ13" i="235"/>
  <c r="AQ12" i="235"/>
  <c r="AQ11" i="235"/>
  <c r="AX5" i="235"/>
  <c r="AW5" i="235"/>
  <c r="AV5" i="235"/>
  <c r="AJ37" i="234"/>
  <c r="BJ5" i="234" s="1"/>
  <c r="AI37" i="234"/>
  <c r="BI5" i="234" s="1"/>
  <c r="AH37" i="234"/>
  <c r="BH5" i="234" s="1"/>
  <c r="AG37" i="234"/>
  <c r="BG5" i="234" s="1"/>
  <c r="AF37" i="234"/>
  <c r="BF5" i="234" s="1"/>
  <c r="AE37" i="234"/>
  <c r="BE5" i="234" s="1"/>
  <c r="AD37" i="234"/>
  <c r="BD5" i="234" s="1"/>
  <c r="AC37" i="234"/>
  <c r="BC5" i="234" s="1"/>
  <c r="AB37" i="234"/>
  <c r="BB5" i="234" s="1"/>
  <c r="AA37" i="234"/>
  <c r="BA5" i="234" s="1"/>
  <c r="Z37" i="234"/>
  <c r="AZ5" i="234" s="1"/>
  <c r="Y37" i="234"/>
  <c r="AJ35" i="234"/>
  <c r="BV5" i="234" s="1"/>
  <c r="AI35" i="234"/>
  <c r="BU5" i="234" s="1"/>
  <c r="AH35" i="234"/>
  <c r="BT5" i="234" s="1"/>
  <c r="AG35" i="234"/>
  <c r="BS5" i="234" s="1"/>
  <c r="AF35" i="234"/>
  <c r="BR5" i="234" s="1"/>
  <c r="AE35" i="234"/>
  <c r="BQ5" i="234" s="1"/>
  <c r="AD35" i="234"/>
  <c r="BP5" i="234" s="1"/>
  <c r="AC35" i="234"/>
  <c r="BO5" i="234" s="1"/>
  <c r="AQ34" i="234"/>
  <c r="AQ33" i="234"/>
  <c r="AQ32" i="234"/>
  <c r="AQ31" i="234"/>
  <c r="AQ30" i="234"/>
  <c r="AQ29" i="234"/>
  <c r="AQ28" i="234"/>
  <c r="AQ27" i="234"/>
  <c r="AQ26" i="234"/>
  <c r="AQ25" i="234"/>
  <c r="AQ24" i="234"/>
  <c r="AQ23" i="234"/>
  <c r="AQ22" i="234"/>
  <c r="AQ21" i="234"/>
  <c r="AQ20" i="234"/>
  <c r="AQ19" i="234"/>
  <c r="AQ18" i="234"/>
  <c r="AQ17" i="234"/>
  <c r="AQ16" i="234"/>
  <c r="AQ15" i="234"/>
  <c r="AQ14" i="234"/>
  <c r="AQ13" i="234"/>
  <c r="AQ12" i="234"/>
  <c r="AQ11" i="234"/>
  <c r="AX5" i="234"/>
  <c r="AW5" i="234"/>
  <c r="AV5" i="234"/>
  <c r="AJ37" i="233"/>
  <c r="BJ5" i="233" s="1"/>
  <c r="AI37" i="233"/>
  <c r="BI5" i="233" s="1"/>
  <c r="AH37" i="233"/>
  <c r="BH5" i="233" s="1"/>
  <c r="AG37" i="233"/>
  <c r="BG5" i="233" s="1"/>
  <c r="AF37" i="233"/>
  <c r="BF5" i="233" s="1"/>
  <c r="AE37" i="233"/>
  <c r="BE5" i="233" s="1"/>
  <c r="AD37" i="233"/>
  <c r="BD5" i="233" s="1"/>
  <c r="AC37" i="233"/>
  <c r="BC5" i="233" s="1"/>
  <c r="AB37" i="233"/>
  <c r="BB5" i="233" s="1"/>
  <c r="AA37" i="233"/>
  <c r="BA5" i="233" s="1"/>
  <c r="Z37" i="233"/>
  <c r="AZ5" i="233" s="1"/>
  <c r="Y37" i="233"/>
  <c r="AJ35" i="233"/>
  <c r="BV5" i="233" s="1"/>
  <c r="AI35" i="233"/>
  <c r="BU5" i="233" s="1"/>
  <c r="AH35" i="233"/>
  <c r="BT5" i="233" s="1"/>
  <c r="AG35" i="233"/>
  <c r="BS5" i="233" s="1"/>
  <c r="AF35" i="233"/>
  <c r="BR5" i="233" s="1"/>
  <c r="AE35" i="233"/>
  <c r="BQ5" i="233" s="1"/>
  <c r="AD35" i="233"/>
  <c r="BP5" i="233" s="1"/>
  <c r="AC35" i="233"/>
  <c r="BO5" i="233" s="1"/>
  <c r="AQ34" i="233"/>
  <c r="AQ33" i="233"/>
  <c r="AQ32" i="233"/>
  <c r="AQ31" i="233"/>
  <c r="AQ30" i="233"/>
  <c r="AQ29" i="233"/>
  <c r="AQ28" i="233"/>
  <c r="AQ27" i="233"/>
  <c r="AQ26" i="233"/>
  <c r="AQ25" i="233"/>
  <c r="AQ24" i="233"/>
  <c r="AQ23" i="233"/>
  <c r="AQ22" i="233"/>
  <c r="AQ21" i="233"/>
  <c r="AQ20" i="233"/>
  <c r="AQ19" i="233"/>
  <c r="AQ18" i="233"/>
  <c r="AQ17" i="233"/>
  <c r="AQ16" i="233"/>
  <c r="AQ15" i="233"/>
  <c r="AQ14" i="233"/>
  <c r="AQ13" i="233"/>
  <c r="AQ12" i="233"/>
  <c r="AQ11" i="233"/>
  <c r="AX5" i="233"/>
  <c r="AW5" i="233"/>
  <c r="AV5" i="233"/>
  <c r="AJ37" i="232"/>
  <c r="BJ5" i="232" s="1"/>
  <c r="AI37" i="232"/>
  <c r="BI5" i="232" s="1"/>
  <c r="AH37" i="232"/>
  <c r="BH5" i="232" s="1"/>
  <c r="AG37" i="232"/>
  <c r="BG5" i="232" s="1"/>
  <c r="AF37" i="232"/>
  <c r="BF5" i="232" s="1"/>
  <c r="AE37" i="232"/>
  <c r="BE5" i="232" s="1"/>
  <c r="AD37" i="232"/>
  <c r="BD5" i="232" s="1"/>
  <c r="AC37" i="232"/>
  <c r="BC5" i="232" s="1"/>
  <c r="AB37" i="232"/>
  <c r="BB5" i="232" s="1"/>
  <c r="AA37" i="232"/>
  <c r="BA5" i="232" s="1"/>
  <c r="Z37" i="232"/>
  <c r="AZ5" i="232" s="1"/>
  <c r="Y37" i="232"/>
  <c r="AJ35" i="232"/>
  <c r="BV5" i="232" s="1"/>
  <c r="AI35" i="232"/>
  <c r="BU5" i="232" s="1"/>
  <c r="AH35" i="232"/>
  <c r="BT5" i="232" s="1"/>
  <c r="AG35" i="232"/>
  <c r="BS5" i="232" s="1"/>
  <c r="AF35" i="232"/>
  <c r="BR5" i="232" s="1"/>
  <c r="AE35" i="232"/>
  <c r="BQ5" i="232" s="1"/>
  <c r="AD35" i="232"/>
  <c r="BP5" i="232" s="1"/>
  <c r="AC35" i="232"/>
  <c r="BO5" i="232" s="1"/>
  <c r="AQ34" i="232"/>
  <c r="AQ33" i="232"/>
  <c r="AQ32" i="232"/>
  <c r="AQ31" i="232"/>
  <c r="AQ30" i="232"/>
  <c r="AQ29" i="232"/>
  <c r="AQ28" i="232"/>
  <c r="AQ27" i="232"/>
  <c r="AQ26" i="232"/>
  <c r="AQ25" i="232"/>
  <c r="AQ24" i="232"/>
  <c r="AQ23" i="232"/>
  <c r="AQ22" i="232"/>
  <c r="AQ21" i="232"/>
  <c r="AQ20" i="232"/>
  <c r="AQ19" i="232"/>
  <c r="AQ18" i="232"/>
  <c r="AQ17" i="232"/>
  <c r="AQ16" i="232"/>
  <c r="AQ15" i="232"/>
  <c r="AQ14" i="232"/>
  <c r="AQ13" i="232"/>
  <c r="AQ12" i="232"/>
  <c r="AQ11" i="232"/>
  <c r="AX5" i="232"/>
  <c r="AW5" i="232"/>
  <c r="AV5" i="232"/>
  <c r="AJ37" i="231"/>
  <c r="BJ5" i="231" s="1"/>
  <c r="AI37" i="231"/>
  <c r="BI5" i="231" s="1"/>
  <c r="AH37" i="231"/>
  <c r="BH5" i="231" s="1"/>
  <c r="AG37" i="231"/>
  <c r="BG5" i="231" s="1"/>
  <c r="AF37" i="231"/>
  <c r="BF5" i="231" s="1"/>
  <c r="AE37" i="231"/>
  <c r="BE5" i="231" s="1"/>
  <c r="AD37" i="231"/>
  <c r="BD5" i="231" s="1"/>
  <c r="AC37" i="231"/>
  <c r="BC5" i="231" s="1"/>
  <c r="AB37" i="231"/>
  <c r="BB5" i="231" s="1"/>
  <c r="AA37" i="231"/>
  <c r="BA5" i="231" s="1"/>
  <c r="Z37" i="231"/>
  <c r="Y37" i="231"/>
  <c r="AJ35" i="231"/>
  <c r="BV5" i="231" s="1"/>
  <c r="AI35" i="231"/>
  <c r="BU5" i="231" s="1"/>
  <c r="AH35" i="231"/>
  <c r="BT5" i="231" s="1"/>
  <c r="AG35" i="231"/>
  <c r="BS5" i="231" s="1"/>
  <c r="AF35" i="231"/>
  <c r="BR5" i="231" s="1"/>
  <c r="AE35" i="231"/>
  <c r="BQ5" i="231" s="1"/>
  <c r="AD35" i="231"/>
  <c r="BP5" i="231" s="1"/>
  <c r="AC35" i="231"/>
  <c r="BO5" i="231" s="1"/>
  <c r="AQ34" i="231"/>
  <c r="AQ33" i="231"/>
  <c r="AQ32" i="231"/>
  <c r="AQ31" i="231"/>
  <c r="AQ30" i="231"/>
  <c r="AQ29" i="231"/>
  <c r="AQ28" i="231"/>
  <c r="AQ27" i="231"/>
  <c r="AQ26" i="231"/>
  <c r="AQ25" i="231"/>
  <c r="AQ24" i="231"/>
  <c r="AQ23" i="231"/>
  <c r="AQ22" i="231"/>
  <c r="AQ21" i="231"/>
  <c r="AQ20" i="231"/>
  <c r="AQ19" i="231"/>
  <c r="AQ18" i="231"/>
  <c r="AQ17" i="231"/>
  <c r="AQ16" i="231"/>
  <c r="AQ15" i="231"/>
  <c r="AQ14" i="231"/>
  <c r="AQ13" i="231"/>
  <c r="AQ12" i="231"/>
  <c r="AQ11" i="231"/>
  <c r="AX5" i="231"/>
  <c r="AW5" i="231"/>
  <c r="AV5" i="231"/>
  <c r="AJ37" i="230"/>
  <c r="BJ5" i="230" s="1"/>
  <c r="AI37" i="230"/>
  <c r="BI5" i="230" s="1"/>
  <c r="AH37" i="230"/>
  <c r="BH5" i="230" s="1"/>
  <c r="AG37" i="230"/>
  <c r="BG5" i="230" s="1"/>
  <c r="AF37" i="230"/>
  <c r="BF5" i="230" s="1"/>
  <c r="AE37" i="230"/>
  <c r="BE5" i="230" s="1"/>
  <c r="AD37" i="230"/>
  <c r="BD5" i="230" s="1"/>
  <c r="AC37" i="230"/>
  <c r="BC5" i="230" s="1"/>
  <c r="AB37" i="230"/>
  <c r="BB5" i="230" s="1"/>
  <c r="AA37" i="230"/>
  <c r="BA5" i="230" s="1"/>
  <c r="Z37" i="230"/>
  <c r="Y37" i="230"/>
  <c r="AJ35" i="230"/>
  <c r="BV5" i="230" s="1"/>
  <c r="AI35" i="230"/>
  <c r="BU5" i="230" s="1"/>
  <c r="AH35" i="230"/>
  <c r="BT5" i="230" s="1"/>
  <c r="AG35" i="230"/>
  <c r="BS5" i="230" s="1"/>
  <c r="AF35" i="230"/>
  <c r="BR5" i="230" s="1"/>
  <c r="AE35" i="230"/>
  <c r="BQ5" i="230" s="1"/>
  <c r="AD35" i="230"/>
  <c r="BP5" i="230" s="1"/>
  <c r="AC35" i="230"/>
  <c r="BO5" i="230" s="1"/>
  <c r="AQ34" i="230"/>
  <c r="AQ33" i="230"/>
  <c r="AQ32" i="230"/>
  <c r="AQ31" i="230"/>
  <c r="AQ30" i="230"/>
  <c r="AQ29" i="230"/>
  <c r="AQ28" i="230"/>
  <c r="AQ27" i="230"/>
  <c r="AQ26" i="230"/>
  <c r="AQ25" i="230"/>
  <c r="AQ24" i="230"/>
  <c r="AQ23" i="230"/>
  <c r="AQ22" i="230"/>
  <c r="AQ21" i="230"/>
  <c r="AQ20" i="230"/>
  <c r="AQ19" i="230"/>
  <c r="AQ18" i="230"/>
  <c r="AQ17" i="230"/>
  <c r="AQ16" i="230"/>
  <c r="AQ15" i="230"/>
  <c r="AQ14" i="230"/>
  <c r="AQ13" i="230"/>
  <c r="AQ12" i="230"/>
  <c r="AQ11" i="230"/>
  <c r="AX5" i="230"/>
  <c r="AW5" i="230"/>
  <c r="AV5" i="230"/>
  <c r="AJ37" i="229"/>
  <c r="BJ5" i="229" s="1"/>
  <c r="AI37" i="229"/>
  <c r="BI5" i="229" s="1"/>
  <c r="AH37" i="229"/>
  <c r="BH5" i="229" s="1"/>
  <c r="AG37" i="229"/>
  <c r="BG5" i="229" s="1"/>
  <c r="AF37" i="229"/>
  <c r="BF5" i="229" s="1"/>
  <c r="AE37" i="229"/>
  <c r="BE5" i="229" s="1"/>
  <c r="AD37" i="229"/>
  <c r="BD5" i="229" s="1"/>
  <c r="AC37" i="229"/>
  <c r="BC5" i="229" s="1"/>
  <c r="AB37" i="229"/>
  <c r="BB5" i="229" s="1"/>
  <c r="AA37" i="229"/>
  <c r="BA5" i="229" s="1"/>
  <c r="Z37" i="229"/>
  <c r="AZ5" i="229" s="1"/>
  <c r="Y37" i="229"/>
  <c r="AJ35" i="229"/>
  <c r="BV5" i="229" s="1"/>
  <c r="AI35" i="229"/>
  <c r="BU5" i="229" s="1"/>
  <c r="AH35" i="229"/>
  <c r="BT5" i="229" s="1"/>
  <c r="AG35" i="229"/>
  <c r="BS5" i="229" s="1"/>
  <c r="AF35" i="229"/>
  <c r="BR5" i="229" s="1"/>
  <c r="AE35" i="229"/>
  <c r="BQ5" i="229" s="1"/>
  <c r="AD35" i="229"/>
  <c r="BP5" i="229" s="1"/>
  <c r="AC35" i="229"/>
  <c r="BO5" i="229" s="1"/>
  <c r="AQ34" i="229"/>
  <c r="AQ33" i="229"/>
  <c r="AQ32" i="229"/>
  <c r="AQ31" i="229"/>
  <c r="AQ30" i="229"/>
  <c r="AQ29" i="229"/>
  <c r="AQ28" i="229"/>
  <c r="AQ27" i="229"/>
  <c r="AQ26" i="229"/>
  <c r="AQ25" i="229"/>
  <c r="AQ24" i="229"/>
  <c r="AQ23" i="229"/>
  <c r="AQ22" i="229"/>
  <c r="AQ21" i="229"/>
  <c r="AQ20" i="229"/>
  <c r="AQ19" i="229"/>
  <c r="AQ18" i="229"/>
  <c r="AQ17" i="229"/>
  <c r="AQ16" i="229"/>
  <c r="AQ15" i="229"/>
  <c r="AQ14" i="229"/>
  <c r="AQ13" i="229"/>
  <c r="AQ12" i="229"/>
  <c r="AQ11" i="229"/>
  <c r="AX5" i="229"/>
  <c r="AW5" i="229"/>
  <c r="AV5" i="229"/>
  <c r="AJ37" i="228"/>
  <c r="BJ5" i="228" s="1"/>
  <c r="AI37" i="228"/>
  <c r="BI5" i="228" s="1"/>
  <c r="AH37" i="228"/>
  <c r="BH5" i="228" s="1"/>
  <c r="AG37" i="228"/>
  <c r="BG5" i="228" s="1"/>
  <c r="AF37" i="228"/>
  <c r="BF5" i="228" s="1"/>
  <c r="AE37" i="228"/>
  <c r="BE5" i="228" s="1"/>
  <c r="AD37" i="228"/>
  <c r="BD5" i="228" s="1"/>
  <c r="AC37" i="228"/>
  <c r="BC5" i="228" s="1"/>
  <c r="AB37" i="228"/>
  <c r="BB5" i="228" s="1"/>
  <c r="AA37" i="228"/>
  <c r="BA5" i="228" s="1"/>
  <c r="Z37" i="228"/>
  <c r="AZ5" i="228" s="1"/>
  <c r="Y37" i="228"/>
  <c r="AJ35" i="228"/>
  <c r="BV5" i="228" s="1"/>
  <c r="AI35" i="228"/>
  <c r="BU5" i="228" s="1"/>
  <c r="AH35" i="228"/>
  <c r="BT5" i="228" s="1"/>
  <c r="AG35" i="228"/>
  <c r="BS5" i="228" s="1"/>
  <c r="AF35" i="228"/>
  <c r="BR5" i="228" s="1"/>
  <c r="AE35" i="228"/>
  <c r="BQ5" i="228" s="1"/>
  <c r="AD35" i="228"/>
  <c r="BP5" i="228" s="1"/>
  <c r="AC35" i="228"/>
  <c r="BO5" i="228" s="1"/>
  <c r="AQ34" i="228"/>
  <c r="AQ33" i="228"/>
  <c r="AQ32" i="228"/>
  <c r="AQ31" i="228"/>
  <c r="AQ30" i="228"/>
  <c r="AQ29" i="228"/>
  <c r="AQ28" i="228"/>
  <c r="AQ27" i="228"/>
  <c r="AQ26" i="228"/>
  <c r="AQ25" i="228"/>
  <c r="AQ24" i="228"/>
  <c r="AQ23" i="228"/>
  <c r="AQ22" i="228"/>
  <c r="AQ21" i="228"/>
  <c r="AQ20" i="228"/>
  <c r="AQ19" i="228"/>
  <c r="AQ18" i="228"/>
  <c r="AQ17" i="228"/>
  <c r="AQ16" i="228"/>
  <c r="AQ15" i="228"/>
  <c r="AQ14" i="228"/>
  <c r="AQ13" i="228"/>
  <c r="AQ12" i="228"/>
  <c r="AQ11" i="228"/>
  <c r="AX5" i="228"/>
  <c r="AW5" i="228"/>
  <c r="AV5" i="228"/>
  <c r="AJ37" i="227"/>
  <c r="BJ5" i="227" s="1"/>
  <c r="AI37" i="227"/>
  <c r="BI5" i="227" s="1"/>
  <c r="AH37" i="227"/>
  <c r="BH5" i="227" s="1"/>
  <c r="AG37" i="227"/>
  <c r="BG5" i="227" s="1"/>
  <c r="AF37" i="227"/>
  <c r="BF5" i="227" s="1"/>
  <c r="AE37" i="227"/>
  <c r="BE5" i="227" s="1"/>
  <c r="AD37" i="227"/>
  <c r="BD5" i="227" s="1"/>
  <c r="AC37" i="227"/>
  <c r="BC5" i="227" s="1"/>
  <c r="AB37" i="227"/>
  <c r="BB5" i="227" s="1"/>
  <c r="AA37" i="227"/>
  <c r="BA5" i="227" s="1"/>
  <c r="Z37" i="227"/>
  <c r="Y37" i="227"/>
  <c r="AJ35" i="227"/>
  <c r="BV5" i="227" s="1"/>
  <c r="AI35" i="227"/>
  <c r="BU5" i="227" s="1"/>
  <c r="AH35" i="227"/>
  <c r="BT5" i="227" s="1"/>
  <c r="AG35" i="227"/>
  <c r="BS5" i="227" s="1"/>
  <c r="AF35" i="227"/>
  <c r="BR5" i="227" s="1"/>
  <c r="AE35" i="227"/>
  <c r="BQ5" i="227" s="1"/>
  <c r="AD35" i="227"/>
  <c r="BP5" i="227" s="1"/>
  <c r="AC35" i="227"/>
  <c r="BO5" i="227" s="1"/>
  <c r="AQ34" i="227"/>
  <c r="AQ33" i="227"/>
  <c r="AQ32" i="227"/>
  <c r="AQ31" i="227"/>
  <c r="AQ30" i="227"/>
  <c r="AQ29" i="227"/>
  <c r="AQ28" i="227"/>
  <c r="AQ27" i="227"/>
  <c r="AQ26" i="227"/>
  <c r="AQ25" i="227"/>
  <c r="AQ24" i="227"/>
  <c r="AQ23" i="227"/>
  <c r="AQ22" i="227"/>
  <c r="AQ21" i="227"/>
  <c r="AQ20" i="227"/>
  <c r="AQ19" i="227"/>
  <c r="AQ18" i="227"/>
  <c r="AQ17" i="227"/>
  <c r="AQ16" i="227"/>
  <c r="AQ15" i="227"/>
  <c r="AQ14" i="227"/>
  <c r="AQ13" i="227"/>
  <c r="AQ12" i="227"/>
  <c r="AQ11" i="227"/>
  <c r="AX5" i="227"/>
  <c r="AW5" i="227"/>
  <c r="AV5" i="227"/>
  <c r="AJ37" i="226"/>
  <c r="BJ5" i="226" s="1"/>
  <c r="AI37" i="226"/>
  <c r="BI5" i="226" s="1"/>
  <c r="AH37" i="226"/>
  <c r="BH5" i="226" s="1"/>
  <c r="AG37" i="226"/>
  <c r="BG5" i="226" s="1"/>
  <c r="AF37" i="226"/>
  <c r="BF5" i="226" s="1"/>
  <c r="AE37" i="226"/>
  <c r="BE5" i="226" s="1"/>
  <c r="AD37" i="226"/>
  <c r="BD5" i="226" s="1"/>
  <c r="AC37" i="226"/>
  <c r="BC5" i="226" s="1"/>
  <c r="AB37" i="226"/>
  <c r="BB5" i="226" s="1"/>
  <c r="AA37" i="226"/>
  <c r="BA5" i="226" s="1"/>
  <c r="Z37" i="226"/>
  <c r="AZ5" i="226" s="1"/>
  <c r="Y37" i="226"/>
  <c r="AJ35" i="226"/>
  <c r="BV5" i="226" s="1"/>
  <c r="AI35" i="226"/>
  <c r="BU5" i="226" s="1"/>
  <c r="AH35" i="226"/>
  <c r="BT5" i="226" s="1"/>
  <c r="AG35" i="226"/>
  <c r="BS5" i="226" s="1"/>
  <c r="AF35" i="226"/>
  <c r="BR5" i="226" s="1"/>
  <c r="AE35" i="226"/>
  <c r="BQ5" i="226" s="1"/>
  <c r="AD35" i="226"/>
  <c r="BP5" i="226" s="1"/>
  <c r="AC35" i="226"/>
  <c r="BO5" i="226" s="1"/>
  <c r="AQ34" i="226"/>
  <c r="AQ33" i="226"/>
  <c r="AQ32" i="226"/>
  <c r="AQ31" i="226"/>
  <c r="AQ30" i="226"/>
  <c r="AQ29" i="226"/>
  <c r="AQ28" i="226"/>
  <c r="AQ27" i="226"/>
  <c r="AQ26" i="226"/>
  <c r="AQ25" i="226"/>
  <c r="AQ24" i="226"/>
  <c r="AQ23" i="226"/>
  <c r="AQ22" i="226"/>
  <c r="AQ21" i="226"/>
  <c r="AQ20" i="226"/>
  <c r="AQ19" i="226"/>
  <c r="AQ18" i="226"/>
  <c r="AQ17" i="226"/>
  <c r="AQ16" i="226"/>
  <c r="AQ15" i="226"/>
  <c r="AQ14" i="226"/>
  <c r="AQ13" i="226"/>
  <c r="AQ12" i="226"/>
  <c r="AQ11" i="226"/>
  <c r="AX5" i="226"/>
  <c r="AW5" i="226"/>
  <c r="AV5" i="226"/>
  <c r="AJ37" i="225"/>
  <c r="BJ5" i="225" s="1"/>
  <c r="AI37" i="225"/>
  <c r="BI5" i="225" s="1"/>
  <c r="AH37" i="225"/>
  <c r="BH5" i="225" s="1"/>
  <c r="AG37" i="225"/>
  <c r="BG5" i="225" s="1"/>
  <c r="AF37" i="225"/>
  <c r="BF5" i="225" s="1"/>
  <c r="AE37" i="225"/>
  <c r="BE5" i="225" s="1"/>
  <c r="AD37" i="225"/>
  <c r="BD5" i="225" s="1"/>
  <c r="AC37" i="225"/>
  <c r="BC5" i="225" s="1"/>
  <c r="AB37" i="225"/>
  <c r="BB5" i="225" s="1"/>
  <c r="AA37" i="225"/>
  <c r="BA5" i="225" s="1"/>
  <c r="Z37" i="225"/>
  <c r="AZ5" i="225" s="1"/>
  <c r="Y37" i="225"/>
  <c r="AJ35" i="225"/>
  <c r="BV5" i="225" s="1"/>
  <c r="AI35" i="225"/>
  <c r="BU5" i="225" s="1"/>
  <c r="AH35" i="225"/>
  <c r="BT5" i="225" s="1"/>
  <c r="AG35" i="225"/>
  <c r="BS5" i="225" s="1"/>
  <c r="AF35" i="225"/>
  <c r="BR5" i="225" s="1"/>
  <c r="AE35" i="225"/>
  <c r="BQ5" i="225" s="1"/>
  <c r="AD35" i="225"/>
  <c r="BP5" i="225" s="1"/>
  <c r="AC35" i="225"/>
  <c r="BO5" i="225" s="1"/>
  <c r="AQ34" i="225"/>
  <c r="AQ33" i="225"/>
  <c r="AQ32" i="225"/>
  <c r="AQ31" i="225"/>
  <c r="AQ30" i="225"/>
  <c r="AQ29" i="225"/>
  <c r="AQ28" i="225"/>
  <c r="AQ27" i="225"/>
  <c r="AQ26" i="225"/>
  <c r="AQ25" i="225"/>
  <c r="AQ24" i="225"/>
  <c r="AQ23" i="225"/>
  <c r="AQ22" i="225"/>
  <c r="AQ21" i="225"/>
  <c r="AQ20" i="225"/>
  <c r="AQ19" i="225"/>
  <c r="AQ18" i="225"/>
  <c r="AQ17" i="225"/>
  <c r="AQ16" i="225"/>
  <c r="AQ15" i="225"/>
  <c r="AQ14" i="225"/>
  <c r="AQ13" i="225"/>
  <c r="AQ12" i="225"/>
  <c r="AQ11" i="225"/>
  <c r="AX5" i="225"/>
  <c r="AW5" i="225"/>
  <c r="AV5" i="225"/>
  <c r="AJ37" i="224"/>
  <c r="BJ5" i="224" s="1"/>
  <c r="AI37" i="224"/>
  <c r="BI5" i="224" s="1"/>
  <c r="AH37" i="224"/>
  <c r="BH5" i="224" s="1"/>
  <c r="AG37" i="224"/>
  <c r="BG5" i="224" s="1"/>
  <c r="AF37" i="224"/>
  <c r="BF5" i="224" s="1"/>
  <c r="AE37" i="224"/>
  <c r="BE5" i="224" s="1"/>
  <c r="AD37" i="224"/>
  <c r="BD5" i="224" s="1"/>
  <c r="AC37" i="224"/>
  <c r="BC5" i="224" s="1"/>
  <c r="AB37" i="224"/>
  <c r="BB5" i="224" s="1"/>
  <c r="AA37" i="224"/>
  <c r="BA5" i="224" s="1"/>
  <c r="Z37" i="224"/>
  <c r="AZ5" i="224" s="1"/>
  <c r="Y37" i="224"/>
  <c r="BK5" i="224" s="1"/>
  <c r="AJ35" i="224"/>
  <c r="BV5" i="224" s="1"/>
  <c r="AI35" i="224"/>
  <c r="BU5" i="224" s="1"/>
  <c r="AH35" i="224"/>
  <c r="BT5" i="224" s="1"/>
  <c r="AG35" i="224"/>
  <c r="BS5" i="224" s="1"/>
  <c r="AF35" i="224"/>
  <c r="BR5" i="224" s="1"/>
  <c r="AE35" i="224"/>
  <c r="BQ5" i="224" s="1"/>
  <c r="AD35" i="224"/>
  <c r="BP5" i="224" s="1"/>
  <c r="AC35" i="224"/>
  <c r="BO5" i="224" s="1"/>
  <c r="AQ34" i="224"/>
  <c r="AQ33" i="224"/>
  <c r="AQ32" i="224"/>
  <c r="AQ31" i="224"/>
  <c r="AQ30" i="224"/>
  <c r="AQ29" i="224"/>
  <c r="AQ28" i="224"/>
  <c r="AQ27" i="224"/>
  <c r="AQ26" i="224"/>
  <c r="AQ25" i="224"/>
  <c r="AQ24" i="224"/>
  <c r="AQ23" i="224"/>
  <c r="AQ22" i="224"/>
  <c r="AQ21" i="224"/>
  <c r="AQ20" i="224"/>
  <c r="AQ19" i="224"/>
  <c r="AQ18" i="224"/>
  <c r="AQ17" i="224"/>
  <c r="AQ16" i="224"/>
  <c r="AQ15" i="224"/>
  <c r="AQ14" i="224"/>
  <c r="AQ13" i="224"/>
  <c r="AQ12" i="224"/>
  <c r="AQ11" i="224"/>
  <c r="AX5" i="224"/>
  <c r="AW5" i="224"/>
  <c r="AV5" i="224"/>
  <c r="AJ37" i="223"/>
  <c r="BJ5" i="223" s="1"/>
  <c r="AI37" i="223"/>
  <c r="BI5" i="223" s="1"/>
  <c r="AH37" i="223"/>
  <c r="BH5" i="223" s="1"/>
  <c r="AG37" i="223"/>
  <c r="BG5" i="223" s="1"/>
  <c r="AF37" i="223"/>
  <c r="BF5" i="223" s="1"/>
  <c r="AE37" i="223"/>
  <c r="BE5" i="223" s="1"/>
  <c r="AD37" i="223"/>
  <c r="BD5" i="223" s="1"/>
  <c r="AC37" i="223"/>
  <c r="BC5" i="223" s="1"/>
  <c r="AB37" i="223"/>
  <c r="BB5" i="223" s="1"/>
  <c r="AA37" i="223"/>
  <c r="BA5" i="223" s="1"/>
  <c r="Z37" i="223"/>
  <c r="AZ5" i="223" s="1"/>
  <c r="Y37" i="223"/>
  <c r="AJ35" i="223"/>
  <c r="BV5" i="223" s="1"/>
  <c r="AI35" i="223"/>
  <c r="BU5" i="223" s="1"/>
  <c r="AH35" i="223"/>
  <c r="BT5" i="223" s="1"/>
  <c r="AG35" i="223"/>
  <c r="BS5" i="223" s="1"/>
  <c r="AF35" i="223"/>
  <c r="BR5" i="223" s="1"/>
  <c r="AE35" i="223"/>
  <c r="BQ5" i="223" s="1"/>
  <c r="AD35" i="223"/>
  <c r="BP5" i="223" s="1"/>
  <c r="AC35" i="223"/>
  <c r="BO5" i="223" s="1"/>
  <c r="AQ34" i="223"/>
  <c r="AQ33" i="223"/>
  <c r="AQ32" i="223"/>
  <c r="AQ31" i="223"/>
  <c r="AQ30" i="223"/>
  <c r="AQ29" i="223"/>
  <c r="AQ28" i="223"/>
  <c r="AQ27" i="223"/>
  <c r="AQ26" i="223"/>
  <c r="AQ25" i="223"/>
  <c r="AQ24" i="223"/>
  <c r="AQ23" i="223"/>
  <c r="AQ22" i="223"/>
  <c r="AQ21" i="223"/>
  <c r="AQ20" i="223"/>
  <c r="AQ19" i="223"/>
  <c r="AQ18" i="223"/>
  <c r="AQ17" i="223"/>
  <c r="AQ16" i="223"/>
  <c r="AQ15" i="223"/>
  <c r="AQ14" i="223"/>
  <c r="AQ13" i="223"/>
  <c r="AQ12" i="223"/>
  <c r="AQ11" i="223"/>
  <c r="AX5" i="223"/>
  <c r="AW5" i="223"/>
  <c r="AV5" i="223"/>
  <c r="AJ37" i="222"/>
  <c r="BJ5" i="222" s="1"/>
  <c r="AI37" i="222"/>
  <c r="BI5" i="222" s="1"/>
  <c r="AH37" i="222"/>
  <c r="BH5" i="222" s="1"/>
  <c r="AG37" i="222"/>
  <c r="BG5" i="222" s="1"/>
  <c r="AF37" i="222"/>
  <c r="BF5" i="222" s="1"/>
  <c r="AE37" i="222"/>
  <c r="BE5" i="222" s="1"/>
  <c r="AD37" i="222"/>
  <c r="BD5" i="222" s="1"/>
  <c r="AC37" i="222"/>
  <c r="BC5" i="222" s="1"/>
  <c r="AB37" i="222"/>
  <c r="BB5" i="222" s="1"/>
  <c r="AA37" i="222"/>
  <c r="BA5" i="222" s="1"/>
  <c r="Z37" i="222"/>
  <c r="AZ5" i="222" s="1"/>
  <c r="Y37" i="222"/>
  <c r="AJ35" i="222"/>
  <c r="BV5" i="222" s="1"/>
  <c r="AI35" i="222"/>
  <c r="BU5" i="222" s="1"/>
  <c r="AH35" i="222"/>
  <c r="BT5" i="222" s="1"/>
  <c r="AG35" i="222"/>
  <c r="BS5" i="222" s="1"/>
  <c r="AF35" i="222"/>
  <c r="BR5" i="222" s="1"/>
  <c r="AE35" i="222"/>
  <c r="BQ5" i="222" s="1"/>
  <c r="AD35" i="222"/>
  <c r="BP5" i="222" s="1"/>
  <c r="AC35" i="222"/>
  <c r="BO5" i="222" s="1"/>
  <c r="AQ34" i="222"/>
  <c r="AQ33" i="222"/>
  <c r="AQ32" i="222"/>
  <c r="AQ31" i="222"/>
  <c r="AQ30" i="222"/>
  <c r="AQ29" i="222"/>
  <c r="AQ28" i="222"/>
  <c r="AQ27" i="222"/>
  <c r="AQ26" i="222"/>
  <c r="AQ25" i="222"/>
  <c r="AQ24" i="222"/>
  <c r="AQ23" i="222"/>
  <c r="AQ22" i="222"/>
  <c r="AQ21" i="222"/>
  <c r="AQ20" i="222"/>
  <c r="AQ19" i="222"/>
  <c r="AQ18" i="222"/>
  <c r="AQ17" i="222"/>
  <c r="AQ16" i="222"/>
  <c r="AQ15" i="222"/>
  <c r="AQ14" i="222"/>
  <c r="AQ13" i="222"/>
  <c r="AQ12" i="222"/>
  <c r="AQ11" i="222"/>
  <c r="AX5" i="222"/>
  <c r="AW5" i="222"/>
  <c r="AV5" i="222"/>
  <c r="AJ37" i="221"/>
  <c r="BJ5" i="221" s="1"/>
  <c r="AI37" i="221"/>
  <c r="BI5" i="221" s="1"/>
  <c r="AH37" i="221"/>
  <c r="BH5" i="221" s="1"/>
  <c r="AG37" i="221"/>
  <c r="BG5" i="221" s="1"/>
  <c r="AF37" i="221"/>
  <c r="BF5" i="221" s="1"/>
  <c r="AE37" i="221"/>
  <c r="BE5" i="221" s="1"/>
  <c r="AD37" i="221"/>
  <c r="BD5" i="221" s="1"/>
  <c r="AC37" i="221"/>
  <c r="BC5" i="221" s="1"/>
  <c r="AB37" i="221"/>
  <c r="BB5" i="221" s="1"/>
  <c r="AA37" i="221"/>
  <c r="BA5" i="221" s="1"/>
  <c r="Z37" i="221"/>
  <c r="AZ5" i="221" s="1"/>
  <c r="Y37" i="221"/>
  <c r="AJ35" i="221"/>
  <c r="BV5" i="221" s="1"/>
  <c r="AI35" i="221"/>
  <c r="BU5" i="221" s="1"/>
  <c r="AH35" i="221"/>
  <c r="BT5" i="221" s="1"/>
  <c r="AG35" i="221"/>
  <c r="BS5" i="221" s="1"/>
  <c r="AF35" i="221"/>
  <c r="BR5" i="221" s="1"/>
  <c r="AE35" i="221"/>
  <c r="BQ5" i="221" s="1"/>
  <c r="AD35" i="221"/>
  <c r="BP5" i="221" s="1"/>
  <c r="AC35" i="221"/>
  <c r="BO5" i="221" s="1"/>
  <c r="AQ34" i="221"/>
  <c r="AQ33" i="221"/>
  <c r="AQ32" i="221"/>
  <c r="AQ31" i="221"/>
  <c r="AQ30" i="221"/>
  <c r="AQ29" i="221"/>
  <c r="AQ28" i="221"/>
  <c r="AQ27" i="221"/>
  <c r="AQ26" i="221"/>
  <c r="AQ25" i="221"/>
  <c r="AQ24" i="221"/>
  <c r="AQ23" i="221"/>
  <c r="AQ22" i="221"/>
  <c r="AQ21" i="221"/>
  <c r="AQ20" i="221"/>
  <c r="AQ19" i="221"/>
  <c r="AQ18" i="221"/>
  <c r="AQ17" i="221"/>
  <c r="AQ16" i="221"/>
  <c r="AQ15" i="221"/>
  <c r="AQ14" i="221"/>
  <c r="AQ13" i="221"/>
  <c r="AQ12" i="221"/>
  <c r="AQ11" i="221"/>
  <c r="AX5" i="221"/>
  <c r="AW5" i="221"/>
  <c r="AV5" i="221"/>
  <c r="AJ37" i="220"/>
  <c r="BJ5" i="220" s="1"/>
  <c r="AI37" i="220"/>
  <c r="BI5" i="220" s="1"/>
  <c r="AH37" i="220"/>
  <c r="BH5" i="220" s="1"/>
  <c r="AG37" i="220"/>
  <c r="BG5" i="220" s="1"/>
  <c r="AF37" i="220"/>
  <c r="BF5" i="220" s="1"/>
  <c r="AE37" i="220"/>
  <c r="BE5" i="220" s="1"/>
  <c r="AD37" i="220"/>
  <c r="BD5" i="220" s="1"/>
  <c r="AC37" i="220"/>
  <c r="BC5" i="220" s="1"/>
  <c r="AB37" i="220"/>
  <c r="BB5" i="220" s="1"/>
  <c r="AA37" i="220"/>
  <c r="BA5" i="220" s="1"/>
  <c r="Z37" i="220"/>
  <c r="AZ5" i="220" s="1"/>
  <c r="Y37" i="220"/>
  <c r="AJ35" i="220"/>
  <c r="BV5" i="220" s="1"/>
  <c r="AI35" i="220"/>
  <c r="BU5" i="220" s="1"/>
  <c r="AH35" i="220"/>
  <c r="BT5" i="220" s="1"/>
  <c r="AG35" i="220"/>
  <c r="BS5" i="220" s="1"/>
  <c r="AF35" i="220"/>
  <c r="BR5" i="220" s="1"/>
  <c r="AE35" i="220"/>
  <c r="BQ5" i="220" s="1"/>
  <c r="AD35" i="220"/>
  <c r="BP5" i="220" s="1"/>
  <c r="AC35" i="220"/>
  <c r="BO5" i="220" s="1"/>
  <c r="AQ34" i="220"/>
  <c r="AQ33" i="220"/>
  <c r="AQ32" i="220"/>
  <c r="AQ31" i="220"/>
  <c r="AQ30" i="220"/>
  <c r="AQ29" i="220"/>
  <c r="AQ28" i="220"/>
  <c r="AQ27" i="220"/>
  <c r="AQ26" i="220"/>
  <c r="AQ25" i="220"/>
  <c r="AQ24" i="220"/>
  <c r="AQ23" i="220"/>
  <c r="AQ22" i="220"/>
  <c r="AQ21" i="220"/>
  <c r="AQ20" i="220"/>
  <c r="AQ19" i="220"/>
  <c r="AQ18" i="220"/>
  <c r="AQ17" i="220"/>
  <c r="AQ16" i="220"/>
  <c r="AQ15" i="220"/>
  <c r="AQ14" i="220"/>
  <c r="AQ13" i="220"/>
  <c r="AQ12" i="220"/>
  <c r="AQ11" i="220"/>
  <c r="AX5" i="220"/>
  <c r="AW5" i="220"/>
  <c r="AV5" i="220"/>
  <c r="AJ37" i="219"/>
  <c r="BJ5" i="219" s="1"/>
  <c r="AI37" i="219"/>
  <c r="BI5" i="219" s="1"/>
  <c r="AH37" i="219"/>
  <c r="BH5" i="219" s="1"/>
  <c r="AG37" i="219"/>
  <c r="BG5" i="219" s="1"/>
  <c r="AF37" i="219"/>
  <c r="BF5" i="219" s="1"/>
  <c r="AE37" i="219"/>
  <c r="BE5" i="219" s="1"/>
  <c r="AD37" i="219"/>
  <c r="BD5" i="219" s="1"/>
  <c r="AC37" i="219"/>
  <c r="BC5" i="219" s="1"/>
  <c r="AB37" i="219"/>
  <c r="AA37" i="219"/>
  <c r="BA5" i="219" s="1"/>
  <c r="Z37" i="219"/>
  <c r="AZ5" i="219" s="1"/>
  <c r="Y37" i="219"/>
  <c r="AJ35" i="219"/>
  <c r="BV5" i="219" s="1"/>
  <c r="AI35" i="219"/>
  <c r="BU5" i="219" s="1"/>
  <c r="AH35" i="219"/>
  <c r="BT5" i="219" s="1"/>
  <c r="AG35" i="219"/>
  <c r="BS5" i="219" s="1"/>
  <c r="AF35" i="219"/>
  <c r="BR5" i="219" s="1"/>
  <c r="AE35" i="219"/>
  <c r="BQ5" i="219" s="1"/>
  <c r="AD35" i="219"/>
  <c r="BP5" i="219" s="1"/>
  <c r="AC35" i="219"/>
  <c r="BO5" i="219" s="1"/>
  <c r="AQ34" i="219"/>
  <c r="AQ33" i="219"/>
  <c r="AQ32" i="219"/>
  <c r="AQ31" i="219"/>
  <c r="AQ30" i="219"/>
  <c r="AQ29" i="219"/>
  <c r="AQ28" i="219"/>
  <c r="AQ27" i="219"/>
  <c r="AQ26" i="219"/>
  <c r="AQ25" i="219"/>
  <c r="AQ24" i="219"/>
  <c r="AQ23" i="219"/>
  <c r="AQ22" i="219"/>
  <c r="AQ21" i="219"/>
  <c r="AQ20" i="219"/>
  <c r="AQ19" i="219"/>
  <c r="AQ18" i="219"/>
  <c r="AQ17" i="219"/>
  <c r="AQ16" i="219"/>
  <c r="AQ15" i="219"/>
  <c r="AQ14" i="219"/>
  <c r="AQ13" i="219"/>
  <c r="AQ12" i="219"/>
  <c r="AQ11" i="219"/>
  <c r="AX5" i="219"/>
  <c r="AW5" i="219"/>
  <c r="AV5" i="219"/>
  <c r="AJ37" i="218"/>
  <c r="BJ5" i="218" s="1"/>
  <c r="AI37" i="218"/>
  <c r="BI5" i="218" s="1"/>
  <c r="AH37" i="218"/>
  <c r="BH5" i="218" s="1"/>
  <c r="AG37" i="218"/>
  <c r="BG5" i="218" s="1"/>
  <c r="AF37" i="218"/>
  <c r="BF5" i="218" s="1"/>
  <c r="AE37" i="218"/>
  <c r="BE5" i="218" s="1"/>
  <c r="AD37" i="218"/>
  <c r="BD5" i="218" s="1"/>
  <c r="AC37" i="218"/>
  <c r="BC5" i="218" s="1"/>
  <c r="AB37" i="218"/>
  <c r="BB5" i="218" s="1"/>
  <c r="AA37" i="218"/>
  <c r="BA5" i="218" s="1"/>
  <c r="Z37" i="218"/>
  <c r="AZ5" i="218" s="1"/>
  <c r="Y37" i="218"/>
  <c r="AJ35" i="218"/>
  <c r="BV5" i="218" s="1"/>
  <c r="AI35" i="218"/>
  <c r="BU5" i="218" s="1"/>
  <c r="AH35" i="218"/>
  <c r="BT5" i="218" s="1"/>
  <c r="AG35" i="218"/>
  <c r="BS5" i="218" s="1"/>
  <c r="AF35" i="218"/>
  <c r="BR5" i="218" s="1"/>
  <c r="AE35" i="218"/>
  <c r="BQ5" i="218" s="1"/>
  <c r="AD35" i="218"/>
  <c r="BP5" i="218" s="1"/>
  <c r="AC35" i="218"/>
  <c r="BO5" i="218" s="1"/>
  <c r="AQ34" i="218"/>
  <c r="AQ33" i="218"/>
  <c r="AQ32" i="218"/>
  <c r="AQ31" i="218"/>
  <c r="AQ30" i="218"/>
  <c r="AQ29" i="218"/>
  <c r="AQ28" i="218"/>
  <c r="AQ27" i="218"/>
  <c r="AQ26" i="218"/>
  <c r="AQ25" i="218"/>
  <c r="AQ24" i="218"/>
  <c r="AQ23" i="218"/>
  <c r="AQ22" i="218"/>
  <c r="AQ21" i="218"/>
  <c r="AQ20" i="218"/>
  <c r="AQ19" i="218"/>
  <c r="AQ18" i="218"/>
  <c r="AQ17" i="218"/>
  <c r="AQ16" i="218"/>
  <c r="AQ15" i="218"/>
  <c r="AQ14" i="218"/>
  <c r="AQ13" i="218"/>
  <c r="AQ12" i="218"/>
  <c r="AQ11" i="218"/>
  <c r="AX5" i="218"/>
  <c r="AW5" i="218"/>
  <c r="AV5" i="218"/>
  <c r="AJ37" i="217"/>
  <c r="BJ5" i="217" s="1"/>
  <c r="AI37" i="217"/>
  <c r="BI5" i="217" s="1"/>
  <c r="AH37" i="217"/>
  <c r="BH5" i="217" s="1"/>
  <c r="AG37" i="217"/>
  <c r="BG5" i="217" s="1"/>
  <c r="AF37" i="217"/>
  <c r="BF5" i="217" s="1"/>
  <c r="AE37" i="217"/>
  <c r="BE5" i="217" s="1"/>
  <c r="AD37" i="217"/>
  <c r="BD5" i="217" s="1"/>
  <c r="AC37" i="217"/>
  <c r="BC5" i="217" s="1"/>
  <c r="AB37" i="217"/>
  <c r="BB5" i="217" s="1"/>
  <c r="AA37" i="217"/>
  <c r="Z37" i="217"/>
  <c r="AZ5" i="217" s="1"/>
  <c r="Y37" i="217"/>
  <c r="AY5" i="217" s="1"/>
  <c r="AJ35" i="217"/>
  <c r="BV5" i="217" s="1"/>
  <c r="AI35" i="217"/>
  <c r="BU5" i="217" s="1"/>
  <c r="AH35" i="217"/>
  <c r="BT5" i="217" s="1"/>
  <c r="AG35" i="217"/>
  <c r="BS5" i="217" s="1"/>
  <c r="AF35" i="217"/>
  <c r="BR5" i="217" s="1"/>
  <c r="AE35" i="217"/>
  <c r="BQ5" i="217" s="1"/>
  <c r="AD35" i="217"/>
  <c r="BP5" i="217" s="1"/>
  <c r="AC35" i="217"/>
  <c r="BO5" i="217" s="1"/>
  <c r="AQ34" i="217"/>
  <c r="AQ33" i="217"/>
  <c r="AQ32" i="217"/>
  <c r="AQ31" i="217"/>
  <c r="AQ30" i="217"/>
  <c r="AQ29" i="217"/>
  <c r="AQ28" i="217"/>
  <c r="AQ27" i="217"/>
  <c r="AQ26" i="217"/>
  <c r="AQ25" i="217"/>
  <c r="AQ24" i="217"/>
  <c r="AQ23" i="217"/>
  <c r="AQ22" i="217"/>
  <c r="AQ21" i="217"/>
  <c r="AQ20" i="217"/>
  <c r="AQ19" i="217"/>
  <c r="AQ18" i="217"/>
  <c r="AQ17" i="217"/>
  <c r="AQ16" i="217"/>
  <c r="AQ15" i="217"/>
  <c r="AQ14" i="217"/>
  <c r="AQ13" i="217"/>
  <c r="AQ12" i="217"/>
  <c r="AQ11" i="217"/>
  <c r="AX5" i="217"/>
  <c r="AW5" i="217"/>
  <c r="AV5" i="217"/>
  <c r="AJ37" i="216"/>
  <c r="BJ5" i="216" s="1"/>
  <c r="AI37" i="216"/>
  <c r="BI5" i="216" s="1"/>
  <c r="AH37" i="216"/>
  <c r="BH5" i="216" s="1"/>
  <c r="AG37" i="216"/>
  <c r="BG5" i="216" s="1"/>
  <c r="AF37" i="216"/>
  <c r="BF5" i="216" s="1"/>
  <c r="AE37" i="216"/>
  <c r="BE5" i="216" s="1"/>
  <c r="AD37" i="216"/>
  <c r="BD5" i="216" s="1"/>
  <c r="AC37" i="216"/>
  <c r="BC5" i="216" s="1"/>
  <c r="AB37" i="216"/>
  <c r="AA37" i="216"/>
  <c r="BA5" i="216" s="1"/>
  <c r="Z37" i="216"/>
  <c r="Y37" i="216"/>
  <c r="AJ35" i="216"/>
  <c r="BV5" i="216" s="1"/>
  <c r="AI35" i="216"/>
  <c r="BU5" i="216" s="1"/>
  <c r="AH35" i="216"/>
  <c r="BT5" i="216" s="1"/>
  <c r="AG35" i="216"/>
  <c r="BS5" i="216" s="1"/>
  <c r="AF35" i="216"/>
  <c r="BR5" i="216" s="1"/>
  <c r="AE35" i="216"/>
  <c r="BQ5" i="216" s="1"/>
  <c r="AD35" i="216"/>
  <c r="BP5" i="216" s="1"/>
  <c r="AC35" i="216"/>
  <c r="BO5" i="216" s="1"/>
  <c r="AQ34" i="216"/>
  <c r="AQ33" i="216"/>
  <c r="AQ32" i="216"/>
  <c r="AQ31" i="216"/>
  <c r="AQ30" i="216"/>
  <c r="AQ29" i="216"/>
  <c r="AQ28" i="216"/>
  <c r="AQ27" i="216"/>
  <c r="AQ26" i="216"/>
  <c r="AQ25" i="216"/>
  <c r="AQ24" i="216"/>
  <c r="AQ23" i="216"/>
  <c r="AQ22" i="216"/>
  <c r="AQ21" i="216"/>
  <c r="AQ20" i="216"/>
  <c r="AQ19" i="216"/>
  <c r="AQ18" i="216"/>
  <c r="AQ17" i="216"/>
  <c r="AQ16" i="216"/>
  <c r="AQ15" i="216"/>
  <c r="AQ14" i="216"/>
  <c r="AQ13" i="216"/>
  <c r="AQ12" i="216"/>
  <c r="AQ11" i="216"/>
  <c r="AX5" i="216"/>
  <c r="AW5" i="216"/>
  <c r="AV5" i="216"/>
  <c r="AJ37" i="215"/>
  <c r="BJ5" i="215" s="1"/>
  <c r="AI37" i="215"/>
  <c r="BI5" i="215" s="1"/>
  <c r="AH37" i="215"/>
  <c r="BH5" i="215" s="1"/>
  <c r="AG37" i="215"/>
  <c r="BG5" i="215" s="1"/>
  <c r="AF37" i="215"/>
  <c r="BF5" i="215" s="1"/>
  <c r="AE37" i="215"/>
  <c r="BE5" i="215" s="1"/>
  <c r="AD37" i="215"/>
  <c r="BD5" i="215" s="1"/>
  <c r="AC37" i="215"/>
  <c r="BC5" i="215" s="1"/>
  <c r="AB37" i="215"/>
  <c r="AA37" i="215"/>
  <c r="BA5" i="215" s="1"/>
  <c r="Z37" i="215"/>
  <c r="AZ5" i="215" s="1"/>
  <c r="Y37" i="215"/>
  <c r="BK5" i="215" s="1"/>
  <c r="AJ35" i="215"/>
  <c r="BV5" i="215" s="1"/>
  <c r="AI35" i="215"/>
  <c r="BU5" i="215" s="1"/>
  <c r="AH35" i="215"/>
  <c r="BT5" i="215" s="1"/>
  <c r="AG35" i="215"/>
  <c r="BS5" i="215" s="1"/>
  <c r="AF35" i="215"/>
  <c r="BR5" i="215" s="1"/>
  <c r="AE35" i="215"/>
  <c r="BQ5" i="215" s="1"/>
  <c r="AD35" i="215"/>
  <c r="BP5" i="215" s="1"/>
  <c r="AC35" i="215"/>
  <c r="BO5" i="215" s="1"/>
  <c r="AQ34" i="215"/>
  <c r="AQ33" i="215"/>
  <c r="AQ32" i="215"/>
  <c r="AQ31" i="215"/>
  <c r="AQ30" i="215"/>
  <c r="AQ29" i="215"/>
  <c r="AQ28" i="215"/>
  <c r="AQ27" i="215"/>
  <c r="AQ26" i="215"/>
  <c r="AQ25" i="215"/>
  <c r="AQ24" i="215"/>
  <c r="AQ23" i="215"/>
  <c r="AQ22" i="215"/>
  <c r="AQ21" i="215"/>
  <c r="AQ20" i="215"/>
  <c r="AQ19" i="215"/>
  <c r="AQ18" i="215"/>
  <c r="AQ17" i="215"/>
  <c r="AQ16" i="215"/>
  <c r="AQ15" i="215"/>
  <c r="AQ14" i="215"/>
  <c r="AQ13" i="215"/>
  <c r="AQ12" i="215"/>
  <c r="AQ11" i="215"/>
  <c r="AX5" i="215"/>
  <c r="AW5" i="215"/>
  <c r="AV5" i="215"/>
  <c r="AJ37" i="214"/>
  <c r="BJ5" i="214" s="1"/>
  <c r="AI37" i="214"/>
  <c r="BI5" i="214" s="1"/>
  <c r="AH37" i="214"/>
  <c r="BH5" i="214" s="1"/>
  <c r="AG37" i="214"/>
  <c r="BG5" i="214" s="1"/>
  <c r="AF37" i="214"/>
  <c r="BF5" i="214" s="1"/>
  <c r="AE37" i="214"/>
  <c r="BE5" i="214" s="1"/>
  <c r="AD37" i="214"/>
  <c r="BD5" i="214" s="1"/>
  <c r="AC37" i="214"/>
  <c r="BC5" i="214" s="1"/>
  <c r="AB37" i="214"/>
  <c r="AA37" i="214"/>
  <c r="BA5" i="214" s="1"/>
  <c r="Z37" i="214"/>
  <c r="AZ5" i="214" s="1"/>
  <c r="Y37" i="214"/>
  <c r="AY5" i="214" s="1"/>
  <c r="AJ35" i="214"/>
  <c r="BV5" i="214" s="1"/>
  <c r="AI35" i="214"/>
  <c r="BU5" i="214" s="1"/>
  <c r="AH35" i="214"/>
  <c r="BT5" i="214" s="1"/>
  <c r="AG35" i="214"/>
  <c r="BS5" i="214" s="1"/>
  <c r="AF35" i="214"/>
  <c r="BR5" i="214" s="1"/>
  <c r="AE35" i="214"/>
  <c r="BQ5" i="214" s="1"/>
  <c r="AD35" i="214"/>
  <c r="BP5" i="214" s="1"/>
  <c r="AC35" i="214"/>
  <c r="BO5" i="214" s="1"/>
  <c r="AQ34" i="214"/>
  <c r="AQ33" i="214"/>
  <c r="AQ32" i="214"/>
  <c r="AQ31" i="214"/>
  <c r="AQ30" i="214"/>
  <c r="AQ29" i="214"/>
  <c r="AQ28" i="214"/>
  <c r="AQ27" i="214"/>
  <c r="AQ26" i="214"/>
  <c r="AQ25" i="214"/>
  <c r="AQ24" i="214"/>
  <c r="AQ23" i="214"/>
  <c r="AQ22" i="214"/>
  <c r="AQ21" i="214"/>
  <c r="AQ20" i="214"/>
  <c r="AQ19" i="214"/>
  <c r="AQ18" i="214"/>
  <c r="AQ17" i="214"/>
  <c r="AQ16" i="214"/>
  <c r="AQ15" i="214"/>
  <c r="AQ14" i="214"/>
  <c r="AQ13" i="214"/>
  <c r="AQ12" i="214"/>
  <c r="AQ11" i="214"/>
  <c r="AX5" i="214"/>
  <c r="AW5" i="214"/>
  <c r="AV5" i="214"/>
  <c r="AJ37" i="213"/>
  <c r="BJ5" i="213" s="1"/>
  <c r="AI37" i="213"/>
  <c r="BI5" i="213" s="1"/>
  <c r="AH37" i="213"/>
  <c r="BH5" i="213" s="1"/>
  <c r="AG37" i="213"/>
  <c r="BG5" i="213" s="1"/>
  <c r="AF37" i="213"/>
  <c r="BF5" i="213" s="1"/>
  <c r="AE37" i="213"/>
  <c r="BE5" i="213" s="1"/>
  <c r="AD37" i="213"/>
  <c r="BD5" i="213" s="1"/>
  <c r="AC37" i="213"/>
  <c r="BC5" i="213" s="1"/>
  <c r="AB37" i="213"/>
  <c r="BB5" i="213" s="1"/>
  <c r="AA37" i="213"/>
  <c r="BA5" i="213" s="1"/>
  <c r="Z37" i="213"/>
  <c r="AZ5" i="213" s="1"/>
  <c r="Y37" i="213"/>
  <c r="AJ35" i="213"/>
  <c r="BV5" i="213" s="1"/>
  <c r="AI35" i="213"/>
  <c r="BU5" i="213" s="1"/>
  <c r="AH35" i="213"/>
  <c r="BT5" i="213" s="1"/>
  <c r="AG35" i="213"/>
  <c r="BS5" i="213" s="1"/>
  <c r="AF35" i="213"/>
  <c r="BR5" i="213" s="1"/>
  <c r="AE35" i="213"/>
  <c r="BQ5" i="213" s="1"/>
  <c r="AD35" i="213"/>
  <c r="BP5" i="213" s="1"/>
  <c r="AC35" i="213"/>
  <c r="BO5" i="213" s="1"/>
  <c r="AQ34" i="213"/>
  <c r="AQ33" i="213"/>
  <c r="AQ32" i="213"/>
  <c r="AQ31" i="213"/>
  <c r="AQ30" i="213"/>
  <c r="AQ29" i="213"/>
  <c r="AQ28" i="213"/>
  <c r="AQ27" i="213"/>
  <c r="AQ26" i="213"/>
  <c r="AQ25" i="213"/>
  <c r="AQ24" i="213"/>
  <c r="AQ23" i="213"/>
  <c r="AQ22" i="213"/>
  <c r="AQ21" i="213"/>
  <c r="AQ20" i="213"/>
  <c r="AQ19" i="213"/>
  <c r="AQ18" i="213"/>
  <c r="AQ17" i="213"/>
  <c r="AQ16" i="213"/>
  <c r="AQ15" i="213"/>
  <c r="AQ14" i="213"/>
  <c r="AQ13" i="213"/>
  <c r="AQ12" i="213"/>
  <c r="AQ11" i="213"/>
  <c r="AX5" i="213"/>
  <c r="AW5" i="213"/>
  <c r="AV5" i="213"/>
  <c r="AJ37" i="212"/>
  <c r="BJ5" i="212" s="1"/>
  <c r="AI37" i="212"/>
  <c r="BI5" i="212" s="1"/>
  <c r="AH37" i="212"/>
  <c r="BH5" i="212" s="1"/>
  <c r="AG37" i="212"/>
  <c r="BG5" i="212" s="1"/>
  <c r="AF37" i="212"/>
  <c r="BF5" i="212" s="1"/>
  <c r="AE37" i="212"/>
  <c r="BE5" i="212" s="1"/>
  <c r="AD37" i="212"/>
  <c r="BD5" i="212" s="1"/>
  <c r="AC37" i="212"/>
  <c r="BC5" i="212" s="1"/>
  <c r="AB37" i="212"/>
  <c r="BB5" i="212" s="1"/>
  <c r="AA37" i="212"/>
  <c r="BA5" i="212" s="1"/>
  <c r="Z37" i="212"/>
  <c r="AZ5" i="212" s="1"/>
  <c r="Y37" i="212"/>
  <c r="AJ35" i="212"/>
  <c r="BV5" i="212" s="1"/>
  <c r="AI35" i="212"/>
  <c r="BU5" i="212" s="1"/>
  <c r="AH35" i="212"/>
  <c r="BT5" i="212" s="1"/>
  <c r="AG35" i="212"/>
  <c r="BS5" i="212" s="1"/>
  <c r="AF35" i="212"/>
  <c r="BR5" i="212" s="1"/>
  <c r="AE35" i="212"/>
  <c r="BQ5" i="212" s="1"/>
  <c r="AD35" i="212"/>
  <c r="BP5" i="212" s="1"/>
  <c r="AC35" i="212"/>
  <c r="BO5" i="212" s="1"/>
  <c r="AQ34" i="212"/>
  <c r="AQ33" i="212"/>
  <c r="AQ32" i="212"/>
  <c r="AQ31" i="212"/>
  <c r="AQ30" i="212"/>
  <c r="AQ29" i="212"/>
  <c r="AQ28" i="212"/>
  <c r="AQ27" i="212"/>
  <c r="AQ26" i="212"/>
  <c r="AQ25" i="212"/>
  <c r="AQ24" i="212"/>
  <c r="AQ23" i="212"/>
  <c r="AQ22" i="212"/>
  <c r="AQ21" i="212"/>
  <c r="AQ20" i="212"/>
  <c r="AQ19" i="212"/>
  <c r="AQ18" i="212"/>
  <c r="AQ17" i="212"/>
  <c r="AQ16" i="212"/>
  <c r="AQ15" i="212"/>
  <c r="AQ14" i="212"/>
  <c r="AQ13" i="212"/>
  <c r="AQ12" i="212"/>
  <c r="AQ11" i="212"/>
  <c r="AX5" i="212"/>
  <c r="AW5" i="212"/>
  <c r="AV5" i="212"/>
  <c r="AJ37" i="211"/>
  <c r="BJ5" i="211" s="1"/>
  <c r="AI37" i="211"/>
  <c r="BI5" i="211" s="1"/>
  <c r="AH37" i="211"/>
  <c r="BH5" i="211" s="1"/>
  <c r="AG37" i="211"/>
  <c r="BG5" i="211" s="1"/>
  <c r="AF37" i="211"/>
  <c r="BF5" i="211" s="1"/>
  <c r="AE37" i="211"/>
  <c r="BE5" i="211" s="1"/>
  <c r="AD37" i="211"/>
  <c r="BD5" i="211" s="1"/>
  <c r="AC37" i="211"/>
  <c r="BC5" i="211" s="1"/>
  <c r="AB37" i="211"/>
  <c r="BB5" i="211" s="1"/>
  <c r="AA37" i="211"/>
  <c r="BA5" i="211" s="1"/>
  <c r="Z37" i="211"/>
  <c r="AZ5" i="211" s="1"/>
  <c r="Y37" i="211"/>
  <c r="AJ35" i="211"/>
  <c r="BV5" i="211" s="1"/>
  <c r="AI35" i="211"/>
  <c r="BU5" i="211" s="1"/>
  <c r="AH35" i="211"/>
  <c r="BT5" i="211" s="1"/>
  <c r="AG35" i="211"/>
  <c r="BS5" i="211" s="1"/>
  <c r="AF35" i="211"/>
  <c r="BR5" i="211" s="1"/>
  <c r="AE35" i="211"/>
  <c r="BQ5" i="211" s="1"/>
  <c r="AD35" i="211"/>
  <c r="BP5" i="211" s="1"/>
  <c r="AC35" i="211"/>
  <c r="BO5" i="211" s="1"/>
  <c r="AQ34" i="211"/>
  <c r="AQ33" i="211"/>
  <c r="AQ32" i="211"/>
  <c r="AQ31" i="211"/>
  <c r="AQ30" i="211"/>
  <c r="AQ29" i="211"/>
  <c r="AQ28" i="211"/>
  <c r="AQ27" i="211"/>
  <c r="AQ26" i="211"/>
  <c r="AQ25" i="211"/>
  <c r="AQ24" i="211"/>
  <c r="AQ23" i="211"/>
  <c r="AQ22" i="211"/>
  <c r="AQ21" i="211"/>
  <c r="AQ20" i="211"/>
  <c r="AQ19" i="211"/>
  <c r="AQ18" i="211"/>
  <c r="AQ17" i="211"/>
  <c r="AQ16" i="211"/>
  <c r="AQ15" i="211"/>
  <c r="AQ14" i="211"/>
  <c r="AQ13" i="211"/>
  <c r="AQ12" i="211"/>
  <c r="AQ11" i="211"/>
  <c r="AX5" i="211"/>
  <c r="AW5" i="211"/>
  <c r="AV5" i="211"/>
  <c r="AJ37" i="210"/>
  <c r="BJ5" i="210" s="1"/>
  <c r="AI37" i="210"/>
  <c r="BI5" i="210" s="1"/>
  <c r="AH37" i="210"/>
  <c r="BH5" i="210" s="1"/>
  <c r="AG37" i="210"/>
  <c r="BG5" i="210" s="1"/>
  <c r="AF37" i="210"/>
  <c r="BF5" i="210" s="1"/>
  <c r="AE37" i="210"/>
  <c r="BE5" i="210" s="1"/>
  <c r="AD37" i="210"/>
  <c r="BD5" i="210" s="1"/>
  <c r="AC37" i="210"/>
  <c r="BC5" i="210" s="1"/>
  <c r="AB37" i="210"/>
  <c r="BB5" i="210" s="1"/>
  <c r="AA37" i="210"/>
  <c r="BA5" i="210" s="1"/>
  <c r="Z37" i="210"/>
  <c r="Y37" i="210"/>
  <c r="AJ35" i="210"/>
  <c r="BV5" i="210" s="1"/>
  <c r="AI35" i="210"/>
  <c r="BU5" i="210" s="1"/>
  <c r="AH35" i="210"/>
  <c r="BT5" i="210" s="1"/>
  <c r="AG35" i="210"/>
  <c r="BS5" i="210" s="1"/>
  <c r="AF35" i="210"/>
  <c r="BR5" i="210" s="1"/>
  <c r="AE35" i="210"/>
  <c r="BQ5" i="210" s="1"/>
  <c r="AD35" i="210"/>
  <c r="BP5" i="210" s="1"/>
  <c r="AC35" i="210"/>
  <c r="BO5" i="210" s="1"/>
  <c r="AQ34" i="210"/>
  <c r="AQ33" i="210"/>
  <c r="AQ32" i="210"/>
  <c r="AQ31" i="210"/>
  <c r="AQ30" i="210"/>
  <c r="AQ29" i="210"/>
  <c r="AQ28" i="210"/>
  <c r="AQ27" i="210"/>
  <c r="AQ26" i="210"/>
  <c r="AQ25" i="210"/>
  <c r="AQ24" i="210"/>
  <c r="AQ23" i="210"/>
  <c r="AQ22" i="210"/>
  <c r="AQ21" i="210"/>
  <c r="AQ20" i="210"/>
  <c r="AQ19" i="210"/>
  <c r="AQ18" i="210"/>
  <c r="AQ17" i="210"/>
  <c r="AQ16" i="210"/>
  <c r="AQ15" i="210"/>
  <c r="AQ14" i="210"/>
  <c r="AQ13" i="210"/>
  <c r="AQ12" i="210"/>
  <c r="AQ11" i="210"/>
  <c r="AX5" i="210"/>
  <c r="AW5" i="210"/>
  <c r="AV5" i="210"/>
  <c r="AJ37" i="209"/>
  <c r="BJ5" i="209" s="1"/>
  <c r="AI37" i="209"/>
  <c r="BI5" i="209" s="1"/>
  <c r="AH37" i="209"/>
  <c r="BH5" i="209" s="1"/>
  <c r="AG37" i="209"/>
  <c r="BG5" i="209" s="1"/>
  <c r="AF37" i="209"/>
  <c r="BF5" i="209" s="1"/>
  <c r="AE37" i="209"/>
  <c r="BE5" i="209" s="1"/>
  <c r="AD37" i="209"/>
  <c r="BD5" i="209" s="1"/>
  <c r="AC37" i="209"/>
  <c r="BC5" i="209" s="1"/>
  <c r="AB37" i="209"/>
  <c r="BB5" i="209" s="1"/>
  <c r="AA37" i="209"/>
  <c r="BA5" i="209" s="1"/>
  <c r="Z37" i="209"/>
  <c r="AZ5" i="209" s="1"/>
  <c r="Y37" i="209"/>
  <c r="AY5" i="209" s="1"/>
  <c r="AJ35" i="209"/>
  <c r="BV5" i="209" s="1"/>
  <c r="AI35" i="209"/>
  <c r="BU5" i="209" s="1"/>
  <c r="AH35" i="209"/>
  <c r="BT5" i="209" s="1"/>
  <c r="AG35" i="209"/>
  <c r="BS5" i="209" s="1"/>
  <c r="AF35" i="209"/>
  <c r="BR5" i="209" s="1"/>
  <c r="AE35" i="209"/>
  <c r="BQ5" i="209" s="1"/>
  <c r="AD35" i="209"/>
  <c r="BP5" i="209" s="1"/>
  <c r="AC35" i="209"/>
  <c r="BO5" i="209" s="1"/>
  <c r="AQ34" i="209"/>
  <c r="AQ33" i="209"/>
  <c r="AQ32" i="209"/>
  <c r="AQ31" i="209"/>
  <c r="AQ30" i="209"/>
  <c r="AQ29" i="209"/>
  <c r="AQ28" i="209"/>
  <c r="AQ27" i="209"/>
  <c r="AQ26" i="209"/>
  <c r="AQ25" i="209"/>
  <c r="AQ24" i="209"/>
  <c r="AQ23" i="209"/>
  <c r="AQ22" i="209"/>
  <c r="AQ21" i="209"/>
  <c r="AQ20" i="209"/>
  <c r="AQ19" i="209"/>
  <c r="AQ18" i="209"/>
  <c r="AQ17" i="209"/>
  <c r="AQ16" i="209"/>
  <c r="AQ15" i="209"/>
  <c r="AQ14" i="209"/>
  <c r="AQ13" i="209"/>
  <c r="AQ12" i="209"/>
  <c r="AQ11" i="209"/>
  <c r="AX5" i="209"/>
  <c r="AW5" i="209"/>
  <c r="AV5" i="209"/>
  <c r="AJ37" i="208"/>
  <c r="BJ5" i="208" s="1"/>
  <c r="AI37" i="208"/>
  <c r="BI5" i="208" s="1"/>
  <c r="AH37" i="208"/>
  <c r="BH5" i="208" s="1"/>
  <c r="AG37" i="208"/>
  <c r="BG5" i="208" s="1"/>
  <c r="AF37" i="208"/>
  <c r="BF5" i="208" s="1"/>
  <c r="AE37" i="208"/>
  <c r="BE5" i="208" s="1"/>
  <c r="AD37" i="208"/>
  <c r="BD5" i="208" s="1"/>
  <c r="AC37" i="208"/>
  <c r="BC5" i="208" s="1"/>
  <c r="AB37" i="208"/>
  <c r="BB5" i="208" s="1"/>
  <c r="AA37" i="208"/>
  <c r="BA5" i="208" s="1"/>
  <c r="Z37" i="208"/>
  <c r="AZ5" i="208" s="1"/>
  <c r="Y37" i="208"/>
  <c r="AY5" i="208" s="1"/>
  <c r="AJ35" i="208"/>
  <c r="BV5" i="208" s="1"/>
  <c r="AI35" i="208"/>
  <c r="BU5" i="208" s="1"/>
  <c r="AH35" i="208"/>
  <c r="BT5" i="208" s="1"/>
  <c r="AG35" i="208"/>
  <c r="BS5" i="208" s="1"/>
  <c r="AF35" i="208"/>
  <c r="BR5" i="208" s="1"/>
  <c r="AE35" i="208"/>
  <c r="BQ5" i="208" s="1"/>
  <c r="AD35" i="208"/>
  <c r="BP5" i="208" s="1"/>
  <c r="AC35" i="208"/>
  <c r="BO5" i="208" s="1"/>
  <c r="AQ34" i="208"/>
  <c r="AQ33" i="208"/>
  <c r="AQ32" i="208"/>
  <c r="AQ31" i="208"/>
  <c r="AQ30" i="208"/>
  <c r="AQ29" i="208"/>
  <c r="AQ28" i="208"/>
  <c r="AQ27" i="208"/>
  <c r="AQ26" i="208"/>
  <c r="AQ25" i="208"/>
  <c r="AQ24" i="208"/>
  <c r="AQ23" i="208"/>
  <c r="AQ22" i="208"/>
  <c r="AQ21" i="208"/>
  <c r="AQ20" i="208"/>
  <c r="AQ19" i="208"/>
  <c r="AQ18" i="208"/>
  <c r="AQ17" i="208"/>
  <c r="AQ16" i="208"/>
  <c r="AQ15" i="208"/>
  <c r="AQ14" i="208"/>
  <c r="AQ13" i="208"/>
  <c r="AQ12" i="208"/>
  <c r="AQ11" i="208"/>
  <c r="AX5" i="208"/>
  <c r="AW5" i="208"/>
  <c r="AV5" i="208"/>
  <c r="AJ37" i="207"/>
  <c r="BJ5" i="207" s="1"/>
  <c r="AI37" i="207"/>
  <c r="BI5" i="207" s="1"/>
  <c r="AH37" i="207"/>
  <c r="BH5" i="207" s="1"/>
  <c r="AG37" i="207"/>
  <c r="BG5" i="207" s="1"/>
  <c r="AF37" i="207"/>
  <c r="BF5" i="207" s="1"/>
  <c r="AE37" i="207"/>
  <c r="BE5" i="207" s="1"/>
  <c r="AD37" i="207"/>
  <c r="BD5" i="207" s="1"/>
  <c r="AC37" i="207"/>
  <c r="BC5" i="207" s="1"/>
  <c r="AB37" i="207"/>
  <c r="BB5" i="207" s="1"/>
  <c r="AA37" i="207"/>
  <c r="BA5" i="207" s="1"/>
  <c r="Z37" i="207"/>
  <c r="AZ5" i="207" s="1"/>
  <c r="Y37" i="207"/>
  <c r="AJ35" i="207"/>
  <c r="BV5" i="207" s="1"/>
  <c r="AI35" i="207"/>
  <c r="BU5" i="207" s="1"/>
  <c r="AH35" i="207"/>
  <c r="BT5" i="207" s="1"/>
  <c r="AG35" i="207"/>
  <c r="BS5" i="207" s="1"/>
  <c r="AF35" i="207"/>
  <c r="BR5" i="207" s="1"/>
  <c r="AE35" i="207"/>
  <c r="BQ5" i="207" s="1"/>
  <c r="AD35" i="207"/>
  <c r="BP5" i="207" s="1"/>
  <c r="AC35" i="207"/>
  <c r="BO5" i="207" s="1"/>
  <c r="AQ34" i="207"/>
  <c r="AQ33" i="207"/>
  <c r="AQ32" i="207"/>
  <c r="AQ31" i="207"/>
  <c r="AQ30" i="207"/>
  <c r="AQ29" i="207"/>
  <c r="AQ28" i="207"/>
  <c r="AQ27" i="207"/>
  <c r="AQ26" i="207"/>
  <c r="AQ25" i="207"/>
  <c r="AQ24" i="207"/>
  <c r="AQ23" i="207"/>
  <c r="AQ22" i="207"/>
  <c r="AQ21" i="207"/>
  <c r="AQ20" i="207"/>
  <c r="AQ19" i="207"/>
  <c r="AQ18" i="207"/>
  <c r="AQ17" i="207"/>
  <c r="AQ16" i="207"/>
  <c r="AQ15" i="207"/>
  <c r="AQ14" i="207"/>
  <c r="AQ13" i="207"/>
  <c r="AQ12" i="207"/>
  <c r="AQ11" i="207"/>
  <c r="AX5" i="207"/>
  <c r="AW5" i="207"/>
  <c r="AV5" i="207"/>
  <c r="AJ37" i="206"/>
  <c r="BJ5" i="206" s="1"/>
  <c r="AI37" i="206"/>
  <c r="BI5" i="206" s="1"/>
  <c r="AH37" i="206"/>
  <c r="BH5" i="206" s="1"/>
  <c r="AG37" i="206"/>
  <c r="BG5" i="206" s="1"/>
  <c r="AF37" i="206"/>
  <c r="BF5" i="206" s="1"/>
  <c r="AE37" i="206"/>
  <c r="BE5" i="206" s="1"/>
  <c r="AD37" i="206"/>
  <c r="BD5" i="206" s="1"/>
  <c r="AC37" i="206"/>
  <c r="BC5" i="206" s="1"/>
  <c r="AB37" i="206"/>
  <c r="BB5" i="206" s="1"/>
  <c r="AA37" i="206"/>
  <c r="BA5" i="206" s="1"/>
  <c r="Z37" i="206"/>
  <c r="Y37" i="206"/>
  <c r="AJ35" i="206"/>
  <c r="BV5" i="206" s="1"/>
  <c r="AI35" i="206"/>
  <c r="BU5" i="206" s="1"/>
  <c r="AH35" i="206"/>
  <c r="BT5" i="206" s="1"/>
  <c r="AG35" i="206"/>
  <c r="BS5" i="206" s="1"/>
  <c r="AF35" i="206"/>
  <c r="BR5" i="206" s="1"/>
  <c r="AE35" i="206"/>
  <c r="BQ5" i="206" s="1"/>
  <c r="AD35" i="206"/>
  <c r="BP5" i="206" s="1"/>
  <c r="AC35" i="206"/>
  <c r="BO5" i="206" s="1"/>
  <c r="AQ34" i="206"/>
  <c r="AQ33" i="206"/>
  <c r="AQ32" i="206"/>
  <c r="AQ31" i="206"/>
  <c r="AQ30" i="206"/>
  <c r="AQ29" i="206"/>
  <c r="AQ28" i="206"/>
  <c r="AQ27" i="206"/>
  <c r="AQ26" i="206"/>
  <c r="AQ25" i="206"/>
  <c r="AQ24" i="206"/>
  <c r="AQ23" i="206"/>
  <c r="AQ22" i="206"/>
  <c r="AQ21" i="206"/>
  <c r="AQ20" i="206"/>
  <c r="AQ19" i="206"/>
  <c r="AQ18" i="206"/>
  <c r="AQ17" i="206"/>
  <c r="AQ16" i="206"/>
  <c r="AQ15" i="206"/>
  <c r="AQ14" i="206"/>
  <c r="AQ13" i="206"/>
  <c r="AQ12" i="206"/>
  <c r="AQ11" i="206"/>
  <c r="AX5" i="206"/>
  <c r="AW5" i="206"/>
  <c r="AV5" i="206"/>
  <c r="AJ37" i="205"/>
  <c r="BJ5" i="205" s="1"/>
  <c r="AI37" i="205"/>
  <c r="BI5" i="205" s="1"/>
  <c r="AH37" i="205"/>
  <c r="BH5" i="205" s="1"/>
  <c r="AG37" i="205"/>
  <c r="BG5" i="205" s="1"/>
  <c r="AF37" i="205"/>
  <c r="BF5" i="205" s="1"/>
  <c r="AE37" i="205"/>
  <c r="BE5" i="205" s="1"/>
  <c r="AD37" i="205"/>
  <c r="BD5" i="205" s="1"/>
  <c r="AC37" i="205"/>
  <c r="BC5" i="205" s="1"/>
  <c r="AB37" i="205"/>
  <c r="BB5" i="205" s="1"/>
  <c r="AA37" i="205"/>
  <c r="BA5" i="205" s="1"/>
  <c r="Z37" i="205"/>
  <c r="AZ5" i="205" s="1"/>
  <c r="Y37" i="205"/>
  <c r="AJ35" i="205"/>
  <c r="BV5" i="205" s="1"/>
  <c r="AI35" i="205"/>
  <c r="BU5" i="205" s="1"/>
  <c r="AH35" i="205"/>
  <c r="BT5" i="205" s="1"/>
  <c r="AG35" i="205"/>
  <c r="BS5" i="205" s="1"/>
  <c r="AF35" i="205"/>
  <c r="BR5" i="205" s="1"/>
  <c r="AE35" i="205"/>
  <c r="BQ5" i="205" s="1"/>
  <c r="AD35" i="205"/>
  <c r="BP5" i="205" s="1"/>
  <c r="AC35" i="205"/>
  <c r="BO5" i="205" s="1"/>
  <c r="AQ34" i="205"/>
  <c r="AQ33" i="205"/>
  <c r="AQ32" i="205"/>
  <c r="AQ31" i="205"/>
  <c r="AQ30" i="205"/>
  <c r="AQ29" i="205"/>
  <c r="AQ28" i="205"/>
  <c r="AQ27" i="205"/>
  <c r="AQ26" i="205"/>
  <c r="AQ25" i="205"/>
  <c r="AQ24" i="205"/>
  <c r="AQ23" i="205"/>
  <c r="AQ22" i="205"/>
  <c r="AQ21" i="205"/>
  <c r="AQ20" i="205"/>
  <c r="AQ19" i="205"/>
  <c r="AQ18" i="205"/>
  <c r="AQ17" i="205"/>
  <c r="AQ16" i="205"/>
  <c r="AQ15" i="205"/>
  <c r="AQ14" i="205"/>
  <c r="AQ13" i="205"/>
  <c r="AQ12" i="205"/>
  <c r="AQ11" i="205"/>
  <c r="AX5" i="205"/>
  <c r="AW5" i="205"/>
  <c r="AV5" i="205"/>
  <c r="AJ37" i="204"/>
  <c r="BJ5" i="204" s="1"/>
  <c r="AI37" i="204"/>
  <c r="BI5" i="204" s="1"/>
  <c r="AH37" i="204"/>
  <c r="BH5" i="204" s="1"/>
  <c r="AG37" i="204"/>
  <c r="BG5" i="204" s="1"/>
  <c r="AF37" i="204"/>
  <c r="BF5" i="204" s="1"/>
  <c r="AE37" i="204"/>
  <c r="BE5" i="204" s="1"/>
  <c r="AD37" i="204"/>
  <c r="BD5" i="204" s="1"/>
  <c r="AC37" i="204"/>
  <c r="BC5" i="204" s="1"/>
  <c r="AB37" i="204"/>
  <c r="BB5" i="204" s="1"/>
  <c r="AA37" i="204"/>
  <c r="BA5" i="204" s="1"/>
  <c r="Z37" i="204"/>
  <c r="AZ5" i="204" s="1"/>
  <c r="Y37" i="204"/>
  <c r="AJ35" i="204"/>
  <c r="BV5" i="204" s="1"/>
  <c r="AI35" i="204"/>
  <c r="BU5" i="204" s="1"/>
  <c r="AH35" i="204"/>
  <c r="BT5" i="204" s="1"/>
  <c r="AG35" i="204"/>
  <c r="BS5" i="204" s="1"/>
  <c r="AF35" i="204"/>
  <c r="BR5" i="204" s="1"/>
  <c r="AE35" i="204"/>
  <c r="BQ5" i="204" s="1"/>
  <c r="AD35" i="204"/>
  <c r="BP5" i="204" s="1"/>
  <c r="AC35" i="204"/>
  <c r="BO5" i="204" s="1"/>
  <c r="AQ34" i="204"/>
  <c r="AQ33" i="204"/>
  <c r="AQ32" i="204"/>
  <c r="AQ31" i="204"/>
  <c r="AQ30" i="204"/>
  <c r="AQ29" i="204"/>
  <c r="AQ28" i="204"/>
  <c r="AQ27" i="204"/>
  <c r="AQ26" i="204"/>
  <c r="AQ25" i="204"/>
  <c r="AQ24" i="204"/>
  <c r="AQ23" i="204"/>
  <c r="AQ22" i="204"/>
  <c r="AQ21" i="204"/>
  <c r="AQ20" i="204"/>
  <c r="AQ19" i="204"/>
  <c r="AQ18" i="204"/>
  <c r="AQ17" i="204"/>
  <c r="AQ16" i="204"/>
  <c r="AQ15" i="204"/>
  <c r="AQ14" i="204"/>
  <c r="AQ13" i="204"/>
  <c r="AQ12" i="204"/>
  <c r="AQ11" i="204"/>
  <c r="AX5" i="204"/>
  <c r="AW5" i="204"/>
  <c r="AV5" i="204"/>
  <c r="AJ37" i="203"/>
  <c r="BJ5" i="203" s="1"/>
  <c r="AI37" i="203"/>
  <c r="BI5" i="203" s="1"/>
  <c r="AH37" i="203"/>
  <c r="BH5" i="203" s="1"/>
  <c r="AG37" i="203"/>
  <c r="BG5" i="203" s="1"/>
  <c r="AF37" i="203"/>
  <c r="BF5" i="203" s="1"/>
  <c r="AE37" i="203"/>
  <c r="BE5" i="203" s="1"/>
  <c r="AD37" i="203"/>
  <c r="BD5" i="203" s="1"/>
  <c r="AC37" i="203"/>
  <c r="BC5" i="203" s="1"/>
  <c r="AB37" i="203"/>
  <c r="BB5" i="203" s="1"/>
  <c r="AA37" i="203"/>
  <c r="BA5" i="203" s="1"/>
  <c r="Z37" i="203"/>
  <c r="AZ5" i="203" s="1"/>
  <c r="Y37" i="203"/>
  <c r="AJ35" i="203"/>
  <c r="BV5" i="203" s="1"/>
  <c r="AI35" i="203"/>
  <c r="BU5" i="203" s="1"/>
  <c r="AH35" i="203"/>
  <c r="BT5" i="203" s="1"/>
  <c r="AG35" i="203"/>
  <c r="BS5" i="203" s="1"/>
  <c r="AF35" i="203"/>
  <c r="BR5" i="203" s="1"/>
  <c r="AE35" i="203"/>
  <c r="BQ5" i="203" s="1"/>
  <c r="AD35" i="203"/>
  <c r="BP5" i="203" s="1"/>
  <c r="AC35" i="203"/>
  <c r="BO5" i="203" s="1"/>
  <c r="AQ34" i="203"/>
  <c r="AQ33" i="203"/>
  <c r="AQ32" i="203"/>
  <c r="AQ31" i="203"/>
  <c r="AQ30" i="203"/>
  <c r="AQ29" i="203"/>
  <c r="AQ28" i="203"/>
  <c r="AQ27" i="203"/>
  <c r="AQ26" i="203"/>
  <c r="AQ25" i="203"/>
  <c r="AQ24" i="203"/>
  <c r="AQ23" i="203"/>
  <c r="AQ22" i="203"/>
  <c r="AQ21" i="203"/>
  <c r="AQ20" i="203"/>
  <c r="AQ19" i="203"/>
  <c r="AQ18" i="203"/>
  <c r="AQ17" i="203"/>
  <c r="AQ16" i="203"/>
  <c r="AQ15" i="203"/>
  <c r="AQ14" i="203"/>
  <c r="AQ13" i="203"/>
  <c r="AQ12" i="203"/>
  <c r="AQ11" i="203"/>
  <c r="AX5" i="203"/>
  <c r="AW5" i="203"/>
  <c r="AV5" i="203"/>
  <c r="AJ37" i="202"/>
  <c r="BJ5" i="202" s="1"/>
  <c r="AI37" i="202"/>
  <c r="BI5" i="202" s="1"/>
  <c r="AH37" i="202"/>
  <c r="BH5" i="202" s="1"/>
  <c r="AG37" i="202"/>
  <c r="BG5" i="202" s="1"/>
  <c r="AF37" i="202"/>
  <c r="BF5" i="202" s="1"/>
  <c r="AE37" i="202"/>
  <c r="BE5" i="202" s="1"/>
  <c r="AD37" i="202"/>
  <c r="BD5" i="202" s="1"/>
  <c r="AC37" i="202"/>
  <c r="BC5" i="202" s="1"/>
  <c r="AB37" i="202"/>
  <c r="BB5" i="202" s="1"/>
  <c r="AA37" i="202"/>
  <c r="BA5" i="202" s="1"/>
  <c r="Z37" i="202"/>
  <c r="AZ5" i="202" s="1"/>
  <c r="Y37" i="202"/>
  <c r="AJ35" i="202"/>
  <c r="BV5" i="202" s="1"/>
  <c r="AI35" i="202"/>
  <c r="BU5" i="202" s="1"/>
  <c r="AH35" i="202"/>
  <c r="BT5" i="202" s="1"/>
  <c r="AG35" i="202"/>
  <c r="BS5" i="202" s="1"/>
  <c r="AF35" i="202"/>
  <c r="BR5" i="202" s="1"/>
  <c r="AE35" i="202"/>
  <c r="BQ5" i="202" s="1"/>
  <c r="AD35" i="202"/>
  <c r="BP5" i="202" s="1"/>
  <c r="AC35" i="202"/>
  <c r="BO5" i="202" s="1"/>
  <c r="AQ34" i="202"/>
  <c r="AQ33" i="202"/>
  <c r="AQ32" i="202"/>
  <c r="AQ31" i="202"/>
  <c r="AQ30" i="202"/>
  <c r="AQ29" i="202"/>
  <c r="AQ28" i="202"/>
  <c r="AQ27" i="202"/>
  <c r="AQ26" i="202"/>
  <c r="AQ25" i="202"/>
  <c r="AQ24" i="202"/>
  <c r="AQ23" i="202"/>
  <c r="AQ22" i="202"/>
  <c r="AQ21" i="202"/>
  <c r="AQ20" i="202"/>
  <c r="AQ19" i="202"/>
  <c r="AQ18" i="202"/>
  <c r="AQ17" i="202"/>
  <c r="AQ16" i="202"/>
  <c r="AQ15" i="202"/>
  <c r="AQ14" i="202"/>
  <c r="AQ13" i="202"/>
  <c r="AQ12" i="202"/>
  <c r="AQ11" i="202"/>
  <c r="AX5" i="202"/>
  <c r="AW5" i="202"/>
  <c r="AV5" i="202"/>
  <c r="AJ37" i="201"/>
  <c r="BJ5" i="201" s="1"/>
  <c r="AI37" i="201"/>
  <c r="BI5" i="201" s="1"/>
  <c r="AH37" i="201"/>
  <c r="BH5" i="201" s="1"/>
  <c r="AG37" i="201"/>
  <c r="BG5" i="201" s="1"/>
  <c r="AF37" i="201"/>
  <c r="BF5" i="201" s="1"/>
  <c r="AE37" i="201"/>
  <c r="BE5" i="201" s="1"/>
  <c r="AD37" i="201"/>
  <c r="BD5" i="201" s="1"/>
  <c r="AC37" i="201"/>
  <c r="BC5" i="201" s="1"/>
  <c r="AB37" i="201"/>
  <c r="BB5" i="201" s="1"/>
  <c r="AA37" i="201"/>
  <c r="BA5" i="201" s="1"/>
  <c r="Z37" i="201"/>
  <c r="Y37" i="201"/>
  <c r="AY5" i="201" s="1"/>
  <c r="AJ35" i="201"/>
  <c r="BV5" i="201" s="1"/>
  <c r="AI35" i="201"/>
  <c r="BU5" i="201" s="1"/>
  <c r="AH35" i="201"/>
  <c r="BT5" i="201" s="1"/>
  <c r="AG35" i="201"/>
  <c r="BS5" i="201" s="1"/>
  <c r="AF35" i="201"/>
  <c r="BR5" i="201" s="1"/>
  <c r="AE35" i="201"/>
  <c r="BQ5" i="201" s="1"/>
  <c r="AD35" i="201"/>
  <c r="BP5" i="201" s="1"/>
  <c r="AC35" i="201"/>
  <c r="BO5" i="201" s="1"/>
  <c r="AQ34" i="201"/>
  <c r="AQ33" i="201"/>
  <c r="AQ32" i="201"/>
  <c r="AQ31" i="201"/>
  <c r="AQ30" i="201"/>
  <c r="AQ29" i="201"/>
  <c r="AQ28" i="201"/>
  <c r="AQ27" i="201"/>
  <c r="AQ26" i="201"/>
  <c r="AQ25" i="201"/>
  <c r="AQ24" i="201"/>
  <c r="AQ23" i="201"/>
  <c r="AQ22" i="201"/>
  <c r="AQ21" i="201"/>
  <c r="AQ20" i="201"/>
  <c r="AQ19" i="201"/>
  <c r="AQ18" i="201"/>
  <c r="AQ17" i="201"/>
  <c r="AQ16" i="201"/>
  <c r="AQ15" i="201"/>
  <c r="AQ14" i="201"/>
  <c r="AQ13" i="201"/>
  <c r="AQ12" i="201"/>
  <c r="AQ11" i="201"/>
  <c r="AX5" i="201"/>
  <c r="AW5" i="201"/>
  <c r="AV5" i="201"/>
  <c r="AJ37" i="200"/>
  <c r="BJ5" i="200" s="1"/>
  <c r="AI37" i="200"/>
  <c r="BI5" i="200" s="1"/>
  <c r="AH37" i="200"/>
  <c r="BH5" i="200" s="1"/>
  <c r="AG37" i="200"/>
  <c r="BG5" i="200" s="1"/>
  <c r="AF37" i="200"/>
  <c r="BF5" i="200" s="1"/>
  <c r="AE37" i="200"/>
  <c r="BE5" i="200" s="1"/>
  <c r="AD37" i="200"/>
  <c r="BD5" i="200" s="1"/>
  <c r="AC37" i="200"/>
  <c r="AB37" i="200"/>
  <c r="BB5" i="200" s="1"/>
  <c r="AA37" i="200"/>
  <c r="BA5" i="200" s="1"/>
  <c r="Z37" i="200"/>
  <c r="AZ5" i="200" s="1"/>
  <c r="Y37" i="200"/>
  <c r="AJ35" i="200"/>
  <c r="BV5" i="200" s="1"/>
  <c r="AI35" i="200"/>
  <c r="BU5" i="200" s="1"/>
  <c r="AH35" i="200"/>
  <c r="BT5" i="200" s="1"/>
  <c r="AG35" i="200"/>
  <c r="BS5" i="200" s="1"/>
  <c r="AF35" i="200"/>
  <c r="BR5" i="200" s="1"/>
  <c r="AE35" i="200"/>
  <c r="BQ5" i="200" s="1"/>
  <c r="AD35" i="200"/>
  <c r="BP5" i="200" s="1"/>
  <c r="AC35" i="200"/>
  <c r="BO5" i="200" s="1"/>
  <c r="AQ34" i="200"/>
  <c r="AQ33" i="200"/>
  <c r="AQ32" i="200"/>
  <c r="AQ31" i="200"/>
  <c r="AQ30" i="200"/>
  <c r="AQ29" i="200"/>
  <c r="AQ28" i="200"/>
  <c r="AQ27" i="200"/>
  <c r="AQ26" i="200"/>
  <c r="AQ25" i="200"/>
  <c r="AQ24" i="200"/>
  <c r="AQ23" i="200"/>
  <c r="AQ22" i="200"/>
  <c r="AQ21" i="200"/>
  <c r="AQ20" i="200"/>
  <c r="AQ19" i="200"/>
  <c r="AQ18" i="200"/>
  <c r="AQ17" i="200"/>
  <c r="AQ16" i="200"/>
  <c r="AQ15" i="200"/>
  <c r="AQ14" i="200"/>
  <c r="AQ13" i="200"/>
  <c r="AQ12" i="200"/>
  <c r="AQ11" i="200"/>
  <c r="BC5" i="200"/>
  <c r="AX5" i="200"/>
  <c r="AW5" i="200"/>
  <c r="AV5" i="200"/>
  <c r="AJ37" i="199"/>
  <c r="BJ5" i="199" s="1"/>
  <c r="AI37" i="199"/>
  <c r="BI5" i="199" s="1"/>
  <c r="AH37" i="199"/>
  <c r="BH5" i="199" s="1"/>
  <c r="AG37" i="199"/>
  <c r="AF37" i="199"/>
  <c r="BF5" i="199" s="1"/>
  <c r="AE37" i="199"/>
  <c r="BE5" i="199" s="1"/>
  <c r="AD37" i="199"/>
  <c r="BD5" i="199" s="1"/>
  <c r="AC37" i="199"/>
  <c r="BC5" i="199" s="1"/>
  <c r="AB37" i="199"/>
  <c r="BB5" i="199" s="1"/>
  <c r="AA37" i="199"/>
  <c r="BA5" i="199" s="1"/>
  <c r="Z37" i="199"/>
  <c r="Y37" i="199"/>
  <c r="AJ35" i="199"/>
  <c r="BV5" i="199" s="1"/>
  <c r="AI35" i="199"/>
  <c r="BU5" i="199" s="1"/>
  <c r="AH35" i="199"/>
  <c r="BT5" i="199" s="1"/>
  <c r="AG35" i="199"/>
  <c r="BS5" i="199" s="1"/>
  <c r="AF35" i="199"/>
  <c r="BR5" i="199" s="1"/>
  <c r="AE35" i="199"/>
  <c r="BQ5" i="199" s="1"/>
  <c r="AD35" i="199"/>
  <c r="BP5" i="199" s="1"/>
  <c r="AC35" i="199"/>
  <c r="BO5" i="199" s="1"/>
  <c r="AQ34" i="199"/>
  <c r="AQ33" i="199"/>
  <c r="AQ32" i="199"/>
  <c r="AQ31" i="199"/>
  <c r="AQ30" i="199"/>
  <c r="AQ29" i="199"/>
  <c r="AQ28" i="199"/>
  <c r="AQ27" i="199"/>
  <c r="AQ26" i="199"/>
  <c r="AQ25" i="199"/>
  <c r="AQ24" i="199"/>
  <c r="AQ23" i="199"/>
  <c r="AQ22" i="199"/>
  <c r="AQ21" i="199"/>
  <c r="AQ20" i="199"/>
  <c r="AQ19" i="199"/>
  <c r="AQ18" i="199"/>
  <c r="AQ17" i="199"/>
  <c r="AQ16" i="199"/>
  <c r="AQ15" i="199"/>
  <c r="AQ14" i="199"/>
  <c r="AQ13" i="199"/>
  <c r="AQ12" i="199"/>
  <c r="AQ11" i="199"/>
  <c r="BG5" i="199"/>
  <c r="AX5" i="199"/>
  <c r="AW5" i="199"/>
  <c r="AV5" i="199"/>
  <c r="BN5" i="326" l="1"/>
  <c r="BL5" i="213"/>
  <c r="BL5" i="315"/>
  <c r="BL5" i="324"/>
  <c r="BM5" i="210"/>
  <c r="BL5" i="325"/>
  <c r="BK5" i="255"/>
  <c r="BK5" i="306"/>
  <c r="BL5" i="242"/>
  <c r="BM5" i="260"/>
  <c r="BL5" i="300"/>
  <c r="BK5" i="214"/>
  <c r="AY5" i="300"/>
  <c r="BK5" i="217"/>
  <c r="BK5" i="324"/>
  <c r="BL5" i="257"/>
  <c r="BL5" i="283"/>
  <c r="AZ5" i="210"/>
  <c r="BM5" i="314"/>
  <c r="BM5" i="247"/>
  <c r="BK5" i="285"/>
  <c r="BK5" i="307"/>
  <c r="BM5" i="246"/>
  <c r="BL5" i="307"/>
  <c r="G168" i="328"/>
  <c r="BL5" i="312"/>
  <c r="BL5" i="316"/>
  <c r="AY5" i="325"/>
  <c r="AY5" i="326"/>
  <c r="BK5" i="312"/>
  <c r="AY5" i="324"/>
  <c r="K168" i="328"/>
  <c r="AY5" i="271"/>
  <c r="BL5" i="314"/>
  <c r="AY5" i="224"/>
  <c r="AZ5" i="257"/>
  <c r="AY5" i="311"/>
  <c r="BL5" i="326"/>
  <c r="BK5" i="208"/>
  <c r="AY5" i="314"/>
  <c r="BL5" i="229"/>
  <c r="BK5" i="326"/>
  <c r="BN5" i="313"/>
  <c r="BM5" i="313"/>
  <c r="AY5" i="313"/>
  <c r="BK5" i="323"/>
  <c r="AY5" i="323"/>
  <c r="BN5" i="206"/>
  <c r="BK5" i="313"/>
  <c r="BM5" i="324"/>
  <c r="BN5" i="260"/>
  <c r="BK5" i="315"/>
  <c r="BN5" i="315"/>
  <c r="BK5" i="301"/>
  <c r="BN5" i="301"/>
  <c r="BL5" i="301"/>
  <c r="AY5" i="321"/>
  <c r="BK5" i="321"/>
  <c r="BL5" i="313"/>
  <c r="BM5" i="315"/>
  <c r="BN5" i="324"/>
  <c r="AY5" i="241"/>
  <c r="BK5" i="241"/>
  <c r="BL5" i="310"/>
  <c r="BK5" i="310"/>
  <c r="BL5" i="214"/>
  <c r="BN5" i="218"/>
  <c r="BM5" i="218"/>
  <c r="BL5" i="228"/>
  <c r="AY5" i="228"/>
  <c r="BM5" i="228"/>
  <c r="BK5" i="228"/>
  <c r="AY5" i="297"/>
  <c r="AY5" i="299"/>
  <c r="BK5" i="299"/>
  <c r="BL5" i="256"/>
  <c r="BK5" i="256"/>
  <c r="BK5" i="284"/>
  <c r="BM5" i="316"/>
  <c r="BN5" i="325"/>
  <c r="AY5" i="256"/>
  <c r="AY5" i="257"/>
  <c r="BK5" i="257"/>
  <c r="BL5" i="273"/>
  <c r="BN5" i="316"/>
  <c r="BN5" i="317"/>
  <c r="BL5" i="323"/>
  <c r="AY5" i="309"/>
  <c r="BK5" i="309"/>
  <c r="BN5" i="314"/>
  <c r="BM5" i="323"/>
  <c r="BM5" i="325"/>
  <c r="BM5" i="273"/>
  <c r="BM5" i="211"/>
  <c r="BM5" i="258"/>
  <c r="BN5" i="323"/>
  <c r="BL5" i="209"/>
  <c r="BM5" i="272"/>
  <c r="BM5" i="312"/>
  <c r="BM5" i="326"/>
  <c r="BL5" i="243"/>
  <c r="BN5" i="214"/>
  <c r="BM5" i="301"/>
  <c r="BL5" i="298"/>
  <c r="BN5" i="300"/>
  <c r="BM5" i="300"/>
  <c r="BA5" i="300"/>
  <c r="BA5" i="297"/>
  <c r="BM5" i="297"/>
  <c r="AY5" i="202"/>
  <c r="BL5" i="202"/>
  <c r="BK5" i="202"/>
  <c r="BM5" i="311"/>
  <c r="BL5" i="311"/>
  <c r="AZ5" i="311"/>
  <c r="BL5" i="217"/>
  <c r="BN5" i="247"/>
  <c r="AZ5" i="199"/>
  <c r="BL5" i="199"/>
  <c r="AY5" i="230"/>
  <c r="BK5" i="230"/>
  <c r="BL5" i="230"/>
  <c r="BN5" i="227"/>
  <c r="BN5" i="312"/>
  <c r="AY5" i="229"/>
  <c r="BK5" i="229"/>
  <c r="BM5" i="229"/>
  <c r="BK5" i="242"/>
  <c r="AY5" i="242"/>
  <c r="BN5" i="288"/>
  <c r="BN5" i="322"/>
  <c r="BM5" i="322"/>
  <c r="BN5" i="321"/>
  <c r="BM5" i="321"/>
  <c r="BL5" i="321"/>
  <c r="BA5" i="312"/>
  <c r="BN5" i="320"/>
  <c r="BM5" i="320"/>
  <c r="BL5" i="320"/>
  <c r="BK5" i="320"/>
  <c r="AY5" i="320"/>
  <c r="BK5" i="254"/>
  <c r="AY5" i="254"/>
  <c r="BM5" i="257"/>
  <c r="BK5" i="286"/>
  <c r="BK5" i="298"/>
  <c r="BN5" i="319"/>
  <c r="BM5" i="319"/>
  <c r="BL5" i="319"/>
  <c r="BK5" i="319"/>
  <c r="AY5" i="319"/>
  <c r="AY5" i="203"/>
  <c r="BM5" i="203"/>
  <c r="BM5" i="214"/>
  <c r="BN5" i="257"/>
  <c r="BN5" i="318"/>
  <c r="BM5" i="318"/>
  <c r="BL5" i="318"/>
  <c r="BK5" i="318"/>
  <c r="AY5" i="318"/>
  <c r="AY5" i="322"/>
  <c r="AY5" i="215"/>
  <c r="BL5" i="299"/>
  <c r="BL5" i="215"/>
  <c r="AZ5" i="246"/>
  <c r="BM5" i="299"/>
  <c r="BK5" i="209"/>
  <c r="AY5" i="216"/>
  <c r="BK5" i="216"/>
  <c r="BN5" i="219"/>
  <c r="BB5" i="219"/>
  <c r="BM5" i="302"/>
  <c r="BN5" i="309"/>
  <c r="BM5" i="309"/>
  <c r="BL5" i="309"/>
  <c r="BM5" i="317"/>
  <c r="BL5" i="317"/>
  <c r="BK5" i="317"/>
  <c r="AY5" i="317"/>
  <c r="BL5" i="201"/>
  <c r="BK5" i="201"/>
  <c r="BN5" i="302"/>
  <c r="BN5" i="310"/>
  <c r="BM5" i="310"/>
  <c r="BM5" i="216"/>
  <c r="BL5" i="267"/>
  <c r="BN5" i="311"/>
  <c r="BK5" i="322"/>
  <c r="BL5" i="322"/>
  <c r="BN5" i="273"/>
  <c r="BM5" i="288"/>
  <c r="BN5" i="304"/>
  <c r="BN5" i="298"/>
  <c r="BM5" i="219"/>
  <c r="BL5" i="246"/>
  <c r="BM5" i="271"/>
  <c r="AY5" i="283"/>
  <c r="BK5" i="283"/>
  <c r="AY5" i="316"/>
  <c r="BK5" i="316"/>
  <c r="BN5" i="212"/>
  <c r="BN5" i="271"/>
  <c r="AY5" i="315"/>
  <c r="BK5" i="199"/>
  <c r="BM5" i="199"/>
  <c r="AY5" i="199"/>
  <c r="AY5" i="244"/>
  <c r="BK5" i="244"/>
  <c r="BN5" i="244"/>
  <c r="BM5" i="244"/>
  <c r="BL5" i="244"/>
  <c r="BN5" i="296"/>
  <c r="BK5" i="296"/>
  <c r="AY5" i="296"/>
  <c r="BM5" i="296"/>
  <c r="BL5" i="296"/>
  <c r="BN5" i="199"/>
  <c r="AZ5" i="216"/>
  <c r="BL5" i="216"/>
  <c r="BK5" i="259"/>
  <c r="BN5" i="259"/>
  <c r="BM5" i="259"/>
  <c r="BL5" i="259"/>
  <c r="AZ5" i="201"/>
  <c r="BN5" i="201"/>
  <c r="BN5" i="295"/>
  <c r="BM5" i="295"/>
  <c r="BK5" i="295"/>
  <c r="BL5" i="295"/>
  <c r="AY5" i="295"/>
  <c r="BL5" i="284"/>
  <c r="BM5" i="284"/>
  <c r="AZ5" i="206"/>
  <c r="BM5" i="206"/>
  <c r="AZ5" i="231"/>
  <c r="BN5" i="231"/>
  <c r="BM5" i="231"/>
  <c r="AZ5" i="268"/>
  <c r="BL5" i="268"/>
  <c r="AZ5" i="284"/>
  <c r="BM5" i="227"/>
  <c r="BK5" i="227"/>
  <c r="AY5" i="227"/>
  <c r="AY5" i="282"/>
  <c r="BM5" i="243"/>
  <c r="BK5" i="243"/>
  <c r="AY5" i="243"/>
  <c r="AZ5" i="285"/>
  <c r="BM5" i="285"/>
  <c r="BL5" i="285"/>
  <c r="BM5" i="217"/>
  <c r="BN5" i="245"/>
  <c r="BL5" i="245"/>
  <c r="BK5" i="287"/>
  <c r="BM5" i="287"/>
  <c r="BL5" i="287"/>
  <c r="BN5" i="308"/>
  <c r="BK5" i="308"/>
  <c r="AY5" i="308"/>
  <c r="BM5" i="308"/>
  <c r="BA5" i="217"/>
  <c r="BN5" i="217"/>
  <c r="BK5" i="245"/>
  <c r="BM5" i="298"/>
  <c r="BA5" i="298"/>
  <c r="BM5" i="245"/>
  <c r="BM5" i="269"/>
  <c r="BN5" i="305"/>
  <c r="BM5" i="305"/>
  <c r="BL5" i="305"/>
  <c r="BK5" i="305"/>
  <c r="AY5" i="305"/>
  <c r="BK5" i="218"/>
  <c r="BL5" i="218"/>
  <c r="BK5" i="270"/>
  <c r="BN5" i="287"/>
  <c r="BL5" i="297"/>
  <c r="AZ5" i="297"/>
  <c r="BN5" i="297"/>
  <c r="BM5" i="201"/>
  <c r="AY5" i="204"/>
  <c r="BN5" i="204"/>
  <c r="BK5" i="204"/>
  <c r="BM5" i="204"/>
  <c r="BB5" i="214"/>
  <c r="AZ5" i="230"/>
  <c r="BN5" i="230"/>
  <c r="BM5" i="230"/>
  <c r="BL5" i="270"/>
  <c r="BN5" i="246"/>
  <c r="BB5" i="246"/>
  <c r="BN5" i="284"/>
  <c r="BM5" i="303"/>
  <c r="BL5" i="303"/>
  <c r="BK5" i="303"/>
  <c r="AY5" i="303"/>
  <c r="BN5" i="303"/>
  <c r="BL5" i="204"/>
  <c r="BL5" i="227"/>
  <c r="BN5" i="203"/>
  <c r="BK5" i="203"/>
  <c r="AY5" i="211"/>
  <c r="BL5" i="211"/>
  <c r="BN5" i="211"/>
  <c r="BL5" i="308"/>
  <c r="BL5" i="203"/>
  <c r="BK5" i="211"/>
  <c r="BN5" i="220"/>
  <c r="BN5" i="272"/>
  <c r="BK5" i="272"/>
  <c r="AY5" i="272"/>
  <c r="BL5" i="272"/>
  <c r="BN5" i="299"/>
  <c r="BB5" i="299"/>
  <c r="BK5" i="231"/>
  <c r="BL5" i="231"/>
  <c r="BN5" i="200"/>
  <c r="BN5" i="216"/>
  <c r="BN5" i="256"/>
  <c r="BA5" i="256"/>
  <c r="AY5" i="258"/>
  <c r="BN5" i="258"/>
  <c r="BK5" i="258"/>
  <c r="BL5" i="258"/>
  <c r="BM5" i="261"/>
  <c r="BN5" i="261"/>
  <c r="BM5" i="215"/>
  <c r="BN5" i="268"/>
  <c r="BM5" i="268"/>
  <c r="BA5" i="289"/>
  <c r="BN5" i="289"/>
  <c r="BN5" i="210"/>
  <c r="BN5" i="248"/>
  <c r="BL5" i="255"/>
  <c r="AZ5" i="255"/>
  <c r="BN5" i="285"/>
  <c r="BL5" i="302"/>
  <c r="BK5" i="302"/>
  <c r="AY5" i="302"/>
  <c r="BN5" i="306"/>
  <c r="BM5" i="306"/>
  <c r="BL5" i="306"/>
  <c r="AY5" i="210"/>
  <c r="BN5" i="226"/>
  <c r="BN5" i="233"/>
  <c r="AY5" i="269"/>
  <c r="BL5" i="269"/>
  <c r="BN5" i="286"/>
  <c r="BM5" i="286"/>
  <c r="BL5" i="286"/>
  <c r="BM5" i="289"/>
  <c r="BN5" i="307"/>
  <c r="BM5" i="307"/>
  <c r="BN5" i="270"/>
  <c r="BM5" i="213"/>
  <c r="BL5" i="254"/>
  <c r="BN5" i="213"/>
  <c r="BN5" i="215"/>
  <c r="BL5" i="219"/>
  <c r="BL5" i="260"/>
  <c r="BN5" i="269"/>
  <c r="BL5" i="288"/>
  <c r="AY5" i="304"/>
  <c r="BK5" i="304"/>
  <c r="BL5" i="304"/>
  <c r="BN5" i="232"/>
  <c r="BA5" i="270"/>
  <c r="BL5" i="271"/>
  <c r="BN5" i="290"/>
  <c r="BM5" i="304"/>
  <c r="AY5" i="301"/>
  <c r="BM5" i="294"/>
  <c r="BK5" i="294"/>
  <c r="BL5" i="294"/>
  <c r="AY5" i="294"/>
  <c r="BN5" i="294"/>
  <c r="BM5" i="291"/>
  <c r="BN5" i="291"/>
  <c r="BL5" i="291"/>
  <c r="BK5" i="291"/>
  <c r="AY5" i="291"/>
  <c r="BM5" i="283"/>
  <c r="BN5" i="283"/>
  <c r="BK5" i="293"/>
  <c r="AY5" i="293"/>
  <c r="BL5" i="293"/>
  <c r="BN5" i="293"/>
  <c r="BM5" i="293"/>
  <c r="BM5" i="282"/>
  <c r="BL5" i="282"/>
  <c r="BN5" i="282"/>
  <c r="BB5" i="285"/>
  <c r="BA5" i="284"/>
  <c r="BK5" i="281"/>
  <c r="BN5" i="281"/>
  <c r="BM5" i="281"/>
  <c r="BL5" i="281"/>
  <c r="AY5" i="281"/>
  <c r="AZ5" i="283"/>
  <c r="BN5" i="292"/>
  <c r="BK5" i="292"/>
  <c r="AY5" i="292"/>
  <c r="BM5" i="292"/>
  <c r="BL5" i="292"/>
  <c r="AY5" i="290"/>
  <c r="BK5" i="290"/>
  <c r="AY5" i="288"/>
  <c r="BK5" i="288"/>
  <c r="BL5" i="289"/>
  <c r="BM5" i="290"/>
  <c r="AY5" i="289"/>
  <c r="BK5" i="289"/>
  <c r="BL5" i="290"/>
  <c r="AY5" i="287"/>
  <c r="BL5" i="274"/>
  <c r="BK5" i="274"/>
  <c r="AY5" i="274"/>
  <c r="BN5" i="279"/>
  <c r="BM5" i="279"/>
  <c r="BL5" i="279"/>
  <c r="BN5" i="280"/>
  <c r="BM5" i="280"/>
  <c r="BM5" i="275"/>
  <c r="BL5" i="275"/>
  <c r="BK5" i="275"/>
  <c r="AY5" i="275"/>
  <c r="BN5" i="278"/>
  <c r="BM5" i="278"/>
  <c r="BL5" i="278"/>
  <c r="BK5" i="278"/>
  <c r="AY5" i="278"/>
  <c r="BB5" i="271"/>
  <c r="BN5" i="276"/>
  <c r="BM5" i="276"/>
  <c r="BL5" i="276"/>
  <c r="BK5" i="276"/>
  <c r="AY5" i="276"/>
  <c r="BN5" i="277"/>
  <c r="BM5" i="277"/>
  <c r="BL5" i="277"/>
  <c r="BK5" i="277"/>
  <c r="AY5" i="277"/>
  <c r="AY5" i="280"/>
  <c r="AY5" i="279"/>
  <c r="BN5" i="267"/>
  <c r="BM5" i="267"/>
  <c r="AY5" i="267"/>
  <c r="BM5" i="270"/>
  <c r="AY5" i="268"/>
  <c r="BM5" i="274"/>
  <c r="BN5" i="274"/>
  <c r="BN5" i="275"/>
  <c r="BK5" i="279"/>
  <c r="BK5" i="280"/>
  <c r="BL5" i="280"/>
  <c r="AY5" i="273"/>
  <c r="BM5" i="265"/>
  <c r="BN5" i="265"/>
  <c r="BL5" i="265"/>
  <c r="BK5" i="265"/>
  <c r="AY5" i="265"/>
  <c r="AZ5" i="254"/>
  <c r="BN5" i="266"/>
  <c r="BM5" i="266"/>
  <c r="BL5" i="266"/>
  <c r="BN5" i="264"/>
  <c r="BL5" i="264"/>
  <c r="BM5" i="264"/>
  <c r="BK5" i="264"/>
  <c r="AY5" i="264"/>
  <c r="AY5" i="266"/>
  <c r="BM5" i="256"/>
  <c r="BM5" i="253"/>
  <c r="BN5" i="253"/>
  <c r="BL5" i="253"/>
  <c r="BK5" i="263"/>
  <c r="BN5" i="263"/>
  <c r="BM5" i="263"/>
  <c r="AY5" i="263"/>
  <c r="BL5" i="263"/>
  <c r="BN5" i="262"/>
  <c r="BM5" i="262"/>
  <c r="BL5" i="262"/>
  <c r="BK5" i="262"/>
  <c r="AY5" i="262"/>
  <c r="BK5" i="253"/>
  <c r="BN5" i="255"/>
  <c r="BM5" i="255"/>
  <c r="BN5" i="254"/>
  <c r="BM5" i="254"/>
  <c r="BK5" i="266"/>
  <c r="AY5" i="261"/>
  <c r="BK5" i="261"/>
  <c r="AY5" i="260"/>
  <c r="BK5" i="260"/>
  <c r="BL5" i="261"/>
  <c r="AY5" i="259"/>
  <c r="AY5" i="240"/>
  <c r="BN5" i="240"/>
  <c r="BM5" i="240"/>
  <c r="BL5" i="240"/>
  <c r="BK5" i="240"/>
  <c r="BN5" i="251"/>
  <c r="BK5" i="251"/>
  <c r="AY5" i="251"/>
  <c r="BM5" i="251"/>
  <c r="BL5" i="251"/>
  <c r="BN5" i="239"/>
  <c r="BM5" i="239"/>
  <c r="BL5" i="239"/>
  <c r="BK5" i="239"/>
  <c r="AY5" i="239"/>
  <c r="BN5" i="250"/>
  <c r="BM5" i="250"/>
  <c r="BL5" i="250"/>
  <c r="BK5" i="250"/>
  <c r="AY5" i="250"/>
  <c r="BL5" i="252"/>
  <c r="BN5" i="252"/>
  <c r="BM5" i="252"/>
  <c r="BK5" i="252"/>
  <c r="AY5" i="252"/>
  <c r="AZ5" i="241"/>
  <c r="BN5" i="241"/>
  <c r="BM5" i="241"/>
  <c r="BL5" i="241"/>
  <c r="BN5" i="249"/>
  <c r="BM5" i="249"/>
  <c r="BL5" i="249"/>
  <c r="BK5" i="249"/>
  <c r="AY5" i="249"/>
  <c r="BB5" i="243"/>
  <c r="BN5" i="243"/>
  <c r="BM5" i="242"/>
  <c r="BN5" i="242"/>
  <c r="BA5" i="242"/>
  <c r="AY5" i="248"/>
  <c r="BK5" i="248"/>
  <c r="AY5" i="247"/>
  <c r="BK5" i="247"/>
  <c r="BL5" i="248"/>
  <c r="AY5" i="246"/>
  <c r="BK5" i="246"/>
  <c r="BL5" i="247"/>
  <c r="BM5" i="248"/>
  <c r="BN5" i="238"/>
  <c r="BM5" i="238"/>
  <c r="BN5" i="237"/>
  <c r="BM5" i="237"/>
  <c r="BL5" i="237"/>
  <c r="BN5" i="228"/>
  <c r="BN5" i="229"/>
  <c r="BM5" i="232"/>
  <c r="BN5" i="235"/>
  <c r="BM5" i="235"/>
  <c r="BL5" i="235"/>
  <c r="BK5" i="235"/>
  <c r="AY5" i="235"/>
  <c r="AY5" i="226"/>
  <c r="BN5" i="236"/>
  <c r="BM5" i="236"/>
  <c r="BL5" i="236"/>
  <c r="BK5" i="236"/>
  <c r="AY5" i="236"/>
  <c r="AZ5" i="227"/>
  <c r="BN5" i="234"/>
  <c r="BM5" i="234"/>
  <c r="BL5" i="234"/>
  <c r="BK5" i="234"/>
  <c r="AY5" i="234"/>
  <c r="AY5" i="238"/>
  <c r="BK5" i="226"/>
  <c r="BM5" i="233"/>
  <c r="BL5" i="233"/>
  <c r="BK5" i="233"/>
  <c r="AY5" i="233"/>
  <c r="BL5" i="232"/>
  <c r="BK5" i="232"/>
  <c r="AY5" i="232"/>
  <c r="BL5" i="226"/>
  <c r="BK5" i="238"/>
  <c r="BM5" i="226"/>
  <c r="BK5" i="237"/>
  <c r="BL5" i="238"/>
  <c r="AY5" i="231"/>
  <c r="BN5" i="225"/>
  <c r="BM5" i="225"/>
  <c r="BK5" i="225"/>
  <c r="AY5" i="225"/>
  <c r="BB5" i="215"/>
  <c r="BB5" i="216"/>
  <c r="BN5" i="224"/>
  <c r="BM5" i="224"/>
  <c r="BL5" i="224"/>
  <c r="BK5" i="213"/>
  <c r="BN5" i="223"/>
  <c r="BM5" i="223"/>
  <c r="BL5" i="223"/>
  <c r="BK5" i="223"/>
  <c r="AY5" i="223"/>
  <c r="BN5" i="222"/>
  <c r="BM5" i="222"/>
  <c r="BL5" i="222"/>
  <c r="BK5" i="222"/>
  <c r="AY5" i="222"/>
  <c r="BN5" i="221"/>
  <c r="BM5" i="221"/>
  <c r="BL5" i="221"/>
  <c r="BK5" i="221"/>
  <c r="AY5" i="221"/>
  <c r="BM5" i="220"/>
  <c r="BL5" i="220"/>
  <c r="BK5" i="220"/>
  <c r="AY5" i="220"/>
  <c r="AY5" i="213"/>
  <c r="BL5" i="225"/>
  <c r="AY5" i="219"/>
  <c r="BK5" i="219"/>
  <c r="AY5" i="218"/>
  <c r="BM5" i="207"/>
  <c r="BL5" i="207"/>
  <c r="BK5" i="207"/>
  <c r="AY5" i="207"/>
  <c r="BK5" i="205"/>
  <c r="AY5" i="205"/>
  <c r="BN5" i="208"/>
  <c r="BM5" i="208"/>
  <c r="BL5" i="208"/>
  <c r="BL5" i="206"/>
  <c r="BK5" i="206"/>
  <c r="AY5" i="206"/>
  <c r="BN5" i="207"/>
  <c r="BK5" i="200"/>
  <c r="BM5" i="202"/>
  <c r="BK5" i="212"/>
  <c r="BL5" i="200"/>
  <c r="BN5" i="202"/>
  <c r="BL5" i="205"/>
  <c r="BL5" i="212"/>
  <c r="BM5" i="200"/>
  <c r="BM5" i="205"/>
  <c r="BN5" i="209"/>
  <c r="BM5" i="209"/>
  <c r="BK5" i="210"/>
  <c r="BM5" i="212"/>
  <c r="AY5" i="200"/>
  <c r="BN5" i="205"/>
  <c r="BL5" i="210"/>
  <c r="AY5" i="212"/>
  <c r="D12" i="58" l="1"/>
  <c r="E12" i="58" s="1"/>
  <c r="D13" i="58" s="1"/>
  <c r="E13" i="58" s="1"/>
  <c r="D14" i="58" s="1"/>
  <c r="E14" i="58" s="1"/>
  <c r="D15" i="58" s="1"/>
  <c r="E15" i="58" s="1"/>
  <c r="D16" i="58" s="1"/>
  <c r="E16" i="58" s="1"/>
  <c r="D17" i="58" s="1"/>
  <c r="E17" i="58" s="1"/>
  <c r="D18" i="58" s="1"/>
  <c r="E18" i="58" s="1"/>
  <c r="D19" i="58" s="1"/>
  <c r="E19" i="58" l="1"/>
  <c r="D20" i="58" s="1"/>
  <c r="E20" i="58" s="1"/>
  <c r="D21" i="58" s="1"/>
  <c r="E21" i="58" s="1"/>
  <c r="D22" i="58" s="1"/>
  <c r="E22" i="58" s="1"/>
  <c r="D23" i="58" s="1"/>
  <c r="E23" i="58" s="1"/>
  <c r="D24" i="58" s="1"/>
  <c r="E24" i="58" s="1"/>
  <c r="D25" i="58" s="1"/>
  <c r="E25" i="58" s="1"/>
  <c r="D26" i="58" s="1"/>
  <c r="E26" i="58" s="1"/>
  <c r="D27" i="58" s="1"/>
  <c r="E27" i="58" s="1"/>
  <c r="D28" i="58" s="1"/>
  <c r="E28" i="58" s="1"/>
  <c r="D29" i="58" s="1"/>
  <c r="E29" i="58" s="1"/>
  <c r="D30" i="58" s="1"/>
  <c r="E30" i="58" s="1"/>
  <c r="D31" i="58" s="1"/>
  <c r="E31" i="58" s="1"/>
  <c r="D32" i="58" s="1"/>
  <c r="E32" i="58" s="1"/>
  <c r="D33" i="58" s="1"/>
  <c r="E33" i="58" s="1"/>
  <c r="D34" i="58" s="1"/>
  <c r="E34" i="58" s="1"/>
  <c r="D35" i="58" s="1"/>
  <c r="E35" i="58" s="1"/>
  <c r="D36" i="58" s="1"/>
  <c r="E36" i="58" s="1"/>
  <c r="D37" i="58" s="1"/>
  <c r="E37" i="58" s="1"/>
  <c r="D38" i="58" s="1"/>
  <c r="E38" i="58" s="1"/>
  <c r="D39" i="58" s="1"/>
  <c r="E39" i="58" s="1"/>
  <c r="D40" i="58" s="1"/>
  <c r="E40" i="58" s="1"/>
  <c r="D41" i="58" s="1"/>
  <c r="E41" i="58" s="1"/>
  <c r="D42" i="58" s="1"/>
  <c r="E42" i="58" s="1"/>
  <c r="D43" i="58" s="1"/>
  <c r="E43" i="58" s="1"/>
  <c r="D44" i="58" s="1"/>
  <c r="E44" i="58" s="1"/>
  <c r="D45" i="58" s="1"/>
  <c r="E45" i="58" s="1"/>
  <c r="D46" i="58" s="1"/>
  <c r="E46" i="58" s="1"/>
  <c r="D47" i="58" s="1"/>
  <c r="E47" i="58" s="1"/>
  <c r="D48" i="58" s="1"/>
  <c r="E48" i="58" s="1"/>
  <c r="D49" i="58" s="1"/>
  <c r="E49" i="58" s="1"/>
  <c r="D50" i="58" s="1"/>
  <c r="E50" i="58" s="1"/>
  <c r="D51" i="58" s="1"/>
  <c r="E51" i="58" s="1"/>
  <c r="D52" i="58" s="1"/>
  <c r="E52" i="58" s="1"/>
  <c r="D53" i="58" s="1"/>
  <c r="E53" i="58" s="1"/>
  <c r="D54" i="58" s="1"/>
  <c r="E54" i="58" s="1"/>
  <c r="D55" i="58" s="1"/>
  <c r="E55" i="58" s="1"/>
  <c r="D56" i="58" s="1"/>
  <c r="E56" i="58" s="1"/>
  <c r="D57" i="58" s="1"/>
  <c r="E57" i="58" s="1"/>
  <c r="D58" i="58" s="1"/>
  <c r="E58" i="58" s="1"/>
  <c r="D59" i="58" s="1"/>
  <c r="E59" i="58" s="1"/>
  <c r="D60" i="58" s="1"/>
  <c r="E60" i="58" s="1"/>
  <c r="D61" i="58" s="1"/>
  <c r="E61" i="58" s="1"/>
  <c r="D62" i="58" s="1"/>
  <c r="E62" i="58" s="1"/>
  <c r="D63" i="58" s="1"/>
  <c r="E63" i="58" s="1"/>
  <c r="D64" i="58" s="1"/>
  <c r="E64" i="58" s="1"/>
  <c r="D65" i="58" s="1"/>
  <c r="E65" i="58" s="1"/>
  <c r="D66" i="58" s="1"/>
  <c r="E66" i="58" s="1"/>
  <c r="D67" i="58" s="1"/>
  <c r="E67" i="58" s="1"/>
  <c r="D68" i="58" s="1"/>
  <c r="E68" i="58" s="1"/>
  <c r="D69" i="58" s="1"/>
  <c r="E69" i="58" s="1"/>
  <c r="D70" i="58" s="1"/>
  <c r="E70" i="58" s="1"/>
  <c r="D71" i="58" s="1"/>
  <c r="E71" i="58" s="1"/>
  <c r="D72" i="58" s="1"/>
  <c r="E72" i="58" s="1"/>
  <c r="D73" i="58" s="1"/>
  <c r="E73" i="58" s="1"/>
  <c r="D74" i="58" s="1"/>
  <c r="E74" i="58" s="1"/>
  <c r="D75" i="58" s="1"/>
  <c r="E75" i="58" s="1"/>
  <c r="D76" i="58" s="1"/>
  <c r="E76" i="58" s="1"/>
  <c r="D77" i="58" s="1"/>
  <c r="E77" i="58" s="1"/>
  <c r="D78" i="58" s="1"/>
  <c r="E78" i="58" s="1"/>
  <c r="D79" i="58" s="1"/>
  <c r="E79" i="58" s="1"/>
  <c r="D80" i="58" s="1"/>
  <c r="E80" i="58" s="1"/>
  <c r="D81" i="58" s="1"/>
  <c r="E81" i="58" s="1"/>
  <c r="D82" i="58" s="1"/>
  <c r="E82" i="58" s="1"/>
  <c r="D83" i="58" s="1"/>
  <c r="E83" i="58" s="1"/>
  <c r="D84" i="58" s="1"/>
  <c r="E84" i="58" s="1"/>
  <c r="D85" i="58" s="1"/>
  <c r="E85" i="58" s="1"/>
  <c r="D86" i="58" s="1"/>
  <c r="E86" i="58" s="1"/>
  <c r="D87" i="58" s="1"/>
  <c r="E87" i="58" s="1"/>
  <c r="D88" i="58" s="1"/>
  <c r="E88" i="58" s="1"/>
  <c r="D89" i="58" s="1"/>
  <c r="E89" i="58" s="1"/>
  <c r="D90" i="58" s="1"/>
  <c r="E90" i="58" s="1"/>
  <c r="D91" i="58" s="1"/>
  <c r="E91" i="58" s="1"/>
  <c r="D92" i="58" s="1"/>
  <c r="E92" i="58" s="1"/>
  <c r="D93" i="58" s="1"/>
  <c r="E93" i="58" s="1"/>
  <c r="D94" i="58" s="1"/>
  <c r="E94" i="58" s="1"/>
  <c r="D95" i="58" s="1"/>
  <c r="E95" i="58" s="1"/>
  <c r="D96" i="58" s="1"/>
  <c r="E96" i="58" s="1"/>
  <c r="D97" i="58" s="1"/>
  <c r="E97" i="58" s="1"/>
  <c r="D98" i="58" s="1"/>
  <c r="E98" i="58" s="1"/>
  <c r="D99" i="58" s="1"/>
  <c r="E99" i="58" s="1"/>
  <c r="D100" i="58" s="1"/>
  <c r="E100" i="58" s="1"/>
  <c r="D101" i="58" s="1"/>
  <c r="E101" i="58" s="1"/>
  <c r="D102" i="58" s="1"/>
  <c r="E102" i="58" s="1"/>
  <c r="D103" i="58" s="1"/>
  <c r="E103" i="58" s="1"/>
  <c r="D104" i="58" s="1"/>
  <c r="E104" i="58" s="1"/>
  <c r="D105" i="58" s="1"/>
  <c r="E105" i="58" s="1"/>
  <c r="D106" i="58" s="1"/>
  <c r="E106" i="58" s="1"/>
  <c r="D107" i="58" s="1"/>
  <c r="E107" i="58" s="1"/>
  <c r="D108" i="58" s="1"/>
  <c r="E108" i="58" s="1"/>
  <c r="D109" i="58" s="1"/>
  <c r="E109" i="58" s="1"/>
  <c r="D110" i="58" s="1"/>
  <c r="E110" i="58" s="1"/>
  <c r="D111" i="58" s="1"/>
  <c r="E111" i="58" s="1"/>
  <c r="D112" i="58" s="1"/>
  <c r="E112" i="58" s="1"/>
  <c r="D113" i="58" s="1"/>
  <c r="E113" i="58" s="1"/>
  <c r="D114" i="58" s="1"/>
  <c r="E114" i="58" s="1"/>
  <c r="D115" i="58" s="1"/>
  <c r="E115" i="58" s="1"/>
  <c r="D116" i="58" s="1"/>
  <c r="E116" i="58" s="1"/>
  <c r="D117" i="58" s="1"/>
  <c r="E117" i="58" s="1"/>
  <c r="D118" i="58" s="1"/>
  <c r="E118" i="58" s="1"/>
  <c r="D119" i="58" s="1"/>
  <c r="E119" i="58" s="1"/>
  <c r="D120" i="58" s="1"/>
  <c r="E120" i="58" s="1"/>
  <c r="D121" i="58" s="1"/>
  <c r="E121" i="58" s="1"/>
  <c r="D122" i="58" s="1"/>
  <c r="E122" i="58" s="1"/>
  <c r="D123" i="58" s="1"/>
  <c r="E123" i="58" s="1"/>
  <c r="D124" i="58" s="1"/>
  <c r="E124" i="58" s="1"/>
  <c r="D125" i="58" s="1"/>
  <c r="E125" i="58" s="1"/>
  <c r="D126" i="58" s="1"/>
  <c r="E126" i="58" s="1"/>
  <c r="D127" i="58" s="1"/>
  <c r="E127" i="58" s="1"/>
  <c r="D128" i="58" s="1"/>
  <c r="E128" i="58" s="1"/>
  <c r="D129" i="58" s="1"/>
  <c r="E129" i="58" s="1"/>
  <c r="D130" i="58" s="1"/>
  <c r="E130" i="58" s="1"/>
  <c r="D131" i="58" s="1"/>
  <c r="E131" i="58" s="1"/>
  <c r="D132" i="58" s="1"/>
  <c r="E132" i="58" s="1"/>
  <c r="D133" i="58" s="1"/>
  <c r="E133" i="58" s="1"/>
  <c r="D134" i="58" s="1"/>
  <c r="E134" i="58" s="1"/>
  <c r="D135" i="58" s="1"/>
  <c r="E135" i="58" s="1"/>
  <c r="D136" i="58" s="1"/>
  <c r="E136" i="58" s="1"/>
  <c r="D137" i="58" s="1"/>
  <c r="E137" i="58" s="1"/>
  <c r="AF52" i="59"/>
  <c r="AF36" i="59"/>
  <c r="AF20" i="59"/>
  <c r="AF4" i="59"/>
  <c r="M53" i="59"/>
  <c r="E53" i="59"/>
  <c r="W52" i="59"/>
  <c r="M52" i="59"/>
  <c r="E52" i="59"/>
  <c r="M37" i="59"/>
  <c r="E37" i="59"/>
  <c r="W36" i="59"/>
  <c r="M36" i="59"/>
  <c r="E36" i="59"/>
  <c r="M21" i="59"/>
  <c r="E21" i="59"/>
  <c r="W20" i="59"/>
  <c r="M20" i="59"/>
  <c r="E20" i="59"/>
  <c r="W4" i="59"/>
  <c r="M4" i="59"/>
  <c r="M5" i="59"/>
  <c r="E5" i="59"/>
  <c r="E4" i="59"/>
  <c r="AI4" i="58" l="1"/>
  <c r="AE7" i="57" l="1"/>
  <c r="AF7" i="57" l="1"/>
  <c r="E4" i="58"/>
  <c r="E5" i="58"/>
  <c r="AG7" i="57" l="1"/>
  <c r="AH7" i="57" s="1"/>
  <c r="AI7" i="57" s="1"/>
  <c r="AE8" i="57" l="1"/>
  <c r="AF8" i="57" s="1"/>
  <c r="AG8" i="57" l="1"/>
  <c r="AH8" i="57" s="1"/>
  <c r="AI8" i="57" s="1"/>
  <c r="M5" i="58" l="1"/>
  <c r="Y4" i="58"/>
  <c r="M4" i="58"/>
</calcChain>
</file>

<file path=xl/sharedStrings.xml><?xml version="1.0" encoding="utf-8"?>
<sst xmlns="http://schemas.openxmlformats.org/spreadsheetml/2006/main" count="24357" uniqueCount="1045">
  <si>
    <t>名  称</t>
    <rPh sb="0" eb="4">
      <t>メイショウ</t>
    </rPh>
    <phoneticPr fontId="5"/>
  </si>
  <si>
    <t>管理者名</t>
    <rPh sb="0" eb="4">
      <t>カンリシャメイ</t>
    </rPh>
    <phoneticPr fontId="5"/>
  </si>
  <si>
    <t>管理者名</t>
    <rPh sb="0" eb="4">
      <t>カンリシャメイ</t>
    </rPh>
    <phoneticPr fontId="8"/>
  </si>
  <si>
    <t>名　称</t>
    <rPh sb="0" eb="1">
      <t>メイ</t>
    </rPh>
    <rPh sb="2" eb="3">
      <t>ショウ</t>
    </rPh>
    <phoneticPr fontId="8"/>
  </si>
  <si>
    <t>所在地</t>
    <rPh sb="0" eb="3">
      <t>ショザイチ</t>
    </rPh>
    <phoneticPr fontId="8"/>
  </si>
  <si>
    <t>自</t>
    <rPh sb="0" eb="1">
      <t>ジ</t>
    </rPh>
    <phoneticPr fontId="8"/>
  </si>
  <si>
    <t>至</t>
    <rPh sb="0" eb="1">
      <t>イタ</t>
    </rPh>
    <phoneticPr fontId="8"/>
  </si>
  <si>
    <t>ﾄﾝﾈﾙの分類</t>
    <rPh sb="5" eb="7">
      <t>ブンルイ</t>
    </rPh>
    <phoneticPr fontId="8"/>
  </si>
  <si>
    <t>フリガナ</t>
    <phoneticPr fontId="5"/>
  </si>
  <si>
    <t>路線名</t>
    <phoneticPr fontId="8"/>
  </si>
  <si>
    <t>ｍ</t>
    <phoneticPr fontId="8"/>
  </si>
  <si>
    <t>L=</t>
    <phoneticPr fontId="8"/>
  </si>
  <si>
    <t>トンネル延長</t>
    <phoneticPr fontId="8"/>
  </si>
  <si>
    <t>方向転換所</t>
    <rPh sb="0" eb="2">
      <t>ホウコウ</t>
    </rPh>
    <rPh sb="2" eb="4">
      <t>テンカン</t>
    </rPh>
    <rPh sb="4" eb="5">
      <t>ショ</t>
    </rPh>
    <phoneticPr fontId="5"/>
  </si>
  <si>
    <t>トンネル工法</t>
    <rPh sb="4" eb="6">
      <t>コウホウ</t>
    </rPh>
    <phoneticPr fontId="5"/>
  </si>
  <si>
    <t>非常駐車帯</t>
    <rPh sb="0" eb="2">
      <t>ヒジョウ</t>
    </rPh>
    <rPh sb="2" eb="4">
      <t>チュウシャ</t>
    </rPh>
    <rPh sb="4" eb="5">
      <t>タイ</t>
    </rPh>
    <phoneticPr fontId="5"/>
  </si>
  <si>
    <t>その他</t>
    <rPh sb="2" eb="3">
      <t>タ</t>
    </rPh>
    <phoneticPr fontId="8"/>
  </si>
  <si>
    <t>終点側ｸﾛｿｲﾄﾞ</t>
    <rPh sb="0" eb="2">
      <t>シュウテン</t>
    </rPh>
    <rPh sb="2" eb="3">
      <t>ガワ</t>
    </rPh>
    <phoneticPr fontId="5"/>
  </si>
  <si>
    <t>曲線半径</t>
    <rPh sb="0" eb="2">
      <t>キョクセン</t>
    </rPh>
    <rPh sb="2" eb="4">
      <t>ハンケイ</t>
    </rPh>
    <phoneticPr fontId="5"/>
  </si>
  <si>
    <t>起点側ｸﾛｿｲﾄﾞ</t>
    <rPh sb="0" eb="2">
      <t>キテン</t>
    </rPh>
    <rPh sb="2" eb="3">
      <t>ガワ</t>
    </rPh>
    <phoneticPr fontId="5"/>
  </si>
  <si>
    <t>区間長</t>
    <rPh sb="0" eb="3">
      <t>クカンチョウ</t>
    </rPh>
    <phoneticPr fontId="5"/>
  </si>
  <si>
    <t>曲線区間</t>
    <rPh sb="0" eb="2">
      <t>キョクセン</t>
    </rPh>
    <rPh sb="2" eb="4">
      <t>クカン</t>
    </rPh>
    <phoneticPr fontId="5"/>
  </si>
  <si>
    <t>更新年次</t>
    <rPh sb="0" eb="2">
      <t>コウシン</t>
    </rPh>
    <rPh sb="2" eb="4">
      <t>ネンジ</t>
    </rPh>
    <phoneticPr fontId="5"/>
  </si>
  <si>
    <t>管理者名</t>
    <rPh sb="0" eb="2">
      <t>カンリ</t>
    </rPh>
    <rPh sb="2" eb="3">
      <t>シャ</t>
    </rPh>
    <rPh sb="3" eb="4">
      <t>メイ</t>
    </rPh>
    <phoneticPr fontId="5"/>
  </si>
  <si>
    <t>寸　法</t>
    <rPh sb="0" eb="1">
      <t>スン</t>
    </rPh>
    <rPh sb="2" eb="3">
      <t>ホウ</t>
    </rPh>
    <phoneticPr fontId="5"/>
  </si>
  <si>
    <t>種　類</t>
    <rPh sb="0" eb="1">
      <t>タネ</t>
    </rPh>
    <rPh sb="2" eb="3">
      <t>タグイ</t>
    </rPh>
    <phoneticPr fontId="5"/>
  </si>
  <si>
    <t>占用物件</t>
    <rPh sb="0" eb="2">
      <t>センヨウ</t>
    </rPh>
    <rPh sb="2" eb="4">
      <t>ブッケン</t>
    </rPh>
    <phoneticPr fontId="5"/>
  </si>
  <si>
    <t>直線区間長</t>
    <rPh sb="0" eb="2">
      <t>チョクセン</t>
    </rPh>
    <rPh sb="2" eb="4">
      <t>クカン</t>
    </rPh>
    <rPh sb="4" eb="5">
      <t>チョウ</t>
    </rPh>
    <phoneticPr fontId="5"/>
  </si>
  <si>
    <t>線　形</t>
    <rPh sb="0" eb="1">
      <t>セン</t>
    </rPh>
    <rPh sb="2" eb="3">
      <t>カタチ</t>
    </rPh>
    <phoneticPr fontId="5"/>
  </si>
  <si>
    <t>水噴霧設備</t>
    <rPh sb="0" eb="1">
      <t>ミズ</t>
    </rPh>
    <rPh sb="1" eb="3">
      <t>フンム</t>
    </rPh>
    <rPh sb="3" eb="5">
      <t>セツビ</t>
    </rPh>
    <phoneticPr fontId="5"/>
  </si>
  <si>
    <t>cm</t>
    <phoneticPr fontId="5" type="Hiragana"/>
  </si>
  <si>
    <t>インバート</t>
    <phoneticPr fontId="5"/>
  </si>
  <si>
    <t>縦断勾配</t>
    <rPh sb="0" eb="2">
      <t>ジュウダン</t>
    </rPh>
    <rPh sb="2" eb="4">
      <t>コウバイ</t>
    </rPh>
    <phoneticPr fontId="5"/>
  </si>
  <si>
    <t>無線通信補助設備</t>
    <rPh sb="0" eb="2">
      <t>ムセン</t>
    </rPh>
    <rPh sb="2" eb="4">
      <t>ツウシン</t>
    </rPh>
    <rPh sb="4" eb="6">
      <t>ホジョ</t>
    </rPh>
    <rPh sb="6" eb="8">
      <t>セツビ</t>
    </rPh>
    <phoneticPr fontId="5"/>
  </si>
  <si>
    <t>側　壁</t>
    <rPh sb="0" eb="1">
      <t>ガワ</t>
    </rPh>
    <rPh sb="2" eb="3">
      <t>カベ</t>
    </rPh>
    <phoneticPr fontId="5"/>
  </si>
  <si>
    <t>m</t>
  </si>
  <si>
    <t>有効高</t>
    <rPh sb="0" eb="1">
      <t>ユウ</t>
    </rPh>
    <rPh sb="1" eb="2">
      <t>コウ</t>
    </rPh>
    <rPh sb="2" eb="3">
      <t>タカ</t>
    </rPh>
    <phoneticPr fontId="5"/>
  </si>
  <si>
    <t>その他の設備</t>
    <rPh sb="2" eb="3">
      <t>タ</t>
    </rPh>
    <rPh sb="4" eb="5">
      <t>セツ</t>
    </rPh>
    <rPh sb="5" eb="6">
      <t>ビ</t>
    </rPh>
    <phoneticPr fontId="5"/>
  </si>
  <si>
    <t>アーチ</t>
    <phoneticPr fontId="5"/>
  </si>
  <si>
    <t>半径</t>
    <rPh sb="0" eb="2">
      <t>ハンケイ</t>
    </rPh>
    <phoneticPr fontId="5"/>
  </si>
  <si>
    <t>中央高</t>
    <rPh sb="0" eb="1">
      <t>ナカ</t>
    </rPh>
    <rPh sb="1" eb="2">
      <t>ヒサシ</t>
    </rPh>
    <rPh sb="2" eb="3">
      <t>ダカ</t>
    </rPh>
    <phoneticPr fontId="5"/>
  </si>
  <si>
    <t>排煙設備</t>
    <rPh sb="0" eb="2">
      <t>ハイエン</t>
    </rPh>
    <rPh sb="2" eb="4">
      <t>セツビ</t>
    </rPh>
    <phoneticPr fontId="9"/>
  </si>
  <si>
    <t>建築限界高</t>
    <rPh sb="0" eb="2">
      <t>ケンチク</t>
    </rPh>
    <rPh sb="2" eb="4">
      <t>ゲンカイ</t>
    </rPh>
    <rPh sb="4" eb="5">
      <t>タカ</t>
    </rPh>
    <phoneticPr fontId="5"/>
  </si>
  <si>
    <t>高さ</t>
    <rPh sb="0" eb="1">
      <t>タカ</t>
    </rPh>
    <phoneticPr fontId="5"/>
  </si>
  <si>
    <t>避難通路</t>
    <rPh sb="0" eb="2">
      <t>ヒナン</t>
    </rPh>
    <rPh sb="2" eb="4">
      <t>ツウロ</t>
    </rPh>
    <phoneticPr fontId="5"/>
  </si>
  <si>
    <t>吸音板</t>
    <rPh sb="0" eb="3">
      <t>キュウオンバン</t>
    </rPh>
    <phoneticPr fontId="5"/>
  </si>
  <si>
    <t>歩道等幅</t>
    <rPh sb="0" eb="1">
      <t>ホ</t>
    </rPh>
    <rPh sb="1" eb="2">
      <t>ミチ</t>
    </rPh>
    <rPh sb="2" eb="3">
      <t>トウ</t>
    </rPh>
    <rPh sb="3" eb="4">
      <t>ハバ</t>
    </rPh>
    <phoneticPr fontId="5"/>
  </si>
  <si>
    <t>避難情報提供設備</t>
    <rPh sb="0" eb="4">
      <t>ヒナンジョウホウ</t>
    </rPh>
    <rPh sb="4" eb="6">
      <t>テイキョウ</t>
    </rPh>
    <rPh sb="6" eb="8">
      <t>セツビ</t>
    </rPh>
    <phoneticPr fontId="5"/>
  </si>
  <si>
    <t>警報表示板</t>
    <rPh sb="0" eb="2">
      <t>ケイホウ</t>
    </rPh>
    <rPh sb="2" eb="5">
      <t>ヒョウジバン</t>
    </rPh>
    <phoneticPr fontId="5"/>
  </si>
  <si>
    <t>避難誘導設備</t>
    <rPh sb="0" eb="2">
      <t>ヒナン</t>
    </rPh>
    <rPh sb="2" eb="4">
      <t>ユウドウ</t>
    </rPh>
    <rPh sb="4" eb="5">
      <t>セツ</t>
    </rPh>
    <rPh sb="5" eb="6">
      <t>ビ</t>
    </rPh>
    <phoneticPr fontId="5"/>
  </si>
  <si>
    <t>標識</t>
    <rPh sb="0" eb="2">
      <t>ヒョウシキ</t>
    </rPh>
    <phoneticPr fontId="5"/>
  </si>
  <si>
    <t>竣工巻厚</t>
    <rPh sb="0" eb="2">
      <t>シュンコウ</t>
    </rPh>
    <rPh sb="2" eb="3">
      <t>マ</t>
    </rPh>
    <rPh sb="3" eb="4">
      <t>アツ</t>
    </rPh>
    <phoneticPr fontId="5"/>
  </si>
  <si>
    <t>車 道 幅</t>
    <rPh sb="0" eb="1">
      <t>クルマ</t>
    </rPh>
    <rPh sb="2" eb="3">
      <t>ミチ</t>
    </rPh>
    <rPh sb="4" eb="5">
      <t>ハバ</t>
    </rPh>
    <phoneticPr fontId="5"/>
  </si>
  <si>
    <t>幅　員</t>
    <rPh sb="0" eb="1">
      <t>ハバ</t>
    </rPh>
    <rPh sb="2" eb="3">
      <t>イン</t>
    </rPh>
    <phoneticPr fontId="5"/>
  </si>
  <si>
    <t>換気</t>
    <rPh sb="0" eb="2">
      <t>カンキ</t>
    </rPh>
    <phoneticPr fontId="5"/>
  </si>
  <si>
    <t>m</t>
    <phoneticPr fontId="5" type="Hiragana"/>
  </si>
  <si>
    <t>延長</t>
    <rPh sb="0" eb="2">
      <t>エンチョウ</t>
    </rPh>
    <phoneticPr fontId="5"/>
  </si>
  <si>
    <t>道 路 幅</t>
    <rPh sb="0" eb="1">
      <t>ミチ</t>
    </rPh>
    <rPh sb="2" eb="3">
      <t>ミチ</t>
    </rPh>
    <rPh sb="4" eb="5">
      <t>ハバ</t>
    </rPh>
    <phoneticPr fontId="5"/>
  </si>
  <si>
    <t>消 火 器</t>
    <rPh sb="0" eb="1">
      <t>ケ</t>
    </rPh>
    <rPh sb="2" eb="3">
      <t>ヒ</t>
    </rPh>
    <rPh sb="4" eb="5">
      <t>ウツワ</t>
    </rPh>
    <phoneticPr fontId="5"/>
  </si>
  <si>
    <t>消火設備</t>
    <rPh sb="0" eb="2">
      <t>ショウカ</t>
    </rPh>
    <rPh sb="2" eb="4">
      <t>セツビ</t>
    </rPh>
    <phoneticPr fontId="5"/>
  </si>
  <si>
    <t>照明</t>
    <rPh sb="0" eb="2">
      <t>ショウメイ</t>
    </rPh>
    <phoneticPr fontId="5"/>
  </si>
  <si>
    <t>道路附属物等</t>
    <rPh sb="0" eb="2">
      <t>ドウロ</t>
    </rPh>
    <rPh sb="2" eb="4">
      <t>フゾク</t>
    </rPh>
    <rPh sb="4" eb="5">
      <t>ブツ</t>
    </rPh>
    <rPh sb="5" eb="6">
      <t>トウ</t>
    </rPh>
    <phoneticPr fontId="5"/>
  </si>
  <si>
    <t>形式</t>
    <rPh sb="0" eb="2">
      <t>ケイシキ</t>
    </rPh>
    <phoneticPr fontId="5"/>
  </si>
  <si>
    <t>終点</t>
    <rPh sb="0" eb="2">
      <t>シュウテン</t>
    </rPh>
    <phoneticPr fontId="5"/>
  </si>
  <si>
    <t>台/日</t>
  </si>
  <si>
    <t>交 通 量</t>
    <rPh sb="0" eb="1">
      <t>コウ</t>
    </rPh>
    <rPh sb="2" eb="3">
      <t>ツウ</t>
    </rPh>
    <rPh sb="4" eb="5">
      <t>リョウ</t>
    </rPh>
    <phoneticPr fontId="5"/>
  </si>
  <si>
    <t>個数</t>
    <rPh sb="0" eb="2">
      <t>コスウ</t>
    </rPh>
    <phoneticPr fontId="5"/>
  </si>
  <si>
    <t>種別・方式</t>
    <rPh sb="0" eb="2">
      <t>シュベツ</t>
    </rPh>
    <rPh sb="3" eb="5">
      <t>ホウシキ</t>
    </rPh>
    <phoneticPr fontId="5"/>
  </si>
  <si>
    <t>施設</t>
    <rPh sb="0" eb="2">
      <t>シセツ</t>
    </rPh>
    <phoneticPr fontId="5"/>
  </si>
  <si>
    <t>内空断面積</t>
    <rPh sb="0" eb="1">
      <t>ナイ</t>
    </rPh>
    <rPh sb="1" eb="2">
      <t>クウ</t>
    </rPh>
    <rPh sb="2" eb="5">
      <t>ダンメンセキ</t>
    </rPh>
    <phoneticPr fontId="5"/>
  </si>
  <si>
    <t>起点</t>
    <rPh sb="0" eb="2">
      <t>キテン</t>
    </rPh>
    <phoneticPr fontId="5"/>
  </si>
  <si>
    <t>坑門</t>
    <rPh sb="0" eb="2">
      <t>コウモン</t>
    </rPh>
    <phoneticPr fontId="5"/>
  </si>
  <si>
    <t>土かぶり</t>
    <rPh sb="0" eb="1">
      <t>ツチ</t>
    </rPh>
    <phoneticPr fontId="5"/>
  </si>
  <si>
    <t>非常警報設備</t>
    <rPh sb="0" eb="2">
      <t>ヒジョウ</t>
    </rPh>
    <rPh sb="2" eb="4">
      <t>ケイホウ</t>
    </rPh>
    <rPh sb="4" eb="6">
      <t>セツビ</t>
    </rPh>
    <phoneticPr fontId="5"/>
  </si>
  <si>
    <t>警報設備</t>
    <rPh sb="0" eb="2">
      <t>ケイホウ</t>
    </rPh>
    <rPh sb="2" eb="4">
      <t>セツビ</t>
    </rPh>
    <phoneticPr fontId="5"/>
  </si>
  <si>
    <t>種　別</t>
    <rPh sb="0" eb="1">
      <t>タネ</t>
    </rPh>
    <rPh sb="2" eb="3">
      <t>ベツ</t>
    </rPh>
    <phoneticPr fontId="5"/>
  </si>
  <si>
    <t>排水</t>
    <rPh sb="0" eb="2">
      <t>ハイスイ</t>
    </rPh>
    <phoneticPr fontId="5"/>
  </si>
  <si>
    <t>天井板種類</t>
    <rPh sb="0" eb="2">
      <t>テンジョウ</t>
    </rPh>
    <rPh sb="2" eb="3">
      <t>バン</t>
    </rPh>
    <rPh sb="3" eb="5">
      <t>シュルイ</t>
    </rPh>
    <phoneticPr fontId="5"/>
  </si>
  <si>
    <t>一般有料区分</t>
    <rPh sb="0" eb="2">
      <t>イッパン</t>
    </rPh>
    <rPh sb="2" eb="4">
      <t>ユウリョウ</t>
    </rPh>
    <rPh sb="4" eb="6">
      <t>クブン</t>
    </rPh>
    <phoneticPr fontId="5"/>
  </si>
  <si>
    <t>自動通報設備</t>
    <rPh sb="0" eb="2">
      <t>ジドウ</t>
    </rPh>
    <rPh sb="2" eb="4">
      <t>ツウホウ</t>
    </rPh>
    <rPh sb="4" eb="6">
      <t>セツビ</t>
    </rPh>
    <phoneticPr fontId="5"/>
  </si>
  <si>
    <t>内装種類</t>
    <rPh sb="0" eb="2">
      <t>ナイソウ</t>
    </rPh>
    <rPh sb="2" eb="4">
      <t>シュルイ</t>
    </rPh>
    <phoneticPr fontId="5"/>
  </si>
  <si>
    <t>経度</t>
    <rPh sb="0" eb="2">
      <t>けいど</t>
    </rPh>
    <phoneticPr fontId="5" type="Hiragana"/>
  </si>
  <si>
    <t>操作型通報設備</t>
    <rPh sb="0" eb="2">
      <t>ソウサ</t>
    </rPh>
    <rPh sb="2" eb="3">
      <t>ガタ</t>
    </rPh>
    <rPh sb="3" eb="5">
      <t>ツウホウ</t>
    </rPh>
    <rPh sb="5" eb="7">
      <t>セツビ</t>
    </rPh>
    <phoneticPr fontId="5"/>
  </si>
  <si>
    <t>面　積</t>
    <rPh sb="0" eb="1">
      <t>メン</t>
    </rPh>
    <rPh sb="2" eb="3">
      <t>セキ</t>
    </rPh>
    <phoneticPr fontId="5"/>
  </si>
  <si>
    <t>緯度</t>
    <rPh sb="0" eb="2">
      <t>いど</t>
    </rPh>
    <phoneticPr fontId="5" type="Hiragana"/>
  </si>
  <si>
    <t>通報設備</t>
    <rPh sb="0" eb="2">
      <t>ツウホウ</t>
    </rPh>
    <rPh sb="2" eb="4">
      <t>セツビ</t>
    </rPh>
    <phoneticPr fontId="5"/>
  </si>
  <si>
    <t>厚　さ</t>
    <rPh sb="0" eb="1">
      <t>アツ</t>
    </rPh>
    <phoneticPr fontId="5"/>
  </si>
  <si>
    <t>供用年月日</t>
    <rPh sb="0" eb="2">
      <t>キョウヨウ</t>
    </rPh>
    <rPh sb="2" eb="5">
      <t>ネンガッピ</t>
    </rPh>
    <phoneticPr fontId="8"/>
  </si>
  <si>
    <t>更新年度</t>
    <rPh sb="0" eb="2">
      <t>こうしん</t>
    </rPh>
    <rPh sb="2" eb="4">
      <t>ねんど</t>
    </rPh>
    <phoneticPr fontId="5" type="Hiragana"/>
  </si>
  <si>
    <t>型式</t>
    <rPh sb="0" eb="2">
      <t>ケイシキ</t>
    </rPh>
    <phoneticPr fontId="5"/>
  </si>
  <si>
    <t>施設の内訳</t>
    <rPh sb="0" eb="2">
      <t>シセツ</t>
    </rPh>
    <rPh sb="3" eb="5">
      <t>ウチワケ</t>
    </rPh>
    <phoneticPr fontId="5"/>
  </si>
  <si>
    <t>トンネル非常用施設</t>
    <rPh sb="4" eb="7">
      <t>ヒジョウヨウ</t>
    </rPh>
    <rPh sb="7" eb="9">
      <t>シセツ</t>
    </rPh>
    <phoneticPr fontId="5"/>
  </si>
  <si>
    <t>舗装</t>
    <rPh sb="0" eb="2">
      <t>ホソウ</t>
    </rPh>
    <phoneticPr fontId="5"/>
  </si>
  <si>
    <t>完成年月日</t>
    <rPh sb="0" eb="2">
      <t>カンセイ</t>
    </rPh>
    <rPh sb="2" eb="5">
      <t>ネンガッピ</t>
    </rPh>
    <phoneticPr fontId="8"/>
  </si>
  <si>
    <t>作成年月日</t>
    <rPh sb="0" eb="2">
      <t>サクセイ</t>
    </rPh>
    <rPh sb="2" eb="5">
      <t>ネンガッピ</t>
    </rPh>
    <phoneticPr fontId="8"/>
  </si>
  <si>
    <t>作成者</t>
    <rPh sb="0" eb="3">
      <t>サクセイシャ</t>
    </rPh>
    <phoneticPr fontId="8"/>
  </si>
  <si>
    <t>代替路の有無</t>
  </si>
  <si>
    <t>緊急輸送道路</t>
  </si>
  <si>
    <t>(m)</t>
    <phoneticPr fontId="5"/>
  </si>
  <si>
    <t>(m)</t>
    <phoneticPr fontId="5"/>
  </si>
  <si>
    <t>(m)</t>
    <phoneticPr fontId="5"/>
  </si>
  <si>
    <t>特記事項</t>
    <rPh sb="0" eb="2">
      <t>トッキ</t>
    </rPh>
    <rPh sb="2" eb="4">
      <t>ジコウ</t>
    </rPh>
    <phoneticPr fontId="8"/>
  </si>
  <si>
    <t>風向
風速計</t>
    <rPh sb="0" eb="2">
      <t>フウコウ</t>
    </rPh>
    <rPh sb="3" eb="5">
      <t>フウソク</t>
    </rPh>
    <rPh sb="5" eb="6">
      <t>ケイ</t>
    </rPh>
    <phoneticPr fontId="8"/>
  </si>
  <si>
    <t>CO計</t>
    <rPh sb="2" eb="3">
      <t>ケイ</t>
    </rPh>
    <phoneticPr fontId="8"/>
  </si>
  <si>
    <t>VI計</t>
    <rPh sb="2" eb="3">
      <t>ケイ</t>
    </rPh>
    <phoneticPr fontId="8"/>
  </si>
  <si>
    <t>JF</t>
    <phoneticPr fontId="8"/>
  </si>
  <si>
    <t>入口出口照明</t>
    <rPh sb="0" eb="1">
      <t>イ</t>
    </rPh>
    <rPh sb="1" eb="2">
      <t>グチ</t>
    </rPh>
    <rPh sb="2" eb="3">
      <t>デ</t>
    </rPh>
    <rPh sb="3" eb="4">
      <t>グチ</t>
    </rPh>
    <rPh sb="4" eb="6">
      <t>ショウメイ</t>
    </rPh>
    <phoneticPr fontId="8"/>
  </si>
  <si>
    <t>基本照明</t>
    <rPh sb="0" eb="2">
      <t>キホン</t>
    </rPh>
    <rPh sb="2" eb="4">
      <t>ショウメイ</t>
    </rPh>
    <phoneticPr fontId="8"/>
  </si>
  <si>
    <t>天井板</t>
    <rPh sb="0" eb="2">
      <t>テンジョウ</t>
    </rPh>
    <rPh sb="2" eb="3">
      <t>イタ</t>
    </rPh>
    <phoneticPr fontId="8"/>
  </si>
  <si>
    <t>内装板</t>
    <rPh sb="0" eb="3">
      <t>ナイソウバン</t>
    </rPh>
    <phoneticPr fontId="8"/>
  </si>
  <si>
    <t>特記事項</t>
    <rPh sb="0" eb="2">
      <t>トッキ</t>
    </rPh>
    <rPh sb="2" eb="4">
      <t>ジコウ</t>
    </rPh>
    <phoneticPr fontId="5"/>
  </si>
  <si>
    <t>終点側</t>
    <rPh sb="0" eb="2">
      <t>シュウテン</t>
    </rPh>
    <rPh sb="2" eb="3">
      <t>ガワ</t>
    </rPh>
    <phoneticPr fontId="5"/>
  </si>
  <si>
    <t>起点側</t>
    <rPh sb="0" eb="2">
      <t>キテン</t>
    </rPh>
    <rPh sb="2" eb="3">
      <t>ガワ</t>
    </rPh>
    <phoneticPr fontId="5"/>
  </si>
  <si>
    <t>その他附属物等</t>
    <rPh sb="2" eb="3">
      <t>タ</t>
    </rPh>
    <rPh sb="3" eb="6">
      <t>フゾクブツ</t>
    </rPh>
    <rPh sb="6" eb="7">
      <t>トウ</t>
    </rPh>
    <phoneticPr fontId="8"/>
  </si>
  <si>
    <t>換気施設</t>
    <rPh sb="0" eb="2">
      <t>カンキ</t>
    </rPh>
    <rPh sb="2" eb="4">
      <t>シセツ</t>
    </rPh>
    <phoneticPr fontId="5"/>
  </si>
  <si>
    <t>非常用施設</t>
    <rPh sb="0" eb="3">
      <t>ヒジョウヨウ</t>
    </rPh>
    <rPh sb="3" eb="5">
      <t>シセツ</t>
    </rPh>
    <phoneticPr fontId="5"/>
  </si>
  <si>
    <t>照明施設</t>
    <rPh sb="0" eb="2">
      <t>ショウメイ</t>
    </rPh>
    <rPh sb="2" eb="4">
      <t>シセツ</t>
    </rPh>
    <phoneticPr fontId="5"/>
  </si>
  <si>
    <t>トンネル本体工</t>
    <rPh sb="4" eb="7">
      <t>ホンタイコウ</t>
    </rPh>
    <phoneticPr fontId="5"/>
  </si>
  <si>
    <t>追加距離</t>
    <rPh sb="0" eb="1">
      <t>ツイカ</t>
    </rPh>
    <rPh sb="1" eb="3">
      <t>キョリ</t>
    </rPh>
    <phoneticPr fontId="5"/>
  </si>
  <si>
    <t>ｽﾊﾟﾝ長</t>
    <rPh sb="4" eb="5">
      <t>チョウ</t>
    </rPh>
    <phoneticPr fontId="5"/>
  </si>
  <si>
    <t>覆工
ｽﾊﾟﾝ
番号</t>
    <rPh sb="0" eb="2">
      <t>フッコウ</t>
    </rPh>
    <rPh sb="8" eb="10">
      <t>バンゴウ</t>
    </rPh>
    <phoneticPr fontId="5"/>
  </si>
  <si>
    <t>路線名</t>
    <phoneticPr fontId="8"/>
  </si>
  <si>
    <t>フリガナ</t>
    <phoneticPr fontId="5"/>
  </si>
  <si>
    <t>位置図・現況写真・標準断面図・地質縦断図・施工実績</t>
    <rPh sb="0" eb="3">
      <t>イチズ</t>
    </rPh>
    <rPh sb="4" eb="6">
      <t>ゲンキョウ</t>
    </rPh>
    <rPh sb="6" eb="8">
      <t>シャシン</t>
    </rPh>
    <rPh sb="9" eb="11">
      <t>ヒョウジュン</t>
    </rPh>
    <rPh sb="11" eb="14">
      <t>ダンメンズ</t>
    </rPh>
    <rPh sb="15" eb="17">
      <t>チシツ</t>
    </rPh>
    <rPh sb="17" eb="19">
      <t>ジュウダン</t>
    </rPh>
    <rPh sb="19" eb="20">
      <t>ズ</t>
    </rPh>
    <rPh sb="21" eb="23">
      <t>セコウ</t>
    </rPh>
    <rPh sb="23" eb="25">
      <t>ジッセキ</t>
    </rPh>
    <phoneticPr fontId="8"/>
  </si>
  <si>
    <t>作成年月日</t>
    <rPh sb="0" eb="2">
      <t>サクセイ</t>
    </rPh>
    <rPh sb="2" eb="5">
      <t>ネンガッピ</t>
    </rPh>
    <phoneticPr fontId="5"/>
  </si>
  <si>
    <t>通話型通報設備</t>
    <rPh sb="0" eb="2">
      <t>ツウワ</t>
    </rPh>
    <rPh sb="2" eb="3">
      <t>ガタ</t>
    </rPh>
    <rPh sb="3" eb="5">
      <t>ツウホウ</t>
    </rPh>
    <rPh sb="5" eb="7">
      <t>セツビ</t>
    </rPh>
    <phoneticPr fontId="5"/>
  </si>
  <si>
    <t>消火栓設備</t>
    <rPh sb="0" eb="1">
      <t>ケ</t>
    </rPh>
    <rPh sb="1" eb="2">
      <t>ヒ</t>
    </rPh>
    <rPh sb="2" eb="3">
      <t>セン</t>
    </rPh>
    <rPh sb="3" eb="5">
      <t>セツビ</t>
    </rPh>
    <phoneticPr fontId="5"/>
  </si>
  <si>
    <t>誘導表示設備</t>
    <rPh sb="0" eb="2">
      <t>ユウドウ</t>
    </rPh>
    <rPh sb="2" eb="4">
      <t>ヒョウジ</t>
    </rPh>
    <rPh sb="4" eb="6">
      <t>セツビ</t>
    </rPh>
    <phoneticPr fontId="5"/>
  </si>
  <si>
    <t>給水栓設備</t>
    <rPh sb="0" eb="1">
      <t>キュウ</t>
    </rPh>
    <rPh sb="1" eb="2">
      <t>ミズ</t>
    </rPh>
    <rPh sb="2" eb="3">
      <t>セン</t>
    </rPh>
    <rPh sb="3" eb="5">
      <t>セツビ</t>
    </rPh>
    <phoneticPr fontId="5"/>
  </si>
  <si>
    <t>監視設備</t>
    <rPh sb="0" eb="2">
      <t>カンシ</t>
    </rPh>
    <rPh sb="2" eb="4">
      <t>セツビ</t>
    </rPh>
    <phoneticPr fontId="5"/>
  </si>
  <si>
    <t>予備発電設備</t>
    <rPh sb="0" eb="2">
      <t>ヨビ</t>
    </rPh>
    <rPh sb="2" eb="4">
      <t>ハツデン</t>
    </rPh>
    <rPh sb="4" eb="6">
      <t>セツビ</t>
    </rPh>
    <phoneticPr fontId="9"/>
  </si>
  <si>
    <t>非常用施設
関連設備</t>
    <rPh sb="0" eb="3">
      <t>ヒジョウヨウ</t>
    </rPh>
    <rPh sb="3" eb="5">
      <t>シセツ</t>
    </rPh>
    <rPh sb="6" eb="8">
      <t>カンレン</t>
    </rPh>
    <rPh sb="8" eb="10">
      <t>セツビ</t>
    </rPh>
    <phoneticPr fontId="8"/>
  </si>
  <si>
    <t>■トンネル台帳　トンネル記録（位置図、断面図、施工実績他）【様式A-3】</t>
    <rPh sb="5" eb="7">
      <t>ダイチョウ</t>
    </rPh>
    <rPh sb="12" eb="14">
      <t>キロク</t>
    </rPh>
    <rPh sb="15" eb="18">
      <t>イチズ</t>
    </rPh>
    <rPh sb="19" eb="22">
      <t>ダンメンズ</t>
    </rPh>
    <rPh sb="23" eb="25">
      <t>セコウ</t>
    </rPh>
    <rPh sb="25" eb="27">
      <t>ジッセキ</t>
    </rPh>
    <rPh sb="27" eb="28">
      <t>ホカ</t>
    </rPh>
    <rPh sb="30" eb="32">
      <t>ヨウシキ</t>
    </rPh>
    <phoneticPr fontId="5"/>
  </si>
  <si>
    <t>■トンネル台帳  トンネル諸元、非常用施設諸元　【様式A-1】</t>
    <rPh sb="5" eb="7">
      <t>ダイチョウ</t>
    </rPh>
    <rPh sb="25" eb="27">
      <t>ヨウシキ</t>
    </rPh>
    <phoneticPr fontId="5"/>
  </si>
  <si>
    <t>■トンネル台帳 　トンネル情報一覧表　【様式A-2】</t>
    <rPh sb="5" eb="7">
      <t>ダイチョウ</t>
    </rPh>
    <rPh sb="13" eb="15">
      <t>ジョウホウ</t>
    </rPh>
    <rPh sb="15" eb="17">
      <t>イチラン</t>
    </rPh>
    <rPh sb="17" eb="18">
      <t>ヒョウ</t>
    </rPh>
    <rPh sb="20" eb="22">
      <t>ヨウシキ</t>
    </rPh>
    <phoneticPr fontId="5"/>
  </si>
  <si>
    <t>対象箇所</t>
    <rPh sb="0" eb="2">
      <t>タイショウ</t>
    </rPh>
    <rPh sb="2" eb="4">
      <t>カショ</t>
    </rPh>
    <phoneticPr fontId="9"/>
  </si>
  <si>
    <t>内装板</t>
    <rPh sb="0" eb="2">
      <t>ナイソウ</t>
    </rPh>
    <rPh sb="2" eb="3">
      <t>イタ</t>
    </rPh>
    <phoneticPr fontId="9"/>
  </si>
  <si>
    <t>天井板</t>
    <rPh sb="0" eb="2">
      <t>テンジョウ</t>
    </rPh>
    <rPh sb="2" eb="3">
      <t>バン</t>
    </rPh>
    <phoneticPr fontId="9"/>
  </si>
  <si>
    <t>路面</t>
    <rPh sb="0" eb="2">
      <t>ロメン</t>
    </rPh>
    <phoneticPr fontId="9"/>
  </si>
  <si>
    <t>材質劣化</t>
    <rPh sb="0" eb="4">
      <t>ザイシツレッカ</t>
    </rPh>
    <phoneticPr fontId="9"/>
  </si>
  <si>
    <t>漏水</t>
    <rPh sb="0" eb="2">
      <t>ロウスイ</t>
    </rPh>
    <phoneticPr fontId="9"/>
  </si>
  <si>
    <t>有</t>
    <rPh sb="0" eb="1">
      <t>アリ</t>
    </rPh>
    <phoneticPr fontId="9"/>
  </si>
  <si>
    <t>その他</t>
    <rPh sb="2" eb="3">
      <t>タ</t>
    </rPh>
    <phoneticPr fontId="9"/>
  </si>
  <si>
    <t>外力</t>
    <rPh sb="0" eb="2">
      <t>ガイリョク</t>
    </rPh>
    <phoneticPr fontId="9"/>
  </si>
  <si>
    <t>Ⅰ</t>
    <phoneticPr fontId="9"/>
  </si>
  <si>
    <t>Ⅱa</t>
    <phoneticPr fontId="9"/>
  </si>
  <si>
    <t>Ⅱb</t>
    <phoneticPr fontId="9"/>
  </si>
  <si>
    <t>Ⅲ</t>
    <phoneticPr fontId="9"/>
  </si>
  <si>
    <t>Ⅳ</t>
    <phoneticPr fontId="9"/>
  </si>
  <si>
    <t>Ⅱ</t>
    <phoneticPr fontId="9"/>
  </si>
  <si>
    <t>側壁</t>
    <rPh sb="0" eb="2">
      <t>ソクヘキ</t>
    </rPh>
    <phoneticPr fontId="9"/>
  </si>
  <si>
    <t>車道側</t>
    <rPh sb="0" eb="2">
      <t>シャドウ</t>
    </rPh>
    <rPh sb="2" eb="3">
      <t>ガワ</t>
    </rPh>
    <phoneticPr fontId="9"/>
  </si>
  <si>
    <t>ダクト側</t>
    <rPh sb="3" eb="4">
      <t>ガワ</t>
    </rPh>
    <phoneticPr fontId="9"/>
  </si>
  <si>
    <t>車道</t>
    <rPh sb="0" eb="2">
      <t>シャドウ</t>
    </rPh>
    <phoneticPr fontId="9"/>
  </si>
  <si>
    <t>歩道</t>
    <rPh sb="0" eb="2">
      <t>ホドウ</t>
    </rPh>
    <phoneticPr fontId="9"/>
  </si>
  <si>
    <t>監査歩路</t>
    <rPh sb="0" eb="2">
      <t>カンサ</t>
    </rPh>
    <rPh sb="2" eb="3">
      <t>ホ</t>
    </rPh>
    <rPh sb="3" eb="4">
      <t>ロ</t>
    </rPh>
    <phoneticPr fontId="9"/>
  </si>
  <si>
    <t>側溝</t>
    <rPh sb="0" eb="2">
      <t>ソッコウ</t>
    </rPh>
    <phoneticPr fontId="9"/>
  </si>
  <si>
    <t>要</t>
    <rPh sb="0" eb="1">
      <t>ヨウ</t>
    </rPh>
    <phoneticPr fontId="9"/>
  </si>
  <si>
    <t>否</t>
    <rPh sb="0" eb="1">
      <t>ヒ</t>
    </rPh>
    <phoneticPr fontId="9"/>
  </si>
  <si>
    <t>済</t>
    <rPh sb="0" eb="1">
      <t>スミ</t>
    </rPh>
    <phoneticPr fontId="9"/>
  </si>
  <si>
    <t>未</t>
    <rPh sb="0" eb="1">
      <t>ミ</t>
    </rPh>
    <phoneticPr fontId="9"/>
  </si>
  <si>
    <t>継続</t>
    <rPh sb="0" eb="2">
      <t>ケイゾク</t>
    </rPh>
    <phoneticPr fontId="9"/>
  </si>
  <si>
    <t>要監視</t>
    <rPh sb="0" eb="1">
      <t>ヨウ</t>
    </rPh>
    <rPh sb="1" eb="3">
      <t>カンシ</t>
    </rPh>
    <phoneticPr fontId="9"/>
  </si>
  <si>
    <t>要対策</t>
    <rPh sb="0" eb="1">
      <t>ヨウ</t>
    </rPh>
    <rPh sb="1" eb="3">
      <t>タイサク</t>
    </rPh>
    <phoneticPr fontId="9"/>
  </si>
  <si>
    <t>施設の内訳</t>
    <rPh sb="0" eb="2">
      <t>シセツ</t>
    </rPh>
    <rPh sb="3" eb="5">
      <t>ウチワケ</t>
    </rPh>
    <phoneticPr fontId="9"/>
  </si>
  <si>
    <t>部位区分</t>
    <rPh sb="0" eb="2">
      <t>ブイ</t>
    </rPh>
    <rPh sb="2" eb="4">
      <t>クブン</t>
    </rPh>
    <phoneticPr fontId="9"/>
  </si>
  <si>
    <t>異常の種類</t>
    <rPh sb="0" eb="2">
      <t>イジョウ</t>
    </rPh>
    <rPh sb="3" eb="5">
      <t>シュルイ</t>
    </rPh>
    <phoneticPr fontId="9"/>
  </si>
  <si>
    <t>照明施設</t>
    <rPh sb="0" eb="2">
      <t>ショウメイ</t>
    </rPh>
    <rPh sb="2" eb="4">
      <t>シセツ</t>
    </rPh>
    <phoneticPr fontId="9"/>
  </si>
  <si>
    <t>換気施設</t>
    <rPh sb="0" eb="2">
      <t>カンキ</t>
    </rPh>
    <rPh sb="2" eb="4">
      <t>シセツ</t>
    </rPh>
    <phoneticPr fontId="9"/>
  </si>
  <si>
    <t>灯具</t>
    <rPh sb="0" eb="2">
      <t>トウグ</t>
    </rPh>
    <phoneticPr fontId="9"/>
  </si>
  <si>
    <t>ジェットファン</t>
    <phoneticPr fontId="9"/>
  </si>
  <si>
    <t>VI計</t>
    <rPh sb="2" eb="3">
      <t>ケイ</t>
    </rPh>
    <phoneticPr fontId="9"/>
  </si>
  <si>
    <t>CO計</t>
    <rPh sb="2" eb="3">
      <t>ケイ</t>
    </rPh>
    <phoneticPr fontId="9"/>
  </si>
  <si>
    <t>風向風速計</t>
    <rPh sb="0" eb="2">
      <t>フウコウ</t>
    </rPh>
    <rPh sb="2" eb="5">
      <t>フウソクケイ</t>
    </rPh>
    <phoneticPr fontId="9"/>
  </si>
  <si>
    <t>附属物本体</t>
    <rPh sb="0" eb="2">
      <t>フゾク</t>
    </rPh>
    <rPh sb="2" eb="3">
      <t>ブツ</t>
    </rPh>
    <rPh sb="3" eb="5">
      <t>ホンタイ</t>
    </rPh>
    <phoneticPr fontId="9"/>
  </si>
  <si>
    <t xml:space="preserve">異常判定区分 </t>
    <rPh sb="0" eb="2">
      <t>イジョウ</t>
    </rPh>
    <rPh sb="2" eb="4">
      <t>ハンテイ</t>
    </rPh>
    <rPh sb="4" eb="6">
      <t>クブン</t>
    </rPh>
    <phoneticPr fontId="9"/>
  </si>
  <si>
    <t>○</t>
    <phoneticPr fontId="9"/>
  </si>
  <si>
    <t>×</t>
    <phoneticPr fontId="9"/>
  </si>
  <si>
    <t>実施有無</t>
    <rPh sb="0" eb="2">
      <t>ジッシ</t>
    </rPh>
    <rPh sb="2" eb="4">
      <t>ウム</t>
    </rPh>
    <phoneticPr fontId="9"/>
  </si>
  <si>
    <t>未</t>
    <rPh sb="0" eb="1">
      <t>ミ</t>
    </rPh>
    <phoneticPr fontId="9"/>
  </si>
  <si>
    <t>済</t>
    <rPh sb="0" eb="1">
      <t>スミ</t>
    </rPh>
    <phoneticPr fontId="9"/>
  </si>
  <si>
    <t>継続</t>
    <rPh sb="0" eb="2">
      <t>ケイゾク</t>
    </rPh>
    <phoneticPr fontId="9"/>
  </si>
  <si>
    <t>点検様式作成フロ-</t>
    <rPh sb="0" eb="2">
      <t>テンケン</t>
    </rPh>
    <rPh sb="2" eb="4">
      <t>ヨウシキ</t>
    </rPh>
    <rPh sb="4" eb="6">
      <t>サクセイ</t>
    </rPh>
    <phoneticPr fontId="9"/>
  </si>
  <si>
    <t>作成フロー図</t>
    <rPh sb="0" eb="2">
      <t>サクセイ</t>
    </rPh>
    <rPh sb="5" eb="6">
      <t>ズ</t>
    </rPh>
    <phoneticPr fontId="9"/>
  </si>
  <si>
    <t>点検調書作成手順</t>
    <rPh sb="0" eb="2">
      <t>テンケン</t>
    </rPh>
    <rPh sb="2" eb="4">
      <t>チョウショ</t>
    </rPh>
    <rPh sb="4" eb="6">
      <t>サクセイ</t>
    </rPh>
    <rPh sb="6" eb="8">
      <t>テジュン</t>
    </rPh>
    <phoneticPr fontId="9"/>
  </si>
  <si>
    <t>トンネル点検の実施にあたっては，現場点検作業に先行してトンネル情報を収集する。トンネル台帳（様式Ａ－1～様式Ａ－3）はトンネル完成後に作成され，維持管理の段階で引き継がれるが，関連資料等を確認したうえで，追加情報があれば必要に応じて追記することが望ましい。</t>
  </si>
  <si>
    <t>①様式A-1～A-3（トンネル台帳）</t>
    <rPh sb="1" eb="3">
      <t>ヨウシキ</t>
    </rPh>
    <rPh sb="15" eb="17">
      <t>ダイチョウ</t>
    </rPh>
    <phoneticPr fontId="9"/>
  </si>
  <si>
    <t>③様式D-1-1、様式D-1-2</t>
    <rPh sb="1" eb="3">
      <t>ヨウシキ</t>
    </rPh>
    <rPh sb="9" eb="11">
      <t>ヨウシキ</t>
    </rPh>
    <phoneticPr fontId="9"/>
  </si>
  <si>
    <t>④様式B</t>
    <rPh sb="1" eb="3">
      <t>ヨウシキ</t>
    </rPh>
    <phoneticPr fontId="9"/>
  </si>
  <si>
    <t>⑤様式D-3</t>
    <rPh sb="1" eb="3">
      <t>ヨウシキ</t>
    </rPh>
    <phoneticPr fontId="9"/>
  </si>
  <si>
    <t>部位区分</t>
  </si>
  <si>
    <t>変状区分</t>
  </si>
  <si>
    <t>変状種類</t>
  </si>
  <si>
    <t>対策区分</t>
  </si>
  <si>
    <t>健全性</t>
  </si>
  <si>
    <t>調査の要否</t>
  </si>
  <si>
    <t>措置の要否</t>
  </si>
  <si>
    <t>実施有無</t>
  </si>
  <si>
    <t>非常用施設</t>
    <rPh sb="0" eb="3">
      <t>ヒジョウヨウ</t>
    </rPh>
    <rPh sb="3" eb="5">
      <t>シセツ</t>
    </rPh>
    <phoneticPr fontId="9"/>
  </si>
  <si>
    <t>取付部材</t>
    <rPh sb="0" eb="1">
      <t>ト</t>
    </rPh>
    <rPh sb="1" eb="2">
      <t>ツ</t>
    </rPh>
    <rPh sb="2" eb="4">
      <t>ブザイ</t>
    </rPh>
    <phoneticPr fontId="9"/>
  </si>
  <si>
    <t>側壁（右側）</t>
    <rPh sb="0" eb="2">
      <t>ソクヘキ</t>
    </rPh>
    <rPh sb="3" eb="5">
      <t>ミギガワ</t>
    </rPh>
    <phoneticPr fontId="9"/>
  </si>
  <si>
    <t>側壁（左側）</t>
    <rPh sb="0" eb="2">
      <t>ソクヘキ</t>
    </rPh>
    <rPh sb="3" eb="5">
      <t>ヒダリガワ</t>
    </rPh>
    <phoneticPr fontId="9"/>
  </si>
  <si>
    <t>アーチ（右側）</t>
    <rPh sb="4" eb="6">
      <t>ミギガワ</t>
    </rPh>
    <phoneticPr fontId="9"/>
  </si>
  <si>
    <t>アーチ（左側）</t>
    <rPh sb="4" eb="5">
      <t>ヒダリ</t>
    </rPh>
    <rPh sb="5" eb="6">
      <t>ガワ</t>
    </rPh>
    <phoneticPr fontId="9"/>
  </si>
  <si>
    <t>アーチ（天端）</t>
    <rPh sb="4" eb="5">
      <t>テン</t>
    </rPh>
    <rPh sb="5" eb="6">
      <t>タン</t>
    </rPh>
    <phoneticPr fontId="9"/>
  </si>
  <si>
    <t>アーチ（全周）</t>
    <rPh sb="4" eb="6">
      <t>ゼンシュウ</t>
    </rPh>
    <phoneticPr fontId="9"/>
  </si>
  <si>
    <t>横断目地（右側）</t>
    <rPh sb="0" eb="2">
      <t>オウダン</t>
    </rPh>
    <rPh sb="2" eb="4">
      <t>メジ</t>
    </rPh>
    <rPh sb="5" eb="7">
      <t>ミギガワ</t>
    </rPh>
    <phoneticPr fontId="9"/>
  </si>
  <si>
    <t>横断目地（左側）</t>
    <rPh sb="0" eb="2">
      <t>オウダン</t>
    </rPh>
    <rPh sb="2" eb="4">
      <t>メジ</t>
    </rPh>
    <rPh sb="5" eb="7">
      <t>ヒダリガワ</t>
    </rPh>
    <phoneticPr fontId="9"/>
  </si>
  <si>
    <t>横断目地（天端）</t>
    <rPh sb="0" eb="2">
      <t>オウダン</t>
    </rPh>
    <rPh sb="2" eb="4">
      <t>メジ</t>
    </rPh>
    <rPh sb="5" eb="6">
      <t>テン</t>
    </rPh>
    <rPh sb="6" eb="7">
      <t>タン</t>
    </rPh>
    <phoneticPr fontId="9"/>
  </si>
  <si>
    <t>横断目地（全周）</t>
    <rPh sb="0" eb="2">
      <t>オウダン</t>
    </rPh>
    <rPh sb="2" eb="4">
      <t>メジ</t>
    </rPh>
    <rPh sb="5" eb="7">
      <t>ゼンシュウ</t>
    </rPh>
    <phoneticPr fontId="9"/>
  </si>
  <si>
    <t>水平打ち継ぎ目（右側）</t>
    <rPh sb="0" eb="2">
      <t>スイヘイ</t>
    </rPh>
    <rPh sb="2" eb="3">
      <t>ウ</t>
    </rPh>
    <rPh sb="4" eb="5">
      <t>ツ</t>
    </rPh>
    <rPh sb="6" eb="7">
      <t>メ</t>
    </rPh>
    <rPh sb="8" eb="10">
      <t>ミギガワ</t>
    </rPh>
    <phoneticPr fontId="9"/>
  </si>
  <si>
    <t>水平打ち継ぎ目（左側）</t>
    <rPh sb="0" eb="2">
      <t>スイヘイ</t>
    </rPh>
    <rPh sb="2" eb="3">
      <t>ウ</t>
    </rPh>
    <rPh sb="4" eb="5">
      <t>ツ</t>
    </rPh>
    <rPh sb="6" eb="7">
      <t>メ</t>
    </rPh>
    <rPh sb="8" eb="10">
      <t>ヒダリガワ</t>
    </rPh>
    <phoneticPr fontId="9"/>
  </si>
  <si>
    <t>面壁・妻壁等</t>
    <rPh sb="0" eb="2">
      <t>メンペキ</t>
    </rPh>
    <rPh sb="3" eb="4">
      <t>ツマ</t>
    </rPh>
    <rPh sb="4" eb="5">
      <t>カベ</t>
    </rPh>
    <rPh sb="5" eb="6">
      <t>トウ</t>
    </rPh>
    <phoneticPr fontId="9"/>
  </si>
  <si>
    <t>トンネルの分類</t>
    <rPh sb="5" eb="7">
      <t>ブンルイ</t>
    </rPh>
    <phoneticPr fontId="9"/>
  </si>
  <si>
    <t>陸上トンネル（掘進工法）</t>
    <rPh sb="0" eb="2">
      <t>リクジョウ</t>
    </rPh>
    <rPh sb="7" eb="9">
      <t>クッシン</t>
    </rPh>
    <rPh sb="9" eb="11">
      <t>コウホウ</t>
    </rPh>
    <phoneticPr fontId="9"/>
  </si>
  <si>
    <t>陸上トンネル（開削工法）</t>
    <rPh sb="0" eb="2">
      <t>リクジョウ</t>
    </rPh>
    <rPh sb="7" eb="9">
      <t>カイサク</t>
    </rPh>
    <rPh sb="9" eb="11">
      <t>コウホウ</t>
    </rPh>
    <phoneticPr fontId="9"/>
  </si>
  <si>
    <t>陸上トンネル（その他）</t>
    <rPh sb="0" eb="2">
      <t>リクジョウ</t>
    </rPh>
    <rPh sb="9" eb="10">
      <t>タ</t>
    </rPh>
    <phoneticPr fontId="9"/>
  </si>
  <si>
    <t>水底トンネル（掘進工法）</t>
    <rPh sb="0" eb="2">
      <t>スイテイ</t>
    </rPh>
    <rPh sb="7" eb="9">
      <t>クッシン</t>
    </rPh>
    <rPh sb="9" eb="11">
      <t>コウホウ</t>
    </rPh>
    <phoneticPr fontId="9"/>
  </si>
  <si>
    <t>水底トンネル（開削工法）</t>
    <rPh sb="0" eb="2">
      <t>スイテイ</t>
    </rPh>
    <rPh sb="7" eb="9">
      <t>カイサク</t>
    </rPh>
    <rPh sb="9" eb="11">
      <t>コウホウ</t>
    </rPh>
    <phoneticPr fontId="9"/>
  </si>
  <si>
    <t>水底トンネル（沈埋工法）</t>
    <rPh sb="0" eb="2">
      <t>スイテイ</t>
    </rPh>
    <rPh sb="7" eb="9">
      <t>チンマイ</t>
    </rPh>
    <rPh sb="9" eb="11">
      <t>コウホウ</t>
    </rPh>
    <phoneticPr fontId="9"/>
  </si>
  <si>
    <t>水底トンネル（その他）</t>
    <rPh sb="0" eb="2">
      <t>スイテイ</t>
    </rPh>
    <rPh sb="9" eb="10">
      <t>タ</t>
    </rPh>
    <phoneticPr fontId="9"/>
  </si>
  <si>
    <t>山岳トンネル工法（NATM）</t>
    <rPh sb="0" eb="2">
      <t>サンガク</t>
    </rPh>
    <rPh sb="6" eb="8">
      <t>コウホウ</t>
    </rPh>
    <phoneticPr fontId="9"/>
  </si>
  <si>
    <t>矢板工法</t>
    <rPh sb="0" eb="2">
      <t>ヤイタ</t>
    </rPh>
    <rPh sb="2" eb="4">
      <t>コウホウ</t>
    </rPh>
    <phoneticPr fontId="9"/>
  </si>
  <si>
    <t>開削工法</t>
    <rPh sb="0" eb="2">
      <t>カイサク</t>
    </rPh>
    <rPh sb="2" eb="4">
      <t>コウホウ</t>
    </rPh>
    <phoneticPr fontId="9"/>
  </si>
  <si>
    <t>シールド工法</t>
    <rPh sb="4" eb="6">
      <t>コウホウ</t>
    </rPh>
    <phoneticPr fontId="9"/>
  </si>
  <si>
    <t>無</t>
    <rPh sb="0" eb="1">
      <t>ナシ</t>
    </rPh>
    <phoneticPr fontId="9"/>
  </si>
  <si>
    <t>様式A～B</t>
    <rPh sb="0" eb="2">
      <t>ヨウシキ</t>
    </rPh>
    <phoneticPr fontId="9"/>
  </si>
  <si>
    <t>－</t>
    <phoneticPr fontId="9"/>
  </si>
  <si>
    <t>その他施設</t>
    <rPh sb="2" eb="3">
      <t>タ</t>
    </rPh>
    <rPh sb="3" eb="5">
      <t>シセツ</t>
    </rPh>
    <phoneticPr fontId="9"/>
  </si>
  <si>
    <t>様式C-1-1(本体工)、C-2、D-1-1、D-3</t>
    <rPh sb="0" eb="2">
      <t>ヨウシキ</t>
    </rPh>
    <rPh sb="8" eb="11">
      <t>ホンタイコウ</t>
    </rPh>
    <phoneticPr fontId="9"/>
  </si>
  <si>
    <t>ファイル作成にあたって</t>
    <rPh sb="4" eb="6">
      <t>サクセイ</t>
    </rPh>
    <phoneticPr fontId="9"/>
  </si>
  <si>
    <t>様式C-1-2（附属物）、D-1-2</t>
    <rPh sb="0" eb="2">
      <t>ヨウシキ</t>
    </rPh>
    <rPh sb="8" eb="10">
      <t>フゾク</t>
    </rPh>
    <rPh sb="10" eb="11">
      <t>ブツ</t>
    </rPh>
    <phoneticPr fontId="9"/>
  </si>
  <si>
    <t>※　行が不足する場合は、適時、表の行を増やすこと。</t>
    <rPh sb="2" eb="3">
      <t>ギョウ</t>
    </rPh>
    <rPh sb="4" eb="6">
      <t>フソク</t>
    </rPh>
    <rPh sb="8" eb="10">
      <t>バアイ</t>
    </rPh>
    <phoneticPr fontId="9"/>
  </si>
  <si>
    <r>
      <t>②様式</t>
    </r>
    <r>
      <rPr>
        <sz val="11"/>
        <color theme="1"/>
        <rFont val="ＭＳ Ｐゴシック"/>
        <family val="3"/>
        <charset val="128"/>
        <scheme val="minor"/>
      </rPr>
      <t>D-2-1、様式D-2-1´</t>
    </r>
    <rPh sb="1" eb="3">
      <t>ヨウシキ</t>
    </rPh>
    <rPh sb="9" eb="11">
      <t>ヨウシキ</t>
    </rPh>
    <phoneticPr fontId="9"/>
  </si>
  <si>
    <t>①ファイルの分割について</t>
    <rPh sb="6" eb="8">
      <t>ブンカツ</t>
    </rPh>
    <phoneticPr fontId="9"/>
  </si>
  <si>
    <t>m2</t>
  </si>
  <si>
    <t>通話型通報設備</t>
  </si>
  <si>
    <t>操作型通報設備</t>
  </si>
  <si>
    <t>自動通報設備</t>
  </si>
  <si>
    <t>非常警報設備</t>
  </si>
  <si>
    <t>消 火 器</t>
  </si>
  <si>
    <t>消火栓設備</t>
  </si>
  <si>
    <t>誘導表示設備</t>
  </si>
  <si>
    <t>避難情報提供設備</t>
  </si>
  <si>
    <t>避難通路</t>
  </si>
  <si>
    <t>排煙設備</t>
  </si>
  <si>
    <t>給水栓設備</t>
  </si>
  <si>
    <t>無線通信補助設備</t>
  </si>
  <si>
    <t>水噴霧設備</t>
  </si>
  <si>
    <t>監視設備</t>
  </si>
  <si>
    <t>通報設備</t>
  </si>
  <si>
    <t>警報設備</t>
  </si>
  <si>
    <t>消火設備</t>
  </si>
  <si>
    <t>避難誘導設備</t>
  </si>
  <si>
    <t>その他の設備</t>
  </si>
  <si>
    <t>施設ID</t>
    <rPh sb="0" eb="2">
      <t>シセツ</t>
    </rPh>
    <phoneticPr fontId="9"/>
  </si>
  <si>
    <t>※緯度・経度については、秒の小数第二位の単位まで記入すること。</t>
    <rPh sb="1" eb="3">
      <t>イド</t>
    </rPh>
    <rPh sb="4" eb="6">
      <t>ケイド</t>
    </rPh>
    <rPh sb="12" eb="13">
      <t>ビョウ</t>
    </rPh>
    <rPh sb="14" eb="16">
      <t>ショウスウ</t>
    </rPh>
    <rPh sb="16" eb="18">
      <t>ダイニ</t>
    </rPh>
    <rPh sb="18" eb="19">
      <t>イ</t>
    </rPh>
    <rPh sb="20" eb="22">
      <t>タンイ</t>
    </rPh>
    <rPh sb="24" eb="26">
      <t>キニュウ</t>
    </rPh>
    <phoneticPr fontId="5"/>
  </si>
  <si>
    <t>トンネル区分</t>
    <rPh sb="4" eb="6">
      <t>クブン</t>
    </rPh>
    <phoneticPr fontId="5"/>
  </si>
  <si>
    <t>不明</t>
    <rPh sb="0" eb="2">
      <t>フメイ</t>
    </rPh>
    <phoneticPr fontId="9"/>
  </si>
  <si>
    <t>一次</t>
    <rPh sb="0" eb="2">
      <t>イチジ</t>
    </rPh>
    <phoneticPr fontId="9"/>
  </si>
  <si>
    <t>二次</t>
    <rPh sb="0" eb="2">
      <t>ニジ</t>
    </rPh>
    <phoneticPr fontId="9"/>
  </si>
  <si>
    <t>三次</t>
    <rPh sb="0" eb="2">
      <t>サンジ</t>
    </rPh>
    <phoneticPr fontId="9"/>
  </si>
  <si>
    <t>市町村指定</t>
    <rPh sb="0" eb="5">
      <t>シチョウソンシテイ</t>
    </rPh>
    <phoneticPr fontId="9"/>
  </si>
  <si>
    <t>指定なし</t>
    <rPh sb="0" eb="2">
      <t>シテイ</t>
    </rPh>
    <phoneticPr fontId="9"/>
  </si>
  <si>
    <t>自専道</t>
    <phoneticPr fontId="9"/>
  </si>
  <si>
    <t>一般道</t>
    <phoneticPr fontId="9"/>
  </si>
  <si>
    <t>坑門</t>
    <rPh sb="0" eb="2">
      <t>コウモン</t>
    </rPh>
    <phoneticPr fontId="9"/>
  </si>
  <si>
    <t>覆工</t>
    <rPh sb="0" eb="2">
      <t>フッコウ</t>
    </rPh>
    <phoneticPr fontId="9"/>
  </si>
  <si>
    <t>圧ざ、ひび割れ</t>
  </si>
  <si>
    <t>うき・はく離</t>
  </si>
  <si>
    <t>鋼材腐食</t>
  </si>
  <si>
    <t>変形・移動</t>
  </si>
  <si>
    <t>沈下</t>
  </si>
  <si>
    <t>隆起</t>
  </si>
  <si>
    <t>巻厚の不足または減少、背面空洞</t>
  </si>
  <si>
    <t>補修・補強材の破損</t>
  </si>
  <si>
    <t>漏水</t>
  </si>
  <si>
    <t>滞水</t>
  </si>
  <si>
    <t>土砂流出</t>
  </si>
  <si>
    <t>その他</t>
  </si>
  <si>
    <t>音信号発生器</t>
  </si>
  <si>
    <t>誘導表示施設</t>
  </si>
  <si>
    <t>標識</t>
  </si>
  <si>
    <t>天井板取付部材</t>
  </si>
  <si>
    <t>内装板取付部材</t>
  </si>
  <si>
    <t>吸音板取付部材</t>
  </si>
  <si>
    <t>破断</t>
  </si>
  <si>
    <t>緩み、脱落</t>
  </si>
  <si>
    <t>亀裂</t>
  </si>
  <si>
    <t>腐食</t>
  </si>
  <si>
    <t>変形，欠損</t>
  </si>
  <si>
    <t>がたつき</t>
  </si>
  <si>
    <t>ボルト・ナット，アンカー類</t>
    <phoneticPr fontId="9"/>
  </si>
  <si>
    <t>点 滅 灯</t>
    <phoneticPr fontId="9"/>
  </si>
  <si>
    <t>トンネル工法</t>
  </si>
  <si>
    <t>自専道or一般道</t>
  </si>
  <si>
    <t>緊急輸送路</t>
  </si>
  <si>
    <t>代替路</t>
  </si>
  <si>
    <t>ケーブル本体</t>
    <rPh sb="4" eb="6">
      <t>ホンタイ</t>
    </rPh>
    <phoneticPr fontId="9"/>
  </si>
  <si>
    <t>ケーブル本体以外</t>
    <rPh sb="4" eb="6">
      <t>ホンタイ</t>
    </rPh>
    <rPh sb="6" eb="8">
      <t>イガイ</t>
    </rPh>
    <phoneticPr fontId="9"/>
  </si>
  <si>
    <t>⑥様式E</t>
    <rPh sb="1" eb="3">
      <t>ヨウシキ</t>
    </rPh>
    <phoneticPr fontId="9"/>
  </si>
  <si>
    <t>⑧様式C-1-1、様式C-1-2</t>
    <rPh sb="1" eb="3">
      <t>ヨウシキ</t>
    </rPh>
    <rPh sb="9" eb="11">
      <t>ヨウシキ</t>
    </rPh>
    <phoneticPr fontId="9"/>
  </si>
  <si>
    <t>⑨様式C-2</t>
    <rPh sb="1" eb="3">
      <t>ヨウシキ</t>
    </rPh>
    <phoneticPr fontId="9"/>
  </si>
  <si>
    <t>近接目視または打音検査，触診ができていない箇所および近接目視によらない方法を講じた場所に対する調査結果を記録する。</t>
    <rPh sb="0" eb="2">
      <t>キンセツ</t>
    </rPh>
    <rPh sb="2" eb="4">
      <t>モクシ</t>
    </rPh>
    <rPh sb="7" eb="9">
      <t>ダオン</t>
    </rPh>
    <rPh sb="9" eb="11">
      <t>ケンサ</t>
    </rPh>
    <rPh sb="12" eb="14">
      <t>ショクシン</t>
    </rPh>
    <rPh sb="21" eb="23">
      <t>カショ</t>
    </rPh>
    <rPh sb="26" eb="28">
      <t>キンセツ</t>
    </rPh>
    <rPh sb="28" eb="30">
      <t>モクシ</t>
    </rPh>
    <rPh sb="35" eb="37">
      <t>ホウホウ</t>
    </rPh>
    <rPh sb="38" eb="39">
      <t>コウ</t>
    </rPh>
    <rPh sb="41" eb="43">
      <t>バショ</t>
    </rPh>
    <rPh sb="44" eb="45">
      <t>タイ</t>
    </rPh>
    <rPh sb="47" eb="49">
      <t>チョウサ</t>
    </rPh>
    <rPh sb="49" eb="51">
      <t>ケッカ</t>
    </rPh>
    <rPh sb="52" eb="54">
      <t>キロク</t>
    </rPh>
    <phoneticPr fontId="9"/>
  </si>
  <si>
    <r>
      <t>⑦様式F、</t>
    </r>
    <r>
      <rPr>
        <sz val="11"/>
        <color theme="1"/>
        <rFont val="ＭＳ Ｐゴシック"/>
        <family val="3"/>
        <charset val="128"/>
        <scheme val="minor"/>
      </rPr>
      <t>様式G</t>
    </r>
    <rPh sb="1" eb="3">
      <t>ヨウシキ</t>
    </rPh>
    <rPh sb="5" eb="7">
      <t>ヨウシキ</t>
    </rPh>
    <phoneticPr fontId="9"/>
  </si>
  <si>
    <t>変状展開図ならびに写真台帳をもとに覆工スパンごとの変状展開図を作成し，変状発生状況をとりまとめる。</t>
    <phoneticPr fontId="9"/>
  </si>
  <si>
    <t>写真台帳の作成と同時に，トンネルの構造を展開した位置図に変状写真位置を記録する。</t>
    <phoneticPr fontId="9"/>
  </si>
  <si>
    <t>変状展開図や撮影した写真等をもとに，対象トンネルの対策区分を決定し，対策区分がⅡ～Ⅳの変状および異常判定区分「×」を抽出し，写真台帳を作成する。</t>
    <rPh sb="30" eb="32">
      <t>ケッテイ</t>
    </rPh>
    <phoneticPr fontId="9"/>
  </si>
  <si>
    <t>写真台帳をもとに，対策区分がⅡ～Ⅳの変状（対策実施後のⅠを含む），異常判定区分「×」（対策実施後の「○」を含む）の概要を記録する。</t>
    <phoneticPr fontId="9"/>
  </si>
  <si>
    <t>調査，措置を実施した場合，その履歴を記録する。</t>
    <phoneticPr fontId="9"/>
  </si>
  <si>
    <t>現場点検作業を実施し，近接目視点検で確認した変状状況や補修履歴を忠実に変状展開図に転記する。</t>
    <phoneticPr fontId="9"/>
  </si>
  <si>
    <t>様式Ｄ－1～様式Ｄ－3をもとに、健全性の診断結果を集計する。また，健全性の診断の区分に関する所見を記録する。</t>
    <rPh sb="33" eb="36">
      <t>ケンゼンセイ</t>
    </rPh>
    <rPh sb="37" eb="39">
      <t>シンダン</t>
    </rPh>
    <rPh sb="40" eb="42">
      <t>クブン</t>
    </rPh>
    <rPh sb="43" eb="44">
      <t>カン</t>
    </rPh>
    <rPh sb="46" eb="48">
      <t>ショケン</t>
    </rPh>
    <rPh sb="49" eb="51">
      <t>キロク</t>
    </rPh>
    <phoneticPr fontId="9"/>
  </si>
  <si>
    <t>ファイルは以下の分割規則に従う。
※各ファイルとも　（参考）リスト　のシートを付けて保存すること。
・様式A-1～A-3は同一ファイルとする。
・様式B、D-1-1、D-1-2、D-2-1（もしくはD-2-1'）は別ファイルとする。
・様式C-1-1、C-1-2、C-2は同一ファイルとする。
・様式D-3、E、F、Gは同一ファイルとする。</t>
    <rPh sb="18" eb="19">
      <t>カク</t>
    </rPh>
    <rPh sb="27" eb="29">
      <t>サンコウ</t>
    </rPh>
    <rPh sb="39" eb="40">
      <t>ツ</t>
    </rPh>
    <rPh sb="42" eb="44">
      <t>ホゾン</t>
    </rPh>
    <phoneticPr fontId="9"/>
  </si>
  <si>
    <t>小原トンネル</t>
    <phoneticPr fontId="9"/>
  </si>
  <si>
    <t>(ｺﾊﾞﾗﾄﾝﾈﾙ)</t>
    <phoneticPr fontId="9"/>
  </si>
  <si>
    <t>覆工（内装なし）</t>
    <phoneticPr fontId="9"/>
  </si>
  <si>
    <t>コンクリート系</t>
    <phoneticPr fontId="9"/>
  </si>
  <si>
    <t>円型+暗渠排水</t>
    <phoneticPr fontId="9"/>
  </si>
  <si>
    <t>一般（無料）</t>
    <phoneticPr fontId="9"/>
  </si>
  <si>
    <t>面壁型</t>
    <phoneticPr fontId="9"/>
  </si>
  <si>
    <t>LED</t>
    <phoneticPr fontId="9"/>
  </si>
  <si>
    <t>自然換気</t>
    <phoneticPr fontId="9"/>
  </si>
  <si>
    <t>PS</t>
  </si>
  <si>
    <t>S1</t>
  </si>
  <si>
    <t>S2</t>
  </si>
  <si>
    <t>S3</t>
  </si>
  <si>
    <t>S4</t>
  </si>
  <si>
    <t>S5</t>
  </si>
  <si>
    <t>S6</t>
  </si>
  <si>
    <t>S7</t>
  </si>
  <si>
    <t>S8</t>
  </si>
  <si>
    <t>S9</t>
  </si>
  <si>
    <t>S10</t>
  </si>
  <si>
    <t>S11</t>
  </si>
  <si>
    <t>S12</t>
  </si>
  <si>
    <t>S13</t>
  </si>
  <si>
    <t>S14</t>
  </si>
  <si>
    <t>S15</t>
  </si>
  <si>
    <t>S16</t>
  </si>
  <si>
    <t>S17</t>
  </si>
  <si>
    <t>S18</t>
  </si>
  <si>
    <t>S19</t>
  </si>
  <si>
    <t>S20</t>
  </si>
  <si>
    <t>S21</t>
  </si>
  <si>
    <t>S22</t>
  </si>
  <si>
    <t>S23</t>
  </si>
  <si>
    <t>S24</t>
  </si>
  <si>
    <t>S25</t>
  </si>
  <si>
    <t>S26</t>
  </si>
  <si>
    <t>S27</t>
  </si>
  <si>
    <t>S28</t>
  </si>
  <si>
    <t>S29</t>
  </si>
  <si>
    <t>S30</t>
  </si>
  <si>
    <t>S31</t>
  </si>
  <si>
    <t>S32</t>
  </si>
  <si>
    <t>S33</t>
  </si>
  <si>
    <t>S34</t>
  </si>
  <si>
    <t>S35</t>
  </si>
  <si>
    <t>S36</t>
  </si>
  <si>
    <t>S37</t>
  </si>
  <si>
    <t>S38</t>
  </si>
  <si>
    <t>S39</t>
  </si>
  <si>
    <t>S40</t>
  </si>
  <si>
    <t>S41</t>
  </si>
  <si>
    <t>S42</t>
  </si>
  <si>
    <t>S43</t>
  </si>
  <si>
    <t>S44</t>
  </si>
  <si>
    <t>S45</t>
  </si>
  <si>
    <t>S46</t>
  </si>
  <si>
    <t>S47</t>
  </si>
  <si>
    <t>S48</t>
  </si>
  <si>
    <t>S51</t>
  </si>
  <si>
    <t>S52</t>
  </si>
  <si>
    <t>S53</t>
  </si>
  <si>
    <t>S54</t>
  </si>
  <si>
    <t>S55</t>
  </si>
  <si>
    <t>S56</t>
  </si>
  <si>
    <t>S57</t>
  </si>
  <si>
    <t>S58</t>
  </si>
  <si>
    <t>S59</t>
  </si>
  <si>
    <t>S60</t>
  </si>
  <si>
    <t>S61</t>
  </si>
  <si>
    <t>S62</t>
  </si>
  <si>
    <t>S63</t>
  </si>
  <si>
    <t>S64</t>
  </si>
  <si>
    <t>S65</t>
  </si>
  <si>
    <t>S66</t>
  </si>
  <si>
    <t>S67</t>
  </si>
  <si>
    <t>S68</t>
  </si>
  <si>
    <t>S69</t>
  </si>
  <si>
    <t>S70</t>
  </si>
  <si>
    <t>S72</t>
  </si>
  <si>
    <t>S73</t>
  </si>
  <si>
    <t>S74</t>
  </si>
  <si>
    <t>S75</t>
  </si>
  <si>
    <t>S76</t>
  </si>
  <si>
    <t>S77</t>
  </si>
  <si>
    <t>S78</t>
  </si>
  <si>
    <t>S79</t>
  </si>
  <si>
    <t>S80</t>
  </si>
  <si>
    <t>S81</t>
  </si>
  <si>
    <t>S82</t>
  </si>
  <si>
    <t>S83</t>
  </si>
  <si>
    <t>S84</t>
  </si>
  <si>
    <t>S86</t>
  </si>
  <si>
    <t>S87</t>
  </si>
  <si>
    <t>S88</t>
  </si>
  <si>
    <t>S89</t>
  </si>
  <si>
    <t>S90</t>
  </si>
  <si>
    <t>S91</t>
  </si>
  <si>
    <t>S92</t>
  </si>
  <si>
    <t>S93</t>
  </si>
  <si>
    <t>S94</t>
  </si>
  <si>
    <t>S95</t>
  </si>
  <si>
    <t>S96</t>
  </si>
  <si>
    <t>S97</t>
  </si>
  <si>
    <t>S98</t>
  </si>
  <si>
    <t>S99</t>
  </si>
  <si>
    <t>S100</t>
  </si>
  <si>
    <t>S101</t>
  </si>
  <si>
    <t>S102</t>
  </si>
  <si>
    <t>S103</t>
  </si>
  <si>
    <t>S104</t>
  </si>
  <si>
    <t>S105</t>
  </si>
  <si>
    <t>S106</t>
  </si>
  <si>
    <t>S107</t>
  </si>
  <si>
    <t>S108</t>
  </si>
  <si>
    <t>S110</t>
  </si>
  <si>
    <t>S111</t>
  </si>
  <si>
    <t>S112</t>
  </si>
  <si>
    <t>S113</t>
  </si>
  <si>
    <t>S114</t>
  </si>
  <si>
    <t>S115</t>
  </si>
  <si>
    <t>S116</t>
  </si>
  <si>
    <t>S117</t>
  </si>
  <si>
    <t>S118</t>
  </si>
  <si>
    <t>S119</t>
  </si>
  <si>
    <t>S120</t>
  </si>
  <si>
    <t>S121</t>
  </si>
  <si>
    <t>S122</t>
  </si>
  <si>
    <t>S124</t>
  </si>
  <si>
    <t>S125</t>
  </si>
  <si>
    <t>S126</t>
  </si>
  <si>
    <t>PE</t>
  </si>
  <si>
    <t>非常駐車帯(R)</t>
    <rPh sb="0" eb="2">
      <t>ヒジョウ</t>
    </rPh>
    <rPh sb="2" eb="4">
      <t>チュウシャ</t>
    </rPh>
    <rPh sb="4" eb="5">
      <t>タイ</t>
    </rPh>
    <phoneticPr fontId="20"/>
  </si>
  <si>
    <t>非常駐車帯(L)</t>
    <rPh sb="0" eb="2">
      <t>ヒジョウ</t>
    </rPh>
    <rPh sb="2" eb="4">
      <t>チュウシャ</t>
    </rPh>
    <rPh sb="4" eb="5">
      <t>タイ</t>
    </rPh>
    <phoneticPr fontId="20"/>
  </si>
  <si>
    <t>○</t>
  </si>
  <si>
    <t>⑦</t>
  </si>
  <si>
    <t>非常電話案内板</t>
  </si>
  <si>
    <t>①</t>
    <phoneticPr fontId="9"/>
  </si>
  <si>
    <t>②</t>
    <phoneticPr fontId="9"/>
  </si>
  <si>
    <t>③</t>
    <phoneticPr fontId="9"/>
  </si>
  <si>
    <t>④</t>
    <phoneticPr fontId="9"/>
  </si>
  <si>
    <t>⑤</t>
    <phoneticPr fontId="9"/>
  </si>
  <si>
    <t>⑥</t>
    <phoneticPr fontId="9"/>
  </si>
  <si>
    <t>⑧</t>
    <phoneticPr fontId="9"/>
  </si>
  <si>
    <t>⑨</t>
    <phoneticPr fontId="9"/>
  </si>
  <si>
    <t>⑩</t>
    <phoneticPr fontId="9"/>
  </si>
  <si>
    <t>⑪</t>
    <phoneticPr fontId="9"/>
  </si>
  <si>
    <t>⑫</t>
    <phoneticPr fontId="9"/>
  </si>
  <si>
    <t>⑬</t>
    <phoneticPr fontId="9"/>
  </si>
  <si>
    <t>非常電話案内板</t>
    <phoneticPr fontId="9"/>
  </si>
  <si>
    <t>坑口表示板</t>
    <rPh sb="0" eb="2">
      <t>コウグチ</t>
    </rPh>
    <rPh sb="2" eb="5">
      <t>ヒョウジバン</t>
    </rPh>
    <phoneticPr fontId="20"/>
  </si>
  <si>
    <t>非常電話案内板・非常駐車帯案内板</t>
    <rPh sb="8" eb="13">
      <t>ヒジョウチュウシャタイ</t>
    </rPh>
    <rPh sb="13" eb="16">
      <t>アンナイバン</t>
    </rPh>
    <phoneticPr fontId="9"/>
  </si>
  <si>
    <t>現況写真</t>
    <rPh sb="0" eb="2">
      <t>ゲンキョウ</t>
    </rPh>
    <rPh sb="2" eb="4">
      <t>シャシン</t>
    </rPh>
    <phoneticPr fontId="8"/>
  </si>
  <si>
    <t>起点側坑口</t>
    <rPh sb="0" eb="2">
      <t>キテン</t>
    </rPh>
    <rPh sb="2" eb="3">
      <t>ガワ</t>
    </rPh>
    <rPh sb="3" eb="5">
      <t>コウグチ</t>
    </rPh>
    <phoneticPr fontId="8"/>
  </si>
  <si>
    <t>終点側坑口</t>
    <rPh sb="0" eb="2">
      <t>シュウテン</t>
    </rPh>
    <rPh sb="1" eb="2">
      <t>テン</t>
    </rPh>
    <rPh sb="2" eb="3">
      <t>ガワ</t>
    </rPh>
    <rPh sb="3" eb="5">
      <t>コウグチ</t>
    </rPh>
    <phoneticPr fontId="8"/>
  </si>
  <si>
    <t>銘板</t>
    <rPh sb="0" eb="2">
      <t>メイバン</t>
    </rPh>
    <phoneticPr fontId="8"/>
  </si>
  <si>
    <t>坑門(面壁型)</t>
    <rPh sb="0" eb="2">
      <t>コウモン</t>
    </rPh>
    <rPh sb="3" eb="6">
      <t>メンペキガタ</t>
    </rPh>
    <phoneticPr fontId="9"/>
  </si>
  <si>
    <r>
      <rPr>
        <sz val="8"/>
        <color theme="1"/>
        <rFont val="HGSｺﾞｼｯｸM"/>
        <family val="3"/>
        <charset val="128"/>
      </rPr>
      <t>株式会社荒谷建設コンサルタント</t>
    </r>
    <r>
      <rPr>
        <sz val="10"/>
        <color theme="1"/>
        <rFont val="HGSｺﾞｼｯｸM"/>
        <family val="3"/>
        <charset val="128"/>
      </rPr>
      <t xml:space="preserve">
河野 秀生</t>
    </r>
    <rPh sb="0" eb="4">
      <t>カブシキガイシャ</t>
    </rPh>
    <rPh sb="4" eb="6">
      <t>アラタニ</t>
    </rPh>
    <rPh sb="6" eb="8">
      <t>ケンセツ</t>
    </rPh>
    <rPh sb="16" eb="18">
      <t>カワノ</t>
    </rPh>
    <rPh sb="19" eb="21">
      <t>ヒデオ</t>
    </rPh>
    <phoneticPr fontId="9"/>
  </si>
  <si>
    <t>山口県長門土木建築事務所</t>
    <phoneticPr fontId="9"/>
  </si>
  <si>
    <t>R=1800</t>
    <phoneticPr fontId="9"/>
  </si>
  <si>
    <t>A=600</t>
    <phoneticPr fontId="9"/>
  </si>
  <si>
    <t>　</t>
  </si>
  <si>
    <t>非常電話</t>
    <rPh sb="0" eb="2">
      <t>ヒジョウ</t>
    </rPh>
    <rPh sb="2" eb="4">
      <t>デンワ</t>
    </rPh>
    <phoneticPr fontId="9"/>
  </si>
  <si>
    <t>国道491号（長門・俵山道路）</t>
    <rPh sb="0" eb="2">
      <t>コクドウ</t>
    </rPh>
    <rPh sb="5" eb="6">
      <t>ゴウ</t>
    </rPh>
    <phoneticPr fontId="9"/>
  </si>
  <si>
    <t>山口県長門市俵山小原地先</t>
    <rPh sb="0" eb="3">
      <t>ヤマグチケン</t>
    </rPh>
    <rPh sb="6" eb="8">
      <t>タワラヤマ</t>
    </rPh>
    <rPh sb="8" eb="10">
      <t>コバラ</t>
    </rPh>
    <rPh sb="10" eb="12">
      <t>チサキ</t>
    </rPh>
    <phoneticPr fontId="9"/>
  </si>
  <si>
    <t>山口県長門市深川湯本地先</t>
    <rPh sb="0" eb="3">
      <t>ヤマグチケン</t>
    </rPh>
    <rPh sb="10" eb="12">
      <t>チサキ</t>
    </rPh>
    <phoneticPr fontId="9"/>
  </si>
  <si>
    <t>0.25m＋0.15m</t>
    <phoneticPr fontId="9"/>
  </si>
  <si>
    <t>起終点
坑外</t>
    <rPh sb="0" eb="3">
      <t>キシュウテン</t>
    </rPh>
    <rPh sb="4" eb="6">
      <t>コウガイ</t>
    </rPh>
    <phoneticPr fontId="9"/>
  </si>
  <si>
    <t>補助警報表示板</t>
    <rPh sb="0" eb="2">
      <t>ホジョ</t>
    </rPh>
    <rPh sb="2" eb="4">
      <t>ケイホウ</t>
    </rPh>
    <rPh sb="4" eb="7">
      <t>ヒョウジバン</t>
    </rPh>
    <phoneticPr fontId="9"/>
  </si>
  <si>
    <t>坑口表示板・補助警報表示板</t>
    <rPh sb="0" eb="2">
      <t>コウグチ</t>
    </rPh>
    <rPh sb="2" eb="5">
      <t>ヒョウジバン</t>
    </rPh>
    <rPh sb="6" eb="8">
      <t>ホジョ</t>
    </rPh>
    <rPh sb="8" eb="10">
      <t>ケイホウ</t>
    </rPh>
    <rPh sb="10" eb="12">
      <t>ヒョウジ</t>
    </rPh>
    <rPh sb="12" eb="13">
      <t>イタ</t>
    </rPh>
    <phoneticPr fontId="20"/>
  </si>
  <si>
    <t>誘導表示板</t>
    <rPh sb="0" eb="2">
      <t>ユウドウ</t>
    </rPh>
    <rPh sb="2" eb="5">
      <t>ヒョウジバン</t>
    </rPh>
    <phoneticPr fontId="9"/>
  </si>
  <si>
    <t>反射式</t>
    <rPh sb="0" eb="3">
      <t>ハンシャシキ</t>
    </rPh>
    <phoneticPr fontId="9"/>
  </si>
  <si>
    <t>2018/10</t>
    <phoneticPr fontId="9"/>
  </si>
  <si>
    <t>A等級</t>
    <rPh sb="1" eb="3">
      <t>トウキュウ</t>
    </rPh>
    <phoneticPr fontId="9"/>
  </si>
  <si>
    <t>⑦</t>
    <phoneticPr fontId="9"/>
  </si>
  <si>
    <t>2個/箱</t>
    <rPh sb="1" eb="2">
      <t>コ</t>
    </rPh>
    <rPh sb="3" eb="4">
      <t>ハコ</t>
    </rPh>
    <phoneticPr fontId="9"/>
  </si>
  <si>
    <t>坑内</t>
    <rPh sb="0" eb="2">
      <t>コウナイ</t>
    </rPh>
    <phoneticPr fontId="9"/>
  </si>
  <si>
    <t>漏洩同軸ケーブル</t>
    <rPh sb="0" eb="2">
      <t>ロウエイ</t>
    </rPh>
    <rPh sb="2" eb="4">
      <t>ドウジク</t>
    </rPh>
    <phoneticPr fontId="9"/>
  </si>
  <si>
    <t>①②</t>
    <phoneticPr fontId="9"/>
  </si>
  <si>
    <t>③④</t>
    <phoneticPr fontId="9"/>
  </si>
  <si>
    <t>⑦⑧</t>
    <phoneticPr fontId="9"/>
  </si>
  <si>
    <t>⑨⑩</t>
    <phoneticPr fontId="9"/>
  </si>
  <si>
    <t>押しﾎﾞﾀﾝ式
通報装置</t>
    <rPh sb="0" eb="1">
      <t>オ</t>
    </rPh>
    <rPh sb="6" eb="7">
      <t>シキ</t>
    </rPh>
    <rPh sb="8" eb="10">
      <t>ツウホウ</t>
    </rPh>
    <rPh sb="10" eb="12">
      <t>ソウチ</t>
    </rPh>
    <phoneticPr fontId="9"/>
  </si>
  <si>
    <t>終点側
面壁設置</t>
    <rPh sb="0" eb="3">
      <t>シュウテンガワ</t>
    </rPh>
    <rPh sb="4" eb="6">
      <t>メンヘキ</t>
    </rPh>
    <rPh sb="6" eb="8">
      <t>セッチ</t>
    </rPh>
    <phoneticPr fontId="9"/>
  </si>
  <si>
    <t>■定期点検記録様式　トンネル変状・異常箇所写真位置図　【様式B】</t>
    <rPh sb="1" eb="3">
      <t>テイキ</t>
    </rPh>
    <rPh sb="3" eb="5">
      <t>テンケン</t>
    </rPh>
    <rPh sb="5" eb="7">
      <t>キロク</t>
    </rPh>
    <rPh sb="7" eb="9">
      <t>ヨウシキ</t>
    </rPh>
    <rPh sb="17" eb="19">
      <t>イジョウ</t>
    </rPh>
    <rPh sb="28" eb="30">
      <t>ヨウシキ</t>
    </rPh>
    <phoneticPr fontId="5"/>
  </si>
  <si>
    <t>定期点検年月日</t>
    <phoneticPr fontId="34"/>
  </si>
  <si>
    <t>施設ID</t>
    <rPh sb="0" eb="2">
      <t>シセツ</t>
    </rPh>
    <phoneticPr fontId="5"/>
  </si>
  <si>
    <t>路線名</t>
    <phoneticPr fontId="34"/>
  </si>
  <si>
    <t>国道491号
（長門・俵山道路）</t>
    <phoneticPr fontId="9"/>
  </si>
  <si>
    <t>管理者名</t>
    <phoneticPr fontId="34"/>
  </si>
  <si>
    <t>定期点検実施者</t>
    <phoneticPr fontId="34"/>
  </si>
  <si>
    <t>株式会社荒谷建設コンサルタント</t>
    <phoneticPr fontId="9"/>
  </si>
  <si>
    <t>起点</t>
    <rPh sb="0" eb="2">
      <t>キテン</t>
    </rPh>
    <phoneticPr fontId="34"/>
  </si>
  <si>
    <t>緯度</t>
    <rPh sb="0" eb="2">
      <t>イド</t>
    </rPh>
    <phoneticPr fontId="34"/>
  </si>
  <si>
    <t>河野 秀生</t>
    <phoneticPr fontId="9"/>
  </si>
  <si>
    <t>経度</t>
    <rPh sb="0" eb="2">
      <t>ケイド</t>
    </rPh>
    <phoneticPr fontId="34"/>
  </si>
  <si>
    <t>長門市俵山小原</t>
    <rPh sb="3" eb="7">
      <t>タワラヤマコバラ</t>
    </rPh>
    <phoneticPr fontId="9"/>
  </si>
  <si>
    <t>トンネル工法</t>
    <rPh sb="4" eb="6">
      <t>コウホウ</t>
    </rPh>
    <phoneticPr fontId="34"/>
  </si>
  <si>
    <t>山岳トンネル工法（NATM）</t>
    <phoneticPr fontId="9"/>
  </si>
  <si>
    <t>自専道
or
一般道</t>
    <rPh sb="0" eb="1">
      <t>ジ</t>
    </rPh>
    <rPh sb="1" eb="2">
      <t>セン</t>
    </rPh>
    <rPh sb="2" eb="3">
      <t>ドウ</t>
    </rPh>
    <rPh sb="7" eb="10">
      <t>イッパンドウ</t>
    </rPh>
    <phoneticPr fontId="5"/>
  </si>
  <si>
    <t>自専道</t>
  </si>
  <si>
    <t>代替路の有無</t>
    <rPh sb="0" eb="2">
      <t>ダイガエ</t>
    </rPh>
    <rPh sb="2" eb="3">
      <t>ロ</t>
    </rPh>
    <rPh sb="4" eb="6">
      <t>ウム</t>
    </rPh>
    <phoneticPr fontId="5"/>
  </si>
  <si>
    <t>有</t>
    <phoneticPr fontId="9"/>
  </si>
  <si>
    <t>終点</t>
    <rPh sb="0" eb="2">
      <t>シュウテン</t>
    </rPh>
    <phoneticPr fontId="34"/>
  </si>
  <si>
    <t>長門市深川湯本</t>
    <phoneticPr fontId="9"/>
  </si>
  <si>
    <t>建設年度</t>
    <rPh sb="0" eb="2">
      <t>ケンセツ</t>
    </rPh>
    <rPh sb="2" eb="4">
      <t>ネンド</t>
    </rPh>
    <phoneticPr fontId="8"/>
  </si>
  <si>
    <t>2018年度</t>
    <rPh sb="4" eb="6">
      <t>ネンド</t>
    </rPh>
    <phoneticPr fontId="9"/>
  </si>
  <si>
    <t>幅員</t>
    <rPh sb="0" eb="2">
      <t>フクイン</t>
    </rPh>
    <phoneticPr fontId="8"/>
  </si>
  <si>
    <t>緊急輸送道路</t>
    <rPh sb="0" eb="2">
      <t>キンキュウ</t>
    </rPh>
    <rPh sb="2" eb="4">
      <t>ユソウ</t>
    </rPh>
    <rPh sb="4" eb="6">
      <t>ドウロ</t>
    </rPh>
    <phoneticPr fontId="5"/>
  </si>
  <si>
    <t>トンネル毎
の健全性の
診断の区分</t>
    <rPh sb="12" eb="14">
      <t>シンダン</t>
    </rPh>
    <rPh sb="15" eb="17">
      <t>クブン</t>
    </rPh>
    <phoneticPr fontId="34"/>
  </si>
  <si>
    <t>変状・異常
箇所数合計</t>
    <phoneticPr fontId="34"/>
  </si>
  <si>
    <t>トンネル本体工</t>
    <phoneticPr fontId="34"/>
  </si>
  <si>
    <t>材質劣化</t>
    <rPh sb="0" eb="2">
      <t>ザイシツ</t>
    </rPh>
    <rPh sb="2" eb="4">
      <t>レッカ</t>
    </rPh>
    <phoneticPr fontId="8"/>
  </si>
  <si>
    <t>Ⅱ</t>
    <phoneticPr fontId="8"/>
  </si>
  <si>
    <t>Ⅲ</t>
    <phoneticPr fontId="8"/>
  </si>
  <si>
    <t>Ⅳ</t>
    <phoneticPr fontId="8"/>
  </si>
  <si>
    <t>附属物等
の取付状態</t>
    <phoneticPr fontId="34"/>
  </si>
  <si>
    <t>◯
（応急措置後)</t>
    <phoneticPr fontId="34"/>
  </si>
  <si>
    <t>漏水</t>
    <rPh sb="0" eb="2">
      <t>ロウスイ</t>
    </rPh>
    <phoneticPr fontId="8"/>
  </si>
  <si>
    <t>✕</t>
    <phoneticPr fontId="34"/>
  </si>
  <si>
    <t>外力</t>
    <rPh sb="0" eb="2">
      <t>ガイリョク</t>
    </rPh>
    <phoneticPr fontId="8"/>
  </si>
  <si>
    <t>トンネル変状・異常箇所写真位置図</t>
    <rPh sb="4" eb="6">
      <t>ヘンジョウ</t>
    </rPh>
    <rPh sb="7" eb="9">
      <t>イジョウ</t>
    </rPh>
    <rPh sb="9" eb="11">
      <t>カショ</t>
    </rPh>
    <rPh sb="11" eb="13">
      <t>シャシン</t>
    </rPh>
    <rPh sb="13" eb="16">
      <t>イチズ</t>
    </rPh>
    <phoneticPr fontId="8"/>
  </si>
  <si>
    <t>注１：本位置図は、見下げた状態で記載すること。
注２：覆工スパン番号は横断目地毎(矢板工法の場合は上半アーチの
　　　横断目地毎)に設定すること。</t>
    <phoneticPr fontId="34"/>
  </si>
  <si>
    <t>注３：写真番号に付する変状番号は、各覆工スパンの変状に対して新たに確認された場合
　　　は順次追加していくこと。
注４：横断目地の変状は前の覆工スパン番号で計上すること。
注５：１枚に収まらない場合は、複数枚に分けて作成すること。</t>
    <phoneticPr fontId="34"/>
  </si>
  <si>
    <t>※1　トンネル本体工の変状数は、材質劣化、漏水に起因するものは変状単位で、外力に起因するものはスパン単位で計上すること。</t>
    <rPh sb="7" eb="10">
      <t>ホンタイコウ</t>
    </rPh>
    <phoneticPr fontId="8"/>
  </si>
  <si>
    <t>※2　トンネル本体工の変状に対しては、措置の必要性（Ⅱ～Ⅳ）について表記すること。また、点検前に実施された措置によりⅠと判定された箇所についても記載すること。</t>
    <rPh sb="7" eb="10">
      <t>ホンタイコウ</t>
    </rPh>
    <rPh sb="11" eb="13">
      <t>ヘンジョウ</t>
    </rPh>
    <rPh sb="14" eb="15">
      <t>タイ</t>
    </rPh>
    <rPh sb="19" eb="21">
      <t>ソチ</t>
    </rPh>
    <rPh sb="22" eb="25">
      <t>ヒツヨウセイ</t>
    </rPh>
    <rPh sb="34" eb="36">
      <t>ヒョウキ</t>
    </rPh>
    <rPh sb="44" eb="47">
      <t>テンケンマエ</t>
    </rPh>
    <rPh sb="48" eb="50">
      <t>ジッシ</t>
    </rPh>
    <rPh sb="53" eb="55">
      <t>ソチ</t>
    </rPh>
    <phoneticPr fontId="8"/>
  </si>
  <si>
    <t>※3　附属物等の取付状態の○欄については、応急措置前に判定区分×とした箇所のうち応急措置により○判定とした箇所の数を記入すること。</t>
    <rPh sb="3" eb="6">
      <t>フゾクブツ</t>
    </rPh>
    <rPh sb="6" eb="7">
      <t>トウ</t>
    </rPh>
    <rPh sb="8" eb="10">
      <t>トリツケ</t>
    </rPh>
    <rPh sb="10" eb="12">
      <t>ジョウタイ</t>
    </rPh>
    <rPh sb="14" eb="15">
      <t>ラン</t>
    </rPh>
    <rPh sb="21" eb="23">
      <t>オウキュウ</t>
    </rPh>
    <rPh sb="23" eb="25">
      <t>ソチ</t>
    </rPh>
    <rPh sb="25" eb="26">
      <t>マエ</t>
    </rPh>
    <rPh sb="27" eb="29">
      <t>ハンテイ</t>
    </rPh>
    <rPh sb="29" eb="31">
      <t>クブン</t>
    </rPh>
    <rPh sb="35" eb="37">
      <t>カショ</t>
    </rPh>
    <rPh sb="40" eb="42">
      <t>オウキュウ</t>
    </rPh>
    <rPh sb="42" eb="44">
      <t>ソチ</t>
    </rPh>
    <rPh sb="48" eb="50">
      <t>ハンテイ</t>
    </rPh>
    <rPh sb="53" eb="55">
      <t>カショ</t>
    </rPh>
    <rPh sb="56" eb="57">
      <t>カズ</t>
    </rPh>
    <rPh sb="58" eb="60">
      <t>キニュウ</t>
    </rPh>
    <phoneticPr fontId="8"/>
  </si>
  <si>
    <t>※4　附属物等の異常番号は、本体工と番号が重複しないよう101番以降とする等の配慮を行い、分かりやすく記録すること。</t>
    <rPh sb="3" eb="6">
      <t>フゾクブツ</t>
    </rPh>
    <rPh sb="6" eb="7">
      <t>トウ</t>
    </rPh>
    <rPh sb="8" eb="10">
      <t>イジョウ</t>
    </rPh>
    <rPh sb="10" eb="12">
      <t>バンゴウ</t>
    </rPh>
    <rPh sb="14" eb="17">
      <t>ホンタイコウ</t>
    </rPh>
    <rPh sb="18" eb="20">
      <t>バンゴウ</t>
    </rPh>
    <rPh sb="21" eb="23">
      <t>チョウフク</t>
    </rPh>
    <rPh sb="31" eb="32">
      <t>バン</t>
    </rPh>
    <rPh sb="32" eb="34">
      <t>イコウ</t>
    </rPh>
    <rPh sb="37" eb="38">
      <t>トウ</t>
    </rPh>
    <rPh sb="39" eb="41">
      <t>ハイリョ</t>
    </rPh>
    <rPh sb="42" eb="43">
      <t>オコナ</t>
    </rPh>
    <rPh sb="45" eb="46">
      <t>ワ</t>
    </rPh>
    <rPh sb="51" eb="53">
      <t>キロク</t>
    </rPh>
    <phoneticPr fontId="8"/>
  </si>
  <si>
    <t>一般国道491号
（長門・俵山道路）</t>
    <phoneticPr fontId="9"/>
  </si>
  <si>
    <t>■定期点検記録様式　全スパン定期点検結果総括表（トンネル本体工）　【様式C-1-1】</t>
    <rPh sb="1" eb="3">
      <t>テイキ</t>
    </rPh>
    <rPh sb="3" eb="5">
      <t>テンケン</t>
    </rPh>
    <rPh sb="5" eb="7">
      <t>キロク</t>
    </rPh>
    <rPh sb="7" eb="9">
      <t>ヨウシキ</t>
    </rPh>
    <rPh sb="10" eb="11">
      <t>ゼン</t>
    </rPh>
    <rPh sb="34" eb="36">
      <t>ヨウシキ</t>
    </rPh>
    <phoneticPr fontId="5"/>
  </si>
  <si>
    <t>(ｺﾊﾞﾗﾄﾝﾈﾙ)</t>
  </si>
  <si>
    <t>国道491号（長門・俵山道路）</t>
    <phoneticPr fontId="9"/>
  </si>
  <si>
    <t>定期点検実施者</t>
    <rPh sb="0" eb="2">
      <t>テイキ</t>
    </rPh>
    <rPh sb="2" eb="4">
      <t>テンケン</t>
    </rPh>
    <rPh sb="4" eb="7">
      <t>ジッシシャ</t>
    </rPh>
    <phoneticPr fontId="5"/>
  </si>
  <si>
    <t>株式会社荒谷建設コンサルタント</t>
  </si>
  <si>
    <t>定期点検年月日</t>
    <rPh sb="4" eb="7">
      <t>ネンガッピ</t>
    </rPh>
    <phoneticPr fontId="5"/>
  </si>
  <si>
    <t>小原トンネル</t>
  </si>
  <si>
    <t>山口県長門土木建築事務所</t>
  </si>
  <si>
    <t>河野 秀生</t>
  </si>
  <si>
    <t>定期点検結果</t>
    <rPh sb="4" eb="6">
      <t>ケッカ</t>
    </rPh>
    <phoneticPr fontId="5"/>
  </si>
  <si>
    <t>覆工
スパン
番号</t>
    <rPh sb="0" eb="2">
      <t>フッコウ</t>
    </rPh>
    <rPh sb="7" eb="9">
      <t>バンゴウ</t>
    </rPh>
    <phoneticPr fontId="5"/>
  </si>
  <si>
    <t>変状
番号</t>
    <rPh sb="0" eb="2">
      <t>ヘンジョウ</t>
    </rPh>
    <rPh sb="3" eb="5">
      <t>バンゴウ</t>
    </rPh>
    <phoneticPr fontId="5"/>
  </si>
  <si>
    <t>距離
（m）</t>
    <rPh sb="0" eb="2">
      <t>キョリ</t>
    </rPh>
    <phoneticPr fontId="5"/>
  </si>
  <si>
    <t>変状部位</t>
    <rPh sb="0" eb="2">
      <t>ヘンジョウ</t>
    </rPh>
    <rPh sb="2" eb="4">
      <t>ブイ</t>
    </rPh>
    <phoneticPr fontId="5"/>
  </si>
  <si>
    <t>変  状  の  内  容</t>
    <rPh sb="0" eb="1">
      <t>ヘン</t>
    </rPh>
    <rPh sb="3" eb="4">
      <t>ジョウ</t>
    </rPh>
    <rPh sb="9" eb="10">
      <t>ウチ</t>
    </rPh>
    <rPh sb="12" eb="13">
      <t>カタチ</t>
    </rPh>
    <phoneticPr fontId="5"/>
  </si>
  <si>
    <t>前回定期点検時の状態</t>
    <rPh sb="0" eb="2">
      <t>ゼンカイ</t>
    </rPh>
    <rPh sb="6" eb="7">
      <t>ジ</t>
    </rPh>
    <rPh sb="8" eb="10">
      <t>ジョウタイ</t>
    </rPh>
    <phoneticPr fontId="5"/>
  </si>
  <si>
    <t>今回定期点検結果</t>
    <rPh sb="0" eb="2">
      <t>コンカイ</t>
    </rPh>
    <rPh sb="6" eb="8">
      <t>ケッカ</t>
    </rPh>
    <phoneticPr fontId="5"/>
  </si>
  <si>
    <t>措置履歴</t>
    <rPh sb="0" eb="2">
      <t>ソチ</t>
    </rPh>
    <rPh sb="2" eb="4">
      <t>リレキ</t>
    </rPh>
    <phoneticPr fontId="5"/>
  </si>
  <si>
    <t>対応方針
・
特記事項</t>
    <rPh sb="0" eb="2">
      <t>タイオウ</t>
    </rPh>
    <rPh sb="2" eb="4">
      <t>ホウシン</t>
    </rPh>
    <rPh sb="7" eb="9">
      <t>トッキ</t>
    </rPh>
    <rPh sb="9" eb="11">
      <t>ジコウ</t>
    </rPh>
    <phoneticPr fontId="5"/>
  </si>
  <si>
    <t>対象箇所</t>
    <rPh sb="0" eb="2">
      <t>タイショウ</t>
    </rPh>
    <rPh sb="2" eb="4">
      <t>カショ</t>
    </rPh>
    <phoneticPr fontId="8"/>
  </si>
  <si>
    <t>部位区分</t>
    <rPh sb="0" eb="2">
      <t>ブイ</t>
    </rPh>
    <rPh sb="2" eb="4">
      <t>クブン</t>
    </rPh>
    <phoneticPr fontId="8"/>
  </si>
  <si>
    <t>変状区分</t>
    <rPh sb="0" eb="2">
      <t>ヘンジョウ</t>
    </rPh>
    <rPh sb="2" eb="4">
      <t>クブン</t>
    </rPh>
    <phoneticPr fontId="5"/>
  </si>
  <si>
    <t>変状種類</t>
    <rPh sb="0" eb="2">
      <t>ヘンジョウ</t>
    </rPh>
    <rPh sb="2" eb="4">
      <t>シュルイ</t>
    </rPh>
    <phoneticPr fontId="5"/>
  </si>
  <si>
    <t>変状の発生範囲の規模</t>
    <rPh sb="0" eb="2">
      <t>ヘンジョウ</t>
    </rPh>
    <rPh sb="3" eb="5">
      <t>ハッセイ</t>
    </rPh>
    <rPh sb="5" eb="7">
      <t>ハンイ</t>
    </rPh>
    <rPh sb="8" eb="10">
      <t>キボ</t>
    </rPh>
    <phoneticPr fontId="5"/>
  </si>
  <si>
    <t>前回定期点検時の変状の発生範囲及び規模</t>
    <rPh sb="2" eb="4">
      <t>テイキ</t>
    </rPh>
    <rPh sb="4" eb="6">
      <t>テンケン</t>
    </rPh>
    <rPh sb="6" eb="7">
      <t>ジ</t>
    </rPh>
    <phoneticPr fontId="9"/>
  </si>
  <si>
    <t>対策区分</t>
    <rPh sb="0" eb="2">
      <t>タイサク</t>
    </rPh>
    <rPh sb="2" eb="4">
      <t>クブン</t>
    </rPh>
    <phoneticPr fontId="5"/>
  </si>
  <si>
    <t>対策区分</t>
    <phoneticPr fontId="9"/>
  </si>
  <si>
    <t>調査の
要否</t>
    <rPh sb="0" eb="2">
      <t>チョウサ</t>
    </rPh>
    <rPh sb="4" eb="6">
      <t>ヨウヒ</t>
    </rPh>
    <phoneticPr fontId="5"/>
  </si>
  <si>
    <t>措置の
要否</t>
    <rPh sb="0" eb="2">
      <t>ソチ</t>
    </rPh>
    <rPh sb="4" eb="6">
      <t>ヨウヒ</t>
    </rPh>
    <phoneticPr fontId="5"/>
  </si>
  <si>
    <t>実施</t>
    <rPh sb="0" eb="2">
      <t>ジッシ</t>
    </rPh>
    <phoneticPr fontId="5"/>
  </si>
  <si>
    <t>措置の実施状況</t>
    <rPh sb="0" eb="2">
      <t>ソチ</t>
    </rPh>
    <rPh sb="3" eb="5">
      <t>ジッシ</t>
    </rPh>
    <rPh sb="5" eb="7">
      <t>ジョウキョウ</t>
    </rPh>
    <phoneticPr fontId="5"/>
  </si>
  <si>
    <t>応急措置前</t>
    <rPh sb="0" eb="2">
      <t>オウキュウ</t>
    </rPh>
    <rPh sb="2" eb="4">
      <t>ソチ</t>
    </rPh>
    <rPh sb="4" eb="5">
      <t>マエ</t>
    </rPh>
    <phoneticPr fontId="5"/>
  </si>
  <si>
    <t>応急措置後</t>
    <rPh sb="0" eb="2">
      <t>オウキュウ</t>
    </rPh>
    <rPh sb="2" eb="4">
      <t>ソチ</t>
    </rPh>
    <rPh sb="4" eb="5">
      <t>ゴ</t>
    </rPh>
    <phoneticPr fontId="5"/>
  </si>
  <si>
    <t>覆工</t>
  </si>
  <si>
    <t>面壁・妻壁等</t>
  </si>
  <si>
    <t>材質劣化</t>
  </si>
  <si>
    <t>0.0025m2</t>
  </si>
  <si>
    <t>Ⅱa</t>
  </si>
  <si>
    <t>Ⅱb</t>
  </si>
  <si>
    <t>否</t>
  </si>
  <si>
    <t>要監視</t>
  </si>
  <si>
    <t>－</t>
  </si>
  <si>
    <t>監視</t>
  </si>
  <si>
    <t>S001</t>
  </si>
  <si>
    <t>アーチ（天端）</t>
  </si>
  <si>
    <t>要対策</t>
  </si>
  <si>
    <t>はく落防止対策工</t>
  </si>
  <si>
    <t>横断目地（右側）</t>
  </si>
  <si>
    <t>0.0200m2</t>
  </si>
  <si>
    <t>0.0400m2</t>
    <phoneticPr fontId="9"/>
  </si>
  <si>
    <t>S003</t>
  </si>
  <si>
    <t>アーチ（左側）</t>
  </si>
  <si>
    <t>0.0100m2</t>
  </si>
  <si>
    <t>S004</t>
  </si>
  <si>
    <t>横断目地（左側）</t>
  </si>
  <si>
    <t>Ⅲ</t>
  </si>
  <si>
    <t>0.0700m2</t>
  </si>
  <si>
    <t>0.0250m2</t>
  </si>
  <si>
    <t>S008</t>
  </si>
  <si>
    <t>S014</t>
  </si>
  <si>
    <t>アーチ（右側）</t>
  </si>
  <si>
    <t>S016</t>
  </si>
  <si>
    <t>0.0300m2</t>
  </si>
  <si>
    <t>S017</t>
  </si>
  <si>
    <t>0.0075m2</t>
  </si>
  <si>
    <t>S019</t>
  </si>
  <si>
    <t>Ⅰ</t>
  </si>
  <si>
    <t>S021</t>
  </si>
  <si>
    <t>S024</t>
  </si>
  <si>
    <t>S025</t>
  </si>
  <si>
    <t>横断目地（天端）</t>
  </si>
  <si>
    <t>0.0850m2</t>
  </si>
  <si>
    <t>S026</t>
  </si>
  <si>
    <t>S027</t>
  </si>
  <si>
    <t>S028</t>
  </si>
  <si>
    <t>S030</t>
  </si>
  <si>
    <t>0.8400m2</t>
  </si>
  <si>
    <t>S032</t>
  </si>
  <si>
    <t>0.1650m2</t>
  </si>
  <si>
    <t>S033</t>
  </si>
  <si>
    <t>0.0050m2</t>
  </si>
  <si>
    <t>S034</t>
  </si>
  <si>
    <t>側壁（左側）</t>
  </si>
  <si>
    <t>S035</t>
  </si>
  <si>
    <t>S038</t>
  </si>
  <si>
    <t>0.0275m2</t>
  </si>
  <si>
    <t>S039</t>
  </si>
  <si>
    <t>S040</t>
  </si>
  <si>
    <t>S041</t>
  </si>
  <si>
    <t>S043</t>
  </si>
  <si>
    <t>S044</t>
  </si>
  <si>
    <t>S047</t>
  </si>
  <si>
    <t>S048</t>
  </si>
  <si>
    <t>S051</t>
  </si>
  <si>
    <t>W1.0mm×L1.5m､W0.9mm×L1.6m他</t>
    <rPh sb="25" eb="26">
      <t>ホカ</t>
    </rPh>
    <phoneticPr fontId="9"/>
  </si>
  <si>
    <t>長さ4.8ｍ×幅0.4mm</t>
    <phoneticPr fontId="9"/>
  </si>
  <si>
    <t>S052</t>
  </si>
  <si>
    <t>S054</t>
  </si>
  <si>
    <t>0.1500m2</t>
  </si>
  <si>
    <t>S056</t>
  </si>
  <si>
    <t>定期点検結果</t>
    <rPh sb="0" eb="6">
      <t>テイキテンケンケッカ</t>
    </rPh>
    <phoneticPr fontId="9"/>
  </si>
  <si>
    <t>S058</t>
  </si>
  <si>
    <t>0.0150m2</t>
  </si>
  <si>
    <t>S059</t>
  </si>
  <si>
    <t>S060</t>
  </si>
  <si>
    <t>S064</t>
  </si>
  <si>
    <t>0.1300m2</t>
  </si>
  <si>
    <t>S068</t>
  </si>
  <si>
    <t>S069</t>
  </si>
  <si>
    <t>S070</t>
  </si>
  <si>
    <t>S071</t>
  </si>
  <si>
    <t>S072</t>
  </si>
  <si>
    <t>0.0900m2</t>
  </si>
  <si>
    <t>S082</t>
  </si>
  <si>
    <t>0.3600m2</t>
  </si>
  <si>
    <t>S084</t>
  </si>
  <si>
    <t>0.0400m2</t>
  </si>
  <si>
    <t>S090</t>
  </si>
  <si>
    <t>S091</t>
  </si>
  <si>
    <t>S094</t>
  </si>
  <si>
    <t>S095</t>
  </si>
  <si>
    <t>S096</t>
  </si>
  <si>
    <t>S097</t>
  </si>
  <si>
    <t>S099</t>
  </si>
  <si>
    <t>0.0750m2</t>
  </si>
  <si>
    <t>0.0500m2</t>
  </si>
  <si>
    <t>S109</t>
  </si>
  <si>
    <t>0.0650m2</t>
  </si>
  <si>
    <t>0.0225m2</t>
  </si>
  <si>
    <t>0.0125m2</t>
  </si>
  <si>
    <t>0.2800m2</t>
  </si>
  <si>
    <t>0.0225m2</t>
    <phoneticPr fontId="9"/>
  </si>
  <si>
    <t>0.1800m2</t>
  </si>
  <si>
    <t>0.7350m2</t>
  </si>
  <si>
    <t>0.1600m2</t>
  </si>
  <si>
    <t>0.4050m2</t>
  </si>
  <si>
    <t>1.4950m2</t>
  </si>
  <si>
    <t>2.4800m2</t>
  </si>
  <si>
    <t>3.0100m2</t>
  </si>
  <si>
    <t>0.0600m2</t>
  </si>
  <si>
    <t>0.0825m2</t>
  </si>
  <si>
    <t>0.1000m2</t>
  </si>
  <si>
    <t>0.6375m2</t>
  </si>
  <si>
    <t>0.1400m2</t>
  </si>
  <si>
    <t>S123</t>
  </si>
  <si>
    <t>0.0450m2</t>
  </si>
  <si>
    <t>※　対策区分（応急措置後）の判定区分Ⅱb～Ⅳについて記入すること。また、点検前に実施された措置によりⅠと判定された変状も記入すること。</t>
    <rPh sb="2" eb="4">
      <t>タイサク</t>
    </rPh>
    <rPh sb="4" eb="6">
      <t>クブン</t>
    </rPh>
    <rPh sb="7" eb="9">
      <t>オウキュウ</t>
    </rPh>
    <rPh sb="9" eb="11">
      <t>ソチ</t>
    </rPh>
    <rPh sb="11" eb="12">
      <t>ゴ</t>
    </rPh>
    <rPh sb="14" eb="16">
      <t>ハンテイ</t>
    </rPh>
    <rPh sb="16" eb="18">
      <t>クブン</t>
    </rPh>
    <rPh sb="26" eb="28">
      <t>キニュウ</t>
    </rPh>
    <rPh sb="57" eb="59">
      <t>ヘンジョウ</t>
    </rPh>
    <rPh sb="60" eb="62">
      <t>キニュウ</t>
    </rPh>
    <phoneticPr fontId="8"/>
  </si>
  <si>
    <t>※　応急措置を実施しないで判定した変状の対策区分は、対策区分の応急措置後の欄に記入すること。</t>
    <rPh sb="37" eb="38">
      <t>ラン</t>
    </rPh>
    <rPh sb="39" eb="41">
      <t>キニュウ</t>
    </rPh>
    <phoneticPr fontId="9"/>
  </si>
  <si>
    <t>※　変状の除去が不完全で、緊急対応が必要な場合は対応方針欄に記入すること。</t>
    <rPh sb="2" eb="4">
      <t>ヘンジョウ</t>
    </rPh>
    <rPh sb="5" eb="7">
      <t>ジョキョ</t>
    </rPh>
    <rPh sb="8" eb="11">
      <t>フカンゼン</t>
    </rPh>
    <rPh sb="13" eb="15">
      <t>キンキュウ</t>
    </rPh>
    <rPh sb="15" eb="17">
      <t>タイオウ</t>
    </rPh>
    <rPh sb="18" eb="20">
      <t>ヒツヨウ</t>
    </rPh>
    <rPh sb="21" eb="23">
      <t>バアイ</t>
    </rPh>
    <rPh sb="30" eb="32">
      <t>キニュウ</t>
    </rPh>
    <phoneticPr fontId="5"/>
  </si>
  <si>
    <t>※　１区間の覆工に複数の変状がある場合は、変状箇所毎に記入すること。</t>
    <rPh sb="3" eb="5">
      <t>クカン</t>
    </rPh>
    <rPh sb="6" eb="8">
      <t>フッコウ</t>
    </rPh>
    <rPh sb="9" eb="11">
      <t>フクスウ</t>
    </rPh>
    <rPh sb="12" eb="14">
      <t>ヘンジョウ</t>
    </rPh>
    <rPh sb="17" eb="19">
      <t>バアイ</t>
    </rPh>
    <rPh sb="21" eb="23">
      <t>ヘンジョウ</t>
    </rPh>
    <rPh sb="23" eb="25">
      <t>カショ</t>
    </rPh>
    <rPh sb="25" eb="26">
      <t>ゴト</t>
    </rPh>
    <rPh sb="27" eb="29">
      <t>キニュウ</t>
    </rPh>
    <phoneticPr fontId="5"/>
  </si>
  <si>
    <t>※　措置・監視点検を行った場合には、措置履歴、特記事項に記録を残すこと。（実施年度も記載）</t>
    <rPh sb="2" eb="4">
      <t>ソチ</t>
    </rPh>
    <rPh sb="5" eb="7">
      <t>カンシ</t>
    </rPh>
    <rPh sb="7" eb="9">
      <t>テンケン</t>
    </rPh>
    <rPh sb="10" eb="11">
      <t>オコナ</t>
    </rPh>
    <rPh sb="13" eb="15">
      <t>バアイ</t>
    </rPh>
    <rPh sb="18" eb="20">
      <t>ソチ</t>
    </rPh>
    <rPh sb="20" eb="22">
      <t>リレキ</t>
    </rPh>
    <rPh sb="23" eb="25">
      <t>トッキ</t>
    </rPh>
    <rPh sb="25" eb="27">
      <t>ジコウ</t>
    </rPh>
    <rPh sb="28" eb="30">
      <t>キロク</t>
    </rPh>
    <rPh sb="31" eb="32">
      <t>ノコ</t>
    </rPh>
    <rPh sb="37" eb="39">
      <t>ジッシ</t>
    </rPh>
    <rPh sb="39" eb="41">
      <t>ネンド</t>
    </rPh>
    <rPh sb="42" eb="44">
      <t>キサイ</t>
    </rPh>
    <phoneticPr fontId="5"/>
  </si>
  <si>
    <t>■定期点検記録様式　定期点検結果総括表（トンネル内附属物等の取付状態）　【様式C-1-2】</t>
    <rPh sb="14" eb="15">
      <t>ムスビ</t>
    </rPh>
    <rPh sb="15" eb="16">
      <t>ハタシ</t>
    </rPh>
    <rPh sb="28" eb="29">
      <t>トウ</t>
    </rPh>
    <rPh sb="37" eb="39">
      <t>ヨウシキ</t>
    </rPh>
    <phoneticPr fontId="5"/>
  </si>
  <si>
    <t>定期点検実施者</t>
    <rPh sb="4" eb="6">
      <t>ジッシ</t>
    </rPh>
    <rPh sb="6" eb="7">
      <t>シャ</t>
    </rPh>
    <phoneticPr fontId="5"/>
  </si>
  <si>
    <t>異常
番号</t>
    <rPh sb="0" eb="2">
      <t>イジョウ</t>
    </rPh>
    <rPh sb="3" eb="5">
      <t>バンゴウ</t>
    </rPh>
    <phoneticPr fontId="5"/>
  </si>
  <si>
    <t>異常部位</t>
    <rPh sb="0" eb="2">
      <t>イジョウ</t>
    </rPh>
    <rPh sb="2" eb="4">
      <t>ブイ</t>
    </rPh>
    <phoneticPr fontId="5"/>
  </si>
  <si>
    <t>異　常  の  内　容</t>
    <rPh sb="0" eb="1">
      <t>イ</t>
    </rPh>
    <rPh sb="2" eb="3">
      <t>ツネ</t>
    </rPh>
    <rPh sb="8" eb="9">
      <t>ナイ</t>
    </rPh>
    <rPh sb="10" eb="11">
      <t>カタチ</t>
    </rPh>
    <phoneticPr fontId="5"/>
  </si>
  <si>
    <t>応急措置の
実施状況</t>
    <rPh sb="0" eb="2">
      <t>オウキュウ</t>
    </rPh>
    <rPh sb="2" eb="4">
      <t>ソチ</t>
    </rPh>
    <rPh sb="6" eb="8">
      <t>ジッシ</t>
    </rPh>
    <rPh sb="8" eb="10">
      <t>ジョウキョウ</t>
    </rPh>
    <phoneticPr fontId="5"/>
  </si>
  <si>
    <t>対象箇所</t>
    <rPh sb="0" eb="2">
      <t>タイショウ</t>
    </rPh>
    <rPh sb="2" eb="4">
      <t>カショ</t>
    </rPh>
    <phoneticPr fontId="5"/>
  </si>
  <si>
    <t>異常種類</t>
    <rPh sb="0" eb="2">
      <t>イジョウ</t>
    </rPh>
    <rPh sb="2" eb="4">
      <t>シュルイ</t>
    </rPh>
    <phoneticPr fontId="5"/>
  </si>
  <si>
    <t>異常の発生範囲の規模</t>
    <rPh sb="0" eb="2">
      <t>イジョウ</t>
    </rPh>
    <rPh sb="3" eb="5">
      <t>ハッセイ</t>
    </rPh>
    <rPh sb="5" eb="7">
      <t>ハンイ</t>
    </rPh>
    <rPh sb="8" eb="10">
      <t>キボ</t>
    </rPh>
    <phoneticPr fontId="5"/>
  </si>
  <si>
    <t>異常判定区分</t>
    <rPh sb="0" eb="2">
      <t>イジョウ</t>
    </rPh>
    <rPh sb="2" eb="4">
      <t>ハンテイ</t>
    </rPh>
    <rPh sb="4" eb="6">
      <t>クブン</t>
    </rPh>
    <phoneticPr fontId="5"/>
  </si>
  <si>
    <t>応急措置の内容</t>
    <rPh sb="0" eb="2">
      <t>オウキュウ</t>
    </rPh>
    <rPh sb="2" eb="4">
      <t>ソチ</t>
    </rPh>
    <rPh sb="5" eb="7">
      <t>ナイヨウ</t>
    </rPh>
    <phoneticPr fontId="5"/>
  </si>
  <si>
    <t>その他施設</t>
  </si>
  <si>
    <t>附属物本体</t>
  </si>
  <si>
    <t>１箇所</t>
  </si>
  <si>
    <t>×</t>
  </si>
  <si>
    <t>デリネーター交換</t>
  </si>
  <si>
    <t>ボルト・ナット，アンカー類</t>
  </si>
  <si>
    <t>増締め処置済み</t>
    <phoneticPr fontId="9"/>
  </si>
  <si>
    <t>※　異常判定区分×について記入すること。また、応急措置により○と判定された箇所も記入すること。</t>
    <rPh sb="2" eb="4">
      <t>イジョウ</t>
    </rPh>
    <rPh sb="4" eb="6">
      <t>ハンテイ</t>
    </rPh>
    <rPh sb="6" eb="8">
      <t>クブン</t>
    </rPh>
    <rPh sb="13" eb="15">
      <t>キニュウ</t>
    </rPh>
    <rPh sb="23" eb="25">
      <t>オウキュウ</t>
    </rPh>
    <rPh sb="37" eb="39">
      <t>カショ</t>
    </rPh>
    <rPh sb="40" eb="42">
      <t>キニュウ</t>
    </rPh>
    <phoneticPr fontId="8"/>
  </si>
  <si>
    <t>※　応急措置を実施しないで判定した箇所の異常判定区分は、異常判定区分の応急措置後の欄に記入すること。</t>
    <rPh sb="17" eb="19">
      <t>カショ</t>
    </rPh>
    <rPh sb="20" eb="22">
      <t>イジョウ</t>
    </rPh>
    <rPh sb="22" eb="24">
      <t>ハンテイ</t>
    </rPh>
    <rPh sb="24" eb="26">
      <t>クブン</t>
    </rPh>
    <rPh sb="28" eb="30">
      <t>イジョウ</t>
    </rPh>
    <rPh sb="30" eb="32">
      <t>ハンテイ</t>
    </rPh>
    <rPh sb="32" eb="34">
      <t>クブン</t>
    </rPh>
    <rPh sb="41" eb="42">
      <t>ラン</t>
    </rPh>
    <rPh sb="43" eb="45">
      <t>キニュウ</t>
    </rPh>
    <phoneticPr fontId="9"/>
  </si>
  <si>
    <t>※　異常の除去が不完全で、緊急対応が必要な場合は対応方針欄に記入すること。</t>
    <rPh sb="2" eb="4">
      <t>イジョウ</t>
    </rPh>
    <rPh sb="5" eb="7">
      <t>ジョキョ</t>
    </rPh>
    <rPh sb="8" eb="11">
      <t>フカンゼン</t>
    </rPh>
    <rPh sb="13" eb="15">
      <t>キンキュウ</t>
    </rPh>
    <rPh sb="15" eb="17">
      <t>タイオウ</t>
    </rPh>
    <rPh sb="18" eb="20">
      <t>ヒツヨウ</t>
    </rPh>
    <rPh sb="21" eb="23">
      <t>バアイ</t>
    </rPh>
    <rPh sb="30" eb="32">
      <t>キニュウ</t>
    </rPh>
    <phoneticPr fontId="5"/>
  </si>
  <si>
    <t>※　１スパンの覆工に複数の異常がある場合は、異常箇所毎に記入すること。</t>
    <rPh sb="7" eb="9">
      <t>フッコウ</t>
    </rPh>
    <rPh sb="10" eb="12">
      <t>フクスウ</t>
    </rPh>
    <rPh sb="13" eb="15">
      <t>イジョウ</t>
    </rPh>
    <rPh sb="18" eb="20">
      <t>バアイ</t>
    </rPh>
    <rPh sb="22" eb="24">
      <t>イジョウ</t>
    </rPh>
    <rPh sb="24" eb="26">
      <t>カショ</t>
    </rPh>
    <rPh sb="26" eb="27">
      <t>ゴト</t>
    </rPh>
    <rPh sb="28" eb="30">
      <t>キニュウ</t>
    </rPh>
    <phoneticPr fontId="5"/>
  </si>
  <si>
    <t>■定期点検記録様式　状態の把握の内容　【様式C-2】</t>
    <rPh sb="1" eb="3">
      <t>テイキ</t>
    </rPh>
    <rPh sb="3" eb="5">
      <t>テンケン</t>
    </rPh>
    <rPh sb="5" eb="7">
      <t>キロク</t>
    </rPh>
    <rPh sb="7" eb="9">
      <t>ヨウシキ</t>
    </rPh>
    <rPh sb="10" eb="12">
      <t>ジョウタイ</t>
    </rPh>
    <rPh sb="13" eb="15">
      <t>ハアク</t>
    </rPh>
    <rPh sb="16" eb="18">
      <t>ナイヨウ</t>
    </rPh>
    <rPh sb="20" eb="22">
      <t>ヨウシキ</t>
    </rPh>
    <phoneticPr fontId="5"/>
  </si>
  <si>
    <t>定期点検実施者</t>
    <rPh sb="4" eb="7">
      <t>ジッシシャ</t>
    </rPh>
    <phoneticPr fontId="5"/>
  </si>
  <si>
    <t>状態の把握の内容</t>
    <rPh sb="0" eb="2">
      <t>ジョウタイ</t>
    </rPh>
    <rPh sb="3" eb="5">
      <t>ハアク</t>
    </rPh>
    <rPh sb="6" eb="8">
      <t>ナイヨウ</t>
    </rPh>
    <phoneticPr fontId="8"/>
  </si>
  <si>
    <t>覆工スパン
番号</t>
    <rPh sb="0" eb="2">
      <t>フッコウ</t>
    </rPh>
    <rPh sb="6" eb="8">
      <t>バンゴウ</t>
    </rPh>
    <phoneticPr fontId="8"/>
  </si>
  <si>
    <t>年月日</t>
    <rPh sb="0" eb="2">
      <t>ネンゲツ</t>
    </rPh>
    <rPh sb="2" eb="3">
      <t>ニチ</t>
    </rPh>
    <phoneticPr fontId="8"/>
  </si>
  <si>
    <t>内容</t>
    <rPh sb="0" eb="2">
      <t>ナイヨウ</t>
    </rPh>
    <phoneticPr fontId="8"/>
  </si>
  <si>
    <t>結果</t>
    <rPh sb="0" eb="2">
      <t>ケッカ</t>
    </rPh>
    <phoneticPr fontId="8"/>
  </si>
  <si>
    <t>対策区分の
判定</t>
    <rPh sb="0" eb="2">
      <t>タイサク</t>
    </rPh>
    <rPh sb="2" eb="4">
      <t>クブン</t>
    </rPh>
    <rPh sb="6" eb="8">
      <t>ハンテイ</t>
    </rPh>
    <phoneticPr fontId="8"/>
  </si>
  <si>
    <t>注）状態の把握において、微破壊・非破壊検査や各種試験等を実施した場合について記載する。</t>
    <rPh sb="0" eb="1">
      <t>チュウ</t>
    </rPh>
    <rPh sb="2" eb="4">
      <t>ジョウタイ</t>
    </rPh>
    <rPh sb="5" eb="7">
      <t>ハアク</t>
    </rPh>
    <rPh sb="12" eb="13">
      <t>ビ</t>
    </rPh>
    <rPh sb="13" eb="15">
      <t>ハカイ</t>
    </rPh>
    <rPh sb="16" eb="19">
      <t>ヒハカイ</t>
    </rPh>
    <rPh sb="19" eb="21">
      <t>ケンサ</t>
    </rPh>
    <rPh sb="22" eb="24">
      <t>カクシュ</t>
    </rPh>
    <rPh sb="24" eb="26">
      <t>シケン</t>
    </rPh>
    <rPh sb="26" eb="27">
      <t>トウ</t>
    </rPh>
    <rPh sb="28" eb="30">
      <t>ジッシ</t>
    </rPh>
    <rPh sb="32" eb="34">
      <t>バアイ</t>
    </rPh>
    <rPh sb="38" eb="40">
      <t>キサイ</t>
    </rPh>
    <phoneticPr fontId="9"/>
  </si>
  <si>
    <t>■定期点検記録様式　変状写真台帳【様式D-1-1】</t>
    <rPh sb="1" eb="3">
      <t>テイキ</t>
    </rPh>
    <rPh sb="3" eb="5">
      <t>テンケン</t>
    </rPh>
    <rPh sb="5" eb="7">
      <t>キロク</t>
    </rPh>
    <rPh sb="7" eb="9">
      <t>ヨウシキ</t>
    </rPh>
    <rPh sb="10" eb="12">
      <t>ヘンジョウ</t>
    </rPh>
    <rPh sb="12" eb="14">
      <t>シャシン</t>
    </rPh>
    <rPh sb="14" eb="16">
      <t>ダイチョウ</t>
    </rPh>
    <phoneticPr fontId="41"/>
  </si>
  <si>
    <t>フリガナ</t>
    <phoneticPr fontId="41"/>
  </si>
  <si>
    <t>路 線 名</t>
    <rPh sb="0" eb="1">
      <t>ミチ</t>
    </rPh>
    <rPh sb="2" eb="3">
      <t>セン</t>
    </rPh>
    <rPh sb="4" eb="5">
      <t>メイ</t>
    </rPh>
    <phoneticPr fontId="41"/>
  </si>
  <si>
    <t>定期点検実施者</t>
    <rPh sb="4" eb="6">
      <t>ジッシ</t>
    </rPh>
    <phoneticPr fontId="9"/>
  </si>
  <si>
    <t>名　称</t>
    <rPh sb="0" eb="1">
      <t>ナ</t>
    </rPh>
    <rPh sb="2" eb="3">
      <t>ショウ</t>
    </rPh>
    <phoneticPr fontId="8"/>
  </si>
  <si>
    <t>管理者名</t>
    <phoneticPr fontId="41"/>
  </si>
  <si>
    <t>写真
番号</t>
    <phoneticPr fontId="5"/>
  </si>
  <si>
    <t>覆工スパン
番号</t>
    <rPh sb="0" eb="2">
      <t>フッコウ</t>
    </rPh>
    <rPh sb="6" eb="8">
      <t>バンゴウ</t>
    </rPh>
    <phoneticPr fontId="5"/>
  </si>
  <si>
    <t>変状番号</t>
    <rPh sb="0" eb="2">
      <t>ヘンジョウ</t>
    </rPh>
    <rPh sb="2" eb="4">
      <t>バンゴウ</t>
    </rPh>
    <phoneticPr fontId="8"/>
  </si>
  <si>
    <t>変状
部位</t>
    <rPh sb="0" eb="2">
      <t>ヘンジョウ</t>
    </rPh>
    <rPh sb="3" eb="5">
      <t>ブイ</t>
    </rPh>
    <phoneticPr fontId="5"/>
  </si>
  <si>
    <t>対策
区分</t>
    <rPh sb="0" eb="2">
      <t>タイサク</t>
    </rPh>
    <rPh sb="3" eb="5">
      <t>クブン</t>
    </rPh>
    <phoneticPr fontId="5"/>
  </si>
  <si>
    <t>変状区分</t>
    <rPh sb="0" eb="2">
      <t>ヘンジョウ</t>
    </rPh>
    <rPh sb="2" eb="4">
      <t>クブン</t>
    </rPh>
    <phoneticPr fontId="9"/>
  </si>
  <si>
    <t>変状の発生範囲及び規模</t>
    <rPh sb="0" eb="2">
      <t>ヘンジョウ</t>
    </rPh>
    <rPh sb="3" eb="5">
      <t>ハッセイ</t>
    </rPh>
    <rPh sb="5" eb="7">
      <t>ハンイ</t>
    </rPh>
    <rPh sb="7" eb="8">
      <t>オヨ</t>
    </rPh>
    <rPh sb="9" eb="11">
      <t>キボ</t>
    </rPh>
    <phoneticPr fontId="9"/>
  </si>
  <si>
    <t>0.05m×0.05m</t>
  </si>
  <si>
    <t>前回変状の発生範囲及び規模</t>
    <rPh sb="0" eb="2">
      <t>ゼンカイ</t>
    </rPh>
    <rPh sb="2" eb="4">
      <t>ヘンジョウ</t>
    </rPh>
    <rPh sb="5" eb="9">
      <t>ハッセイハンイ</t>
    </rPh>
    <rPh sb="9" eb="10">
      <t>オヨ</t>
    </rPh>
    <rPh sb="11" eb="13">
      <t>キボ</t>
    </rPh>
    <phoneticPr fontId="9"/>
  </si>
  <si>
    <t>0.05m×0.05m (Ⅱa判定)</t>
  </si>
  <si>
    <t>対策履歴</t>
    <rPh sb="0" eb="2">
      <t>タイサク</t>
    </rPh>
    <rPh sb="2" eb="4">
      <t>リレキ</t>
    </rPh>
    <phoneticPr fontId="5"/>
  </si>
  <si>
    <t>実施状況（実施日）</t>
    <rPh sb="0" eb="2">
      <t>ジッシ</t>
    </rPh>
    <rPh sb="2" eb="4">
      <t>ジョウキョウ</t>
    </rPh>
    <rPh sb="5" eb="8">
      <t>ジッシビ</t>
    </rPh>
    <phoneticPr fontId="5"/>
  </si>
  <si>
    <t>メモ</t>
    <phoneticPr fontId="9"/>
  </si>
  <si>
    <t xml:space="preserve">面壁部に鋼材露出。鋼材には表面的な軽微な腐食(スプレー処置済)があるものの、現状で利用者被害の可能性は低いため、監視にとどめる。(前回PE-1) </t>
    <rPh sb="6" eb="8">
      <t>ロシュツ</t>
    </rPh>
    <rPh sb="9" eb="11">
      <t>コウザイ</t>
    </rPh>
    <rPh sb="13" eb="16">
      <t>ヒョウメンテキ</t>
    </rPh>
    <rPh sb="17" eb="19">
      <t>ケイビ</t>
    </rPh>
    <phoneticPr fontId="9"/>
  </si>
  <si>
    <t xml:space="preserve">アーチ部(天端)にひび割れ沿いのうき(スプレー処置済)。将来的に利用者に影響が及ぶ可能性があるため、重点的な監視及び計画的な対策を必要とする。(前回126-2) </t>
  </si>
  <si>
    <t>0.40m×0.05m</t>
  </si>
  <si>
    <t>0.40m×0.10m (Ⅱb判定)</t>
  </si>
  <si>
    <t>0.10m×0.10m</t>
  </si>
  <si>
    <t>今回新規変状</t>
  </si>
  <si>
    <t xml:space="preserve">横断目地部(側壁右側)にうき。現状で利用者被害の可能性は低いため、監視にとどめる。(前回125-1) </t>
  </si>
  <si>
    <t xml:space="preserve">アーチ部(左側)にうき(スプレー処置済)。新規変状。将来的に利用者に影響が及ぶ可能性があるため、重点的な監視及び計画的な対策を必要とする。 </t>
  </si>
  <si>
    <t>※　応急措置後の対策区分の判定区分Ⅱb～Ⅳについて添付すること。また、点検前に
　　実施された措置によりⅠと判定された箇所も添付すること。</t>
    <rPh sb="2" eb="4">
      <t>オウキュウ</t>
    </rPh>
    <rPh sb="4" eb="7">
      <t>ソチゴ</t>
    </rPh>
    <rPh sb="8" eb="10">
      <t>タイサク</t>
    </rPh>
    <rPh sb="10" eb="12">
      <t>クブン</t>
    </rPh>
    <rPh sb="13" eb="15">
      <t>ハンテイ</t>
    </rPh>
    <rPh sb="15" eb="17">
      <t>クブン</t>
    </rPh>
    <rPh sb="25" eb="27">
      <t>テンプ</t>
    </rPh>
    <rPh sb="35" eb="37">
      <t>テンケン</t>
    </rPh>
    <rPh sb="37" eb="38">
      <t>マエ</t>
    </rPh>
    <rPh sb="54" eb="56">
      <t>ハンテイ</t>
    </rPh>
    <rPh sb="59" eb="61">
      <t>カショ</t>
    </rPh>
    <rPh sb="62" eb="64">
      <t>テンプ</t>
    </rPh>
    <phoneticPr fontId="8"/>
  </si>
  <si>
    <t>※　変状の発生範囲の規模とは、対策を行う際に参考となる変状の長さや面積をいう。</t>
    <rPh sb="2" eb="3">
      <t>ヘン</t>
    </rPh>
    <rPh sb="3" eb="4">
      <t>ジョウ</t>
    </rPh>
    <rPh sb="5" eb="7">
      <t>ハッセイ</t>
    </rPh>
    <rPh sb="7" eb="9">
      <t>ハンイ</t>
    </rPh>
    <rPh sb="10" eb="12">
      <t>キボ</t>
    </rPh>
    <rPh sb="15" eb="17">
      <t>タイサク</t>
    </rPh>
    <rPh sb="18" eb="19">
      <t>オコナ</t>
    </rPh>
    <rPh sb="20" eb="21">
      <t>サイ</t>
    </rPh>
    <rPh sb="22" eb="24">
      <t>サンコウ</t>
    </rPh>
    <rPh sb="27" eb="28">
      <t>ヘン</t>
    </rPh>
    <rPh sb="28" eb="29">
      <t>ジョウ</t>
    </rPh>
    <rPh sb="30" eb="31">
      <t>ナガ</t>
    </rPh>
    <rPh sb="33" eb="35">
      <t>メンセキ</t>
    </rPh>
    <phoneticPr fontId="5"/>
  </si>
  <si>
    <t>※　応急措置を実施しないで判定した変状の判定区分は、判定区分の応急措置後の欄に記入すること。</t>
    <rPh sb="20" eb="24">
      <t>ハンテイクブン</t>
    </rPh>
    <rPh sb="26" eb="30">
      <t>ハンテイクブン</t>
    </rPh>
    <rPh sb="31" eb="33">
      <t>オウキュウ</t>
    </rPh>
    <rPh sb="33" eb="36">
      <t>ソチゴ</t>
    </rPh>
    <rPh sb="37" eb="38">
      <t>ラン</t>
    </rPh>
    <rPh sb="39" eb="41">
      <t>キニュウ</t>
    </rPh>
    <phoneticPr fontId="5"/>
  </si>
  <si>
    <t>※　たたき落としを実施した場合は、実施後の写真を添付すること。</t>
    <rPh sb="5" eb="6">
      <t>オ</t>
    </rPh>
    <rPh sb="9" eb="11">
      <t>ジッシ</t>
    </rPh>
    <rPh sb="13" eb="15">
      <t>バアイ</t>
    </rPh>
    <rPh sb="17" eb="20">
      <t>ジッシゴ</t>
    </rPh>
    <rPh sb="21" eb="23">
      <t>シャシン</t>
    </rPh>
    <rPh sb="24" eb="26">
      <t>テンプ</t>
    </rPh>
    <phoneticPr fontId="5"/>
  </si>
  <si>
    <t>※　変状の発生範囲の規模は、面積・寸法を記載すること。(ひび割れ幅のみmmとし、その他をm表記とする)</t>
    <rPh sb="5" eb="7">
      <t>ハッセイ</t>
    </rPh>
    <rPh sb="7" eb="9">
      <t>ハンイ</t>
    </rPh>
    <rPh sb="10" eb="12">
      <t>キボ</t>
    </rPh>
    <rPh sb="14" eb="16">
      <t>メンセキ</t>
    </rPh>
    <rPh sb="17" eb="19">
      <t>スンポウ</t>
    </rPh>
    <rPh sb="20" eb="22">
      <t>キサイ</t>
    </rPh>
    <phoneticPr fontId="9"/>
  </si>
  <si>
    <t>※　附属物の取付状態に関する異常写真は別途、任意の書式でとりまとめること。</t>
    <rPh sb="2" eb="5">
      <t>フゾクブツ</t>
    </rPh>
    <rPh sb="6" eb="8">
      <t>トリツケ</t>
    </rPh>
    <rPh sb="8" eb="10">
      <t>ジョウタイ</t>
    </rPh>
    <rPh sb="11" eb="12">
      <t>カン</t>
    </rPh>
    <rPh sb="14" eb="16">
      <t>イジョウ</t>
    </rPh>
    <rPh sb="16" eb="18">
      <t>シャシン</t>
    </rPh>
    <rPh sb="19" eb="21">
      <t>ベット</t>
    </rPh>
    <rPh sb="22" eb="24">
      <t>ニンイ</t>
    </rPh>
    <rPh sb="25" eb="27">
      <t>ショシキ</t>
    </rPh>
    <phoneticPr fontId="8"/>
  </si>
  <si>
    <t>※　構造用鋼材以外の異物に伴ううき・はく離については、メモ欄に異物の概要を記入すること。</t>
    <rPh sb="2" eb="5">
      <t>コウゾウヨウ</t>
    </rPh>
    <rPh sb="5" eb="7">
      <t>コウザイ</t>
    </rPh>
    <rPh sb="7" eb="9">
      <t>イガイ</t>
    </rPh>
    <rPh sb="10" eb="12">
      <t>イブツ</t>
    </rPh>
    <rPh sb="13" eb="14">
      <t>トモナ</t>
    </rPh>
    <rPh sb="20" eb="21">
      <t>リ</t>
    </rPh>
    <rPh sb="29" eb="30">
      <t>ラン</t>
    </rPh>
    <rPh sb="31" eb="33">
      <t>イブツ</t>
    </rPh>
    <rPh sb="34" eb="36">
      <t>ガイヨウ</t>
    </rPh>
    <rPh sb="37" eb="39">
      <t>キニュウ</t>
    </rPh>
    <phoneticPr fontId="9"/>
  </si>
  <si>
    <t>0.20m×0.05m</t>
  </si>
  <si>
    <t>0.20m×0.05m (Ⅱa判定)</t>
  </si>
  <si>
    <t>0.70m×0.10m</t>
  </si>
  <si>
    <t>0.70m×0.10m (Ⅱa判定)</t>
  </si>
  <si>
    <t xml:space="preserve">横断目地部(アーチ左側)に閉合しかけのひび割れを伴ううき(スプレー処置済)。早晩、利用者に影響が及ぶ可能性が高いため、早期に措置を講ずる必要がある。 (前回123-3) </t>
  </si>
  <si>
    <t xml:space="preserve">横断目地部(アーチ右側)にうき(内部鉄筋露出(腐食無し)・スプレー処置済)。将来的に利用者に影響が及ぶ可能性があるため、重点的な監視及び計画的な対策を必要とする。(前回123-2) </t>
  </si>
  <si>
    <t>0.50m×0.05m</t>
  </si>
  <si>
    <t>0.50m×0.05m (Ⅱa判定)</t>
  </si>
  <si>
    <t xml:space="preserve">横断目地部(アーチ右側)にうき(スプレー処置済)。将来的に利用者に影響が及ぶ可能性があるため、重点的な監視及び計画的な対策を必要とする。(前回123-1) </t>
  </si>
  <si>
    <t xml:space="preserve">横断目地部(アーチ右側)に閉合しかけのひび割れを伴ううき。新規変状。早晩、利用者に影響が及ぶ可能性が高いため、早期に措置を講ずる必要がある。  </t>
  </si>
  <si>
    <t>0.15m×0.20m</t>
  </si>
  <si>
    <t xml:space="preserve">アーチ部(右側)に鋼材露出。新規変状。鋼材には表面的な軽微な腐食(スプレー処置済)があるものの、現状で利用者被害の可能性は低いため、監視にとどめる。 </t>
    <phoneticPr fontId="9"/>
  </si>
  <si>
    <t xml:space="preserve">アーチ部(左側)に鋼材露出。新規変状。鋼材には表面的な軽微な腐食(スプレー処置済)があるものの、現状で利用者被害の可能性は低いため、監視にとどめる。 </t>
    <phoneticPr fontId="9"/>
  </si>
  <si>
    <t>0.05m×0.15m</t>
  </si>
  <si>
    <t>0.05m×0.05m (Ⅰ判定)</t>
  </si>
  <si>
    <t xml:space="preserve">アーチ部(右側)に豆板。新規変状。現状で利用者被害の可能性は低いため、監視にとどめる。 </t>
  </si>
  <si>
    <t xml:space="preserve">アーチ部(左側)に鋼材露出。鋼材には表面的な軽微な腐食(スプレー処置済)があるものの、現状で利用者被害の可能性は低いため、監視にとどめる。(前回108-1) </t>
    <phoneticPr fontId="9"/>
  </si>
  <si>
    <t>今回新規変状</t>
    <rPh sb="0" eb="2">
      <t>コンカイ</t>
    </rPh>
    <rPh sb="2" eb="4">
      <t>シンキ</t>
    </rPh>
    <rPh sb="4" eb="6">
      <t>ヘンジョウ</t>
    </rPh>
    <phoneticPr fontId="9"/>
  </si>
  <si>
    <t xml:space="preserve">アーチ部(右側)に鋼材露出。新規変状。鋼材には表面的な軽微な腐食(スプレー処置済)があるものの、現状で利用者被害の可能性は低いため、監視にとどめる。　 </t>
    <phoneticPr fontId="9"/>
  </si>
  <si>
    <t xml:space="preserve">アーチ部(左側)に鋼材露出。鋼材には表面的な軽微な腐食(スプレー処置済)があるものの、現状で利用者被害の可能性は低いため、監視にとどめる。(前回103-1) </t>
    <phoneticPr fontId="9"/>
  </si>
  <si>
    <t>1.70m×0.05m</t>
  </si>
  <si>
    <t>1.70m×0.05m (Ⅱb判定)</t>
  </si>
  <si>
    <t xml:space="preserve">横断目地部(天端)に豆板(スプレー処置済)。現状で利用者被害の可能性は低いため、監視にとどめる。　　　　　　　　　　　　 </t>
  </si>
  <si>
    <t xml:space="preserve">アーチ部(左側)に鋼材露出。新規変状。鋼材には表面的な軽微な腐食(スプレー処置済)があるものの、腐現状で利用者被害の可能性は低いため、監視にとどめる。 </t>
    <phoneticPr fontId="9"/>
  </si>
  <si>
    <t>1.20m×0.70m</t>
  </si>
  <si>
    <t xml:space="preserve">側壁部・アーチ部(左側)に鋼材露出。新規変状。鋼材には表面的な軽微な腐食(スプレー処置済)があるものの、現状で利用者被害の可能性は低いため、監視にとどめる。 </t>
    <phoneticPr fontId="9"/>
  </si>
  <si>
    <t>1.10m×0.15m</t>
  </si>
  <si>
    <t>1.10m×0.15m (Ⅱb判定)</t>
  </si>
  <si>
    <t xml:space="preserve">アーチ部(右側)に鋼材露出。鋼材には表面的な軽微な腐食(スプレー処置済)があるものの、現状で利用者被害の可能性は低いため、監視にとどめる。(前回97-1) </t>
    <phoneticPr fontId="9"/>
  </si>
  <si>
    <t xml:space="preserve">横断目地部(アーチ左側)に目地ずれ(打音異常無し・スプレー処置済)。現状で利用者被害の可能性は低いため、監視にとどめる。(前回95-1) </t>
  </si>
  <si>
    <t>0.05m×0.10m</t>
  </si>
  <si>
    <t xml:space="preserve">側壁部(左側)に鋼材露出。新規変状。鋼材には表面的な軽微な腐食(スプレー処置済)があるものの、現状で利用者被害の可能性は低いため、監視にとどめる。 </t>
    <phoneticPr fontId="9"/>
  </si>
  <si>
    <t xml:space="preserve">アーチ部(天端)に鋼材露出。鋼材には表面的な軽微な腐食(スプレー処置済)があるものの、現状で利用者被害の可能性は低いため、監視にとどめる。(前回93-1) </t>
    <phoneticPr fontId="9"/>
  </si>
  <si>
    <t>0.55m×0.05m</t>
  </si>
  <si>
    <t>0.55m×0.05m (Ⅱb判定)</t>
  </si>
  <si>
    <t xml:space="preserve">横断目地部(天端)に豆板(スプレー処置済)。現状で利用者被害の可能性は低いため、監視にとどめる。(前回88-1) </t>
  </si>
  <si>
    <t xml:space="preserve">アーチ部(天端)に鋼材露出。新規変状。鋼材には表面的な軽微な腐食(スプレー処置済)があるものの、現状で利用者被害の可能性は低いため、監視にとどめる。 </t>
    <phoneticPr fontId="9"/>
  </si>
  <si>
    <t>0.20m×0.05m (Ⅱb判定)</t>
  </si>
  <si>
    <t xml:space="preserve">横断目地部(天端)に豆板(スプレー処置済)。現状で利用者被害の可能性は低いため、監視にとどめる。(前回85-1) </t>
  </si>
  <si>
    <t xml:space="preserve">横断目地部(天端)にうき(スプレー処置済)。新規変状。将来的に利用者に影響が及ぶ可能性があるため、重点的な監視及び計画的な対策を必要とする。 </t>
  </si>
  <si>
    <t xml:space="preserve">横断目地部(側壁右側)にうき(スプレー処置済)。現状で利用者被害の可能性は低いため、監視にとどめる。(前回82-1) </t>
  </si>
  <si>
    <t>今回新規変状</t>
    <rPh sb="0" eb="6">
      <t>コンカイシンキヘンジョウ</t>
    </rPh>
    <phoneticPr fontId="9"/>
  </si>
  <si>
    <t>アーチ部(右側)に鋼材露出。新規変状。鋼材には表面的な軽微な腐食(スプレー処置済)があるものの、現状で利用者被害の可能性は低いため、監視にとどめる。</t>
    <phoneticPr fontId="9"/>
  </si>
  <si>
    <t>W1.0mm×L1.5m､W0.9mm×L1.6m､W0.7mm×L2.4m他</t>
    <rPh sb="38" eb="39">
      <t>ホカ</t>
    </rPh>
    <phoneticPr fontId="9"/>
  </si>
  <si>
    <t>W0.4mm×L4.8ｍ (Ⅰ判定)</t>
    <phoneticPr fontId="9"/>
  </si>
  <si>
    <t xml:space="preserve">アーチ部(左側)に縦断方向のひび割れ。材質劣化のひび割れと判断するが、ひび割れに進行が確認されたため要監視とする。(前回76-1) </t>
    <rPh sb="19" eb="21">
      <t>ザイシツ</t>
    </rPh>
    <rPh sb="21" eb="23">
      <t>レッカ</t>
    </rPh>
    <rPh sb="26" eb="27">
      <t>ワ</t>
    </rPh>
    <rPh sb="29" eb="31">
      <t>ハンダン</t>
    </rPh>
    <rPh sb="37" eb="38">
      <t>ワ</t>
    </rPh>
    <rPh sb="40" eb="42">
      <t>シンコウ</t>
    </rPh>
    <rPh sb="43" eb="45">
      <t>カクニン</t>
    </rPh>
    <rPh sb="50" eb="51">
      <t>ヨウ</t>
    </rPh>
    <rPh sb="51" eb="53">
      <t>カンシ</t>
    </rPh>
    <phoneticPr fontId="9"/>
  </si>
  <si>
    <t>0.60m×0.25m</t>
  </si>
  <si>
    <t>0.30m×0.05m</t>
  </si>
  <si>
    <t>0.30m×0.05m (Ⅱb判定)</t>
  </si>
  <si>
    <t xml:space="preserve">横断目地部(アーチ右側)にはく落。前回確認されていたうきの範囲がはく落していた（打音異常無し）。現状で利用者被害がないと判断しⅠ判定とした。(前回68-1) </t>
  </si>
  <si>
    <t xml:space="preserve">アーチ部(左側)に鋼材腐食。新規変状。現状で利用者被害の可能性は低いため、監視にとどめる。 </t>
  </si>
  <si>
    <t>1.30m×0.10m</t>
  </si>
  <si>
    <t xml:space="preserve">横断目地部(側壁右側)に豆板。新規変状。現状で利用者被害の可能性は低いため、監視にとどめる。 </t>
  </si>
  <si>
    <t xml:space="preserve">横断目地部(アーチ左側)にうき(スプレー処置済)。新規変状。将来的に利用者に影響が及ぶ可能性があるため、重点的な監視及び計画的な対策を必要とする。 </t>
  </si>
  <si>
    <t>0.20m×0.10m</t>
  </si>
  <si>
    <t>0.20m×0.10m (Ⅱb判定)</t>
  </si>
  <si>
    <t xml:space="preserve">アーチ部(天端)に豆板(スプレー処置済)。現状で利用者被害の可能性は低いため、監視にとどめる。(前回59-1) </t>
  </si>
  <si>
    <t xml:space="preserve">アーチ部(天端)に鋼材露出。鋼材には表面的な軽微な腐食(スプレー処置済)があるものの、現状で利用者被害の可能性は低いため、監視にとどめる。(前回57-1) </t>
    <phoneticPr fontId="9"/>
  </si>
  <si>
    <t>1.80m×0.05m</t>
  </si>
  <si>
    <t>1.80m×0.05m (Ⅱa判定)</t>
  </si>
  <si>
    <t xml:space="preserve">横断目地部(天端)に豆板(スプレー処置済)。現状で利用者被害の可能性は低いため、監視にとどめる。(前回54-1) </t>
  </si>
  <si>
    <t>0.45m×0.80m</t>
  </si>
  <si>
    <t>0.80m×0.05m</t>
  </si>
  <si>
    <t>0.80m×0.05m (Ⅱb判定)</t>
  </si>
  <si>
    <t xml:space="preserve">横断目地部(天端)に豆板(スプレー処置済)。現状で利用者被害の可能性は低いため、監視にとどめる。(前回42-1) </t>
  </si>
  <si>
    <t>0.10m×0.70m</t>
  </si>
  <si>
    <t>アーチ部(天端)に鋼材露出。新規変状。鋼材には表面的な軽微な腐食(スプレー処置済)があるものの、現状で利用者被害の可能性は低いため、監視にとどめる。</t>
    <phoneticPr fontId="9"/>
  </si>
  <si>
    <t xml:space="preserve">アーチ部(左側)に鋼材露出。鋼材には表面的な軽微な腐食(スプレー処置済)があるものの、現状で利用者被害の可能性は低いため、監視にとどめる。(前回33-1) </t>
    <phoneticPr fontId="9"/>
  </si>
  <si>
    <t xml:space="preserve">アーチ部(左側)に鋼材露出。鋼材には表面的な軽微な腐食(スプレー処置済)があるものの、現状で利用者被害の可能性は低いため、監視にとどめる。(前回32-1) </t>
    <phoneticPr fontId="9"/>
  </si>
  <si>
    <t xml:space="preserve">アーチ部(右側)に鋼材露出。鋼材には表面的な軽微な腐食(スプレー処置済)があるものの、現状で利用者被害の可能性は低いため、監視にとどめる。(前回31-1) </t>
    <phoneticPr fontId="9"/>
  </si>
  <si>
    <t>0.10m×0.75m</t>
  </si>
  <si>
    <t>1.00m×0.05m</t>
  </si>
  <si>
    <t>1.00m×0.05m (Ⅱa判定)</t>
  </si>
  <si>
    <t>0.20m×0.10m (Ⅱa判定)</t>
  </si>
  <si>
    <t xml:space="preserve">横断目地部(天端)に豆板(スプレー処置済)。現状で利用者被害の可能性は低いため、監視にとどめる。(前回19-1) </t>
  </si>
  <si>
    <t xml:space="preserve">横断目地部(天端)にうき(スプレー処置済)。将来的に利用者に影響が及ぶ可能性があるため、重点的な監視及び計画的な対策を必要とする。(前回18-1) </t>
  </si>
  <si>
    <t>1.30m×0.05m</t>
  </si>
  <si>
    <t>1.30m×0.05m (Ⅱa判定)</t>
  </si>
  <si>
    <t xml:space="preserve">横断目地部(天端)に豆板(スプレー処置済)。現状で利用者被害の可能性は低いため、監視にとどめる。(前回17-1) </t>
  </si>
  <si>
    <t>0.50m×0.05m (Ⅱb判定)</t>
  </si>
  <si>
    <t>0.10m×0.30m</t>
  </si>
  <si>
    <t>今回新規変状</t>
    <phoneticPr fontId="9"/>
  </si>
  <si>
    <t xml:space="preserve">横断目地部(天端)に豆板(スプレー処置済)。現状で利用者被害の可能性は低いため、監視にとどめる。(前回14-1) </t>
  </si>
  <si>
    <t>0.10m×0.05m</t>
  </si>
  <si>
    <t>0.05m×0.45m</t>
  </si>
  <si>
    <t>アーチ部(左側)に鋼材露出。新規変状。鋼材には表面的な軽微な腐食(スプレー処置済)があるものの、現状で利用者被害の可能性は低いため、監視にとどめる。</t>
    <phoneticPr fontId="9"/>
  </si>
  <si>
    <t>0.25m×0.60m</t>
  </si>
  <si>
    <t>0.25m×0.05m</t>
  </si>
  <si>
    <t>0.40m×0.70m</t>
  </si>
  <si>
    <t>0.50m×0.05m (Ⅱa判定)</t>
    <phoneticPr fontId="9"/>
  </si>
  <si>
    <t xml:space="preserve">横断目地部(天端)に閉合しかけのひび割れを伴ううき(スプレー処置済)。早晩、利用者に影響が及ぶ可能性が高いため、早期に措置を講ずる必要がある。 (前回12-1) </t>
  </si>
  <si>
    <t>0.05m×0.20m</t>
  </si>
  <si>
    <t>0.10m×0.20m</t>
  </si>
  <si>
    <t>0.80m×0.05m (Ⅱa判定)</t>
  </si>
  <si>
    <t xml:space="preserve">横断目地部(アーチ右側)にうき(スプレー処置済)。将来的に利用者に影響が及ぶ可能性があるため、重点的な監視及び計画的な対策を必要とする。(前回11-1) </t>
  </si>
  <si>
    <t xml:space="preserve">横断目地部(アーチ右側)にうき。新規変状。将来的に利用者に影響が及ぶ可能性があるため、重点的な監視及び計画的な対策を必要とする。 </t>
  </si>
  <si>
    <t>0.30m×0.10m</t>
  </si>
  <si>
    <t>前回Ⅰ判定</t>
  </si>
  <si>
    <t xml:space="preserve">横断目地部(アーチ右側)に閉合しかけのひび割れを伴ううき(スプレー処置済)。新規変状。早晩、利用者に影響が及ぶ可能性が高いため、早期に措置を講ずる必要がある。  </t>
  </si>
  <si>
    <t>0.45m×0.05m</t>
  </si>
  <si>
    <t xml:space="preserve">横断目地部(アーチ左側)にうき(スプレー処置済)。範囲拡大。将来的に利用者に影響が及ぶ可能性があるため、重点的な監視及び計画的な対策を必要とする。(前回8-1) </t>
  </si>
  <si>
    <t>0.30m×0.30m</t>
  </si>
  <si>
    <t>0.30m×0.30m (Ⅱb判定)</t>
  </si>
  <si>
    <t xml:space="preserve">アーチ部(天端)に豆板(スプレー処置済)。現状で利用者被害の可能性は低いため、監視にとどめる。(前回9-1) </t>
  </si>
  <si>
    <t>0.30m×0.60m</t>
  </si>
  <si>
    <t>1.05m×0.70m</t>
  </si>
  <si>
    <t>0.80m×0.20m</t>
  </si>
  <si>
    <t xml:space="preserve">横断目地部(アーチ左側)に閉合しかけのひび割れを伴ううき(スプレー処置済)。早晩、利用者に影響が及ぶ可能性が高いため、早期に措置を講ずる必要がある。  </t>
  </si>
  <si>
    <t>0.30m×1.35m</t>
  </si>
  <si>
    <t>1.15m×1.30m</t>
  </si>
  <si>
    <t xml:space="preserve">横断目地部(天端)に豆板(スプレー処置済)。現状で利用者被害の可能性は低いため、監視にとどめる。(前回7-1) </t>
  </si>
  <si>
    <t xml:space="preserve">横断目地部(アーチ左側)にうき。将来的に利用者に影響が及ぶ可能性があるため、重点的な監視及び計画的な対策を必要とする。 </t>
  </si>
  <si>
    <t>1.55m×1.60m</t>
  </si>
  <si>
    <t>2.15m×1.40m</t>
  </si>
  <si>
    <t>0.60m×0.10m</t>
  </si>
  <si>
    <t>0.55m×0.15m (Ⅱa判定)</t>
  </si>
  <si>
    <t xml:space="preserve">横断目地部(天端)にうき(スプレー処置済)。将来的に利用者に影響が及ぶ可能性があるため、重点的な監視及び計画的な対策を必要とする。(前回5-2) </t>
  </si>
  <si>
    <t>1.00m×0.10m</t>
  </si>
  <si>
    <t>0.90m×0.10m (Ⅰ判定)</t>
  </si>
  <si>
    <t xml:space="preserve">横断目地部(アーチ右側)に閉合しかけのひび割れを伴ううき。前回点検時にうきの叩落しを実施した箇所が再劣化している。早晩、利用者に影響が及ぶ可能性が高いため、早期に措置を講ずる必要がある。 (前回6-1) </t>
  </si>
  <si>
    <t>0.85m×0.75m</t>
  </si>
  <si>
    <t xml:space="preserve">アーチ部(天端～左側)に鋼材露出。新規変状。鋼材には表面的な軽微な腐食(スプレー処置済)があるものの、現状で利用者被害の可能性は低いため、監視にとどめる。 </t>
    <phoneticPr fontId="9"/>
  </si>
  <si>
    <t>0.70m×0.20m</t>
  </si>
  <si>
    <t>0.70m×0.20m (Ⅱb判定)</t>
  </si>
  <si>
    <t xml:space="preserve">アーチ部(天端)に豆板(スプレー処置済)。現状で利用者被害の可能性は低いため、監視にとどめる。(前回5-1) </t>
  </si>
  <si>
    <t>0.60m×0.05m</t>
  </si>
  <si>
    <t>0.40m×0.05m (Ⅱb判定)</t>
  </si>
  <si>
    <t xml:space="preserve">横断目地部(アーチ左側)にうき。範囲拡大。将来的に利用者に影響が及ぶ可能性があるため、重点的な監視及び計画的な対策を必要とする。(前回3-5) </t>
  </si>
  <si>
    <t>0.15m×0.30m</t>
  </si>
  <si>
    <t>0.05m×0.30m</t>
  </si>
  <si>
    <t xml:space="preserve">横断目地部(アーチ左側)にうき(スプレー処置済)。将来的に利用者に影響が及ぶ可能性があるため、重点的な監視及び計画的な対策を必要とする。 </t>
  </si>
  <si>
    <t>0.50m×0.10m</t>
  </si>
  <si>
    <t>■定期点検記録様式　異常写真台帳（トンネル内附属物等の取付状態）　【様式D-1-2】</t>
    <rPh sb="1" eb="3">
      <t>テイキ</t>
    </rPh>
    <rPh sb="3" eb="5">
      <t>テンケン</t>
    </rPh>
    <rPh sb="5" eb="7">
      <t>キロク</t>
    </rPh>
    <rPh sb="7" eb="9">
      <t>ヨウシキ</t>
    </rPh>
    <rPh sb="10" eb="12">
      <t>イジョウ</t>
    </rPh>
    <rPh sb="12" eb="14">
      <t>シャシン</t>
    </rPh>
    <rPh sb="14" eb="16">
      <t>ダイチョウ</t>
    </rPh>
    <rPh sb="21" eb="22">
      <t>ナイ</t>
    </rPh>
    <rPh sb="22" eb="24">
      <t>フゾク</t>
    </rPh>
    <rPh sb="24" eb="25">
      <t>ブツ</t>
    </rPh>
    <rPh sb="25" eb="26">
      <t>トウ</t>
    </rPh>
    <rPh sb="27" eb="29">
      <t>トリツケ</t>
    </rPh>
    <rPh sb="29" eb="31">
      <t>ジョウタイ</t>
    </rPh>
    <rPh sb="34" eb="36">
      <t>ヨウシキ</t>
    </rPh>
    <phoneticPr fontId="41"/>
  </si>
  <si>
    <t>定期点検年月日</t>
    <rPh sb="4" eb="7">
      <t>ネンガッピ</t>
    </rPh>
    <phoneticPr fontId="41"/>
  </si>
  <si>
    <t>覆工スパン番号</t>
    <rPh sb="0" eb="2">
      <t>フッコウ</t>
    </rPh>
    <rPh sb="5" eb="7">
      <t>バンゴウ</t>
    </rPh>
    <phoneticPr fontId="34"/>
  </si>
  <si>
    <t>異常番号</t>
    <rPh sb="0" eb="2">
      <t>イジョウ</t>
    </rPh>
    <rPh sb="2" eb="4">
      <t>バンゴウ</t>
    </rPh>
    <phoneticPr fontId="34"/>
  </si>
  <si>
    <t>対象箇所</t>
    <rPh sb="0" eb="2">
      <t>タイショウ</t>
    </rPh>
    <rPh sb="2" eb="4">
      <t>カショ</t>
    </rPh>
    <phoneticPr fontId="34"/>
  </si>
  <si>
    <t>部位区分</t>
    <rPh sb="0" eb="2">
      <t>ブイ</t>
    </rPh>
    <rPh sb="2" eb="4">
      <t>クブン</t>
    </rPh>
    <phoneticPr fontId="34"/>
  </si>
  <si>
    <t>異常の種類</t>
    <rPh sb="0" eb="2">
      <t>イジョウ</t>
    </rPh>
    <rPh sb="3" eb="5">
      <t>シュルイ</t>
    </rPh>
    <phoneticPr fontId="34"/>
  </si>
  <si>
    <t>緩み</t>
    <phoneticPr fontId="9"/>
  </si>
  <si>
    <t>異常判定区分</t>
    <rPh sb="0" eb="2">
      <t>イジョウ</t>
    </rPh>
    <rPh sb="2" eb="4">
      <t>ハンテイ</t>
    </rPh>
    <rPh sb="4" eb="6">
      <t>クブン</t>
    </rPh>
    <phoneticPr fontId="34"/>
  </si>
  <si>
    <t>メモ</t>
    <phoneticPr fontId="34"/>
  </si>
  <si>
    <t>視線誘導標破損</t>
    <rPh sb="0" eb="2">
      <t>シセン</t>
    </rPh>
    <rPh sb="2" eb="4">
      <t>ユウドウ</t>
    </rPh>
    <rPh sb="4" eb="5">
      <t>ヒョウ</t>
    </rPh>
    <phoneticPr fontId="9"/>
  </si>
  <si>
    <t>ナット緩み。増締め処置済み</t>
  </si>
  <si>
    <t>※　異常判定区分×について記入すること。また、応急措置前に異常判定区分×とした箇所のうち応急措置により○と判定した箇所も記入すること。</t>
    <rPh sb="2" eb="4">
      <t>イジョウ</t>
    </rPh>
    <rPh sb="13" eb="15">
      <t>キニュウ</t>
    </rPh>
    <rPh sb="29" eb="31">
      <t>イジョウ</t>
    </rPh>
    <phoneticPr fontId="8"/>
  </si>
  <si>
    <t>※　応急措置を実施した場合は、その実施状況が分かる写真を添付すること。</t>
    <rPh sb="4" eb="6">
      <t>ソチ</t>
    </rPh>
    <phoneticPr fontId="9"/>
  </si>
  <si>
    <t>※　変状数に準じてシートを追加すること。</t>
    <rPh sb="2" eb="4">
      <t>ヘンジョウ</t>
    </rPh>
    <rPh sb="4" eb="5">
      <t>スウ</t>
    </rPh>
    <rPh sb="6" eb="7">
      <t>ジュン</t>
    </rPh>
    <rPh sb="13" eb="15">
      <t>ツイカ</t>
    </rPh>
    <phoneticPr fontId="8"/>
  </si>
  <si>
    <t>■定期点検記録様式 　トンネル全体変状展開図　【様式D-2-1】</t>
    <rPh sb="1" eb="3">
      <t>テイキ</t>
    </rPh>
    <rPh sb="3" eb="5">
      <t>テンケン</t>
    </rPh>
    <rPh sb="5" eb="7">
      <t>キロク</t>
    </rPh>
    <rPh sb="7" eb="9">
      <t>ヨウシキ</t>
    </rPh>
    <rPh sb="15" eb="17">
      <t>ゼンタイ</t>
    </rPh>
    <rPh sb="17" eb="19">
      <t>ヘンジョウ</t>
    </rPh>
    <rPh sb="19" eb="22">
      <t>テンカイズ</t>
    </rPh>
    <rPh sb="24" eb="26">
      <t>ヨウシキ</t>
    </rPh>
    <phoneticPr fontId="5"/>
  </si>
  <si>
    <t>トンネル変状展開図</t>
    <rPh sb="4" eb="5">
      <t>ヘン</t>
    </rPh>
    <rPh sb="5" eb="6">
      <t>ジョウ</t>
    </rPh>
    <rPh sb="6" eb="9">
      <t>テンカイズ</t>
    </rPh>
    <phoneticPr fontId="8"/>
  </si>
  <si>
    <t>トンネル全体変状展開図</t>
    <rPh sb="4" eb="6">
      <t>ゼンタイ</t>
    </rPh>
    <rPh sb="6" eb="7">
      <t>ヘン</t>
    </rPh>
    <rPh sb="7" eb="8">
      <t>ジョウ</t>
    </rPh>
    <rPh sb="8" eb="11">
      <t>テンカイズ</t>
    </rPh>
    <phoneticPr fontId="8"/>
  </si>
  <si>
    <t>注１：本展開図は、見下げた状態で記載すること。
注２：覆工スパン番号は横断目地毎（矢板工法の場合は上半アーチ
　　　の横断目地毎)に設定すること。
注３：横断目地の変状は前の覆工スパン番号で計上すること。
注４：１枚に収まらない場合は、複数枚に分けて作成すること。</t>
    <rPh sb="3" eb="4">
      <t>ホン</t>
    </rPh>
    <rPh sb="4" eb="7">
      <t>テンカイズ</t>
    </rPh>
    <rPh sb="39" eb="40">
      <t>ゴト</t>
    </rPh>
    <rPh sb="41" eb="43">
      <t>ヤイタ</t>
    </rPh>
    <rPh sb="43" eb="45">
      <t>コウホウ</t>
    </rPh>
    <rPh sb="46" eb="48">
      <t>バアイ</t>
    </rPh>
    <rPh sb="49" eb="51">
      <t>ジョウハン</t>
    </rPh>
    <rPh sb="59" eb="61">
      <t>オウダン</t>
    </rPh>
    <rPh sb="61" eb="63">
      <t>メジ</t>
    </rPh>
    <rPh sb="63" eb="64">
      <t>ゴト</t>
    </rPh>
    <rPh sb="74" eb="75">
      <t>チュウ</t>
    </rPh>
    <rPh sb="77" eb="79">
      <t>オウダン</t>
    </rPh>
    <rPh sb="79" eb="81">
      <t>メジ</t>
    </rPh>
    <rPh sb="82" eb="84">
      <t>ヘンジョウ</t>
    </rPh>
    <rPh sb="85" eb="86">
      <t>マエ</t>
    </rPh>
    <rPh sb="87" eb="89">
      <t>フッコウ</t>
    </rPh>
    <rPh sb="92" eb="94">
      <t>バンゴウ</t>
    </rPh>
    <rPh sb="95" eb="97">
      <t>ケイジョウ</t>
    </rPh>
    <phoneticPr fontId="8"/>
  </si>
  <si>
    <t>■定期点検記録様式 　トンネル全体変状展開図（機器の活用時）　【様式D-2-1’】</t>
    <rPh sb="1" eb="3">
      <t>テイキ</t>
    </rPh>
    <rPh sb="3" eb="5">
      <t>テンケン</t>
    </rPh>
    <rPh sb="5" eb="7">
      <t>キロク</t>
    </rPh>
    <rPh sb="7" eb="9">
      <t>ヨウシキ</t>
    </rPh>
    <rPh sb="15" eb="17">
      <t>ゼンタイ</t>
    </rPh>
    <rPh sb="17" eb="19">
      <t>ヘンジョウ</t>
    </rPh>
    <rPh sb="19" eb="22">
      <t>テンカイズ</t>
    </rPh>
    <rPh sb="23" eb="25">
      <t>キキ</t>
    </rPh>
    <rPh sb="26" eb="28">
      <t>カツヨウ</t>
    </rPh>
    <rPh sb="28" eb="29">
      <t>ジ</t>
    </rPh>
    <rPh sb="32" eb="34">
      <t>ヨウシキ</t>
    </rPh>
    <phoneticPr fontId="5"/>
  </si>
  <si>
    <t>様式F用→</t>
    <rPh sb="0" eb="2">
      <t>ヨウシキ</t>
    </rPh>
    <rPh sb="3" eb="4">
      <t>ヨウ</t>
    </rPh>
    <phoneticPr fontId="8"/>
  </si>
  <si>
    <t>覆工スパン</t>
    <rPh sb="0" eb="2">
      <t>フッコウ</t>
    </rPh>
    <phoneticPr fontId="34"/>
  </si>
  <si>
    <t>変    状    数</t>
    <rPh sb="0" eb="1">
      <t>ヘン</t>
    </rPh>
    <rPh sb="5" eb="6">
      <t>ジョウ</t>
    </rPh>
    <rPh sb="10" eb="11">
      <t>スウ</t>
    </rPh>
    <phoneticPr fontId="34"/>
  </si>
  <si>
    <t>変    状    規    模</t>
    <rPh sb="0" eb="1">
      <t>ヘン</t>
    </rPh>
    <rPh sb="5" eb="6">
      <t>ジョウ</t>
    </rPh>
    <rPh sb="10" eb="11">
      <t>キ</t>
    </rPh>
    <rPh sb="15" eb="16">
      <t>ボ</t>
    </rPh>
    <phoneticPr fontId="34"/>
  </si>
  <si>
    <t>番号</t>
    <rPh sb="0" eb="2">
      <t>バンゴウ</t>
    </rPh>
    <phoneticPr fontId="9"/>
  </si>
  <si>
    <t>延長
（ｍ）</t>
    <rPh sb="0" eb="2">
      <t>エンチョウ</t>
    </rPh>
    <phoneticPr fontId="9"/>
  </si>
  <si>
    <t>健全性の診断の
区分</t>
    <rPh sb="4" eb="6">
      <t>シンダン</t>
    </rPh>
    <rPh sb="8" eb="10">
      <t>クブン</t>
    </rPh>
    <phoneticPr fontId="9"/>
  </si>
  <si>
    <t>対策区分の判定</t>
    <rPh sb="0" eb="2">
      <t>タイサク</t>
    </rPh>
    <rPh sb="2" eb="4">
      <t>クブン</t>
    </rPh>
    <rPh sb="5" eb="7">
      <t>ハンテイ</t>
    </rPh>
    <phoneticPr fontId="34"/>
  </si>
  <si>
    <t>覆工スパン長（ｍ）</t>
    <rPh sb="0" eb="2">
      <t>フッコウ</t>
    </rPh>
    <rPh sb="5" eb="6">
      <t>ナガ</t>
    </rPh>
    <phoneticPr fontId="34"/>
  </si>
  <si>
    <t>変状の発生範囲の規模（㎡）</t>
    <rPh sb="0" eb="2">
      <t>ヘンジョウ</t>
    </rPh>
    <rPh sb="3" eb="5">
      <t>ハッセイ</t>
    </rPh>
    <rPh sb="5" eb="7">
      <t>ハンイ</t>
    </rPh>
    <rPh sb="8" eb="10">
      <t>キボ</t>
    </rPh>
    <phoneticPr fontId="34"/>
  </si>
  <si>
    <t>■定期点検記録様式 　覆工スパン別変状詳細展開図　【様式D-3】</t>
    <rPh sb="1" eb="3">
      <t>テイキ</t>
    </rPh>
    <rPh sb="3" eb="5">
      <t>テンケン</t>
    </rPh>
    <rPh sb="5" eb="7">
      <t>キロク</t>
    </rPh>
    <rPh sb="7" eb="9">
      <t>ヨウシキ</t>
    </rPh>
    <rPh sb="11" eb="12">
      <t>フク</t>
    </rPh>
    <rPh sb="12" eb="13">
      <t>コウ</t>
    </rPh>
    <rPh sb="16" eb="17">
      <t>ベツ</t>
    </rPh>
    <rPh sb="17" eb="19">
      <t>ヘンジョウ</t>
    </rPh>
    <rPh sb="19" eb="21">
      <t>ショウサイ</t>
    </rPh>
    <rPh sb="21" eb="24">
      <t>テンカイズ</t>
    </rPh>
    <rPh sb="26" eb="28">
      <t>ヨウシキ</t>
    </rPh>
    <phoneticPr fontId="5"/>
  </si>
  <si>
    <t xml:space="preserve">外力 </t>
    <rPh sb="0" eb="2">
      <t>ガイリョク</t>
    </rPh>
    <phoneticPr fontId="34"/>
  </si>
  <si>
    <t>材質劣化</t>
    <rPh sb="0" eb="2">
      <t>ザイシツ</t>
    </rPh>
    <rPh sb="2" eb="4">
      <t>レッカ</t>
    </rPh>
    <phoneticPr fontId="34"/>
  </si>
  <si>
    <t>漏水</t>
    <rPh sb="0" eb="2">
      <t>ロウスイ</t>
    </rPh>
    <phoneticPr fontId="34"/>
  </si>
  <si>
    <r>
      <t xml:space="preserve">外力 </t>
    </r>
    <r>
      <rPr>
        <vertAlign val="superscript"/>
        <sz val="9"/>
        <rFont val="HGSｺﾞｼｯｸM"/>
        <family val="3"/>
        <charset val="128"/>
      </rPr>
      <t>注2</t>
    </r>
    <rPh sb="0" eb="2">
      <t>ガイリョク</t>
    </rPh>
    <rPh sb="3" eb="4">
      <t>チュウ</t>
    </rPh>
    <phoneticPr fontId="34"/>
  </si>
  <si>
    <t>定期点検業者</t>
    <rPh sb="4" eb="6">
      <t>ギョウシャ</t>
    </rPh>
    <phoneticPr fontId="5"/>
  </si>
  <si>
    <t>Ⅳ</t>
    <phoneticPr fontId="34"/>
  </si>
  <si>
    <t>Ⅲ</t>
    <phoneticPr fontId="34"/>
  </si>
  <si>
    <t>Ⅱa</t>
    <phoneticPr fontId="34"/>
  </si>
  <si>
    <t>Ⅱb</t>
    <phoneticPr fontId="34"/>
  </si>
  <si>
    <t>スパン別変状展開図</t>
    <rPh sb="3" eb="4">
      <t>ベツ</t>
    </rPh>
    <rPh sb="4" eb="5">
      <t>ヘン</t>
    </rPh>
    <rPh sb="5" eb="6">
      <t>ジョウ</t>
    </rPh>
    <rPh sb="6" eb="9">
      <t>テンカイズ</t>
    </rPh>
    <phoneticPr fontId="8"/>
  </si>
  <si>
    <t>【健全性判定集計表】</t>
    <phoneticPr fontId="8"/>
  </si>
  <si>
    <t>スパン番号</t>
    <rPh sb="3" eb="5">
      <t>バンゴウ</t>
    </rPh>
    <phoneticPr fontId="8"/>
  </si>
  <si>
    <t>スパン長</t>
    <rPh sb="3" eb="4">
      <t>ナガ</t>
    </rPh>
    <phoneticPr fontId="8"/>
  </si>
  <si>
    <t>前回定期点検時の判定</t>
    <rPh sb="0" eb="2">
      <t>ゼンカイ</t>
    </rPh>
    <rPh sb="6" eb="7">
      <t>ジ</t>
    </rPh>
    <rPh sb="8" eb="10">
      <t>ハンテイ</t>
    </rPh>
    <phoneticPr fontId="8"/>
  </si>
  <si>
    <t>応急措置前の判定</t>
    <rPh sb="0" eb="2">
      <t>オウキュウ</t>
    </rPh>
    <rPh sb="2" eb="4">
      <t>ソチ</t>
    </rPh>
    <rPh sb="4" eb="5">
      <t>マエ</t>
    </rPh>
    <rPh sb="6" eb="8">
      <t>ハンテイ</t>
    </rPh>
    <phoneticPr fontId="8"/>
  </si>
  <si>
    <t>対策区分毎の
変状の有無</t>
    <rPh sb="0" eb="2">
      <t>タイサク</t>
    </rPh>
    <rPh sb="2" eb="4">
      <t>クブン</t>
    </rPh>
    <rPh sb="4" eb="5">
      <t>ゴト</t>
    </rPh>
    <rPh sb="7" eb="9">
      <t>ヘンジョウ</t>
    </rPh>
    <rPh sb="10" eb="12">
      <t>ウム</t>
    </rPh>
    <phoneticPr fontId="8"/>
  </si>
  <si>
    <t>対策区分毎の変状の発生範囲の規模(㎡)</t>
    <rPh sb="0" eb="2">
      <t>タイサク</t>
    </rPh>
    <rPh sb="2" eb="4">
      <t>クブン</t>
    </rPh>
    <rPh sb="4" eb="5">
      <t>ゴト</t>
    </rPh>
    <rPh sb="6" eb="8">
      <t>ヘンジョウ</t>
    </rPh>
    <rPh sb="9" eb="11">
      <t>ハッセイ</t>
    </rPh>
    <rPh sb="11" eb="13">
      <t>ハンイ</t>
    </rPh>
    <rPh sb="14" eb="16">
      <t>キボ</t>
    </rPh>
    <phoneticPr fontId="8"/>
  </si>
  <si>
    <r>
      <t>備考</t>
    </r>
    <r>
      <rPr>
        <vertAlign val="superscript"/>
        <sz val="9"/>
        <rFont val="HGSｺﾞｼｯｸM"/>
        <family val="3"/>
        <charset val="128"/>
      </rPr>
      <t>注2</t>
    </r>
    <rPh sb="0" eb="2">
      <t>ビコウ</t>
    </rPh>
    <rPh sb="2" eb="3">
      <t>チュウ</t>
    </rPh>
    <phoneticPr fontId="8"/>
  </si>
  <si>
    <t>変状区分</t>
    <rPh sb="0" eb="2">
      <t>ヘンジョウ</t>
    </rPh>
    <rPh sb="2" eb="4">
      <t>クブン</t>
    </rPh>
    <phoneticPr fontId="8"/>
  </si>
  <si>
    <t>変状種類</t>
    <rPh sb="0" eb="2">
      <t>ヘンジョウ</t>
    </rPh>
    <rPh sb="2" eb="4">
      <t>シュルイ</t>
    </rPh>
    <phoneticPr fontId="8"/>
  </si>
  <si>
    <r>
      <t>外力</t>
    </r>
    <r>
      <rPr>
        <vertAlign val="superscript"/>
        <sz val="9"/>
        <rFont val="HGSｺﾞｼｯｸM"/>
        <family val="3"/>
        <charset val="128"/>
      </rPr>
      <t>注1</t>
    </r>
    <rPh sb="0" eb="2">
      <t>ガイリョク</t>
    </rPh>
    <rPh sb="2" eb="3">
      <t>チュウ</t>
    </rPh>
    <phoneticPr fontId="8"/>
  </si>
  <si>
    <r>
      <t>材質劣化</t>
    </r>
    <r>
      <rPr>
        <vertAlign val="superscript"/>
        <sz val="9"/>
        <rFont val="HGSｺﾞｼｯｸM"/>
        <family val="3"/>
        <charset val="128"/>
      </rPr>
      <t>注1</t>
    </r>
    <rPh sb="0" eb="2">
      <t>ザイシツ</t>
    </rPh>
    <rPh sb="2" eb="4">
      <t>レッカ</t>
    </rPh>
    <rPh sb="4" eb="5">
      <t>チュウ</t>
    </rPh>
    <phoneticPr fontId="8"/>
  </si>
  <si>
    <r>
      <t>漏水</t>
    </r>
    <r>
      <rPr>
        <vertAlign val="superscript"/>
        <sz val="9"/>
        <rFont val="HGSｺﾞｼｯｸM"/>
        <family val="3"/>
        <charset val="128"/>
      </rPr>
      <t>注1</t>
    </r>
    <rPh sb="0" eb="2">
      <t>ロウスイ</t>
    </rPh>
    <rPh sb="2" eb="3">
      <t>チュウ</t>
    </rPh>
    <phoneticPr fontId="8"/>
  </si>
  <si>
    <t>Ⅱa</t>
    <phoneticPr fontId="8"/>
  </si>
  <si>
    <t>Ⅱb</t>
    <phoneticPr fontId="8"/>
  </si>
  <si>
    <t>集計
判定
診断</t>
    <rPh sb="0" eb="2">
      <t>シュウケイ</t>
    </rPh>
    <rPh sb="3" eb="5">
      <t>ハンテイ</t>
    </rPh>
    <rPh sb="6" eb="8">
      <t>シンダン</t>
    </rPh>
    <phoneticPr fontId="8"/>
  </si>
  <si>
    <t>変状の発生規模合計(㎡)</t>
    <rPh sb="0" eb="2">
      <t>ヘンジョウ</t>
    </rPh>
    <rPh sb="3" eb="5">
      <t>ハッセイ</t>
    </rPh>
    <rPh sb="5" eb="7">
      <t>キボ</t>
    </rPh>
    <rPh sb="7" eb="9">
      <t>ゴウケイ</t>
    </rPh>
    <phoneticPr fontId="8"/>
  </si>
  <si>
    <t>－</t>
    <phoneticPr fontId="8"/>
  </si>
  <si>
    <t>覆工スパン単位の
健全性の
診断の区分</t>
    <rPh sb="9" eb="12">
      <t>ケンゼンセイ</t>
    </rPh>
    <rPh sb="14" eb="16">
      <t>シンダン</t>
    </rPh>
    <phoneticPr fontId="9"/>
  </si>
  <si>
    <t>Ⅱ</t>
  </si>
  <si>
    <t>対策区分の
判定結果</t>
    <rPh sb="0" eb="2">
      <t>タイサク</t>
    </rPh>
    <rPh sb="2" eb="4">
      <t>クブン</t>
    </rPh>
    <rPh sb="6" eb="8">
      <t>ハンテイ</t>
    </rPh>
    <rPh sb="8" eb="10">
      <t>ケッカ</t>
    </rPh>
    <phoneticPr fontId="8"/>
  </si>
  <si>
    <t>対策区分毎の変状数</t>
    <rPh sb="0" eb="2">
      <t>タイサク</t>
    </rPh>
    <rPh sb="2" eb="4">
      <t>クブン</t>
    </rPh>
    <rPh sb="4" eb="5">
      <t>ゴト</t>
    </rPh>
    <rPh sb="6" eb="8">
      <t>ヘンジョウ</t>
    </rPh>
    <rPh sb="8" eb="9">
      <t>スウ</t>
    </rPh>
    <phoneticPr fontId="8"/>
  </si>
  <si>
    <t>所見</t>
    <rPh sb="0" eb="2">
      <t>ショケン</t>
    </rPh>
    <phoneticPr fontId="8"/>
  </si>
  <si>
    <t>注1：誤記入防止のため、当該変状区分以外のセルは灰色表示とすること。</t>
    <rPh sb="0" eb="1">
      <t>チュウ</t>
    </rPh>
    <rPh sb="3" eb="6">
      <t>ゴキニュウ</t>
    </rPh>
    <rPh sb="6" eb="8">
      <t>ボウシ</t>
    </rPh>
    <rPh sb="12" eb="14">
      <t>トウガイ</t>
    </rPh>
    <rPh sb="14" eb="16">
      <t>ヘンジョウ</t>
    </rPh>
    <rPh sb="16" eb="18">
      <t>クブン</t>
    </rPh>
    <rPh sb="18" eb="20">
      <t>イガイ</t>
    </rPh>
    <rPh sb="24" eb="26">
      <t>ハイイロ</t>
    </rPh>
    <rPh sb="26" eb="28">
      <t>ヒョウジ</t>
    </rPh>
    <phoneticPr fontId="8"/>
  </si>
  <si>
    <t>注2：応急措置を実施した場合は、その詳細を備考に記載すること。</t>
    <rPh sb="0" eb="1">
      <t>チュウ</t>
    </rPh>
    <rPh sb="3" eb="5">
      <t>オウキュウ</t>
    </rPh>
    <rPh sb="5" eb="7">
      <t>ソチ</t>
    </rPh>
    <rPh sb="8" eb="10">
      <t>ジッシ</t>
    </rPh>
    <rPh sb="12" eb="14">
      <t>バアイ</t>
    </rPh>
    <rPh sb="18" eb="20">
      <t>ショウサイ</t>
    </rPh>
    <rPh sb="21" eb="23">
      <t>ビコウ</t>
    </rPh>
    <rPh sb="24" eb="26">
      <t>キサイ</t>
    </rPh>
    <phoneticPr fontId="8"/>
  </si>
  <si>
    <t>注3：外力は覆工スパン単位、材質劣化、漏水は変状単位とすること。</t>
    <rPh sb="3" eb="5">
      <t>ガイリョク</t>
    </rPh>
    <rPh sb="6" eb="8">
      <t>フッコウ</t>
    </rPh>
    <rPh sb="11" eb="13">
      <t>タンイ</t>
    </rPh>
    <rPh sb="14" eb="16">
      <t>ザイシツ</t>
    </rPh>
    <rPh sb="16" eb="18">
      <t>レッカ</t>
    </rPh>
    <rPh sb="19" eb="21">
      <t>ロウスイ</t>
    </rPh>
    <rPh sb="22" eb="24">
      <t>ヘンジョウ</t>
    </rPh>
    <rPh sb="24" eb="26">
      <t>タンイ</t>
    </rPh>
    <phoneticPr fontId="9"/>
  </si>
  <si>
    <t>（以下、印刷不要）</t>
    <rPh sb="1" eb="3">
      <t>イカ</t>
    </rPh>
    <rPh sb="4" eb="6">
      <t>インサツ</t>
    </rPh>
    <rPh sb="6" eb="8">
      <t>フヨウ</t>
    </rPh>
    <phoneticPr fontId="8"/>
  </si>
  <si>
    <t>※1：本シートは作成洩れのないよう、変状が無くても全スパン分を作成すること．また変状展開図は、様式D-2-1、様式D-2-1'と同じものを覆工スパン単位で拡大し掲載すること。</t>
    <rPh sb="3" eb="4">
      <t>ホン</t>
    </rPh>
    <rPh sb="8" eb="10">
      <t>サクセイ</t>
    </rPh>
    <rPh sb="10" eb="11">
      <t>モ</t>
    </rPh>
    <rPh sb="18" eb="20">
      <t>ヘンジョウ</t>
    </rPh>
    <rPh sb="21" eb="22">
      <t>ナ</t>
    </rPh>
    <rPh sb="25" eb="26">
      <t>ゼン</t>
    </rPh>
    <rPh sb="29" eb="30">
      <t>ブン</t>
    </rPh>
    <rPh sb="31" eb="33">
      <t>サクセイ</t>
    </rPh>
    <rPh sb="40" eb="42">
      <t>ヘンジョウ</t>
    </rPh>
    <rPh sb="42" eb="45">
      <t>テンカイズ</t>
    </rPh>
    <rPh sb="47" eb="49">
      <t>ヨウシキ</t>
    </rPh>
    <rPh sb="55" eb="57">
      <t>ヨウシキ</t>
    </rPh>
    <rPh sb="64" eb="65">
      <t>オナ</t>
    </rPh>
    <rPh sb="69" eb="71">
      <t>フッコウ</t>
    </rPh>
    <rPh sb="74" eb="76">
      <t>タンイ</t>
    </rPh>
    <rPh sb="77" eb="79">
      <t>カクダイ</t>
    </rPh>
    <rPh sb="80" eb="82">
      <t>ケイサイ</t>
    </rPh>
    <phoneticPr fontId="8"/>
  </si>
  <si>
    <t>※2：変状番号は、様式D-1-1で記入した番号と整合させること。</t>
    <rPh sb="3" eb="5">
      <t>ヘンジョウ</t>
    </rPh>
    <rPh sb="5" eb="7">
      <t>バンゴウ</t>
    </rPh>
    <rPh sb="9" eb="11">
      <t>ヨウシキ</t>
    </rPh>
    <rPh sb="17" eb="19">
      <t>キニュウ</t>
    </rPh>
    <rPh sb="21" eb="23">
      <t>バンゴウ</t>
    </rPh>
    <rPh sb="24" eb="26">
      <t>セイゴウ</t>
    </rPh>
    <phoneticPr fontId="8"/>
  </si>
  <si>
    <t>※3：対策区分毎の変状発生規模は、様式D-1-1に記載した面積を記入すること（ただし外力はスパン単位で評価するため変状の有無の欄には面積でなく○を記入し、備考欄に状況を記入）。</t>
    <rPh sb="3" eb="5">
      <t>タイサク</t>
    </rPh>
    <rPh sb="5" eb="7">
      <t>クブン</t>
    </rPh>
    <rPh sb="7" eb="8">
      <t>ゴト</t>
    </rPh>
    <rPh sb="9" eb="11">
      <t>ヘンジョウ</t>
    </rPh>
    <rPh sb="11" eb="13">
      <t>ハッセイ</t>
    </rPh>
    <rPh sb="13" eb="15">
      <t>キボ</t>
    </rPh>
    <rPh sb="17" eb="19">
      <t>ヨウシキ</t>
    </rPh>
    <rPh sb="25" eb="27">
      <t>キサイ</t>
    </rPh>
    <rPh sb="29" eb="31">
      <t>メンセキ</t>
    </rPh>
    <rPh sb="32" eb="34">
      <t>キニュウ</t>
    </rPh>
    <rPh sb="42" eb="44">
      <t>ガイリョク</t>
    </rPh>
    <rPh sb="48" eb="50">
      <t>タンイ</t>
    </rPh>
    <rPh sb="51" eb="53">
      <t>ヒョウカ</t>
    </rPh>
    <rPh sb="57" eb="59">
      <t>ヘンジョウ</t>
    </rPh>
    <rPh sb="60" eb="62">
      <t>ウム</t>
    </rPh>
    <rPh sb="63" eb="64">
      <t>ラン</t>
    </rPh>
    <rPh sb="66" eb="68">
      <t>メンセキ</t>
    </rPh>
    <rPh sb="73" eb="75">
      <t>キニュウ</t>
    </rPh>
    <rPh sb="77" eb="79">
      <t>ビコウ</t>
    </rPh>
    <rPh sb="79" eb="80">
      <t>ラン</t>
    </rPh>
    <rPh sb="81" eb="83">
      <t>ジョウキョウ</t>
    </rPh>
    <rPh sb="84" eb="86">
      <t>キニュウ</t>
    </rPh>
    <phoneticPr fontId="8"/>
  </si>
  <si>
    <t>※4：本様式は覆工スパン毎に作成すること。</t>
    <rPh sb="3" eb="4">
      <t>ホン</t>
    </rPh>
    <rPh sb="4" eb="6">
      <t>ヨウシキ</t>
    </rPh>
    <rPh sb="7" eb="9">
      <t>フッコウ</t>
    </rPh>
    <rPh sb="12" eb="13">
      <t>ゴト</t>
    </rPh>
    <rPh sb="14" eb="16">
      <t>サクセイ</t>
    </rPh>
    <phoneticPr fontId="8"/>
  </si>
  <si>
    <t>※5：変状数が多い場合は、適時、表の行を増やして覆工スパン毎に1枚のシートに収めること。また、1スパン１シートとし、スパンに合わせてシートを追加すること。</t>
    <rPh sb="3" eb="5">
      <t>ヘンジョウ</t>
    </rPh>
    <rPh sb="5" eb="6">
      <t>スウ</t>
    </rPh>
    <rPh sb="7" eb="8">
      <t>オオ</t>
    </rPh>
    <rPh sb="9" eb="11">
      <t>バアイ</t>
    </rPh>
    <rPh sb="13" eb="15">
      <t>テキジ</t>
    </rPh>
    <rPh sb="16" eb="17">
      <t>ヒョウ</t>
    </rPh>
    <rPh sb="18" eb="19">
      <t>ギョウ</t>
    </rPh>
    <rPh sb="20" eb="21">
      <t>フ</t>
    </rPh>
    <rPh sb="24" eb="26">
      <t>フッコウ</t>
    </rPh>
    <rPh sb="29" eb="30">
      <t>ゴト</t>
    </rPh>
    <rPh sb="32" eb="33">
      <t>マイ</t>
    </rPh>
    <rPh sb="38" eb="39">
      <t>オサ</t>
    </rPh>
    <phoneticPr fontId="8"/>
  </si>
  <si>
    <t>※6：対策区分毎の変状の発生範囲の規模とは，対策を行う際に参考となる変状の長さや面積であり，変状を包含する長さや面積とする。</t>
    <rPh sb="3" eb="5">
      <t>タイサク</t>
    </rPh>
    <rPh sb="5" eb="7">
      <t>クブン</t>
    </rPh>
    <rPh sb="7" eb="8">
      <t>マイ</t>
    </rPh>
    <rPh sb="9" eb="11">
      <t>ヘンジョウ</t>
    </rPh>
    <rPh sb="12" eb="14">
      <t>ハッセイ</t>
    </rPh>
    <rPh sb="14" eb="16">
      <t>ハンイ</t>
    </rPh>
    <rPh sb="17" eb="19">
      <t>キボ</t>
    </rPh>
    <rPh sb="22" eb="24">
      <t>タイサク</t>
    </rPh>
    <rPh sb="25" eb="26">
      <t>オコナ</t>
    </rPh>
    <rPh sb="27" eb="28">
      <t>サイ</t>
    </rPh>
    <rPh sb="29" eb="31">
      <t>サンコウ</t>
    </rPh>
    <rPh sb="34" eb="36">
      <t>ヘンジョウ</t>
    </rPh>
    <rPh sb="37" eb="38">
      <t>ナガ</t>
    </rPh>
    <rPh sb="40" eb="42">
      <t>メンセキ</t>
    </rPh>
    <rPh sb="46" eb="48">
      <t>ヘンジョウ</t>
    </rPh>
    <rPh sb="49" eb="51">
      <t>ホウガン</t>
    </rPh>
    <rPh sb="53" eb="54">
      <t>ナガ</t>
    </rPh>
    <rPh sb="56" eb="58">
      <t>メンセキ</t>
    </rPh>
    <phoneticPr fontId="8"/>
  </si>
  <si>
    <t>※7：対策範囲を示す発生範囲の規模を面積で記入することが妥当ではない変状は、発生範囲の規模の欄に○を記入するとともに、備考に内容を記入すること。</t>
    <rPh sb="3" eb="5">
      <t>タイサク</t>
    </rPh>
    <rPh sb="5" eb="7">
      <t>ハンイ</t>
    </rPh>
    <rPh sb="8" eb="9">
      <t>シメ</t>
    </rPh>
    <rPh sb="10" eb="12">
      <t>ハッセイ</t>
    </rPh>
    <rPh sb="12" eb="14">
      <t>ハンイ</t>
    </rPh>
    <rPh sb="15" eb="17">
      <t>キボ</t>
    </rPh>
    <rPh sb="18" eb="20">
      <t>メンセキ</t>
    </rPh>
    <rPh sb="21" eb="23">
      <t>キニュウ</t>
    </rPh>
    <rPh sb="28" eb="30">
      <t>ダトウ</t>
    </rPh>
    <rPh sb="34" eb="36">
      <t>ヘンジョウ</t>
    </rPh>
    <rPh sb="38" eb="40">
      <t>ハッセイ</t>
    </rPh>
    <rPh sb="40" eb="42">
      <t>ハンイ</t>
    </rPh>
    <rPh sb="43" eb="45">
      <t>キボ</t>
    </rPh>
    <rPh sb="46" eb="47">
      <t>ラン</t>
    </rPh>
    <rPh sb="50" eb="52">
      <t>キニュウ</t>
    </rPh>
    <rPh sb="59" eb="61">
      <t>ビコウ</t>
    </rPh>
    <rPh sb="62" eb="64">
      <t>ナイヨウ</t>
    </rPh>
    <rPh sb="65" eb="67">
      <t>キニュウ</t>
    </rPh>
    <phoneticPr fontId="8"/>
  </si>
  <si>
    <t>S002</t>
  </si>
  <si>
    <t>S005</t>
  </si>
  <si>
    <t>S006</t>
  </si>
  <si>
    <t>S007</t>
  </si>
  <si>
    <t>S009</t>
  </si>
  <si>
    <t>S010</t>
  </si>
  <si>
    <t>S011</t>
  </si>
  <si>
    <t>S012</t>
  </si>
  <si>
    <t>S013</t>
  </si>
  <si>
    <t>S015</t>
  </si>
  <si>
    <t>S018</t>
  </si>
  <si>
    <t>S020</t>
  </si>
  <si>
    <t>S022</t>
  </si>
  <si>
    <t>S023</t>
  </si>
  <si>
    <t>S029</t>
  </si>
  <si>
    <t>S031</t>
  </si>
  <si>
    <t>S036</t>
  </si>
  <si>
    <t>S037</t>
  </si>
  <si>
    <t>S042</t>
  </si>
  <si>
    <t>S045</t>
  </si>
  <si>
    <t>S046</t>
  </si>
  <si>
    <t>S049</t>
  </si>
  <si>
    <t>S050</t>
  </si>
  <si>
    <t>ひび割れ（W1.0mm×L1.5m他）</t>
    <rPh sb="2" eb="3">
      <t>ワ</t>
    </rPh>
    <rPh sb="17" eb="18">
      <t>ホカ</t>
    </rPh>
    <phoneticPr fontId="9"/>
  </si>
  <si>
    <t>S053</t>
  </si>
  <si>
    <t>S055</t>
  </si>
  <si>
    <t>S057</t>
  </si>
  <si>
    <t>前回確認されたうきがはく落していた。</t>
    <rPh sb="0" eb="2">
      <t>ゼンカイ</t>
    </rPh>
    <rPh sb="2" eb="4">
      <t>カクニン</t>
    </rPh>
    <rPh sb="12" eb="13">
      <t>ラク</t>
    </rPh>
    <phoneticPr fontId="9"/>
  </si>
  <si>
    <t>S061</t>
  </si>
  <si>
    <t>S062</t>
  </si>
  <si>
    <t>S063</t>
  </si>
  <si>
    <t>S065</t>
  </si>
  <si>
    <t>S066</t>
  </si>
  <si>
    <t>S067</t>
  </si>
  <si>
    <t>S073</t>
  </si>
  <si>
    <t>S074</t>
  </si>
  <si>
    <t>S075</t>
  </si>
  <si>
    <t>S076</t>
  </si>
  <si>
    <t>S077</t>
  </si>
  <si>
    <t>S078</t>
  </si>
  <si>
    <t>S079</t>
  </si>
  <si>
    <t>S080</t>
  </si>
  <si>
    <t>S081</t>
  </si>
  <si>
    <t>S083</t>
  </si>
  <si>
    <t>S085</t>
  </si>
  <si>
    <t>S086</t>
  </si>
  <si>
    <t>S087</t>
  </si>
  <si>
    <t>S088</t>
  </si>
  <si>
    <t>S089</t>
  </si>
  <si>
    <t>S092</t>
  </si>
  <si>
    <t>S093</t>
  </si>
  <si>
    <t>S098</t>
  </si>
  <si>
    <t>■定期点検記録様式　近接目視による状態の把握が不可能な箇所　【様式E】</t>
    <rPh sb="10" eb="12">
      <t>キンセツ</t>
    </rPh>
    <rPh sb="12" eb="14">
      <t>モクシ</t>
    </rPh>
    <rPh sb="17" eb="19">
      <t>ジョウタイ</t>
    </rPh>
    <rPh sb="20" eb="22">
      <t>ハアク</t>
    </rPh>
    <rPh sb="23" eb="26">
      <t>フカノウ</t>
    </rPh>
    <rPh sb="27" eb="29">
      <t>カショ</t>
    </rPh>
    <rPh sb="31" eb="33">
      <t>ヨウシキ</t>
    </rPh>
    <phoneticPr fontId="5"/>
  </si>
  <si>
    <t>路 線 名</t>
    <rPh sb="0" eb="1">
      <t>ミチ</t>
    </rPh>
    <rPh sb="2" eb="3">
      <t>セン</t>
    </rPh>
    <rPh sb="4" eb="5">
      <t>メイ</t>
    </rPh>
    <phoneticPr fontId="5"/>
  </si>
  <si>
    <t>一般国道491号（長門・俵山道路）</t>
  </si>
  <si>
    <t>名　称</t>
    <rPh sb="0" eb="1">
      <t>ナ</t>
    </rPh>
    <rPh sb="2" eb="3">
      <t>ショウ</t>
    </rPh>
    <phoneticPr fontId="5"/>
  </si>
  <si>
    <t>管理者名</t>
    <rPh sb="0" eb="3">
      <t>カンリシャ</t>
    </rPh>
    <rPh sb="3" eb="4">
      <t>メイ</t>
    </rPh>
    <phoneticPr fontId="5"/>
  </si>
  <si>
    <t>理由</t>
    <rPh sb="0" eb="2">
      <t>リユウ</t>
    </rPh>
    <phoneticPr fontId="5"/>
  </si>
  <si>
    <t>対応策</t>
    <rPh sb="0" eb="3">
      <t>タイオウサク</t>
    </rPh>
    <phoneticPr fontId="5"/>
  </si>
  <si>
    <t>注）近接目視又は打音、触診ができない箇所を記載する。現状の評価、日常の維持管理での注意点を記載する。</t>
    <rPh sb="0" eb="1">
      <t>チュウ</t>
    </rPh>
    <rPh sb="2" eb="4">
      <t>キンセツ</t>
    </rPh>
    <rPh sb="4" eb="6">
      <t>モクシ</t>
    </rPh>
    <rPh sb="6" eb="7">
      <t>マタ</t>
    </rPh>
    <rPh sb="8" eb="10">
      <t>ダオン</t>
    </rPh>
    <rPh sb="11" eb="13">
      <t>ショクシン</t>
    </rPh>
    <rPh sb="18" eb="20">
      <t>カショ</t>
    </rPh>
    <rPh sb="21" eb="23">
      <t>キサイ</t>
    </rPh>
    <rPh sb="26" eb="28">
      <t>ゲンジョウ</t>
    </rPh>
    <rPh sb="29" eb="31">
      <t>ヒョウカ</t>
    </rPh>
    <rPh sb="32" eb="34">
      <t>ニチジョウ</t>
    </rPh>
    <rPh sb="35" eb="37">
      <t>イジ</t>
    </rPh>
    <rPh sb="37" eb="39">
      <t>カンリ</t>
    </rPh>
    <rPh sb="41" eb="44">
      <t>チュウイテン</t>
    </rPh>
    <rPh sb="45" eb="47">
      <t>キサイ</t>
    </rPh>
    <phoneticPr fontId="5"/>
  </si>
  <si>
    <t>※　数が多い場合は、適時、表の行を増やすこと。</t>
    <phoneticPr fontId="9"/>
  </si>
  <si>
    <t>■定期点検記録様式　覆工スパン毎の変状数・変状規模の集計　【様式F】</t>
    <rPh sb="1" eb="3">
      <t>テイキ</t>
    </rPh>
    <rPh sb="3" eb="5">
      <t>テンケン</t>
    </rPh>
    <rPh sb="5" eb="7">
      <t>キロク</t>
    </rPh>
    <rPh sb="7" eb="9">
      <t>ヨウシキ</t>
    </rPh>
    <rPh sb="10" eb="12">
      <t>フッコウ</t>
    </rPh>
    <rPh sb="15" eb="16">
      <t>ゴト</t>
    </rPh>
    <rPh sb="17" eb="19">
      <t>ヘンジョウ</t>
    </rPh>
    <rPh sb="19" eb="20">
      <t>スウ</t>
    </rPh>
    <rPh sb="21" eb="23">
      <t>ヘンジョウ</t>
    </rPh>
    <rPh sb="23" eb="25">
      <t>キボ</t>
    </rPh>
    <rPh sb="26" eb="28">
      <t>シュウケイ</t>
    </rPh>
    <rPh sb="30" eb="32">
      <t>ヨウシキ</t>
    </rPh>
    <phoneticPr fontId="34"/>
  </si>
  <si>
    <t>フリガナ</t>
    <phoneticPr fontId="34"/>
  </si>
  <si>
    <t>路線名</t>
    <rPh sb="0" eb="2">
      <t>ロセン</t>
    </rPh>
    <rPh sb="2" eb="3">
      <t>メイ</t>
    </rPh>
    <phoneticPr fontId="34"/>
  </si>
  <si>
    <t>株式会社荒谷建設コンサルタント
河野 秀生</t>
  </si>
  <si>
    <t>定期点検
年月日</t>
    <phoneticPr fontId="9"/>
  </si>
  <si>
    <t xml:space="preserve"> </t>
    <phoneticPr fontId="34"/>
  </si>
  <si>
    <t>名  称</t>
    <rPh sb="0" eb="1">
      <t>ナ</t>
    </rPh>
    <rPh sb="3" eb="4">
      <t>ショウ</t>
    </rPh>
    <phoneticPr fontId="34"/>
  </si>
  <si>
    <t>管理者名</t>
    <rPh sb="0" eb="3">
      <t>カンリシャ</t>
    </rPh>
    <rPh sb="3" eb="4">
      <t>メイ</t>
    </rPh>
    <phoneticPr fontId="34"/>
  </si>
  <si>
    <t>【覆工スパン毎の変状数,  変状規模】</t>
    <phoneticPr fontId="34"/>
  </si>
  <si>
    <r>
      <t>対策区分の判定</t>
    </r>
    <r>
      <rPr>
        <vertAlign val="superscript"/>
        <sz val="9"/>
        <rFont val="HGSｺﾞｼｯｸM"/>
        <family val="3"/>
        <charset val="128"/>
      </rPr>
      <t>※1</t>
    </r>
    <rPh sb="0" eb="2">
      <t>タイサク</t>
    </rPh>
    <rPh sb="2" eb="4">
      <t>クブン</t>
    </rPh>
    <rPh sb="5" eb="7">
      <t>ハンテイ</t>
    </rPh>
    <phoneticPr fontId="34"/>
  </si>
  <si>
    <t>計</t>
    <rPh sb="0" eb="1">
      <t>ケイ</t>
    </rPh>
    <phoneticPr fontId="34"/>
  </si>
  <si>
    <t>注１：外力は覆工スパン単位で診断するため、覆工スパンの中で最も評価の厳しい健全性の診断の区分欄にのみスパン数1を、材質劣化、漏水はそれぞれの対策区分に変状数を記入すること。</t>
    <rPh sb="0" eb="1">
      <t>チュウ</t>
    </rPh>
    <rPh sb="3" eb="5">
      <t>ガイリョク</t>
    </rPh>
    <rPh sb="6" eb="8">
      <t>フッコウ</t>
    </rPh>
    <rPh sb="11" eb="13">
      <t>タンイ</t>
    </rPh>
    <rPh sb="14" eb="16">
      <t>シンダン</t>
    </rPh>
    <rPh sb="21" eb="23">
      <t>フッコウ</t>
    </rPh>
    <rPh sb="27" eb="28">
      <t>ナカ</t>
    </rPh>
    <rPh sb="29" eb="30">
      <t>モット</t>
    </rPh>
    <rPh sb="31" eb="33">
      <t>ヒョウカ</t>
    </rPh>
    <rPh sb="34" eb="35">
      <t>キビ</t>
    </rPh>
    <rPh sb="37" eb="39">
      <t>ケンゼン</t>
    </rPh>
    <rPh sb="39" eb="40">
      <t>セイ</t>
    </rPh>
    <rPh sb="41" eb="43">
      <t>シンダン</t>
    </rPh>
    <rPh sb="44" eb="46">
      <t>クブン</t>
    </rPh>
    <rPh sb="46" eb="47">
      <t>ラン</t>
    </rPh>
    <rPh sb="53" eb="54">
      <t>スウ</t>
    </rPh>
    <rPh sb="70" eb="72">
      <t>タイサク</t>
    </rPh>
    <phoneticPr fontId="34"/>
  </si>
  <si>
    <t>注２：外力は覆工スパン単位で診断するため、覆工スパンの中で最も評価の厳しい健全性の診断の区分欄にのみスパン長を記入すること。</t>
    <rPh sb="0" eb="1">
      <t>チュウ</t>
    </rPh>
    <rPh sb="3" eb="5">
      <t>ガイリョク</t>
    </rPh>
    <rPh sb="6" eb="8">
      <t>フッコウ</t>
    </rPh>
    <rPh sb="11" eb="13">
      <t>タンイ</t>
    </rPh>
    <rPh sb="14" eb="16">
      <t>シンダン</t>
    </rPh>
    <rPh sb="21" eb="23">
      <t>フッコウ</t>
    </rPh>
    <rPh sb="27" eb="28">
      <t>ナカ</t>
    </rPh>
    <rPh sb="29" eb="30">
      <t>モット</t>
    </rPh>
    <rPh sb="31" eb="33">
      <t>ヒョウカ</t>
    </rPh>
    <rPh sb="34" eb="35">
      <t>キビ</t>
    </rPh>
    <rPh sb="37" eb="40">
      <t>ケンゼンセイ</t>
    </rPh>
    <rPh sb="41" eb="43">
      <t>シンダン</t>
    </rPh>
    <rPh sb="44" eb="46">
      <t>クブン</t>
    </rPh>
    <rPh sb="46" eb="47">
      <t>ラン</t>
    </rPh>
    <rPh sb="53" eb="54">
      <t>ナガ</t>
    </rPh>
    <rPh sb="55" eb="57">
      <t>キニュウ</t>
    </rPh>
    <phoneticPr fontId="34"/>
  </si>
  <si>
    <t>※１：本様式は様式D‐3の集計結果を掲載すること。</t>
    <rPh sb="3" eb="4">
      <t>ホン</t>
    </rPh>
    <rPh sb="4" eb="6">
      <t>ヨウシキ</t>
    </rPh>
    <rPh sb="7" eb="9">
      <t>ヨウシキ</t>
    </rPh>
    <rPh sb="13" eb="15">
      <t>シュウケイ</t>
    </rPh>
    <rPh sb="15" eb="17">
      <t>ケッカ</t>
    </rPh>
    <rPh sb="18" eb="20">
      <t>ケイサイ</t>
    </rPh>
    <phoneticPr fontId="34"/>
  </si>
  <si>
    <t>※２：覆工スパン数が多い場合は、適時、表の行を増やしてトンネル毎に1枚のシートに収めること。</t>
    <rPh sb="3" eb="5">
      <t>フッコウ</t>
    </rPh>
    <rPh sb="8" eb="9">
      <t>スウ</t>
    </rPh>
    <rPh sb="10" eb="11">
      <t>オオ</t>
    </rPh>
    <rPh sb="12" eb="14">
      <t>バアイ</t>
    </rPh>
    <rPh sb="16" eb="18">
      <t>テキジ</t>
    </rPh>
    <rPh sb="19" eb="20">
      <t>ヒョウ</t>
    </rPh>
    <rPh sb="21" eb="22">
      <t>ギョウ</t>
    </rPh>
    <rPh sb="23" eb="24">
      <t>フ</t>
    </rPh>
    <rPh sb="31" eb="32">
      <t>ゴト</t>
    </rPh>
    <rPh sb="34" eb="35">
      <t>マイ</t>
    </rPh>
    <rPh sb="40" eb="41">
      <t>オサ</t>
    </rPh>
    <phoneticPr fontId="34"/>
  </si>
  <si>
    <t>※３：本様式の集計結果に基づいて、様式Bのトンネル本体工における変状区分毎の対策区分の箇所を記載する。</t>
    <rPh sb="3" eb="4">
      <t>ホン</t>
    </rPh>
    <rPh sb="4" eb="6">
      <t>ヨウシキ</t>
    </rPh>
    <rPh sb="7" eb="9">
      <t>シュウケイ</t>
    </rPh>
    <rPh sb="9" eb="11">
      <t>ケッカ</t>
    </rPh>
    <rPh sb="12" eb="13">
      <t>モト</t>
    </rPh>
    <rPh sb="17" eb="19">
      <t>ヨウシキ</t>
    </rPh>
    <rPh sb="25" eb="27">
      <t>ホンタイ</t>
    </rPh>
    <rPh sb="27" eb="28">
      <t>コウ</t>
    </rPh>
    <rPh sb="32" eb="34">
      <t>ヘンジョウ</t>
    </rPh>
    <rPh sb="34" eb="36">
      <t>クブン</t>
    </rPh>
    <rPh sb="36" eb="37">
      <t>ゴト</t>
    </rPh>
    <rPh sb="38" eb="40">
      <t>タイサク</t>
    </rPh>
    <rPh sb="40" eb="42">
      <t>クブン</t>
    </rPh>
    <rPh sb="43" eb="45">
      <t>カショ</t>
    </rPh>
    <rPh sb="46" eb="48">
      <t>キサイ</t>
    </rPh>
    <phoneticPr fontId="34"/>
  </si>
  <si>
    <t>■定期点検記録様式　健全性の診断の区分に関する所見 【様式G】</t>
    <rPh sb="1" eb="3">
      <t>テイキ</t>
    </rPh>
    <rPh sb="3" eb="5">
      <t>テンケン</t>
    </rPh>
    <rPh sb="5" eb="7">
      <t>キロクヨウシキ</t>
    </rPh>
    <rPh sb="10" eb="13">
      <t>ケンゼンセイ</t>
    </rPh>
    <rPh sb="14" eb="16">
      <t>シンダン</t>
    </rPh>
    <rPh sb="17" eb="19">
      <t>クブン</t>
    </rPh>
    <rPh sb="20" eb="21">
      <t>カン</t>
    </rPh>
    <rPh sb="23" eb="25">
      <t>ショケン</t>
    </rPh>
    <phoneticPr fontId="5"/>
  </si>
  <si>
    <t>道路トンネルの健全性の診断の区分の所見</t>
    <rPh sb="0" eb="2">
      <t>ドウロ</t>
    </rPh>
    <rPh sb="7" eb="10">
      <t>ケンゼンセイ</t>
    </rPh>
    <rPh sb="11" eb="13">
      <t>シンダン</t>
    </rPh>
    <rPh sb="14" eb="16">
      <t>クブン</t>
    </rPh>
    <rPh sb="17" eb="19">
      <t>ショケン</t>
    </rPh>
    <phoneticPr fontId="9"/>
  </si>
  <si>
    <t>1）変状・異常の内容とそれが確認された部材・部位（客観的事実）
・ひび割れは最大幅1.0㎜のものがS051で確認された。前回点検時は最大幅0.4mm程度であり、周辺のひび割れも含めて進行が確認された。（Ⅱb判定）
・横断目地や目地沿いのアーチ部に打音異常を伴ううきの変状が21箇所確認され、うち7箇所（S004、S008、S115、S117、S119、S121、S125 Ⅲ判定）では閉合しかけのひび割れも伴っている。
・横断目地や目地沿いの側壁部に打音異常を伴ううきの変状が2箇所確認された。（Ⅱb判定）
・S032の横断目地アーチ部で打音異常はないものの、目地ずれが１箇所確認された。（Ⅱb判定）
・覆工面のアーチ部に打音異常を伴ううきの変状が2箇所確認された。（Ⅱa判定）
・横断目地のアーチ部に10箇所、覆工面のアーチ部に4箇所、豆板の変状が確認された。（Ⅱb判定）
・覆工面のアーチ部に鋼材露出（鋼材には軽微な表面的な腐食有り）を伴うはく落（点検時にうきを叩き落とした箇所も含む）が多数確認された。特に終点側坑口付近では、組立筋形状の物が大多数である。（Ⅱb判定）
・S059の側壁部下部に設置してある視線誘導標が１箇所、変形破損しているのが確認された。（×判定）
2）変状等の原因（推定）
・ひび割れについては、トンネル区間の基盤岩が流紋岩質凝灰岩、安山岩質凝灰岩、石英斑岩であり明確な膨張性地山ではないことやNATM工法トンネルであること、ひび割れも軽微であることから、外力の影響ではなく乾燥収縮等の影響と判断するが、S051のひび割れでは明らかな進行が確認されたため、外力の可能性も完全には否定できない。
・横断目地部や目地沿いのうきについては、施工時の型枠設置時の過度な荷重等により、既設コンクリートにひび割れ等が生じ、うきが発生したと推測する。
・横断目地部の目地ずれについては、施工時の型枠設置の不具合により生じたと推測する。
・覆工面に生じたうきについても、施工時の型枠設置時の不具合や締固め不足等によるコンクリートの充填不足等により生じたと推測する。
・豆板については、覆工コンクリート打設時の締固め不足や打設前の型枠への剥離剤の塗布不足等により生じたと推測する。
・終点側坑口付近の覆工面の鋼材露出については、覆工が明かり巻構造で複鉄筋区間であることや、露出した鋼材の形状が組立筋形状であることから、コンクリート打設時に外れた組立筋がコンクリート表面付近に出て、腐食の進行に伴い表面のコンクリートのうきやはく落の要因になったと推測する。その他のものについてはコンクリート打設前の型枠内部の清掃不足等により、くず鋼材が覆工コンクリート打設時に表面付近に出て、腐食の進行に伴い、表面のコンクリートがはく落して露出したことや、トンネル施工時に覆工コンクリート面に設置したあと施工アンカーの切断箇所が腐食したものと推測する。
・視線誘導標の変形破損については、車両等の接触により変形破損したものと推測する。
3）施設の現状と次回定期点検まで及び将来における構造物の状態（推定）
・ひび割れについては、材質劣化が要因であり、規模も小さいことから、進展はあっても将来的に構造物の安全性や安定に影響を及ぼす可能性は無いと判断する。051のひび割れについては、ひび割れの進行に伴い、ひび割れ沿いにうきが発生する可能性がある。
・横断目地アーチ部で確認された閉合しかけのひび割れを伴ううき７か所（S004、S008、S115、S117、S119、S121、S125）について、打音異常もあることから次回点検までに落下し、利用者被害の発生する恐れがある。
・その他の横断目地アーチ部や、覆工面アーチ部で確認されたうきについては、現状ではひび割れ等の閉合の恐れはないため、次回点検時までにはく落する可能性は低いと判断するものの、打音異常があり、アーチ部でもあることから将来的な落下により利用者被害の発生の可能性がある。
・側壁部で確認されたうきについても同様に、打音異常があり、将来的な落下の可能性はあるものの、側壁部であることから利用者被害の発生の可能性は低い。
・S032で確認された目地ずれ部については、打音異常もなく安定した状態であり、次回点検時までにうきに進展し、落下する可能性は低いと判断する。
・豆板の変状については、点検時に不安定部は除去しており、現状は打音異常箇所もなく全て安定した状態である。次回点検時までに骨材等が落下する可能性は低いと判断する。
・鋼材露出箇所の変状については、露出した鋼材に腐食はあるものの、いずれも軽微な表面的な腐食である。現状で鋼材周囲にうきは無く、応急処置として防錆処理もしていることから腐食が急激に進展する可能性は低く、次回点検時までに周辺コンクリートがはく落する可能性は低いと判断する。
・視線誘導標の取付状況にグラツキ等はなく、緊急性は低いと判断する。
4）措置の必要性の判断に関わる事項
・S004、S008、S115、S117、S119、S121、S125の横断目地アーチ部で確認された閉合しかけのひび割れを伴ううきについて、打音異常もあり、ひび割れが進展し閉合した場合落下する恐れがあるため、早期に補修する必要がある。
・上記以外の横断目地アーチ部や、覆工面アーチ部で確認されたうきについては、将来的に落下し利用者被害の可能性があることから予防保全的に補修する必要がある。S004、S008、S115、S117、S119、S121、S125の横断目地アーチ部で確認された閉合しかけのひび割れを伴ううきを補修する際に、その規制を利用して補修工事を実施することが効率の面からも望ましい。
・視線誘導標を変形破損したまま放置した場合、視線誘導効果の低下により走行性が低下し、事故等を引き起こす可能性もあるため、補修することが望ましい。
5）その他、次回定期点検へ引き継ぐ事項等
・閉合しかけのひび割れを伴ううき（Ⅲ判定）、アーチ部のうき（Ⅱa判定）について、補修が完了している場合は補修効果が維持できていることを確認する必要がある。補修が完了していない場合は、緊急性の必要な変状に進展していないかを確認する必要がある。S051で確認されたひび割れについて、その後の進行の有無やうき等の発生の有無に留意して点検を実施する必要がある。その他の変状（Ⅱb判定）についても、変状の進展や新たな変状の発生等に留意して、点検を実施する必要がある。</t>
    <rPh sb="2" eb="4">
      <t>ヘンジョウ</t>
    </rPh>
    <rPh sb="5" eb="7">
      <t>イジョウ</t>
    </rPh>
    <rPh sb="8" eb="10">
      <t>ナイヨウ</t>
    </rPh>
    <rPh sb="14" eb="16">
      <t>カクニン</t>
    </rPh>
    <rPh sb="19" eb="21">
      <t>ブザイ</t>
    </rPh>
    <rPh sb="22" eb="24">
      <t>ブイ</t>
    </rPh>
    <rPh sb="25" eb="28">
      <t>キャッカンテキ</t>
    </rPh>
    <rPh sb="28" eb="30">
      <t>ジジツ</t>
    </rPh>
    <rPh sb="35" eb="36">
      <t>ワ</t>
    </rPh>
    <rPh sb="38" eb="40">
      <t>サイダイ</t>
    </rPh>
    <rPh sb="40" eb="41">
      <t>ハバ</t>
    </rPh>
    <rPh sb="54" eb="56">
      <t>カクニン</t>
    </rPh>
    <rPh sb="60" eb="62">
      <t>ゼンカイ</t>
    </rPh>
    <rPh sb="62" eb="65">
      <t>テンケンジ</t>
    </rPh>
    <rPh sb="66" eb="68">
      <t>サイダイ</t>
    </rPh>
    <rPh sb="68" eb="69">
      <t>ハバ</t>
    </rPh>
    <rPh sb="74" eb="76">
      <t>テイド</t>
    </rPh>
    <rPh sb="80" eb="82">
      <t>シュウヘン</t>
    </rPh>
    <rPh sb="85" eb="86">
      <t>ワ</t>
    </rPh>
    <rPh sb="88" eb="89">
      <t>フク</t>
    </rPh>
    <rPh sb="91" eb="93">
      <t>シンコウ</t>
    </rPh>
    <rPh sb="94" eb="96">
      <t>カクニン</t>
    </rPh>
    <rPh sb="103" eb="105">
      <t>ハンテイ</t>
    </rPh>
    <rPh sb="108" eb="110">
      <t>オウダン</t>
    </rPh>
    <rPh sb="110" eb="112">
      <t>メジ</t>
    </rPh>
    <rPh sb="113" eb="116">
      <t>メジゾ</t>
    </rPh>
    <rPh sb="121" eb="122">
      <t>ブ</t>
    </rPh>
    <rPh sb="123" eb="125">
      <t>ダオン</t>
    </rPh>
    <rPh sb="125" eb="127">
      <t>イジョウ</t>
    </rPh>
    <rPh sb="128" eb="129">
      <t>トモナ</t>
    </rPh>
    <rPh sb="138" eb="140">
      <t>カショ</t>
    </rPh>
    <rPh sb="140" eb="142">
      <t>カクニン</t>
    </rPh>
    <rPh sb="148" eb="150">
      <t>カショ</t>
    </rPh>
    <rPh sb="187" eb="189">
      <t>ハンテイ</t>
    </rPh>
    <rPh sb="192" eb="194">
      <t>ヘイゴウ</t>
    </rPh>
    <rPh sb="200" eb="201">
      <t>ワ</t>
    </rPh>
    <rPh sb="203" eb="204">
      <t>トモナ</t>
    </rPh>
    <rPh sb="250" eb="252">
      <t>ハンテイ</t>
    </rPh>
    <rPh sb="269" eb="271">
      <t>ダオン</t>
    </rPh>
    <rPh sb="271" eb="273">
      <t>イジョウ</t>
    </rPh>
    <rPh sb="280" eb="282">
      <t>メジ</t>
    </rPh>
    <rPh sb="286" eb="288">
      <t>カショ</t>
    </rPh>
    <rPh sb="288" eb="290">
      <t>カクニン</t>
    </rPh>
    <rPh sb="297" eb="299">
      <t>ハンテイ</t>
    </rPh>
    <rPh sb="336" eb="338">
      <t>ハンテイ</t>
    </rPh>
    <rPh sb="341" eb="343">
      <t>オウダン</t>
    </rPh>
    <rPh sb="349" eb="350">
      <t>ブ</t>
    </rPh>
    <rPh sb="353" eb="355">
      <t>カショ</t>
    </rPh>
    <rPh sb="356" eb="358">
      <t>フッコウ</t>
    </rPh>
    <rPh sb="358" eb="359">
      <t>メン</t>
    </rPh>
    <rPh sb="363" eb="364">
      <t>ブ</t>
    </rPh>
    <rPh sb="366" eb="368">
      <t>カショ</t>
    </rPh>
    <rPh sb="369" eb="371">
      <t>マメイタ</t>
    </rPh>
    <rPh sb="372" eb="374">
      <t>ヘンジョウ</t>
    </rPh>
    <rPh sb="375" eb="377">
      <t>カクニン</t>
    </rPh>
    <rPh sb="384" eb="386">
      <t>ハンテイ</t>
    </rPh>
    <rPh sb="389" eb="392">
      <t>フッコウメン</t>
    </rPh>
    <rPh sb="396" eb="397">
      <t>ブ</t>
    </rPh>
    <rPh sb="398" eb="400">
      <t>コウザイ</t>
    </rPh>
    <rPh sb="400" eb="402">
      <t>ロシュツ</t>
    </rPh>
    <rPh sb="403" eb="405">
      <t>コウザイ</t>
    </rPh>
    <rPh sb="407" eb="409">
      <t>ケイビ</t>
    </rPh>
    <rPh sb="410" eb="413">
      <t>ヒョウメンテキ</t>
    </rPh>
    <rPh sb="414" eb="416">
      <t>フショク</t>
    </rPh>
    <rPh sb="416" eb="417">
      <t>ア</t>
    </rPh>
    <rPh sb="420" eb="421">
      <t>トモナ</t>
    </rPh>
    <rPh sb="424" eb="425">
      <t>ラク</t>
    </rPh>
    <rPh sb="426" eb="429">
      <t>テンケンジ</t>
    </rPh>
    <rPh sb="433" eb="434">
      <t>タタ</t>
    </rPh>
    <rPh sb="435" eb="436">
      <t>オ</t>
    </rPh>
    <rPh sb="439" eb="441">
      <t>カショ</t>
    </rPh>
    <rPh sb="442" eb="443">
      <t>フク</t>
    </rPh>
    <rPh sb="446" eb="448">
      <t>タスウ</t>
    </rPh>
    <rPh sb="448" eb="450">
      <t>カクニン</t>
    </rPh>
    <rPh sb="454" eb="455">
      <t>トク</t>
    </rPh>
    <rPh sb="456" eb="459">
      <t>シュウテンガワ</t>
    </rPh>
    <rPh sb="459" eb="461">
      <t>コウクチ</t>
    </rPh>
    <rPh sb="461" eb="463">
      <t>フキン</t>
    </rPh>
    <rPh sb="466" eb="467">
      <t>ク</t>
    </rPh>
    <rPh sb="467" eb="468">
      <t>タ</t>
    </rPh>
    <rPh sb="468" eb="469">
      <t>キン</t>
    </rPh>
    <rPh sb="469" eb="471">
      <t>ケイジョウ</t>
    </rPh>
    <rPh sb="472" eb="473">
      <t>モノ</t>
    </rPh>
    <rPh sb="474" eb="477">
      <t>ダイタスウ</t>
    </rPh>
    <rPh sb="484" eb="486">
      <t>ハンテイ</t>
    </rPh>
    <rPh sb="494" eb="497">
      <t>ソクヘキブ</t>
    </rPh>
    <rPh sb="497" eb="499">
      <t>カブ</t>
    </rPh>
    <rPh sb="500" eb="502">
      <t>セッチ</t>
    </rPh>
    <rPh sb="506" eb="508">
      <t>シセン</t>
    </rPh>
    <rPh sb="508" eb="511">
      <t>ユウドウヒョウ</t>
    </rPh>
    <rPh sb="513" eb="515">
      <t>カショ</t>
    </rPh>
    <rPh sb="516" eb="518">
      <t>ヘンケイ</t>
    </rPh>
    <rPh sb="518" eb="520">
      <t>ハソン</t>
    </rPh>
    <rPh sb="526" eb="528">
      <t>カクニン</t>
    </rPh>
    <rPh sb="534" eb="536">
      <t>ハンテイ</t>
    </rPh>
    <rPh sb="541" eb="544">
      <t>ヘンジョウトウ</t>
    </rPh>
    <rPh sb="545" eb="547">
      <t>ゲンイン</t>
    </rPh>
    <rPh sb="548" eb="550">
      <t>スイテイ</t>
    </rPh>
    <rPh sb="555" eb="556">
      <t>ワ</t>
    </rPh>
    <rPh sb="567" eb="569">
      <t>クカン</t>
    </rPh>
    <rPh sb="570" eb="573">
      <t>キバンガン</t>
    </rPh>
    <rPh sb="574" eb="578">
      <t>リュウモンガンシツ</t>
    </rPh>
    <rPh sb="578" eb="581">
      <t>ギョウカイガン</t>
    </rPh>
    <rPh sb="582" eb="586">
      <t>アンザンガンシツ</t>
    </rPh>
    <rPh sb="586" eb="589">
      <t>ギョウカイガン</t>
    </rPh>
    <rPh sb="590" eb="594">
      <t>セキエイハンガン</t>
    </rPh>
    <rPh sb="597" eb="599">
      <t>メイカク</t>
    </rPh>
    <rPh sb="600" eb="603">
      <t>ボウチョウセイ</t>
    </rPh>
    <rPh sb="603" eb="605">
      <t>ジヤマ</t>
    </rPh>
    <rPh sb="616" eb="618">
      <t>コウホウ</t>
    </rPh>
    <rPh sb="630" eb="631">
      <t>ワ</t>
    </rPh>
    <rPh sb="633" eb="635">
      <t>ケイビ</t>
    </rPh>
    <rPh sb="643" eb="645">
      <t>ガイリョク</t>
    </rPh>
    <rPh sb="646" eb="648">
      <t>エイキョウ</t>
    </rPh>
    <rPh sb="652" eb="656">
      <t>カンソウシュウシュク</t>
    </rPh>
    <rPh sb="656" eb="657">
      <t>トウ</t>
    </rPh>
    <rPh sb="658" eb="660">
      <t>エイキョウ</t>
    </rPh>
    <rPh sb="661" eb="663">
      <t>ハンダン</t>
    </rPh>
    <rPh sb="674" eb="675">
      <t>ワ</t>
    </rPh>
    <rPh sb="678" eb="679">
      <t>アキ</t>
    </rPh>
    <rPh sb="682" eb="684">
      <t>シンコウ</t>
    </rPh>
    <rPh sb="685" eb="687">
      <t>カクニン</t>
    </rPh>
    <rPh sb="693" eb="695">
      <t>ガイリョク</t>
    </rPh>
    <rPh sb="696" eb="699">
      <t>カノウセイ</t>
    </rPh>
    <rPh sb="700" eb="702">
      <t>カンゼン</t>
    </rPh>
    <rPh sb="704" eb="706">
      <t>ヒテイ</t>
    </rPh>
    <rPh sb="713" eb="715">
      <t>オウダン</t>
    </rPh>
    <rPh sb="715" eb="718">
      <t>メジブ</t>
    </rPh>
    <rPh sb="719" eb="721">
      <t>メジ</t>
    </rPh>
    <rPh sb="721" eb="722">
      <t>ソ</t>
    </rPh>
    <rPh sb="732" eb="735">
      <t>セコウジ</t>
    </rPh>
    <rPh sb="736" eb="738">
      <t>カタワク</t>
    </rPh>
    <rPh sb="738" eb="741">
      <t>セッチジ</t>
    </rPh>
    <rPh sb="742" eb="744">
      <t>カド</t>
    </rPh>
    <rPh sb="745" eb="747">
      <t>カジュウ</t>
    </rPh>
    <rPh sb="747" eb="748">
      <t>トウ</t>
    </rPh>
    <rPh sb="752" eb="754">
      <t>キセツ</t>
    </rPh>
    <rPh sb="763" eb="764">
      <t>ワ</t>
    </rPh>
    <rPh sb="765" eb="766">
      <t>トウ</t>
    </rPh>
    <rPh sb="767" eb="768">
      <t>ショウ</t>
    </rPh>
    <rPh sb="773" eb="775">
      <t>ハッセイ</t>
    </rPh>
    <rPh sb="778" eb="780">
      <t>スイソク</t>
    </rPh>
    <rPh sb="785" eb="790">
      <t>オウダンメジブ</t>
    </rPh>
    <rPh sb="791" eb="793">
      <t>メジ</t>
    </rPh>
    <rPh sb="801" eb="804">
      <t>セコウジ</t>
    </rPh>
    <rPh sb="805" eb="807">
      <t>カタワク</t>
    </rPh>
    <rPh sb="807" eb="809">
      <t>セッチ</t>
    </rPh>
    <rPh sb="810" eb="813">
      <t>フグアイ</t>
    </rPh>
    <rPh sb="816" eb="817">
      <t>ショウ</t>
    </rPh>
    <rPh sb="820" eb="822">
      <t>スイソク</t>
    </rPh>
    <rPh sb="827" eb="830">
      <t>フッコウメン</t>
    </rPh>
    <rPh sb="831" eb="832">
      <t>ショウ</t>
    </rPh>
    <rPh sb="842" eb="845">
      <t>セコウジ</t>
    </rPh>
    <rPh sb="846" eb="848">
      <t>カタワク</t>
    </rPh>
    <rPh sb="848" eb="850">
      <t>セッチ</t>
    </rPh>
    <rPh sb="850" eb="851">
      <t>ジ</t>
    </rPh>
    <rPh sb="852" eb="855">
      <t>フグアイ</t>
    </rPh>
    <rPh sb="856" eb="858">
      <t>シメカタ</t>
    </rPh>
    <rPh sb="859" eb="861">
      <t>フソク</t>
    </rPh>
    <rPh sb="861" eb="862">
      <t>トウ</t>
    </rPh>
    <rPh sb="872" eb="874">
      <t>ジュウテン</t>
    </rPh>
    <rPh sb="874" eb="876">
      <t>フソク</t>
    </rPh>
    <rPh sb="876" eb="877">
      <t>トウ</t>
    </rPh>
    <rPh sb="880" eb="881">
      <t>ショウ</t>
    </rPh>
    <rPh sb="884" eb="886">
      <t>スイソク</t>
    </rPh>
    <rPh sb="891" eb="893">
      <t>マメイタ</t>
    </rPh>
    <rPh sb="899" eb="901">
      <t>フッコウ</t>
    </rPh>
    <rPh sb="907" eb="910">
      <t>ダセツジ</t>
    </rPh>
    <rPh sb="911" eb="913">
      <t>シメカタ</t>
    </rPh>
    <rPh sb="914" eb="916">
      <t>フソク</t>
    </rPh>
    <rPh sb="917" eb="919">
      <t>ダセツ</t>
    </rPh>
    <rPh sb="919" eb="920">
      <t>マエ</t>
    </rPh>
    <rPh sb="921" eb="923">
      <t>カタワク</t>
    </rPh>
    <rPh sb="925" eb="928">
      <t>ハクリザイ</t>
    </rPh>
    <rPh sb="929" eb="931">
      <t>トフ</t>
    </rPh>
    <rPh sb="931" eb="933">
      <t>フソク</t>
    </rPh>
    <rPh sb="933" eb="934">
      <t>トウ</t>
    </rPh>
    <rPh sb="937" eb="938">
      <t>ショウ</t>
    </rPh>
    <rPh sb="941" eb="943">
      <t>スイソク</t>
    </rPh>
    <rPh sb="948" eb="951">
      <t>シュウテンガワ</t>
    </rPh>
    <rPh sb="951" eb="953">
      <t>コウクチ</t>
    </rPh>
    <rPh sb="953" eb="955">
      <t>フキン</t>
    </rPh>
    <rPh sb="956" eb="959">
      <t>フッコウメン</t>
    </rPh>
    <rPh sb="960" eb="962">
      <t>コウザイ</t>
    </rPh>
    <rPh sb="962" eb="964">
      <t>ロシュツ</t>
    </rPh>
    <rPh sb="970" eb="972">
      <t>フッコウ</t>
    </rPh>
    <rPh sb="973" eb="974">
      <t>ア</t>
    </rPh>
    <rPh sb="976" eb="977">
      <t>マキ</t>
    </rPh>
    <rPh sb="977" eb="979">
      <t>コウゾウ</t>
    </rPh>
    <rPh sb="980" eb="983">
      <t>フクテッキン</t>
    </rPh>
    <rPh sb="983" eb="985">
      <t>クカン</t>
    </rPh>
    <rPh sb="992" eb="994">
      <t>ロシュツ</t>
    </rPh>
    <rPh sb="996" eb="998">
      <t>コウザイ</t>
    </rPh>
    <rPh sb="999" eb="1001">
      <t>ケイジョウ</t>
    </rPh>
    <rPh sb="1002" eb="1005">
      <t>クミタテキン</t>
    </rPh>
    <rPh sb="1005" eb="1007">
      <t>ケイジョウ</t>
    </rPh>
    <rPh sb="1021" eb="1024">
      <t>ダセツジ</t>
    </rPh>
    <rPh sb="1025" eb="1026">
      <t>ハズ</t>
    </rPh>
    <rPh sb="1028" eb="1031">
      <t>クミタテキン</t>
    </rPh>
    <rPh sb="1038" eb="1040">
      <t>ヒョウメン</t>
    </rPh>
    <rPh sb="1040" eb="1042">
      <t>フキン</t>
    </rPh>
    <rPh sb="1043" eb="1044">
      <t>デ</t>
    </rPh>
    <rPh sb="1046" eb="1048">
      <t>フショク</t>
    </rPh>
    <rPh sb="1049" eb="1051">
      <t>シンコウ</t>
    </rPh>
    <rPh sb="1052" eb="1053">
      <t>トモナ</t>
    </rPh>
    <rPh sb="1054" eb="1056">
      <t>ヒョウメン</t>
    </rPh>
    <rPh sb="1069" eb="1070">
      <t>ラク</t>
    </rPh>
    <rPh sb="1071" eb="1073">
      <t>ヨウイン</t>
    </rPh>
    <rPh sb="1085" eb="1086">
      <t>タ</t>
    </rPh>
    <rPh sb="1100" eb="1102">
      <t>ダセツ</t>
    </rPh>
    <rPh sb="1102" eb="1103">
      <t>マエ</t>
    </rPh>
    <rPh sb="1104" eb="1108">
      <t>カタワクナイブ</t>
    </rPh>
    <rPh sb="1109" eb="1113">
      <t>セイソウフソク</t>
    </rPh>
    <rPh sb="1113" eb="1114">
      <t>トウ</t>
    </rPh>
    <rPh sb="1120" eb="1122">
      <t>コウザイ</t>
    </rPh>
    <rPh sb="1225" eb="1227">
      <t>シセン</t>
    </rPh>
    <rPh sb="1227" eb="1230">
      <t>ユウドウヒョウ</t>
    </rPh>
    <rPh sb="1231" eb="1233">
      <t>ヘンケイ</t>
    </rPh>
    <rPh sb="1233" eb="1235">
      <t>ハソン</t>
    </rPh>
    <rPh sb="1241" eb="1243">
      <t>シャリョウ</t>
    </rPh>
    <rPh sb="1243" eb="1244">
      <t>トウ</t>
    </rPh>
    <rPh sb="1245" eb="1247">
      <t>セッショク</t>
    </rPh>
    <rPh sb="1250" eb="1252">
      <t>ヘンケイ</t>
    </rPh>
    <rPh sb="1252" eb="1254">
      <t>ハソン</t>
    </rPh>
    <rPh sb="1259" eb="1261">
      <t>スイソク</t>
    </rPh>
    <rPh sb="1268" eb="1270">
      <t>シセツ</t>
    </rPh>
    <rPh sb="1271" eb="1273">
      <t>ゲンジョウ</t>
    </rPh>
    <rPh sb="1274" eb="1276">
      <t>ジカイ</t>
    </rPh>
    <rPh sb="1276" eb="1280">
      <t>テイキテンケン</t>
    </rPh>
    <rPh sb="1282" eb="1283">
      <t>オヨ</t>
    </rPh>
    <rPh sb="1284" eb="1286">
      <t>ショウライ</t>
    </rPh>
    <rPh sb="1290" eb="1293">
      <t>コウゾウブツ</t>
    </rPh>
    <rPh sb="1294" eb="1296">
      <t>ジョウタイ</t>
    </rPh>
    <rPh sb="1297" eb="1299">
      <t>スイテイ</t>
    </rPh>
    <rPh sb="1304" eb="1305">
      <t>ワ</t>
    </rPh>
    <rPh sb="1312" eb="1316">
      <t>ザイシツレッカ</t>
    </rPh>
    <rPh sb="1317" eb="1319">
      <t>ヨウイン</t>
    </rPh>
    <rPh sb="1323" eb="1325">
      <t>キボ</t>
    </rPh>
    <rPh sb="1326" eb="1327">
      <t>チイ</t>
    </rPh>
    <rPh sb="1334" eb="1336">
      <t>シンテン</t>
    </rPh>
    <rPh sb="1341" eb="1344">
      <t>ショウライテキ</t>
    </rPh>
    <rPh sb="1345" eb="1348">
      <t>コウゾウブツ</t>
    </rPh>
    <rPh sb="1349" eb="1352">
      <t>アンゼンセイ</t>
    </rPh>
    <rPh sb="1353" eb="1355">
      <t>アンテイ</t>
    </rPh>
    <rPh sb="1356" eb="1358">
      <t>エイキョウ</t>
    </rPh>
    <rPh sb="1359" eb="1360">
      <t>オヨ</t>
    </rPh>
    <rPh sb="1362" eb="1365">
      <t>カノウセイ</t>
    </rPh>
    <rPh sb="1366" eb="1367">
      <t>ナ</t>
    </rPh>
    <rPh sb="1369" eb="1371">
      <t>ハンダン</t>
    </rPh>
    <rPh sb="1380" eb="1381">
      <t>ワ</t>
    </rPh>
    <rPh sb="1390" eb="1391">
      <t>ワ</t>
    </rPh>
    <rPh sb="1393" eb="1395">
      <t>シンコウ</t>
    </rPh>
    <rPh sb="1396" eb="1397">
      <t>トモナ</t>
    </rPh>
    <rPh sb="1401" eb="1402">
      <t>ワ</t>
    </rPh>
    <rPh sb="1403" eb="1404">
      <t>ゾ</t>
    </rPh>
    <rPh sb="1409" eb="1411">
      <t>ハッセイ</t>
    </rPh>
    <rPh sb="1413" eb="1416">
      <t>カノウセイ</t>
    </rPh>
    <rPh sb="1422" eb="1424">
      <t>オウダン</t>
    </rPh>
    <rPh sb="1424" eb="1426">
      <t>メジ</t>
    </rPh>
    <rPh sb="1429" eb="1430">
      <t>ブ</t>
    </rPh>
    <rPh sb="1431" eb="1433">
      <t>カクニン</t>
    </rPh>
    <rPh sb="1436" eb="1438">
      <t>ヘイゴウ</t>
    </rPh>
    <rPh sb="1444" eb="1445">
      <t>ワ</t>
    </rPh>
    <rPh sb="1447" eb="1448">
      <t>トモナ</t>
    </rPh>
    <rPh sb="1453" eb="1454">
      <t>ショ</t>
    </rPh>
    <rPh sb="1495" eb="1497">
      <t>ダオン</t>
    </rPh>
    <rPh sb="1497" eb="1499">
      <t>イジョウ</t>
    </rPh>
    <rPh sb="1506" eb="1510">
      <t>ジカイテンケン</t>
    </rPh>
    <rPh sb="1513" eb="1515">
      <t>ラッカ</t>
    </rPh>
    <rPh sb="1517" eb="1520">
      <t>リヨウシャ</t>
    </rPh>
    <rPh sb="1520" eb="1522">
      <t>ヒガイ</t>
    </rPh>
    <rPh sb="1523" eb="1525">
      <t>ハッセイ</t>
    </rPh>
    <rPh sb="1527" eb="1528">
      <t>オソ</t>
    </rPh>
    <rPh sb="1537" eb="1538">
      <t>タ</t>
    </rPh>
    <rPh sb="1539" eb="1541">
      <t>オウダン</t>
    </rPh>
    <rPh sb="1541" eb="1543">
      <t>メジ</t>
    </rPh>
    <rPh sb="1546" eb="1547">
      <t>ブ</t>
    </rPh>
    <rPh sb="1549" eb="1552">
      <t>フッコウメン</t>
    </rPh>
    <rPh sb="1555" eb="1556">
      <t>ブ</t>
    </rPh>
    <rPh sb="1557" eb="1559">
      <t>カクニン</t>
    </rPh>
    <rPh sb="1570" eb="1572">
      <t>ゲンジョウ</t>
    </rPh>
    <rPh sb="1576" eb="1577">
      <t>ワ</t>
    </rPh>
    <rPh sb="1578" eb="1579">
      <t>トウ</t>
    </rPh>
    <rPh sb="1580" eb="1582">
      <t>ヘイゴウ</t>
    </rPh>
    <rPh sb="1583" eb="1584">
      <t>オソ</t>
    </rPh>
    <rPh sb="1591" eb="1593">
      <t>ジカイ</t>
    </rPh>
    <rPh sb="1593" eb="1596">
      <t>テンケンジ</t>
    </rPh>
    <rPh sb="1601" eb="1602">
      <t>ラク</t>
    </rPh>
    <rPh sb="1604" eb="1607">
      <t>カノウセイ</t>
    </rPh>
    <rPh sb="1608" eb="1609">
      <t>ヒク</t>
    </rPh>
    <rPh sb="1611" eb="1613">
      <t>ハンダン</t>
    </rPh>
    <rPh sb="1619" eb="1623">
      <t>ダオンイジョウ</t>
    </rPh>
    <rPh sb="1630" eb="1631">
      <t>ブ</t>
    </rPh>
    <rPh sb="1639" eb="1642">
      <t>ショウライテキ</t>
    </rPh>
    <rPh sb="1643" eb="1645">
      <t>ラッカ</t>
    </rPh>
    <rPh sb="1648" eb="1651">
      <t>リヨウシャ</t>
    </rPh>
    <rPh sb="1651" eb="1653">
      <t>ヒガイ</t>
    </rPh>
    <rPh sb="1654" eb="1656">
      <t>ハッセイ</t>
    </rPh>
    <rPh sb="1657" eb="1660">
      <t>カノウセイ</t>
    </rPh>
    <rPh sb="1666" eb="1669">
      <t>ソクヘキブ</t>
    </rPh>
    <rPh sb="1670" eb="1672">
      <t>カクニン</t>
    </rPh>
    <rPh sb="1682" eb="1684">
      <t>ドウヨウ</t>
    </rPh>
    <rPh sb="1694" eb="1697">
      <t>ショウライテキ</t>
    </rPh>
    <rPh sb="1711" eb="1714">
      <t>ソクヘキブ</t>
    </rPh>
    <rPh sb="1721" eb="1724">
      <t>リヨウシャ</t>
    </rPh>
    <rPh sb="1724" eb="1726">
      <t>ヒガイ</t>
    </rPh>
    <rPh sb="1727" eb="1729">
      <t>ハッセイ</t>
    </rPh>
    <rPh sb="1730" eb="1733">
      <t>カノウセイ</t>
    </rPh>
    <rPh sb="1734" eb="1735">
      <t>ヒク</t>
    </rPh>
    <rPh sb="1744" eb="1746">
      <t>カクニン</t>
    </rPh>
    <rPh sb="1749" eb="1751">
      <t>メジ</t>
    </rPh>
    <rPh sb="1753" eb="1754">
      <t>ブ</t>
    </rPh>
    <rPh sb="1760" eb="1762">
      <t>ダオン</t>
    </rPh>
    <rPh sb="1762" eb="1764">
      <t>イジョウ</t>
    </rPh>
    <rPh sb="1767" eb="1769">
      <t>アンテイ</t>
    </rPh>
    <rPh sb="1771" eb="1773">
      <t>ジョウタイ</t>
    </rPh>
    <rPh sb="1788" eb="1790">
      <t>シンテン</t>
    </rPh>
    <rPh sb="1810" eb="1812">
      <t>マメイタ</t>
    </rPh>
    <rPh sb="1813" eb="1815">
      <t>ヘンジョウ</t>
    </rPh>
    <rPh sb="1821" eb="1824">
      <t>テンケンジ</t>
    </rPh>
    <rPh sb="1825" eb="1828">
      <t>フアンテイ</t>
    </rPh>
    <rPh sb="1828" eb="1829">
      <t>ブ</t>
    </rPh>
    <rPh sb="1830" eb="1832">
      <t>ジョキョ</t>
    </rPh>
    <rPh sb="1837" eb="1839">
      <t>ゲンジョウ</t>
    </rPh>
    <rPh sb="1840" eb="1846">
      <t>ダオンイジョウカショ</t>
    </rPh>
    <rPh sb="1849" eb="1850">
      <t>スベ</t>
    </rPh>
    <rPh sb="1851" eb="1853">
      <t>アンテイ</t>
    </rPh>
    <rPh sb="1855" eb="1857">
      <t>ジョウタイ</t>
    </rPh>
    <rPh sb="1861" eb="1866">
      <t>ジカイテンケンジ</t>
    </rPh>
    <rPh sb="1869" eb="1871">
      <t>コツザイ</t>
    </rPh>
    <rPh sb="1871" eb="1872">
      <t>トウ</t>
    </rPh>
    <rPh sb="1873" eb="1875">
      <t>ラッカ</t>
    </rPh>
    <rPh sb="1877" eb="1879">
      <t>カノウ</t>
    </rPh>
    <rPh sb="1879" eb="1880">
      <t>セイ</t>
    </rPh>
    <rPh sb="1881" eb="1882">
      <t>ヒク</t>
    </rPh>
    <rPh sb="1891" eb="1893">
      <t>コウザイ</t>
    </rPh>
    <rPh sb="1893" eb="1895">
      <t>ロシュツ</t>
    </rPh>
    <rPh sb="1895" eb="1897">
      <t>カショ</t>
    </rPh>
    <rPh sb="1898" eb="1900">
      <t>ヘンジョウ</t>
    </rPh>
    <rPh sb="1906" eb="1908">
      <t>ロシュツ</t>
    </rPh>
    <rPh sb="1910" eb="1912">
      <t>コウザイ</t>
    </rPh>
    <rPh sb="1913" eb="1915">
      <t>フショク</t>
    </rPh>
    <rPh sb="1926" eb="1928">
      <t>ケイビ</t>
    </rPh>
    <rPh sb="1929" eb="1932">
      <t>ヒョウメンテキ</t>
    </rPh>
    <rPh sb="1933" eb="1935">
      <t>フショク</t>
    </rPh>
    <rPh sb="1939" eb="1941">
      <t>ゲンジョウ</t>
    </rPh>
    <rPh sb="1942" eb="1944">
      <t>コウザイ</t>
    </rPh>
    <rPh sb="1944" eb="1946">
      <t>シュウイ</t>
    </rPh>
    <rPh sb="1950" eb="1951">
      <t>ナ</t>
    </rPh>
    <rPh sb="1953" eb="1957">
      <t>オウキュウショチ</t>
    </rPh>
    <rPh sb="1960" eb="1962">
      <t>ボウセイ</t>
    </rPh>
    <rPh sb="1962" eb="1964">
      <t>ショリ</t>
    </rPh>
    <rPh sb="1973" eb="1975">
      <t>フショク</t>
    </rPh>
    <rPh sb="1976" eb="1978">
      <t>キュウゲキ</t>
    </rPh>
    <rPh sb="1979" eb="1981">
      <t>シンテン</t>
    </rPh>
    <rPh sb="1983" eb="1986">
      <t>カノウセイ</t>
    </rPh>
    <rPh sb="1987" eb="1988">
      <t>ヒク</t>
    </rPh>
    <rPh sb="1990" eb="1992">
      <t>ジカイ</t>
    </rPh>
    <rPh sb="1992" eb="1995">
      <t>テンケンジ</t>
    </rPh>
    <rPh sb="1998" eb="2000">
      <t>シュウヘン</t>
    </rPh>
    <rPh sb="2009" eb="2010">
      <t>ラク</t>
    </rPh>
    <rPh sb="2012" eb="2015">
      <t>カノウセイ</t>
    </rPh>
    <rPh sb="2016" eb="2017">
      <t>ヒク</t>
    </rPh>
    <rPh sb="2019" eb="2021">
      <t>ハンダン</t>
    </rPh>
    <rPh sb="2026" eb="2028">
      <t>シセン</t>
    </rPh>
    <rPh sb="2028" eb="2031">
      <t>ユウドウヒョウ</t>
    </rPh>
    <rPh sb="2032" eb="2036">
      <t>トリツケジョウキョウ</t>
    </rPh>
    <rPh sb="2041" eb="2042">
      <t>トウ</t>
    </rPh>
    <rPh sb="2046" eb="2049">
      <t>キンキュウセイ</t>
    </rPh>
    <rPh sb="2050" eb="2051">
      <t>ヒク</t>
    </rPh>
    <rPh sb="2053" eb="2055">
      <t>ハンダン</t>
    </rPh>
    <rPh sb="2062" eb="2064">
      <t>ソチ</t>
    </rPh>
    <rPh sb="2065" eb="2068">
      <t>ヒツヨウセイ</t>
    </rPh>
    <rPh sb="2069" eb="2071">
      <t>ハンダン</t>
    </rPh>
    <rPh sb="2072" eb="2073">
      <t>カカ</t>
    </rPh>
    <rPh sb="2075" eb="2077">
      <t>ジコウ</t>
    </rPh>
    <rPh sb="2148" eb="2150">
      <t>ダオン</t>
    </rPh>
    <rPh sb="2150" eb="2152">
      <t>イジョウ</t>
    </rPh>
    <rPh sb="2158" eb="2159">
      <t>ワ</t>
    </rPh>
    <rPh sb="2161" eb="2163">
      <t>シンテン</t>
    </rPh>
    <rPh sb="2164" eb="2166">
      <t>ヘイゴウ</t>
    </rPh>
    <rPh sb="2168" eb="2170">
      <t>バアイ</t>
    </rPh>
    <rPh sb="2197" eb="2199">
      <t>ジョウキ</t>
    </rPh>
    <rPh sb="2233" eb="2236">
      <t>ショウライテキ</t>
    </rPh>
    <rPh sb="2237" eb="2239">
      <t>ラッカ</t>
    </rPh>
    <rPh sb="2240" eb="2243">
      <t>リヨウシャ</t>
    </rPh>
    <rPh sb="2243" eb="2245">
      <t>ヒガイ</t>
    </rPh>
    <rPh sb="2246" eb="2249">
      <t>カノウセイ</t>
    </rPh>
    <rPh sb="2256" eb="2258">
      <t>ヨボウ</t>
    </rPh>
    <rPh sb="2258" eb="2261">
      <t>ホゼンテキ</t>
    </rPh>
    <rPh sb="2262" eb="2264">
      <t>ホシュウ</t>
    </rPh>
    <rPh sb="2266" eb="2268">
      <t>ヒツヨウ</t>
    </rPh>
    <rPh sb="2337" eb="2339">
      <t>ホシュウ</t>
    </rPh>
    <rPh sb="2341" eb="2342">
      <t>サイ</t>
    </rPh>
    <rPh sb="2346" eb="2348">
      <t>キセイ</t>
    </rPh>
    <rPh sb="2349" eb="2351">
      <t>リヨウ</t>
    </rPh>
    <rPh sb="2353" eb="2357">
      <t>ホシュウコウジ</t>
    </rPh>
    <rPh sb="2358" eb="2360">
      <t>ジッシ</t>
    </rPh>
    <rPh sb="2365" eb="2367">
      <t>コウリツ</t>
    </rPh>
    <rPh sb="2368" eb="2369">
      <t>メン</t>
    </rPh>
    <rPh sb="2372" eb="2373">
      <t>ノゾ</t>
    </rPh>
    <rPh sb="2379" eb="2381">
      <t>シセン</t>
    </rPh>
    <rPh sb="2381" eb="2383">
      <t>ユウドウ</t>
    </rPh>
    <rPh sb="2383" eb="2384">
      <t>ヒョウ</t>
    </rPh>
    <rPh sb="2385" eb="2387">
      <t>ヘンケイ</t>
    </rPh>
    <rPh sb="2387" eb="2389">
      <t>ハソン</t>
    </rPh>
    <rPh sb="2393" eb="2395">
      <t>ホウチ</t>
    </rPh>
    <rPh sb="2397" eb="2399">
      <t>バアイ</t>
    </rPh>
    <rPh sb="2400" eb="2402">
      <t>シセン</t>
    </rPh>
    <rPh sb="2402" eb="2404">
      <t>ユウドウ</t>
    </rPh>
    <rPh sb="2404" eb="2406">
      <t>コウカ</t>
    </rPh>
    <rPh sb="2407" eb="2409">
      <t>テイカ</t>
    </rPh>
    <rPh sb="2412" eb="2415">
      <t>ソウコウセイ</t>
    </rPh>
    <rPh sb="2416" eb="2418">
      <t>テイカ</t>
    </rPh>
    <rPh sb="2420" eb="2422">
      <t>ジコ</t>
    </rPh>
    <rPh sb="2422" eb="2423">
      <t>トウ</t>
    </rPh>
    <rPh sb="2424" eb="2425">
      <t>ヒ</t>
    </rPh>
    <rPh sb="2426" eb="2427">
      <t>オ</t>
    </rPh>
    <rPh sb="2429" eb="2432">
      <t>カノウセイ</t>
    </rPh>
    <rPh sb="2438" eb="2440">
      <t>ホシュウ</t>
    </rPh>
    <rPh sb="2445" eb="2446">
      <t>ノゾ</t>
    </rPh>
    <rPh sb="2456" eb="2457">
      <t>タ</t>
    </rPh>
    <rPh sb="2458" eb="2460">
      <t>ジカイ</t>
    </rPh>
    <rPh sb="2460" eb="2464">
      <t>テイキテンケン</t>
    </rPh>
    <rPh sb="2465" eb="2466">
      <t>ヒ</t>
    </rPh>
    <rPh sb="2467" eb="2468">
      <t>ツ</t>
    </rPh>
    <rPh sb="2469" eb="2471">
      <t>ジコウ</t>
    </rPh>
    <rPh sb="2471" eb="2472">
      <t>トウ</t>
    </rPh>
    <rPh sb="2474" eb="2476">
      <t>ヘイゴウ</t>
    </rPh>
    <rPh sb="2482" eb="2483">
      <t>ワ</t>
    </rPh>
    <rPh sb="2485" eb="2486">
      <t>トモナ</t>
    </rPh>
    <rPh sb="2491" eb="2493">
      <t>ハンテイ</t>
    </rPh>
    <rPh sb="2498" eb="2499">
      <t>ブ</t>
    </rPh>
    <rPh sb="2505" eb="2507">
      <t>ハンテイ</t>
    </rPh>
    <rPh sb="2513" eb="2515">
      <t>ホシュウ</t>
    </rPh>
    <rPh sb="2516" eb="2518">
      <t>カンリョウ</t>
    </rPh>
    <rPh sb="2522" eb="2524">
      <t>バアイ</t>
    </rPh>
    <rPh sb="2525" eb="2529">
      <t>ホシュウコウカ</t>
    </rPh>
    <rPh sb="2530" eb="2532">
      <t>イジ</t>
    </rPh>
    <rPh sb="2540" eb="2542">
      <t>カクニン</t>
    </rPh>
    <rPh sb="2544" eb="2546">
      <t>ヒツヨウ</t>
    </rPh>
    <rPh sb="2550" eb="2552">
      <t>ホシュウ</t>
    </rPh>
    <rPh sb="2553" eb="2555">
      <t>カンリョウ</t>
    </rPh>
    <rPh sb="2560" eb="2562">
      <t>バアイ</t>
    </rPh>
    <rPh sb="2574" eb="2576">
      <t>シンテン</t>
    </rPh>
    <rPh sb="2583" eb="2585">
      <t>カクニン</t>
    </rPh>
    <rPh sb="2587" eb="2589">
      <t>ヒツヨウ</t>
    </rPh>
    <rPh sb="2598" eb="2600">
      <t>カクニン</t>
    </rPh>
    <rPh sb="2605" eb="2606">
      <t>ワ</t>
    </rPh>
    <rPh sb="2614" eb="2615">
      <t>ゴ</t>
    </rPh>
    <rPh sb="2616" eb="2618">
      <t>シンコウ</t>
    </rPh>
    <rPh sb="2619" eb="2621">
      <t>ウム</t>
    </rPh>
    <rPh sb="2624" eb="2625">
      <t>トウ</t>
    </rPh>
    <rPh sb="2626" eb="2628">
      <t>ハッセイ</t>
    </rPh>
    <rPh sb="2629" eb="2631">
      <t>ウム</t>
    </rPh>
    <rPh sb="2632" eb="2634">
      <t>リュウイ</t>
    </rPh>
    <rPh sb="2636" eb="2638">
      <t>テンケン</t>
    </rPh>
    <rPh sb="2639" eb="2641">
      <t>ジッシ</t>
    </rPh>
    <rPh sb="2643" eb="2645">
      <t>ヒツヨウ</t>
    </rPh>
    <rPh sb="2651" eb="2652">
      <t>タ</t>
    </rPh>
    <rPh sb="2653" eb="2655">
      <t>ヘンジョウ</t>
    </rPh>
    <rPh sb="2658" eb="2660">
      <t>ハンテイ</t>
    </rPh>
    <rPh sb="2667" eb="2669">
      <t>ヘンジョウ</t>
    </rPh>
    <rPh sb="2670" eb="2672">
      <t>シンテン</t>
    </rPh>
    <rPh sb="2673" eb="2674">
      <t>アラ</t>
    </rPh>
    <rPh sb="2676" eb="2678">
      <t>ヘンジョウ</t>
    </rPh>
    <rPh sb="2679" eb="2681">
      <t>ハッセイ</t>
    </rPh>
    <rPh sb="2681" eb="2682">
      <t>トウ</t>
    </rPh>
    <rPh sb="2683" eb="2685">
      <t>リュウイ</t>
    </rPh>
    <rPh sb="2688" eb="2690">
      <t>テンケン</t>
    </rPh>
    <rPh sb="2691" eb="2693">
      <t>ジッシ</t>
    </rPh>
    <rPh sb="2695" eb="2697">
      <t>ヒツヨウ</t>
    </rPh>
    <phoneticPr fontId="9"/>
  </si>
  <si>
    <t>34.31681,131.15364</t>
    <phoneticPr fontId="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</si>
</sst>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7">
    <numFmt numFmtId="176" formatCode="yyyy&quot;年&quot;m&quot;月&quot;d&quot;日&quot;;@"/>
    <numFmt numFmtId="177" formatCode="[$-F800]dddd\,\ mmmm\ dd\,\ yyyy"/>
    <numFmt numFmtId="178" formatCode="[=0]&quot;-&quot;;General&quot;m&quot;"/>
    <numFmt numFmtId="179" formatCode="General&quot;m&quot;"/>
    <numFmt numFmtId="180" formatCode="General&quot;%&quot;"/>
    <numFmt numFmtId="181" formatCode="#,##0_ "/>
    <numFmt numFmtId="182" formatCode="General&quot; ㎡&quot;"/>
    <numFmt numFmtId="183" formatCode="0.0_ "/>
    <numFmt numFmtId="184" formatCode="&quot;S&quot;0"/>
    <numFmt numFmtId="185" formatCode="0.00000"/>
    <numFmt numFmtId="186" formatCode="##&quot;°&quot;##&quot;′&quot;##.00&quot;″&quot;"/>
    <numFmt numFmtId="187" formatCode="#"/>
    <numFmt numFmtId="188" formatCode="#,##0.0_);[Red]\(#,##0.0\)"/>
    <numFmt numFmtId="189" formatCode="0.0_);[Red]\(0.0\)"/>
    <numFmt numFmtId="190" formatCode="&quot;対策区分判定&quot;\ General"/>
    <numFmt numFmtId="191" formatCode="&quot;S&quot;000"/>
    <numFmt numFmtId="192" formatCode="&quot;S&quot;#"/>
    <numFmt numFmtId="193" formatCode="0.0&quot;m&quot;"/>
    <numFmt numFmtId="194" formatCode="0_ "/>
    <numFmt numFmtId="195" formatCode="0.00_ "/>
    <numFmt numFmtId="196" formatCode="0.0000_);[Red]\(0.0000\)"/>
    <numFmt numFmtId="197" formatCode="0.00&quot;m&quot;"/>
    <numFmt numFmtId="198" formatCode="\-"/>
    <numFmt numFmtId="199" formatCode="0.00_);[Red]\(0.00\)"/>
    <numFmt numFmtId="200" formatCode="0.0000_ "/>
    <numFmt numFmtId="201" formatCode="0.0"/>
    <numFmt numFmtId="202" formatCode="#,##0.0;[Red]\-#,##0.0"/>
  </numFmts>
  <fonts count="61" x14ac:knownFonts="1">
    <font>
      <sz val="11"/>
      <color theme="1"/>
      <name val="ＭＳ Ｐゴシック"/>
      <family val="3"/>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0"/>
      <name val="HGPｺﾞｼｯｸM"/>
      <family val="3"/>
      <charset val="128"/>
    </font>
    <font>
      <sz val="12"/>
      <name val="HGPｺﾞｼｯｸM"/>
      <family val="3"/>
      <charset val="128"/>
    </font>
    <font>
      <sz val="6"/>
      <name val="ＭＳ ゴシック"/>
      <family val="3"/>
      <charset val="128"/>
    </font>
    <font>
      <sz val="6"/>
      <name val="ＭＳ Ｐゴシック"/>
      <family val="3"/>
      <charset val="128"/>
      <scheme val="minor"/>
    </font>
    <font>
      <sz val="10"/>
      <name val="HGSｺﾞｼｯｸM"/>
      <family val="3"/>
      <charset val="128"/>
    </font>
    <font>
      <sz val="12"/>
      <name val="HGSｺﾞｼｯｸM"/>
      <family val="3"/>
      <charset val="128"/>
    </font>
    <font>
      <sz val="11"/>
      <name val="ＭＳ Ｐ明朝"/>
      <family val="1"/>
      <charset val="128"/>
    </font>
    <font>
      <sz val="10"/>
      <name val="ＭＳ ゴシック"/>
      <family val="3"/>
      <charset val="128"/>
    </font>
    <font>
      <sz val="9"/>
      <name val="HGPｺﾞｼｯｸM"/>
      <family val="3"/>
      <charset val="128"/>
    </font>
    <font>
      <sz val="10"/>
      <color theme="1"/>
      <name val="ＭＳ ゴシック"/>
      <family val="2"/>
      <charset val="128"/>
    </font>
    <font>
      <sz val="9"/>
      <color theme="1"/>
      <name val="ＭＳ Ｐゴシック"/>
      <family val="3"/>
      <charset val="128"/>
      <scheme val="minor"/>
    </font>
    <font>
      <sz val="10"/>
      <color indexed="8"/>
      <name val="HGSｺﾞｼｯｸM"/>
      <family val="3"/>
      <charset val="128"/>
    </font>
    <font>
      <sz val="8"/>
      <name val="ＭＳ ゴシック"/>
      <family val="3"/>
      <charset val="128"/>
    </font>
    <font>
      <sz val="8"/>
      <name val="ＭＳ Ｐ明朝"/>
      <family val="1"/>
      <charset val="128"/>
    </font>
    <font>
      <sz val="6"/>
      <name val="HGPｺﾞｼｯｸM"/>
      <family val="3"/>
      <charset val="128"/>
    </font>
    <font>
      <sz val="11"/>
      <name val="ＭＳ Ｐゴシック"/>
      <family val="3"/>
      <charset val="128"/>
      <scheme val="minor"/>
    </font>
    <font>
      <sz val="7"/>
      <name val="HGPｺﾞｼｯｸM"/>
      <family val="3"/>
      <charset val="128"/>
    </font>
    <font>
      <sz val="11"/>
      <color theme="1"/>
      <name val="ＭＳ Ｐゴシック"/>
      <family val="3"/>
      <charset val="128"/>
      <scheme val="minor"/>
    </font>
    <font>
      <sz val="5"/>
      <name val="HGPｺﾞｼｯｸM"/>
      <family val="3"/>
      <charset val="128"/>
    </font>
    <font>
      <sz val="12"/>
      <color theme="1"/>
      <name val="HGSｺﾞｼｯｸM"/>
      <family val="3"/>
      <charset val="128"/>
    </font>
    <font>
      <sz val="10"/>
      <color theme="1"/>
      <name val="HGSｺﾞｼｯｸM"/>
      <family val="3"/>
      <charset val="128"/>
    </font>
    <font>
      <sz val="6"/>
      <color theme="1"/>
      <name val="HGSｺﾞｼｯｸM"/>
      <family val="3"/>
      <charset val="128"/>
    </font>
    <font>
      <sz val="10"/>
      <name val="ＭＳ Ｐゴシック"/>
      <family val="3"/>
      <charset val="128"/>
      <scheme val="minor"/>
    </font>
    <font>
      <sz val="16"/>
      <name val="HGSｺﾞｼｯｸM"/>
      <family val="3"/>
      <charset val="128"/>
    </font>
    <font>
      <sz val="8"/>
      <color theme="1"/>
      <name val="HGSｺﾞｼｯｸM"/>
      <family val="3"/>
      <charset val="128"/>
    </font>
    <font>
      <sz val="8"/>
      <name val="HGPｺﾞｼｯｸM"/>
      <family val="3"/>
      <charset val="128"/>
    </font>
    <font>
      <sz val="8"/>
      <name val="HGSｺﾞｼｯｸM"/>
      <family val="3"/>
      <charset val="128"/>
    </font>
    <font>
      <sz val="7"/>
      <color theme="1"/>
      <name val="HGSｺﾞｼｯｸM"/>
      <family val="3"/>
      <charset val="128"/>
    </font>
    <font>
      <sz val="6"/>
      <name val="ＭＳ Ｐゴシック"/>
      <family val="2"/>
      <charset val="128"/>
      <scheme val="minor"/>
    </font>
    <font>
      <b/>
      <sz val="24"/>
      <color theme="1"/>
      <name val="HGSｺﾞｼｯｸM"/>
      <family val="3"/>
      <charset val="128"/>
    </font>
    <font>
      <sz val="11"/>
      <color theme="1"/>
      <name val="ＭＳ Ｐ明朝"/>
      <family val="1"/>
      <charset val="128"/>
    </font>
    <font>
      <sz val="11"/>
      <color theme="1"/>
      <name val="HGSｺﾞｼｯｸM"/>
      <family val="3"/>
      <charset val="128"/>
    </font>
    <font>
      <sz val="10"/>
      <color theme="1"/>
      <name val="Segoe UI Symbol"/>
      <family val="3"/>
    </font>
    <font>
      <b/>
      <sz val="10"/>
      <color theme="1"/>
      <name val="HGSｺﾞｼｯｸM"/>
      <family val="3"/>
      <charset val="128"/>
    </font>
    <font>
      <sz val="9"/>
      <name val="HGSｺﾞｼｯｸM"/>
      <family val="3"/>
      <charset val="128"/>
    </font>
    <font>
      <sz val="6"/>
      <name val="ＭＳ ゴシック"/>
      <family val="2"/>
      <charset val="128"/>
    </font>
    <font>
      <sz val="11"/>
      <name val="HGPｺﾞｼｯｸM"/>
      <family val="3"/>
      <charset val="128"/>
    </font>
    <font>
      <sz val="10"/>
      <color theme="1"/>
      <name val="HGPｺﾞｼｯｸM"/>
      <family val="3"/>
      <charset val="128"/>
    </font>
    <font>
      <sz val="14"/>
      <name val="HGPｺﾞｼｯｸM"/>
      <family val="3"/>
      <charset val="128"/>
    </font>
    <font>
      <sz val="10"/>
      <color rgb="FFFF0000"/>
      <name val="ＭＳ ゴシック"/>
      <family val="3"/>
      <charset val="128"/>
    </font>
    <font>
      <sz val="6"/>
      <name val="HGSｺﾞｼｯｸM"/>
      <family val="3"/>
      <charset val="128"/>
    </font>
    <font>
      <vertAlign val="superscript"/>
      <sz val="9"/>
      <name val="HGSｺﾞｼｯｸM"/>
      <family val="3"/>
      <charset val="128"/>
    </font>
    <font>
      <sz val="14"/>
      <name val="HGSｺﾞｼｯｸM"/>
      <family val="3"/>
      <charset val="128"/>
    </font>
    <font>
      <sz val="7.5"/>
      <name val="HGSｺﾞｼｯｸM"/>
      <family val="3"/>
      <charset val="128"/>
    </font>
    <font>
      <sz val="9"/>
      <color theme="1"/>
      <name val="HGSｺﾞｼｯｸM"/>
      <family val="3"/>
      <charset val="128"/>
    </font>
    <font>
      <sz val="9"/>
      <name val="ＭＳ Ｐゴシック"/>
      <family val="3"/>
      <charset val="128"/>
      <scheme val="minor"/>
    </font>
    <font>
      <sz val="9"/>
      <name val="ＭＳ Ｐゴシック"/>
      <family val="3"/>
      <charset val="128"/>
    </font>
    <font>
      <sz val="8"/>
      <name val="ＭＳ Ｐゴシック"/>
      <family val="3"/>
      <charset val="128"/>
      <scheme val="minor"/>
    </font>
    <font>
      <sz val="11"/>
      <name val="HGSｺﾞｼｯｸM"/>
      <family val="3"/>
      <charset val="128"/>
    </font>
    <font>
      <sz val="10"/>
      <name val="ＭＳ Ｐゴシック"/>
      <family val="2"/>
      <charset val="128"/>
      <scheme val="minor"/>
    </font>
    <font>
      <sz val="12"/>
      <name val="ＭＳ Ｐゴシック"/>
      <family val="3"/>
      <charset val="128"/>
      <scheme val="minor"/>
    </font>
    <font>
      <u/>
      <sz val="10"/>
      <name val="HGSｺﾞｼｯｸM"/>
      <family val="3"/>
      <charset val="128"/>
    </font>
    <font>
      <u/>
      <sz val="11"/>
      <name val="ＭＳ Ｐゴシック"/>
      <family val="3"/>
      <charset val="128"/>
      <scheme val="minor"/>
    </font>
    <font>
      <sz val="13"/>
      <name val="HGSｺﾞｼｯｸM"/>
      <family val="3"/>
      <charset val="128"/>
    </font>
    <font>
      <sz val="20"/>
      <name val="HGSｺﾞｼｯｸM"/>
      <family val="3"/>
      <charset val="128"/>
    </font>
  </fonts>
  <fills count="7">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theme="4" tint="0.79998168889431442"/>
        <bgColor indexed="64"/>
      </patternFill>
    </fill>
    <fill>
      <patternFill patternType="solid">
        <fgColor theme="0"/>
        <bgColor indexed="64"/>
      </patternFill>
    </fill>
    <fill>
      <patternFill patternType="solid">
        <fgColor theme="0" tint="-0.249977111117893"/>
        <bgColor indexed="64"/>
      </patternFill>
    </fill>
  </fills>
  <borders count="7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medium">
        <color indexed="64"/>
      </right>
      <top style="medium">
        <color indexed="64"/>
      </top>
      <bottom style="thin">
        <color auto="1"/>
      </bottom>
      <diagonal/>
    </border>
    <border>
      <left/>
      <right/>
      <top style="medium">
        <color indexed="64"/>
      </top>
      <bottom style="thin">
        <color auto="1"/>
      </bottom>
      <diagonal/>
    </border>
    <border>
      <left style="medium">
        <color indexed="64"/>
      </left>
      <right/>
      <top style="medium">
        <color indexed="64"/>
      </top>
      <bottom style="thin">
        <color auto="1"/>
      </bottom>
      <diagonal/>
    </border>
    <border>
      <left/>
      <right style="medium">
        <color indexed="64"/>
      </right>
      <top/>
      <bottom style="medium">
        <color indexed="64"/>
      </bottom>
      <diagonal/>
    </border>
    <border>
      <left/>
      <right/>
      <top/>
      <bottom style="medium">
        <color indexed="64"/>
      </bottom>
      <diagonal/>
    </border>
    <border>
      <left style="thin">
        <color indexed="64"/>
      </left>
      <right style="thin">
        <color indexed="64"/>
      </right>
      <top/>
      <bottom style="double">
        <color indexed="64"/>
      </bottom>
      <diagonal/>
    </border>
    <border>
      <left/>
      <right/>
      <top/>
      <bottom style="double">
        <color rgb="FF000000"/>
      </bottom>
      <diagonal/>
    </border>
    <border>
      <left/>
      <right style="medium">
        <color indexed="64"/>
      </right>
      <top/>
      <bottom/>
      <diagonal/>
    </border>
    <border>
      <left style="medium">
        <color indexed="64"/>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style="thin">
        <color indexed="64"/>
      </right>
      <top/>
      <bottom style="double">
        <color indexed="64"/>
      </bottom>
      <diagonal/>
    </border>
    <border>
      <left/>
      <right style="medium">
        <color indexed="64"/>
      </right>
      <top/>
      <bottom style="double">
        <color rgb="FF000000"/>
      </bottom>
      <diagonal/>
    </border>
    <border>
      <left style="medium">
        <color indexed="64"/>
      </left>
      <right/>
      <top/>
      <bottom style="double">
        <color indexed="64"/>
      </bottom>
      <diagonal/>
    </border>
    <border>
      <left/>
      <right/>
      <top/>
      <bottom style="double">
        <color indexed="64"/>
      </bottom>
      <diagonal/>
    </border>
    <border>
      <left/>
      <right style="medium">
        <color indexed="64"/>
      </right>
      <top/>
      <bottom style="double">
        <color indexed="64"/>
      </bottom>
      <diagonal/>
    </border>
    <border>
      <left style="thin">
        <color indexed="64"/>
      </left>
      <right style="thin">
        <color indexed="64"/>
      </right>
      <top style="thin">
        <color indexed="64"/>
      </top>
      <bottom style="double">
        <color indexed="64"/>
      </bottom>
      <diagonal/>
    </border>
    <border>
      <left style="hair">
        <color indexed="64"/>
      </left>
      <right/>
      <top style="thin">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style="thin">
        <color auto="1"/>
      </right>
      <top/>
      <bottom/>
      <diagonal/>
    </border>
    <border>
      <left style="medium">
        <color indexed="64"/>
      </left>
      <right/>
      <top style="thin">
        <color auto="1"/>
      </top>
      <bottom style="thin">
        <color auto="1"/>
      </bottom>
      <diagonal/>
    </border>
    <border>
      <left/>
      <right style="medium">
        <color indexed="64"/>
      </right>
      <top style="thin">
        <color auto="1"/>
      </top>
      <bottom style="thin">
        <color auto="1"/>
      </bottom>
      <diagonal/>
    </border>
    <border>
      <left style="medium">
        <color indexed="64"/>
      </left>
      <right style="thin">
        <color auto="1"/>
      </right>
      <top/>
      <bottom style="thin">
        <color auto="1"/>
      </bottom>
      <diagonal/>
    </border>
    <border>
      <left/>
      <right style="medium">
        <color indexed="64"/>
      </right>
      <top/>
      <bottom style="thin">
        <color indexed="64"/>
      </bottom>
      <diagonal/>
    </border>
    <border>
      <left style="medium">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style="medium">
        <color indexed="64"/>
      </left>
      <right style="thin">
        <color auto="1"/>
      </right>
      <top style="thin">
        <color auto="1"/>
      </top>
      <bottom style="thin">
        <color auto="1"/>
      </bottom>
      <diagonal/>
    </border>
    <border>
      <left style="dotted">
        <color indexed="64"/>
      </left>
      <right style="thin">
        <color indexed="64"/>
      </right>
      <top style="thin">
        <color indexed="64"/>
      </top>
      <bottom style="thin">
        <color indexed="64"/>
      </bottom>
      <diagonal/>
    </border>
    <border>
      <left/>
      <right style="dotted">
        <color indexed="64"/>
      </right>
      <top style="thin">
        <color auto="1"/>
      </top>
      <bottom style="thin">
        <color indexed="64"/>
      </bottom>
      <diagonal/>
    </border>
    <border>
      <left style="medium">
        <color indexed="64"/>
      </left>
      <right style="thin">
        <color auto="1"/>
      </right>
      <top style="thin">
        <color auto="1"/>
      </top>
      <bottom/>
      <diagonal/>
    </border>
    <border>
      <left style="medium">
        <color indexed="64"/>
      </left>
      <right style="dotted">
        <color indexed="64"/>
      </right>
      <top style="thin">
        <color auto="1"/>
      </top>
      <bottom/>
      <diagonal/>
    </border>
    <border>
      <left style="dotted">
        <color indexed="64"/>
      </left>
      <right style="dotted">
        <color indexed="64"/>
      </right>
      <top style="thin">
        <color indexed="64"/>
      </top>
      <bottom/>
      <diagonal/>
    </border>
    <border>
      <left style="thin">
        <color indexed="64"/>
      </left>
      <right style="dotted">
        <color indexed="64"/>
      </right>
      <top style="thin">
        <color indexed="64"/>
      </top>
      <bottom/>
      <diagonal/>
    </border>
    <border>
      <left style="dotted">
        <color indexed="64"/>
      </left>
      <right style="dotted">
        <color indexed="64"/>
      </right>
      <top style="thin">
        <color indexed="64"/>
      </top>
      <bottom style="double">
        <color indexed="64"/>
      </bottom>
      <diagonal/>
    </border>
    <border>
      <left/>
      <right style="medium">
        <color indexed="64"/>
      </right>
      <top style="thin">
        <color indexed="64"/>
      </top>
      <bottom style="double">
        <color indexed="64"/>
      </bottom>
      <diagonal/>
    </border>
    <border>
      <left style="medium">
        <color indexed="64"/>
      </left>
      <right/>
      <top style="double">
        <color indexed="64"/>
      </top>
      <bottom/>
      <diagonal/>
    </border>
    <border>
      <left/>
      <right/>
      <top style="double">
        <color indexed="64"/>
      </top>
      <bottom/>
      <diagonal/>
    </border>
    <border>
      <left/>
      <right style="medium">
        <color indexed="64"/>
      </right>
      <top style="double">
        <color indexed="64"/>
      </top>
      <bottom/>
      <diagonal/>
    </border>
    <border>
      <left style="medium">
        <color indexed="64"/>
      </left>
      <right style="dotted">
        <color indexed="64"/>
      </right>
      <top style="double">
        <color indexed="64"/>
      </top>
      <bottom/>
      <diagonal/>
    </border>
    <border>
      <left style="dotted">
        <color indexed="64"/>
      </left>
      <right style="dotted">
        <color indexed="64"/>
      </right>
      <top style="double">
        <color indexed="64"/>
      </top>
      <bottom/>
      <diagonal/>
    </border>
    <border>
      <left/>
      <right style="thin">
        <color indexed="64"/>
      </right>
      <top style="double">
        <color indexed="64"/>
      </top>
      <bottom/>
      <diagonal/>
    </border>
    <border>
      <left style="thin">
        <color indexed="64"/>
      </left>
      <right style="dotted">
        <color indexed="64"/>
      </right>
      <top style="double">
        <color indexed="64"/>
      </top>
      <bottom/>
      <diagonal/>
    </border>
    <border>
      <left style="dotted">
        <color indexed="64"/>
      </left>
      <right style="dotted">
        <color indexed="64"/>
      </right>
      <top style="double">
        <color indexed="64"/>
      </top>
      <bottom style="dotted">
        <color indexed="64"/>
      </bottom>
      <diagonal/>
    </border>
    <border>
      <left/>
      <right style="medium">
        <color indexed="64"/>
      </right>
      <top style="double">
        <color indexed="64"/>
      </top>
      <bottom style="dotted">
        <color indexed="64"/>
      </bottom>
      <diagonal/>
    </border>
    <border>
      <left style="medium">
        <color indexed="64"/>
      </left>
      <right/>
      <top style="double">
        <color indexed="64"/>
      </top>
      <bottom style="thin">
        <color indexed="64"/>
      </bottom>
      <diagonal/>
    </border>
    <border>
      <left style="dotted">
        <color indexed="64"/>
      </left>
      <right/>
      <top style="double">
        <color indexed="64"/>
      </top>
      <bottom style="thin">
        <color indexed="64"/>
      </bottom>
      <diagonal/>
    </border>
    <border>
      <left style="dotted">
        <color indexed="64"/>
      </left>
      <right style="dotted">
        <color indexed="64"/>
      </right>
      <top style="double">
        <color indexed="64"/>
      </top>
      <bottom style="thin">
        <color indexed="64"/>
      </bottom>
      <diagonal/>
    </border>
    <border>
      <left/>
      <right/>
      <top style="double">
        <color indexed="64"/>
      </top>
      <bottom style="thin">
        <color indexed="64"/>
      </bottom>
      <diagonal/>
    </border>
    <border>
      <left style="thin">
        <color auto="1"/>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dotted">
        <color indexed="64"/>
      </right>
      <top/>
      <bottom style="medium">
        <color indexed="64"/>
      </bottom>
      <diagonal/>
    </border>
    <border>
      <left style="dotted">
        <color indexed="64"/>
      </left>
      <right style="dotted">
        <color indexed="64"/>
      </right>
      <top/>
      <bottom style="medium">
        <color indexed="64"/>
      </bottom>
      <diagonal/>
    </border>
    <border>
      <left style="dotted">
        <color indexed="64"/>
      </left>
      <right/>
      <top style="dotted">
        <color indexed="64"/>
      </top>
      <bottom style="medium">
        <color indexed="64"/>
      </bottom>
      <diagonal/>
    </border>
    <border>
      <left/>
      <right style="thin">
        <color auto="1"/>
      </right>
      <top style="dotted">
        <color indexed="64"/>
      </top>
      <bottom style="medium">
        <color indexed="64"/>
      </bottom>
      <diagonal/>
    </border>
    <border>
      <left style="thin">
        <color indexed="64"/>
      </left>
      <right style="dotted">
        <color indexed="64"/>
      </right>
      <top/>
      <bottom style="medium">
        <color indexed="64"/>
      </bottom>
      <diagonal/>
    </border>
    <border>
      <left style="dotted">
        <color indexed="64"/>
      </left>
      <right/>
      <top/>
      <bottom style="medium">
        <color indexed="64"/>
      </bottom>
      <diagonal/>
    </border>
  </borders>
  <cellStyleXfs count="16">
    <xf numFmtId="0" fontId="0" fillId="0" borderId="0">
      <alignment vertical="center"/>
    </xf>
    <xf numFmtId="0" fontId="12" fillId="0" borderId="0">
      <alignment vertical="center"/>
    </xf>
    <xf numFmtId="0" fontId="13" fillId="0" borderId="0"/>
    <xf numFmtId="38" fontId="13" fillId="0" borderId="0" applyFont="0" applyFill="0" applyBorder="0" applyAlignment="0" applyProtection="0">
      <alignment vertical="center"/>
    </xf>
    <xf numFmtId="0" fontId="15" fillId="0" borderId="0">
      <alignment vertical="center"/>
    </xf>
    <xf numFmtId="0" fontId="4" fillId="0" borderId="0">
      <alignment vertical="center"/>
    </xf>
    <xf numFmtId="38" fontId="4" fillId="0" borderId="0" applyFont="0" applyFill="0" applyBorder="0" applyAlignment="0" applyProtection="0">
      <alignment vertical="center"/>
    </xf>
    <xf numFmtId="0" fontId="13" fillId="0" borderId="0"/>
    <xf numFmtId="0" fontId="3" fillId="0" borderId="0">
      <alignment vertical="center"/>
    </xf>
    <xf numFmtId="38" fontId="3" fillId="0" borderId="0" applyFont="0" applyFill="0" applyBorder="0" applyAlignment="0" applyProtection="0">
      <alignment vertical="center"/>
    </xf>
    <xf numFmtId="0" fontId="12" fillId="0" borderId="0">
      <alignment vertical="center"/>
    </xf>
    <xf numFmtId="0" fontId="23" fillId="0" borderId="0">
      <alignment vertical="center"/>
    </xf>
    <xf numFmtId="0" fontId="2" fillId="0" borderId="0">
      <alignment vertical="center"/>
    </xf>
    <xf numFmtId="0" fontId="1" fillId="0" borderId="0">
      <alignment vertical="center"/>
    </xf>
    <xf numFmtId="0" fontId="1" fillId="0" borderId="0">
      <alignment vertical="center"/>
    </xf>
    <xf numFmtId="38" fontId="1" fillId="0" borderId="0" applyFont="0" applyFill="0" applyBorder="0" applyAlignment="0" applyProtection="0">
      <alignment vertical="center"/>
    </xf>
  </cellStyleXfs>
  <cellXfs count="1088">
    <xf numFmtId="0" fontId="0" fillId="0" borderId="0" xfId="0">
      <alignment vertical="center"/>
    </xf>
    <xf numFmtId="0" fontId="10" fillId="0" borderId="0" xfId="2" applyFont="1" applyAlignment="1" applyProtection="1">
      <alignment vertical="center"/>
      <protection locked="0"/>
    </xf>
    <xf numFmtId="0" fontId="10" fillId="0" borderId="0" xfId="2" applyFont="1" applyProtection="1">
      <protection locked="0"/>
    </xf>
    <xf numFmtId="0" fontId="10" fillId="0" borderId="0" xfId="2" applyFont="1" applyAlignment="1">
      <alignment vertical="center"/>
    </xf>
    <xf numFmtId="0" fontId="6" fillId="0" borderId="0" xfId="2" applyFont="1" applyAlignment="1" applyProtection="1">
      <alignment vertical="center"/>
      <protection locked="0"/>
    </xf>
    <xf numFmtId="0" fontId="10" fillId="0" borderId="0" xfId="2" applyFont="1" applyAlignment="1">
      <alignment horizontal="center" vertical="center"/>
    </xf>
    <xf numFmtId="0" fontId="10" fillId="0" borderId="0" xfId="2" applyFont="1" applyAlignment="1" applyProtection="1">
      <alignment horizontal="center" vertical="center"/>
      <protection locked="0"/>
    </xf>
    <xf numFmtId="0" fontId="17" fillId="0" borderId="0" xfId="2" applyFont="1" applyAlignment="1" applyProtection="1">
      <alignment vertical="center"/>
      <protection locked="0"/>
    </xf>
    <xf numFmtId="0" fontId="17" fillId="0" borderId="0" xfId="2" applyFont="1" applyAlignment="1" applyProtection="1">
      <alignment vertical="center" shrinkToFit="1"/>
      <protection locked="0"/>
    </xf>
    <xf numFmtId="0" fontId="17" fillId="0" borderId="0" xfId="2" applyFont="1" applyAlignment="1">
      <alignment vertical="center" shrinkToFit="1"/>
    </xf>
    <xf numFmtId="0" fontId="17" fillId="0" borderId="0" xfId="2" applyFont="1" applyAlignment="1">
      <alignment vertical="center" textRotation="255" shrinkToFit="1"/>
    </xf>
    <xf numFmtId="0" fontId="17" fillId="0" borderId="0" xfId="2" applyFont="1" applyAlignment="1" applyProtection="1">
      <alignment horizontal="center" vertical="center" shrinkToFit="1"/>
      <protection locked="0"/>
    </xf>
    <xf numFmtId="0" fontId="18" fillId="0" borderId="1" xfId="7" applyFont="1" applyBorder="1" applyAlignment="1">
      <alignment horizontal="center" vertical="center"/>
    </xf>
    <xf numFmtId="0" fontId="19" fillId="0" borderId="1" xfId="7" applyFont="1" applyBorder="1" applyAlignment="1">
      <alignment horizontal="center" vertical="center"/>
    </xf>
    <xf numFmtId="0" fontId="14" fillId="2" borderId="13" xfId="7" applyFont="1" applyFill="1" applyBorder="1" applyAlignment="1">
      <alignment horizontal="center" vertical="center"/>
    </xf>
    <xf numFmtId="0" fontId="14" fillId="2" borderId="14" xfId="7" quotePrefix="1" applyFont="1" applyFill="1" applyBorder="1" applyAlignment="1">
      <alignment horizontal="center" vertical="center" shrinkToFit="1"/>
    </xf>
    <xf numFmtId="58" fontId="14" fillId="2" borderId="14" xfId="7" quotePrefix="1" applyNumberFormat="1" applyFont="1" applyFill="1" applyBorder="1" applyAlignment="1">
      <alignment horizontal="center" vertical="center" shrinkToFit="1"/>
    </xf>
    <xf numFmtId="0" fontId="11" fillId="0" borderId="0" xfId="2" applyFont="1" applyProtection="1">
      <protection locked="0"/>
    </xf>
    <xf numFmtId="0" fontId="6" fillId="2" borderId="13" xfId="7" applyFont="1" applyFill="1" applyBorder="1" applyAlignment="1">
      <alignment horizontal="center" vertical="center"/>
    </xf>
    <xf numFmtId="0" fontId="21" fillId="0" borderId="1" xfId="7" applyFont="1" applyBorder="1" applyAlignment="1">
      <alignment horizontal="center" vertical="center"/>
    </xf>
    <xf numFmtId="0" fontId="10" fillId="0" borderId="0" xfId="2" applyFont="1" applyAlignment="1" applyProtection="1">
      <alignment horizontal="center" vertical="center" shrinkToFit="1"/>
      <protection locked="0"/>
    </xf>
    <xf numFmtId="0" fontId="0" fillId="0" borderId="21" xfId="0" applyBorder="1">
      <alignment vertical="center"/>
    </xf>
    <xf numFmtId="0" fontId="0" fillId="0" borderId="22" xfId="0" applyBorder="1">
      <alignment vertical="center"/>
    </xf>
    <xf numFmtId="0" fontId="0" fillId="0" borderId="0" xfId="0" applyAlignment="1">
      <alignment horizontal="left" vertical="center" wrapText="1"/>
    </xf>
    <xf numFmtId="0" fontId="0" fillId="0" borderId="0" xfId="0" applyAlignment="1">
      <alignment horizontal="center" vertical="center"/>
    </xf>
    <xf numFmtId="0" fontId="13" fillId="0" borderId="1" xfId="7" applyBorder="1" applyAlignment="1">
      <alignment vertical="center" shrinkToFit="1"/>
    </xf>
    <xf numFmtId="0" fontId="13" fillId="0" borderId="1" xfId="2" applyBorder="1" applyAlignment="1">
      <alignment vertical="center" shrinkToFit="1"/>
    </xf>
    <xf numFmtId="2" fontId="10" fillId="0" borderId="0" xfId="2" applyNumberFormat="1" applyFont="1" applyProtection="1">
      <protection locked="0"/>
    </xf>
    <xf numFmtId="185" fontId="10" fillId="0" borderId="0" xfId="2" applyNumberFormat="1" applyFont="1" applyProtection="1">
      <protection locked="0"/>
    </xf>
    <xf numFmtId="0" fontId="13" fillId="0" borderId="1" xfId="7" applyBorder="1" applyAlignment="1">
      <alignment horizontal="center" vertical="center"/>
    </xf>
    <xf numFmtId="0" fontId="6" fillId="0" borderId="1" xfId="2" applyFont="1" applyBorder="1" applyAlignment="1" applyProtection="1">
      <alignment horizontal="center" vertical="center"/>
      <protection locked="0"/>
    </xf>
    <xf numFmtId="0" fontId="24" fillId="2" borderId="1" xfId="2" applyFont="1" applyFill="1" applyBorder="1" applyAlignment="1">
      <alignment horizontal="center" vertical="center" wrapText="1" shrinkToFit="1"/>
    </xf>
    <xf numFmtId="183" fontId="13" fillId="0" borderId="1" xfId="7" applyNumberFormat="1" applyBorder="1" applyAlignment="1">
      <alignment horizontal="right" vertical="center" shrinkToFit="1"/>
    </xf>
    <xf numFmtId="184" fontId="13" fillId="0" borderId="1" xfId="7" applyNumberFormat="1" applyBorder="1" applyAlignment="1">
      <alignment horizontal="center" vertical="center"/>
    </xf>
    <xf numFmtId="0" fontId="0" fillId="0" borderId="29" xfId="0" applyBorder="1">
      <alignment vertical="center"/>
    </xf>
    <xf numFmtId="0" fontId="0" fillId="0" borderId="30" xfId="0" applyBorder="1">
      <alignment vertical="center"/>
    </xf>
    <xf numFmtId="0" fontId="0" fillId="0" borderId="31" xfId="0" applyBorder="1">
      <alignment vertical="center"/>
    </xf>
    <xf numFmtId="0" fontId="0" fillId="0" borderId="32" xfId="0" applyBorder="1">
      <alignment vertical="center"/>
    </xf>
    <xf numFmtId="0" fontId="0" fillId="0" borderId="33" xfId="0" applyBorder="1">
      <alignment vertical="center"/>
    </xf>
    <xf numFmtId="0" fontId="0" fillId="0" borderId="28" xfId="0" applyBorder="1" applyAlignment="1">
      <alignment horizontal="center" vertical="center" shrinkToFit="1"/>
    </xf>
    <xf numFmtId="0" fontId="0" fillId="0" borderId="0" xfId="0" applyAlignment="1">
      <alignment vertical="center" shrinkToFit="1"/>
    </xf>
    <xf numFmtId="0" fontId="0" fillId="0" borderId="23" xfId="0" applyBorder="1" applyAlignment="1">
      <alignment vertical="center" shrinkToFit="1"/>
    </xf>
    <xf numFmtId="0" fontId="0" fillId="4" borderId="0" xfId="0" applyFill="1" applyAlignment="1">
      <alignment vertical="center" shrinkToFit="1"/>
    </xf>
    <xf numFmtId="0" fontId="0" fillId="0" borderId="24" xfId="0" applyBorder="1" applyAlignment="1">
      <alignment horizontal="center" vertical="center" shrinkToFit="1"/>
    </xf>
    <xf numFmtId="0" fontId="0" fillId="0" borderId="20" xfId="0" applyBorder="1" applyAlignment="1">
      <alignment vertical="center" shrinkToFit="1"/>
    </xf>
    <xf numFmtId="0" fontId="0" fillId="0" borderId="19" xfId="0" applyBorder="1" applyAlignment="1">
      <alignment vertical="center" shrinkToFit="1"/>
    </xf>
    <xf numFmtId="0" fontId="16" fillId="0" borderId="28" xfId="0" applyFont="1" applyBorder="1" applyAlignment="1">
      <alignment horizontal="center" vertical="center" shrinkToFit="1"/>
    </xf>
    <xf numFmtId="0" fontId="16" fillId="0" borderId="0" xfId="0" applyFont="1" applyAlignment="1">
      <alignment horizontal="center" vertical="center" shrinkToFit="1"/>
    </xf>
    <xf numFmtId="0" fontId="16" fillId="0" borderId="23" xfId="0" applyFont="1" applyBorder="1" applyAlignment="1">
      <alignment horizontal="center" vertical="center" shrinkToFit="1"/>
    </xf>
    <xf numFmtId="0" fontId="16" fillId="0" borderId="24" xfId="0" applyFont="1" applyBorder="1" applyAlignment="1">
      <alignment horizontal="center" vertical="center" shrinkToFit="1"/>
    </xf>
    <xf numFmtId="0" fontId="16" fillId="4" borderId="20" xfId="0" applyFont="1" applyFill="1" applyBorder="1" applyAlignment="1">
      <alignment horizontal="center" vertical="center" shrinkToFit="1"/>
    </xf>
    <xf numFmtId="0" fontId="16" fillId="4" borderId="19" xfId="0" applyFont="1" applyFill="1" applyBorder="1" applyAlignment="1">
      <alignment horizontal="center" vertical="center" shrinkToFit="1"/>
    </xf>
    <xf numFmtId="0" fontId="0" fillId="0" borderId="28" xfId="0" applyBorder="1" applyAlignment="1">
      <alignment vertical="center" shrinkToFit="1"/>
    </xf>
    <xf numFmtId="0" fontId="0" fillId="0" borderId="24" xfId="0" applyBorder="1" applyAlignment="1">
      <alignment vertical="center" shrinkToFit="1"/>
    </xf>
    <xf numFmtId="0" fontId="25" fillId="0" borderId="0" xfId="2" applyFont="1" applyAlignment="1">
      <alignment vertical="center"/>
    </xf>
    <xf numFmtId="0" fontId="26" fillId="2" borderId="1" xfId="2" applyFont="1" applyFill="1" applyBorder="1" applyAlignment="1" applyProtection="1">
      <alignment horizontal="center" vertical="center"/>
      <protection locked="0"/>
    </xf>
    <xf numFmtId="0" fontId="26" fillId="0" borderId="8" xfId="2" applyFont="1" applyBorder="1" applyAlignment="1">
      <alignment horizontal="center" vertical="center" shrinkToFit="1"/>
    </xf>
    <xf numFmtId="0" fontId="26" fillId="2" borderId="1" xfId="2" applyFont="1" applyFill="1" applyBorder="1" applyAlignment="1">
      <alignment horizontal="center" vertical="center" shrinkToFit="1"/>
    </xf>
    <xf numFmtId="0" fontId="26" fillId="2" borderId="9" xfId="2" applyFont="1" applyFill="1" applyBorder="1" applyAlignment="1">
      <alignment horizontal="center" vertical="center"/>
    </xf>
    <xf numFmtId="0" fontId="26" fillId="2" borderId="13" xfId="2" applyFont="1" applyFill="1" applyBorder="1" applyAlignment="1">
      <alignment horizontal="center" vertical="center" shrinkToFit="1"/>
    </xf>
    <xf numFmtId="0" fontId="26" fillId="0" borderId="2" xfId="2" applyFont="1" applyBorder="1" applyAlignment="1" applyProtection="1">
      <alignment horizontal="center" vertical="center" shrinkToFit="1"/>
      <protection locked="0"/>
    </xf>
    <xf numFmtId="0" fontId="27" fillId="2" borderId="14" xfId="2" applyFont="1" applyFill="1" applyBorder="1" applyAlignment="1">
      <alignment vertical="center" textRotation="255" wrapText="1" shrinkToFit="1"/>
    </xf>
    <xf numFmtId="0" fontId="26" fillId="2" borderId="1" xfId="2" applyFont="1" applyFill="1" applyBorder="1" applyAlignment="1">
      <alignment horizontal="center" vertical="center"/>
    </xf>
    <xf numFmtId="0" fontId="26" fillId="0" borderId="2" xfId="2" applyFont="1" applyBorder="1" applyAlignment="1" applyProtection="1">
      <alignment horizontal="center" vertical="center"/>
      <protection locked="0"/>
    </xf>
    <xf numFmtId="0" fontId="26" fillId="0" borderId="8" xfId="2" applyFont="1" applyBorder="1" applyAlignment="1">
      <alignment horizontal="center" vertical="center"/>
    </xf>
    <xf numFmtId="0" fontId="26" fillId="2" borderId="2" xfId="2" applyFont="1" applyFill="1" applyBorder="1" applyAlignment="1">
      <alignment horizontal="center" vertical="center" shrinkToFit="1"/>
    </xf>
    <xf numFmtId="0" fontId="26" fillId="0" borderId="5" xfId="2" applyFont="1" applyBorder="1" applyAlignment="1">
      <alignment horizontal="center" vertical="center" shrinkToFit="1"/>
    </xf>
    <xf numFmtId="0" fontId="26" fillId="0" borderId="1" xfId="2" applyFont="1" applyBorder="1" applyAlignment="1" applyProtection="1">
      <alignment horizontal="center" vertical="center" shrinkToFit="1"/>
      <protection locked="0"/>
    </xf>
    <xf numFmtId="0" fontId="26" fillId="0" borderId="1" xfId="2" applyFont="1" applyBorder="1" applyAlignment="1" applyProtection="1">
      <alignment vertical="center" shrinkToFit="1"/>
      <protection locked="0"/>
    </xf>
    <xf numFmtId="0" fontId="26" fillId="2" borderId="14" xfId="2" applyFont="1" applyFill="1" applyBorder="1" applyAlignment="1">
      <alignment vertical="center"/>
    </xf>
    <xf numFmtId="0" fontId="26" fillId="2" borderId="14" xfId="2" applyFont="1" applyFill="1" applyBorder="1" applyAlignment="1">
      <alignment horizontal="center" vertical="center"/>
    </xf>
    <xf numFmtId="0" fontId="26" fillId="0" borderId="6" xfId="2" applyFont="1" applyBorder="1" applyAlignment="1" applyProtection="1">
      <alignment horizontal="center" vertical="center"/>
      <protection locked="0"/>
    </xf>
    <xf numFmtId="0" fontId="26" fillId="0" borderId="7" xfId="2" applyFont="1" applyBorder="1" applyAlignment="1">
      <alignment horizontal="center" vertical="center"/>
    </xf>
    <xf numFmtId="0" fontId="27" fillId="0" borderId="2" xfId="2" applyFont="1" applyBorder="1" applyAlignment="1" applyProtection="1">
      <alignment horizontal="center" vertical="center" wrapText="1" shrinkToFit="1"/>
      <protection locked="0"/>
    </xf>
    <xf numFmtId="0" fontId="26" fillId="0" borderId="3" xfId="2" applyFont="1" applyBorder="1" applyAlignment="1">
      <alignment horizontal="center" vertical="center" shrinkToFit="1"/>
    </xf>
    <xf numFmtId="0" fontId="26" fillId="0" borderId="1" xfId="2" applyFont="1" applyBorder="1" applyAlignment="1" applyProtection="1">
      <alignment horizontal="center" vertical="center"/>
      <protection locked="0"/>
    </xf>
    <xf numFmtId="0" fontId="26" fillId="2" borderId="13" xfId="2" applyFont="1" applyFill="1" applyBorder="1" applyAlignment="1">
      <alignment horizontal="center" vertical="center"/>
    </xf>
    <xf numFmtId="0" fontId="26" fillId="0" borderId="9" xfId="2" applyFont="1" applyBorder="1" applyAlignment="1" applyProtection="1">
      <alignment horizontal="center" vertical="center" shrinkToFit="1"/>
      <protection locked="0"/>
    </xf>
    <xf numFmtId="0" fontId="26" fillId="0" borderId="11" xfId="2" applyFont="1" applyBorder="1" applyAlignment="1">
      <alignment horizontal="center" vertical="center" shrinkToFit="1"/>
    </xf>
    <xf numFmtId="0" fontId="26" fillId="0" borderId="9" xfId="2" applyFont="1" applyBorder="1" applyAlignment="1" applyProtection="1">
      <alignment horizontal="center" vertical="center"/>
      <protection locked="0"/>
    </xf>
    <xf numFmtId="0" fontId="26" fillId="0" borderId="10" xfId="2" applyFont="1" applyBorder="1" applyAlignment="1">
      <alignment horizontal="center" vertical="center"/>
    </xf>
    <xf numFmtId="0" fontId="26" fillId="0" borderId="1" xfId="2" applyFont="1" applyBorder="1" applyAlignment="1" applyProtection="1">
      <alignment vertical="center"/>
      <protection locked="0"/>
    </xf>
    <xf numFmtId="0" fontId="26" fillId="0" borderId="3" xfId="2" applyFont="1" applyBorder="1" applyAlignment="1">
      <alignment horizontal="center" vertical="center"/>
    </xf>
    <xf numFmtId="0" fontId="26" fillId="2" borderId="2" xfId="2" applyFont="1" applyFill="1" applyBorder="1" applyAlignment="1">
      <alignment horizontal="centerContinuous" vertical="center"/>
    </xf>
    <xf numFmtId="0" fontId="26" fillId="2" borderId="8" xfId="2" applyFont="1" applyFill="1" applyBorder="1" applyAlignment="1">
      <alignment horizontal="centerContinuous" vertical="center"/>
    </xf>
    <xf numFmtId="0" fontId="26" fillId="2" borderId="15" xfId="2" applyFont="1" applyFill="1" applyBorder="1" applyAlignment="1">
      <alignment vertical="center"/>
    </xf>
    <xf numFmtId="0" fontId="26" fillId="2" borderId="3" xfId="2" applyFont="1" applyFill="1" applyBorder="1" applyAlignment="1">
      <alignment horizontal="centerContinuous" vertical="center"/>
    </xf>
    <xf numFmtId="0" fontId="26" fillId="0" borderId="0" xfId="2" applyFont="1" applyAlignment="1">
      <alignment vertical="center"/>
    </xf>
    <xf numFmtId="0" fontId="26" fillId="0" borderId="0" xfId="2" applyFont="1" applyAlignment="1">
      <alignment horizontal="center" vertical="center"/>
    </xf>
    <xf numFmtId="0" fontId="10" fillId="0" borderId="12" xfId="0" applyFont="1" applyBorder="1" applyAlignment="1" applyProtection="1">
      <protection locked="0"/>
    </xf>
    <xf numFmtId="0" fontId="10" fillId="0" borderId="0" xfId="0" applyFont="1" applyAlignment="1" applyProtection="1">
      <protection locked="0"/>
    </xf>
    <xf numFmtId="0" fontId="10" fillId="0" borderId="4" xfId="0" applyFont="1" applyBorder="1" applyAlignment="1" applyProtection="1">
      <protection locked="0"/>
    </xf>
    <xf numFmtId="0" fontId="10" fillId="0" borderId="9" xfId="0" applyFont="1" applyBorder="1" applyAlignment="1" applyProtection="1">
      <protection locked="0"/>
    </xf>
    <xf numFmtId="0" fontId="10" fillId="0" borderId="10" xfId="0" applyFont="1" applyBorder="1" applyAlignment="1" applyProtection="1">
      <protection locked="0"/>
    </xf>
    <xf numFmtId="0" fontId="10" fillId="0" borderId="11" xfId="0" applyFont="1" applyBorder="1" applyAlignment="1" applyProtection="1">
      <protection locked="0"/>
    </xf>
    <xf numFmtId="0" fontId="26" fillId="0" borderId="13" xfId="2" applyFont="1" applyBorder="1" applyAlignment="1" applyProtection="1">
      <alignment horizontal="center" vertical="center" shrinkToFit="1"/>
      <protection locked="0"/>
    </xf>
    <xf numFmtId="0" fontId="10" fillId="0" borderId="2" xfId="2" applyFont="1" applyBorder="1" applyAlignment="1" applyProtection="1">
      <alignment horizontal="center" vertical="center" shrinkToFit="1"/>
      <protection locked="0"/>
    </xf>
    <xf numFmtId="0" fontId="33" fillId="0" borderId="1" xfId="2" applyFont="1" applyBorder="1" applyAlignment="1" applyProtection="1">
      <alignment horizontal="center" vertical="center" wrapText="1"/>
      <protection locked="0"/>
    </xf>
    <xf numFmtId="0" fontId="33" fillId="0" borderId="2" xfId="2" applyFont="1" applyBorder="1" applyAlignment="1" applyProtection="1">
      <alignment horizontal="center" vertical="center" wrapText="1" shrinkToFit="1"/>
      <protection locked="0"/>
    </xf>
    <xf numFmtId="3" fontId="13" fillId="0" borderId="1" xfId="7" applyNumberFormat="1" applyBorder="1" applyAlignment="1">
      <alignment horizontal="center" vertical="center"/>
    </xf>
    <xf numFmtId="0" fontId="26" fillId="0" borderId="2" xfId="2" applyFont="1" applyBorder="1" applyAlignment="1">
      <alignment horizontal="center" vertical="center" shrinkToFit="1"/>
    </xf>
    <xf numFmtId="0" fontId="26" fillId="2" borderId="14" xfId="2" applyFont="1" applyFill="1" applyBorder="1" applyAlignment="1">
      <alignment horizontal="center" vertical="center" shrinkToFit="1"/>
    </xf>
    <xf numFmtId="0" fontId="10" fillId="2" borderId="1" xfId="2" applyFont="1" applyFill="1" applyBorder="1" applyAlignment="1">
      <alignment horizontal="center" vertical="center"/>
    </xf>
    <xf numFmtId="0" fontId="10" fillId="2" borderId="1" xfId="2" applyFont="1" applyFill="1" applyBorder="1" applyAlignment="1">
      <alignment horizontal="center" vertical="center" wrapText="1"/>
    </xf>
    <xf numFmtId="0" fontId="26" fillId="5" borderId="10" xfId="2" applyFont="1" applyFill="1" applyBorder="1" applyAlignment="1">
      <alignment vertical="center" shrinkToFit="1"/>
    </xf>
    <xf numFmtId="176" fontId="26" fillId="2" borderId="14" xfId="2" applyNumberFormat="1" applyFont="1" applyFill="1" applyBorder="1" applyAlignment="1">
      <alignment horizontal="center" vertical="center" shrinkToFit="1"/>
    </xf>
    <xf numFmtId="176" fontId="26" fillId="2" borderId="1" xfId="2" applyNumberFormat="1" applyFont="1" applyFill="1" applyBorder="1" applyAlignment="1">
      <alignment horizontal="center" vertical="center" shrinkToFit="1"/>
    </xf>
    <xf numFmtId="188" fontId="26" fillId="0" borderId="3" xfId="2" applyNumberFormat="1" applyFont="1" applyBorder="1" applyAlignment="1">
      <alignment horizontal="center" vertical="center" shrinkToFit="1"/>
    </xf>
    <xf numFmtId="176" fontId="26" fillId="0" borderId="1" xfId="2" applyNumberFormat="1" applyFont="1" applyBorder="1" applyAlignment="1">
      <alignment horizontal="center" vertical="center" shrinkToFit="1"/>
    </xf>
    <xf numFmtId="176" fontId="26" fillId="0" borderId="14" xfId="2" applyNumberFormat="1" applyFont="1" applyBorder="1" applyAlignment="1">
      <alignment horizontal="center" vertical="center" shrinkToFit="1"/>
    </xf>
    <xf numFmtId="0" fontId="26" fillId="0" borderId="7" xfId="2" applyFont="1" applyBorder="1" applyAlignment="1">
      <alignment vertical="center" wrapText="1" shrinkToFit="1"/>
    </xf>
    <xf numFmtId="186" fontId="36" fillId="0" borderId="7" xfId="10" applyNumberFormat="1" applyFont="1" applyBorder="1" applyAlignment="1" applyProtection="1">
      <alignment vertical="center" shrinkToFit="1"/>
      <protection locked="0"/>
    </xf>
    <xf numFmtId="186" fontId="36" fillId="0" borderId="5" xfId="10" applyNumberFormat="1" applyFont="1" applyBorder="1" applyAlignment="1" applyProtection="1">
      <alignment vertical="center" shrinkToFit="1"/>
      <protection locked="0"/>
    </xf>
    <xf numFmtId="0" fontId="26" fillId="0" borderId="0" xfId="2" applyFont="1" applyAlignment="1">
      <alignment vertical="center" wrapText="1" shrinkToFit="1"/>
    </xf>
    <xf numFmtId="0" fontId="30" fillId="2" borderId="1" xfId="2" applyFont="1" applyFill="1" applyBorder="1" applyAlignment="1" applyProtection="1">
      <alignment horizontal="center" vertical="center" wrapText="1"/>
      <protection locked="0"/>
    </xf>
    <xf numFmtId="0" fontId="37" fillId="2" borderId="1" xfId="2" applyFont="1" applyFill="1" applyBorder="1" applyAlignment="1" applyProtection="1">
      <alignment horizontal="center" vertical="center"/>
      <protection locked="0"/>
    </xf>
    <xf numFmtId="0" fontId="10" fillId="0" borderId="12" xfId="2" applyFont="1" applyBorder="1" applyProtection="1">
      <protection locked="0"/>
    </xf>
    <xf numFmtId="0" fontId="26" fillId="0" borderId="10" xfId="2" applyFont="1" applyBorder="1" applyAlignment="1" applyProtection="1">
      <alignment vertical="center"/>
      <protection locked="0"/>
    </xf>
    <xf numFmtId="0" fontId="39" fillId="0" borderId="10" xfId="2" applyFont="1" applyBorder="1" applyAlignment="1" applyProtection="1">
      <alignment vertical="center"/>
      <protection locked="0"/>
    </xf>
    <xf numFmtId="0" fontId="26" fillId="0" borderId="10" xfId="2" applyFont="1" applyBorder="1" applyProtection="1">
      <protection locked="0"/>
    </xf>
    <xf numFmtId="0" fontId="26" fillId="0" borderId="11" xfId="2" applyFont="1" applyBorder="1" applyAlignment="1" applyProtection="1">
      <alignment vertical="center"/>
      <protection locked="0"/>
    </xf>
    <xf numFmtId="0" fontId="10" fillId="2" borderId="12" xfId="2" applyFont="1" applyFill="1" applyBorder="1" applyAlignment="1">
      <alignment horizontal="center" vertical="center" wrapText="1"/>
    </xf>
    <xf numFmtId="0" fontId="40" fillId="2" borderId="2" xfId="2" applyFont="1" applyFill="1" applyBorder="1" applyAlignment="1">
      <alignment horizontal="center" vertical="center" wrapText="1"/>
    </xf>
    <xf numFmtId="176" fontId="10" fillId="0" borderId="2" xfId="2" applyNumberFormat="1" applyFont="1" applyBorder="1" applyAlignment="1">
      <alignment horizontal="center" vertical="center" wrapText="1"/>
    </xf>
    <xf numFmtId="0" fontId="40" fillId="2" borderId="1" xfId="2" applyFont="1" applyFill="1" applyBorder="1" applyAlignment="1">
      <alignment horizontal="center" vertical="center" wrapText="1"/>
    </xf>
    <xf numFmtId="0" fontId="10" fillId="0" borderId="1" xfId="2" applyFont="1" applyBorder="1" applyAlignment="1" applyProtection="1">
      <alignment vertical="center" shrinkToFit="1"/>
      <protection locked="0"/>
    </xf>
    <xf numFmtId="189" fontId="10" fillId="0" borderId="8" xfId="2" applyNumberFormat="1" applyFont="1" applyBorder="1" applyAlignment="1" applyProtection="1">
      <alignment horizontal="center" vertical="center" shrinkToFit="1"/>
      <protection locked="0"/>
    </xf>
    <xf numFmtId="0" fontId="10" fillId="0" borderId="1" xfId="2" applyFont="1" applyBorder="1" applyAlignment="1" applyProtection="1">
      <alignment horizontal="center" vertical="center" shrinkToFit="1"/>
      <protection locked="0"/>
    </xf>
    <xf numFmtId="190" fontId="10" fillId="0" borderId="1" xfId="2" applyNumberFormat="1" applyFont="1" applyBorder="1" applyAlignment="1" applyProtection="1">
      <alignment horizontal="center" vertical="center" shrinkToFit="1"/>
      <protection locked="0"/>
    </xf>
    <xf numFmtId="0" fontId="10" fillId="5" borderId="0" xfId="2" applyFont="1" applyFill="1" applyAlignment="1">
      <alignment horizontal="center" vertical="center" textRotation="255"/>
    </xf>
    <xf numFmtId="0" fontId="10" fillId="0" borderId="0" xfId="2" applyFont="1" applyAlignment="1" applyProtection="1">
      <alignment vertical="center" shrinkToFit="1"/>
      <protection locked="0"/>
    </xf>
    <xf numFmtId="0" fontId="21" fillId="0" borderId="0" xfId="0" applyFont="1">
      <alignment vertical="center"/>
    </xf>
    <xf numFmtId="0" fontId="21" fillId="0" borderId="0" xfId="0" applyFont="1" applyAlignment="1">
      <alignment horizontal="center" vertical="center"/>
    </xf>
    <xf numFmtId="0" fontId="10" fillId="0" borderId="0" xfId="4" applyFont="1" applyAlignment="1">
      <alignment horizontal="left" vertical="center"/>
    </xf>
    <xf numFmtId="0" fontId="10" fillId="5" borderId="0" xfId="2" applyFont="1" applyFill="1" applyAlignment="1">
      <alignment vertical="center"/>
    </xf>
    <xf numFmtId="0" fontId="10" fillId="2" borderId="0" xfId="2" applyFont="1" applyFill="1" applyAlignment="1">
      <alignment horizontal="center" vertical="center" wrapText="1"/>
    </xf>
    <xf numFmtId="0" fontId="10" fillId="2" borderId="4" xfId="2" applyFont="1" applyFill="1" applyBorder="1" applyAlignment="1">
      <alignment horizontal="center" vertical="center" wrapText="1"/>
    </xf>
    <xf numFmtId="183" fontId="10" fillId="0" borderId="8" xfId="2" applyNumberFormat="1" applyFont="1" applyBorder="1" applyAlignment="1" applyProtection="1">
      <alignment horizontal="center" vertical="center" shrinkToFit="1"/>
      <protection locked="0"/>
    </xf>
    <xf numFmtId="0" fontId="10" fillId="0" borderId="0" xfId="2" applyFont="1" applyAlignment="1">
      <alignment horizontal="center" vertical="center" wrapText="1"/>
    </xf>
    <xf numFmtId="0" fontId="10" fillId="0" borderId="8" xfId="2" applyFont="1" applyBorder="1" applyAlignment="1" applyProtection="1">
      <alignment horizontal="center" vertical="center"/>
      <protection locked="0"/>
    </xf>
    <xf numFmtId="0" fontId="10" fillId="0" borderId="1" xfId="2" applyFont="1" applyBorder="1" applyAlignment="1" applyProtection="1">
      <alignment vertical="center"/>
      <protection locked="0"/>
    </xf>
    <xf numFmtId="0" fontId="10" fillId="0" borderId="0" xfId="4" applyFont="1">
      <alignment vertical="center"/>
    </xf>
    <xf numFmtId="0" fontId="10" fillId="0" borderId="0" xfId="4" applyFont="1" applyAlignment="1">
      <alignment horizontal="center" vertical="center"/>
    </xf>
    <xf numFmtId="0" fontId="25" fillId="0" borderId="0" xfId="4" applyFont="1">
      <alignment vertical="center"/>
    </xf>
    <xf numFmtId="191" fontId="40" fillId="0" borderId="3" xfId="4" applyNumberFormat="1" applyFont="1" applyBorder="1" applyAlignment="1">
      <alignment horizontal="center" vertical="center" shrinkToFit="1"/>
    </xf>
    <xf numFmtId="0" fontId="40" fillId="0" borderId="0" xfId="4" applyFont="1">
      <alignment vertical="center"/>
    </xf>
    <xf numFmtId="0" fontId="40" fillId="0" borderId="8" xfId="4" applyFont="1" applyBorder="1" applyAlignment="1">
      <alignment horizontal="center" vertical="center" shrinkToFit="1"/>
    </xf>
    <xf numFmtId="191" fontId="40" fillId="0" borderId="8" xfId="4" applyNumberFormat="1" applyFont="1" applyBorder="1" applyAlignment="1">
      <alignment horizontal="center" vertical="center" shrinkToFit="1"/>
    </xf>
    <xf numFmtId="0" fontId="40" fillId="0" borderId="3" xfId="4" applyFont="1" applyBorder="1" applyAlignment="1">
      <alignment horizontal="center" vertical="center" shrinkToFit="1"/>
    </xf>
    <xf numFmtId="0" fontId="40" fillId="0" borderId="0" xfId="4" applyFont="1" applyAlignment="1">
      <alignment horizontal="center" vertical="center"/>
    </xf>
    <xf numFmtId="0" fontId="6" fillId="0" borderId="0" xfId="2" applyFont="1" applyAlignment="1">
      <alignment vertical="center"/>
    </xf>
    <xf numFmtId="0" fontId="40" fillId="0" borderId="0" xfId="4" applyFont="1" applyAlignment="1">
      <alignment horizontal="left" vertical="center"/>
    </xf>
    <xf numFmtId="0" fontId="11" fillId="0" borderId="0" xfId="4" applyFont="1">
      <alignment vertical="center"/>
    </xf>
    <xf numFmtId="0" fontId="10" fillId="0" borderId="1" xfId="4" applyFont="1" applyBorder="1">
      <alignment vertical="center"/>
    </xf>
    <xf numFmtId="0" fontId="10" fillId="0" borderId="1" xfId="4" applyFont="1" applyBorder="1" applyAlignment="1">
      <alignment horizontal="center" vertical="center"/>
    </xf>
    <xf numFmtId="0" fontId="10" fillId="6" borderId="1" xfId="4" applyFont="1" applyFill="1" applyBorder="1" applyAlignment="1">
      <alignment horizontal="center" vertical="center"/>
    </xf>
    <xf numFmtId="191" fontId="40" fillId="0" borderId="0" xfId="4" applyNumberFormat="1" applyFont="1" applyAlignment="1">
      <alignment horizontal="center" vertical="center" shrinkToFit="1"/>
    </xf>
    <xf numFmtId="0" fontId="40" fillId="0" borderId="0" xfId="4" applyFont="1" applyAlignment="1">
      <alignment horizontal="center" vertical="center" wrapText="1"/>
    </xf>
    <xf numFmtId="0" fontId="40" fillId="0" borderId="0" xfId="2" applyFont="1" applyAlignment="1" applyProtection="1">
      <alignment vertical="center"/>
      <protection locked="0"/>
    </xf>
    <xf numFmtId="0" fontId="6" fillId="0" borderId="0" xfId="2" applyFont="1" applyProtection="1">
      <protection locked="0"/>
    </xf>
    <xf numFmtId="0" fontId="6" fillId="0" borderId="0" xfId="2" applyFont="1" applyAlignment="1" applyProtection="1">
      <alignment vertical="center" textRotation="255"/>
      <protection locked="0"/>
    </xf>
    <xf numFmtId="0" fontId="14" fillId="0" borderId="0" xfId="2" applyFont="1" applyAlignment="1" applyProtection="1">
      <alignment vertical="center" textRotation="255"/>
      <protection locked="0"/>
    </xf>
    <xf numFmtId="0" fontId="6" fillId="0" borderId="4" xfId="2" applyFont="1" applyBorder="1" applyAlignment="1" applyProtection="1">
      <alignment vertical="center"/>
      <protection locked="0"/>
    </xf>
    <xf numFmtId="0" fontId="7" fillId="0" borderId="0" xfId="2" applyFont="1" applyAlignment="1" applyProtection="1">
      <alignment vertical="center"/>
      <protection locked="0"/>
    </xf>
    <xf numFmtId="0" fontId="7" fillId="0" borderId="0" xfId="2" applyFont="1" applyAlignment="1" applyProtection="1">
      <alignment vertical="center" wrapText="1"/>
      <protection locked="0"/>
    </xf>
    <xf numFmtId="0" fontId="6" fillId="0" borderId="4" xfId="2" applyFont="1" applyBorder="1" applyProtection="1">
      <protection locked="0"/>
    </xf>
    <xf numFmtId="0" fontId="6" fillId="0" borderId="9" xfId="2" applyFont="1" applyBorder="1" applyAlignment="1" applyProtection="1">
      <alignment vertical="center"/>
      <protection locked="0"/>
    </xf>
    <xf numFmtId="0" fontId="6" fillId="0" borderId="10" xfId="2" applyFont="1" applyBorder="1" applyAlignment="1" applyProtection="1">
      <alignment vertical="center"/>
      <protection locked="0"/>
    </xf>
    <xf numFmtId="0" fontId="7" fillId="0" borderId="10" xfId="2" applyFont="1" applyBorder="1" applyAlignment="1" applyProtection="1">
      <alignment vertical="center"/>
      <protection locked="0"/>
    </xf>
    <xf numFmtId="0" fontId="6" fillId="0" borderId="10" xfId="2" applyFont="1" applyBorder="1" applyProtection="1">
      <protection locked="0"/>
    </xf>
    <xf numFmtId="0" fontId="6" fillId="0" borderId="10" xfId="2" applyFont="1" applyBorder="1" applyAlignment="1" applyProtection="1">
      <alignment vertical="center" wrapText="1"/>
      <protection locked="0"/>
    </xf>
    <xf numFmtId="0" fontId="10" fillId="0" borderId="0" xfId="2" applyFont="1" applyAlignment="1" applyProtection="1">
      <alignment horizontal="center"/>
      <protection locked="0"/>
    </xf>
    <xf numFmtId="0" fontId="13" fillId="0" borderId="0" xfId="2" applyAlignment="1">
      <alignment vertical="center"/>
    </xf>
    <xf numFmtId="0" fontId="40" fillId="2" borderId="1" xfId="14" applyFont="1" applyFill="1" applyBorder="1" applyAlignment="1">
      <alignment horizontal="center" vertical="center"/>
    </xf>
    <xf numFmtId="192" fontId="13" fillId="0" borderId="1" xfId="2" applyNumberFormat="1" applyBorder="1" applyAlignment="1">
      <alignment vertical="center"/>
    </xf>
    <xf numFmtId="193" fontId="13" fillId="0" borderId="1" xfId="2" applyNumberFormat="1" applyBorder="1" applyAlignment="1">
      <alignment vertical="center"/>
    </xf>
    <xf numFmtId="194" fontId="13" fillId="0" borderId="1" xfId="2" applyNumberFormat="1" applyBorder="1" applyAlignment="1">
      <alignment vertical="center"/>
    </xf>
    <xf numFmtId="183" fontId="13" fillId="0" borderId="1" xfId="2" applyNumberFormat="1" applyBorder="1" applyAlignment="1">
      <alignment vertical="center" shrinkToFit="1"/>
    </xf>
    <xf numFmtId="183" fontId="13" fillId="0" borderId="0" xfId="2" applyNumberFormat="1" applyAlignment="1">
      <alignment horizontal="center" vertical="center" shrinkToFit="1"/>
    </xf>
    <xf numFmtId="183" fontId="13" fillId="0" borderId="0" xfId="2" applyNumberFormat="1" applyAlignment="1">
      <alignment vertical="center" shrinkToFit="1"/>
    </xf>
    <xf numFmtId="195" fontId="13" fillId="0" borderId="0" xfId="2" applyNumberFormat="1" applyAlignment="1">
      <alignment vertical="center" shrinkToFit="1"/>
    </xf>
    <xf numFmtId="0" fontId="48" fillId="0" borderId="0" xfId="2" applyFont="1" applyAlignment="1" applyProtection="1">
      <alignment horizontal="center"/>
      <protection locked="0"/>
    </xf>
    <xf numFmtId="0" fontId="13" fillId="0" borderId="0" xfId="2" applyAlignment="1">
      <alignment horizontal="center" vertical="center"/>
    </xf>
    <xf numFmtId="0" fontId="32" fillId="2" borderId="8" xfId="2" applyFont="1" applyFill="1" applyBorder="1" applyAlignment="1">
      <alignment horizontal="center" vertical="center" wrapText="1"/>
    </xf>
    <xf numFmtId="0" fontId="32" fillId="2" borderId="1" xfId="2" applyFont="1" applyFill="1" applyBorder="1" applyAlignment="1">
      <alignment horizontal="center" vertical="center" wrapText="1"/>
    </xf>
    <xf numFmtId="0" fontId="40" fillId="0" borderId="1" xfId="2" applyFont="1" applyBorder="1" applyAlignment="1" applyProtection="1">
      <alignment vertical="center" wrapText="1"/>
      <protection locked="0"/>
    </xf>
    <xf numFmtId="0" fontId="40" fillId="0" borderId="1" xfId="2" applyFont="1" applyBorder="1" applyAlignment="1" applyProtection="1">
      <alignment horizontal="center" vertical="center" wrapText="1"/>
      <protection locked="0"/>
    </xf>
    <xf numFmtId="0" fontId="49" fillId="0" borderId="1" xfId="2" applyFont="1" applyBorder="1" applyAlignment="1" applyProtection="1">
      <alignment horizontal="center" vertical="center" wrapText="1"/>
      <protection locked="0"/>
    </xf>
    <xf numFmtId="196" fontId="49" fillId="0" borderId="1" xfId="2" applyNumberFormat="1" applyFont="1" applyBorder="1" applyAlignment="1" applyProtection="1">
      <alignment horizontal="center" vertical="center" shrinkToFit="1"/>
      <protection locked="0"/>
    </xf>
    <xf numFmtId="0" fontId="13" fillId="0" borderId="1" xfId="2" applyBorder="1" applyAlignment="1">
      <alignment vertical="center"/>
    </xf>
    <xf numFmtId="196" fontId="49" fillId="0" borderId="1" xfId="2" applyNumberFormat="1" applyFont="1" applyBorder="1" applyAlignment="1" applyProtection="1">
      <alignment horizontal="right" vertical="center" shrinkToFit="1"/>
      <protection locked="0"/>
    </xf>
    <xf numFmtId="196" fontId="49" fillId="0" borderId="2" xfId="2" applyNumberFormat="1" applyFont="1" applyBorder="1" applyAlignment="1" applyProtection="1">
      <alignment horizontal="right" vertical="center" shrinkToFit="1"/>
      <protection locked="0"/>
    </xf>
    <xf numFmtId="0" fontId="32" fillId="2" borderId="2" xfId="2" applyFont="1" applyFill="1" applyBorder="1" applyAlignment="1">
      <alignment horizontal="center" vertical="center" wrapText="1"/>
    </xf>
    <xf numFmtId="0" fontId="40" fillId="0" borderId="0" xfId="2" applyFont="1" applyAlignment="1" applyProtection="1">
      <alignment horizontal="left" vertical="center" shrinkToFit="1"/>
      <protection locked="0"/>
    </xf>
    <xf numFmtId="0" fontId="11" fillId="0" borderId="0" xfId="0" applyFont="1">
      <alignment vertical="center"/>
    </xf>
    <xf numFmtId="0" fontId="40" fillId="0" borderId="0" xfId="0" applyFont="1">
      <alignment vertical="center"/>
    </xf>
    <xf numFmtId="0" fontId="51" fillId="0" borderId="0" xfId="0" applyFont="1">
      <alignment vertical="center"/>
    </xf>
    <xf numFmtId="0" fontId="52" fillId="0" borderId="0" xfId="0" applyFont="1">
      <alignment vertical="center"/>
    </xf>
    <xf numFmtId="0" fontId="53" fillId="0" borderId="0" xfId="0" applyFont="1">
      <alignment vertical="center"/>
    </xf>
    <xf numFmtId="0" fontId="32" fillId="0" borderId="0" xfId="0" applyFont="1">
      <alignment vertical="center"/>
    </xf>
    <xf numFmtId="0" fontId="10" fillId="0" borderId="0" xfId="0" applyFont="1">
      <alignment vertical="center"/>
    </xf>
    <xf numFmtId="0" fontId="55" fillId="0" borderId="0" xfId="14" applyFont="1">
      <alignment vertical="center"/>
    </xf>
    <xf numFmtId="0" fontId="56" fillId="0" borderId="0" xfId="14" applyFont="1" applyAlignment="1">
      <alignment horizontal="left" vertical="center"/>
    </xf>
    <xf numFmtId="0" fontId="10" fillId="0" borderId="0" xfId="14" applyFont="1" applyAlignment="1">
      <alignment horizontal="center" vertical="center"/>
    </xf>
    <xf numFmtId="0" fontId="10" fillId="0" borderId="0" xfId="14" applyFont="1">
      <alignment vertical="center"/>
    </xf>
    <xf numFmtId="0" fontId="10" fillId="0" borderId="7" xfId="14" applyFont="1" applyBorder="1">
      <alignment vertical="center"/>
    </xf>
    <xf numFmtId="177" fontId="48" fillId="0" borderId="7" xfId="2" applyNumberFormat="1" applyFont="1" applyBorder="1" applyAlignment="1">
      <alignment vertical="center" shrinkToFit="1"/>
    </xf>
    <xf numFmtId="177" fontId="48" fillId="0" borderId="5" xfId="2" applyNumberFormat="1" applyFont="1" applyBorder="1" applyAlignment="1">
      <alignment vertical="center" shrinkToFit="1"/>
    </xf>
    <xf numFmtId="177" fontId="48" fillId="0" borderId="0" xfId="2" applyNumberFormat="1" applyFont="1" applyAlignment="1">
      <alignment vertical="center" shrinkToFit="1"/>
    </xf>
    <xf numFmtId="0" fontId="40" fillId="0" borderId="0" xfId="14" applyFont="1" applyAlignment="1">
      <alignment horizontal="center" vertical="center" wrapText="1"/>
    </xf>
    <xf numFmtId="0" fontId="40" fillId="2" borderId="39" xfId="14" applyFont="1" applyFill="1" applyBorder="1" applyAlignment="1">
      <alignment horizontal="center" vertical="center"/>
    </xf>
    <xf numFmtId="0" fontId="40" fillId="2" borderId="3" xfId="14" applyFont="1" applyFill="1" applyBorder="1" applyAlignment="1">
      <alignment horizontal="center" vertical="center"/>
    </xf>
    <xf numFmtId="0" fontId="40" fillId="2" borderId="8" xfId="14" applyFont="1" applyFill="1" applyBorder="1" applyAlignment="1">
      <alignment horizontal="center" vertical="center"/>
    </xf>
    <xf numFmtId="0" fontId="40" fillId="2" borderId="2" xfId="14" applyFont="1" applyFill="1" applyBorder="1" applyAlignment="1">
      <alignment horizontal="center" vertical="center"/>
    </xf>
    <xf numFmtId="0" fontId="40" fillId="0" borderId="0" xfId="14" applyFont="1" applyAlignment="1">
      <alignment horizontal="center" vertical="center" shrinkToFit="1"/>
    </xf>
    <xf numFmtId="0" fontId="55" fillId="0" borderId="0" xfId="14" applyFont="1" applyAlignment="1">
      <alignment horizontal="center" vertical="center"/>
    </xf>
    <xf numFmtId="0" fontId="40" fillId="2" borderId="43" xfId="14" applyFont="1" applyFill="1" applyBorder="1" applyAlignment="1">
      <alignment horizontal="center" vertical="center"/>
    </xf>
    <xf numFmtId="0" fontId="40" fillId="2" borderId="44" xfId="14" applyFont="1" applyFill="1" applyBorder="1" applyAlignment="1">
      <alignment horizontal="center" vertical="center"/>
    </xf>
    <xf numFmtId="0" fontId="40" fillId="2" borderId="45" xfId="14" applyFont="1" applyFill="1" applyBorder="1" applyAlignment="1">
      <alignment horizontal="center" vertical="center"/>
    </xf>
    <xf numFmtId="0" fontId="40" fillId="2" borderId="46" xfId="14" applyFont="1" applyFill="1" applyBorder="1" applyAlignment="1">
      <alignment horizontal="center" vertical="center"/>
    </xf>
    <xf numFmtId="0" fontId="40" fillId="2" borderId="23" xfId="14" applyFont="1" applyFill="1" applyBorder="1" applyAlignment="1">
      <alignment horizontal="center" vertical="center"/>
    </xf>
    <xf numFmtId="0" fontId="40" fillId="0" borderId="47" xfId="14" applyFont="1" applyBorder="1" applyAlignment="1">
      <alignment horizontal="center" vertical="center" shrinkToFit="1"/>
    </xf>
    <xf numFmtId="199" fontId="40" fillId="0" borderId="1" xfId="14" applyNumberFormat="1" applyFont="1" applyBorder="1" applyAlignment="1">
      <alignment horizontal="center" vertical="center" shrinkToFit="1"/>
    </xf>
    <xf numFmtId="0" fontId="40" fillId="0" borderId="46" xfId="14" applyFont="1" applyBorder="1" applyAlignment="1">
      <alignment horizontal="center" vertical="center" shrinkToFit="1"/>
    </xf>
    <xf numFmtId="0" fontId="40" fillId="0" borderId="43" xfId="14" applyFont="1" applyBorder="1" applyAlignment="1">
      <alignment vertical="center" shrinkToFit="1"/>
    </xf>
    <xf numFmtId="0" fontId="40" fillId="0" borderId="44" xfId="14" applyFont="1" applyBorder="1" applyAlignment="1">
      <alignment vertical="center" shrinkToFit="1"/>
    </xf>
    <xf numFmtId="0" fontId="40" fillId="0" borderId="48" xfId="14" applyFont="1" applyBorder="1" applyAlignment="1">
      <alignment vertical="center" shrinkToFit="1"/>
    </xf>
    <xf numFmtId="0" fontId="40" fillId="0" borderId="49" xfId="14" applyFont="1" applyBorder="1" applyAlignment="1">
      <alignment vertical="center" shrinkToFit="1"/>
    </xf>
    <xf numFmtId="0" fontId="40" fillId="0" borderId="43" xfId="14" applyFont="1" applyBorder="1" applyAlignment="1">
      <alignment horizontal="center" vertical="center" shrinkToFit="1"/>
    </xf>
    <xf numFmtId="0" fontId="40" fillId="0" borderId="44" xfId="14" applyFont="1" applyBorder="1" applyAlignment="1">
      <alignment horizontal="center" vertical="center" shrinkToFit="1"/>
    </xf>
    <xf numFmtId="0" fontId="40" fillId="0" borderId="8" xfId="14" applyFont="1" applyBorder="1" applyAlignment="1">
      <alignment horizontal="center" vertical="center" shrinkToFit="1"/>
    </xf>
    <xf numFmtId="200" fontId="40" fillId="0" borderId="45" xfId="14" applyNumberFormat="1" applyFont="1" applyBorder="1" applyAlignment="1">
      <alignment horizontal="center" vertical="center" shrinkToFit="1"/>
    </xf>
    <xf numFmtId="200" fontId="40" fillId="0" borderId="44" xfId="14" applyNumberFormat="1" applyFont="1" applyBorder="1" applyAlignment="1">
      <alignment horizontal="center" vertical="center" shrinkToFit="1"/>
    </xf>
    <xf numFmtId="200" fontId="40" fillId="0" borderId="8" xfId="14" applyNumberFormat="1" applyFont="1" applyBorder="1" applyAlignment="1">
      <alignment horizontal="center" vertical="center" shrinkToFit="1"/>
    </xf>
    <xf numFmtId="200" fontId="40" fillId="0" borderId="49" xfId="14" applyNumberFormat="1" applyFont="1" applyBorder="1" applyAlignment="1">
      <alignment horizontal="center" vertical="center" shrinkToFit="1"/>
    </xf>
    <xf numFmtId="200" fontId="40" fillId="0" borderId="40" xfId="14" applyNumberFormat="1" applyFont="1" applyBorder="1" applyAlignment="1">
      <alignment horizontal="center" vertical="center" shrinkToFit="1"/>
    </xf>
    <xf numFmtId="199" fontId="40" fillId="0" borderId="1" xfId="15" applyNumberFormat="1" applyFont="1" applyFill="1" applyBorder="1" applyAlignment="1">
      <alignment horizontal="center" vertical="center" shrinkToFit="1"/>
    </xf>
    <xf numFmtId="201" fontId="40" fillId="0" borderId="43" xfId="14" applyNumberFormat="1" applyFont="1" applyBorder="1" applyAlignment="1">
      <alignment horizontal="center" vertical="center" shrinkToFit="1"/>
    </xf>
    <xf numFmtId="201" fontId="40" fillId="0" borderId="44" xfId="14" applyNumberFormat="1" applyFont="1" applyBorder="1" applyAlignment="1">
      <alignment horizontal="center" vertical="center" shrinkToFit="1"/>
    </xf>
    <xf numFmtId="0" fontId="40" fillId="0" borderId="3" xfId="14" applyFont="1" applyBorder="1" applyAlignment="1">
      <alignment horizontal="center" vertical="center" shrinkToFit="1"/>
    </xf>
    <xf numFmtId="0" fontId="40" fillId="0" borderId="8" xfId="14" applyFont="1" applyBorder="1" applyAlignment="1">
      <alignment vertical="center" shrinkToFit="1"/>
    </xf>
    <xf numFmtId="0" fontId="40" fillId="0" borderId="45" xfId="14" applyFont="1" applyBorder="1" applyAlignment="1">
      <alignment vertical="center" shrinkToFit="1"/>
    </xf>
    <xf numFmtId="183" fontId="40" fillId="0" borderId="39" xfId="14" applyNumberFormat="1" applyFont="1" applyBorder="1" applyAlignment="1">
      <alignment horizontal="center" vertical="center" shrinkToFit="1"/>
    </xf>
    <xf numFmtId="183" fontId="40" fillId="0" borderId="46" xfId="14" applyNumberFormat="1" applyFont="1" applyBorder="1" applyAlignment="1">
      <alignment horizontal="center" vertical="center" shrinkToFit="1"/>
    </xf>
    <xf numFmtId="183" fontId="40" fillId="0" borderId="44" xfId="14" applyNumberFormat="1" applyFont="1" applyBorder="1" applyAlignment="1">
      <alignment horizontal="center" vertical="center" shrinkToFit="1"/>
    </xf>
    <xf numFmtId="183" fontId="40" fillId="0" borderId="3" xfId="14" applyNumberFormat="1" applyFont="1" applyBorder="1" applyAlignment="1">
      <alignment horizontal="center" vertical="center" shrinkToFit="1"/>
    </xf>
    <xf numFmtId="200" fontId="40" fillId="0" borderId="2" xfId="14" applyNumberFormat="1" applyFont="1" applyBorder="1" applyAlignment="1">
      <alignment horizontal="center" vertical="center" shrinkToFit="1"/>
    </xf>
    <xf numFmtId="200" fontId="40" fillId="0" borderId="46" xfId="14" applyNumberFormat="1" applyFont="1" applyBorder="1" applyAlignment="1">
      <alignment horizontal="center" vertical="center" shrinkToFit="1"/>
    </xf>
    <xf numFmtId="200" fontId="40" fillId="0" borderId="3" xfId="14" applyNumberFormat="1" applyFont="1" applyBorder="1" applyAlignment="1">
      <alignment horizontal="center" vertical="center" shrinkToFit="1"/>
    </xf>
    <xf numFmtId="202" fontId="40" fillId="0" borderId="3" xfId="15" applyNumberFormat="1" applyFont="1" applyFill="1" applyBorder="1" applyAlignment="1">
      <alignment horizontal="center" vertical="center" shrinkToFit="1"/>
    </xf>
    <xf numFmtId="191" fontId="40" fillId="0" borderId="50" xfId="14" applyNumberFormat="1" applyFont="1" applyBorder="1" applyAlignment="1">
      <alignment horizontal="center" vertical="center" shrinkToFit="1"/>
    </xf>
    <xf numFmtId="199" fontId="40" fillId="0" borderId="34" xfId="14" applyNumberFormat="1" applyFont="1" applyBorder="1" applyAlignment="1">
      <alignment horizontal="center" vertical="center" shrinkToFit="1"/>
    </xf>
    <xf numFmtId="0" fontId="40" fillId="0" borderId="7" xfId="14" applyFont="1" applyBorder="1" applyAlignment="1">
      <alignment horizontal="center" vertical="center" shrinkToFit="1"/>
    </xf>
    <xf numFmtId="0" fontId="40" fillId="0" borderId="51" xfId="14" applyFont="1" applyBorder="1" applyAlignment="1">
      <alignment vertical="center" shrinkToFit="1"/>
    </xf>
    <xf numFmtId="0" fontId="40" fillId="0" borderId="52" xfId="14" applyFont="1" applyBorder="1" applyAlignment="1">
      <alignment vertical="center" shrinkToFit="1"/>
    </xf>
    <xf numFmtId="0" fontId="40" fillId="0" borderId="5" xfId="14" applyFont="1" applyBorder="1" applyAlignment="1">
      <alignment vertical="center" shrinkToFit="1"/>
    </xf>
    <xf numFmtId="0" fontId="40" fillId="0" borderId="53" xfId="14" applyFont="1" applyBorder="1" applyAlignment="1">
      <alignment vertical="center" shrinkToFit="1"/>
    </xf>
    <xf numFmtId="200" fontId="40" fillId="0" borderId="54" xfId="14" applyNumberFormat="1" applyFont="1" applyBorder="1" applyAlignment="1">
      <alignment horizontal="center" vertical="center" shrinkToFit="1"/>
    </xf>
    <xf numFmtId="200" fontId="40" fillId="0" borderId="55" xfId="14" applyNumberFormat="1" applyFont="1" applyBorder="1" applyAlignment="1">
      <alignment horizontal="center" vertical="center" shrinkToFit="1"/>
    </xf>
    <xf numFmtId="0" fontId="10" fillId="0" borderId="60" xfId="14" applyFont="1" applyBorder="1" applyAlignment="1">
      <alignment vertical="center" shrinkToFit="1"/>
    </xf>
    <xf numFmtId="0" fontId="10" fillId="0" borderId="61" xfId="14" applyFont="1" applyBorder="1" applyAlignment="1">
      <alignment vertical="center" shrinkToFit="1"/>
    </xf>
    <xf numFmtId="0" fontId="10" fillId="0" borderId="63" xfId="14" applyFont="1" applyBorder="1" applyAlignment="1">
      <alignment vertical="center" shrinkToFit="1"/>
    </xf>
    <xf numFmtId="0" fontId="10" fillId="0" borderId="64" xfId="14" applyFont="1" applyBorder="1" applyAlignment="1">
      <alignment vertical="center" shrinkToFit="1"/>
    </xf>
    <xf numFmtId="201" fontId="10" fillId="0" borderId="65" xfId="14" applyNumberFormat="1" applyFont="1" applyBorder="1" applyAlignment="1">
      <alignment horizontal="center" vertical="center" shrinkToFit="1"/>
    </xf>
    <xf numFmtId="201" fontId="10" fillId="0" borderId="66" xfId="14" applyNumberFormat="1" applyFont="1" applyBorder="1" applyAlignment="1">
      <alignment horizontal="center" vertical="center" shrinkToFit="1"/>
    </xf>
    <xf numFmtId="201" fontId="10" fillId="0" borderId="67" xfId="14" applyNumberFormat="1" applyFont="1" applyBorder="1" applyAlignment="1">
      <alignment horizontal="center" vertical="center" shrinkToFit="1"/>
    </xf>
    <xf numFmtId="201" fontId="10" fillId="0" borderId="68" xfId="14" applyNumberFormat="1" applyFont="1" applyBorder="1" applyAlignment="1">
      <alignment horizontal="center" vertical="center" shrinkToFit="1"/>
    </xf>
    <xf numFmtId="200" fontId="10" fillId="0" borderId="69" xfId="14" applyNumberFormat="1" applyFont="1" applyBorder="1" applyAlignment="1">
      <alignment horizontal="center" vertical="center" shrinkToFit="1"/>
    </xf>
    <xf numFmtId="200" fontId="10" fillId="0" borderId="66" xfId="14" applyNumberFormat="1" applyFont="1" applyBorder="1" applyAlignment="1">
      <alignment horizontal="center" vertical="center" shrinkToFit="1"/>
    </xf>
    <xf numFmtId="200" fontId="10" fillId="0" borderId="67" xfId="14" applyNumberFormat="1" applyFont="1" applyBorder="1" applyAlignment="1">
      <alignment horizontal="center" vertical="center" shrinkToFit="1"/>
    </xf>
    <xf numFmtId="200" fontId="10" fillId="0" borderId="68" xfId="14" applyNumberFormat="1" applyFont="1" applyBorder="1" applyAlignment="1">
      <alignment horizontal="center" vertical="center" shrinkToFit="1"/>
    </xf>
    <xf numFmtId="200" fontId="10" fillId="0" borderId="70" xfId="14" applyNumberFormat="1" applyFont="1" applyBorder="1" applyAlignment="1">
      <alignment horizontal="center" vertical="center" shrinkToFit="1"/>
    </xf>
    <xf numFmtId="0" fontId="10" fillId="0" borderId="0" xfId="14" applyFont="1" applyAlignment="1">
      <alignment horizontal="center" vertical="center" shrinkToFit="1"/>
    </xf>
    <xf numFmtId="0" fontId="40" fillId="0" borderId="0" xfId="14" applyFont="1">
      <alignment vertical="center"/>
    </xf>
    <xf numFmtId="0" fontId="11" fillId="0" borderId="0" xfId="2" applyFont="1" applyAlignment="1">
      <alignment vertical="center"/>
    </xf>
    <xf numFmtId="0" fontId="57" fillId="5" borderId="0" xfId="2" applyFont="1" applyFill="1" applyAlignment="1">
      <alignment vertical="center" shrinkToFit="1"/>
    </xf>
    <xf numFmtId="0" fontId="58" fillId="5" borderId="0" xfId="11" applyFont="1" applyFill="1" applyAlignment="1">
      <alignment vertical="center" shrinkToFit="1"/>
    </xf>
    <xf numFmtId="0" fontId="54" fillId="0" borderId="7" xfId="2" applyFont="1" applyBorder="1" applyAlignment="1">
      <alignment vertical="center"/>
    </xf>
    <xf numFmtId="0" fontId="60" fillId="0" borderId="7" xfId="2" applyFont="1" applyBorder="1" applyAlignment="1">
      <alignment vertical="top" wrapText="1"/>
    </xf>
    <xf numFmtId="0" fontId="54" fillId="0" borderId="7" xfId="2" applyFont="1" applyBorder="1" applyAlignment="1">
      <alignment vertical="top"/>
    </xf>
    <xf numFmtId="0" fontId="0" fillId="0" borderId="0" xfId="0" applyAlignment="1">
      <alignment horizontal="left" vertical="top" wrapText="1"/>
    </xf>
    <xf numFmtId="0" fontId="0" fillId="0" borderId="0" xfId="0" applyAlignment="1">
      <alignment horizontal="left" vertical="center" wrapText="1"/>
    </xf>
    <xf numFmtId="0" fontId="0" fillId="2" borderId="1" xfId="0" applyFill="1" applyBorder="1" applyAlignment="1">
      <alignment horizontal="center" vertical="center"/>
    </xf>
    <xf numFmtId="0" fontId="0" fillId="3" borderId="1" xfId="0" applyFill="1" applyBorder="1" applyAlignment="1">
      <alignment horizontal="center" vertical="center"/>
    </xf>
    <xf numFmtId="0" fontId="0" fillId="4" borderId="1" xfId="0" applyFill="1" applyBorder="1" applyAlignment="1">
      <alignment horizontal="center" vertical="center"/>
    </xf>
    <xf numFmtId="0" fontId="0" fillId="0" borderId="0" xfId="0" applyAlignment="1">
      <alignment vertical="top" wrapText="1"/>
    </xf>
    <xf numFmtId="0" fontId="0" fillId="0" borderId="0" xfId="0">
      <alignment vertical="center"/>
    </xf>
    <xf numFmtId="0" fontId="26" fillId="2" borderId="15" xfId="2" applyFont="1" applyFill="1" applyBorder="1" applyAlignment="1">
      <alignment horizontal="center" vertical="center" textRotation="255"/>
    </xf>
    <xf numFmtId="0" fontId="26" fillId="2" borderId="13" xfId="2" applyFont="1" applyFill="1" applyBorder="1" applyAlignment="1">
      <alignment horizontal="center" vertical="center" textRotation="255"/>
    </xf>
    <xf numFmtId="0" fontId="26" fillId="2" borderId="2" xfId="2" applyFont="1" applyFill="1" applyBorder="1" applyAlignment="1">
      <alignment horizontal="center" vertical="center" shrinkToFit="1"/>
    </xf>
    <xf numFmtId="0" fontId="26" fillId="2" borderId="3" xfId="2" applyFont="1" applyFill="1" applyBorder="1" applyAlignment="1">
      <alignment horizontal="center" vertical="center" shrinkToFit="1"/>
    </xf>
    <xf numFmtId="178" fontId="26" fillId="0" borderId="2" xfId="2" applyNumberFormat="1" applyFont="1" applyBorder="1" applyAlignment="1" applyProtection="1">
      <alignment horizontal="center" vertical="center"/>
      <protection locked="0"/>
    </xf>
    <xf numFmtId="178" fontId="26" fillId="0" borderId="8" xfId="2" applyNumberFormat="1" applyFont="1" applyBorder="1" applyAlignment="1" applyProtection="1">
      <alignment horizontal="center" vertical="center"/>
      <protection locked="0"/>
    </xf>
    <xf numFmtId="0" fontId="26" fillId="0" borderId="2" xfId="2" applyFont="1" applyBorder="1" applyAlignment="1" applyProtection="1">
      <alignment horizontal="center" vertical="center"/>
      <protection locked="0"/>
    </xf>
    <xf numFmtId="0" fontId="26" fillId="0" borderId="8" xfId="2" applyFont="1" applyBorder="1" applyAlignment="1" applyProtection="1">
      <alignment horizontal="center" vertical="center"/>
      <protection locked="0"/>
    </xf>
    <xf numFmtId="0" fontId="26" fillId="0" borderId="3" xfId="2" applyFont="1" applyBorder="1" applyAlignment="1" applyProtection="1">
      <alignment horizontal="center" vertical="center"/>
      <protection locked="0"/>
    </xf>
    <xf numFmtId="0" fontId="26" fillId="2" borderId="8" xfId="2" applyFont="1" applyFill="1" applyBorder="1" applyAlignment="1">
      <alignment horizontal="center" vertical="center" shrinkToFit="1"/>
    </xf>
    <xf numFmtId="0" fontId="26" fillId="0" borderId="2" xfId="2" applyFont="1" applyBorder="1" applyAlignment="1">
      <alignment horizontal="center" vertical="center" shrinkToFit="1"/>
    </xf>
    <xf numFmtId="0" fontId="26" fillId="0" borderId="8" xfId="2" applyFont="1" applyBorder="1" applyAlignment="1">
      <alignment horizontal="center" vertical="center" shrinkToFit="1"/>
    </xf>
    <xf numFmtId="179" fontId="26" fillId="0" borderId="1" xfId="2" applyNumberFormat="1" applyFont="1" applyBorder="1" applyAlignment="1" applyProtection="1">
      <alignment horizontal="center" vertical="center"/>
      <protection locked="0"/>
    </xf>
    <xf numFmtId="0" fontId="26" fillId="2" borderId="14" xfId="2" applyFont="1" applyFill="1" applyBorder="1" applyAlignment="1">
      <alignment horizontal="center" vertical="center" textRotation="255"/>
    </xf>
    <xf numFmtId="0" fontId="26" fillId="2" borderId="2" xfId="2" applyFont="1" applyFill="1" applyBorder="1" applyAlignment="1">
      <alignment horizontal="center" vertical="center"/>
    </xf>
    <xf numFmtId="0" fontId="26" fillId="2" borderId="8" xfId="2" applyFont="1" applyFill="1" applyBorder="1" applyAlignment="1">
      <alignment horizontal="center" vertical="center"/>
    </xf>
    <xf numFmtId="0" fontId="26" fillId="2" borderId="12" xfId="2" applyFont="1" applyFill="1" applyBorder="1" applyAlignment="1">
      <alignment horizontal="center" vertical="center" textRotation="255" shrinkToFit="1"/>
    </xf>
    <xf numFmtId="0" fontId="26" fillId="2" borderId="4" xfId="2" applyFont="1" applyFill="1" applyBorder="1" applyAlignment="1">
      <alignment horizontal="center" vertical="center" textRotation="255" shrinkToFit="1"/>
    </xf>
    <xf numFmtId="0" fontId="26" fillId="2" borderId="9" xfId="2" applyFont="1" applyFill="1" applyBorder="1" applyAlignment="1">
      <alignment horizontal="center" vertical="center" textRotation="255" shrinkToFit="1"/>
    </xf>
    <xf numFmtId="0" fontId="26" fillId="2" borderId="11" xfId="2" applyFont="1" applyFill="1" applyBorder="1" applyAlignment="1">
      <alignment horizontal="center" vertical="center" textRotation="255" shrinkToFit="1"/>
    </xf>
    <xf numFmtId="0" fontId="26" fillId="0" borderId="1" xfId="2" applyFont="1" applyBorder="1" applyAlignment="1" applyProtection="1">
      <alignment horizontal="center" vertical="center" shrinkToFit="1"/>
      <protection locked="0"/>
    </xf>
    <xf numFmtId="0" fontId="26" fillId="0" borderId="2" xfId="2" applyFont="1" applyBorder="1" applyAlignment="1">
      <alignment horizontal="center" vertical="center"/>
    </xf>
    <xf numFmtId="0" fontId="26" fillId="0" borderId="3" xfId="2" applyFont="1" applyBorder="1" applyAlignment="1">
      <alignment horizontal="center" vertical="center"/>
    </xf>
    <xf numFmtId="0" fontId="26" fillId="0" borderId="8" xfId="2" applyFont="1" applyBorder="1" applyAlignment="1">
      <alignment horizontal="center" vertical="center"/>
    </xf>
    <xf numFmtId="180" fontId="26" fillId="0" borderId="1" xfId="2" applyNumberFormat="1" applyFont="1" applyBorder="1" applyAlignment="1" applyProtection="1">
      <alignment horizontal="center" vertical="center"/>
      <protection locked="0"/>
    </xf>
    <xf numFmtId="0" fontId="26" fillId="0" borderId="3" xfId="2" applyFont="1" applyBorder="1" applyAlignment="1">
      <alignment horizontal="center" vertical="center" shrinkToFit="1"/>
    </xf>
    <xf numFmtId="0" fontId="26" fillId="2" borderId="6" xfId="2" applyFont="1" applyFill="1" applyBorder="1" applyAlignment="1">
      <alignment horizontal="center" vertical="center"/>
    </xf>
    <xf numFmtId="0" fontId="26" fillId="2" borderId="5" xfId="2" applyFont="1" applyFill="1" applyBorder="1" applyAlignment="1">
      <alignment horizontal="center" vertical="center"/>
    </xf>
    <xf numFmtId="0" fontId="26" fillId="2" borderId="9" xfId="2" applyFont="1" applyFill="1" applyBorder="1" applyAlignment="1">
      <alignment horizontal="center" vertical="center"/>
    </xf>
    <xf numFmtId="0" fontId="26" fillId="2" borderId="11" xfId="2" applyFont="1" applyFill="1" applyBorder="1" applyAlignment="1">
      <alignment horizontal="center" vertical="center"/>
    </xf>
    <xf numFmtId="0" fontId="26" fillId="2" borderId="7" xfId="2" applyFont="1" applyFill="1" applyBorder="1" applyAlignment="1">
      <alignment horizontal="center" vertical="center"/>
    </xf>
    <xf numFmtId="181" fontId="26" fillId="0" borderId="2" xfId="2" applyNumberFormat="1" applyFont="1" applyBorder="1" applyAlignment="1" applyProtection="1">
      <alignment horizontal="center" vertical="center"/>
      <protection locked="0"/>
    </xf>
    <xf numFmtId="181" fontId="26" fillId="0" borderId="3" xfId="2" applyNumberFormat="1" applyFont="1" applyBorder="1" applyAlignment="1" applyProtection="1">
      <alignment horizontal="center" vertical="center"/>
      <protection locked="0"/>
    </xf>
    <xf numFmtId="0" fontId="26" fillId="0" borderId="2" xfId="2" applyFont="1" applyBorder="1" applyAlignment="1" applyProtection="1">
      <alignment horizontal="center" vertical="center" shrinkToFit="1"/>
      <protection locked="0"/>
    </xf>
    <xf numFmtId="0" fontId="26" fillId="0" borderId="8" xfId="2" applyFont="1" applyBorder="1" applyAlignment="1" applyProtection="1">
      <alignment horizontal="center" vertical="center" shrinkToFit="1"/>
      <protection locked="0"/>
    </xf>
    <xf numFmtId="0" fontId="26" fillId="2" borderId="3" xfId="2" applyFont="1" applyFill="1" applyBorder="1" applyAlignment="1">
      <alignment horizontal="center" vertical="center"/>
    </xf>
    <xf numFmtId="0" fontId="26" fillId="2" borderId="6" xfId="2" applyFont="1" applyFill="1" applyBorder="1" applyAlignment="1">
      <alignment horizontal="center" vertical="center" textRotation="255"/>
    </xf>
    <xf numFmtId="0" fontId="26" fillId="2" borderId="5" xfId="2" applyFont="1" applyFill="1" applyBorder="1" applyAlignment="1">
      <alignment horizontal="center" vertical="center" textRotation="255"/>
    </xf>
    <xf numFmtId="0" fontId="26" fillId="2" borderId="9" xfId="2" applyFont="1" applyFill="1" applyBorder="1" applyAlignment="1">
      <alignment horizontal="center" vertical="center" textRotation="255"/>
    </xf>
    <xf numFmtId="0" fontId="26" fillId="2" borderId="11" xfId="2" applyFont="1" applyFill="1" applyBorder="1" applyAlignment="1">
      <alignment horizontal="center" vertical="center" textRotation="255"/>
    </xf>
    <xf numFmtId="0" fontId="26" fillId="0" borderId="13" xfId="2" applyFont="1" applyBorder="1" applyAlignment="1" applyProtection="1">
      <alignment horizontal="center" vertical="center"/>
      <protection locked="0"/>
    </xf>
    <xf numFmtId="0" fontId="26" fillId="2" borderId="4" xfId="2" applyFont="1" applyFill="1" applyBorder="1" applyAlignment="1">
      <alignment horizontal="center" vertical="center" textRotation="255"/>
    </xf>
    <xf numFmtId="0" fontId="26" fillId="0" borderId="14" xfId="2" applyFont="1" applyBorder="1" applyAlignment="1" applyProtection="1">
      <alignment horizontal="center" vertical="center"/>
      <protection locked="0"/>
    </xf>
    <xf numFmtId="0" fontId="26" fillId="2" borderId="2" xfId="2" applyFont="1" applyFill="1" applyBorder="1" applyAlignment="1">
      <alignment horizontal="center" vertical="center" justifyLastLine="1" shrinkToFit="1"/>
    </xf>
    <xf numFmtId="0" fontId="26" fillId="2" borderId="3" xfId="2" applyFont="1" applyFill="1" applyBorder="1" applyAlignment="1">
      <alignment horizontal="center" vertical="center" justifyLastLine="1" shrinkToFit="1"/>
    </xf>
    <xf numFmtId="0" fontId="26" fillId="2" borderId="8" xfId="2" applyFont="1" applyFill="1" applyBorder="1" applyAlignment="1">
      <alignment horizontal="center" vertical="center" justifyLastLine="1" shrinkToFit="1"/>
    </xf>
    <xf numFmtId="186" fontId="26" fillId="0" borderId="2" xfId="1" applyNumberFormat="1" applyFont="1" applyBorder="1" applyAlignment="1" applyProtection="1">
      <alignment horizontal="center" vertical="center" shrinkToFit="1"/>
      <protection locked="0"/>
    </xf>
    <xf numFmtId="186" fontId="26" fillId="0" borderId="3" xfId="1" applyNumberFormat="1" applyFont="1" applyBorder="1" applyAlignment="1" applyProtection="1">
      <alignment horizontal="center" vertical="center" shrinkToFit="1"/>
      <protection locked="0"/>
    </xf>
    <xf numFmtId="186" fontId="26" fillId="0" borderId="8" xfId="1" applyNumberFormat="1" applyFont="1" applyBorder="1" applyAlignment="1" applyProtection="1">
      <alignment horizontal="center" vertical="center" shrinkToFit="1"/>
      <protection locked="0"/>
    </xf>
    <xf numFmtId="0" fontId="26" fillId="2" borderId="2" xfId="2" applyFont="1" applyFill="1" applyBorder="1" applyAlignment="1" applyProtection="1">
      <alignment horizontal="center" vertical="center"/>
      <protection locked="0"/>
    </xf>
    <xf numFmtId="0" fontId="26" fillId="2" borderId="3" xfId="2" applyFont="1" applyFill="1" applyBorder="1" applyAlignment="1" applyProtection="1">
      <alignment horizontal="center" vertical="center"/>
      <protection locked="0"/>
    </xf>
    <xf numFmtId="0" fontId="26" fillId="0" borderId="1" xfId="2" applyFont="1" applyBorder="1" applyAlignment="1" applyProtection="1">
      <alignment horizontal="center" vertical="center"/>
      <protection locked="0"/>
    </xf>
    <xf numFmtId="182" fontId="26" fillId="0" borderId="15" xfId="2" applyNumberFormat="1" applyFont="1" applyBorder="1" applyAlignment="1" applyProtection="1">
      <alignment horizontal="center" vertical="center"/>
      <protection locked="0"/>
    </xf>
    <xf numFmtId="4" fontId="26" fillId="0" borderId="1" xfId="2" applyNumberFormat="1" applyFont="1" applyBorder="1" applyAlignment="1">
      <alignment horizontal="center" vertical="center" shrinkToFit="1"/>
    </xf>
    <xf numFmtId="0" fontId="26" fillId="2" borderId="12" xfId="2" applyFont="1" applyFill="1" applyBorder="1" applyAlignment="1">
      <alignment horizontal="center" vertical="center" shrinkToFit="1"/>
    </xf>
    <xf numFmtId="0" fontId="26" fillId="2" borderId="9" xfId="2" applyFont="1" applyFill="1" applyBorder="1" applyAlignment="1">
      <alignment horizontal="center" vertical="center" shrinkToFit="1"/>
    </xf>
    <xf numFmtId="0" fontId="26" fillId="2" borderId="10" xfId="2" applyFont="1" applyFill="1" applyBorder="1" applyAlignment="1">
      <alignment horizontal="center" vertical="center"/>
    </xf>
    <xf numFmtId="14" fontId="26" fillId="0" borderId="9" xfId="2" quotePrefix="1" applyNumberFormat="1" applyFont="1" applyBorder="1" applyAlignment="1" applyProtection="1">
      <alignment horizontal="center" vertical="center"/>
      <protection locked="0"/>
    </xf>
    <xf numFmtId="0" fontId="26" fillId="0" borderId="11" xfId="2" applyFont="1" applyBorder="1" applyAlignment="1" applyProtection="1">
      <alignment horizontal="center" vertical="center"/>
      <protection locked="0"/>
    </xf>
    <xf numFmtId="0" fontId="26" fillId="0" borderId="12" xfId="2" applyFont="1" applyBorder="1" applyAlignment="1" applyProtection="1">
      <alignment horizontal="center" vertical="center" shrinkToFit="1"/>
      <protection locked="0"/>
    </xf>
    <xf numFmtId="0" fontId="26" fillId="0" borderId="4" xfId="2" applyFont="1" applyBorder="1" applyAlignment="1" applyProtection="1">
      <alignment horizontal="center" vertical="center" shrinkToFit="1"/>
      <protection locked="0"/>
    </xf>
    <xf numFmtId="14" fontId="26" fillId="0" borderId="2" xfId="2" applyNumberFormat="1" applyFont="1" applyBorder="1" applyAlignment="1" applyProtection="1">
      <alignment horizontal="center" vertical="center" shrinkToFit="1"/>
      <protection locked="0"/>
    </xf>
    <xf numFmtId="0" fontId="26" fillId="2" borderId="12" xfId="2" applyFont="1" applyFill="1" applyBorder="1" applyAlignment="1">
      <alignment horizontal="center" vertical="center" textRotation="255"/>
    </xf>
    <xf numFmtId="0" fontId="26" fillId="2" borderId="1" xfId="2" applyFont="1" applyFill="1" applyBorder="1" applyAlignment="1" applyProtection="1">
      <alignment horizontal="center" vertical="center"/>
      <protection locked="0"/>
    </xf>
    <xf numFmtId="0" fontId="26" fillId="0" borderId="1" xfId="2" applyFont="1" applyBorder="1" applyAlignment="1">
      <alignment horizontal="center" vertical="center" shrinkToFit="1"/>
    </xf>
    <xf numFmtId="0" fontId="26" fillId="2" borderId="6" xfId="2" applyFont="1" applyFill="1" applyBorder="1" applyAlignment="1">
      <alignment horizontal="center" vertical="center" shrinkToFit="1"/>
    </xf>
    <xf numFmtId="0" fontId="26" fillId="2" borderId="7" xfId="2" applyFont="1" applyFill="1" applyBorder="1" applyAlignment="1">
      <alignment horizontal="center" vertical="center" shrinkToFit="1"/>
    </xf>
    <xf numFmtId="0" fontId="26" fillId="2" borderId="5" xfId="2" applyFont="1" applyFill="1" applyBorder="1" applyAlignment="1">
      <alignment horizontal="center" vertical="center" shrinkToFit="1"/>
    </xf>
    <xf numFmtId="0" fontId="26" fillId="2" borderId="10" xfId="2" applyFont="1" applyFill="1" applyBorder="1" applyAlignment="1">
      <alignment horizontal="center" vertical="center" shrinkToFit="1"/>
    </xf>
    <xf numFmtId="0" fontId="26" fillId="2" borderId="11" xfId="2" applyFont="1" applyFill="1" applyBorder="1" applyAlignment="1">
      <alignment horizontal="center" vertical="center" shrinkToFit="1"/>
    </xf>
    <xf numFmtId="0" fontId="26" fillId="0" borderId="6" xfId="2" applyFont="1" applyBorder="1" applyAlignment="1">
      <alignment horizontal="center" vertical="center" wrapText="1" shrinkToFit="1"/>
    </xf>
    <xf numFmtId="0" fontId="26" fillId="0" borderId="7" xfId="2" applyFont="1" applyBorder="1" applyAlignment="1">
      <alignment horizontal="center" vertical="center" shrinkToFit="1"/>
    </xf>
    <xf numFmtId="0" fontId="26" fillId="0" borderId="5" xfId="2" applyFont="1" applyBorder="1" applyAlignment="1">
      <alignment horizontal="center" vertical="center" shrinkToFit="1"/>
    </xf>
    <xf numFmtId="0" fontId="26" fillId="0" borderId="9" xfId="2" applyFont="1" applyBorder="1" applyAlignment="1">
      <alignment horizontal="center" vertical="center" shrinkToFit="1"/>
    </xf>
    <xf numFmtId="0" fontId="26" fillId="0" borderId="10" xfId="2" applyFont="1" applyBorder="1" applyAlignment="1">
      <alignment horizontal="center" vertical="center" shrinkToFit="1"/>
    </xf>
    <xf numFmtId="0" fontId="26" fillId="0" borderId="11" xfId="2" applyFont="1" applyBorder="1" applyAlignment="1">
      <alignment horizontal="center" vertical="center" shrinkToFit="1"/>
    </xf>
    <xf numFmtId="4" fontId="26" fillId="2" borderId="6" xfId="2" applyNumberFormat="1" applyFont="1" applyFill="1" applyBorder="1" applyAlignment="1">
      <alignment horizontal="center" vertical="center" shrinkToFit="1"/>
    </xf>
    <xf numFmtId="4" fontId="26" fillId="2" borderId="5" xfId="2" applyNumberFormat="1" applyFont="1" applyFill="1" applyBorder="1" applyAlignment="1">
      <alignment horizontal="center" vertical="center" shrinkToFit="1"/>
    </xf>
    <xf numFmtId="4" fontId="26" fillId="2" borderId="9" xfId="2" applyNumberFormat="1" applyFont="1" applyFill="1" applyBorder="1" applyAlignment="1">
      <alignment horizontal="center" vertical="center" shrinkToFit="1"/>
    </xf>
    <xf numFmtId="4" fontId="26" fillId="2" borderId="11" xfId="2" applyNumberFormat="1" applyFont="1" applyFill="1" applyBorder="1" applyAlignment="1">
      <alignment horizontal="center" vertical="center" shrinkToFit="1"/>
    </xf>
    <xf numFmtId="176" fontId="26" fillId="0" borderId="6" xfId="2" applyNumberFormat="1" applyFont="1" applyBorder="1" applyAlignment="1">
      <alignment horizontal="center" vertical="center" shrinkToFit="1"/>
    </xf>
    <xf numFmtId="176" fontId="26" fillId="0" borderId="7" xfId="2" applyNumberFormat="1" applyFont="1" applyBorder="1" applyAlignment="1">
      <alignment horizontal="center" vertical="center" shrinkToFit="1"/>
    </xf>
    <xf numFmtId="176" fontId="26" fillId="0" borderId="5" xfId="2" applyNumberFormat="1" applyFont="1" applyBorder="1" applyAlignment="1">
      <alignment horizontal="center" vertical="center" shrinkToFit="1"/>
    </xf>
    <xf numFmtId="176" fontId="26" fillId="0" borderId="9" xfId="2" applyNumberFormat="1" applyFont="1" applyBorder="1" applyAlignment="1">
      <alignment horizontal="center" vertical="center" shrinkToFit="1"/>
    </xf>
    <xf numFmtId="176" fontId="26" fillId="0" borderId="10" xfId="2" applyNumberFormat="1" applyFont="1" applyBorder="1" applyAlignment="1">
      <alignment horizontal="center" vertical="center" shrinkToFit="1"/>
    </xf>
    <xf numFmtId="176" fontId="26" fillId="0" borderId="11" xfId="2" applyNumberFormat="1" applyFont="1" applyBorder="1" applyAlignment="1">
      <alignment horizontal="center" vertical="center" shrinkToFit="1"/>
    </xf>
    <xf numFmtId="0" fontId="26" fillId="2" borderId="14" xfId="2" applyFont="1" applyFill="1" applyBorder="1" applyAlignment="1">
      <alignment horizontal="center" vertical="center" shrinkToFit="1"/>
    </xf>
    <xf numFmtId="0" fontId="26" fillId="0" borderId="14" xfId="2" applyFont="1" applyBorder="1" applyAlignment="1">
      <alignment horizontal="left" vertical="center" shrinkToFit="1"/>
    </xf>
    <xf numFmtId="0" fontId="26" fillId="2" borderId="1" xfId="2" applyFont="1" applyFill="1" applyBorder="1" applyAlignment="1">
      <alignment horizontal="center" vertical="center" shrinkToFit="1"/>
    </xf>
    <xf numFmtId="0" fontId="26" fillId="0" borderId="6" xfId="2" applyFont="1" applyBorder="1" applyAlignment="1">
      <alignment horizontal="center" vertical="center" shrinkToFit="1"/>
    </xf>
    <xf numFmtId="176" fontId="26" fillId="0" borderId="2" xfId="2" applyNumberFormat="1" applyFont="1" applyBorder="1" applyAlignment="1">
      <alignment horizontal="center" vertical="center" shrinkToFit="1"/>
    </xf>
    <xf numFmtId="176" fontId="26" fillId="0" borderId="3" xfId="2" applyNumberFormat="1" applyFont="1" applyBorder="1" applyAlignment="1">
      <alignment horizontal="center" vertical="center" shrinkToFit="1"/>
    </xf>
    <xf numFmtId="176" fontId="26" fillId="0" borderId="8" xfId="2" applyNumberFormat="1" applyFont="1" applyBorder="1" applyAlignment="1">
      <alignment horizontal="center" vertical="center" shrinkToFit="1"/>
    </xf>
    <xf numFmtId="0" fontId="26" fillId="2" borderId="13" xfId="2" applyFont="1" applyFill="1" applyBorder="1" applyAlignment="1">
      <alignment horizontal="center" vertical="center" shrinkToFit="1"/>
    </xf>
    <xf numFmtId="0" fontId="26" fillId="0" borderId="13" xfId="2" applyFont="1" applyBorder="1" applyAlignment="1">
      <alignment horizontal="left" vertical="center" shrinkToFit="1"/>
    </xf>
    <xf numFmtId="0" fontId="26" fillId="0" borderId="1" xfId="2" applyFont="1" applyBorder="1" applyAlignment="1">
      <alignment horizontal="center" vertical="center"/>
    </xf>
    <xf numFmtId="0" fontId="26" fillId="2" borderId="14" xfId="2" applyFont="1" applyFill="1" applyBorder="1" applyAlignment="1">
      <alignment horizontal="center" vertical="center" textRotation="255" shrinkToFit="1"/>
    </xf>
    <xf numFmtId="0" fontId="26" fillId="2" borderId="15" xfId="2" applyFont="1" applyFill="1" applyBorder="1" applyAlignment="1">
      <alignment horizontal="center" vertical="center" textRotation="255" shrinkToFit="1"/>
    </xf>
    <xf numFmtId="0" fontId="26" fillId="2" borderId="13" xfId="2" applyFont="1" applyFill="1" applyBorder="1" applyAlignment="1">
      <alignment horizontal="center" vertical="center" textRotation="255" shrinkToFit="1"/>
    </xf>
    <xf numFmtId="0" fontId="26" fillId="2" borderId="6" xfId="2" applyFont="1" applyFill="1" applyBorder="1" applyAlignment="1">
      <alignment horizontal="center" vertical="center" textRotation="255" wrapText="1" shrinkToFit="1"/>
    </xf>
    <xf numFmtId="0" fontId="26" fillId="2" borderId="5" xfId="2" applyFont="1" applyFill="1" applyBorder="1" applyAlignment="1">
      <alignment horizontal="center" vertical="center" textRotation="255" shrinkToFit="1"/>
    </xf>
    <xf numFmtId="0" fontId="13" fillId="0" borderId="1" xfId="7" applyBorder="1" applyAlignment="1">
      <alignment horizontal="center" vertical="center" shrinkToFit="1"/>
    </xf>
    <xf numFmtId="0" fontId="13" fillId="0" borderId="1" xfId="2" applyBorder="1" applyAlignment="1">
      <alignment horizontal="center" vertical="center" shrinkToFit="1"/>
    </xf>
    <xf numFmtId="0" fontId="13" fillId="0" borderId="2" xfId="7" applyBorder="1" applyAlignment="1">
      <alignment horizontal="center" vertical="center" shrinkToFit="1"/>
    </xf>
    <xf numFmtId="0" fontId="13" fillId="0" borderId="8" xfId="2" applyBorder="1" applyAlignment="1">
      <alignment horizontal="center" vertical="center" shrinkToFit="1"/>
    </xf>
    <xf numFmtId="0" fontId="13" fillId="0" borderId="2" xfId="7" applyBorder="1" applyAlignment="1">
      <alignment horizontal="center" vertical="center"/>
    </xf>
    <xf numFmtId="0" fontId="13" fillId="0" borderId="8" xfId="7" applyBorder="1" applyAlignment="1">
      <alignment horizontal="center" vertical="center"/>
    </xf>
    <xf numFmtId="0" fontId="21" fillId="0" borderId="1" xfId="7" applyFont="1" applyBorder="1" applyAlignment="1">
      <alignment horizontal="center" vertical="center" shrinkToFit="1"/>
    </xf>
    <xf numFmtId="0" fontId="13" fillId="0" borderId="2" xfId="2" applyBorder="1" applyAlignment="1">
      <alignment horizontal="center" vertical="center" shrinkToFit="1"/>
    </xf>
    <xf numFmtId="0" fontId="13" fillId="0" borderId="3" xfId="2" applyBorder="1" applyAlignment="1">
      <alignment horizontal="center" vertical="center" shrinkToFit="1"/>
    </xf>
    <xf numFmtId="0" fontId="28" fillId="0" borderId="1" xfId="7" applyFont="1" applyBorder="1" applyAlignment="1">
      <alignment horizontal="center" vertical="center" shrinkToFit="1"/>
    </xf>
    <xf numFmtId="0" fontId="13" fillId="0" borderId="8" xfId="7" applyBorder="1" applyAlignment="1">
      <alignment horizontal="center" vertical="center" shrinkToFit="1"/>
    </xf>
    <xf numFmtId="0" fontId="6" fillId="2" borderId="1" xfId="2" applyFont="1" applyFill="1" applyBorder="1" applyAlignment="1">
      <alignment horizontal="center" vertical="center" wrapText="1" shrinkToFit="1"/>
    </xf>
    <xf numFmtId="0" fontId="7" fillId="0" borderId="10" xfId="2" applyFont="1" applyBorder="1" applyAlignment="1">
      <alignment horizontal="left" vertical="center"/>
    </xf>
    <xf numFmtId="0" fontId="6" fillId="2" borderId="14" xfId="2" applyFont="1" applyFill="1" applyBorder="1" applyAlignment="1">
      <alignment horizontal="center" vertical="center"/>
    </xf>
    <xf numFmtId="187" fontId="6" fillId="0" borderId="6" xfId="2" applyNumberFormat="1" applyFont="1" applyBorder="1" applyAlignment="1">
      <alignment horizontal="left" vertical="center"/>
    </xf>
    <xf numFmtId="187" fontId="6" fillId="0" borderId="7" xfId="2" applyNumberFormat="1" applyFont="1" applyBorder="1" applyAlignment="1">
      <alignment horizontal="left" vertical="center"/>
    </xf>
    <xf numFmtId="187" fontId="6" fillId="0" borderId="5" xfId="2" applyNumberFormat="1" applyFont="1" applyBorder="1" applyAlignment="1">
      <alignment horizontal="left" vertical="center"/>
    </xf>
    <xf numFmtId="0" fontId="6" fillId="2" borderId="1" xfId="2" applyFont="1" applyFill="1" applyBorder="1" applyAlignment="1">
      <alignment horizontal="center" vertical="center"/>
    </xf>
    <xf numFmtId="187" fontId="6" fillId="0" borderId="2" xfId="2" applyNumberFormat="1" applyFont="1" applyBorder="1" applyAlignment="1">
      <alignment horizontal="left" vertical="center" shrinkToFit="1"/>
    </xf>
    <xf numFmtId="187" fontId="6" fillId="0" borderId="3" xfId="2" applyNumberFormat="1" applyFont="1" applyBorder="1" applyAlignment="1">
      <alignment horizontal="left" vertical="center" shrinkToFit="1"/>
    </xf>
    <xf numFmtId="187" fontId="6" fillId="0" borderId="8" xfId="2" applyNumberFormat="1" applyFont="1" applyBorder="1" applyAlignment="1">
      <alignment horizontal="left" vertical="center" shrinkToFit="1"/>
    </xf>
    <xf numFmtId="0" fontId="6" fillId="2" borderId="13" xfId="2" applyFont="1" applyFill="1" applyBorder="1" applyAlignment="1">
      <alignment horizontal="center" vertical="center"/>
    </xf>
    <xf numFmtId="187" fontId="6" fillId="0" borderId="9" xfId="2" applyNumberFormat="1" applyFont="1" applyBorder="1" applyAlignment="1">
      <alignment horizontal="left" vertical="center"/>
    </xf>
    <xf numFmtId="187" fontId="6" fillId="0" borderId="10" xfId="2" applyNumberFormat="1" applyFont="1" applyBorder="1" applyAlignment="1">
      <alignment horizontal="left" vertical="center"/>
    </xf>
    <xf numFmtId="187" fontId="6" fillId="0" borderId="11" xfId="2" applyNumberFormat="1" applyFont="1" applyBorder="1" applyAlignment="1">
      <alignment horizontal="left" vertical="center"/>
    </xf>
    <xf numFmtId="0" fontId="6" fillId="2" borderId="1" xfId="2" applyFont="1" applyFill="1" applyBorder="1" applyAlignment="1">
      <alignment horizontal="center" vertical="center" wrapText="1"/>
    </xf>
    <xf numFmtId="0" fontId="6" fillId="2" borderId="1" xfId="2" applyFont="1" applyFill="1" applyBorder="1" applyAlignment="1">
      <alignment horizontal="center" vertical="center" shrinkToFit="1"/>
    </xf>
    <xf numFmtId="177" fontId="6" fillId="0" borderId="1" xfId="2" applyNumberFormat="1" applyFont="1" applyBorder="1" applyAlignment="1">
      <alignment horizontal="center" vertical="center" wrapText="1" shrinkToFit="1"/>
    </xf>
    <xf numFmtId="187" fontId="6" fillId="0" borderId="6" xfId="2" applyNumberFormat="1" applyFont="1" applyBorder="1" applyAlignment="1">
      <alignment horizontal="center" vertical="center" wrapText="1" shrinkToFit="1"/>
    </xf>
    <xf numFmtId="187" fontId="6" fillId="0" borderId="7" xfId="2" applyNumberFormat="1" applyFont="1" applyBorder="1" applyAlignment="1">
      <alignment horizontal="center" vertical="center" wrapText="1" shrinkToFit="1"/>
    </xf>
    <xf numFmtId="187" fontId="6" fillId="0" borderId="5" xfId="2" applyNumberFormat="1" applyFont="1" applyBorder="1" applyAlignment="1">
      <alignment horizontal="center" vertical="center" wrapText="1" shrinkToFit="1"/>
    </xf>
    <xf numFmtId="187" fontId="6" fillId="0" borderId="9" xfId="2" applyNumberFormat="1" applyFont="1" applyBorder="1" applyAlignment="1">
      <alignment horizontal="center" vertical="center" wrapText="1" shrinkToFit="1"/>
    </xf>
    <xf numFmtId="187" fontId="6" fillId="0" borderId="10" xfId="2" applyNumberFormat="1" applyFont="1" applyBorder="1" applyAlignment="1">
      <alignment horizontal="center" vertical="center" wrapText="1" shrinkToFit="1"/>
    </xf>
    <xf numFmtId="187" fontId="6" fillId="0" borderId="11" xfId="2" applyNumberFormat="1" applyFont="1" applyBorder="1" applyAlignment="1">
      <alignment horizontal="center" vertical="center" wrapText="1" shrinkToFit="1"/>
    </xf>
    <xf numFmtId="0" fontId="6" fillId="2" borderId="13" xfId="7" applyFont="1" applyFill="1" applyBorder="1" applyAlignment="1">
      <alignment horizontal="center" vertical="center" wrapText="1"/>
    </xf>
    <xf numFmtId="0" fontId="6" fillId="2" borderId="15" xfId="7" applyFont="1" applyFill="1" applyBorder="1" applyAlignment="1">
      <alignment horizontal="center" vertical="center" wrapText="1"/>
    </xf>
    <xf numFmtId="0" fontId="6" fillId="2" borderId="14" xfId="2" applyFont="1" applyFill="1" applyBorder="1" applyAlignment="1">
      <alignment horizontal="center" vertical="center" wrapText="1"/>
    </xf>
    <xf numFmtId="0" fontId="6" fillId="2" borderId="6" xfId="2" applyFont="1" applyFill="1" applyBorder="1" applyAlignment="1" applyProtection="1">
      <alignment horizontal="center" vertical="center" wrapText="1"/>
      <protection locked="0"/>
    </xf>
    <xf numFmtId="0" fontId="6" fillId="2" borderId="5" xfId="2" applyFont="1" applyFill="1" applyBorder="1" applyAlignment="1">
      <alignment horizontal="center" vertical="center" wrapText="1"/>
    </xf>
    <xf numFmtId="0" fontId="6" fillId="2" borderId="9" xfId="2" applyFont="1" applyFill="1" applyBorder="1" applyAlignment="1">
      <alignment horizontal="center" vertical="center" wrapText="1"/>
    </xf>
    <xf numFmtId="0" fontId="6" fillId="2" borderId="11" xfId="2" applyFont="1" applyFill="1" applyBorder="1" applyAlignment="1">
      <alignment horizontal="center" vertical="center" wrapText="1"/>
    </xf>
    <xf numFmtId="0" fontId="6" fillId="2" borderId="14" xfId="2" applyFont="1" applyFill="1" applyBorder="1" applyAlignment="1" applyProtection="1">
      <alignment horizontal="center" vertical="center" wrapText="1"/>
      <protection locked="0"/>
    </xf>
    <xf numFmtId="0" fontId="6" fillId="2" borderId="13" xfId="2" applyFont="1" applyFill="1" applyBorder="1" applyAlignment="1" applyProtection="1">
      <alignment horizontal="center" vertical="center" wrapText="1"/>
      <protection locked="0"/>
    </xf>
    <xf numFmtId="0" fontId="14" fillId="2" borderId="14" xfId="2" applyFont="1" applyFill="1" applyBorder="1" applyAlignment="1" applyProtection="1">
      <alignment horizontal="center" vertical="center" wrapText="1"/>
      <protection locked="0"/>
    </xf>
    <xf numFmtId="0" fontId="14" fillId="2" borderId="13" xfId="2" applyFont="1" applyFill="1" applyBorder="1" applyAlignment="1" applyProtection="1">
      <alignment horizontal="center" vertical="center" wrapText="1"/>
      <protection locked="0"/>
    </xf>
    <xf numFmtId="0" fontId="20" fillId="2" borderId="14" xfId="2" applyFont="1" applyFill="1" applyBorder="1" applyAlignment="1" applyProtection="1">
      <alignment horizontal="center" vertical="center" wrapText="1"/>
      <protection locked="0"/>
    </xf>
    <xf numFmtId="0" fontId="20" fillId="2" borderId="13" xfId="2" applyFont="1" applyFill="1" applyBorder="1" applyAlignment="1" applyProtection="1">
      <alignment horizontal="center" vertical="center" wrapText="1"/>
      <protection locked="0"/>
    </xf>
    <xf numFmtId="0" fontId="20" fillId="2" borderId="14" xfId="2" applyFont="1" applyFill="1" applyBorder="1" applyAlignment="1" applyProtection="1">
      <alignment horizontal="center" vertical="center" wrapText="1" shrinkToFit="1"/>
      <protection locked="0"/>
    </xf>
    <xf numFmtId="0" fontId="20" fillId="2" borderId="13" xfId="2" applyFont="1" applyFill="1" applyBorder="1" applyAlignment="1" applyProtection="1">
      <alignment horizontal="center" vertical="center" wrapText="1" shrinkToFit="1"/>
      <protection locked="0"/>
    </xf>
    <xf numFmtId="0" fontId="6" fillId="2" borderId="6" xfId="7" quotePrefix="1" applyFont="1" applyFill="1" applyBorder="1" applyAlignment="1">
      <alignment horizontal="center" vertical="center" shrinkToFit="1"/>
    </xf>
    <xf numFmtId="0" fontId="6" fillId="2" borderId="5" xfId="7" quotePrefix="1" applyFont="1" applyFill="1" applyBorder="1" applyAlignment="1">
      <alignment horizontal="center" vertical="center" shrinkToFit="1"/>
    </xf>
    <xf numFmtId="0" fontId="6" fillId="2" borderId="9" xfId="7" quotePrefix="1" applyFont="1" applyFill="1" applyBorder="1" applyAlignment="1">
      <alignment horizontal="center" vertical="center" shrinkToFit="1"/>
    </xf>
    <xf numFmtId="0" fontId="6" fillId="2" borderId="11" xfId="7" quotePrefix="1" applyFont="1" applyFill="1" applyBorder="1" applyAlignment="1">
      <alignment horizontal="center" vertical="center" shrinkToFit="1"/>
    </xf>
    <xf numFmtId="0" fontId="6" fillId="2" borderId="6" xfId="7" applyFont="1" applyFill="1" applyBorder="1" applyAlignment="1">
      <alignment horizontal="center" vertical="center"/>
    </xf>
    <xf numFmtId="0" fontId="6" fillId="2" borderId="7" xfId="7" applyFont="1" applyFill="1" applyBorder="1" applyAlignment="1">
      <alignment horizontal="center" vertical="center"/>
    </xf>
    <xf numFmtId="0" fontId="6" fillId="2" borderId="5" xfId="7" applyFont="1" applyFill="1" applyBorder="1" applyAlignment="1">
      <alignment horizontal="center" vertical="center"/>
    </xf>
    <xf numFmtId="0" fontId="6" fillId="2" borderId="9" xfId="7" applyFont="1" applyFill="1" applyBorder="1" applyAlignment="1">
      <alignment horizontal="center" vertical="center"/>
    </xf>
    <xf numFmtId="0" fontId="6" fillId="2" borderId="10" xfId="7" applyFont="1" applyFill="1" applyBorder="1" applyAlignment="1">
      <alignment horizontal="center" vertical="center"/>
    </xf>
    <xf numFmtId="0" fontId="6" fillId="2" borderId="11" xfId="7" applyFont="1" applyFill="1" applyBorder="1" applyAlignment="1">
      <alignment horizontal="center" vertical="center"/>
    </xf>
    <xf numFmtId="0" fontId="6" fillId="2" borderId="6" xfId="2" applyFont="1" applyFill="1" applyBorder="1" applyAlignment="1">
      <alignment horizontal="center" vertical="center" shrinkToFit="1"/>
    </xf>
    <xf numFmtId="0" fontId="6" fillId="2" borderId="7" xfId="2" applyFont="1" applyFill="1" applyBorder="1" applyAlignment="1">
      <alignment horizontal="center" vertical="center" shrinkToFit="1"/>
    </xf>
    <xf numFmtId="0" fontId="6" fillId="2" borderId="5" xfId="2" applyFont="1" applyFill="1" applyBorder="1" applyAlignment="1">
      <alignment horizontal="center" vertical="center" shrinkToFit="1"/>
    </xf>
    <xf numFmtId="0" fontId="6" fillId="2" borderId="9" xfId="2" applyFont="1" applyFill="1" applyBorder="1" applyAlignment="1">
      <alignment horizontal="center" vertical="center" shrinkToFit="1"/>
    </xf>
    <xf numFmtId="0" fontId="6" fillId="2" borderId="10" xfId="2" applyFont="1" applyFill="1" applyBorder="1" applyAlignment="1">
      <alignment horizontal="center" vertical="center" shrinkToFit="1"/>
    </xf>
    <xf numFmtId="0" fontId="6" fillId="2" borderId="11" xfId="2" applyFont="1" applyFill="1" applyBorder="1" applyAlignment="1">
      <alignment horizontal="center" vertical="center" shrinkToFit="1"/>
    </xf>
    <xf numFmtId="0" fontId="6" fillId="2" borderId="6" xfId="7" applyFont="1" applyFill="1" applyBorder="1" applyAlignment="1">
      <alignment horizontal="center" vertical="center" shrinkToFit="1"/>
    </xf>
    <xf numFmtId="0" fontId="6" fillId="2" borderId="7" xfId="7" applyFont="1" applyFill="1" applyBorder="1" applyAlignment="1">
      <alignment horizontal="center" vertical="center" shrinkToFit="1"/>
    </xf>
    <xf numFmtId="0" fontId="6" fillId="2" borderId="5" xfId="7" applyFont="1" applyFill="1" applyBorder="1" applyAlignment="1">
      <alignment horizontal="center" vertical="center" shrinkToFit="1"/>
    </xf>
    <xf numFmtId="0" fontId="6" fillId="2" borderId="9" xfId="7" applyFont="1" applyFill="1" applyBorder="1" applyAlignment="1">
      <alignment horizontal="center" vertical="center" shrinkToFit="1"/>
    </xf>
    <xf numFmtId="0" fontId="6" fillId="2" borderId="10" xfId="7" applyFont="1" applyFill="1" applyBorder="1" applyAlignment="1">
      <alignment horizontal="center" vertical="center" shrinkToFit="1"/>
    </xf>
    <xf numFmtId="0" fontId="6" fillId="2" borderId="11" xfId="7" applyFont="1" applyFill="1" applyBorder="1" applyAlignment="1">
      <alignment horizontal="center" vertical="center" shrinkToFit="1"/>
    </xf>
    <xf numFmtId="0" fontId="31" fillId="2" borderId="14" xfId="2" applyFont="1" applyFill="1" applyBorder="1" applyAlignment="1" applyProtection="1">
      <alignment horizontal="center" vertical="center" wrapText="1" shrinkToFit="1"/>
      <protection locked="0"/>
    </xf>
    <xf numFmtId="0" fontId="31" fillId="2" borderId="13" xfId="2" applyFont="1" applyFill="1" applyBorder="1" applyAlignment="1" applyProtection="1">
      <alignment horizontal="center" vertical="center" wrapText="1" shrinkToFit="1"/>
      <protection locked="0"/>
    </xf>
    <xf numFmtId="0" fontId="22" fillId="2" borderId="14" xfId="2" applyFont="1" applyFill="1" applyBorder="1" applyAlignment="1" applyProtection="1">
      <alignment horizontal="center" vertical="center" wrapText="1" shrinkToFit="1"/>
      <protection locked="0"/>
    </xf>
    <xf numFmtId="0" fontId="22" fillId="2" borderId="13" xfId="2" applyFont="1" applyFill="1" applyBorder="1" applyAlignment="1" applyProtection="1">
      <alignment horizontal="center" vertical="center" wrapText="1" shrinkToFit="1"/>
      <protection locked="0"/>
    </xf>
    <xf numFmtId="0" fontId="6" fillId="2" borderId="6" xfId="2" applyFont="1" applyFill="1" applyBorder="1" applyAlignment="1">
      <alignment horizontal="center" vertical="center" wrapText="1"/>
    </xf>
    <xf numFmtId="0" fontId="6" fillId="2" borderId="7" xfId="2" applyFont="1" applyFill="1" applyBorder="1" applyAlignment="1">
      <alignment horizontal="center" vertical="center" wrapText="1"/>
    </xf>
    <xf numFmtId="0" fontId="6" fillId="2" borderId="0" xfId="2" applyFont="1" applyFill="1" applyAlignment="1">
      <alignment horizontal="center" vertical="center" wrapText="1"/>
    </xf>
    <xf numFmtId="0" fontId="6" fillId="2" borderId="4" xfId="2" applyFont="1" applyFill="1" applyBorder="1" applyAlignment="1">
      <alignment horizontal="center" vertical="center" wrapText="1"/>
    </xf>
    <xf numFmtId="0" fontId="6" fillId="2" borderId="5" xfId="2" applyFont="1" applyFill="1" applyBorder="1" applyAlignment="1" applyProtection="1">
      <alignment horizontal="center" vertical="center" wrapText="1"/>
      <protection locked="0"/>
    </xf>
    <xf numFmtId="0" fontId="6" fillId="2" borderId="12" xfId="2" applyFont="1" applyFill="1" applyBorder="1" applyAlignment="1" applyProtection="1">
      <alignment horizontal="center" vertical="center" wrapText="1"/>
      <protection locked="0"/>
    </xf>
    <xf numFmtId="0" fontId="6" fillId="2" borderId="4" xfId="2" applyFont="1" applyFill="1" applyBorder="1" applyAlignment="1" applyProtection="1">
      <alignment horizontal="center" vertical="center" wrapText="1"/>
      <protection locked="0"/>
    </xf>
    <xf numFmtId="0" fontId="6" fillId="2" borderId="9" xfId="2" applyFont="1" applyFill="1" applyBorder="1" applyAlignment="1" applyProtection="1">
      <alignment horizontal="center" vertical="center" wrapText="1"/>
      <protection locked="0"/>
    </xf>
    <xf numFmtId="0" fontId="6" fillId="2" borderId="11" xfId="2" applyFont="1" applyFill="1" applyBorder="1" applyAlignment="1" applyProtection="1">
      <alignment horizontal="center" vertical="center" wrapText="1"/>
      <protection locked="0"/>
    </xf>
    <xf numFmtId="0" fontId="6" fillId="2" borderId="2" xfId="2" applyFont="1" applyFill="1" applyBorder="1" applyAlignment="1">
      <alignment horizontal="center" vertical="center" shrinkToFit="1"/>
    </xf>
    <xf numFmtId="0" fontId="6" fillId="2" borderId="3" xfId="2" applyFont="1" applyFill="1" applyBorder="1" applyAlignment="1">
      <alignment horizontal="center" vertical="center" shrinkToFit="1"/>
    </xf>
    <xf numFmtId="0" fontId="6" fillId="2" borderId="8" xfId="2" applyFont="1" applyFill="1" applyBorder="1" applyAlignment="1">
      <alignment horizontal="center" vertical="center" shrinkToFit="1"/>
    </xf>
    <xf numFmtId="0" fontId="14" fillId="2" borderId="1" xfId="2" applyFont="1" applyFill="1" applyBorder="1" applyAlignment="1" applyProtection="1">
      <alignment horizontal="center" vertical="center" wrapText="1"/>
      <protection locked="0"/>
    </xf>
    <xf numFmtId="0" fontId="14" fillId="2" borderId="1" xfId="2" applyFont="1" applyFill="1" applyBorder="1" applyAlignment="1">
      <alignment horizontal="center" vertical="center" wrapText="1"/>
    </xf>
    <xf numFmtId="0" fontId="20" fillId="2" borderId="1" xfId="2" applyFont="1" applyFill="1" applyBorder="1" applyAlignment="1" applyProtection="1">
      <alignment horizontal="center" vertical="center" wrapText="1"/>
      <protection locked="0"/>
    </xf>
    <xf numFmtId="0" fontId="20" fillId="2" borderId="1" xfId="2" applyFont="1" applyFill="1" applyBorder="1" applyAlignment="1">
      <alignment horizontal="center" vertical="center" wrapText="1"/>
    </xf>
    <xf numFmtId="0" fontId="6" fillId="2" borderId="10" xfId="2" applyFont="1" applyFill="1" applyBorder="1" applyAlignment="1">
      <alignment horizontal="center" vertical="center" wrapText="1"/>
    </xf>
    <xf numFmtId="0" fontId="10" fillId="2" borderId="13" xfId="2" applyFont="1" applyFill="1" applyBorder="1" applyAlignment="1">
      <alignment vertical="center" textRotation="255"/>
    </xf>
    <xf numFmtId="0" fontId="10" fillId="2" borderId="1" xfId="2" applyFont="1" applyFill="1" applyBorder="1" applyAlignment="1">
      <alignment vertical="center" textRotation="255"/>
    </xf>
    <xf numFmtId="0" fontId="10" fillId="0" borderId="13" xfId="2" applyFont="1" applyBorder="1" applyAlignment="1" applyProtection="1">
      <alignment horizontal="center"/>
      <protection locked="0"/>
    </xf>
    <xf numFmtId="0" fontId="10" fillId="0" borderId="1" xfId="2" applyFont="1" applyBorder="1" applyAlignment="1" applyProtection="1">
      <alignment horizontal="center"/>
      <protection locked="0"/>
    </xf>
    <xf numFmtId="0" fontId="29" fillId="0" borderId="6" xfId="0" applyFont="1" applyBorder="1" applyAlignment="1" applyProtection="1">
      <alignment horizontal="center"/>
      <protection locked="0"/>
    </xf>
    <xf numFmtId="0" fontId="29" fillId="0" borderId="7" xfId="0" applyFont="1" applyBorder="1" applyAlignment="1" applyProtection="1">
      <alignment horizontal="center"/>
      <protection locked="0"/>
    </xf>
    <xf numFmtId="0" fontId="29" fillId="0" borderId="5" xfId="0" applyFont="1" applyBorder="1" applyAlignment="1" applyProtection="1">
      <alignment horizontal="center"/>
      <protection locked="0"/>
    </xf>
    <xf numFmtId="0" fontId="11" fillId="0" borderId="0" xfId="0" applyFont="1" applyAlignment="1" applyProtection="1">
      <alignment horizontal="center"/>
      <protection locked="0"/>
    </xf>
    <xf numFmtId="0" fontId="11" fillId="0" borderId="10" xfId="0" applyFont="1" applyBorder="1" applyAlignment="1" applyProtection="1">
      <alignment horizontal="center" vertical="center"/>
      <protection locked="0"/>
    </xf>
    <xf numFmtId="0" fontId="11" fillId="0" borderId="0" xfId="2" applyFont="1" applyAlignment="1">
      <alignment horizontal="left" vertical="center"/>
    </xf>
    <xf numFmtId="0" fontId="10" fillId="2" borderId="6" xfId="2" applyFont="1" applyFill="1" applyBorder="1" applyAlignment="1">
      <alignment horizontal="center" vertical="center"/>
    </xf>
    <xf numFmtId="0" fontId="10" fillId="2" borderId="7" xfId="2" applyFont="1" applyFill="1" applyBorder="1" applyAlignment="1">
      <alignment horizontal="center" vertical="center"/>
    </xf>
    <xf numFmtId="0" fontId="10" fillId="2" borderId="5" xfId="2" applyFont="1" applyFill="1" applyBorder="1" applyAlignment="1">
      <alignment horizontal="center" vertical="center"/>
    </xf>
    <xf numFmtId="187" fontId="10" fillId="0" borderId="6" xfId="2" applyNumberFormat="1" applyFont="1" applyBorder="1" applyAlignment="1">
      <alignment horizontal="left" vertical="center"/>
    </xf>
    <xf numFmtId="187" fontId="10" fillId="0" borderId="7" xfId="2" applyNumberFormat="1" applyFont="1" applyBorder="1" applyAlignment="1">
      <alignment horizontal="left" vertical="center"/>
    </xf>
    <xf numFmtId="187" fontId="10" fillId="0" borderId="5" xfId="2" applyNumberFormat="1" applyFont="1" applyBorder="1" applyAlignment="1">
      <alignment horizontal="left" vertical="center"/>
    </xf>
    <xf numFmtId="0" fontId="10" fillId="2" borderId="1" xfId="2" applyFont="1" applyFill="1" applyBorder="1" applyAlignment="1">
      <alignment horizontal="center" vertical="center"/>
    </xf>
    <xf numFmtId="187" fontId="10" fillId="0" borderId="1" xfId="2" applyNumberFormat="1" applyFont="1" applyBorder="1" applyAlignment="1">
      <alignment horizontal="left" vertical="center" shrinkToFit="1"/>
    </xf>
    <xf numFmtId="0" fontId="10" fillId="2" borderId="6" xfId="2" applyFont="1" applyFill="1" applyBorder="1" applyAlignment="1">
      <alignment horizontal="center" vertical="center" shrinkToFit="1"/>
    </xf>
    <xf numFmtId="0" fontId="10" fillId="2" borderId="7" xfId="2" applyFont="1" applyFill="1" applyBorder="1" applyAlignment="1">
      <alignment horizontal="center" vertical="center" shrinkToFit="1"/>
    </xf>
    <xf numFmtId="0" fontId="10" fillId="2" borderId="5" xfId="2" applyFont="1" applyFill="1" applyBorder="1" applyAlignment="1">
      <alignment horizontal="center" vertical="center" shrinkToFit="1"/>
    </xf>
    <xf numFmtId="0" fontId="10" fillId="2" borderId="9" xfId="2" applyFont="1" applyFill="1" applyBorder="1" applyAlignment="1">
      <alignment horizontal="center" vertical="center" shrinkToFit="1"/>
    </xf>
    <xf numFmtId="0" fontId="10" fillId="2" borderId="10" xfId="2" applyFont="1" applyFill="1" applyBorder="1" applyAlignment="1">
      <alignment horizontal="center" vertical="center" shrinkToFit="1"/>
    </xf>
    <xf numFmtId="0" fontId="10" fillId="2" borderId="11" xfId="2" applyFont="1" applyFill="1" applyBorder="1" applyAlignment="1">
      <alignment horizontal="center" vertical="center" shrinkToFit="1"/>
    </xf>
    <xf numFmtId="187" fontId="32" fillId="0" borderId="6" xfId="2" applyNumberFormat="1" applyFont="1" applyBorder="1" applyAlignment="1">
      <alignment horizontal="center" vertical="center" wrapText="1" shrinkToFit="1"/>
    </xf>
    <xf numFmtId="187" fontId="32" fillId="0" borderId="7" xfId="2" applyNumberFormat="1" applyFont="1" applyBorder="1" applyAlignment="1">
      <alignment horizontal="center" vertical="center" wrapText="1" shrinkToFit="1"/>
    </xf>
    <xf numFmtId="187" fontId="32" fillId="0" borderId="5" xfId="2" applyNumberFormat="1" applyFont="1" applyBorder="1" applyAlignment="1">
      <alignment horizontal="center" vertical="center" wrapText="1" shrinkToFit="1"/>
    </xf>
    <xf numFmtId="187" fontId="32" fillId="0" borderId="9" xfId="2" applyNumberFormat="1" applyFont="1" applyBorder="1" applyAlignment="1">
      <alignment horizontal="center" vertical="center" wrapText="1" shrinkToFit="1"/>
    </xf>
    <xf numFmtId="187" fontId="32" fillId="0" borderId="10" xfId="2" applyNumberFormat="1" applyFont="1" applyBorder="1" applyAlignment="1">
      <alignment horizontal="center" vertical="center" wrapText="1" shrinkToFit="1"/>
    </xf>
    <xf numFmtId="187" fontId="32" fillId="0" borderId="11" xfId="2" applyNumberFormat="1" applyFont="1" applyBorder="1" applyAlignment="1">
      <alignment horizontal="center" vertical="center" wrapText="1" shrinkToFit="1"/>
    </xf>
    <xf numFmtId="0" fontId="10" fillId="2" borderId="6" xfId="2" applyFont="1" applyFill="1" applyBorder="1" applyAlignment="1">
      <alignment horizontal="center" vertical="center" wrapText="1" shrinkToFit="1"/>
    </xf>
    <xf numFmtId="0" fontId="10" fillId="2" borderId="7" xfId="2" applyFont="1" applyFill="1" applyBorder="1" applyAlignment="1">
      <alignment horizontal="center" vertical="center" wrapText="1" shrinkToFit="1"/>
    </xf>
    <xf numFmtId="0" fontId="10" fillId="2" borderId="5" xfId="2" applyFont="1" applyFill="1" applyBorder="1" applyAlignment="1">
      <alignment horizontal="center" vertical="center" wrapText="1" shrinkToFit="1"/>
    </xf>
    <xf numFmtId="0" fontId="10" fillId="2" borderId="9" xfId="2" applyFont="1" applyFill="1" applyBorder="1" applyAlignment="1">
      <alignment horizontal="center" vertical="center" wrapText="1" shrinkToFit="1"/>
    </xf>
    <xf numFmtId="0" fontId="10" fillId="2" borderId="10" xfId="2" applyFont="1" applyFill="1" applyBorder="1" applyAlignment="1">
      <alignment horizontal="center" vertical="center" wrapText="1" shrinkToFit="1"/>
    </xf>
    <xf numFmtId="0" fontId="10" fillId="2" borderId="11" xfId="2" applyFont="1" applyFill="1" applyBorder="1" applyAlignment="1">
      <alignment horizontal="center" vertical="center" wrapText="1" shrinkToFit="1"/>
    </xf>
    <xf numFmtId="176" fontId="10" fillId="0" borderId="6" xfId="2" applyNumberFormat="1" applyFont="1" applyBorder="1" applyAlignment="1">
      <alignment horizontal="center" vertical="center"/>
    </xf>
    <xf numFmtId="176" fontId="10" fillId="0" borderId="7" xfId="2" applyNumberFormat="1" applyFont="1" applyBorder="1" applyAlignment="1">
      <alignment horizontal="center" vertical="center"/>
    </xf>
    <xf numFmtId="176" fontId="10" fillId="0" borderId="5" xfId="2" applyNumberFormat="1" applyFont="1" applyBorder="1" applyAlignment="1">
      <alignment horizontal="center" vertical="center"/>
    </xf>
    <xf numFmtId="176" fontId="10" fillId="0" borderId="9" xfId="2" applyNumberFormat="1" applyFont="1" applyBorder="1" applyAlignment="1">
      <alignment horizontal="center" vertical="center"/>
    </xf>
    <xf numFmtId="176" fontId="10" fillId="0" borderId="10" xfId="2" applyNumberFormat="1" applyFont="1" applyBorder="1" applyAlignment="1">
      <alignment horizontal="center" vertical="center"/>
    </xf>
    <xf numFmtId="176" fontId="10" fillId="0" borderId="11" xfId="2" applyNumberFormat="1" applyFont="1" applyBorder="1" applyAlignment="1">
      <alignment horizontal="center" vertical="center"/>
    </xf>
    <xf numFmtId="0" fontId="10" fillId="2" borderId="9" xfId="2" applyFont="1" applyFill="1" applyBorder="1" applyAlignment="1">
      <alignment horizontal="center" vertical="center"/>
    </xf>
    <xf numFmtId="0" fontId="10" fillId="2" borderId="10" xfId="2" applyFont="1" applyFill="1" applyBorder="1" applyAlignment="1">
      <alignment horizontal="center" vertical="center"/>
    </xf>
    <xf numFmtId="0" fontId="10" fillId="2" borderId="11" xfId="2" applyFont="1" applyFill="1" applyBorder="1" applyAlignment="1">
      <alignment horizontal="center" vertical="center"/>
    </xf>
    <xf numFmtId="187" fontId="10" fillId="0" borderId="9" xfId="2" applyNumberFormat="1" applyFont="1" applyBorder="1" applyAlignment="1">
      <alignment horizontal="left" vertical="center"/>
    </xf>
    <xf numFmtId="187" fontId="10" fillId="0" borderId="10" xfId="2" applyNumberFormat="1" applyFont="1" applyBorder="1" applyAlignment="1">
      <alignment horizontal="left" vertical="center"/>
    </xf>
    <xf numFmtId="187" fontId="10" fillId="0" borderId="11" xfId="2" applyNumberFormat="1" applyFont="1" applyBorder="1" applyAlignment="1">
      <alignment horizontal="left" vertical="center"/>
    </xf>
    <xf numFmtId="0" fontId="10" fillId="2" borderId="1" xfId="2" applyFont="1" applyFill="1" applyBorder="1" applyAlignment="1">
      <alignment horizontal="center" vertical="center" wrapText="1"/>
    </xf>
    <xf numFmtId="177" fontId="26" fillId="5" borderId="2" xfId="2" applyNumberFormat="1" applyFont="1" applyFill="1" applyBorder="1" applyAlignment="1">
      <alignment horizontal="center" vertical="center" shrinkToFit="1"/>
    </xf>
    <xf numFmtId="177" fontId="26" fillId="5" borderId="3" xfId="2" applyNumberFormat="1" applyFont="1" applyFill="1" applyBorder="1" applyAlignment="1">
      <alignment horizontal="center" vertical="center" shrinkToFit="1"/>
    </xf>
    <xf numFmtId="177" fontId="26" fillId="5" borderId="8" xfId="2" applyNumberFormat="1" applyFont="1" applyFill="1" applyBorder="1" applyAlignment="1">
      <alignment horizontal="center" vertical="center" shrinkToFit="1"/>
    </xf>
    <xf numFmtId="49" fontId="26" fillId="0" borderId="1" xfId="2" applyNumberFormat="1" applyFont="1" applyBorder="1" applyAlignment="1">
      <alignment horizontal="center" vertical="center"/>
    </xf>
    <xf numFmtId="0" fontId="26" fillId="0" borderId="7" xfId="2" applyFont="1" applyBorder="1" applyAlignment="1">
      <alignment horizontal="center" vertical="center" wrapText="1" shrinkToFit="1"/>
    </xf>
    <xf numFmtId="176" fontId="26" fillId="2" borderId="14" xfId="2" applyNumberFormat="1" applyFont="1" applyFill="1" applyBorder="1" applyAlignment="1">
      <alignment horizontal="center" vertical="center" shrinkToFit="1"/>
    </xf>
    <xf numFmtId="176" fontId="26" fillId="2" borderId="13" xfId="2" applyNumberFormat="1" applyFont="1" applyFill="1" applyBorder="1" applyAlignment="1">
      <alignment horizontal="center" vertical="center" shrinkToFit="1"/>
    </xf>
    <xf numFmtId="0" fontId="26" fillId="2" borderId="6" xfId="2" applyFont="1" applyFill="1" applyBorder="1" applyAlignment="1" applyProtection="1">
      <alignment horizontal="center" vertical="center"/>
      <protection locked="0"/>
    </xf>
    <xf numFmtId="0" fontId="26" fillId="2" borderId="9" xfId="2" applyFont="1" applyFill="1" applyBorder="1" applyAlignment="1" applyProtection="1">
      <alignment horizontal="center" vertical="center"/>
      <protection locked="0"/>
    </xf>
    <xf numFmtId="0" fontId="26" fillId="0" borderId="14" xfId="2" applyFont="1" applyBorder="1" applyAlignment="1">
      <alignment horizontal="center" vertical="center" shrinkToFit="1"/>
    </xf>
    <xf numFmtId="0" fontId="26" fillId="0" borderId="13" xfId="2" applyFont="1" applyBorder="1" applyAlignment="1">
      <alignment horizontal="center" vertical="center" shrinkToFit="1"/>
    </xf>
    <xf numFmtId="0" fontId="26" fillId="2" borderId="5" xfId="2" applyFont="1" applyFill="1" applyBorder="1" applyAlignment="1">
      <alignment horizontal="center" vertical="center" wrapText="1" shrinkToFit="1"/>
    </xf>
    <xf numFmtId="0" fontId="26" fillId="2" borderId="6" xfId="2" applyFont="1" applyFill="1" applyBorder="1" applyAlignment="1">
      <alignment horizontal="center" vertical="center" wrapText="1" shrinkToFit="1"/>
    </xf>
    <xf numFmtId="0" fontId="26" fillId="2" borderId="12" xfId="2" applyFont="1" applyFill="1" applyBorder="1" applyAlignment="1">
      <alignment horizontal="center" vertical="center" wrapText="1" shrinkToFit="1"/>
    </xf>
    <xf numFmtId="0" fontId="26" fillId="2" borderId="4" xfId="2" applyFont="1" applyFill="1" applyBorder="1" applyAlignment="1">
      <alignment horizontal="center" vertical="center" wrapText="1" shrinkToFit="1"/>
    </xf>
    <xf numFmtId="0" fontId="26" fillId="2" borderId="9" xfId="2" applyFont="1" applyFill="1" applyBorder="1" applyAlignment="1">
      <alignment horizontal="center" vertical="center" wrapText="1" shrinkToFit="1"/>
    </xf>
    <xf numFmtId="0" fontId="26" fillId="2" borderId="11" xfId="2" applyFont="1" applyFill="1" applyBorder="1" applyAlignment="1">
      <alignment horizontal="center" vertical="center" wrapText="1" shrinkToFit="1"/>
    </xf>
    <xf numFmtId="0" fontId="26" fillId="0" borderId="6" xfId="2" applyFont="1" applyBorder="1" applyAlignment="1" applyProtection="1">
      <alignment horizontal="center" vertical="center"/>
      <protection locked="0"/>
    </xf>
    <xf numFmtId="0" fontId="26" fillId="0" borderId="5" xfId="2" applyFont="1" applyBorder="1" applyAlignment="1" applyProtection="1">
      <alignment horizontal="center" vertical="center"/>
      <protection locked="0"/>
    </xf>
    <xf numFmtId="0" fontId="26" fillId="0" borderId="12" xfId="2" applyFont="1" applyBorder="1" applyAlignment="1" applyProtection="1">
      <alignment horizontal="center" vertical="center"/>
      <protection locked="0"/>
    </xf>
    <xf numFmtId="0" fontId="26" fillId="0" borderId="4" xfId="2" applyFont="1" applyBorder="1" applyAlignment="1" applyProtection="1">
      <alignment horizontal="center" vertical="center"/>
      <protection locked="0"/>
    </xf>
    <xf numFmtId="0" fontId="26" fillId="2" borderId="14" xfId="2" applyFont="1" applyFill="1" applyBorder="1" applyAlignment="1" applyProtection="1">
      <alignment horizontal="center" vertical="center"/>
      <protection locked="0"/>
    </xf>
    <xf numFmtId="0" fontId="26" fillId="2" borderId="13" xfId="2" applyFont="1" applyFill="1" applyBorder="1" applyAlignment="1" applyProtection="1">
      <alignment horizontal="center" vertical="center"/>
      <protection locked="0"/>
    </xf>
    <xf numFmtId="0" fontId="37" fillId="2" borderId="14" xfId="2" applyFont="1" applyFill="1" applyBorder="1" applyAlignment="1" applyProtection="1">
      <alignment horizontal="center" vertical="center"/>
      <protection locked="0"/>
    </xf>
    <xf numFmtId="0" fontId="37" fillId="2" borderId="13" xfId="2" applyFont="1" applyFill="1" applyBorder="1" applyAlignment="1" applyProtection="1">
      <alignment horizontal="center" vertical="center"/>
      <protection locked="0"/>
    </xf>
    <xf numFmtId="0" fontId="26" fillId="0" borderId="9" xfId="2" applyFont="1" applyBorder="1" applyAlignment="1" applyProtection="1">
      <alignment horizontal="center" vertical="center"/>
      <protection locked="0"/>
    </xf>
    <xf numFmtId="0" fontId="26" fillId="0" borderId="12" xfId="2" applyFont="1" applyBorder="1" applyAlignment="1">
      <alignment vertical="center" wrapText="1" shrinkToFit="1"/>
    </xf>
    <xf numFmtId="0" fontId="26" fillId="0" borderId="0" xfId="2" applyFont="1" applyAlignment="1">
      <alignment vertical="center" wrapText="1" shrinkToFit="1"/>
    </xf>
    <xf numFmtId="0" fontId="26" fillId="0" borderId="4" xfId="2" applyFont="1" applyBorder="1" applyAlignment="1">
      <alignment vertical="center" wrapText="1" shrinkToFit="1"/>
    </xf>
    <xf numFmtId="0" fontId="30" fillId="0" borderId="10" xfId="2" applyFont="1" applyBorder="1" applyAlignment="1" applyProtection="1">
      <alignment horizontal="left" vertical="top" wrapText="1"/>
      <protection locked="0"/>
    </xf>
    <xf numFmtId="0" fontId="38" fillId="2" borderId="6" xfId="2" applyFont="1" applyFill="1" applyBorder="1" applyAlignment="1">
      <alignment horizontal="center" vertical="center" wrapText="1" shrinkToFit="1"/>
    </xf>
    <xf numFmtId="0" fontId="38" fillId="2" borderId="5" xfId="2" applyFont="1" applyFill="1" applyBorder="1" applyAlignment="1">
      <alignment horizontal="center" vertical="center" wrapText="1" shrinkToFit="1"/>
    </xf>
    <xf numFmtId="0" fontId="38" fillId="2" borderId="9" xfId="2" applyFont="1" applyFill="1" applyBorder="1" applyAlignment="1">
      <alignment horizontal="center" vertical="center" wrapText="1" shrinkToFit="1"/>
    </xf>
    <xf numFmtId="0" fontId="38" fillId="2" borderId="11" xfId="2" applyFont="1" applyFill="1" applyBorder="1" applyAlignment="1">
      <alignment horizontal="center" vertical="center" wrapText="1" shrinkToFit="1"/>
    </xf>
    <xf numFmtId="0" fontId="26" fillId="2" borderId="1" xfId="2" applyFont="1" applyFill="1" applyBorder="1" applyAlignment="1">
      <alignment horizontal="center" vertical="center" wrapText="1"/>
    </xf>
    <xf numFmtId="0" fontId="35" fillId="0" borderId="1" xfId="2" applyFont="1" applyBorder="1" applyAlignment="1" applyProtection="1">
      <alignment horizontal="center" vertical="center"/>
      <protection locked="0"/>
    </xf>
    <xf numFmtId="0" fontId="26" fillId="2" borderId="14" xfId="2" applyFont="1" applyFill="1" applyBorder="1" applyAlignment="1">
      <alignment horizontal="center" vertical="center" wrapText="1" shrinkToFit="1"/>
    </xf>
    <xf numFmtId="0" fontId="26" fillId="2" borderId="15" xfId="2" applyFont="1" applyFill="1" applyBorder="1" applyAlignment="1">
      <alignment horizontal="center" vertical="center" wrapText="1" shrinkToFit="1"/>
    </xf>
    <xf numFmtId="0" fontId="26" fillId="2" borderId="13" xfId="2" applyFont="1" applyFill="1" applyBorder="1" applyAlignment="1">
      <alignment horizontal="center" vertical="center" wrapText="1" shrinkToFit="1"/>
    </xf>
    <xf numFmtId="0" fontId="11" fillId="0" borderId="10" xfId="2" applyFont="1" applyBorder="1" applyAlignment="1">
      <alignment horizontal="left" vertical="center"/>
    </xf>
    <xf numFmtId="0" fontId="10" fillId="0" borderId="14" xfId="2" applyFont="1" applyBorder="1" applyAlignment="1">
      <alignment horizontal="left" vertical="center"/>
    </xf>
    <xf numFmtId="0" fontId="10" fillId="2" borderId="2" xfId="2" applyFont="1" applyFill="1" applyBorder="1" applyAlignment="1">
      <alignment horizontal="center" vertical="center"/>
    </xf>
    <xf numFmtId="0" fontId="10" fillId="2" borderId="8" xfId="2" applyFont="1" applyFill="1" applyBorder="1" applyAlignment="1">
      <alignment horizontal="center" vertical="center"/>
    </xf>
    <xf numFmtId="0" fontId="10" fillId="0" borderId="2" xfId="2" applyFont="1" applyBorder="1" applyAlignment="1">
      <alignment horizontal="center" vertical="center" shrinkToFit="1"/>
    </xf>
    <xf numFmtId="0" fontId="10" fillId="0" borderId="3" xfId="2" applyFont="1" applyBorder="1" applyAlignment="1">
      <alignment horizontal="center" vertical="center" shrinkToFit="1"/>
    </xf>
    <xf numFmtId="0" fontId="10" fillId="0" borderId="8" xfId="2" applyFont="1" applyBorder="1" applyAlignment="1">
      <alignment horizontal="center" vertical="center" shrinkToFit="1"/>
    </xf>
    <xf numFmtId="0" fontId="10" fillId="2" borderId="14" xfId="2" applyFont="1" applyFill="1" applyBorder="1" applyAlignment="1">
      <alignment horizontal="center" vertical="center" shrinkToFit="1"/>
    </xf>
    <xf numFmtId="0" fontId="10" fillId="2" borderId="13" xfId="2" applyFont="1" applyFill="1" applyBorder="1" applyAlignment="1">
      <alignment horizontal="center" vertical="center" shrinkToFit="1"/>
    </xf>
    <xf numFmtId="0" fontId="10" fillId="0" borderId="6" xfId="2" applyFont="1" applyBorder="1" applyAlignment="1">
      <alignment horizontal="center" vertical="center" wrapText="1" shrinkToFit="1"/>
    </xf>
    <xf numFmtId="0" fontId="10" fillId="0" borderId="7" xfId="2" applyFont="1" applyBorder="1" applyAlignment="1">
      <alignment horizontal="center" vertical="center" wrapText="1" shrinkToFit="1"/>
    </xf>
    <xf numFmtId="0" fontId="21" fillId="0" borderId="5" xfId="0" applyFont="1" applyBorder="1" applyAlignment="1">
      <alignment horizontal="center" vertical="center" wrapText="1" shrinkToFit="1"/>
    </xf>
    <xf numFmtId="0" fontId="21" fillId="0" borderId="9" xfId="0" applyFont="1" applyBorder="1" applyAlignment="1">
      <alignment horizontal="center" vertical="center" wrapText="1" shrinkToFit="1"/>
    </xf>
    <xf numFmtId="0" fontId="21" fillId="0" borderId="10" xfId="0" applyFont="1" applyBorder="1" applyAlignment="1">
      <alignment horizontal="center" vertical="center" wrapText="1" shrinkToFit="1"/>
    </xf>
    <xf numFmtId="0" fontId="21" fillId="0" borderId="11" xfId="0" applyFont="1" applyBorder="1" applyAlignment="1">
      <alignment horizontal="center" vertical="center" wrapText="1" shrinkToFit="1"/>
    </xf>
    <xf numFmtId="0" fontId="21" fillId="0" borderId="9" xfId="0" applyFont="1" applyBorder="1" applyAlignment="1">
      <alignment horizontal="center" vertical="center"/>
    </xf>
    <xf numFmtId="0" fontId="21" fillId="0" borderId="11" xfId="0" applyFont="1" applyBorder="1" applyAlignment="1">
      <alignment horizontal="center" vertical="center"/>
    </xf>
    <xf numFmtId="0" fontId="10" fillId="2" borderId="14" xfId="2" applyFont="1" applyFill="1" applyBorder="1" applyAlignment="1">
      <alignment horizontal="center" vertical="center" wrapText="1"/>
    </xf>
    <xf numFmtId="0" fontId="10" fillId="2" borderId="15" xfId="2" applyFont="1" applyFill="1" applyBorder="1" applyAlignment="1">
      <alignment horizontal="center" vertical="center" wrapText="1"/>
    </xf>
    <xf numFmtId="0" fontId="10" fillId="2" borderId="13" xfId="2" applyFont="1" applyFill="1" applyBorder="1" applyAlignment="1">
      <alignment horizontal="center" vertical="center" wrapText="1"/>
    </xf>
    <xf numFmtId="0" fontId="21" fillId="0" borderId="1" xfId="0" applyFont="1" applyBorder="1" applyAlignment="1">
      <alignment horizontal="center" vertical="center" wrapText="1"/>
    </xf>
    <xf numFmtId="0" fontId="21" fillId="0" borderId="1" xfId="0" applyFont="1" applyBorder="1" applyAlignment="1">
      <alignment horizontal="center" vertical="center"/>
    </xf>
    <xf numFmtId="0" fontId="32" fillId="2" borderId="1" xfId="2" applyFont="1" applyFill="1" applyBorder="1" applyAlignment="1">
      <alignment horizontal="center" vertical="center"/>
    </xf>
    <xf numFmtId="0" fontId="32" fillId="2" borderId="1" xfId="2" applyFont="1" applyFill="1" applyBorder="1" applyAlignment="1">
      <alignment horizontal="center" vertical="center" wrapText="1" shrinkToFit="1"/>
    </xf>
    <xf numFmtId="0" fontId="10" fillId="0" borderId="13" xfId="2" applyFont="1" applyBorder="1" applyAlignment="1">
      <alignment horizontal="left" vertical="center"/>
    </xf>
    <xf numFmtId="0" fontId="10" fillId="2" borderId="2" xfId="2" applyFont="1" applyFill="1" applyBorder="1" applyAlignment="1">
      <alignment horizontal="center" vertical="center" wrapText="1"/>
    </xf>
    <xf numFmtId="0" fontId="10" fillId="2" borderId="8" xfId="2" applyFont="1" applyFill="1" applyBorder="1" applyAlignment="1">
      <alignment horizontal="center" vertical="center" wrapText="1"/>
    </xf>
    <xf numFmtId="0" fontId="10" fillId="0" borderId="9" xfId="2" applyFont="1" applyBorder="1" applyAlignment="1">
      <alignment horizontal="center" vertical="center" wrapText="1" shrinkToFit="1"/>
    </xf>
    <xf numFmtId="0" fontId="10" fillId="0" borderId="10" xfId="2" applyFont="1" applyBorder="1" applyAlignment="1">
      <alignment horizontal="center" vertical="center" wrapText="1" shrinkToFit="1"/>
    </xf>
    <xf numFmtId="0" fontId="10" fillId="2" borderId="13" xfId="2" applyFont="1" applyFill="1" applyBorder="1" applyAlignment="1">
      <alignment horizontal="center" vertical="center"/>
    </xf>
    <xf numFmtId="0" fontId="10" fillId="2" borderId="6" xfId="2" applyFont="1" applyFill="1" applyBorder="1" applyAlignment="1">
      <alignment horizontal="center" vertical="center" wrapText="1"/>
    </xf>
    <xf numFmtId="0" fontId="10" fillId="2" borderId="5" xfId="2" applyFont="1" applyFill="1" applyBorder="1" applyAlignment="1">
      <alignment horizontal="center" vertical="center" wrapText="1"/>
    </xf>
    <xf numFmtId="0" fontId="10" fillId="2" borderId="9" xfId="2" applyFont="1" applyFill="1" applyBorder="1" applyAlignment="1">
      <alignment horizontal="center" vertical="center" wrapText="1"/>
    </xf>
    <xf numFmtId="0" fontId="10" fillId="2" borderId="11" xfId="2" applyFont="1" applyFill="1" applyBorder="1" applyAlignment="1">
      <alignment horizontal="center" vertical="center" wrapText="1"/>
    </xf>
    <xf numFmtId="0" fontId="10" fillId="2" borderId="1" xfId="2" applyFont="1" applyFill="1" applyBorder="1" applyAlignment="1" applyProtection="1">
      <alignment horizontal="center" vertical="center"/>
      <protection locked="0"/>
    </xf>
    <xf numFmtId="0" fontId="10" fillId="2" borderId="1" xfId="2" applyFont="1" applyFill="1" applyBorder="1" applyAlignment="1">
      <alignment horizontal="center" vertical="center" textRotation="255"/>
    </xf>
    <xf numFmtId="0" fontId="10" fillId="0" borderId="2" xfId="2" applyFont="1" applyBorder="1" applyAlignment="1" applyProtection="1">
      <alignment horizontal="center" vertical="center" shrinkToFit="1"/>
      <protection locked="0"/>
    </xf>
    <xf numFmtId="0" fontId="10" fillId="0" borderId="8" xfId="2" applyFont="1" applyBorder="1" applyAlignment="1" applyProtection="1">
      <alignment horizontal="center" vertical="center" shrinkToFit="1"/>
      <protection locked="0"/>
    </xf>
    <xf numFmtId="0" fontId="10" fillId="0" borderId="1" xfId="2" applyFont="1" applyBorder="1" applyAlignment="1" applyProtection="1">
      <alignment horizontal="center" vertical="center" shrinkToFit="1"/>
      <protection locked="0"/>
    </xf>
    <xf numFmtId="0" fontId="28" fillId="0" borderId="1" xfId="0" applyFont="1" applyBorder="1" applyAlignment="1">
      <alignment horizontal="center" vertical="center" shrinkToFit="1"/>
    </xf>
    <xf numFmtId="0" fontId="10" fillId="2" borderId="6" xfId="2" applyFont="1" applyFill="1" applyBorder="1" applyAlignment="1" applyProtection="1">
      <alignment horizontal="center" vertical="center"/>
      <protection locked="0"/>
    </xf>
    <xf numFmtId="0" fontId="10" fillId="2" borderId="7" xfId="2" applyFont="1" applyFill="1" applyBorder="1" applyAlignment="1" applyProtection="1">
      <alignment horizontal="center" vertical="center"/>
      <protection locked="0"/>
    </xf>
    <xf numFmtId="0" fontId="10" fillId="2" borderId="5" xfId="2" applyFont="1" applyFill="1" applyBorder="1" applyAlignment="1" applyProtection="1">
      <alignment horizontal="center" vertical="center"/>
      <protection locked="0"/>
    </xf>
    <xf numFmtId="0" fontId="10" fillId="2" borderId="9" xfId="2" applyFont="1" applyFill="1" applyBorder="1" applyAlignment="1" applyProtection="1">
      <alignment horizontal="center" vertical="center"/>
      <protection locked="0"/>
    </xf>
    <xf numFmtId="0" fontId="10" fillId="2" borderId="10" xfId="2" applyFont="1" applyFill="1" applyBorder="1" applyAlignment="1" applyProtection="1">
      <alignment horizontal="center" vertical="center"/>
      <protection locked="0"/>
    </xf>
    <xf numFmtId="0" fontId="10" fillId="2" borderId="11" xfId="2" applyFont="1" applyFill="1" applyBorder="1" applyAlignment="1" applyProtection="1">
      <alignment horizontal="center" vertical="center"/>
      <protection locked="0"/>
    </xf>
    <xf numFmtId="0" fontId="10" fillId="2" borderId="7" xfId="2" applyFont="1" applyFill="1" applyBorder="1" applyAlignment="1">
      <alignment horizontal="center" vertical="center" wrapText="1"/>
    </xf>
    <xf numFmtId="0" fontId="10" fillId="2" borderId="10" xfId="2" applyFont="1" applyFill="1" applyBorder="1" applyAlignment="1">
      <alignment horizontal="center" vertical="center" wrapText="1"/>
    </xf>
    <xf numFmtId="0" fontId="10" fillId="2" borderId="12" xfId="2" applyFont="1" applyFill="1" applyBorder="1" applyAlignment="1">
      <alignment horizontal="center" vertical="center" wrapText="1"/>
    </xf>
    <xf numFmtId="0" fontId="10" fillId="2" borderId="4" xfId="2" applyFont="1" applyFill="1" applyBorder="1" applyAlignment="1">
      <alignment horizontal="center" vertical="center"/>
    </xf>
    <xf numFmtId="191" fontId="10" fillId="0" borderId="2" xfId="2" applyNumberFormat="1" applyFont="1" applyBorder="1" applyAlignment="1" applyProtection="1">
      <alignment horizontal="center" vertical="center" shrinkToFit="1"/>
      <protection locked="0"/>
    </xf>
    <xf numFmtId="191" fontId="10" fillId="0" borderId="8" xfId="2" applyNumberFormat="1" applyFont="1" applyBorder="1" applyAlignment="1" applyProtection="1">
      <alignment horizontal="center" vertical="center" shrinkToFit="1"/>
      <protection locked="0"/>
    </xf>
    <xf numFmtId="0" fontId="10" fillId="0" borderId="3" xfId="2" applyFont="1" applyBorder="1" applyAlignment="1" applyProtection="1">
      <alignment horizontal="center" vertical="center" shrinkToFit="1"/>
      <protection locked="0"/>
    </xf>
    <xf numFmtId="0" fontId="10" fillId="2" borderId="14" xfId="2" applyFont="1" applyFill="1" applyBorder="1" applyAlignment="1">
      <alignment horizontal="center" vertical="center" textRotation="255"/>
    </xf>
    <xf numFmtId="0" fontId="10" fillId="2" borderId="15" xfId="2" applyFont="1" applyFill="1" applyBorder="1" applyAlignment="1">
      <alignment horizontal="center" vertical="center" textRotation="255"/>
    </xf>
    <xf numFmtId="0" fontId="10" fillId="2" borderId="13" xfId="2" applyFont="1" applyFill="1" applyBorder="1" applyAlignment="1">
      <alignment horizontal="center" vertical="center" textRotation="255"/>
    </xf>
    <xf numFmtId="0" fontId="10" fillId="0" borderId="6" xfId="2" applyFont="1" applyBorder="1" applyAlignment="1">
      <alignment horizontal="left" vertical="center" shrinkToFit="1"/>
    </xf>
    <xf numFmtId="0" fontId="10" fillId="0" borderId="7" xfId="2" applyFont="1" applyBorder="1" applyAlignment="1">
      <alignment horizontal="left" vertical="center" shrinkToFit="1"/>
    </xf>
    <xf numFmtId="0" fontId="10" fillId="0" borderId="5" xfId="2" applyFont="1" applyBorder="1" applyAlignment="1">
      <alignment horizontal="left" vertical="center" shrinkToFit="1"/>
    </xf>
    <xf numFmtId="0" fontId="10" fillId="0" borderId="6" xfId="2" applyFont="1" applyBorder="1" applyAlignment="1">
      <alignment horizontal="center" vertical="center" shrinkToFit="1"/>
    </xf>
    <xf numFmtId="0" fontId="10" fillId="0" borderId="7" xfId="2" applyFont="1" applyBorder="1" applyAlignment="1">
      <alignment horizontal="center" vertical="center" shrinkToFit="1"/>
    </xf>
    <xf numFmtId="0" fontId="10" fillId="0" borderId="5" xfId="2" applyFont="1" applyBorder="1" applyAlignment="1">
      <alignment horizontal="center" vertical="center" shrinkToFit="1"/>
    </xf>
    <xf numFmtId="176" fontId="10" fillId="0" borderId="6" xfId="2" applyNumberFormat="1" applyFont="1" applyBorder="1" applyAlignment="1">
      <alignment horizontal="center" vertical="center" shrinkToFit="1"/>
    </xf>
    <xf numFmtId="176" fontId="10" fillId="0" borderId="5" xfId="2" applyNumberFormat="1" applyFont="1" applyBorder="1" applyAlignment="1">
      <alignment horizontal="center" vertical="center" shrinkToFit="1"/>
    </xf>
    <xf numFmtId="0" fontId="21" fillId="0" borderId="9" xfId="0" applyFont="1" applyBorder="1" applyAlignment="1">
      <alignment horizontal="center" vertical="center" shrinkToFit="1"/>
    </xf>
    <xf numFmtId="0" fontId="21" fillId="0" borderId="11" xfId="0" applyFont="1" applyBorder="1" applyAlignment="1">
      <alignment horizontal="center" vertical="center" shrinkToFit="1"/>
    </xf>
    <xf numFmtId="0" fontId="10" fillId="0" borderId="9" xfId="2" applyFont="1" applyBorder="1" applyAlignment="1">
      <alignment horizontal="left" vertical="center" shrinkToFit="1"/>
    </xf>
    <xf numFmtId="0" fontId="10" fillId="0" borderId="10" xfId="2" applyFont="1" applyBorder="1" applyAlignment="1">
      <alignment horizontal="left" vertical="center" shrinkToFit="1"/>
    </xf>
    <xf numFmtId="0" fontId="10" fillId="0" borderId="11" xfId="2" applyFont="1" applyBorder="1" applyAlignment="1">
      <alignment horizontal="left" vertical="center" shrinkToFit="1"/>
    </xf>
    <xf numFmtId="0" fontId="10" fillId="0" borderId="9" xfId="2" applyFont="1" applyBorder="1" applyAlignment="1">
      <alignment horizontal="center" vertical="center" shrinkToFit="1"/>
    </xf>
    <xf numFmtId="0" fontId="10" fillId="0" borderId="10" xfId="2" applyFont="1" applyBorder="1" applyAlignment="1">
      <alignment horizontal="center" vertical="center" shrinkToFit="1"/>
    </xf>
    <xf numFmtId="0" fontId="10" fillId="0" borderId="11" xfId="2" applyFont="1" applyBorder="1" applyAlignment="1">
      <alignment horizontal="center" vertical="center" shrinkToFit="1"/>
    </xf>
    <xf numFmtId="0" fontId="10" fillId="2" borderId="12" xfId="2" applyFont="1" applyFill="1" applyBorder="1" applyAlignment="1">
      <alignment horizontal="center" vertical="center"/>
    </xf>
    <xf numFmtId="0" fontId="10" fillId="2" borderId="15" xfId="2" applyFont="1" applyFill="1" applyBorder="1" applyAlignment="1">
      <alignment horizontal="center" vertical="center"/>
    </xf>
    <xf numFmtId="0" fontId="21" fillId="0" borderId="13" xfId="0" applyFont="1" applyBorder="1" applyAlignment="1">
      <alignment horizontal="center" vertical="center"/>
    </xf>
    <xf numFmtId="0" fontId="10" fillId="2" borderId="0" xfId="2" applyFont="1" applyFill="1" applyAlignment="1">
      <alignment horizontal="center" vertical="center" wrapText="1"/>
    </xf>
    <xf numFmtId="0" fontId="10" fillId="2" borderId="4" xfId="2" applyFont="1" applyFill="1" applyBorder="1" applyAlignment="1">
      <alignment horizontal="center" vertical="center" wrapText="1"/>
    </xf>
    <xf numFmtId="0" fontId="10" fillId="0" borderId="35" xfId="2" applyFont="1" applyBorder="1" applyAlignment="1" applyProtection="1">
      <alignment horizontal="center" vertical="center" shrinkToFit="1"/>
      <protection locked="0"/>
    </xf>
    <xf numFmtId="0" fontId="21" fillId="0" borderId="1" xfId="0" applyFont="1" applyBorder="1" applyAlignment="1">
      <alignment horizontal="center" vertical="center" textRotation="255"/>
    </xf>
    <xf numFmtId="0" fontId="10" fillId="2" borderId="14" xfId="2" applyFont="1" applyFill="1" applyBorder="1" applyAlignment="1">
      <alignment horizontal="center" vertical="center"/>
    </xf>
    <xf numFmtId="0" fontId="10" fillId="0" borderId="1" xfId="2" applyFont="1" applyBorder="1" applyAlignment="1">
      <alignment horizontal="left" vertical="center" shrinkToFit="1"/>
    </xf>
    <xf numFmtId="176" fontId="10" fillId="0" borderId="7" xfId="2" applyNumberFormat="1" applyFont="1" applyBorder="1" applyAlignment="1">
      <alignment horizontal="center" vertical="center" shrinkToFit="1"/>
    </xf>
    <xf numFmtId="0" fontId="21" fillId="0" borderId="10" xfId="0" applyFont="1" applyBorder="1" applyAlignment="1">
      <alignment horizontal="center" vertical="center" shrinkToFit="1"/>
    </xf>
    <xf numFmtId="0" fontId="10" fillId="2" borderId="12" xfId="2" applyFont="1" applyFill="1" applyBorder="1" applyAlignment="1">
      <alignment horizontal="center" vertical="center" textRotation="255"/>
    </xf>
    <xf numFmtId="0" fontId="10" fillId="2" borderId="13" xfId="2" applyFont="1" applyFill="1" applyBorder="1" applyAlignment="1" applyProtection="1">
      <alignment horizontal="center" vertical="center" wrapText="1"/>
      <protection locked="0"/>
    </xf>
    <xf numFmtId="0" fontId="10" fillId="2" borderId="1" xfId="2" applyFont="1" applyFill="1" applyBorder="1" applyAlignment="1" applyProtection="1">
      <alignment horizontal="center" vertical="center" wrapText="1"/>
      <protection locked="0"/>
    </xf>
    <xf numFmtId="0" fontId="10" fillId="2" borderId="3" xfId="2" applyFont="1" applyFill="1" applyBorder="1" applyAlignment="1">
      <alignment horizontal="center" vertical="center" wrapText="1"/>
    </xf>
    <xf numFmtId="0" fontId="21" fillId="0" borderId="3" xfId="0" applyFont="1" applyBorder="1" applyAlignment="1">
      <alignment horizontal="center" vertical="center" wrapText="1"/>
    </xf>
    <xf numFmtId="0" fontId="21" fillId="0" borderId="8" xfId="0" applyFont="1" applyBorder="1" applyAlignment="1">
      <alignment horizontal="center" vertical="center" wrapText="1"/>
    </xf>
    <xf numFmtId="0" fontId="10" fillId="0" borderId="2" xfId="2" applyFont="1" applyBorder="1" applyAlignment="1" applyProtection="1">
      <alignment horizontal="center" vertical="center"/>
      <protection locked="0"/>
    </xf>
    <xf numFmtId="0" fontId="10" fillId="0" borderId="8" xfId="2" applyFont="1" applyBorder="1" applyAlignment="1" applyProtection="1">
      <alignment horizontal="center" vertical="center"/>
      <protection locked="0"/>
    </xf>
    <xf numFmtId="176" fontId="13" fillId="0" borderId="1" xfId="2" applyNumberFormat="1" applyBorder="1" applyAlignment="1">
      <alignment horizontal="center" vertical="center" shrinkToFit="1"/>
    </xf>
    <xf numFmtId="0" fontId="13" fillId="0" borderId="2" xfId="2" applyBorder="1" applyAlignment="1">
      <alignment vertical="center"/>
    </xf>
    <xf numFmtId="0" fontId="21" fillId="0" borderId="3" xfId="0" applyFont="1" applyBorder="1">
      <alignment vertical="center"/>
    </xf>
    <xf numFmtId="0" fontId="21" fillId="0" borderId="8" xfId="0" applyFont="1" applyBorder="1">
      <alignment vertical="center"/>
    </xf>
    <xf numFmtId="0" fontId="13" fillId="0" borderId="2" xfId="2" applyBorder="1" applyAlignment="1">
      <alignment horizontal="center" vertical="center" wrapText="1"/>
    </xf>
    <xf numFmtId="0" fontId="13" fillId="0" borderId="3" xfId="2" applyBorder="1" applyAlignment="1">
      <alignment horizontal="center" vertical="center" wrapText="1"/>
    </xf>
    <xf numFmtId="0" fontId="13" fillId="0" borderId="8" xfId="2" applyBorder="1" applyAlignment="1">
      <alignment horizontal="center" vertical="center" wrapText="1"/>
    </xf>
    <xf numFmtId="0" fontId="13" fillId="0" borderId="1" xfId="2" applyBorder="1" applyAlignment="1">
      <alignment horizontal="center" vertical="center"/>
    </xf>
    <xf numFmtId="191" fontId="10" fillId="0" borderId="2" xfId="2" applyNumberFormat="1" applyFont="1" applyBorder="1" applyAlignment="1" applyProtection="1">
      <alignment horizontal="center" vertical="center"/>
      <protection locked="0"/>
    </xf>
    <xf numFmtId="191" fontId="10" fillId="0" borderId="8" xfId="2" applyNumberFormat="1" applyFont="1" applyBorder="1" applyAlignment="1" applyProtection="1">
      <alignment horizontal="center" vertical="center"/>
      <protection locked="0"/>
    </xf>
    <xf numFmtId="0" fontId="13" fillId="0" borderId="3" xfId="2" applyBorder="1" applyAlignment="1">
      <alignment vertical="center"/>
    </xf>
    <xf numFmtId="0" fontId="13" fillId="0" borderId="2" xfId="2" applyBorder="1" applyAlignment="1">
      <alignment horizontal="center" vertical="center"/>
    </xf>
    <xf numFmtId="0" fontId="13" fillId="0" borderId="8" xfId="2" applyBorder="1" applyAlignment="1">
      <alignment horizontal="center" vertical="center"/>
    </xf>
    <xf numFmtId="176" fontId="13" fillId="0" borderId="2" xfId="2" applyNumberFormat="1" applyBorder="1" applyAlignment="1">
      <alignment horizontal="center" vertical="center"/>
    </xf>
    <xf numFmtId="176" fontId="13" fillId="0" borderId="8" xfId="2" applyNumberFormat="1" applyBorder="1" applyAlignment="1">
      <alignment horizontal="center" vertical="center"/>
    </xf>
    <xf numFmtId="0" fontId="13" fillId="0" borderId="8" xfId="2" applyBorder="1" applyAlignment="1">
      <alignment vertical="center"/>
    </xf>
    <xf numFmtId="0" fontId="13" fillId="0" borderId="3" xfId="2" applyBorder="1" applyAlignment="1">
      <alignment horizontal="center" vertical="center"/>
    </xf>
    <xf numFmtId="176" fontId="13" fillId="0" borderId="2" xfId="2" applyNumberFormat="1" applyBorder="1" applyAlignment="1">
      <alignment horizontal="center" vertical="center" shrinkToFit="1"/>
    </xf>
    <xf numFmtId="176" fontId="13" fillId="0" borderId="8" xfId="2" applyNumberFormat="1" applyBorder="1" applyAlignment="1">
      <alignment horizontal="center" vertical="center" shrinkToFit="1"/>
    </xf>
    <xf numFmtId="176" fontId="13" fillId="0" borderId="1" xfId="2" applyNumberFormat="1" applyBorder="1" applyAlignment="1">
      <alignment horizontal="center" vertical="center"/>
    </xf>
    <xf numFmtId="0" fontId="10" fillId="2" borderId="1" xfId="2" applyFont="1" applyFill="1" applyBorder="1" applyAlignment="1">
      <alignment horizontal="center" vertical="center" shrinkToFit="1"/>
    </xf>
    <xf numFmtId="0" fontId="10" fillId="2" borderId="6" xfId="4" applyFont="1" applyFill="1" applyBorder="1" applyAlignment="1">
      <alignment horizontal="center"/>
    </xf>
    <xf numFmtId="0" fontId="10" fillId="2" borderId="7" xfId="4" applyFont="1" applyFill="1" applyBorder="1" applyAlignment="1">
      <alignment horizontal="center"/>
    </xf>
    <xf numFmtId="0" fontId="10" fillId="0" borderId="6" xfId="4" applyFont="1" applyBorder="1" applyAlignment="1">
      <alignment horizontal="left" vertical="center" shrinkToFit="1"/>
    </xf>
    <xf numFmtId="0" fontId="10" fillId="0" borderId="7" xfId="4" applyFont="1" applyBorder="1" applyAlignment="1">
      <alignment horizontal="left" vertical="center" shrinkToFit="1"/>
    </xf>
    <xf numFmtId="0" fontId="10" fillId="0" borderId="5" xfId="4" applyFont="1" applyBorder="1" applyAlignment="1">
      <alignment horizontal="left" vertical="center" shrinkToFit="1"/>
    </xf>
    <xf numFmtId="0" fontId="10" fillId="2" borderId="2" xfId="4" applyFont="1" applyFill="1" applyBorder="1" applyAlignment="1">
      <alignment horizontal="center" vertical="center"/>
    </xf>
    <xf numFmtId="0" fontId="10" fillId="2" borderId="8" xfId="4" applyFont="1" applyFill="1" applyBorder="1" applyAlignment="1">
      <alignment horizontal="center" vertical="center"/>
    </xf>
    <xf numFmtId="0" fontId="10" fillId="0" borderId="2" xfId="4" applyFont="1" applyBorder="1" applyAlignment="1">
      <alignment horizontal="center" vertical="center" shrinkToFit="1"/>
    </xf>
    <xf numFmtId="0" fontId="10" fillId="0" borderId="3" xfId="4" applyFont="1" applyBorder="1" applyAlignment="1">
      <alignment horizontal="center" vertical="center" shrinkToFit="1"/>
    </xf>
    <xf numFmtId="0" fontId="10" fillId="0" borderId="8" xfId="4" applyFont="1" applyBorder="1" applyAlignment="1">
      <alignment horizontal="center" vertical="center" shrinkToFit="1"/>
    </xf>
    <xf numFmtId="0" fontId="6" fillId="0" borderId="14" xfId="2" applyFont="1" applyBorder="1" applyAlignment="1">
      <alignment horizontal="center" vertical="center" shrinkToFit="1"/>
    </xf>
    <xf numFmtId="0" fontId="21" fillId="0" borderId="9" xfId="11" applyFont="1" applyBorder="1" applyAlignment="1">
      <alignment horizontal="center" vertical="center"/>
    </xf>
    <xf numFmtId="0" fontId="21" fillId="0" borderId="11" xfId="11" applyFont="1" applyBorder="1" applyAlignment="1">
      <alignment horizontal="center" vertical="center"/>
    </xf>
    <xf numFmtId="176" fontId="42" fillId="0" borderId="6" xfId="2" applyNumberFormat="1" applyFont="1" applyBorder="1" applyAlignment="1">
      <alignment horizontal="center" vertical="center" shrinkToFit="1"/>
    </xf>
    <xf numFmtId="176" fontId="42" fillId="0" borderId="7" xfId="2" applyNumberFormat="1" applyFont="1" applyBorder="1" applyAlignment="1">
      <alignment horizontal="center" vertical="center" shrinkToFit="1"/>
    </xf>
    <xf numFmtId="176" fontId="42" fillId="0" borderId="5" xfId="2" applyNumberFormat="1" applyFont="1" applyBorder="1" applyAlignment="1">
      <alignment horizontal="center" vertical="center" shrinkToFit="1"/>
    </xf>
    <xf numFmtId="0" fontId="21" fillId="0" borderId="9" xfId="11" applyFont="1" applyBorder="1" applyAlignment="1">
      <alignment horizontal="center" vertical="center" shrinkToFit="1"/>
    </xf>
    <xf numFmtId="0" fontId="21" fillId="0" borderId="10" xfId="11" applyFont="1" applyBorder="1" applyAlignment="1">
      <alignment horizontal="center" vertical="center" shrinkToFit="1"/>
    </xf>
    <xf numFmtId="0" fontId="21" fillId="0" borderId="11" xfId="11" applyFont="1" applyBorder="1" applyAlignment="1">
      <alignment horizontal="center" vertical="center" shrinkToFit="1"/>
    </xf>
    <xf numFmtId="0" fontId="10" fillId="2" borderId="9" xfId="4" applyFont="1" applyFill="1" applyBorder="1" applyAlignment="1">
      <alignment horizontal="center" vertical="center"/>
    </xf>
    <xf numFmtId="0" fontId="10" fillId="2" borderId="10" xfId="4" applyFont="1" applyFill="1" applyBorder="1" applyAlignment="1">
      <alignment horizontal="center" vertical="center"/>
    </xf>
    <xf numFmtId="0" fontId="10" fillId="0" borderId="9" xfId="4" applyFont="1" applyBorder="1" applyAlignment="1">
      <alignment horizontal="left" vertical="center" shrinkToFit="1"/>
    </xf>
    <xf numFmtId="0" fontId="10" fillId="0" borderId="10" xfId="4" applyFont="1" applyBorder="1" applyAlignment="1">
      <alignment horizontal="left" vertical="center" shrinkToFit="1"/>
    </xf>
    <xf numFmtId="0" fontId="10" fillId="0" borderId="11" xfId="4" applyFont="1" applyBorder="1" applyAlignment="1">
      <alignment horizontal="left" vertical="center" shrinkToFit="1"/>
    </xf>
    <xf numFmtId="0" fontId="6" fillId="0" borderId="13" xfId="2" applyFont="1" applyBorder="1" applyAlignment="1">
      <alignment horizontal="center" vertical="center" shrinkToFit="1"/>
    </xf>
    <xf numFmtId="0" fontId="40" fillId="2" borderId="14" xfId="4" applyFont="1" applyFill="1" applyBorder="1" applyAlignment="1">
      <alignment horizontal="center" vertical="center" wrapText="1"/>
    </xf>
    <xf numFmtId="0" fontId="40" fillId="2" borderId="13" xfId="4" applyFont="1" applyFill="1" applyBorder="1" applyAlignment="1">
      <alignment horizontal="center" vertical="center" wrapText="1"/>
    </xf>
    <xf numFmtId="0" fontId="40" fillId="2" borderId="2" xfId="4" applyFont="1" applyFill="1" applyBorder="1" applyAlignment="1">
      <alignment horizontal="center" vertical="center" wrapText="1"/>
    </xf>
    <xf numFmtId="0" fontId="40" fillId="2" borderId="8" xfId="4" applyFont="1" applyFill="1" applyBorder="1" applyAlignment="1">
      <alignment horizontal="center" vertical="center" wrapText="1"/>
    </xf>
    <xf numFmtId="0" fontId="40" fillId="0" borderId="6" xfId="4" applyFont="1" applyBorder="1" applyAlignment="1">
      <alignment horizontal="left" vertical="top"/>
    </xf>
    <xf numFmtId="0" fontId="40" fillId="0" borderId="7" xfId="4" applyFont="1" applyBorder="1" applyAlignment="1">
      <alignment horizontal="left" vertical="top"/>
    </xf>
    <xf numFmtId="0" fontId="40" fillId="0" borderId="5" xfId="4" applyFont="1" applyBorder="1" applyAlignment="1">
      <alignment horizontal="left" vertical="top"/>
    </xf>
    <xf numFmtId="0" fontId="40" fillId="0" borderId="12" xfId="4" applyFont="1" applyBorder="1" applyAlignment="1">
      <alignment horizontal="left" vertical="top"/>
    </xf>
    <xf numFmtId="0" fontId="40" fillId="0" borderId="0" xfId="4" applyFont="1" applyAlignment="1">
      <alignment horizontal="left" vertical="top"/>
    </xf>
    <xf numFmtId="0" fontId="40" fillId="0" borderId="4" xfId="4" applyFont="1" applyBorder="1" applyAlignment="1">
      <alignment horizontal="left" vertical="top"/>
    </xf>
    <xf numFmtId="0" fontId="40" fillId="0" borderId="9" xfId="4" applyFont="1" applyBorder="1" applyAlignment="1">
      <alignment horizontal="left" vertical="top"/>
    </xf>
    <xf numFmtId="0" fontId="40" fillId="0" borderId="10" xfId="4" applyFont="1" applyBorder="1" applyAlignment="1">
      <alignment horizontal="left" vertical="top"/>
    </xf>
    <xf numFmtId="0" fontId="40" fillId="0" borderId="11" xfId="4" applyFont="1" applyBorder="1" applyAlignment="1">
      <alignment horizontal="left" vertical="top"/>
    </xf>
    <xf numFmtId="0" fontId="40" fillId="2" borderId="15" xfId="4" applyFont="1" applyFill="1" applyBorder="1" applyAlignment="1">
      <alignment horizontal="center" vertical="center" wrapText="1"/>
    </xf>
    <xf numFmtId="0" fontId="40" fillId="2" borderId="2" xfId="4" applyFont="1" applyFill="1" applyBorder="1" applyAlignment="1">
      <alignment horizontal="center" vertical="center"/>
    </xf>
    <xf numFmtId="0" fontId="40" fillId="2" borderId="3" xfId="4" applyFont="1" applyFill="1" applyBorder="1" applyAlignment="1">
      <alignment horizontal="center" vertical="center"/>
    </xf>
    <xf numFmtId="0" fontId="40" fillId="2" borderId="8" xfId="4" applyFont="1" applyFill="1" applyBorder="1" applyAlignment="1">
      <alignment horizontal="center" vertical="center"/>
    </xf>
    <xf numFmtId="0" fontId="40" fillId="2" borderId="1" xfId="4" applyFont="1" applyFill="1" applyBorder="1" applyAlignment="1">
      <alignment horizontal="center" vertical="center"/>
    </xf>
    <xf numFmtId="0" fontId="40" fillId="0" borderId="2" xfId="4" applyFont="1" applyBorder="1" applyAlignment="1">
      <alignment horizontal="left" vertical="center" wrapText="1" shrinkToFit="1"/>
    </xf>
    <xf numFmtId="0" fontId="40" fillId="0" borderId="3" xfId="4" applyFont="1" applyBorder="1" applyAlignment="1">
      <alignment horizontal="left" vertical="center" wrapText="1" shrinkToFit="1"/>
    </xf>
    <xf numFmtId="0" fontId="40" fillId="0" borderId="8" xfId="4" applyFont="1" applyBorder="1" applyAlignment="1">
      <alignment horizontal="left" vertical="center" wrapText="1" shrinkToFit="1"/>
    </xf>
    <xf numFmtId="0" fontId="40" fillId="2" borderId="1" xfId="4" applyFont="1" applyFill="1" applyBorder="1" applyAlignment="1">
      <alignment horizontal="center" vertical="center" wrapText="1"/>
    </xf>
    <xf numFmtId="0" fontId="40" fillId="2" borderId="1" xfId="4" applyFont="1" applyFill="1" applyBorder="1" applyAlignment="1">
      <alignment horizontal="center" vertical="center" shrinkToFit="1"/>
    </xf>
    <xf numFmtId="0" fontId="40" fillId="0" borderId="1" xfId="4" applyFont="1" applyBorder="1" applyAlignment="1">
      <alignment horizontal="center" vertical="center" shrinkToFit="1"/>
    </xf>
    <xf numFmtId="0" fontId="6" fillId="0" borderId="3" xfId="2" applyFont="1" applyBorder="1" applyAlignment="1" applyProtection="1">
      <alignment horizontal="center" vertical="center" shrinkToFit="1"/>
      <protection locked="0"/>
    </xf>
    <xf numFmtId="176" fontId="6" fillId="0" borderId="2" xfId="2" applyNumberFormat="1" applyFont="1" applyBorder="1" applyAlignment="1" applyProtection="1">
      <alignment horizontal="center" vertical="center" shrinkToFit="1"/>
      <protection locked="0"/>
    </xf>
    <xf numFmtId="176" fontId="6" fillId="0" borderId="3" xfId="2" applyNumberFormat="1" applyFont="1" applyBorder="1" applyAlignment="1" applyProtection="1">
      <alignment horizontal="center" vertical="center" shrinkToFit="1"/>
      <protection locked="0"/>
    </xf>
    <xf numFmtId="176" fontId="6" fillId="0" borderId="8" xfId="2" applyNumberFormat="1" applyFont="1" applyBorder="1" applyAlignment="1" applyProtection="1">
      <alignment horizontal="center" vertical="center" shrinkToFit="1"/>
      <protection locked="0"/>
    </xf>
    <xf numFmtId="0" fontId="6" fillId="0" borderId="2" xfId="2" applyFont="1" applyBorder="1" applyAlignment="1" applyProtection="1">
      <alignment horizontal="center" vertical="center" shrinkToFit="1"/>
      <protection locked="0"/>
    </xf>
    <xf numFmtId="0" fontId="6" fillId="2" borderId="2" xfId="2" applyFont="1" applyFill="1" applyBorder="1" applyAlignment="1" applyProtection="1">
      <alignment horizontal="center" vertical="center" shrinkToFit="1"/>
      <protection locked="0"/>
    </xf>
    <xf numFmtId="0" fontId="6" fillId="2" borderId="8" xfId="2" applyFont="1" applyFill="1" applyBorder="1" applyAlignment="1" applyProtection="1">
      <alignment horizontal="center" vertical="center" shrinkToFit="1"/>
      <protection locked="0"/>
    </xf>
    <xf numFmtId="0" fontId="40" fillId="0" borderId="2" xfId="4" applyFont="1" applyBorder="1" applyAlignment="1">
      <alignment horizontal="center" vertical="center" shrinkToFit="1"/>
    </xf>
    <xf numFmtId="0" fontId="40" fillId="0" borderId="3" xfId="4" applyFont="1" applyBorder="1" applyAlignment="1">
      <alignment horizontal="center" vertical="center" shrinkToFit="1"/>
    </xf>
    <xf numFmtId="0" fontId="40" fillId="0" borderId="8" xfId="4" applyFont="1" applyBorder="1" applyAlignment="1">
      <alignment horizontal="center" vertical="center" shrinkToFit="1"/>
    </xf>
    <xf numFmtId="0" fontId="10" fillId="0" borderId="7" xfId="2" applyFont="1" applyBorder="1" applyAlignment="1" applyProtection="1">
      <alignment vertical="center" wrapText="1"/>
      <protection locked="0"/>
    </xf>
    <xf numFmtId="0" fontId="21" fillId="0" borderId="7" xfId="13" applyFont="1" applyBorder="1" applyAlignment="1">
      <alignment vertical="center" wrapText="1"/>
    </xf>
    <xf numFmtId="0" fontId="21" fillId="0" borderId="0" xfId="13" applyFont="1" applyAlignment="1">
      <alignment vertical="center" wrapText="1"/>
    </xf>
    <xf numFmtId="0" fontId="10" fillId="6" borderId="6" xfId="4" applyFont="1" applyFill="1" applyBorder="1" applyAlignment="1">
      <alignment horizontal="center" vertical="center" shrinkToFit="1"/>
    </xf>
    <xf numFmtId="0" fontId="10" fillId="6" borderId="5" xfId="4" applyFont="1" applyFill="1" applyBorder="1" applyAlignment="1">
      <alignment horizontal="center" vertical="center" shrinkToFit="1"/>
    </xf>
    <xf numFmtId="176" fontId="42" fillId="0" borderId="6" xfId="2" applyNumberFormat="1" applyFont="1" applyBorder="1" applyAlignment="1">
      <alignment horizontal="center" vertical="center"/>
    </xf>
    <xf numFmtId="176" fontId="42" fillId="0" borderId="7" xfId="2" applyNumberFormat="1" applyFont="1" applyBorder="1" applyAlignment="1">
      <alignment horizontal="center" vertical="center"/>
    </xf>
    <xf numFmtId="176" fontId="42" fillId="0" borderId="5" xfId="2" applyNumberFormat="1" applyFont="1" applyBorder="1" applyAlignment="1">
      <alignment horizontal="center" vertical="center"/>
    </xf>
    <xf numFmtId="176" fontId="21" fillId="0" borderId="9" xfId="1" applyNumberFormat="1" applyFont="1" applyBorder="1" applyAlignment="1">
      <alignment horizontal="center" vertical="center"/>
    </xf>
    <xf numFmtId="176" fontId="21" fillId="0" borderId="10" xfId="1" applyNumberFormat="1" applyFont="1" applyBorder="1" applyAlignment="1">
      <alignment horizontal="center" vertical="center"/>
    </xf>
    <xf numFmtId="176" fontId="21" fillId="0" borderId="11" xfId="1" applyNumberFormat="1" applyFont="1" applyBorder="1" applyAlignment="1">
      <alignment horizontal="center" vertical="center"/>
    </xf>
    <xf numFmtId="0" fontId="10" fillId="6" borderId="13" xfId="4" applyFont="1" applyFill="1" applyBorder="1" applyAlignment="1">
      <alignment horizontal="center" vertical="center"/>
    </xf>
    <xf numFmtId="0" fontId="10" fillId="0" borderId="13" xfId="4" applyFont="1" applyBorder="1" applyAlignment="1">
      <alignment vertical="center" shrinkToFit="1"/>
    </xf>
    <xf numFmtId="0" fontId="10" fillId="6" borderId="2" xfId="4" applyFont="1" applyFill="1" applyBorder="1" applyAlignment="1">
      <alignment horizontal="center" vertical="center"/>
    </xf>
    <xf numFmtId="0" fontId="10" fillId="6" borderId="3" xfId="4" applyFont="1" applyFill="1" applyBorder="1" applyAlignment="1">
      <alignment horizontal="center" vertical="center"/>
    </xf>
    <xf numFmtId="0" fontId="10" fillId="6" borderId="8" xfId="4" applyFont="1" applyFill="1" applyBorder="1" applyAlignment="1">
      <alignment horizontal="center" vertical="center"/>
    </xf>
    <xf numFmtId="0" fontId="10" fillId="0" borderId="9" xfId="4" applyFont="1" applyBorder="1" applyAlignment="1">
      <alignment horizontal="center" vertical="center" shrinkToFit="1"/>
    </xf>
    <xf numFmtId="0" fontId="10" fillId="0" borderId="10" xfId="4" applyFont="1" applyBorder="1" applyAlignment="1">
      <alignment horizontal="center" vertical="center" shrinkToFit="1"/>
    </xf>
    <xf numFmtId="0" fontId="10" fillId="0" borderId="11" xfId="4" applyFont="1" applyBorder="1" applyAlignment="1">
      <alignment horizontal="center" vertical="center" shrinkToFit="1"/>
    </xf>
    <xf numFmtId="0" fontId="10" fillId="6" borderId="14" xfId="4" applyFont="1" applyFill="1" applyBorder="1" applyAlignment="1">
      <alignment horizontal="center"/>
    </xf>
    <xf numFmtId="0" fontId="10" fillId="0" borderId="14" xfId="4" applyFont="1" applyBorder="1" applyAlignment="1">
      <alignment vertical="center" shrinkToFit="1"/>
    </xf>
    <xf numFmtId="0" fontId="6" fillId="6" borderId="6" xfId="2" applyFont="1" applyFill="1" applyBorder="1" applyAlignment="1">
      <alignment horizontal="center" vertical="center" shrinkToFit="1"/>
    </xf>
    <xf numFmtId="0" fontId="6" fillId="6" borderId="7" xfId="2" applyFont="1" applyFill="1" applyBorder="1" applyAlignment="1">
      <alignment horizontal="center" vertical="center" shrinkToFit="1"/>
    </xf>
    <xf numFmtId="0" fontId="6" fillId="6" borderId="5" xfId="2" applyFont="1" applyFill="1" applyBorder="1" applyAlignment="1">
      <alignment horizontal="center" vertical="center" shrinkToFit="1"/>
    </xf>
    <xf numFmtId="0" fontId="6" fillId="6" borderId="9" xfId="2" applyFont="1" applyFill="1" applyBorder="1" applyAlignment="1">
      <alignment horizontal="center" vertical="center" shrinkToFit="1"/>
    </xf>
    <xf numFmtId="0" fontId="6" fillId="6" borderId="10" xfId="2" applyFont="1" applyFill="1" applyBorder="1" applyAlignment="1">
      <alignment horizontal="center" vertical="center" shrinkToFit="1"/>
    </xf>
    <xf numFmtId="0" fontId="6" fillId="6" borderId="11" xfId="2" applyFont="1" applyFill="1" applyBorder="1" applyAlignment="1">
      <alignment horizontal="center" vertical="center" shrinkToFit="1"/>
    </xf>
    <xf numFmtId="0" fontId="10" fillId="0" borderId="6" xfId="4" applyFont="1" applyBorder="1" applyAlignment="1">
      <alignment horizontal="center" vertical="center" shrinkToFit="1"/>
    </xf>
    <xf numFmtId="0" fontId="10" fillId="0" borderId="7" xfId="4" applyFont="1" applyBorder="1" applyAlignment="1">
      <alignment horizontal="center" vertical="center" shrinkToFit="1"/>
    </xf>
    <xf numFmtId="0" fontId="10" fillId="0" borderId="5" xfId="4" applyFont="1" applyBorder="1" applyAlignment="1">
      <alignment horizontal="center" vertical="center" shrinkToFit="1"/>
    </xf>
    <xf numFmtId="0" fontId="10" fillId="0" borderId="2" xfId="4" applyFont="1" applyBorder="1" applyAlignment="1">
      <alignment horizontal="left" vertical="center" shrinkToFit="1"/>
    </xf>
    <xf numFmtId="0" fontId="10" fillId="0" borderId="3" xfId="4" applyFont="1" applyBorder="1" applyAlignment="1">
      <alignment horizontal="left" vertical="center" shrinkToFit="1"/>
    </xf>
    <xf numFmtId="0" fontId="10" fillId="0" borderId="8" xfId="4" applyFont="1" applyBorder="1" applyAlignment="1">
      <alignment horizontal="left" vertical="center" shrinkToFit="1"/>
    </xf>
    <xf numFmtId="0" fontId="10" fillId="0" borderId="1" xfId="4" applyFont="1" applyBorder="1" applyAlignment="1">
      <alignment horizontal="left" vertical="center" shrinkToFit="1"/>
    </xf>
    <xf numFmtId="0" fontId="10" fillId="6" borderId="1" xfId="4" applyFont="1" applyFill="1" applyBorder="1" applyAlignment="1">
      <alignment horizontal="center" vertical="center"/>
    </xf>
    <xf numFmtId="0" fontId="40" fillId="0" borderId="13" xfId="4" applyFont="1" applyBorder="1" applyAlignment="1">
      <alignment horizontal="center" vertical="center" wrapText="1"/>
    </xf>
    <xf numFmtId="0" fontId="40" fillId="0" borderId="1" xfId="4" applyFont="1" applyBorder="1" applyAlignment="1">
      <alignment horizontal="center" vertical="center" wrapText="1"/>
    </xf>
    <xf numFmtId="0" fontId="40" fillId="0" borderId="1" xfId="4" applyFont="1" applyBorder="1" applyAlignment="1">
      <alignment horizontal="center" vertical="center"/>
    </xf>
    <xf numFmtId="191" fontId="40" fillId="0" borderId="0" xfId="4" applyNumberFormat="1" applyFont="1" applyAlignment="1">
      <alignment horizontal="center" vertical="center" shrinkToFit="1"/>
    </xf>
    <xf numFmtId="191" fontId="40" fillId="0" borderId="4" xfId="4" applyNumberFormat="1" applyFont="1" applyBorder="1" applyAlignment="1">
      <alignment horizontal="center" vertical="center" shrinkToFit="1"/>
    </xf>
    <xf numFmtId="191" fontId="40" fillId="0" borderId="6" xfId="4" applyNumberFormat="1" applyFont="1" applyBorder="1" applyAlignment="1">
      <alignment horizontal="center" vertical="center" shrinkToFit="1"/>
    </xf>
    <xf numFmtId="191" fontId="40" fillId="0" borderId="7" xfId="4" applyNumberFormat="1" applyFont="1" applyBorder="1" applyAlignment="1">
      <alignment horizontal="center" vertical="center" shrinkToFit="1"/>
    </xf>
    <xf numFmtId="191" fontId="40" fillId="0" borderId="5" xfId="4" applyNumberFormat="1" applyFont="1" applyBorder="1" applyAlignment="1">
      <alignment horizontal="center" vertical="center" shrinkToFit="1"/>
    </xf>
    <xf numFmtId="191" fontId="40" fillId="0" borderId="12" xfId="4" applyNumberFormat="1" applyFont="1" applyBorder="1" applyAlignment="1">
      <alignment horizontal="center" vertical="center" shrinkToFit="1"/>
    </xf>
    <xf numFmtId="191" fontId="40" fillId="0" borderId="9" xfId="4" applyNumberFormat="1" applyFont="1" applyBorder="1" applyAlignment="1">
      <alignment horizontal="center" vertical="center" shrinkToFit="1"/>
    </xf>
    <xf numFmtId="191" fontId="40" fillId="0" borderId="10" xfId="4" applyNumberFormat="1" applyFont="1" applyBorder="1" applyAlignment="1">
      <alignment horizontal="center" vertical="center" shrinkToFit="1"/>
    </xf>
    <xf numFmtId="191" fontId="40" fillId="0" borderId="11" xfId="4" applyNumberFormat="1" applyFont="1" applyBorder="1" applyAlignment="1">
      <alignment horizontal="center" vertical="center" shrinkToFit="1"/>
    </xf>
    <xf numFmtId="0" fontId="7" fillId="0" borderId="0" xfId="2" applyFont="1" applyAlignment="1">
      <alignment horizontal="left" vertical="center"/>
    </xf>
    <xf numFmtId="0" fontId="6" fillId="2" borderId="6" xfId="2" applyFont="1" applyFill="1" applyBorder="1" applyAlignment="1">
      <alignment horizontal="center" vertical="center"/>
    </xf>
    <xf numFmtId="0" fontId="6" fillId="2" borderId="7" xfId="2" applyFont="1" applyFill="1" applyBorder="1" applyAlignment="1">
      <alignment horizontal="center" vertical="center"/>
    </xf>
    <xf numFmtId="0" fontId="6" fillId="2" borderId="5" xfId="2" applyFont="1" applyFill="1" applyBorder="1" applyAlignment="1">
      <alignment horizontal="center" vertical="center"/>
    </xf>
    <xf numFmtId="0" fontId="6" fillId="0" borderId="6" xfId="2" applyFont="1" applyBorder="1" applyAlignment="1">
      <alignment horizontal="left" vertical="center" shrinkToFit="1"/>
    </xf>
    <xf numFmtId="0" fontId="6" fillId="0" borderId="7" xfId="2" applyFont="1" applyBorder="1" applyAlignment="1">
      <alignment horizontal="left" vertical="center" shrinkToFit="1"/>
    </xf>
    <xf numFmtId="0" fontId="6" fillId="0" borderId="5" xfId="2" applyFont="1" applyBorder="1" applyAlignment="1">
      <alignment horizontal="left" vertical="center" shrinkToFit="1"/>
    </xf>
    <xf numFmtId="0" fontId="6" fillId="2" borderId="2" xfId="2" applyFont="1" applyFill="1" applyBorder="1" applyAlignment="1">
      <alignment horizontal="center" vertical="center"/>
    </xf>
    <xf numFmtId="0" fontId="6" fillId="2" borderId="3" xfId="2" applyFont="1" applyFill="1" applyBorder="1" applyAlignment="1">
      <alignment horizontal="center" vertical="center"/>
    </xf>
    <xf numFmtId="0" fontId="6" fillId="2" borderId="8" xfId="2" applyFont="1" applyFill="1" applyBorder="1" applyAlignment="1">
      <alignment horizontal="center" vertical="center"/>
    </xf>
    <xf numFmtId="0" fontId="6" fillId="0" borderId="2" xfId="2" applyFont="1" applyBorder="1" applyAlignment="1">
      <alignment horizontal="left" vertical="center" shrinkToFit="1"/>
    </xf>
    <xf numFmtId="0" fontId="6" fillId="0" borderId="3" xfId="2" applyFont="1" applyBorder="1" applyAlignment="1">
      <alignment horizontal="left" vertical="center" shrinkToFit="1"/>
    </xf>
    <xf numFmtId="0" fontId="6" fillId="0" borderId="8" xfId="2" applyFont="1" applyBorder="1" applyAlignment="1">
      <alignment horizontal="left" vertical="center" shrinkToFit="1"/>
    </xf>
    <xf numFmtId="0" fontId="43" fillId="2" borderId="6" xfId="2" applyFont="1" applyFill="1" applyBorder="1" applyAlignment="1">
      <alignment horizontal="center" vertical="center" shrinkToFit="1"/>
    </xf>
    <xf numFmtId="0" fontId="43" fillId="2" borderId="7" xfId="2" applyFont="1" applyFill="1" applyBorder="1" applyAlignment="1">
      <alignment horizontal="center" vertical="center" shrinkToFit="1"/>
    </xf>
    <xf numFmtId="0" fontId="43" fillId="2" borderId="5" xfId="2" applyFont="1" applyFill="1" applyBorder="1" applyAlignment="1">
      <alignment horizontal="center" vertical="center" shrinkToFit="1"/>
    </xf>
    <xf numFmtId="0" fontId="43" fillId="2" borderId="9" xfId="2" applyFont="1" applyFill="1" applyBorder="1" applyAlignment="1">
      <alignment horizontal="center" vertical="center" shrinkToFit="1"/>
    </xf>
    <xf numFmtId="0" fontId="43" fillId="2" borderId="10" xfId="2" applyFont="1" applyFill="1" applyBorder="1" applyAlignment="1">
      <alignment horizontal="center" vertical="center" shrinkToFit="1"/>
    </xf>
    <xf numFmtId="0" fontId="43" fillId="2" borderId="11" xfId="2" applyFont="1" applyFill="1" applyBorder="1" applyAlignment="1">
      <alignment horizontal="center" vertical="center" shrinkToFit="1"/>
    </xf>
    <xf numFmtId="0" fontId="6" fillId="0" borderId="6" xfId="2" applyFont="1" applyBorder="1" applyAlignment="1">
      <alignment horizontal="center" vertical="center" shrinkToFit="1"/>
    </xf>
    <xf numFmtId="0" fontId="6" fillId="0" borderId="7" xfId="2" applyFont="1" applyBorder="1" applyAlignment="1">
      <alignment horizontal="center" vertical="center" shrinkToFit="1"/>
    </xf>
    <xf numFmtId="0" fontId="6" fillId="0" borderId="5" xfId="2" applyFont="1" applyBorder="1" applyAlignment="1">
      <alignment horizontal="center" vertical="center" shrinkToFit="1"/>
    </xf>
    <xf numFmtId="177" fontId="6" fillId="0" borderId="6" xfId="2" applyNumberFormat="1" applyFont="1" applyBorder="1" applyAlignment="1">
      <alignment horizontal="center" vertical="center" shrinkToFit="1"/>
    </xf>
    <xf numFmtId="177" fontId="6" fillId="0" borderId="7" xfId="2" applyNumberFormat="1" applyFont="1" applyBorder="1" applyAlignment="1">
      <alignment horizontal="center" vertical="center" shrinkToFit="1"/>
    </xf>
    <xf numFmtId="177" fontId="6" fillId="0" borderId="5" xfId="2" applyNumberFormat="1" applyFont="1" applyBorder="1" applyAlignment="1">
      <alignment horizontal="center" vertical="center" shrinkToFit="1"/>
    </xf>
    <xf numFmtId="177" fontId="6" fillId="0" borderId="9" xfId="2" applyNumberFormat="1" applyFont="1" applyBorder="1" applyAlignment="1">
      <alignment horizontal="center" vertical="center" shrinkToFit="1"/>
    </xf>
    <xf numFmtId="177" fontId="6" fillId="0" borderId="10" xfId="2" applyNumberFormat="1" applyFont="1" applyBorder="1" applyAlignment="1">
      <alignment horizontal="center" vertical="center" shrinkToFit="1"/>
    </xf>
    <xf numFmtId="177" fontId="6" fillId="0" borderId="11" xfId="2" applyNumberFormat="1" applyFont="1" applyBorder="1" applyAlignment="1">
      <alignment horizontal="center" vertical="center" shrinkToFit="1"/>
    </xf>
    <xf numFmtId="0" fontId="6" fillId="2" borderId="9" xfId="2" applyFont="1" applyFill="1" applyBorder="1" applyAlignment="1">
      <alignment horizontal="center" vertical="center"/>
    </xf>
    <xf numFmtId="0" fontId="6" fillId="2" borderId="10" xfId="2" applyFont="1" applyFill="1" applyBorder="1" applyAlignment="1">
      <alignment horizontal="center" vertical="center"/>
    </xf>
    <xf numFmtId="0" fontId="6" fillId="2" borderId="11" xfId="2" applyFont="1" applyFill="1" applyBorder="1" applyAlignment="1">
      <alignment horizontal="center" vertical="center"/>
    </xf>
    <xf numFmtId="0" fontId="6" fillId="0" borderId="9" xfId="2" applyFont="1" applyBorder="1" applyAlignment="1">
      <alignment horizontal="left" vertical="center" shrinkToFit="1"/>
    </xf>
    <xf numFmtId="0" fontId="6" fillId="0" borderId="10" xfId="2" applyFont="1" applyBorder="1" applyAlignment="1">
      <alignment horizontal="left" vertical="center" shrinkToFit="1"/>
    </xf>
    <xf numFmtId="0" fontId="6" fillId="0" borderId="11" xfId="2" applyFont="1" applyBorder="1" applyAlignment="1">
      <alignment horizontal="left" vertical="center" shrinkToFit="1"/>
    </xf>
    <xf numFmtId="0" fontId="6" fillId="2" borderId="2" xfId="2" applyFont="1" applyFill="1" applyBorder="1" applyAlignment="1">
      <alignment horizontal="center" vertical="center" wrapText="1"/>
    </xf>
    <xf numFmtId="0" fontId="6" fillId="2" borderId="3" xfId="2" applyFont="1" applyFill="1" applyBorder="1" applyAlignment="1">
      <alignment horizontal="center" vertical="center" wrapText="1"/>
    </xf>
    <xf numFmtId="0" fontId="6" fillId="2" borderId="8" xfId="2" applyFont="1" applyFill="1" applyBorder="1" applyAlignment="1">
      <alignment horizontal="center" vertical="center" wrapText="1"/>
    </xf>
    <xf numFmtId="0" fontId="6" fillId="0" borderId="9" xfId="2" applyFont="1" applyBorder="1" applyAlignment="1">
      <alignment horizontal="center" vertical="center" shrinkToFit="1"/>
    </xf>
    <xf numFmtId="0" fontId="6" fillId="0" borderId="10" xfId="2" applyFont="1" applyBorder="1" applyAlignment="1">
      <alignment horizontal="center" vertical="center" shrinkToFit="1"/>
    </xf>
    <xf numFmtId="0" fontId="6" fillId="0" borderId="11" xfId="2" applyFont="1" applyBorder="1" applyAlignment="1">
      <alignment horizontal="center" vertical="center" shrinkToFit="1"/>
    </xf>
    <xf numFmtId="0" fontId="6" fillId="2" borderId="14" xfId="2" applyFont="1" applyFill="1" applyBorder="1" applyAlignment="1">
      <alignment vertical="center" textRotation="255"/>
    </xf>
    <xf numFmtId="0" fontId="6" fillId="2" borderId="15" xfId="2" applyFont="1" applyFill="1" applyBorder="1" applyAlignment="1">
      <alignment vertical="center" textRotation="255"/>
    </xf>
    <xf numFmtId="0" fontId="6" fillId="2" borderId="13" xfId="2" applyFont="1" applyFill="1" applyBorder="1" applyAlignment="1">
      <alignment vertical="center" textRotation="255"/>
    </xf>
    <xf numFmtId="0" fontId="44" fillId="0" borderId="6" xfId="2" applyFont="1" applyBorder="1" applyAlignment="1" applyProtection="1">
      <alignment horizontal="center"/>
      <protection locked="0"/>
    </xf>
    <xf numFmtId="0" fontId="44" fillId="0" borderId="7" xfId="2" applyFont="1" applyBorder="1" applyAlignment="1" applyProtection="1">
      <alignment horizontal="center"/>
      <protection locked="0"/>
    </xf>
    <xf numFmtId="0" fontId="44" fillId="0" borderId="5" xfId="2" applyFont="1" applyBorder="1" applyAlignment="1" applyProtection="1">
      <alignment horizontal="center"/>
      <protection locked="0"/>
    </xf>
    <xf numFmtId="0" fontId="6" fillId="0" borderId="10" xfId="2" applyFont="1" applyBorder="1" applyAlignment="1" applyProtection="1">
      <alignment horizontal="left" vertical="center" wrapText="1"/>
      <protection locked="0"/>
    </xf>
    <xf numFmtId="0" fontId="6" fillId="0" borderId="11" xfId="2" applyFont="1" applyBorder="1" applyAlignment="1" applyProtection="1">
      <alignment horizontal="left" vertical="center" wrapText="1"/>
      <protection locked="0"/>
    </xf>
    <xf numFmtId="0" fontId="6" fillId="0" borderId="12" xfId="2" applyFont="1" applyBorder="1" applyAlignment="1" applyProtection="1">
      <alignment vertical="center"/>
      <protection locked="0"/>
    </xf>
    <xf numFmtId="0" fontId="6" fillId="0" borderId="0" xfId="2" applyFont="1" applyAlignment="1" applyProtection="1">
      <alignment vertical="center"/>
      <protection locked="0"/>
    </xf>
    <xf numFmtId="0" fontId="6" fillId="0" borderId="4" xfId="2" applyFont="1" applyBorder="1" applyAlignment="1" applyProtection="1">
      <alignment vertical="center"/>
      <protection locked="0"/>
    </xf>
    <xf numFmtId="0" fontId="6" fillId="0" borderId="6" xfId="2" applyFont="1" applyBorder="1" applyAlignment="1">
      <alignment horizontal="left" vertical="center"/>
    </xf>
    <xf numFmtId="0" fontId="6" fillId="0" borderId="7" xfId="2" applyFont="1" applyBorder="1" applyAlignment="1">
      <alignment horizontal="left" vertical="center"/>
    </xf>
    <xf numFmtId="0" fontId="6" fillId="0" borderId="5" xfId="2" applyFont="1" applyBorder="1" applyAlignment="1">
      <alignment horizontal="left" vertical="center"/>
    </xf>
    <xf numFmtId="177" fontId="6" fillId="0" borderId="6" xfId="2" applyNumberFormat="1" applyFont="1" applyBorder="1" applyAlignment="1">
      <alignment horizontal="center" vertical="center" wrapText="1" shrinkToFit="1"/>
    </xf>
    <xf numFmtId="177" fontId="6" fillId="0" borderId="7" xfId="2" applyNumberFormat="1" applyFont="1" applyBorder="1" applyAlignment="1">
      <alignment horizontal="center" vertical="center" wrapText="1" shrinkToFit="1"/>
    </xf>
    <xf numFmtId="177" fontId="6" fillId="0" borderId="5" xfId="2" applyNumberFormat="1" applyFont="1" applyBorder="1" applyAlignment="1">
      <alignment horizontal="center" vertical="center" wrapText="1" shrinkToFit="1"/>
    </xf>
    <xf numFmtId="177" fontId="6" fillId="0" borderId="9" xfId="2" applyNumberFormat="1" applyFont="1" applyBorder="1" applyAlignment="1">
      <alignment horizontal="center" vertical="center" wrapText="1" shrinkToFit="1"/>
    </xf>
    <xf numFmtId="177" fontId="6" fillId="0" borderId="10" xfId="2" applyNumberFormat="1" applyFont="1" applyBorder="1" applyAlignment="1">
      <alignment horizontal="center" vertical="center" wrapText="1" shrinkToFit="1"/>
    </xf>
    <xf numFmtId="177" fontId="6" fillId="0" borderId="11" xfId="2" applyNumberFormat="1" applyFont="1" applyBorder="1" applyAlignment="1">
      <alignment horizontal="center" vertical="center" wrapText="1" shrinkToFit="1"/>
    </xf>
    <xf numFmtId="0" fontId="6" fillId="0" borderId="9" xfId="2" applyFont="1" applyBorder="1" applyAlignment="1">
      <alignment horizontal="left" vertical="center"/>
    </xf>
    <xf numFmtId="0" fontId="6" fillId="0" borderId="10" xfId="2" applyFont="1" applyBorder="1" applyAlignment="1">
      <alignment horizontal="left" vertical="center"/>
    </xf>
    <xf numFmtId="0" fontId="6" fillId="0" borderId="11" xfId="2" applyFont="1" applyBorder="1" applyAlignment="1">
      <alignment horizontal="left" vertical="center"/>
    </xf>
    <xf numFmtId="0" fontId="6" fillId="0" borderId="9" xfId="2" applyFont="1" applyBorder="1" applyAlignment="1">
      <alignment horizontal="center" vertical="center" wrapText="1" shrinkToFit="1"/>
    </xf>
    <xf numFmtId="0" fontId="6" fillId="0" borderId="10" xfId="2" applyFont="1" applyBorder="1" applyAlignment="1">
      <alignment horizontal="center" vertical="center" wrapText="1" shrinkToFit="1"/>
    </xf>
    <xf numFmtId="0" fontId="6" fillId="0" borderId="11" xfId="2" applyFont="1" applyBorder="1" applyAlignment="1">
      <alignment horizontal="center" vertical="center" wrapText="1" shrinkToFit="1"/>
    </xf>
    <xf numFmtId="0" fontId="44" fillId="0" borderId="12" xfId="2" applyFont="1" applyBorder="1" applyAlignment="1" applyProtection="1">
      <alignment horizontal="center"/>
      <protection locked="0"/>
    </xf>
    <xf numFmtId="0" fontId="44" fillId="0" borderId="0" xfId="2" applyFont="1" applyAlignment="1" applyProtection="1">
      <alignment horizontal="center"/>
      <protection locked="0"/>
    </xf>
    <xf numFmtId="0" fontId="44" fillId="0" borderId="4" xfId="2" applyFont="1" applyBorder="1" applyAlignment="1" applyProtection="1">
      <alignment horizontal="center"/>
      <protection locked="0"/>
    </xf>
    <xf numFmtId="0" fontId="40" fillId="2" borderId="1" xfId="14" applyFont="1" applyFill="1" applyBorder="1" applyAlignment="1">
      <alignment horizontal="center" vertical="center"/>
    </xf>
    <xf numFmtId="0" fontId="10" fillId="0" borderId="0" xfId="2" applyFont="1" applyAlignment="1">
      <alignment horizontal="center" vertical="center"/>
    </xf>
    <xf numFmtId="0" fontId="10" fillId="0" borderId="0" xfId="2" applyFont="1" applyAlignment="1">
      <alignment horizontal="center" vertical="center" shrinkToFit="1"/>
    </xf>
    <xf numFmtId="0" fontId="21" fillId="0" borderId="10" xfId="0" applyFont="1" applyBorder="1" applyAlignment="1">
      <alignment horizontal="left" vertical="center"/>
    </xf>
    <xf numFmtId="0" fontId="21" fillId="0" borderId="0" xfId="0" applyFont="1" applyAlignment="1">
      <alignment horizontal="left" vertical="center"/>
    </xf>
    <xf numFmtId="0" fontId="45" fillId="0" borderId="0" xfId="2" applyFont="1" applyAlignment="1">
      <alignment vertical="center" wrapText="1"/>
    </xf>
    <xf numFmtId="0" fontId="40" fillId="2" borderId="1" xfId="14" applyFont="1" applyFill="1" applyBorder="1" applyAlignment="1">
      <alignment horizontal="center" vertical="center" wrapText="1"/>
    </xf>
    <xf numFmtId="0" fontId="46" fillId="2" borderId="1" xfId="14" applyFont="1" applyFill="1" applyBorder="1" applyAlignment="1">
      <alignment horizontal="center" vertical="center" wrapText="1"/>
    </xf>
    <xf numFmtId="177" fontId="6" fillId="0" borderId="6" xfId="2" applyNumberFormat="1" applyFont="1" applyBorder="1" applyAlignment="1">
      <alignment horizontal="right" vertical="center" wrapText="1" shrinkToFit="1"/>
    </xf>
    <xf numFmtId="0" fontId="21" fillId="0" borderId="7" xfId="0" applyFont="1" applyBorder="1" applyAlignment="1">
      <alignment vertical="center" wrapText="1" shrinkToFit="1"/>
    </xf>
    <xf numFmtId="0" fontId="21" fillId="0" borderId="5" xfId="0" applyFont="1" applyBorder="1" applyAlignment="1">
      <alignment vertical="center" wrapText="1" shrinkToFit="1"/>
    </xf>
    <xf numFmtId="0" fontId="21" fillId="0" borderId="9" xfId="0" applyFont="1" applyBorder="1" applyAlignment="1">
      <alignment vertical="center" wrapText="1" shrinkToFit="1"/>
    </xf>
    <xf numFmtId="0" fontId="21" fillId="0" borderId="10" xfId="0" applyFont="1" applyBorder="1" applyAlignment="1">
      <alignment vertical="center" wrapText="1" shrinkToFit="1"/>
    </xf>
    <xf numFmtId="0" fontId="21" fillId="0" borderId="11" xfId="0" applyFont="1" applyBorder="1" applyAlignment="1">
      <alignment vertical="center" wrapText="1" shrinkToFit="1"/>
    </xf>
    <xf numFmtId="0" fontId="10" fillId="0" borderId="13" xfId="2" applyFont="1" applyBorder="1" applyAlignment="1">
      <alignment horizontal="left" vertical="center" shrinkToFit="1"/>
    </xf>
    <xf numFmtId="0" fontId="10" fillId="0" borderId="14" xfId="2" applyFont="1" applyBorder="1" applyAlignment="1">
      <alignment horizontal="left" vertical="center" shrinkToFit="1"/>
    </xf>
    <xf numFmtId="0" fontId="10" fillId="2" borderId="14" xfId="2" applyFont="1" applyFill="1" applyBorder="1" applyAlignment="1">
      <alignment vertical="center" textRotation="255"/>
    </xf>
    <xf numFmtId="0" fontId="10" fillId="2" borderId="15" xfId="2" applyFont="1" applyFill="1" applyBorder="1" applyAlignment="1">
      <alignment vertical="center" textRotation="255"/>
    </xf>
    <xf numFmtId="0" fontId="48" fillId="0" borderId="6" xfId="2" applyFont="1" applyBorder="1" applyAlignment="1" applyProtection="1">
      <alignment horizontal="center"/>
      <protection locked="0"/>
    </xf>
    <xf numFmtId="0" fontId="48" fillId="0" borderId="7" xfId="2" applyFont="1" applyBorder="1" applyAlignment="1" applyProtection="1">
      <alignment horizontal="center"/>
      <protection locked="0"/>
    </xf>
    <xf numFmtId="0" fontId="48" fillId="0" borderId="0" xfId="2" applyFont="1" applyAlignment="1" applyProtection="1">
      <alignment horizontal="center"/>
      <protection locked="0"/>
    </xf>
    <xf numFmtId="0" fontId="48" fillId="0" borderId="4" xfId="2" applyFont="1" applyBorder="1" applyAlignment="1" applyProtection="1">
      <alignment horizontal="center"/>
      <protection locked="0"/>
    </xf>
    <xf numFmtId="0" fontId="48" fillId="0" borderId="12" xfId="2" applyFont="1" applyBorder="1" applyAlignment="1" applyProtection="1">
      <alignment horizontal="center"/>
      <protection locked="0"/>
    </xf>
    <xf numFmtId="0" fontId="48" fillId="0" borderId="9" xfId="2" applyFont="1" applyBorder="1" applyAlignment="1" applyProtection="1">
      <alignment horizontal="center"/>
      <protection locked="0"/>
    </xf>
    <xf numFmtId="0" fontId="48" fillId="0" borderId="10" xfId="2" applyFont="1" applyBorder="1" applyAlignment="1" applyProtection="1">
      <alignment horizontal="center"/>
      <protection locked="0"/>
    </xf>
    <xf numFmtId="0" fontId="48" fillId="0" borderId="11" xfId="2" applyFont="1" applyBorder="1" applyAlignment="1" applyProtection="1">
      <alignment horizontal="center"/>
      <protection locked="0"/>
    </xf>
    <xf numFmtId="0" fontId="40" fillId="2" borderId="2" xfId="2" applyFont="1" applyFill="1" applyBorder="1" applyAlignment="1" applyProtection="1">
      <alignment horizontal="center" vertical="center"/>
      <protection locked="0"/>
    </xf>
    <xf numFmtId="0" fontId="21" fillId="2" borderId="3" xfId="0" applyFont="1" applyFill="1" applyBorder="1" applyAlignment="1">
      <alignment horizontal="center" vertical="center"/>
    </xf>
    <xf numFmtId="0" fontId="21" fillId="2" borderId="8" xfId="0" applyFont="1" applyFill="1" applyBorder="1" applyAlignment="1">
      <alignment horizontal="center" vertical="center"/>
    </xf>
    <xf numFmtId="0" fontId="40" fillId="2" borderId="2" xfId="2" applyFont="1" applyFill="1" applyBorder="1" applyAlignment="1" applyProtection="1">
      <alignment horizontal="center" vertical="center" wrapText="1"/>
      <protection locked="0"/>
    </xf>
    <xf numFmtId="0" fontId="40" fillId="2" borderId="3" xfId="2" applyFont="1" applyFill="1" applyBorder="1" applyAlignment="1" applyProtection="1">
      <alignment horizontal="center" vertical="center" wrapText="1"/>
      <protection locked="0"/>
    </xf>
    <xf numFmtId="0" fontId="40" fillId="2" borderId="8" xfId="2" applyFont="1" applyFill="1" applyBorder="1" applyAlignment="1" applyProtection="1">
      <alignment horizontal="center" vertical="center" wrapText="1"/>
      <protection locked="0"/>
    </xf>
    <xf numFmtId="0" fontId="40" fillId="0" borderId="2" xfId="2" applyFont="1" applyBorder="1" applyAlignment="1" applyProtection="1">
      <alignment horizontal="center" vertical="center" wrapText="1"/>
      <protection locked="0"/>
    </xf>
    <xf numFmtId="0" fontId="40" fillId="0" borderId="3" xfId="2" applyFont="1" applyBorder="1" applyAlignment="1" applyProtection="1">
      <alignment horizontal="center" vertical="center" wrapText="1"/>
      <protection locked="0"/>
    </xf>
    <xf numFmtId="193" fontId="40" fillId="0" borderId="2" xfId="2" applyNumberFormat="1" applyFont="1" applyBorder="1" applyAlignment="1" applyProtection="1">
      <alignment horizontal="center" vertical="center" wrapText="1"/>
      <protection locked="0"/>
    </xf>
    <xf numFmtId="193" fontId="40" fillId="0" borderId="3" xfId="2" applyNumberFormat="1" applyFont="1" applyBorder="1" applyAlignment="1" applyProtection="1">
      <alignment horizontal="center" vertical="center" wrapText="1"/>
      <protection locked="0"/>
    </xf>
    <xf numFmtId="193" fontId="40" fillId="0" borderId="8" xfId="2" applyNumberFormat="1" applyFont="1" applyBorder="1" applyAlignment="1" applyProtection="1">
      <alignment horizontal="center" vertical="center" wrapText="1"/>
      <protection locked="0"/>
    </xf>
    <xf numFmtId="0" fontId="40" fillId="2" borderId="6" xfId="2" applyFont="1" applyFill="1" applyBorder="1" applyAlignment="1" applyProtection="1">
      <alignment horizontal="center" vertical="center" wrapText="1"/>
      <protection locked="0"/>
    </xf>
    <xf numFmtId="0" fontId="40" fillId="2" borderId="5" xfId="2" applyFont="1" applyFill="1" applyBorder="1" applyAlignment="1" applyProtection="1">
      <alignment horizontal="center" vertical="center" wrapText="1"/>
      <protection locked="0"/>
    </xf>
    <xf numFmtId="0" fontId="40" fillId="2" borderId="12" xfId="2" applyFont="1" applyFill="1" applyBorder="1" applyAlignment="1" applyProtection="1">
      <alignment horizontal="center" vertical="center" wrapText="1"/>
      <protection locked="0"/>
    </xf>
    <xf numFmtId="0" fontId="40" fillId="2" borderId="4" xfId="2" applyFont="1" applyFill="1" applyBorder="1" applyAlignment="1" applyProtection="1">
      <alignment horizontal="center" vertical="center" wrapText="1"/>
      <protection locked="0"/>
    </xf>
    <xf numFmtId="0" fontId="40" fillId="2" borderId="9" xfId="2" applyFont="1" applyFill="1" applyBorder="1" applyAlignment="1" applyProtection="1">
      <alignment horizontal="center" vertical="center" wrapText="1"/>
      <protection locked="0"/>
    </xf>
    <xf numFmtId="0" fontId="40" fillId="2" borderId="11" xfId="2" applyFont="1" applyFill="1" applyBorder="1" applyAlignment="1" applyProtection="1">
      <alignment horizontal="center" vertical="center" wrapText="1"/>
      <protection locked="0"/>
    </xf>
    <xf numFmtId="0" fontId="40" fillId="2" borderId="1" xfId="2" applyFont="1" applyFill="1" applyBorder="1" applyAlignment="1" applyProtection="1">
      <alignment horizontal="center" vertical="center" wrapText="1"/>
      <protection locked="0"/>
    </xf>
    <xf numFmtId="0" fontId="40" fillId="2" borderId="7" xfId="2" applyFont="1" applyFill="1" applyBorder="1" applyAlignment="1" applyProtection="1">
      <alignment horizontal="center" vertical="center" wrapText="1"/>
      <protection locked="0"/>
    </xf>
    <xf numFmtId="0" fontId="40" fillId="2" borderId="10" xfId="2" applyFont="1" applyFill="1" applyBorder="1" applyAlignment="1" applyProtection="1">
      <alignment horizontal="center" vertical="center" wrapText="1"/>
      <protection locked="0"/>
    </xf>
    <xf numFmtId="0" fontId="21" fillId="0" borderId="7" xfId="0" applyFont="1" applyBorder="1" applyAlignment="1">
      <alignment horizontal="center" vertical="center" wrapText="1"/>
    </xf>
    <xf numFmtId="0" fontId="21" fillId="0" borderId="5" xfId="0" applyFont="1" applyBorder="1" applyAlignment="1">
      <alignment horizontal="center" vertical="center" wrapText="1"/>
    </xf>
    <xf numFmtId="0" fontId="40" fillId="2" borderId="0" xfId="2" applyFont="1" applyFill="1" applyAlignment="1" applyProtection="1">
      <alignment horizontal="center" vertical="center" wrapText="1"/>
      <protection locked="0"/>
    </xf>
    <xf numFmtId="0" fontId="21" fillId="0" borderId="0" xfId="0" applyFont="1" applyAlignment="1">
      <alignment horizontal="center" vertical="center" wrapText="1"/>
    </xf>
    <xf numFmtId="0" fontId="21" fillId="0" borderId="4" xfId="0" applyFont="1" applyBorder="1" applyAlignment="1">
      <alignment horizontal="center" vertical="center" wrapText="1"/>
    </xf>
    <xf numFmtId="0" fontId="21" fillId="0" borderId="10" xfId="0" applyFont="1" applyBorder="1" applyAlignment="1">
      <alignment horizontal="center" vertical="center" wrapText="1"/>
    </xf>
    <xf numFmtId="0" fontId="21" fillId="0" borderId="11" xfId="0" applyFont="1" applyBorder="1" applyAlignment="1">
      <alignment horizontal="center" vertical="center" wrapText="1"/>
    </xf>
    <xf numFmtId="0" fontId="40" fillId="0" borderId="2" xfId="2" applyFont="1" applyBorder="1" applyAlignment="1" applyProtection="1">
      <alignment horizontal="center" vertical="center" shrinkToFit="1"/>
      <protection locked="0"/>
    </xf>
    <xf numFmtId="0" fontId="40" fillId="0" borderId="3" xfId="2" applyFont="1" applyBorder="1" applyAlignment="1" applyProtection="1">
      <alignment horizontal="center" vertical="center" shrinkToFit="1"/>
      <protection locked="0"/>
    </xf>
    <xf numFmtId="0" fontId="40" fillId="0" borderId="8" xfId="2" applyFont="1" applyBorder="1" applyAlignment="1" applyProtection="1">
      <alignment horizontal="center" vertical="center" shrinkToFit="1"/>
      <protection locked="0"/>
    </xf>
    <xf numFmtId="194" fontId="13" fillId="0" borderId="0" xfId="2" applyNumberFormat="1" applyAlignment="1">
      <alignment vertical="center" shrinkToFit="1"/>
    </xf>
    <xf numFmtId="194" fontId="13" fillId="0" borderId="0" xfId="2" applyNumberFormat="1" applyAlignment="1">
      <alignment horizontal="center" vertical="center"/>
    </xf>
    <xf numFmtId="0" fontId="40" fillId="2" borderId="14" xfId="2" applyFont="1" applyFill="1" applyBorder="1" applyAlignment="1" applyProtection="1">
      <alignment horizontal="center" vertical="center" wrapText="1"/>
      <protection locked="0"/>
    </xf>
    <xf numFmtId="0" fontId="40" fillId="2" borderId="15" xfId="2" applyFont="1" applyFill="1" applyBorder="1" applyAlignment="1" applyProtection="1">
      <alignment horizontal="center" vertical="center" wrapText="1"/>
      <protection locked="0"/>
    </xf>
    <xf numFmtId="0" fontId="48" fillId="0" borderId="1" xfId="2" applyFont="1" applyBorder="1" applyAlignment="1" applyProtection="1">
      <alignment horizontal="center" vertical="center" wrapText="1"/>
      <protection locked="0"/>
    </xf>
    <xf numFmtId="0" fontId="40" fillId="0" borderId="1" xfId="2" applyFont="1" applyBorder="1" applyAlignment="1" applyProtection="1">
      <alignment horizontal="center" vertical="center" wrapText="1"/>
      <protection locked="0"/>
    </xf>
    <xf numFmtId="0" fontId="40" fillId="0" borderId="14" xfId="2" applyFont="1" applyBorder="1" applyAlignment="1" applyProtection="1">
      <alignment horizontal="left" vertical="center" shrinkToFit="1"/>
      <protection locked="0"/>
    </xf>
    <xf numFmtId="0" fontId="40" fillId="0" borderId="12" xfId="2" applyFont="1" applyBorder="1" applyAlignment="1" applyProtection="1">
      <alignment horizontal="left" vertical="center" shrinkToFit="1"/>
      <protection locked="0"/>
    </xf>
    <xf numFmtId="0" fontId="40" fillId="0" borderId="0" xfId="2" applyFont="1" applyAlignment="1" applyProtection="1">
      <alignment horizontal="left" vertical="center" shrinkToFit="1"/>
      <protection locked="0"/>
    </xf>
    <xf numFmtId="0" fontId="40" fillId="0" borderId="4" xfId="2" applyFont="1" applyBorder="1" applyAlignment="1" applyProtection="1">
      <alignment horizontal="left" vertical="center" shrinkToFit="1"/>
      <protection locked="0"/>
    </xf>
    <xf numFmtId="0" fontId="50" fillId="0" borderId="9" xfId="2" applyFont="1" applyBorder="1" applyAlignment="1" applyProtection="1">
      <alignment horizontal="left" vertical="center" shrinkToFit="1"/>
      <protection locked="0"/>
    </xf>
    <xf numFmtId="0" fontId="50" fillId="0" borderId="10" xfId="2" applyFont="1" applyBorder="1" applyAlignment="1" applyProtection="1">
      <alignment horizontal="left" vertical="center" shrinkToFit="1"/>
      <protection locked="0"/>
    </xf>
    <xf numFmtId="0" fontId="50" fillId="0" borderId="11" xfId="2" applyFont="1" applyBorder="1" applyAlignment="1" applyProtection="1">
      <alignment horizontal="left" vertical="center" shrinkToFit="1"/>
      <protection locked="0"/>
    </xf>
    <xf numFmtId="0" fontId="40" fillId="2" borderId="1" xfId="2" applyFont="1" applyFill="1" applyBorder="1" applyAlignment="1" applyProtection="1">
      <alignment horizontal="center" vertical="center" wrapText="1" shrinkToFit="1"/>
      <protection locked="0"/>
    </xf>
    <xf numFmtId="0" fontId="40" fillId="2" borderId="1" xfId="2" applyFont="1" applyFill="1" applyBorder="1" applyAlignment="1" applyProtection="1">
      <alignment horizontal="center" vertical="center" shrinkToFit="1"/>
      <protection locked="0"/>
    </xf>
    <xf numFmtId="0" fontId="40" fillId="0" borderId="7" xfId="2" applyFont="1" applyBorder="1" applyAlignment="1" applyProtection="1">
      <alignment horizontal="center" vertical="center" shrinkToFit="1"/>
      <protection locked="0"/>
    </xf>
    <xf numFmtId="0" fontId="40" fillId="0" borderId="0" xfId="2" applyFont="1" applyAlignment="1" applyProtection="1">
      <alignment horizontal="center" vertical="center" shrinkToFit="1"/>
      <protection locked="0"/>
    </xf>
    <xf numFmtId="0" fontId="40" fillId="0" borderId="4" xfId="2" applyFont="1" applyBorder="1" applyAlignment="1" applyProtection="1">
      <alignment horizontal="center" vertical="center" shrinkToFit="1"/>
      <protection locked="0"/>
    </xf>
    <xf numFmtId="0" fontId="40" fillId="0" borderId="10" xfId="2" applyFont="1" applyBorder="1" applyAlignment="1" applyProtection="1">
      <alignment horizontal="center" vertical="center" shrinkToFit="1"/>
      <protection locked="0"/>
    </xf>
    <xf numFmtId="0" fontId="40" fillId="0" borderId="11" xfId="2" applyFont="1" applyBorder="1" applyAlignment="1" applyProtection="1">
      <alignment horizontal="center" vertical="center" shrinkToFit="1"/>
      <protection locked="0"/>
    </xf>
    <xf numFmtId="197" fontId="40" fillId="0" borderId="2" xfId="2" applyNumberFormat="1" applyFont="1" applyBorder="1" applyAlignment="1" applyProtection="1">
      <alignment horizontal="center" vertical="center" wrapText="1"/>
      <protection locked="0"/>
    </xf>
    <xf numFmtId="197" fontId="40" fillId="0" borderId="3" xfId="2" applyNumberFormat="1" applyFont="1" applyBorder="1" applyAlignment="1" applyProtection="1">
      <alignment horizontal="center" vertical="center" wrapText="1"/>
      <protection locked="0"/>
    </xf>
    <xf numFmtId="197" fontId="40" fillId="0" borderId="8" xfId="2" applyNumberFormat="1" applyFont="1" applyBorder="1" applyAlignment="1" applyProtection="1">
      <alignment horizontal="center" vertical="center" wrapText="1"/>
      <protection locked="0"/>
    </xf>
    <xf numFmtId="0" fontId="52" fillId="2" borderId="6" xfId="0" applyFont="1" applyFill="1" applyBorder="1" applyAlignment="1">
      <alignment horizontal="center" vertical="center"/>
    </xf>
    <xf numFmtId="0" fontId="52" fillId="2" borderId="7" xfId="0" applyFont="1" applyFill="1" applyBorder="1" applyAlignment="1">
      <alignment horizontal="center" vertical="center"/>
    </xf>
    <xf numFmtId="0" fontId="52" fillId="2" borderId="5" xfId="0" applyFont="1" applyFill="1" applyBorder="1" applyAlignment="1">
      <alignment horizontal="center" vertical="center"/>
    </xf>
    <xf numFmtId="0" fontId="52" fillId="2" borderId="9" xfId="0" applyFont="1" applyFill="1" applyBorder="1" applyAlignment="1">
      <alignment horizontal="center" vertical="center"/>
    </xf>
    <xf numFmtId="0" fontId="52" fillId="2" borderId="10" xfId="0" applyFont="1" applyFill="1" applyBorder="1" applyAlignment="1">
      <alignment horizontal="center" vertical="center"/>
    </xf>
    <xf numFmtId="0" fontId="52" fillId="2" borderId="11" xfId="0" applyFont="1" applyFill="1" applyBorder="1" applyAlignment="1">
      <alignment horizontal="center" vertical="center"/>
    </xf>
    <xf numFmtId="177" fontId="52" fillId="0" borderId="6" xfId="0" applyNumberFormat="1" applyFont="1" applyBorder="1" applyAlignment="1">
      <alignment horizontal="center" vertical="center" shrinkToFit="1"/>
    </xf>
    <xf numFmtId="177" fontId="52" fillId="0" borderId="7" xfId="0" applyNumberFormat="1" applyFont="1" applyBorder="1" applyAlignment="1">
      <alignment horizontal="center" vertical="center" shrinkToFit="1"/>
    </xf>
    <xf numFmtId="177" fontId="52" fillId="0" borderId="5" xfId="0" applyNumberFormat="1" applyFont="1" applyBorder="1" applyAlignment="1">
      <alignment horizontal="center" vertical="center" shrinkToFit="1"/>
    </xf>
    <xf numFmtId="177" fontId="52" fillId="0" borderId="9" xfId="0" applyNumberFormat="1" applyFont="1" applyBorder="1" applyAlignment="1">
      <alignment horizontal="center" vertical="center" shrinkToFit="1"/>
    </xf>
    <xf numFmtId="177" fontId="52" fillId="0" borderId="10" xfId="0" applyNumberFormat="1" applyFont="1" applyBorder="1" applyAlignment="1">
      <alignment horizontal="center" vertical="center" shrinkToFit="1"/>
    </xf>
    <xf numFmtId="177" fontId="52" fillId="0" borderId="11" xfId="0" applyNumberFormat="1" applyFont="1" applyBorder="1" applyAlignment="1">
      <alignment horizontal="center" vertical="center" shrinkToFit="1"/>
    </xf>
    <xf numFmtId="0" fontId="52" fillId="2" borderId="9" xfId="0" applyFont="1" applyFill="1" applyBorder="1" applyAlignment="1">
      <alignment horizontal="center" vertical="center" shrinkToFit="1"/>
    </xf>
    <xf numFmtId="0" fontId="52" fillId="2" borderId="10" xfId="0" applyFont="1" applyFill="1" applyBorder="1" applyAlignment="1">
      <alignment horizontal="center" vertical="center" shrinkToFit="1"/>
    </xf>
    <xf numFmtId="0" fontId="52" fillId="2" borderId="11" xfId="0" applyFont="1" applyFill="1" applyBorder="1" applyAlignment="1">
      <alignment horizontal="center" vertical="center" shrinkToFit="1"/>
    </xf>
    <xf numFmtId="198" fontId="52" fillId="0" borderId="9" xfId="0" applyNumberFormat="1" applyFont="1" applyBorder="1" applyAlignment="1">
      <alignment horizontal="left" vertical="center" shrinkToFit="1"/>
    </xf>
    <xf numFmtId="198" fontId="52" fillId="0" borderId="10" xfId="0" applyNumberFormat="1" applyFont="1" applyBorder="1" applyAlignment="1">
      <alignment horizontal="left" vertical="center" shrinkToFit="1"/>
    </xf>
    <xf numFmtId="198" fontId="52" fillId="0" borderId="11" xfId="0" applyNumberFormat="1" applyFont="1" applyBorder="1" applyAlignment="1">
      <alignment horizontal="left" vertical="center" shrinkToFit="1"/>
    </xf>
    <xf numFmtId="0" fontId="10" fillId="2" borderId="2" xfId="0" applyFont="1" applyFill="1" applyBorder="1" applyAlignment="1">
      <alignment horizontal="center" vertical="center"/>
    </xf>
    <xf numFmtId="0" fontId="10" fillId="2" borderId="3" xfId="0" applyFont="1" applyFill="1" applyBorder="1" applyAlignment="1">
      <alignment horizontal="center" vertical="center"/>
    </xf>
    <xf numFmtId="0" fontId="21" fillId="0" borderId="3" xfId="0" applyFont="1" applyBorder="1" applyAlignment="1">
      <alignment horizontal="center" vertical="center"/>
    </xf>
    <xf numFmtId="198" fontId="52" fillId="0" borderId="2" xfId="0" applyNumberFormat="1" applyFont="1" applyBorder="1" applyAlignment="1">
      <alignment horizontal="center" vertical="center" shrinkToFit="1"/>
    </xf>
    <xf numFmtId="0" fontId="21" fillId="0" borderId="3" xfId="0" applyFont="1" applyBorder="1" applyAlignment="1">
      <alignment horizontal="center" vertical="center" shrinkToFit="1"/>
    </xf>
    <xf numFmtId="0" fontId="21" fillId="0" borderId="8" xfId="0" applyFont="1" applyBorder="1" applyAlignment="1">
      <alignment horizontal="center" vertical="center" shrinkToFit="1"/>
    </xf>
    <xf numFmtId="198" fontId="52" fillId="0" borderId="9" xfId="0" applyNumberFormat="1" applyFont="1" applyBorder="1" applyAlignment="1">
      <alignment horizontal="center" vertical="center" shrinkToFit="1"/>
    </xf>
    <xf numFmtId="0" fontId="21" fillId="0" borderId="10" xfId="0" applyFont="1" applyBorder="1" applyAlignment="1">
      <alignment vertical="center" shrinkToFit="1"/>
    </xf>
    <xf numFmtId="0" fontId="21" fillId="0" borderId="11" xfId="0" applyFont="1" applyBorder="1" applyAlignment="1">
      <alignment vertical="center" shrinkToFit="1"/>
    </xf>
    <xf numFmtId="0" fontId="52" fillId="2" borderId="6" xfId="0" applyFont="1" applyFill="1" applyBorder="1" applyAlignment="1">
      <alignment horizontal="center" vertical="center" shrinkToFit="1"/>
    </xf>
    <xf numFmtId="0" fontId="52" fillId="2" borderId="7" xfId="0" applyFont="1" applyFill="1" applyBorder="1" applyAlignment="1">
      <alignment horizontal="center" vertical="center" shrinkToFit="1"/>
    </xf>
    <xf numFmtId="0" fontId="52" fillId="2" borderId="5" xfId="0" applyFont="1" applyFill="1" applyBorder="1" applyAlignment="1">
      <alignment horizontal="center" vertical="center" shrinkToFit="1"/>
    </xf>
    <xf numFmtId="198" fontId="52" fillId="0" borderId="6" xfId="0" applyNumberFormat="1" applyFont="1" applyBorder="1" applyAlignment="1">
      <alignment horizontal="left" vertical="center" shrinkToFit="1"/>
    </xf>
    <xf numFmtId="198" fontId="52" fillId="0" borderId="7" xfId="0" applyNumberFormat="1" applyFont="1" applyBorder="1" applyAlignment="1">
      <alignment horizontal="left" vertical="center" shrinkToFit="1"/>
    </xf>
    <xf numFmtId="198" fontId="52" fillId="0" borderId="5" xfId="0" applyNumberFormat="1" applyFont="1" applyBorder="1" applyAlignment="1">
      <alignment horizontal="left" vertical="center" shrinkToFit="1"/>
    </xf>
    <xf numFmtId="0" fontId="10" fillId="2" borderId="6" xfId="0" applyFont="1" applyFill="1" applyBorder="1" applyAlignment="1">
      <alignment horizontal="center" vertical="center" shrinkToFit="1"/>
    </xf>
    <xf numFmtId="0" fontId="10" fillId="2" borderId="7" xfId="0" applyFont="1" applyFill="1" applyBorder="1" applyAlignment="1">
      <alignment horizontal="center" vertical="center" shrinkToFit="1"/>
    </xf>
    <xf numFmtId="0" fontId="10" fillId="2" borderId="5" xfId="0" applyFont="1" applyFill="1" applyBorder="1" applyAlignment="1">
      <alignment horizontal="center" vertical="center" shrinkToFit="1"/>
    </xf>
    <xf numFmtId="0" fontId="10" fillId="2" borderId="9" xfId="0" applyFont="1" applyFill="1" applyBorder="1" applyAlignment="1">
      <alignment horizontal="center" vertical="center" shrinkToFit="1"/>
    </xf>
    <xf numFmtId="0" fontId="10" fillId="2" borderId="10" xfId="0" applyFont="1" applyFill="1" applyBorder="1" applyAlignment="1">
      <alignment horizontal="center" vertical="center" shrinkToFit="1"/>
    </xf>
    <xf numFmtId="0" fontId="10" fillId="2" borderId="11" xfId="0" applyFont="1" applyFill="1" applyBorder="1" applyAlignment="1">
      <alignment horizontal="center" vertical="center" shrinkToFit="1"/>
    </xf>
    <xf numFmtId="198" fontId="52" fillId="0" borderId="6" xfId="0" applyNumberFormat="1" applyFont="1" applyBorder="1" applyAlignment="1">
      <alignment horizontal="center" vertical="center" shrinkToFit="1"/>
    </xf>
    <xf numFmtId="0" fontId="21" fillId="0" borderId="7" xfId="0" applyFont="1" applyBorder="1" applyAlignment="1">
      <alignment vertical="center" shrinkToFit="1"/>
    </xf>
    <xf numFmtId="0" fontId="21" fillId="0" borderId="5" xfId="0" applyFont="1" applyBorder="1" applyAlignment="1">
      <alignment vertical="center" shrinkToFit="1"/>
    </xf>
    <xf numFmtId="0" fontId="21" fillId="2" borderId="2" xfId="0" applyFont="1" applyFill="1" applyBorder="1" applyAlignment="1">
      <alignment vertical="center" wrapText="1"/>
    </xf>
    <xf numFmtId="0" fontId="21" fillId="2" borderId="3" xfId="0" applyFont="1" applyFill="1" applyBorder="1">
      <alignment vertical="center"/>
    </xf>
    <xf numFmtId="0" fontId="21" fillId="2" borderId="8" xfId="0" applyFont="1" applyFill="1" applyBorder="1">
      <alignment vertical="center"/>
    </xf>
    <xf numFmtId="0" fontId="21" fillId="2" borderId="2" xfId="0" applyFont="1" applyFill="1" applyBorder="1">
      <alignment vertical="center"/>
    </xf>
    <xf numFmtId="0" fontId="21" fillId="2" borderId="2" xfId="0" applyFont="1" applyFill="1" applyBorder="1" applyAlignment="1">
      <alignment horizontal="center" vertical="center"/>
    </xf>
    <xf numFmtId="0" fontId="21" fillId="0" borderId="2" xfId="0" applyFont="1" applyBorder="1">
      <alignment vertical="center"/>
    </xf>
    <xf numFmtId="0" fontId="21" fillId="0" borderId="1" xfId="0" applyFont="1" applyBorder="1">
      <alignment vertical="center"/>
    </xf>
    <xf numFmtId="0" fontId="21" fillId="0" borderId="2" xfId="0" applyFont="1" applyBorder="1" applyAlignment="1">
      <alignment horizontal="left" vertical="center"/>
    </xf>
    <xf numFmtId="0" fontId="21" fillId="0" borderId="3" xfId="0" applyFont="1" applyBorder="1" applyAlignment="1">
      <alignment horizontal="left" vertical="center"/>
    </xf>
    <xf numFmtId="0" fontId="21" fillId="0" borderId="2" xfId="0" applyFont="1" applyBorder="1" applyAlignment="1">
      <alignment horizontal="left" vertical="center" wrapText="1"/>
    </xf>
    <xf numFmtId="0" fontId="21" fillId="0" borderId="3" xfId="0" applyFont="1" applyBorder="1" applyAlignment="1">
      <alignment horizontal="left" vertical="center" wrapText="1"/>
    </xf>
    <xf numFmtId="0" fontId="21" fillId="0" borderId="8" xfId="0" applyFont="1" applyBorder="1" applyAlignment="1">
      <alignment horizontal="left" vertical="center" wrapText="1"/>
    </xf>
    <xf numFmtId="0" fontId="54" fillId="0" borderId="2" xfId="0" applyFont="1" applyBorder="1">
      <alignment vertical="center"/>
    </xf>
    <xf numFmtId="0" fontId="54" fillId="0" borderId="3" xfId="0" applyFont="1" applyBorder="1">
      <alignment vertical="center"/>
    </xf>
    <xf numFmtId="0" fontId="54" fillId="0" borderId="8" xfId="0" applyFont="1" applyBorder="1">
      <alignment vertical="center"/>
    </xf>
    <xf numFmtId="0" fontId="54" fillId="0" borderId="1" xfId="0" applyFont="1" applyBorder="1">
      <alignment vertical="center"/>
    </xf>
    <xf numFmtId="0" fontId="54" fillId="0" borderId="2" xfId="0" applyFont="1" applyBorder="1" applyAlignment="1">
      <alignment horizontal="center" vertical="center"/>
    </xf>
    <xf numFmtId="0" fontId="54" fillId="0" borderId="3" xfId="0" applyFont="1" applyBorder="1" applyAlignment="1">
      <alignment horizontal="center" vertical="center"/>
    </xf>
    <xf numFmtId="0" fontId="54" fillId="0" borderId="8" xfId="0" applyFont="1" applyBorder="1" applyAlignment="1">
      <alignment horizontal="center" vertical="center"/>
    </xf>
    <xf numFmtId="0" fontId="32" fillId="2" borderId="1" xfId="14" applyFont="1" applyFill="1" applyBorder="1" applyAlignment="1">
      <alignment horizontal="center" vertical="center" wrapText="1" shrinkToFit="1"/>
    </xf>
    <xf numFmtId="0" fontId="40" fillId="0" borderId="1" xfId="0" applyFont="1" applyBorder="1" applyAlignment="1">
      <alignment horizontal="center" vertical="center"/>
    </xf>
    <xf numFmtId="14" fontId="40" fillId="0" borderId="6" xfId="14" applyNumberFormat="1" applyFont="1" applyBorder="1" applyAlignment="1">
      <alignment horizontal="center" vertical="center" shrinkToFit="1"/>
    </xf>
    <xf numFmtId="14" fontId="40" fillId="0" borderId="7" xfId="14" applyNumberFormat="1" applyFont="1" applyBorder="1" applyAlignment="1">
      <alignment horizontal="center" vertical="center" shrinkToFit="1"/>
    </xf>
    <xf numFmtId="14" fontId="40" fillId="0" borderId="5" xfId="14" applyNumberFormat="1" applyFont="1" applyBorder="1" applyAlignment="1">
      <alignment horizontal="center" vertical="center" shrinkToFit="1"/>
    </xf>
    <xf numFmtId="14" fontId="40" fillId="0" borderId="9" xfId="14" applyNumberFormat="1" applyFont="1" applyBorder="1" applyAlignment="1">
      <alignment horizontal="center" vertical="center" shrinkToFit="1"/>
    </xf>
    <xf numFmtId="14" fontId="40" fillId="0" borderId="10" xfId="14" applyNumberFormat="1" applyFont="1" applyBorder="1" applyAlignment="1">
      <alignment horizontal="center" vertical="center" shrinkToFit="1"/>
    </xf>
    <xf numFmtId="14" fontId="40" fillId="0" borderId="11" xfId="14" applyNumberFormat="1" applyFont="1" applyBorder="1" applyAlignment="1">
      <alignment horizontal="center" vertical="center" shrinkToFit="1"/>
    </xf>
    <xf numFmtId="0" fontId="10" fillId="2" borderId="13" xfId="14" applyFont="1" applyFill="1" applyBorder="1" applyAlignment="1">
      <alignment horizontal="center" vertical="center"/>
    </xf>
    <xf numFmtId="0" fontId="10" fillId="0" borderId="13" xfId="14" applyFont="1" applyBorder="1" applyAlignment="1">
      <alignment horizontal="left" vertical="center" shrinkToFit="1"/>
    </xf>
    <xf numFmtId="0" fontId="10" fillId="2" borderId="1" xfId="14" applyFont="1" applyFill="1" applyBorder="1" applyAlignment="1">
      <alignment horizontal="center" vertical="center"/>
    </xf>
    <xf numFmtId="0" fontId="10" fillId="0" borderId="1" xfId="14" applyFont="1" applyBorder="1" applyAlignment="1">
      <alignment horizontal="left" vertical="center" shrinkToFit="1"/>
    </xf>
    <xf numFmtId="0" fontId="10" fillId="2" borderId="14" xfId="14" applyFont="1" applyFill="1" applyBorder="1" applyAlignment="1">
      <alignment horizontal="center" vertical="center"/>
    </xf>
    <xf numFmtId="0" fontId="10" fillId="0" borderId="14" xfId="14" applyFont="1" applyBorder="1" applyAlignment="1">
      <alignment horizontal="left" vertical="center" shrinkToFit="1"/>
    </xf>
    <xf numFmtId="0" fontId="10" fillId="2" borderId="6" xfId="14" applyFont="1" applyFill="1" applyBorder="1" applyAlignment="1">
      <alignment horizontal="center" vertical="center" shrinkToFit="1"/>
    </xf>
    <xf numFmtId="0" fontId="10" fillId="2" borderId="5" xfId="14" applyFont="1" applyFill="1" applyBorder="1" applyAlignment="1">
      <alignment horizontal="center" vertical="center" shrinkToFit="1"/>
    </xf>
    <xf numFmtId="0" fontId="10" fillId="2" borderId="9" xfId="14" applyFont="1" applyFill="1" applyBorder="1" applyAlignment="1">
      <alignment horizontal="center" vertical="center" shrinkToFit="1"/>
    </xf>
    <xf numFmtId="0" fontId="10" fillId="2" borderId="11" xfId="14" applyFont="1" applyFill="1" applyBorder="1" applyAlignment="1">
      <alignment horizontal="center" vertical="center" shrinkToFit="1"/>
    </xf>
    <xf numFmtId="0" fontId="46" fillId="0" borderId="6" xfId="14" applyFont="1" applyBorder="1" applyAlignment="1">
      <alignment horizontal="center" vertical="center" wrapText="1"/>
    </xf>
    <xf numFmtId="0" fontId="46" fillId="0" borderId="7" xfId="14" applyFont="1" applyBorder="1" applyAlignment="1">
      <alignment horizontal="center" vertical="center" wrapText="1"/>
    </xf>
    <xf numFmtId="0" fontId="46" fillId="0" borderId="9" xfId="14" applyFont="1" applyBorder="1" applyAlignment="1">
      <alignment horizontal="center" vertical="center" wrapText="1"/>
    </xf>
    <xf numFmtId="0" fontId="46" fillId="0" borderId="10" xfId="14" applyFont="1" applyBorder="1" applyAlignment="1">
      <alignment horizontal="center" vertical="center" wrapText="1"/>
    </xf>
    <xf numFmtId="0" fontId="40" fillId="2" borderId="38" xfId="14" applyFont="1" applyFill="1" applyBorder="1" applyAlignment="1">
      <alignment horizontal="center" vertical="center" wrapText="1"/>
    </xf>
    <xf numFmtId="0" fontId="40" fillId="2" borderId="41" xfId="14" applyFont="1" applyFill="1" applyBorder="1" applyAlignment="1">
      <alignment horizontal="center" vertical="center" wrapText="1"/>
    </xf>
    <xf numFmtId="0" fontId="46" fillId="2" borderId="14" xfId="14" applyFont="1" applyFill="1" applyBorder="1" applyAlignment="1">
      <alignment horizontal="center" vertical="center" wrapText="1"/>
    </xf>
    <xf numFmtId="0" fontId="46" fillId="2" borderId="15" xfId="14" applyFont="1" applyFill="1" applyBorder="1" applyAlignment="1">
      <alignment horizontal="center" vertical="center" wrapText="1"/>
    </xf>
    <xf numFmtId="0" fontId="46" fillId="2" borderId="13" xfId="14" applyFont="1" applyFill="1" applyBorder="1" applyAlignment="1">
      <alignment horizontal="center" vertical="center" wrapText="1"/>
    </xf>
    <xf numFmtId="0" fontId="46" fillId="2" borderId="23" xfId="14" applyFont="1" applyFill="1" applyBorder="1" applyAlignment="1">
      <alignment horizontal="center" vertical="center" wrapText="1"/>
    </xf>
    <xf numFmtId="0" fontId="46" fillId="2" borderId="42" xfId="14" applyFont="1" applyFill="1" applyBorder="1" applyAlignment="1">
      <alignment horizontal="center" vertical="center" wrapText="1"/>
    </xf>
    <xf numFmtId="0" fontId="40" fillId="2" borderId="39" xfId="14" applyFont="1" applyFill="1" applyBorder="1" applyAlignment="1">
      <alignment horizontal="center" vertical="center"/>
    </xf>
    <xf numFmtId="0" fontId="40" fillId="2" borderId="3" xfId="14" applyFont="1" applyFill="1" applyBorder="1" applyAlignment="1">
      <alignment horizontal="center" vertical="center"/>
    </xf>
    <xf numFmtId="0" fontId="40" fillId="2" borderId="8" xfId="14" applyFont="1" applyFill="1" applyBorder="1" applyAlignment="1">
      <alignment horizontal="center" vertical="center"/>
    </xf>
    <xf numFmtId="0" fontId="10" fillId="0" borderId="6" xfId="14" applyFont="1" applyBorder="1" applyAlignment="1">
      <alignment horizontal="center" vertical="center"/>
    </xf>
    <xf numFmtId="0" fontId="10" fillId="0" borderId="7" xfId="14" applyFont="1" applyBorder="1" applyAlignment="1">
      <alignment horizontal="center" vertical="center"/>
    </xf>
    <xf numFmtId="0" fontId="10" fillId="0" borderId="36" xfId="14" applyFont="1" applyBorder="1" applyAlignment="1">
      <alignment horizontal="center" vertical="center"/>
    </xf>
    <xf numFmtId="0" fontId="10" fillId="0" borderId="20" xfId="14" applyFont="1" applyBorder="1" applyAlignment="1">
      <alignment horizontal="center" vertical="center"/>
    </xf>
    <xf numFmtId="0" fontId="10" fillId="0" borderId="37" xfId="14" applyFont="1" applyBorder="1" applyAlignment="1">
      <alignment horizontal="center" vertical="center"/>
    </xf>
    <xf numFmtId="0" fontId="40" fillId="2" borderId="18" xfId="14" applyFont="1" applyFill="1" applyBorder="1" applyAlignment="1">
      <alignment horizontal="center" vertical="center" wrapText="1"/>
    </xf>
    <xf numFmtId="0" fontId="40" fillId="2" borderId="17" xfId="14" applyFont="1" applyFill="1" applyBorder="1" applyAlignment="1">
      <alignment horizontal="center" vertical="center" wrapText="1"/>
    </xf>
    <xf numFmtId="0" fontId="40" fillId="2" borderId="16" xfId="14" applyFont="1" applyFill="1" applyBorder="1" applyAlignment="1">
      <alignment horizontal="center" vertical="center" wrapText="1"/>
    </xf>
    <xf numFmtId="0" fontId="40" fillId="2" borderId="18" xfId="14" applyFont="1" applyFill="1" applyBorder="1" applyAlignment="1">
      <alignment horizontal="center" vertical="center"/>
    </xf>
    <xf numFmtId="0" fontId="40" fillId="2" borderId="17" xfId="14" applyFont="1" applyFill="1" applyBorder="1" applyAlignment="1">
      <alignment horizontal="center" vertical="center"/>
    </xf>
    <xf numFmtId="0" fontId="40" fillId="2" borderId="16" xfId="14" applyFont="1" applyFill="1" applyBorder="1" applyAlignment="1">
      <alignment horizontal="center" vertical="center"/>
    </xf>
    <xf numFmtId="0" fontId="40" fillId="2" borderId="2" xfId="14" applyFont="1" applyFill="1" applyBorder="1" applyAlignment="1">
      <alignment horizontal="center" vertical="center"/>
    </xf>
    <xf numFmtId="0" fontId="40" fillId="2" borderId="40" xfId="14" applyFont="1" applyFill="1" applyBorder="1" applyAlignment="1">
      <alignment horizontal="center" vertical="center"/>
    </xf>
    <xf numFmtId="0" fontId="10" fillId="0" borderId="56" xfId="14" applyFont="1" applyBorder="1" applyAlignment="1">
      <alignment horizontal="center" vertical="center" shrinkToFit="1"/>
    </xf>
    <xf numFmtId="0" fontId="10" fillId="0" borderId="57" xfId="14" applyFont="1" applyBorder="1" applyAlignment="1">
      <alignment horizontal="center" vertical="center" shrinkToFit="1"/>
    </xf>
    <xf numFmtId="0" fontId="10" fillId="0" borderId="58" xfId="14" applyFont="1" applyBorder="1" applyAlignment="1">
      <alignment horizontal="center" vertical="center" shrinkToFit="1"/>
    </xf>
    <xf numFmtId="0" fontId="10" fillId="0" borderId="24" xfId="14" applyFont="1" applyBorder="1" applyAlignment="1">
      <alignment horizontal="center" vertical="center" shrinkToFit="1"/>
    </xf>
    <xf numFmtId="0" fontId="10" fillId="0" borderId="20" xfId="14" applyFont="1" applyBorder="1" applyAlignment="1">
      <alignment horizontal="center" vertical="center" shrinkToFit="1"/>
    </xf>
    <xf numFmtId="0" fontId="10" fillId="0" borderId="19" xfId="14" applyFont="1" applyBorder="1" applyAlignment="1">
      <alignment horizontal="center" vertical="center" shrinkToFit="1"/>
    </xf>
    <xf numFmtId="0" fontId="10" fillId="0" borderId="59" xfId="14" applyFont="1" applyBorder="1" applyAlignment="1">
      <alignment horizontal="center" vertical="center" shrinkToFit="1"/>
    </xf>
    <xf numFmtId="0" fontId="10" fillId="0" borderId="71" xfId="14" applyFont="1" applyBorder="1" applyAlignment="1">
      <alignment horizontal="center" vertical="center" shrinkToFit="1"/>
    </xf>
    <xf numFmtId="0" fontId="10" fillId="0" borderId="60" xfId="14" applyFont="1" applyBorder="1" applyAlignment="1">
      <alignment horizontal="center" vertical="center" shrinkToFit="1"/>
    </xf>
    <xf numFmtId="0" fontId="10" fillId="0" borderId="72" xfId="14" applyFont="1" applyBorder="1" applyAlignment="1">
      <alignment horizontal="center" vertical="center" shrinkToFit="1"/>
    </xf>
    <xf numFmtId="0" fontId="10" fillId="0" borderId="62" xfId="14" applyFont="1" applyBorder="1" applyAlignment="1">
      <alignment horizontal="center" vertical="center" shrinkToFit="1"/>
    </xf>
    <xf numFmtId="0" fontId="10" fillId="0" borderId="75" xfId="14" applyFont="1" applyBorder="1" applyAlignment="1">
      <alignment horizontal="center" vertical="center" shrinkToFit="1"/>
    </xf>
    <xf numFmtId="0" fontId="10" fillId="0" borderId="73" xfId="14" applyFont="1" applyBorder="1" applyAlignment="1">
      <alignment horizontal="center" vertical="center" shrinkToFit="1"/>
    </xf>
    <xf numFmtId="0" fontId="10" fillId="0" borderId="74" xfId="14" applyFont="1" applyBorder="1" applyAlignment="1">
      <alignment horizontal="center" vertical="center" shrinkToFit="1"/>
    </xf>
    <xf numFmtId="0" fontId="10" fillId="0" borderId="76" xfId="14" applyFont="1" applyBorder="1" applyAlignment="1">
      <alignment horizontal="center" vertical="center" shrinkToFit="1"/>
    </xf>
    <xf numFmtId="201" fontId="10" fillId="2" borderId="24" xfId="14" applyNumberFormat="1" applyFont="1" applyFill="1" applyBorder="1" applyAlignment="1">
      <alignment horizontal="center" vertical="center" shrinkToFit="1"/>
    </xf>
    <xf numFmtId="201" fontId="10" fillId="2" borderId="20" xfId="14" applyNumberFormat="1" applyFont="1" applyFill="1" applyBorder="1" applyAlignment="1">
      <alignment horizontal="center" vertical="center" shrinkToFit="1"/>
    </xf>
    <xf numFmtId="201" fontId="10" fillId="2" borderId="19" xfId="14" applyNumberFormat="1" applyFont="1" applyFill="1" applyBorder="1" applyAlignment="1">
      <alignment horizontal="center" vertical="center" shrinkToFit="1"/>
    </xf>
    <xf numFmtId="0" fontId="10" fillId="0" borderId="0" xfId="2" applyFont="1" applyAlignment="1">
      <alignment vertical="center"/>
    </xf>
    <xf numFmtId="0" fontId="21" fillId="0" borderId="0" xfId="11" applyFont="1">
      <alignment vertical="center"/>
    </xf>
    <xf numFmtId="0" fontId="10" fillId="2" borderId="2" xfId="2" applyFont="1" applyFill="1" applyBorder="1" applyAlignment="1">
      <alignment horizontal="center" vertical="center" shrinkToFit="1"/>
    </xf>
    <xf numFmtId="0" fontId="10" fillId="2" borderId="3" xfId="2" applyFont="1" applyFill="1" applyBorder="1" applyAlignment="1">
      <alignment horizontal="center" vertical="center" shrinkToFit="1"/>
    </xf>
    <xf numFmtId="0" fontId="10" fillId="2" borderId="8" xfId="2" applyFont="1" applyFill="1" applyBorder="1" applyAlignment="1">
      <alignment horizontal="center" vertical="center" shrinkToFit="1"/>
    </xf>
    <xf numFmtId="0" fontId="10" fillId="2" borderId="3" xfId="2" applyFont="1" applyFill="1" applyBorder="1" applyAlignment="1">
      <alignment horizontal="center" vertical="center"/>
    </xf>
    <xf numFmtId="0" fontId="11" fillId="2" borderId="2" xfId="2" applyFont="1" applyFill="1" applyBorder="1" applyAlignment="1">
      <alignment horizontal="center" vertical="center"/>
    </xf>
    <xf numFmtId="0" fontId="11" fillId="2" borderId="3" xfId="2" applyFont="1" applyFill="1" applyBorder="1" applyAlignment="1">
      <alignment horizontal="center" vertical="center"/>
    </xf>
    <xf numFmtId="0" fontId="11" fillId="2" borderId="8" xfId="2" applyFont="1" applyFill="1" applyBorder="1" applyAlignment="1">
      <alignment horizontal="center" vertical="center"/>
    </xf>
    <xf numFmtId="0" fontId="59" fillId="0" borderId="6" xfId="2" applyFont="1" applyBorder="1" applyAlignment="1">
      <alignment horizontal="left" vertical="top" wrapText="1"/>
    </xf>
    <xf numFmtId="0" fontId="59" fillId="0" borderId="7" xfId="2" applyFont="1" applyBorder="1" applyAlignment="1">
      <alignment horizontal="left" vertical="top"/>
    </xf>
    <xf numFmtId="0" fontId="59" fillId="0" borderId="5" xfId="2" applyFont="1" applyBorder="1" applyAlignment="1">
      <alignment horizontal="left" vertical="top"/>
    </xf>
    <xf numFmtId="0" fontId="59" fillId="0" borderId="12" xfId="2" applyFont="1" applyBorder="1" applyAlignment="1">
      <alignment horizontal="left" vertical="top"/>
    </xf>
    <xf numFmtId="0" fontId="59" fillId="0" borderId="0" xfId="2" applyFont="1" applyAlignment="1">
      <alignment horizontal="left" vertical="top"/>
    </xf>
    <xf numFmtId="0" fontId="59" fillId="0" borderId="4" xfId="2" applyFont="1" applyBorder="1" applyAlignment="1">
      <alignment horizontal="left" vertical="top"/>
    </xf>
    <xf numFmtId="0" fontId="59" fillId="0" borderId="9" xfId="2" applyFont="1" applyBorder="1" applyAlignment="1">
      <alignment horizontal="left" vertical="top"/>
    </xf>
    <xf numFmtId="0" fontId="59" fillId="0" borderId="10" xfId="2" applyFont="1" applyBorder="1" applyAlignment="1">
      <alignment horizontal="left" vertical="top"/>
    </xf>
    <xf numFmtId="0" fontId="59" fillId="0" borderId="11" xfId="2" applyFont="1" applyBorder="1" applyAlignment="1">
      <alignment horizontal="left" vertical="top"/>
    </xf>
    <xf numFmtId="176" fontId="10" fillId="0" borderId="9" xfId="2" applyNumberFormat="1" applyFont="1" applyBorder="1" applyAlignment="1">
      <alignment horizontal="center" vertical="center" shrinkToFit="1"/>
    </xf>
    <xf numFmtId="176" fontId="10" fillId="0" borderId="10" xfId="2" applyNumberFormat="1" applyFont="1" applyBorder="1" applyAlignment="1">
      <alignment horizontal="center" vertical="center" shrinkToFit="1"/>
    </xf>
    <xf numFmtId="176" fontId="10" fillId="0" borderId="11" xfId="2" applyNumberFormat="1" applyFont="1" applyBorder="1" applyAlignment="1">
      <alignment horizontal="center" vertical="center" shrinkToFit="1"/>
    </xf>
    <xf numFmtId="0" fontId="0" fillId="0" borderId="25" xfId="0" applyBorder="1" applyAlignment="1">
      <alignment horizontal="center" vertical="center"/>
    </xf>
    <xf numFmtId="0" fontId="0" fillId="0" borderId="26" xfId="0" applyBorder="1" applyAlignment="1">
      <alignment horizontal="center" vertical="center"/>
    </xf>
    <xf numFmtId="0" fontId="0" fillId="0" borderId="27" xfId="0" applyBorder="1" applyAlignment="1">
      <alignment horizontal="center" vertical="center"/>
    </xf>
    <xf numFmtId="0" fontId="0" fillId="0" borderId="18" xfId="0" applyBorder="1" applyAlignment="1">
      <alignment horizontal="center" vertical="center"/>
    </xf>
    <xf numFmtId="0" fontId="0" fillId="0" borderId="17" xfId="0" applyBorder="1" applyAlignment="1">
      <alignment horizontal="center" vertical="center"/>
    </xf>
    <xf numFmtId="0" fontId="0" fillId="0" borderId="16" xfId="0" applyBorder="1" applyAlignment="1">
      <alignment horizontal="center" vertical="center"/>
    </xf>
    <xf numFmtId="49" fontId="10" fillId="0" borderId="2" xfId="2" applyNumberFormat="1" applyFont="1" applyBorder="1" applyAlignment="1">
      <alignment horizontal="center" vertical="center" shrinkToFit="1"/>
    </xf>
    <xf numFmtId="49" fontId="10" fillId="0" borderId="3" xfId="2" applyNumberFormat="1" applyFont="1" applyBorder="1" applyAlignment="1">
      <alignment horizontal="center" vertical="center" shrinkToFit="1"/>
    </xf>
    <xf numFmtId="49" fontId="10" fillId="0" borderId="8" xfId="2" applyNumberFormat="1" applyFont="1" applyBorder="1" applyAlignment="1">
      <alignment horizontal="center" vertical="center" shrinkToFit="1"/>
    </xf>
  </cellXfs>
  <cellStyles count="16">
    <cellStyle name="桁区切り 2" xfId="3" xr:uid="{00000000-0005-0000-0000-000000000000}"/>
    <cellStyle name="桁区切り 3" xfId="6" xr:uid="{00000000-0005-0000-0000-000001000000}"/>
    <cellStyle name="桁区切り 3 2" xfId="9" xr:uid="{00000000-0005-0000-0000-000002000000}"/>
    <cellStyle name="桁区切り 3 3" xfId="15" xr:uid="{57960A19-87D7-43EB-8C22-F8B0B899E862}"/>
    <cellStyle name="標準" xfId="0" builtinId="0"/>
    <cellStyle name="標準 2" xfId="1" xr:uid="{00000000-0005-0000-0000-000004000000}"/>
    <cellStyle name="標準 2 2" xfId="10" xr:uid="{464ACB8E-94B2-4EEE-A5DD-FDC632447C63}"/>
    <cellStyle name="標準 2 3" xfId="11" xr:uid="{99320821-5EDC-4B1E-AA39-816FC44616FB}"/>
    <cellStyle name="標準 3" xfId="2" xr:uid="{00000000-0005-0000-0000-000005000000}"/>
    <cellStyle name="標準 3 2" xfId="4" xr:uid="{00000000-0005-0000-0000-000006000000}"/>
    <cellStyle name="標準 4" xfId="5" xr:uid="{00000000-0005-0000-0000-000007000000}"/>
    <cellStyle name="標準 4 2" xfId="8" xr:uid="{00000000-0005-0000-0000-000008000000}"/>
    <cellStyle name="標準 4 3" xfId="14" xr:uid="{1D733172-57DE-42C0-9537-7F82A2D39F68}"/>
    <cellStyle name="標準 5" xfId="12" xr:uid="{0C857A3D-D0BC-439B-B9B4-DE21225DBC97}"/>
    <cellStyle name="標準 5 2" xfId="13" xr:uid="{717D4AF1-325E-4A25-9F8D-1B6E804194DB}"/>
    <cellStyle name="標準_021220点検表修正案" xfId="7" xr:uid="{00000000-0005-0000-0000-000009000000}"/>
  </cellStyles>
  <dxfs count="445">
    <dxf>
      <font>
        <color theme="0"/>
      </font>
    </dxf>
    <dxf>
      <font>
        <color theme="0"/>
      </font>
    </dxf>
    <dxf>
      <font>
        <color theme="0"/>
      </font>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font>
        <b val="0"/>
        <i val="0"/>
        <strike val="0"/>
        <condense val="0"/>
        <extend val="0"/>
        <outline val="0"/>
        <shadow val="0"/>
        <u val="none"/>
        <vertAlign val="baseline"/>
        <sz val="9"/>
        <color theme="1"/>
        <name val="ＭＳ Ｐゴシック"/>
        <family val="3"/>
        <charset val="128"/>
        <scheme val="minor"/>
      </font>
      <alignment horizontal="center" vertical="center" textRotation="0" wrapText="0" indent="0" justifyLastLine="0" shrinkToFit="1" readingOrder="0"/>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border outline="0">
        <left style="thin">
          <color indexed="64"/>
        </left>
        <right style="thin">
          <color indexed="64"/>
        </right>
        <top style="thin">
          <color indexed="64"/>
        </top>
        <bottom style="thin">
          <color indexed="64"/>
        </bottom>
      </border>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border>
        <bottom style="double">
          <color indexed="64"/>
        </bottom>
      </border>
    </dxf>
    <dxf>
      <border diagonalUp="0" diagonalDown="0">
        <left/>
        <right/>
        <top/>
        <bottom/>
        <vertical/>
        <horizontal/>
      </border>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border outline="0">
        <left style="thin">
          <color indexed="64"/>
        </left>
        <right style="thin">
          <color indexed="64"/>
        </right>
        <top style="thin">
          <color indexed="64"/>
        </top>
        <bottom style="thin">
          <color indexed="64"/>
        </bottom>
      </border>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border>
        <bottom style="double">
          <color indexed="64"/>
        </bottom>
      </border>
    </dxf>
    <dxf>
      <border diagonalUp="0" diagonalDown="0">
        <left/>
        <right/>
        <top/>
        <bottom/>
        <vertical/>
        <horizontal/>
      </border>
    </dxf>
    <dxf>
      <alignment horizontal="general" vertical="center" textRotation="0" wrapText="0" indent="0" justifyLastLine="0" shrinkToFit="1" readingOrder="0"/>
    </dxf>
    <dxf>
      <alignment horizontal="general" vertical="center" textRotation="0" wrapText="0" indent="0" justifyLastLine="0" shrinkToFit="1" readingOrder="0"/>
    </dxf>
    <dxf>
      <alignment horizontal="general" vertical="center" textRotation="0" wrapText="0" indent="0" justifyLastLine="0" shrinkToFit="1" readingOrder="0"/>
    </dxf>
    <dxf>
      <border outline="0">
        <top style="thin">
          <color rgb="FF000000"/>
        </top>
      </border>
    </dxf>
    <dxf>
      <alignment horizontal="general" vertical="center" textRotation="0" wrapText="0" indent="0" justifyLastLine="0" shrinkToFit="1" readingOrder="0"/>
    </dxf>
    <dxf>
      <border outline="0">
        <bottom style="double">
          <color rgb="FF000000"/>
        </bottom>
      </border>
    </dxf>
    <dxf>
      <alignment horizontal="general" vertical="center" textRotation="0" wrapText="0" indent="0" justifyLastLine="0" shrinkToFit="0" readingOrder="0"/>
    </dxf>
    <dxf>
      <alignment horizontal="general" vertical="center" textRotation="0" wrapText="0" indent="0" justifyLastLine="0" shrinkToFit="1" readingOrder="0"/>
    </dxf>
    <dxf>
      <border outline="0">
        <top style="thin">
          <color rgb="FF000000"/>
        </top>
      </border>
    </dxf>
    <dxf>
      <alignment horizontal="general" vertical="center" textRotation="0" wrapText="0" indent="0" justifyLastLine="0" shrinkToFit="1" readingOrder="0"/>
    </dxf>
    <dxf>
      <border outline="0">
        <bottom style="double">
          <color rgb="FF000000"/>
        </bottom>
      </border>
    </dxf>
    <dxf>
      <alignment horizontal="general" vertical="center" textRotation="0" wrapText="0" indent="0" justifyLastLine="0" shrinkToFit="0" readingOrder="0"/>
    </dxf>
    <dxf>
      <alignment horizontal="general" vertical="center" textRotation="0" wrapText="0" indent="0" justifyLastLine="0" shrinkToFit="1" readingOrder="0"/>
    </dxf>
    <dxf>
      <border outline="0">
        <top style="thin">
          <color rgb="FF000000"/>
        </top>
      </border>
    </dxf>
    <dxf>
      <alignment horizontal="general" vertical="center" textRotation="0" wrapText="0" indent="0" justifyLastLine="0" shrinkToFit="1" readingOrder="0"/>
    </dxf>
    <dxf>
      <border outline="0">
        <bottom style="double">
          <color rgb="FF000000"/>
        </bottom>
      </border>
    </dxf>
    <dxf>
      <alignment horizontal="general" vertical="center" textRotation="0" wrapText="0" indent="0" justifyLastLine="0" shrinkToFit="1" readingOrder="0"/>
    </dxf>
    <dxf>
      <border outline="0">
        <top style="thin">
          <color rgb="FF000000"/>
        </top>
      </border>
    </dxf>
    <dxf>
      <alignment horizontal="general" vertical="center" textRotation="0" wrapText="0" indent="0" justifyLastLine="0" shrinkToFit="1" readingOrder="0"/>
    </dxf>
    <dxf>
      <border outline="0">
        <bottom style="double">
          <color rgb="FF000000"/>
        </bottom>
      </border>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outline="0">
        <left style="thin">
          <color indexed="64"/>
        </left>
        <right style="thin">
          <color indexed="64"/>
        </right>
        <top style="thin">
          <color indexed="64"/>
        </top>
        <bottom style="thin">
          <color indexed="64"/>
        </bottom>
      </border>
    </dxf>
    <dxf>
      <alignment vertical="center" textRotation="0" wrapText="0" justifyLastLine="0" shrinkToFit="1" readingOrder="0"/>
    </dxf>
    <dxf>
      <border>
        <bottom style="double">
          <color indexed="64"/>
        </bottom>
      </border>
    </dxf>
    <dxf>
      <alignment horizontal="general" vertical="center" textRotation="0" wrapText="0" indent="0" justifyLastLine="0" shrinkToFit="0" readingOrder="0"/>
      <border diagonalUp="0" diagonalDown="0">
        <left/>
        <right/>
        <top/>
        <bottom/>
        <vertical/>
        <horizontal/>
      </border>
    </dxf>
    <dxf>
      <alignment horizontal="center" vertical="center" textRotation="0" wrapText="0" indent="0" justifyLastLine="0" shrinkToFit="1" readingOrder="0"/>
    </dxf>
    <dxf>
      <border outline="0">
        <left style="thin">
          <color indexed="64"/>
        </left>
        <right style="thin">
          <color indexed="64"/>
        </right>
        <top style="thin">
          <color indexed="64"/>
        </top>
        <bottom style="thin">
          <color indexed="64"/>
        </bottom>
      </border>
    </dxf>
    <dxf>
      <alignment horizontal="center" vertical="center" textRotation="0" wrapText="0" indent="0" justifyLastLine="0" shrinkToFit="1" readingOrder="0"/>
    </dxf>
    <dxf>
      <border>
        <bottom style="double">
          <color indexed="64"/>
        </bottom>
      </border>
    </dxf>
    <dxf>
      <border diagonalUp="0" diagonalDown="0">
        <left/>
        <right/>
        <top/>
        <bottom/>
        <vertical/>
        <horizontal/>
      </border>
    </dxf>
  </dxfs>
  <tableStyles count="0" defaultTableStyle="TableStyleMedium2" defaultPivotStyle="PivotStyleLight16"/>
  <colors>
    <mruColors>
      <color rgb="FFFFFF00"/>
      <color rgb="FF00FFFF"/>
      <color rgb="FF0000FF"/>
      <color rgb="FFFFCC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63" Type="http://schemas.openxmlformats.org/officeDocument/2006/relationships/worksheet" Target="worksheets/sheet63.xml"/><Relationship Id="rId84" Type="http://schemas.openxmlformats.org/officeDocument/2006/relationships/worksheet" Target="worksheets/sheet84.xml"/><Relationship Id="rId138" Type="http://schemas.openxmlformats.org/officeDocument/2006/relationships/worksheet" Target="worksheets/sheet138.xml"/><Relationship Id="rId159" Type="http://schemas.openxmlformats.org/officeDocument/2006/relationships/worksheet" Target="worksheets/sheet159.xml"/><Relationship Id="rId170" Type="http://schemas.openxmlformats.org/officeDocument/2006/relationships/worksheet" Target="worksheets/sheet170.xml"/><Relationship Id="rId191" Type="http://schemas.openxmlformats.org/officeDocument/2006/relationships/worksheet" Target="worksheets/sheet191.xml"/><Relationship Id="rId205" Type="http://schemas.openxmlformats.org/officeDocument/2006/relationships/worksheet" Target="worksheets/sheet205.xml"/><Relationship Id="rId226" Type="http://schemas.openxmlformats.org/officeDocument/2006/relationships/worksheet" Target="worksheets/sheet226.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53" Type="http://schemas.openxmlformats.org/officeDocument/2006/relationships/worksheet" Target="worksheets/sheet53.xml"/><Relationship Id="rId74" Type="http://schemas.openxmlformats.org/officeDocument/2006/relationships/worksheet" Target="worksheets/sheet74.xml"/><Relationship Id="rId128" Type="http://schemas.openxmlformats.org/officeDocument/2006/relationships/worksheet" Target="worksheets/sheet128.xml"/><Relationship Id="rId149" Type="http://schemas.openxmlformats.org/officeDocument/2006/relationships/worksheet" Target="worksheets/sheet149.xml"/><Relationship Id="rId5" Type="http://schemas.openxmlformats.org/officeDocument/2006/relationships/worksheet" Target="worksheets/sheet5.xml"/><Relationship Id="rId95" Type="http://schemas.openxmlformats.org/officeDocument/2006/relationships/worksheet" Target="worksheets/sheet95.xml"/><Relationship Id="rId160" Type="http://schemas.openxmlformats.org/officeDocument/2006/relationships/worksheet" Target="worksheets/sheet160.xml"/><Relationship Id="rId181" Type="http://schemas.openxmlformats.org/officeDocument/2006/relationships/worksheet" Target="worksheets/sheet181.xml"/><Relationship Id="rId216" Type="http://schemas.openxmlformats.org/officeDocument/2006/relationships/worksheet" Target="worksheets/sheet216.xml"/><Relationship Id="rId22" Type="http://schemas.openxmlformats.org/officeDocument/2006/relationships/worksheet" Target="worksheets/sheet22.xml"/><Relationship Id="rId43" Type="http://schemas.openxmlformats.org/officeDocument/2006/relationships/worksheet" Target="worksheets/sheet43.xml"/><Relationship Id="rId64" Type="http://schemas.openxmlformats.org/officeDocument/2006/relationships/worksheet" Target="worksheets/sheet64.xml"/><Relationship Id="rId118" Type="http://schemas.openxmlformats.org/officeDocument/2006/relationships/worksheet" Target="worksheets/sheet118.xml"/><Relationship Id="rId139" Type="http://schemas.openxmlformats.org/officeDocument/2006/relationships/worksheet" Target="worksheets/sheet139.xml"/><Relationship Id="rId85" Type="http://schemas.openxmlformats.org/officeDocument/2006/relationships/worksheet" Target="worksheets/sheet85.xml"/><Relationship Id="rId150" Type="http://schemas.openxmlformats.org/officeDocument/2006/relationships/worksheet" Target="worksheets/sheet150.xml"/><Relationship Id="rId171" Type="http://schemas.openxmlformats.org/officeDocument/2006/relationships/worksheet" Target="worksheets/sheet171.xml"/><Relationship Id="rId192" Type="http://schemas.openxmlformats.org/officeDocument/2006/relationships/worksheet" Target="worksheets/sheet192.xml"/><Relationship Id="rId206" Type="http://schemas.openxmlformats.org/officeDocument/2006/relationships/worksheet" Target="worksheets/sheet206.xml"/><Relationship Id="rId227" Type="http://schemas.openxmlformats.org/officeDocument/2006/relationships/worksheet" Target="worksheets/sheet227.xml"/><Relationship Id="rId12" Type="http://schemas.openxmlformats.org/officeDocument/2006/relationships/worksheet" Target="worksheets/sheet12.xml"/><Relationship Id="rId33" Type="http://schemas.openxmlformats.org/officeDocument/2006/relationships/worksheet" Target="worksheets/sheet33.xml"/><Relationship Id="rId108" Type="http://schemas.openxmlformats.org/officeDocument/2006/relationships/worksheet" Target="worksheets/sheet108.xml"/><Relationship Id="rId129" Type="http://schemas.openxmlformats.org/officeDocument/2006/relationships/worksheet" Target="worksheets/sheet129.xml"/><Relationship Id="rId54" Type="http://schemas.openxmlformats.org/officeDocument/2006/relationships/worksheet" Target="worksheets/sheet54.xml"/><Relationship Id="rId75" Type="http://schemas.openxmlformats.org/officeDocument/2006/relationships/worksheet" Target="worksheets/sheet75.xml"/><Relationship Id="rId96" Type="http://schemas.openxmlformats.org/officeDocument/2006/relationships/worksheet" Target="worksheets/sheet96.xml"/><Relationship Id="rId140" Type="http://schemas.openxmlformats.org/officeDocument/2006/relationships/worksheet" Target="worksheets/sheet140.xml"/><Relationship Id="rId161" Type="http://schemas.openxmlformats.org/officeDocument/2006/relationships/worksheet" Target="worksheets/sheet161.xml"/><Relationship Id="rId182" Type="http://schemas.openxmlformats.org/officeDocument/2006/relationships/worksheet" Target="worksheets/sheet182.xml"/><Relationship Id="rId217" Type="http://schemas.openxmlformats.org/officeDocument/2006/relationships/worksheet" Target="worksheets/sheet217.xml"/><Relationship Id="rId6" Type="http://schemas.openxmlformats.org/officeDocument/2006/relationships/worksheet" Target="worksheets/sheet6.xml"/><Relationship Id="rId23" Type="http://schemas.openxmlformats.org/officeDocument/2006/relationships/worksheet" Target="worksheets/sheet23.xml"/><Relationship Id="rId119" Type="http://schemas.openxmlformats.org/officeDocument/2006/relationships/worksheet" Target="worksheets/sheet119.xml"/><Relationship Id="rId44" Type="http://schemas.openxmlformats.org/officeDocument/2006/relationships/worksheet" Target="worksheets/sheet44.xml"/><Relationship Id="rId65" Type="http://schemas.openxmlformats.org/officeDocument/2006/relationships/worksheet" Target="worksheets/sheet65.xml"/><Relationship Id="rId86" Type="http://schemas.openxmlformats.org/officeDocument/2006/relationships/worksheet" Target="worksheets/sheet86.xml"/><Relationship Id="rId130" Type="http://schemas.openxmlformats.org/officeDocument/2006/relationships/worksheet" Target="worksheets/sheet130.xml"/><Relationship Id="rId151" Type="http://schemas.openxmlformats.org/officeDocument/2006/relationships/worksheet" Target="worksheets/sheet151.xml"/><Relationship Id="rId172" Type="http://schemas.openxmlformats.org/officeDocument/2006/relationships/worksheet" Target="worksheets/sheet172.xml"/><Relationship Id="rId193" Type="http://schemas.openxmlformats.org/officeDocument/2006/relationships/worksheet" Target="worksheets/sheet193.xml"/><Relationship Id="rId207" Type="http://schemas.openxmlformats.org/officeDocument/2006/relationships/worksheet" Target="worksheets/sheet207.xml"/><Relationship Id="rId228" Type="http://schemas.openxmlformats.org/officeDocument/2006/relationships/worksheet" Target="worksheets/sheet228.xml"/><Relationship Id="rId13" Type="http://schemas.openxmlformats.org/officeDocument/2006/relationships/worksheet" Target="worksheets/sheet13.xml"/><Relationship Id="rId109" Type="http://schemas.openxmlformats.org/officeDocument/2006/relationships/worksheet" Target="worksheets/sheet109.xml"/><Relationship Id="rId34" Type="http://schemas.openxmlformats.org/officeDocument/2006/relationships/worksheet" Target="worksheets/sheet34.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20" Type="http://schemas.openxmlformats.org/officeDocument/2006/relationships/worksheet" Target="worksheets/sheet120.xml"/><Relationship Id="rId141" Type="http://schemas.openxmlformats.org/officeDocument/2006/relationships/worksheet" Target="worksheets/sheet141.xml"/><Relationship Id="rId7" Type="http://schemas.openxmlformats.org/officeDocument/2006/relationships/worksheet" Target="worksheets/sheet7.xml"/><Relationship Id="rId162" Type="http://schemas.openxmlformats.org/officeDocument/2006/relationships/worksheet" Target="worksheets/sheet162.xml"/><Relationship Id="rId183" Type="http://schemas.openxmlformats.org/officeDocument/2006/relationships/worksheet" Target="worksheets/sheet183.xml"/><Relationship Id="rId218" Type="http://schemas.openxmlformats.org/officeDocument/2006/relationships/worksheet" Target="worksheets/sheet218.xml"/><Relationship Id="rId24" Type="http://schemas.openxmlformats.org/officeDocument/2006/relationships/worksheet" Target="worksheets/sheet24.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31" Type="http://schemas.openxmlformats.org/officeDocument/2006/relationships/worksheet" Target="worksheets/sheet131.xml"/><Relationship Id="rId152" Type="http://schemas.openxmlformats.org/officeDocument/2006/relationships/worksheet" Target="worksheets/sheet152.xml"/><Relationship Id="rId173" Type="http://schemas.openxmlformats.org/officeDocument/2006/relationships/worksheet" Target="worksheets/sheet173.xml"/><Relationship Id="rId194" Type="http://schemas.openxmlformats.org/officeDocument/2006/relationships/worksheet" Target="worksheets/sheet194.xml"/><Relationship Id="rId208" Type="http://schemas.openxmlformats.org/officeDocument/2006/relationships/worksheet" Target="worksheets/sheet208.xml"/><Relationship Id="rId229" Type="http://schemas.openxmlformats.org/officeDocument/2006/relationships/worksheet" Target="worksheets/sheet229.xml"/><Relationship Id="rId14" Type="http://schemas.openxmlformats.org/officeDocument/2006/relationships/worksheet" Target="worksheets/sheet14.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8" Type="http://schemas.openxmlformats.org/officeDocument/2006/relationships/worksheet" Target="worksheets/sheet8.xml"/><Relationship Id="rId98" Type="http://schemas.openxmlformats.org/officeDocument/2006/relationships/worksheet" Target="worksheets/sheet98.xml"/><Relationship Id="rId121" Type="http://schemas.openxmlformats.org/officeDocument/2006/relationships/worksheet" Target="worksheets/sheet121.xml"/><Relationship Id="rId142" Type="http://schemas.openxmlformats.org/officeDocument/2006/relationships/worksheet" Target="worksheets/sheet142.xml"/><Relationship Id="rId163" Type="http://schemas.openxmlformats.org/officeDocument/2006/relationships/worksheet" Target="worksheets/sheet163.xml"/><Relationship Id="rId184" Type="http://schemas.openxmlformats.org/officeDocument/2006/relationships/worksheet" Target="worksheets/sheet184.xml"/><Relationship Id="rId219" Type="http://schemas.openxmlformats.org/officeDocument/2006/relationships/worksheet" Target="worksheets/sheet219.xml"/><Relationship Id="rId230" Type="http://schemas.openxmlformats.org/officeDocument/2006/relationships/theme" Target="theme/theme1.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32" Type="http://schemas.openxmlformats.org/officeDocument/2006/relationships/worksheet" Target="worksheets/sheet132.xml"/><Relationship Id="rId153" Type="http://schemas.openxmlformats.org/officeDocument/2006/relationships/worksheet" Target="worksheets/sheet153.xml"/><Relationship Id="rId174" Type="http://schemas.openxmlformats.org/officeDocument/2006/relationships/worksheet" Target="worksheets/sheet174.xml"/><Relationship Id="rId179" Type="http://schemas.openxmlformats.org/officeDocument/2006/relationships/worksheet" Target="worksheets/sheet179.xml"/><Relationship Id="rId195" Type="http://schemas.openxmlformats.org/officeDocument/2006/relationships/worksheet" Target="worksheets/sheet195.xml"/><Relationship Id="rId209" Type="http://schemas.openxmlformats.org/officeDocument/2006/relationships/worksheet" Target="worksheets/sheet209.xml"/><Relationship Id="rId190" Type="http://schemas.openxmlformats.org/officeDocument/2006/relationships/worksheet" Target="worksheets/sheet190.xml"/><Relationship Id="rId204" Type="http://schemas.openxmlformats.org/officeDocument/2006/relationships/worksheet" Target="worksheets/sheet204.xml"/><Relationship Id="rId220" Type="http://schemas.openxmlformats.org/officeDocument/2006/relationships/worksheet" Target="worksheets/sheet220.xml"/><Relationship Id="rId225" Type="http://schemas.openxmlformats.org/officeDocument/2006/relationships/worksheet" Target="worksheets/sheet225.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 Id="rId127" Type="http://schemas.openxmlformats.org/officeDocument/2006/relationships/worksheet" Target="worksheets/sheet127.xml"/><Relationship Id="rId10" Type="http://schemas.openxmlformats.org/officeDocument/2006/relationships/worksheet" Target="worksheets/sheet10.xml"/><Relationship Id="rId31" Type="http://schemas.openxmlformats.org/officeDocument/2006/relationships/worksheet" Target="worksheets/sheet31.xml"/><Relationship Id="rId52" Type="http://schemas.openxmlformats.org/officeDocument/2006/relationships/worksheet" Target="worksheets/sheet52.xml"/><Relationship Id="rId73" Type="http://schemas.openxmlformats.org/officeDocument/2006/relationships/worksheet" Target="worksheets/sheet73.xml"/><Relationship Id="rId78" Type="http://schemas.openxmlformats.org/officeDocument/2006/relationships/worksheet" Target="worksheets/sheet78.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worksheet" Target="worksheets/sheet122.xml"/><Relationship Id="rId143" Type="http://schemas.openxmlformats.org/officeDocument/2006/relationships/worksheet" Target="worksheets/sheet143.xml"/><Relationship Id="rId148" Type="http://schemas.openxmlformats.org/officeDocument/2006/relationships/worksheet" Target="worksheets/sheet148.xml"/><Relationship Id="rId164" Type="http://schemas.openxmlformats.org/officeDocument/2006/relationships/worksheet" Target="worksheets/sheet164.xml"/><Relationship Id="rId169" Type="http://schemas.openxmlformats.org/officeDocument/2006/relationships/worksheet" Target="worksheets/sheet169.xml"/><Relationship Id="rId185" Type="http://schemas.openxmlformats.org/officeDocument/2006/relationships/worksheet" Target="worksheets/sheet185.xml"/><Relationship Id="rId4" Type="http://schemas.openxmlformats.org/officeDocument/2006/relationships/worksheet" Target="worksheets/sheet4.xml"/><Relationship Id="rId9" Type="http://schemas.openxmlformats.org/officeDocument/2006/relationships/worksheet" Target="worksheets/sheet9.xml"/><Relationship Id="rId180" Type="http://schemas.openxmlformats.org/officeDocument/2006/relationships/worksheet" Target="worksheets/sheet180.xml"/><Relationship Id="rId210" Type="http://schemas.openxmlformats.org/officeDocument/2006/relationships/worksheet" Target="worksheets/sheet210.xml"/><Relationship Id="rId215" Type="http://schemas.openxmlformats.org/officeDocument/2006/relationships/worksheet" Target="worksheets/sheet215.xml"/><Relationship Id="rId26" Type="http://schemas.openxmlformats.org/officeDocument/2006/relationships/worksheet" Target="worksheets/sheet26.xml"/><Relationship Id="rId231" Type="http://schemas.openxmlformats.org/officeDocument/2006/relationships/styles" Target="styles.xml"/><Relationship Id="rId47" Type="http://schemas.openxmlformats.org/officeDocument/2006/relationships/worksheet" Target="worksheets/sheet47.xml"/><Relationship Id="rId68" Type="http://schemas.openxmlformats.org/officeDocument/2006/relationships/worksheet" Target="worksheets/sheet68.xml"/><Relationship Id="rId89" Type="http://schemas.openxmlformats.org/officeDocument/2006/relationships/worksheet" Target="worksheets/sheet89.xml"/><Relationship Id="rId112" Type="http://schemas.openxmlformats.org/officeDocument/2006/relationships/worksheet" Target="worksheets/sheet112.xml"/><Relationship Id="rId133" Type="http://schemas.openxmlformats.org/officeDocument/2006/relationships/worksheet" Target="worksheets/sheet133.xml"/><Relationship Id="rId154" Type="http://schemas.openxmlformats.org/officeDocument/2006/relationships/worksheet" Target="worksheets/sheet154.xml"/><Relationship Id="rId175" Type="http://schemas.openxmlformats.org/officeDocument/2006/relationships/worksheet" Target="worksheets/sheet175.xml"/><Relationship Id="rId196" Type="http://schemas.openxmlformats.org/officeDocument/2006/relationships/worksheet" Target="worksheets/sheet196.xml"/><Relationship Id="rId200" Type="http://schemas.openxmlformats.org/officeDocument/2006/relationships/worksheet" Target="worksheets/sheet200.xml"/><Relationship Id="rId16" Type="http://schemas.openxmlformats.org/officeDocument/2006/relationships/worksheet" Target="worksheets/sheet16.xml"/><Relationship Id="rId221" Type="http://schemas.openxmlformats.org/officeDocument/2006/relationships/worksheet" Target="worksheets/sheet221.xml"/><Relationship Id="rId37" Type="http://schemas.openxmlformats.org/officeDocument/2006/relationships/worksheet" Target="worksheets/sheet37.xml"/><Relationship Id="rId58" Type="http://schemas.openxmlformats.org/officeDocument/2006/relationships/worksheet" Target="worksheets/sheet58.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worksheet" Target="worksheets/sheet123.xml"/><Relationship Id="rId144" Type="http://schemas.openxmlformats.org/officeDocument/2006/relationships/worksheet" Target="worksheets/sheet144.xml"/><Relationship Id="rId90" Type="http://schemas.openxmlformats.org/officeDocument/2006/relationships/worksheet" Target="worksheets/sheet90.xml"/><Relationship Id="rId165" Type="http://schemas.openxmlformats.org/officeDocument/2006/relationships/worksheet" Target="worksheets/sheet165.xml"/><Relationship Id="rId186" Type="http://schemas.openxmlformats.org/officeDocument/2006/relationships/worksheet" Target="worksheets/sheet186.xml"/><Relationship Id="rId211" Type="http://schemas.openxmlformats.org/officeDocument/2006/relationships/worksheet" Target="worksheets/sheet211.xml"/><Relationship Id="rId232" Type="http://schemas.openxmlformats.org/officeDocument/2006/relationships/sharedStrings" Target="sharedStrings.xml"/><Relationship Id="rId27" Type="http://schemas.openxmlformats.org/officeDocument/2006/relationships/worksheet" Target="worksheets/sheet27.xml"/><Relationship Id="rId48" Type="http://schemas.openxmlformats.org/officeDocument/2006/relationships/worksheet" Target="worksheets/sheet48.xml"/><Relationship Id="rId69" Type="http://schemas.openxmlformats.org/officeDocument/2006/relationships/worksheet" Target="worksheets/sheet69.xml"/><Relationship Id="rId113" Type="http://schemas.openxmlformats.org/officeDocument/2006/relationships/worksheet" Target="worksheets/sheet113.xml"/><Relationship Id="rId134" Type="http://schemas.openxmlformats.org/officeDocument/2006/relationships/worksheet" Target="worksheets/sheet134.xml"/><Relationship Id="rId80" Type="http://schemas.openxmlformats.org/officeDocument/2006/relationships/worksheet" Target="worksheets/sheet80.xml"/><Relationship Id="rId155" Type="http://schemas.openxmlformats.org/officeDocument/2006/relationships/worksheet" Target="worksheets/sheet155.xml"/><Relationship Id="rId176" Type="http://schemas.openxmlformats.org/officeDocument/2006/relationships/worksheet" Target="worksheets/sheet176.xml"/><Relationship Id="rId197" Type="http://schemas.openxmlformats.org/officeDocument/2006/relationships/worksheet" Target="worksheets/sheet197.xml"/><Relationship Id="rId201" Type="http://schemas.openxmlformats.org/officeDocument/2006/relationships/worksheet" Target="worksheets/sheet201.xml"/><Relationship Id="rId222" Type="http://schemas.openxmlformats.org/officeDocument/2006/relationships/worksheet" Target="worksheets/sheet222.xml"/><Relationship Id="rId17" Type="http://schemas.openxmlformats.org/officeDocument/2006/relationships/worksheet" Target="worksheets/sheet17.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24" Type="http://schemas.openxmlformats.org/officeDocument/2006/relationships/worksheet" Target="worksheets/sheet124.xml"/><Relationship Id="rId70" Type="http://schemas.openxmlformats.org/officeDocument/2006/relationships/worksheet" Target="worksheets/sheet70.xml"/><Relationship Id="rId91" Type="http://schemas.openxmlformats.org/officeDocument/2006/relationships/worksheet" Target="worksheets/sheet91.xml"/><Relationship Id="rId145" Type="http://schemas.openxmlformats.org/officeDocument/2006/relationships/worksheet" Target="worksheets/sheet145.xml"/><Relationship Id="rId166" Type="http://schemas.openxmlformats.org/officeDocument/2006/relationships/worksheet" Target="worksheets/sheet166.xml"/><Relationship Id="rId187" Type="http://schemas.openxmlformats.org/officeDocument/2006/relationships/worksheet" Target="worksheets/sheet187.xml"/><Relationship Id="rId1" Type="http://schemas.openxmlformats.org/officeDocument/2006/relationships/worksheet" Target="worksheets/sheet1.xml"/><Relationship Id="rId212" Type="http://schemas.openxmlformats.org/officeDocument/2006/relationships/worksheet" Target="worksheets/sheet212.xml"/><Relationship Id="rId233" Type="http://schemas.openxmlformats.org/officeDocument/2006/relationships/calcChain" Target="calcChain.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60" Type="http://schemas.openxmlformats.org/officeDocument/2006/relationships/worksheet" Target="worksheets/sheet60.xml"/><Relationship Id="rId81" Type="http://schemas.openxmlformats.org/officeDocument/2006/relationships/worksheet" Target="worksheets/sheet81.xml"/><Relationship Id="rId135" Type="http://schemas.openxmlformats.org/officeDocument/2006/relationships/worksheet" Target="worksheets/sheet135.xml"/><Relationship Id="rId156" Type="http://schemas.openxmlformats.org/officeDocument/2006/relationships/worksheet" Target="worksheets/sheet156.xml"/><Relationship Id="rId177" Type="http://schemas.openxmlformats.org/officeDocument/2006/relationships/worksheet" Target="worksheets/sheet177.xml"/><Relationship Id="rId198" Type="http://schemas.openxmlformats.org/officeDocument/2006/relationships/worksheet" Target="worksheets/sheet198.xml"/><Relationship Id="rId202" Type="http://schemas.openxmlformats.org/officeDocument/2006/relationships/worksheet" Target="worksheets/sheet202.xml"/><Relationship Id="rId223" Type="http://schemas.openxmlformats.org/officeDocument/2006/relationships/worksheet" Target="worksheets/sheet223.xml"/><Relationship Id="rId18" Type="http://schemas.openxmlformats.org/officeDocument/2006/relationships/worksheet" Target="worksheets/sheet18.xml"/><Relationship Id="rId39" Type="http://schemas.openxmlformats.org/officeDocument/2006/relationships/worksheet" Target="worksheets/sheet39.xml"/><Relationship Id="rId50" Type="http://schemas.openxmlformats.org/officeDocument/2006/relationships/worksheet" Target="worksheets/sheet50.xml"/><Relationship Id="rId104" Type="http://schemas.openxmlformats.org/officeDocument/2006/relationships/worksheet" Target="worksheets/sheet104.xml"/><Relationship Id="rId125" Type="http://schemas.openxmlformats.org/officeDocument/2006/relationships/worksheet" Target="worksheets/sheet125.xml"/><Relationship Id="rId146" Type="http://schemas.openxmlformats.org/officeDocument/2006/relationships/worksheet" Target="worksheets/sheet146.xml"/><Relationship Id="rId167" Type="http://schemas.openxmlformats.org/officeDocument/2006/relationships/worksheet" Target="worksheets/sheet167.xml"/><Relationship Id="rId188" Type="http://schemas.openxmlformats.org/officeDocument/2006/relationships/worksheet" Target="worksheets/sheet188.xml"/><Relationship Id="rId71" Type="http://schemas.openxmlformats.org/officeDocument/2006/relationships/worksheet" Target="worksheets/sheet71.xml"/><Relationship Id="rId92" Type="http://schemas.openxmlformats.org/officeDocument/2006/relationships/worksheet" Target="worksheets/sheet92.xml"/><Relationship Id="rId213" Type="http://schemas.openxmlformats.org/officeDocument/2006/relationships/worksheet" Target="worksheets/sheet213.xml"/><Relationship Id="rId2" Type="http://schemas.openxmlformats.org/officeDocument/2006/relationships/worksheet" Target="worksheets/sheet2.xml"/><Relationship Id="rId29" Type="http://schemas.openxmlformats.org/officeDocument/2006/relationships/worksheet" Target="worksheets/sheet29.xml"/><Relationship Id="rId40" Type="http://schemas.openxmlformats.org/officeDocument/2006/relationships/worksheet" Target="worksheets/sheet40.xml"/><Relationship Id="rId115" Type="http://schemas.openxmlformats.org/officeDocument/2006/relationships/worksheet" Target="worksheets/sheet115.xml"/><Relationship Id="rId136" Type="http://schemas.openxmlformats.org/officeDocument/2006/relationships/worksheet" Target="worksheets/sheet136.xml"/><Relationship Id="rId157" Type="http://schemas.openxmlformats.org/officeDocument/2006/relationships/worksheet" Target="worksheets/sheet157.xml"/><Relationship Id="rId178" Type="http://schemas.openxmlformats.org/officeDocument/2006/relationships/worksheet" Target="worksheets/sheet178.xml"/><Relationship Id="rId61" Type="http://schemas.openxmlformats.org/officeDocument/2006/relationships/worksheet" Target="worksheets/sheet61.xml"/><Relationship Id="rId82" Type="http://schemas.openxmlformats.org/officeDocument/2006/relationships/worksheet" Target="worksheets/sheet82.xml"/><Relationship Id="rId199" Type="http://schemas.openxmlformats.org/officeDocument/2006/relationships/worksheet" Target="worksheets/sheet199.xml"/><Relationship Id="rId203" Type="http://schemas.openxmlformats.org/officeDocument/2006/relationships/worksheet" Target="worksheets/sheet203.xml"/><Relationship Id="rId19" Type="http://schemas.openxmlformats.org/officeDocument/2006/relationships/worksheet" Target="worksheets/sheet19.xml"/><Relationship Id="rId224" Type="http://schemas.openxmlformats.org/officeDocument/2006/relationships/worksheet" Target="worksheets/sheet224.xml"/><Relationship Id="rId30" Type="http://schemas.openxmlformats.org/officeDocument/2006/relationships/worksheet" Target="worksheets/sheet30.xml"/><Relationship Id="rId105" Type="http://schemas.openxmlformats.org/officeDocument/2006/relationships/worksheet" Target="worksheets/sheet105.xml"/><Relationship Id="rId126" Type="http://schemas.openxmlformats.org/officeDocument/2006/relationships/worksheet" Target="worksheets/sheet126.xml"/><Relationship Id="rId147" Type="http://schemas.openxmlformats.org/officeDocument/2006/relationships/worksheet" Target="worksheets/sheet147.xml"/><Relationship Id="rId168" Type="http://schemas.openxmlformats.org/officeDocument/2006/relationships/worksheet" Target="worksheets/sheet16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189" Type="http://schemas.openxmlformats.org/officeDocument/2006/relationships/worksheet" Target="worksheets/sheet189.xml"/><Relationship Id="rId3" Type="http://schemas.openxmlformats.org/officeDocument/2006/relationships/worksheet" Target="worksheets/sheet3.xml"/><Relationship Id="rId214" Type="http://schemas.openxmlformats.org/officeDocument/2006/relationships/worksheet" Target="worksheets/sheet214.xml"/><Relationship Id="rId116" Type="http://schemas.openxmlformats.org/officeDocument/2006/relationships/worksheet" Target="worksheets/sheet116.xml"/><Relationship Id="rId137" Type="http://schemas.openxmlformats.org/officeDocument/2006/relationships/worksheet" Target="worksheets/sheet137.xml"/><Relationship Id="rId158" Type="http://schemas.openxmlformats.org/officeDocument/2006/relationships/worksheet" Target="worksheets/sheet158.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 Id="rId6" Type="http://schemas.openxmlformats.org/officeDocument/2006/relationships/image" Target="../media/image7.JPG"/><Relationship Id="rId5" Type="http://schemas.openxmlformats.org/officeDocument/2006/relationships/image" Target="../media/image6.jpeg"/><Relationship Id="rId4" Type="http://schemas.openxmlformats.org/officeDocument/2006/relationships/image" Target="../media/image5.jpeg"/></Relationships>
</file>

<file path=xl/drawings/_rels/drawing3.xml.rels><?xml version="1.0" encoding="UTF-8" standalone="yes"?>
<Relationships xmlns="http://schemas.openxmlformats.org/package/2006/relationships"><Relationship Id="rId2" Type="http://schemas.openxmlformats.org/officeDocument/2006/relationships/image" Target="../media/image9.jpeg"/><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2" Type="http://schemas.openxmlformats.org/officeDocument/2006/relationships/image" Target="../media/image10.jpg"/><Relationship Id="rId1" Type="http://schemas.openxmlformats.org/officeDocument/2006/relationships/image" Target="../media/image8.png"/></Relationships>
</file>

<file path=xl/drawings/_rels/drawing5.xml.rels><?xml version="1.0" encoding="UTF-8" standalone="yes"?>
<Relationships xmlns="http://schemas.openxmlformats.org/package/2006/relationships"><Relationship Id="rId2" Type="http://schemas.openxmlformats.org/officeDocument/2006/relationships/image" Target="../media/image11.jpg"/><Relationship Id="rId1" Type="http://schemas.openxmlformats.org/officeDocument/2006/relationships/image" Target="../media/image8.png"/></Relationships>
</file>

<file path=xl/drawings/_rels/drawing6.xml.rels><?xml version="1.0" encoding="UTF-8" standalone="yes"?>
<Relationships xmlns="http://schemas.openxmlformats.org/package/2006/relationships"><Relationship Id="rId2" Type="http://schemas.openxmlformats.org/officeDocument/2006/relationships/image" Target="../media/image12.jpg"/><Relationship Id="rId1" Type="http://schemas.openxmlformats.org/officeDocument/2006/relationships/image" Target="../media/image8.png"/></Relationships>
</file>

<file path=xl/drawings/_rels/drawing7.xml.rels><?xml version="1.0" encoding="UTF-8" standalone="yes"?>
<Relationships xmlns="http://schemas.openxmlformats.org/package/2006/relationships"><Relationship Id="rId2" Type="http://schemas.openxmlformats.org/officeDocument/2006/relationships/image" Target="../media/image13.jpg"/><Relationship Id="rId1" Type="http://schemas.openxmlformats.org/officeDocument/2006/relationships/image" Target="../media/image8.png"/></Relationships>
</file>

<file path=xl/drawings/_rels/drawing8.xml.rels><?xml version="1.0" encoding="UTF-8" standalone="yes"?>
<Relationships xmlns="http://schemas.openxmlformats.org/package/2006/relationships"><Relationship Id="rId2" Type="http://schemas.openxmlformats.org/officeDocument/2006/relationships/image" Target="../media/image14.jpg"/><Relationship Id="rId1" Type="http://schemas.openxmlformats.org/officeDocument/2006/relationships/image" Target="../media/image8.png"/></Relationships>
</file>

<file path=xl/drawings/_rels/drawing9.xml.rels><?xml version="1.0" encoding="UTF-8" standalone="yes"?>
<Relationships xmlns="http://schemas.openxmlformats.org/package/2006/relationships"><Relationship Id="rId2" Type="http://schemas.openxmlformats.org/officeDocument/2006/relationships/image" Target="../media/image15.jpg"/><Relationship Id="rId1" Type="http://schemas.openxmlformats.org/officeDocument/2006/relationships/image" Target="../media/image8.png"/></Relationships>
</file>

<file path=xl/drawings/_rels/drawing10.xml.rels><?xml version="1.0" encoding="UTF-8" standalone="yes"?>
<Relationships xmlns="http://schemas.openxmlformats.org/package/2006/relationships"><Relationship Id="rId2" Type="http://schemas.openxmlformats.org/officeDocument/2006/relationships/image" Target="../media/image16.jpeg"/><Relationship Id="rId1" Type="http://schemas.openxmlformats.org/officeDocument/2006/relationships/image" Target="../media/image8.png"/></Relationships>
</file>

<file path=xl/drawings/_rels/drawing11.xml.rels><?xml version="1.0" encoding="UTF-8" standalone="yes"?>
<Relationships xmlns="http://schemas.openxmlformats.org/package/2006/relationships"><Relationship Id="rId2" Type="http://schemas.openxmlformats.org/officeDocument/2006/relationships/image" Target="../media/image17.jpg"/><Relationship Id="rId1" Type="http://schemas.openxmlformats.org/officeDocument/2006/relationships/image" Target="../media/image8.png"/></Relationships>
</file>

<file path=xl/drawings/_rels/drawing12.xml.rels><?xml version="1.0" encoding="UTF-8" standalone="yes"?>
<Relationships xmlns="http://schemas.openxmlformats.org/package/2006/relationships"><Relationship Id="rId2" Type="http://schemas.openxmlformats.org/officeDocument/2006/relationships/image" Target="../media/image18.jpg"/><Relationship Id="rId1" Type="http://schemas.openxmlformats.org/officeDocument/2006/relationships/image" Target="../media/image8.png"/></Relationships>
</file>

<file path=xl/drawings/_rels/drawing13.xml.rels><?xml version="1.0" encoding="UTF-8" standalone="yes"?>
<Relationships xmlns="http://schemas.openxmlformats.org/package/2006/relationships"><Relationship Id="rId2" Type="http://schemas.openxmlformats.org/officeDocument/2006/relationships/image" Target="../media/image19.jpg"/><Relationship Id="rId1" Type="http://schemas.openxmlformats.org/officeDocument/2006/relationships/image" Target="../media/image8.png"/></Relationships>
</file>

<file path=xl/drawings/_rels/drawing14.xml.rels><?xml version="1.0" encoding="UTF-8" standalone="yes"?>
<Relationships xmlns="http://schemas.openxmlformats.org/package/2006/relationships"><Relationship Id="rId2" Type="http://schemas.openxmlformats.org/officeDocument/2006/relationships/image" Target="../media/image20.jpg"/><Relationship Id="rId1" Type="http://schemas.openxmlformats.org/officeDocument/2006/relationships/image" Target="../media/image8.png"/></Relationships>
</file>

<file path=xl/drawings/_rels/drawing15.xml.rels><?xml version="1.0" encoding="UTF-8" standalone="yes"?>
<Relationships xmlns="http://schemas.openxmlformats.org/package/2006/relationships"><Relationship Id="rId2" Type="http://schemas.openxmlformats.org/officeDocument/2006/relationships/image" Target="../media/image21.jpg"/><Relationship Id="rId1" Type="http://schemas.openxmlformats.org/officeDocument/2006/relationships/image" Target="../media/image8.png"/></Relationships>
</file>

<file path=xl/drawings/_rels/drawing16.xml.rels><?xml version="1.0" encoding="UTF-8" standalone="yes"?>
<Relationships xmlns="http://schemas.openxmlformats.org/package/2006/relationships"><Relationship Id="rId2" Type="http://schemas.openxmlformats.org/officeDocument/2006/relationships/image" Target="../media/image22.jpg"/><Relationship Id="rId1" Type="http://schemas.openxmlformats.org/officeDocument/2006/relationships/image" Target="../media/image8.png"/></Relationships>
</file>

<file path=xl/drawings/_rels/drawing17.xml.rels><?xml version="1.0" encoding="UTF-8" standalone="yes"?>
<Relationships xmlns="http://schemas.openxmlformats.org/package/2006/relationships"><Relationship Id="rId2" Type="http://schemas.openxmlformats.org/officeDocument/2006/relationships/image" Target="../media/image23.jpg"/><Relationship Id="rId1" Type="http://schemas.openxmlformats.org/officeDocument/2006/relationships/image" Target="../media/image8.png"/></Relationships>
</file>

<file path=xl/drawings/_rels/drawing18.xml.rels><?xml version="1.0" encoding="UTF-8" standalone="yes"?>
<Relationships xmlns="http://schemas.openxmlformats.org/package/2006/relationships"><Relationship Id="rId3" Type="http://schemas.openxmlformats.org/officeDocument/2006/relationships/image" Target="../media/image26.jpeg"/><Relationship Id="rId2" Type="http://schemas.openxmlformats.org/officeDocument/2006/relationships/image" Target="../media/image25.jpg"/><Relationship Id="rId1" Type="http://schemas.openxmlformats.org/officeDocument/2006/relationships/image" Target="../media/image24.jpg"/><Relationship Id="rId4" Type="http://schemas.openxmlformats.org/officeDocument/2006/relationships/image" Target="../media/image27.jpg"/></Relationships>
</file>

<file path=xl/drawings/_rels/drawing19.xml.rels><?xml version="1.0" encoding="UTF-8" standalone="yes"?>
<Relationships xmlns="http://schemas.openxmlformats.org/package/2006/relationships"><Relationship Id="rId3" Type="http://schemas.openxmlformats.org/officeDocument/2006/relationships/image" Target="../media/image30.jpeg"/><Relationship Id="rId2" Type="http://schemas.openxmlformats.org/officeDocument/2006/relationships/image" Target="../media/image29.jpeg"/><Relationship Id="rId1" Type="http://schemas.openxmlformats.org/officeDocument/2006/relationships/image" Target="../media/image28.jpg"/><Relationship Id="rId4" Type="http://schemas.openxmlformats.org/officeDocument/2006/relationships/image" Target="../media/image31.jpeg"/></Relationships>
</file>

<file path=xl/drawings/_rels/drawing20.xml.rels><?xml version="1.0" encoding="UTF-8" standalone="yes"?>
<Relationships xmlns="http://schemas.openxmlformats.org/package/2006/relationships"><Relationship Id="rId3" Type="http://schemas.openxmlformats.org/officeDocument/2006/relationships/image" Target="../media/image34.jpeg"/><Relationship Id="rId2" Type="http://schemas.openxmlformats.org/officeDocument/2006/relationships/image" Target="../media/image33.jpeg"/><Relationship Id="rId1" Type="http://schemas.openxmlformats.org/officeDocument/2006/relationships/image" Target="../media/image32.jpg"/><Relationship Id="rId4" Type="http://schemas.openxmlformats.org/officeDocument/2006/relationships/image" Target="../media/image35.jpeg"/></Relationships>
</file>

<file path=xl/drawings/_rels/drawing21.xml.rels><?xml version="1.0" encoding="UTF-8" standalone="yes"?>
<Relationships xmlns="http://schemas.openxmlformats.org/package/2006/relationships"><Relationship Id="rId3" Type="http://schemas.openxmlformats.org/officeDocument/2006/relationships/image" Target="../media/image38.jpeg"/><Relationship Id="rId2" Type="http://schemas.openxmlformats.org/officeDocument/2006/relationships/image" Target="../media/image37.jpeg"/><Relationship Id="rId1" Type="http://schemas.openxmlformats.org/officeDocument/2006/relationships/image" Target="../media/image36.jpeg"/><Relationship Id="rId4" Type="http://schemas.openxmlformats.org/officeDocument/2006/relationships/image" Target="../media/image39.jpeg"/></Relationships>
</file>

<file path=xl/drawings/_rels/drawing22.xml.rels><?xml version="1.0" encoding="UTF-8" standalone="yes"?>
<Relationships xmlns="http://schemas.openxmlformats.org/package/2006/relationships"><Relationship Id="rId3" Type="http://schemas.openxmlformats.org/officeDocument/2006/relationships/image" Target="../media/image42.jpeg"/><Relationship Id="rId2" Type="http://schemas.openxmlformats.org/officeDocument/2006/relationships/image" Target="../media/image41.jpg"/><Relationship Id="rId1" Type="http://schemas.openxmlformats.org/officeDocument/2006/relationships/image" Target="../media/image40.jpg"/><Relationship Id="rId4" Type="http://schemas.openxmlformats.org/officeDocument/2006/relationships/image" Target="../media/image43.jpeg"/></Relationships>
</file>

<file path=xl/drawings/_rels/drawing23.xml.rels><?xml version="1.0" encoding="UTF-8" standalone="yes"?>
<Relationships xmlns="http://schemas.openxmlformats.org/package/2006/relationships"><Relationship Id="rId3" Type="http://schemas.openxmlformats.org/officeDocument/2006/relationships/image" Target="../media/image46.jpeg"/><Relationship Id="rId2" Type="http://schemas.openxmlformats.org/officeDocument/2006/relationships/image" Target="../media/image45.jpeg"/><Relationship Id="rId1" Type="http://schemas.openxmlformats.org/officeDocument/2006/relationships/image" Target="../media/image44.jpeg"/><Relationship Id="rId4" Type="http://schemas.openxmlformats.org/officeDocument/2006/relationships/image" Target="../media/image47.jpeg"/></Relationships>
</file>

<file path=xl/drawings/_rels/drawing24.xml.rels><?xml version="1.0" encoding="UTF-8" standalone="yes"?>
<Relationships xmlns="http://schemas.openxmlformats.org/package/2006/relationships"><Relationship Id="rId3" Type="http://schemas.openxmlformats.org/officeDocument/2006/relationships/image" Target="../media/image50.jpeg"/><Relationship Id="rId2" Type="http://schemas.openxmlformats.org/officeDocument/2006/relationships/image" Target="../media/image49.jpg"/><Relationship Id="rId1" Type="http://schemas.openxmlformats.org/officeDocument/2006/relationships/image" Target="../media/image48.jpg"/><Relationship Id="rId4" Type="http://schemas.openxmlformats.org/officeDocument/2006/relationships/image" Target="../media/image51.jpg"/></Relationships>
</file>

<file path=xl/drawings/_rels/drawing25.xml.rels><?xml version="1.0" encoding="UTF-8" standalone="yes"?>
<Relationships xmlns="http://schemas.openxmlformats.org/package/2006/relationships"><Relationship Id="rId3" Type="http://schemas.openxmlformats.org/officeDocument/2006/relationships/image" Target="../media/image54.jpg"/><Relationship Id="rId2" Type="http://schemas.openxmlformats.org/officeDocument/2006/relationships/image" Target="../media/image53.jpg"/><Relationship Id="rId1" Type="http://schemas.openxmlformats.org/officeDocument/2006/relationships/image" Target="../media/image52.jpg"/><Relationship Id="rId4" Type="http://schemas.openxmlformats.org/officeDocument/2006/relationships/image" Target="../media/image55.jpg"/></Relationships>
</file>

<file path=xl/drawings/_rels/drawing26.xml.rels><?xml version="1.0" encoding="UTF-8" standalone="yes"?>
<Relationships xmlns="http://schemas.openxmlformats.org/package/2006/relationships"><Relationship Id="rId3" Type="http://schemas.openxmlformats.org/officeDocument/2006/relationships/image" Target="../media/image58.jpeg"/><Relationship Id="rId2" Type="http://schemas.openxmlformats.org/officeDocument/2006/relationships/image" Target="../media/image57.jpeg"/><Relationship Id="rId1" Type="http://schemas.openxmlformats.org/officeDocument/2006/relationships/image" Target="../media/image56.jpg"/><Relationship Id="rId4" Type="http://schemas.openxmlformats.org/officeDocument/2006/relationships/image" Target="../media/image59.jpeg"/></Relationships>
</file>

<file path=xl/drawings/_rels/drawing27.xml.rels><?xml version="1.0" encoding="UTF-8" standalone="yes"?>
<Relationships xmlns="http://schemas.openxmlformats.org/package/2006/relationships"><Relationship Id="rId3" Type="http://schemas.openxmlformats.org/officeDocument/2006/relationships/image" Target="../media/image62.jpg"/><Relationship Id="rId2" Type="http://schemas.openxmlformats.org/officeDocument/2006/relationships/image" Target="../media/image61.jpeg"/><Relationship Id="rId1" Type="http://schemas.openxmlformats.org/officeDocument/2006/relationships/image" Target="../media/image60.jpg"/><Relationship Id="rId4" Type="http://schemas.openxmlformats.org/officeDocument/2006/relationships/image" Target="../media/image63.jpg"/></Relationships>
</file>

<file path=xl/drawings/_rels/drawing28.xml.rels><?xml version="1.0" encoding="UTF-8" standalone="yes"?>
<Relationships xmlns="http://schemas.openxmlformats.org/package/2006/relationships"><Relationship Id="rId3" Type="http://schemas.openxmlformats.org/officeDocument/2006/relationships/image" Target="../media/image66.jpg"/><Relationship Id="rId2" Type="http://schemas.openxmlformats.org/officeDocument/2006/relationships/image" Target="../media/image65.jpeg"/><Relationship Id="rId1" Type="http://schemas.openxmlformats.org/officeDocument/2006/relationships/image" Target="../media/image64.jpeg"/><Relationship Id="rId4" Type="http://schemas.openxmlformats.org/officeDocument/2006/relationships/image" Target="../media/image67.jpg"/></Relationships>
</file>

<file path=xl/drawings/_rels/drawing29.xml.rels><?xml version="1.0" encoding="UTF-8" standalone="yes"?>
<Relationships xmlns="http://schemas.openxmlformats.org/package/2006/relationships"><Relationship Id="rId3" Type="http://schemas.openxmlformats.org/officeDocument/2006/relationships/image" Target="../media/image70.jpg"/><Relationship Id="rId2" Type="http://schemas.openxmlformats.org/officeDocument/2006/relationships/image" Target="../media/image69.jpeg"/><Relationship Id="rId1" Type="http://schemas.openxmlformats.org/officeDocument/2006/relationships/image" Target="../media/image68.jpeg"/><Relationship Id="rId4" Type="http://schemas.openxmlformats.org/officeDocument/2006/relationships/image" Target="../media/image71.jpeg"/></Relationships>
</file>

<file path=xl/drawings/_rels/drawing30.xml.rels><?xml version="1.0" encoding="UTF-8" standalone="yes"?>
<Relationships xmlns="http://schemas.openxmlformats.org/package/2006/relationships"><Relationship Id="rId3" Type="http://schemas.openxmlformats.org/officeDocument/2006/relationships/image" Target="../media/image74.jpg"/><Relationship Id="rId2" Type="http://schemas.openxmlformats.org/officeDocument/2006/relationships/image" Target="../media/image73.jpg"/><Relationship Id="rId1" Type="http://schemas.openxmlformats.org/officeDocument/2006/relationships/image" Target="../media/image72.jpeg"/><Relationship Id="rId4" Type="http://schemas.openxmlformats.org/officeDocument/2006/relationships/image" Target="../media/image75.jpeg"/></Relationships>
</file>

<file path=xl/drawings/_rels/drawing31.xml.rels><?xml version="1.0" encoding="UTF-8" standalone="yes"?>
<Relationships xmlns="http://schemas.openxmlformats.org/package/2006/relationships"><Relationship Id="rId3" Type="http://schemas.openxmlformats.org/officeDocument/2006/relationships/image" Target="../media/image78.jpg"/><Relationship Id="rId2" Type="http://schemas.openxmlformats.org/officeDocument/2006/relationships/image" Target="../media/image77.jpeg"/><Relationship Id="rId1" Type="http://schemas.openxmlformats.org/officeDocument/2006/relationships/image" Target="../media/image76.jpeg"/><Relationship Id="rId4" Type="http://schemas.openxmlformats.org/officeDocument/2006/relationships/image" Target="../media/image79.jpg"/></Relationships>
</file>

<file path=xl/drawings/_rels/drawing32.xml.rels><?xml version="1.0" encoding="UTF-8" standalone="yes"?>
<Relationships xmlns="http://schemas.openxmlformats.org/package/2006/relationships"><Relationship Id="rId3" Type="http://schemas.openxmlformats.org/officeDocument/2006/relationships/image" Target="../media/image82.jpg"/><Relationship Id="rId2" Type="http://schemas.openxmlformats.org/officeDocument/2006/relationships/image" Target="../media/image81.jpeg"/><Relationship Id="rId1" Type="http://schemas.openxmlformats.org/officeDocument/2006/relationships/image" Target="../media/image80.jpg"/><Relationship Id="rId4" Type="http://schemas.openxmlformats.org/officeDocument/2006/relationships/image" Target="../media/image83.jpg"/></Relationships>
</file>

<file path=xl/drawings/_rels/drawing33.xml.rels><?xml version="1.0" encoding="UTF-8" standalone="yes"?>
<Relationships xmlns="http://schemas.openxmlformats.org/package/2006/relationships"><Relationship Id="rId3" Type="http://schemas.openxmlformats.org/officeDocument/2006/relationships/image" Target="../media/image86.jpg"/><Relationship Id="rId2" Type="http://schemas.openxmlformats.org/officeDocument/2006/relationships/image" Target="../media/image85.jpeg"/><Relationship Id="rId1" Type="http://schemas.openxmlformats.org/officeDocument/2006/relationships/image" Target="../media/image84.jpeg"/><Relationship Id="rId4" Type="http://schemas.openxmlformats.org/officeDocument/2006/relationships/image" Target="../media/image87.jpg"/></Relationships>
</file>

<file path=xl/drawings/_rels/drawing34.xml.rels><?xml version="1.0" encoding="UTF-8" standalone="yes"?>
<Relationships xmlns="http://schemas.openxmlformats.org/package/2006/relationships"><Relationship Id="rId3" Type="http://schemas.openxmlformats.org/officeDocument/2006/relationships/image" Target="../media/image90.jpg"/><Relationship Id="rId2" Type="http://schemas.openxmlformats.org/officeDocument/2006/relationships/image" Target="../media/image89.jpg"/><Relationship Id="rId1" Type="http://schemas.openxmlformats.org/officeDocument/2006/relationships/image" Target="../media/image88.jpg"/><Relationship Id="rId4" Type="http://schemas.openxmlformats.org/officeDocument/2006/relationships/image" Target="../media/image91.jpg"/></Relationships>
</file>

<file path=xl/drawings/_rels/drawing35.xml.rels><?xml version="1.0" encoding="UTF-8" standalone="yes"?>
<Relationships xmlns="http://schemas.openxmlformats.org/package/2006/relationships"><Relationship Id="rId3" Type="http://schemas.openxmlformats.org/officeDocument/2006/relationships/image" Target="../media/image94.jpg"/><Relationship Id="rId2" Type="http://schemas.openxmlformats.org/officeDocument/2006/relationships/image" Target="../media/image93.jpg"/><Relationship Id="rId1" Type="http://schemas.openxmlformats.org/officeDocument/2006/relationships/image" Target="../media/image92.jpg"/><Relationship Id="rId4" Type="http://schemas.openxmlformats.org/officeDocument/2006/relationships/image" Target="../media/image95.jpg"/></Relationships>
</file>

<file path=xl/drawings/_rels/drawing36.xml.rels><?xml version="1.0" encoding="UTF-8" standalone="yes"?>
<Relationships xmlns="http://schemas.openxmlformats.org/package/2006/relationships"><Relationship Id="rId3" Type="http://schemas.openxmlformats.org/officeDocument/2006/relationships/image" Target="../media/image98.jpeg"/><Relationship Id="rId2" Type="http://schemas.openxmlformats.org/officeDocument/2006/relationships/image" Target="../media/image97.jpeg"/><Relationship Id="rId1" Type="http://schemas.openxmlformats.org/officeDocument/2006/relationships/image" Target="../media/image96.jpeg"/><Relationship Id="rId4" Type="http://schemas.openxmlformats.org/officeDocument/2006/relationships/image" Target="../media/image99.jpg"/></Relationships>
</file>

<file path=xl/drawings/_rels/drawing37.xml.rels><?xml version="1.0" encoding="UTF-8" standalone="yes"?>
<Relationships xmlns="http://schemas.openxmlformats.org/package/2006/relationships"><Relationship Id="rId3" Type="http://schemas.openxmlformats.org/officeDocument/2006/relationships/image" Target="../media/image102.jpg"/><Relationship Id="rId2" Type="http://schemas.openxmlformats.org/officeDocument/2006/relationships/image" Target="../media/image101.jpg"/><Relationship Id="rId1" Type="http://schemas.openxmlformats.org/officeDocument/2006/relationships/image" Target="../media/image100.jpg"/><Relationship Id="rId4" Type="http://schemas.openxmlformats.org/officeDocument/2006/relationships/image" Target="../media/image103.jpeg"/></Relationships>
</file>

<file path=xl/drawings/_rels/drawing38.xml.rels><?xml version="1.0" encoding="UTF-8" standalone="yes"?>
<Relationships xmlns="http://schemas.openxmlformats.org/package/2006/relationships"><Relationship Id="rId3" Type="http://schemas.openxmlformats.org/officeDocument/2006/relationships/image" Target="../media/image106.jpg"/><Relationship Id="rId2" Type="http://schemas.openxmlformats.org/officeDocument/2006/relationships/image" Target="../media/image105.jpeg"/><Relationship Id="rId1" Type="http://schemas.openxmlformats.org/officeDocument/2006/relationships/image" Target="../media/image104.jpg"/><Relationship Id="rId4" Type="http://schemas.openxmlformats.org/officeDocument/2006/relationships/image" Target="../media/image107.jpg"/></Relationships>
</file>

<file path=xl/drawings/_rels/drawing39.xml.rels><?xml version="1.0" encoding="UTF-8" standalone="yes"?>
<Relationships xmlns="http://schemas.openxmlformats.org/package/2006/relationships"><Relationship Id="rId3" Type="http://schemas.openxmlformats.org/officeDocument/2006/relationships/image" Target="../media/image110.jpg"/><Relationship Id="rId2" Type="http://schemas.openxmlformats.org/officeDocument/2006/relationships/image" Target="../media/image109.jpeg"/><Relationship Id="rId1" Type="http://schemas.openxmlformats.org/officeDocument/2006/relationships/image" Target="../media/image108.jpg"/><Relationship Id="rId4" Type="http://schemas.openxmlformats.org/officeDocument/2006/relationships/image" Target="../media/image111.jpg"/></Relationships>
</file>

<file path=xl/drawings/_rels/drawing40.xml.rels><?xml version="1.0" encoding="UTF-8" standalone="yes"?>
<Relationships xmlns="http://schemas.openxmlformats.org/package/2006/relationships"><Relationship Id="rId3" Type="http://schemas.openxmlformats.org/officeDocument/2006/relationships/image" Target="../media/image114.jpeg"/><Relationship Id="rId2" Type="http://schemas.openxmlformats.org/officeDocument/2006/relationships/image" Target="../media/image113.jpeg"/><Relationship Id="rId1" Type="http://schemas.openxmlformats.org/officeDocument/2006/relationships/image" Target="../media/image112.jpeg"/><Relationship Id="rId4" Type="http://schemas.openxmlformats.org/officeDocument/2006/relationships/image" Target="../media/image115.jpeg"/></Relationships>
</file>

<file path=xl/drawings/_rels/drawing41.xml.rels><?xml version="1.0" encoding="UTF-8" standalone="yes"?>
<Relationships xmlns="http://schemas.openxmlformats.org/package/2006/relationships"><Relationship Id="rId3" Type="http://schemas.openxmlformats.org/officeDocument/2006/relationships/image" Target="../media/image118.jpg"/><Relationship Id="rId2" Type="http://schemas.openxmlformats.org/officeDocument/2006/relationships/image" Target="../media/image117.jpeg"/><Relationship Id="rId1" Type="http://schemas.openxmlformats.org/officeDocument/2006/relationships/image" Target="../media/image116.jpg"/><Relationship Id="rId4" Type="http://schemas.openxmlformats.org/officeDocument/2006/relationships/image" Target="../media/image119.jpeg"/></Relationships>
</file>

<file path=xl/drawings/_rels/drawing42.xml.rels><?xml version="1.0" encoding="UTF-8" standalone="yes"?>
<Relationships xmlns="http://schemas.openxmlformats.org/package/2006/relationships"><Relationship Id="rId3" Type="http://schemas.openxmlformats.org/officeDocument/2006/relationships/image" Target="../media/image122.jpeg"/><Relationship Id="rId2" Type="http://schemas.openxmlformats.org/officeDocument/2006/relationships/image" Target="../media/image121.jpg"/><Relationship Id="rId1" Type="http://schemas.openxmlformats.org/officeDocument/2006/relationships/image" Target="../media/image120.jpg"/><Relationship Id="rId4" Type="http://schemas.openxmlformats.org/officeDocument/2006/relationships/image" Target="../media/image123.jpeg"/></Relationships>
</file>

<file path=xl/drawings/_rels/drawing43.xml.rels><?xml version="1.0" encoding="UTF-8" standalone="yes"?>
<Relationships xmlns="http://schemas.openxmlformats.org/package/2006/relationships"><Relationship Id="rId3" Type="http://schemas.openxmlformats.org/officeDocument/2006/relationships/image" Target="../media/image126.jpg"/><Relationship Id="rId2" Type="http://schemas.openxmlformats.org/officeDocument/2006/relationships/image" Target="../media/image125.jpeg"/><Relationship Id="rId1" Type="http://schemas.openxmlformats.org/officeDocument/2006/relationships/image" Target="../media/image124.jpeg"/><Relationship Id="rId4" Type="http://schemas.openxmlformats.org/officeDocument/2006/relationships/image" Target="../media/image127.jpg"/></Relationships>
</file>

<file path=xl/drawings/_rels/drawing44.xml.rels><?xml version="1.0" encoding="UTF-8" standalone="yes"?>
<Relationships xmlns="http://schemas.openxmlformats.org/package/2006/relationships"><Relationship Id="rId3" Type="http://schemas.openxmlformats.org/officeDocument/2006/relationships/image" Target="../media/image130.jpg"/><Relationship Id="rId2" Type="http://schemas.openxmlformats.org/officeDocument/2006/relationships/image" Target="../media/image129.jpg"/><Relationship Id="rId1" Type="http://schemas.openxmlformats.org/officeDocument/2006/relationships/image" Target="../media/image128.jpg"/><Relationship Id="rId4" Type="http://schemas.openxmlformats.org/officeDocument/2006/relationships/image" Target="../media/image131.jpg"/></Relationships>
</file>

<file path=xl/drawings/_rels/drawing45.xml.rels><?xml version="1.0" encoding="UTF-8" standalone="yes"?>
<Relationships xmlns="http://schemas.openxmlformats.org/package/2006/relationships"><Relationship Id="rId3" Type="http://schemas.openxmlformats.org/officeDocument/2006/relationships/image" Target="../media/image134.jpeg"/><Relationship Id="rId2" Type="http://schemas.openxmlformats.org/officeDocument/2006/relationships/image" Target="../media/image133.jpg"/><Relationship Id="rId1" Type="http://schemas.openxmlformats.org/officeDocument/2006/relationships/image" Target="../media/image132.jpg"/><Relationship Id="rId4" Type="http://schemas.openxmlformats.org/officeDocument/2006/relationships/image" Target="../media/image135.jpeg"/></Relationships>
</file>

<file path=xl/drawings/_rels/drawing46.xml.rels><?xml version="1.0" encoding="UTF-8" standalone="yes"?>
<Relationships xmlns="http://schemas.openxmlformats.org/package/2006/relationships"><Relationship Id="rId3" Type="http://schemas.openxmlformats.org/officeDocument/2006/relationships/image" Target="../media/image138.jpg"/><Relationship Id="rId2" Type="http://schemas.openxmlformats.org/officeDocument/2006/relationships/image" Target="../media/image137.jpg"/><Relationship Id="rId1" Type="http://schemas.openxmlformats.org/officeDocument/2006/relationships/image" Target="../media/image136.jpg"/><Relationship Id="rId4" Type="http://schemas.openxmlformats.org/officeDocument/2006/relationships/image" Target="../media/image139.jpg"/></Relationships>
</file>

<file path=xl/drawings/_rels/drawing47.xml.rels><?xml version="1.0" encoding="UTF-8" standalone="yes"?>
<Relationships xmlns="http://schemas.openxmlformats.org/package/2006/relationships"><Relationship Id="rId3" Type="http://schemas.openxmlformats.org/officeDocument/2006/relationships/image" Target="../media/image142.jpg"/><Relationship Id="rId2" Type="http://schemas.openxmlformats.org/officeDocument/2006/relationships/image" Target="../media/image141.jpeg"/><Relationship Id="rId1" Type="http://schemas.openxmlformats.org/officeDocument/2006/relationships/image" Target="../media/image140.jpeg"/><Relationship Id="rId4" Type="http://schemas.openxmlformats.org/officeDocument/2006/relationships/image" Target="../media/image143.jpg"/></Relationships>
</file>

<file path=xl/drawings/_rels/drawing48.xml.rels><?xml version="1.0" encoding="UTF-8" standalone="yes"?>
<Relationships xmlns="http://schemas.openxmlformats.org/package/2006/relationships"><Relationship Id="rId3" Type="http://schemas.openxmlformats.org/officeDocument/2006/relationships/image" Target="../media/image146.jpg"/><Relationship Id="rId2" Type="http://schemas.openxmlformats.org/officeDocument/2006/relationships/image" Target="../media/image145.jpeg"/><Relationship Id="rId1" Type="http://schemas.openxmlformats.org/officeDocument/2006/relationships/image" Target="../media/image144.jpg"/><Relationship Id="rId4" Type="http://schemas.openxmlformats.org/officeDocument/2006/relationships/image" Target="../media/image147.jpeg"/></Relationships>
</file>

<file path=xl/drawings/_rels/drawing49.xml.rels><?xml version="1.0" encoding="UTF-8" standalone="yes"?>
<Relationships xmlns="http://schemas.openxmlformats.org/package/2006/relationships"><Relationship Id="rId3" Type="http://schemas.openxmlformats.org/officeDocument/2006/relationships/image" Target="../media/image150.jpeg"/><Relationship Id="rId2" Type="http://schemas.openxmlformats.org/officeDocument/2006/relationships/image" Target="../media/image149.jpg"/><Relationship Id="rId1" Type="http://schemas.openxmlformats.org/officeDocument/2006/relationships/image" Target="../media/image148.jpg"/><Relationship Id="rId4" Type="http://schemas.openxmlformats.org/officeDocument/2006/relationships/image" Target="../media/image151.jpg"/></Relationships>
</file>

<file path=xl/drawings/_rels/drawing50.xml.rels><?xml version="1.0" encoding="UTF-8" standalone="yes"?>
<Relationships xmlns="http://schemas.openxmlformats.org/package/2006/relationships"><Relationship Id="rId3" Type="http://schemas.openxmlformats.org/officeDocument/2006/relationships/image" Target="../media/image154.jpeg"/><Relationship Id="rId2" Type="http://schemas.openxmlformats.org/officeDocument/2006/relationships/image" Target="../media/image153.jpeg"/><Relationship Id="rId1" Type="http://schemas.openxmlformats.org/officeDocument/2006/relationships/image" Target="../media/image152.jpg"/><Relationship Id="rId4" Type="http://schemas.openxmlformats.org/officeDocument/2006/relationships/image" Target="../media/image155.jpeg"/></Relationships>
</file>

<file path=xl/drawings/_rels/drawing51.xml.rels><?xml version="1.0" encoding="UTF-8" standalone="yes"?>
<Relationships xmlns="http://schemas.openxmlformats.org/package/2006/relationships"><Relationship Id="rId3" Type="http://schemas.openxmlformats.org/officeDocument/2006/relationships/image" Target="../media/image158.jpeg"/><Relationship Id="rId2" Type="http://schemas.openxmlformats.org/officeDocument/2006/relationships/image" Target="../media/image157.jpeg"/><Relationship Id="rId1" Type="http://schemas.openxmlformats.org/officeDocument/2006/relationships/image" Target="../media/image156.jpeg"/></Relationships>
</file>

<file path=xl/drawings/_rels/drawing52.xml.rels><?xml version="1.0" encoding="UTF-8" standalone="yes"?>
<Relationships xmlns="http://schemas.openxmlformats.org/package/2006/relationships"><Relationship Id="rId2" Type="http://schemas.openxmlformats.org/officeDocument/2006/relationships/image" Target="../media/image160.jpeg"/><Relationship Id="rId1" Type="http://schemas.openxmlformats.org/officeDocument/2006/relationships/image" Target="../media/image159.jpeg"/></Relationships>
</file>

<file path=xl/drawings/_rels/drawing53.xml.rels><?xml version="1.0" encoding="UTF-8" standalone="yes"?>
<Relationships xmlns="http://schemas.openxmlformats.org/package/2006/relationships"><Relationship Id="rId1" Type="http://schemas.openxmlformats.org/officeDocument/2006/relationships/image" Target="../media/image161.jpg"/></Relationships>
</file>

<file path=xl/drawings/_rels/drawing54.xml.rels><?xml version="1.0" encoding="UTF-8" standalone="yes"?>
<Relationships xmlns="http://schemas.openxmlformats.org/package/2006/relationships"><Relationship Id="rId1" Type="http://schemas.openxmlformats.org/officeDocument/2006/relationships/image" Target="../media/image162.jpg"/></Relationships>
</file>

<file path=xl/drawings/_rels/drawing55.xml.rels><?xml version="1.0" encoding="UTF-8" standalone="yes"?>
<Relationships xmlns="http://schemas.openxmlformats.org/package/2006/relationships"><Relationship Id="rId1" Type="http://schemas.openxmlformats.org/officeDocument/2006/relationships/image" Target="../media/image163.jpg"/></Relationships>
</file>

<file path=xl/drawings/_rels/drawing56.xml.rels><?xml version="1.0" encoding="UTF-8" standalone="yes"?>
<Relationships xmlns="http://schemas.openxmlformats.org/package/2006/relationships"><Relationship Id="rId1" Type="http://schemas.openxmlformats.org/officeDocument/2006/relationships/image" Target="../media/image164.jpg"/></Relationships>
</file>

<file path=xl/drawings/_rels/drawing57.xml.rels><?xml version="1.0" encoding="UTF-8" standalone="yes"?>
<Relationships xmlns="http://schemas.openxmlformats.org/package/2006/relationships"><Relationship Id="rId1" Type="http://schemas.openxmlformats.org/officeDocument/2006/relationships/image" Target="../media/image165.jpg"/></Relationships>
</file>

<file path=xl/drawings/_rels/drawing58.xml.rels><?xml version="1.0" encoding="UTF-8" standalone="yes"?>
<Relationships xmlns="http://schemas.openxmlformats.org/package/2006/relationships"><Relationship Id="rId1" Type="http://schemas.openxmlformats.org/officeDocument/2006/relationships/image" Target="../media/image166.jpg"/></Relationships>
</file>

<file path=xl/drawings/_rels/drawing59.xml.rels><?xml version="1.0" encoding="UTF-8" standalone="yes"?>
<Relationships xmlns="http://schemas.openxmlformats.org/package/2006/relationships"><Relationship Id="rId1" Type="http://schemas.openxmlformats.org/officeDocument/2006/relationships/image" Target="../media/image167.jpg"/></Relationships>
</file>

<file path=xl/drawings/_rels/drawing60.xml.rels><?xml version="1.0" encoding="UTF-8" standalone="yes"?>
<Relationships xmlns="http://schemas.openxmlformats.org/package/2006/relationships"><Relationship Id="rId1" Type="http://schemas.openxmlformats.org/officeDocument/2006/relationships/image" Target="../media/image168.jpg"/></Relationships>
</file>

<file path=xl/drawings/_rels/drawing61.xml.rels><?xml version="1.0" encoding="UTF-8" standalone="yes"?>
<Relationships xmlns="http://schemas.openxmlformats.org/package/2006/relationships"><Relationship Id="rId1" Type="http://schemas.openxmlformats.org/officeDocument/2006/relationships/image" Target="../media/image169.jpg"/></Relationships>
</file>

<file path=xl/drawings/_rels/drawing62.xml.rels><?xml version="1.0" encoding="UTF-8" standalone="yes"?>
<Relationships xmlns="http://schemas.openxmlformats.org/package/2006/relationships"><Relationship Id="rId1" Type="http://schemas.openxmlformats.org/officeDocument/2006/relationships/image" Target="../media/image170.jpg"/></Relationships>
</file>

<file path=xl/drawings/_rels/drawing63.xml.rels><?xml version="1.0" encoding="UTF-8" standalone="yes"?>
<Relationships xmlns="http://schemas.openxmlformats.org/package/2006/relationships"><Relationship Id="rId1" Type="http://schemas.openxmlformats.org/officeDocument/2006/relationships/image" Target="../media/image171.jpg"/></Relationships>
</file>

<file path=xl/drawings/_rels/drawing64.xml.rels><?xml version="1.0" encoding="UTF-8" standalone="yes"?>
<Relationships xmlns="http://schemas.openxmlformats.org/package/2006/relationships"><Relationship Id="rId1" Type="http://schemas.openxmlformats.org/officeDocument/2006/relationships/image" Target="../media/image172.jpg"/></Relationships>
</file>

<file path=xl/drawings/_rels/drawing65.xml.rels><?xml version="1.0" encoding="UTF-8" standalone="yes"?>
<Relationships xmlns="http://schemas.openxmlformats.org/package/2006/relationships"><Relationship Id="rId1" Type="http://schemas.openxmlformats.org/officeDocument/2006/relationships/image" Target="../media/image173.jpg"/></Relationships>
</file>

<file path=xl/drawings/_rels/drawing66.xml.rels><?xml version="1.0" encoding="UTF-8" standalone="yes"?>
<Relationships xmlns="http://schemas.openxmlformats.org/package/2006/relationships"><Relationship Id="rId1" Type="http://schemas.openxmlformats.org/officeDocument/2006/relationships/image" Target="../media/image174.jpg"/></Relationships>
</file>

<file path=xl/drawings/_rels/drawing67.xml.rels><?xml version="1.0" encoding="UTF-8" standalone="yes"?>
<Relationships xmlns="http://schemas.openxmlformats.org/package/2006/relationships"><Relationship Id="rId1" Type="http://schemas.openxmlformats.org/officeDocument/2006/relationships/image" Target="../media/image175.jpg"/></Relationships>
</file>

<file path=xl/drawings/_rels/drawing68.xml.rels><?xml version="1.0" encoding="UTF-8" standalone="yes"?>
<Relationships xmlns="http://schemas.openxmlformats.org/package/2006/relationships"><Relationship Id="rId1" Type="http://schemas.openxmlformats.org/officeDocument/2006/relationships/image" Target="../media/image176.jpg"/></Relationships>
</file>

<file path=xl/drawings/_rels/drawing69.xml.rels><?xml version="1.0" encoding="UTF-8" standalone="yes"?>
<Relationships xmlns="http://schemas.openxmlformats.org/package/2006/relationships"><Relationship Id="rId1" Type="http://schemas.openxmlformats.org/officeDocument/2006/relationships/image" Target="../media/image177.jpg"/></Relationships>
</file>

<file path=xl/drawings/_rels/drawing70.xml.rels><?xml version="1.0" encoding="UTF-8" standalone="yes"?>
<Relationships xmlns="http://schemas.openxmlformats.org/package/2006/relationships"><Relationship Id="rId1" Type="http://schemas.openxmlformats.org/officeDocument/2006/relationships/image" Target="../media/image178.jpg"/></Relationships>
</file>

<file path=xl/drawings/_rels/drawing71.xml.rels><?xml version="1.0" encoding="UTF-8" standalone="yes"?>
<Relationships xmlns="http://schemas.openxmlformats.org/package/2006/relationships"><Relationship Id="rId1" Type="http://schemas.openxmlformats.org/officeDocument/2006/relationships/image" Target="../media/image179.jpg"/></Relationships>
</file>

<file path=xl/drawings/_rels/drawing72.xml.rels><?xml version="1.0" encoding="UTF-8" standalone="yes"?>
<Relationships xmlns="http://schemas.openxmlformats.org/package/2006/relationships"><Relationship Id="rId1" Type="http://schemas.openxmlformats.org/officeDocument/2006/relationships/image" Target="../media/image180.jpg"/></Relationships>
</file>

<file path=xl/drawings/_rels/drawing73.xml.rels><?xml version="1.0" encoding="UTF-8" standalone="yes"?>
<Relationships xmlns="http://schemas.openxmlformats.org/package/2006/relationships"><Relationship Id="rId1" Type="http://schemas.openxmlformats.org/officeDocument/2006/relationships/image" Target="../media/image181.jpg"/></Relationships>
</file>

<file path=xl/drawings/_rels/drawing74.xml.rels><?xml version="1.0" encoding="UTF-8" standalone="yes"?>
<Relationships xmlns="http://schemas.openxmlformats.org/package/2006/relationships"><Relationship Id="rId1" Type="http://schemas.openxmlformats.org/officeDocument/2006/relationships/image" Target="../media/image182.jpg"/></Relationships>
</file>

<file path=xl/drawings/_rels/drawing75.xml.rels><?xml version="1.0" encoding="UTF-8" standalone="yes"?>
<Relationships xmlns="http://schemas.openxmlformats.org/package/2006/relationships"><Relationship Id="rId1" Type="http://schemas.openxmlformats.org/officeDocument/2006/relationships/image" Target="../media/image183.jpg"/></Relationships>
</file>

<file path=xl/drawings/_rels/drawing76.xml.rels><?xml version="1.0" encoding="UTF-8" standalone="yes"?>
<Relationships xmlns="http://schemas.openxmlformats.org/package/2006/relationships"><Relationship Id="rId1" Type="http://schemas.openxmlformats.org/officeDocument/2006/relationships/image" Target="../media/image184.jpg"/></Relationships>
</file>

<file path=xl/drawings/_rels/drawing77.xml.rels><?xml version="1.0" encoding="UTF-8" standalone="yes"?>
<Relationships xmlns="http://schemas.openxmlformats.org/package/2006/relationships"><Relationship Id="rId1" Type="http://schemas.openxmlformats.org/officeDocument/2006/relationships/image" Target="../media/image185.jpg"/></Relationships>
</file>

<file path=xl/drawings/_rels/drawing78.xml.rels><?xml version="1.0" encoding="UTF-8" standalone="yes"?>
<Relationships xmlns="http://schemas.openxmlformats.org/package/2006/relationships"><Relationship Id="rId1" Type="http://schemas.openxmlformats.org/officeDocument/2006/relationships/image" Target="../media/image186.jpg"/></Relationships>
</file>

<file path=xl/drawings/_rels/drawing79.xml.rels><?xml version="1.0" encoding="UTF-8" standalone="yes"?>
<Relationships xmlns="http://schemas.openxmlformats.org/package/2006/relationships"><Relationship Id="rId1" Type="http://schemas.openxmlformats.org/officeDocument/2006/relationships/image" Target="../media/image187.jpg"/></Relationships>
</file>

<file path=xl/drawings/_rels/drawing80.xml.rels><?xml version="1.0" encoding="UTF-8" standalone="yes"?>
<Relationships xmlns="http://schemas.openxmlformats.org/package/2006/relationships"><Relationship Id="rId1" Type="http://schemas.openxmlformats.org/officeDocument/2006/relationships/image" Target="../media/image188.jpg"/></Relationships>
</file>

<file path=xl/drawings/_rels/drawing81.xml.rels><?xml version="1.0" encoding="UTF-8" standalone="yes"?>
<Relationships xmlns="http://schemas.openxmlformats.org/package/2006/relationships"><Relationship Id="rId1" Type="http://schemas.openxmlformats.org/officeDocument/2006/relationships/image" Target="../media/image189.jpg"/></Relationships>
</file>

<file path=xl/drawings/_rels/drawing82.xml.rels><?xml version="1.0" encoding="UTF-8" standalone="yes"?>
<Relationships xmlns="http://schemas.openxmlformats.org/package/2006/relationships"><Relationship Id="rId1" Type="http://schemas.openxmlformats.org/officeDocument/2006/relationships/image" Target="../media/image190.jpg"/></Relationships>
</file>

<file path=xl/drawings/_rels/drawing83.xml.rels><?xml version="1.0" encoding="UTF-8" standalone="yes"?>
<Relationships xmlns="http://schemas.openxmlformats.org/package/2006/relationships"><Relationship Id="rId1" Type="http://schemas.openxmlformats.org/officeDocument/2006/relationships/image" Target="../media/image191.jpg"/></Relationships>
</file>

<file path=xl/drawings/_rels/drawing84.xml.rels><?xml version="1.0" encoding="UTF-8" standalone="yes"?>
<Relationships xmlns="http://schemas.openxmlformats.org/package/2006/relationships"><Relationship Id="rId1" Type="http://schemas.openxmlformats.org/officeDocument/2006/relationships/image" Target="../media/image192.jpg"/></Relationships>
</file>

<file path=xl/drawings/_rels/drawing85.xml.rels><?xml version="1.0" encoding="UTF-8" standalone="yes"?>
<Relationships xmlns="http://schemas.openxmlformats.org/package/2006/relationships"><Relationship Id="rId1" Type="http://schemas.openxmlformats.org/officeDocument/2006/relationships/image" Target="../media/image193.jpg"/></Relationships>
</file>

<file path=xl/drawings/_rels/drawing86.xml.rels><?xml version="1.0" encoding="UTF-8" standalone="yes"?>
<Relationships xmlns="http://schemas.openxmlformats.org/package/2006/relationships"><Relationship Id="rId1" Type="http://schemas.openxmlformats.org/officeDocument/2006/relationships/image" Target="../media/image194.jpg"/></Relationships>
</file>

<file path=xl/drawings/_rels/drawing87.xml.rels><?xml version="1.0" encoding="UTF-8" standalone="yes"?>
<Relationships xmlns="http://schemas.openxmlformats.org/package/2006/relationships"><Relationship Id="rId1" Type="http://schemas.openxmlformats.org/officeDocument/2006/relationships/image" Target="../media/image195.jpg"/></Relationships>
</file>

<file path=xl/drawings/_rels/drawing88.xml.rels><?xml version="1.0" encoding="UTF-8" standalone="yes"?>
<Relationships xmlns="http://schemas.openxmlformats.org/package/2006/relationships"><Relationship Id="rId1" Type="http://schemas.openxmlformats.org/officeDocument/2006/relationships/image" Target="../media/image196.jpg"/></Relationships>
</file>

<file path=xl/drawings/_rels/drawing89.xml.rels><?xml version="1.0" encoding="UTF-8" standalone="yes"?>
<Relationships xmlns="http://schemas.openxmlformats.org/package/2006/relationships"><Relationship Id="rId1" Type="http://schemas.openxmlformats.org/officeDocument/2006/relationships/image" Target="../media/image197.jpg"/></Relationships>
</file>

<file path=xl/drawings/_rels/drawing90.xml.rels><?xml version="1.0" encoding="UTF-8" standalone="yes"?>
<Relationships xmlns="http://schemas.openxmlformats.org/package/2006/relationships"><Relationship Id="rId1" Type="http://schemas.openxmlformats.org/officeDocument/2006/relationships/image" Target="../media/image198.jpg"/></Relationships>
</file>

<file path=xl/drawings/_rels/drawing91.xml.rels><?xml version="1.0" encoding="UTF-8" standalone="yes"?>
<Relationships xmlns="http://schemas.openxmlformats.org/package/2006/relationships"><Relationship Id="rId1" Type="http://schemas.openxmlformats.org/officeDocument/2006/relationships/image" Target="../media/image199.jpg"/></Relationships>
</file>

<file path=xl/drawings/_rels/drawing92.xml.rels><?xml version="1.0" encoding="UTF-8" standalone="yes"?>
<Relationships xmlns="http://schemas.openxmlformats.org/package/2006/relationships"><Relationship Id="rId1" Type="http://schemas.openxmlformats.org/officeDocument/2006/relationships/image" Target="../media/image200.jpg"/></Relationships>
</file>

<file path=xl/drawings/_rels/drawing93.xml.rels><?xml version="1.0" encoding="UTF-8" standalone="yes"?>
<Relationships xmlns="http://schemas.openxmlformats.org/package/2006/relationships"><Relationship Id="rId1" Type="http://schemas.openxmlformats.org/officeDocument/2006/relationships/image" Target="../media/image201.jpeg"/></Relationships>
</file>

<file path=xl/drawings/_rels/drawing94.xml.rels><?xml version="1.0" encoding="UTF-8" standalone="yes"?>
<Relationships xmlns="http://schemas.openxmlformats.org/package/2006/relationships"><Relationship Id="rId1" Type="http://schemas.openxmlformats.org/officeDocument/2006/relationships/image" Target="../media/image202.jpeg"/></Relationships>
</file>

<file path=xl/drawings/_rels/drawing95.xml.rels><?xml version="1.0" encoding="UTF-8" standalone="yes"?>
<Relationships xmlns="http://schemas.openxmlformats.org/package/2006/relationships"><Relationship Id="rId1" Type="http://schemas.openxmlformats.org/officeDocument/2006/relationships/image" Target="../media/image203.jpeg"/></Relationships>
</file>

<file path=xl/drawings/_rels/drawing96.xml.rels><?xml version="1.0" encoding="UTF-8" standalone="yes"?>
<Relationships xmlns="http://schemas.openxmlformats.org/package/2006/relationships"><Relationship Id="rId1" Type="http://schemas.openxmlformats.org/officeDocument/2006/relationships/image" Target="../media/image204.jpeg"/></Relationships>
</file>

<file path=xl/drawings/_rels/drawing97.xml.rels><?xml version="1.0" encoding="UTF-8" standalone="yes"?>
<Relationships xmlns="http://schemas.openxmlformats.org/package/2006/relationships"><Relationship Id="rId1" Type="http://schemas.openxmlformats.org/officeDocument/2006/relationships/image" Target="../media/image205.jpeg"/></Relationships>
</file>

<file path=xl/drawings/_rels/drawing98.xml.rels><?xml version="1.0" encoding="UTF-8" standalone="yes"?>
<Relationships xmlns="http://schemas.openxmlformats.org/package/2006/relationships"><Relationship Id="rId1" Type="http://schemas.openxmlformats.org/officeDocument/2006/relationships/image" Target="../media/image206.jpeg"/></Relationships>
</file>

<file path=xl/drawings/_rels/drawing99.xml.rels><?xml version="1.0" encoding="UTF-8" standalone="yes"?>
<Relationships xmlns="http://schemas.openxmlformats.org/package/2006/relationships"><Relationship Id="rId1" Type="http://schemas.openxmlformats.org/officeDocument/2006/relationships/image" Target="../media/image207.jpeg"/></Relationships>
</file>

<file path=xl/drawings/_rels/drawing100.xml.rels><?xml version="1.0" encoding="UTF-8" standalone="yes"?>
<Relationships xmlns="http://schemas.openxmlformats.org/package/2006/relationships"><Relationship Id="rId1" Type="http://schemas.openxmlformats.org/officeDocument/2006/relationships/image" Target="../media/image208.jpeg"/></Relationships>
</file>

<file path=xl/drawings/_rels/drawing101.xml.rels><?xml version="1.0" encoding="UTF-8" standalone="yes"?>
<Relationships xmlns="http://schemas.openxmlformats.org/package/2006/relationships"><Relationship Id="rId1" Type="http://schemas.openxmlformats.org/officeDocument/2006/relationships/image" Target="../media/image209.jpeg"/></Relationships>
</file>

<file path=xl/drawings/_rels/drawing102.xml.rels><?xml version="1.0" encoding="UTF-8" standalone="yes"?>
<Relationships xmlns="http://schemas.openxmlformats.org/package/2006/relationships"><Relationship Id="rId1" Type="http://schemas.openxmlformats.org/officeDocument/2006/relationships/image" Target="../media/image210.jpeg"/></Relationships>
</file>

<file path=xl/drawings/_rels/drawing103.xml.rels><?xml version="1.0" encoding="UTF-8" standalone="yes"?>
<Relationships xmlns="http://schemas.openxmlformats.org/package/2006/relationships"><Relationship Id="rId1" Type="http://schemas.openxmlformats.org/officeDocument/2006/relationships/image" Target="../media/image211.jpeg"/></Relationships>
</file>

<file path=xl/drawings/_rels/drawing104.xml.rels><?xml version="1.0" encoding="UTF-8" standalone="yes"?>
<Relationships xmlns="http://schemas.openxmlformats.org/package/2006/relationships"><Relationship Id="rId1" Type="http://schemas.openxmlformats.org/officeDocument/2006/relationships/image" Target="../media/image212.jpeg"/></Relationships>
</file>

<file path=xl/drawings/_rels/drawing105.xml.rels><?xml version="1.0" encoding="UTF-8" standalone="yes"?>
<Relationships xmlns="http://schemas.openxmlformats.org/package/2006/relationships"><Relationship Id="rId1" Type="http://schemas.openxmlformats.org/officeDocument/2006/relationships/image" Target="../media/image213.jpeg"/></Relationships>
</file>

<file path=xl/drawings/_rels/drawing106.xml.rels><?xml version="1.0" encoding="UTF-8" standalone="yes"?>
<Relationships xmlns="http://schemas.openxmlformats.org/package/2006/relationships"><Relationship Id="rId1" Type="http://schemas.openxmlformats.org/officeDocument/2006/relationships/image" Target="../media/image214.jpeg"/></Relationships>
</file>

<file path=xl/drawings/_rels/drawing107.xml.rels><?xml version="1.0" encoding="UTF-8" standalone="yes"?>
<Relationships xmlns="http://schemas.openxmlformats.org/package/2006/relationships"><Relationship Id="rId1" Type="http://schemas.openxmlformats.org/officeDocument/2006/relationships/image" Target="../media/image215.jpeg"/></Relationships>
</file>

<file path=xl/drawings/_rels/drawing108.xml.rels><?xml version="1.0" encoding="UTF-8" standalone="yes"?>
<Relationships xmlns="http://schemas.openxmlformats.org/package/2006/relationships"><Relationship Id="rId1" Type="http://schemas.openxmlformats.org/officeDocument/2006/relationships/image" Target="../media/image216.jpeg"/></Relationships>
</file>

<file path=xl/drawings/_rels/drawing109.xml.rels><?xml version="1.0" encoding="UTF-8" standalone="yes"?>
<Relationships xmlns="http://schemas.openxmlformats.org/package/2006/relationships"><Relationship Id="rId1" Type="http://schemas.openxmlformats.org/officeDocument/2006/relationships/image" Target="../media/image217.jpeg"/></Relationships>
</file>

<file path=xl/drawings/_rels/drawing110.xml.rels><?xml version="1.0" encoding="UTF-8" standalone="yes"?>
<Relationships xmlns="http://schemas.openxmlformats.org/package/2006/relationships"><Relationship Id="rId1" Type="http://schemas.openxmlformats.org/officeDocument/2006/relationships/image" Target="../media/image218.jpeg"/></Relationships>
</file>

<file path=xl/drawings/_rels/drawing111.xml.rels><?xml version="1.0" encoding="UTF-8" standalone="yes"?>
<Relationships xmlns="http://schemas.openxmlformats.org/package/2006/relationships"><Relationship Id="rId1" Type="http://schemas.openxmlformats.org/officeDocument/2006/relationships/image" Target="../media/image219.jpeg"/></Relationships>
</file>

<file path=xl/drawings/_rels/drawing112.xml.rels><?xml version="1.0" encoding="UTF-8" standalone="yes"?>
<Relationships xmlns="http://schemas.openxmlformats.org/package/2006/relationships"><Relationship Id="rId1" Type="http://schemas.openxmlformats.org/officeDocument/2006/relationships/image" Target="../media/image220.jpeg"/></Relationships>
</file>

<file path=xl/drawings/_rels/drawing113.xml.rels><?xml version="1.0" encoding="UTF-8" standalone="yes"?>
<Relationships xmlns="http://schemas.openxmlformats.org/package/2006/relationships"><Relationship Id="rId1" Type="http://schemas.openxmlformats.org/officeDocument/2006/relationships/image" Target="../media/image221.jpeg"/></Relationships>
</file>

<file path=xl/drawings/_rels/drawing114.xml.rels><?xml version="1.0" encoding="UTF-8" standalone="yes"?>
<Relationships xmlns="http://schemas.openxmlformats.org/package/2006/relationships"><Relationship Id="rId1" Type="http://schemas.openxmlformats.org/officeDocument/2006/relationships/image" Target="../media/image222.jpeg"/></Relationships>
</file>

<file path=xl/drawings/_rels/drawing115.xml.rels><?xml version="1.0" encoding="UTF-8" standalone="yes"?>
<Relationships xmlns="http://schemas.openxmlformats.org/package/2006/relationships"><Relationship Id="rId1" Type="http://schemas.openxmlformats.org/officeDocument/2006/relationships/image" Target="../media/image223.jpeg"/></Relationships>
</file>

<file path=xl/drawings/_rels/drawing116.xml.rels><?xml version="1.0" encoding="UTF-8" standalone="yes"?>
<Relationships xmlns="http://schemas.openxmlformats.org/package/2006/relationships"><Relationship Id="rId1" Type="http://schemas.openxmlformats.org/officeDocument/2006/relationships/image" Target="../media/image224.jpeg"/></Relationships>
</file>

<file path=xl/drawings/_rels/drawing117.xml.rels><?xml version="1.0" encoding="UTF-8" standalone="yes"?>
<Relationships xmlns="http://schemas.openxmlformats.org/package/2006/relationships"><Relationship Id="rId1" Type="http://schemas.openxmlformats.org/officeDocument/2006/relationships/image" Target="../media/image225.jpeg"/></Relationships>
</file>

<file path=xl/drawings/_rels/drawing118.xml.rels><?xml version="1.0" encoding="UTF-8" standalone="yes"?>
<Relationships xmlns="http://schemas.openxmlformats.org/package/2006/relationships"><Relationship Id="rId1" Type="http://schemas.openxmlformats.org/officeDocument/2006/relationships/image" Target="../media/image226.jpeg"/></Relationships>
</file>

<file path=xl/drawings/_rels/drawing119.xml.rels><?xml version="1.0" encoding="UTF-8" standalone="yes"?>
<Relationships xmlns="http://schemas.openxmlformats.org/package/2006/relationships"><Relationship Id="rId1" Type="http://schemas.openxmlformats.org/officeDocument/2006/relationships/image" Target="../media/image227.jpeg"/></Relationships>
</file>

<file path=xl/drawings/_rels/drawing120.xml.rels><?xml version="1.0" encoding="UTF-8" standalone="yes"?>
<Relationships xmlns="http://schemas.openxmlformats.org/package/2006/relationships"><Relationship Id="rId1" Type="http://schemas.openxmlformats.org/officeDocument/2006/relationships/image" Target="../media/image228.jpeg"/></Relationships>
</file>

<file path=xl/drawings/_rels/drawing121.xml.rels><?xml version="1.0" encoding="UTF-8" standalone="yes"?>
<Relationships xmlns="http://schemas.openxmlformats.org/package/2006/relationships"><Relationship Id="rId1" Type="http://schemas.openxmlformats.org/officeDocument/2006/relationships/image" Target="../media/image229.jpeg"/></Relationships>
</file>

<file path=xl/drawings/_rels/drawing122.xml.rels><?xml version="1.0" encoding="UTF-8" standalone="yes"?>
<Relationships xmlns="http://schemas.openxmlformats.org/package/2006/relationships"><Relationship Id="rId1" Type="http://schemas.openxmlformats.org/officeDocument/2006/relationships/image" Target="../media/image230.jpeg"/></Relationships>
</file>

<file path=xl/drawings/_rels/drawing123.xml.rels><?xml version="1.0" encoding="UTF-8" standalone="yes"?>
<Relationships xmlns="http://schemas.openxmlformats.org/package/2006/relationships"><Relationship Id="rId1" Type="http://schemas.openxmlformats.org/officeDocument/2006/relationships/image" Target="../media/image231.jpeg"/></Relationships>
</file>

<file path=xl/drawings/_rels/drawing124.xml.rels><?xml version="1.0" encoding="UTF-8" standalone="yes"?>
<Relationships xmlns="http://schemas.openxmlformats.org/package/2006/relationships"><Relationship Id="rId1" Type="http://schemas.openxmlformats.org/officeDocument/2006/relationships/image" Target="../media/image232.jpeg"/></Relationships>
</file>

<file path=xl/drawings/_rels/drawing125.xml.rels><?xml version="1.0" encoding="UTF-8" standalone="yes"?>
<Relationships xmlns="http://schemas.openxmlformats.org/package/2006/relationships"><Relationship Id="rId1" Type="http://schemas.openxmlformats.org/officeDocument/2006/relationships/image" Target="../media/image233.jpeg"/></Relationships>
</file>

<file path=xl/drawings/_rels/drawing126.xml.rels><?xml version="1.0" encoding="UTF-8" standalone="yes"?>
<Relationships xmlns="http://schemas.openxmlformats.org/package/2006/relationships"><Relationship Id="rId1" Type="http://schemas.openxmlformats.org/officeDocument/2006/relationships/image" Target="../media/image234.jpeg"/></Relationships>
</file>

<file path=xl/drawings/_rels/drawing127.xml.rels><?xml version="1.0" encoding="UTF-8" standalone="yes"?>
<Relationships xmlns="http://schemas.openxmlformats.org/package/2006/relationships"><Relationship Id="rId1" Type="http://schemas.openxmlformats.org/officeDocument/2006/relationships/image" Target="../media/image235.jpeg"/></Relationships>
</file>

<file path=xl/drawings/_rels/drawing128.xml.rels><?xml version="1.0" encoding="UTF-8" standalone="yes"?>
<Relationships xmlns="http://schemas.openxmlformats.org/package/2006/relationships"><Relationship Id="rId1" Type="http://schemas.openxmlformats.org/officeDocument/2006/relationships/image" Target="../media/image236.jpeg"/></Relationships>
</file>

<file path=xl/drawings/_rels/drawing129.xml.rels><?xml version="1.0" encoding="UTF-8" standalone="yes"?>
<Relationships xmlns="http://schemas.openxmlformats.org/package/2006/relationships"><Relationship Id="rId1" Type="http://schemas.openxmlformats.org/officeDocument/2006/relationships/image" Target="../media/image237.jpeg"/></Relationships>
</file>

<file path=xl/drawings/_rels/drawing130.xml.rels><?xml version="1.0" encoding="UTF-8" standalone="yes"?>
<Relationships xmlns="http://schemas.openxmlformats.org/package/2006/relationships"><Relationship Id="rId1" Type="http://schemas.openxmlformats.org/officeDocument/2006/relationships/image" Target="../media/image238.jpeg"/></Relationships>
</file>

<file path=xl/drawings/_rels/drawing131.xml.rels><?xml version="1.0" encoding="UTF-8" standalone="yes"?>
<Relationships xmlns="http://schemas.openxmlformats.org/package/2006/relationships"><Relationship Id="rId1" Type="http://schemas.openxmlformats.org/officeDocument/2006/relationships/image" Target="../media/image239.jpeg"/></Relationships>
</file>

<file path=xl/drawings/_rels/drawing132.xml.rels><?xml version="1.0" encoding="UTF-8" standalone="yes"?>
<Relationships xmlns="http://schemas.openxmlformats.org/package/2006/relationships"><Relationship Id="rId1" Type="http://schemas.openxmlformats.org/officeDocument/2006/relationships/image" Target="../media/image240.jpeg"/></Relationships>
</file>

<file path=xl/drawings/_rels/drawing133.xml.rels><?xml version="1.0" encoding="UTF-8" standalone="yes"?>
<Relationships xmlns="http://schemas.openxmlformats.org/package/2006/relationships"><Relationship Id="rId1" Type="http://schemas.openxmlformats.org/officeDocument/2006/relationships/image" Target="../media/image241.jpeg"/></Relationships>
</file>

<file path=xl/drawings/_rels/drawing134.xml.rels><?xml version="1.0" encoding="UTF-8" standalone="yes"?>
<Relationships xmlns="http://schemas.openxmlformats.org/package/2006/relationships"><Relationship Id="rId1" Type="http://schemas.openxmlformats.org/officeDocument/2006/relationships/image" Target="../media/image242.jpeg"/></Relationships>
</file>

<file path=xl/drawings/_rels/drawing135.xml.rels><?xml version="1.0" encoding="UTF-8" standalone="yes"?>
<Relationships xmlns="http://schemas.openxmlformats.org/package/2006/relationships"><Relationship Id="rId1" Type="http://schemas.openxmlformats.org/officeDocument/2006/relationships/image" Target="../media/image243.jpeg"/></Relationships>
</file>

<file path=xl/drawings/_rels/drawing136.xml.rels><?xml version="1.0" encoding="UTF-8" standalone="yes"?>
<Relationships xmlns="http://schemas.openxmlformats.org/package/2006/relationships"><Relationship Id="rId1" Type="http://schemas.openxmlformats.org/officeDocument/2006/relationships/image" Target="../media/image244.jpeg"/></Relationships>
</file>

<file path=xl/drawings/_rels/drawing137.xml.rels><?xml version="1.0" encoding="UTF-8" standalone="yes"?>
<Relationships xmlns="http://schemas.openxmlformats.org/package/2006/relationships"><Relationship Id="rId1" Type="http://schemas.openxmlformats.org/officeDocument/2006/relationships/image" Target="../media/image245.jpeg"/></Relationships>
</file>

<file path=xl/drawings/_rels/drawing138.xml.rels><?xml version="1.0" encoding="UTF-8" standalone="yes"?>
<Relationships xmlns="http://schemas.openxmlformats.org/package/2006/relationships"><Relationship Id="rId1" Type="http://schemas.openxmlformats.org/officeDocument/2006/relationships/image" Target="../media/image246.jpeg"/></Relationships>
</file>

<file path=xl/drawings/_rels/drawing139.xml.rels><?xml version="1.0" encoding="UTF-8" standalone="yes"?>
<Relationships xmlns="http://schemas.openxmlformats.org/package/2006/relationships"><Relationship Id="rId1" Type="http://schemas.openxmlformats.org/officeDocument/2006/relationships/image" Target="../media/image247.jpeg"/></Relationships>
</file>

<file path=xl/drawings/_rels/drawing140.xml.rels><?xml version="1.0" encoding="UTF-8" standalone="yes"?>
<Relationships xmlns="http://schemas.openxmlformats.org/package/2006/relationships"><Relationship Id="rId1" Type="http://schemas.openxmlformats.org/officeDocument/2006/relationships/image" Target="../media/image248.jpeg"/></Relationships>
</file>

<file path=xl/drawings/_rels/drawing141.xml.rels><?xml version="1.0" encoding="UTF-8" standalone="yes"?>
<Relationships xmlns="http://schemas.openxmlformats.org/package/2006/relationships"><Relationship Id="rId1" Type="http://schemas.openxmlformats.org/officeDocument/2006/relationships/image" Target="../media/image249.jpeg"/></Relationships>
</file>

<file path=xl/drawings/_rels/drawing142.xml.rels><?xml version="1.0" encoding="UTF-8" standalone="yes"?>
<Relationships xmlns="http://schemas.openxmlformats.org/package/2006/relationships"><Relationship Id="rId1" Type="http://schemas.openxmlformats.org/officeDocument/2006/relationships/image" Target="../media/image250.jpeg"/></Relationships>
</file>

<file path=xl/drawings/_rels/drawing143.xml.rels><?xml version="1.0" encoding="UTF-8" standalone="yes"?>
<Relationships xmlns="http://schemas.openxmlformats.org/package/2006/relationships"><Relationship Id="rId1" Type="http://schemas.openxmlformats.org/officeDocument/2006/relationships/image" Target="../media/image251.jpeg"/></Relationships>
</file>

<file path=xl/drawings/_rels/drawing144.xml.rels><?xml version="1.0" encoding="UTF-8" standalone="yes"?>
<Relationships xmlns="http://schemas.openxmlformats.org/package/2006/relationships"><Relationship Id="rId1" Type="http://schemas.openxmlformats.org/officeDocument/2006/relationships/image" Target="../media/image252.jpeg"/></Relationships>
</file>

<file path=xl/drawings/_rels/drawing145.xml.rels><?xml version="1.0" encoding="UTF-8" standalone="yes"?>
<Relationships xmlns="http://schemas.openxmlformats.org/package/2006/relationships"><Relationship Id="rId1" Type="http://schemas.openxmlformats.org/officeDocument/2006/relationships/image" Target="../media/image253.jpeg"/></Relationships>
</file>

<file path=xl/drawings/_rels/drawing146.xml.rels><?xml version="1.0" encoding="UTF-8" standalone="yes"?>
<Relationships xmlns="http://schemas.openxmlformats.org/package/2006/relationships"><Relationship Id="rId1" Type="http://schemas.openxmlformats.org/officeDocument/2006/relationships/image" Target="../media/image254.jpeg"/></Relationships>
</file>

<file path=xl/drawings/_rels/drawing147.xml.rels><?xml version="1.0" encoding="UTF-8" standalone="yes"?>
<Relationships xmlns="http://schemas.openxmlformats.org/package/2006/relationships"><Relationship Id="rId1" Type="http://schemas.openxmlformats.org/officeDocument/2006/relationships/image" Target="../media/image255.jpeg"/></Relationships>
</file>

<file path=xl/drawings/_rels/drawing148.xml.rels><?xml version="1.0" encoding="UTF-8" standalone="yes"?>
<Relationships xmlns="http://schemas.openxmlformats.org/package/2006/relationships"><Relationship Id="rId1" Type="http://schemas.openxmlformats.org/officeDocument/2006/relationships/image" Target="../media/image256.jpeg"/></Relationships>
</file>

<file path=xl/drawings/_rels/drawing149.xml.rels><?xml version="1.0" encoding="UTF-8" standalone="yes"?>
<Relationships xmlns="http://schemas.openxmlformats.org/package/2006/relationships"><Relationship Id="rId1" Type="http://schemas.openxmlformats.org/officeDocument/2006/relationships/image" Target="../media/image257.jpeg"/></Relationships>
</file>

<file path=xl/drawings/_rels/drawing150.xml.rels><?xml version="1.0" encoding="UTF-8" standalone="yes"?>
<Relationships xmlns="http://schemas.openxmlformats.org/package/2006/relationships"><Relationship Id="rId1" Type="http://schemas.openxmlformats.org/officeDocument/2006/relationships/image" Target="../media/image258.jpeg"/></Relationships>
</file>

<file path=xl/drawings/_rels/drawing151.xml.rels><?xml version="1.0" encoding="UTF-8" standalone="yes"?>
<Relationships xmlns="http://schemas.openxmlformats.org/package/2006/relationships"><Relationship Id="rId1" Type="http://schemas.openxmlformats.org/officeDocument/2006/relationships/image" Target="../media/image259.jpeg"/></Relationships>
</file>

<file path=xl/drawings/_rels/drawing152.xml.rels><?xml version="1.0" encoding="UTF-8" standalone="yes"?>
<Relationships xmlns="http://schemas.openxmlformats.org/package/2006/relationships"><Relationship Id="rId1" Type="http://schemas.openxmlformats.org/officeDocument/2006/relationships/image" Target="../media/image260.jpeg"/></Relationships>
</file>

<file path=xl/drawings/_rels/drawing153.xml.rels><?xml version="1.0" encoding="UTF-8" standalone="yes"?>
<Relationships xmlns="http://schemas.openxmlformats.org/package/2006/relationships"><Relationship Id="rId1" Type="http://schemas.openxmlformats.org/officeDocument/2006/relationships/image" Target="../media/image261.jpeg"/></Relationships>
</file>

<file path=xl/drawings/_rels/drawing154.xml.rels><?xml version="1.0" encoding="UTF-8" standalone="yes"?>
<Relationships xmlns="http://schemas.openxmlformats.org/package/2006/relationships"><Relationship Id="rId1" Type="http://schemas.openxmlformats.org/officeDocument/2006/relationships/image" Target="../media/image262.jpeg"/></Relationships>
</file>

<file path=xl/drawings/_rels/drawing155.xml.rels><?xml version="1.0" encoding="UTF-8" standalone="yes"?>
<Relationships xmlns="http://schemas.openxmlformats.org/package/2006/relationships"><Relationship Id="rId1" Type="http://schemas.openxmlformats.org/officeDocument/2006/relationships/image" Target="../media/image263.jpeg"/></Relationships>
</file>

<file path=xl/drawings/_rels/drawing156.xml.rels><?xml version="1.0" encoding="UTF-8" standalone="yes"?>
<Relationships xmlns="http://schemas.openxmlformats.org/package/2006/relationships"><Relationship Id="rId1" Type="http://schemas.openxmlformats.org/officeDocument/2006/relationships/image" Target="../media/image264.jpeg"/></Relationships>
</file>

<file path=xl/drawings/_rels/drawing157.xml.rels><?xml version="1.0" encoding="UTF-8" standalone="yes"?>
<Relationships xmlns="http://schemas.openxmlformats.org/package/2006/relationships"><Relationship Id="rId1" Type="http://schemas.openxmlformats.org/officeDocument/2006/relationships/image" Target="../media/image265.jpeg"/></Relationships>
</file>

<file path=xl/drawings/_rels/drawing158.xml.rels><?xml version="1.0" encoding="UTF-8" standalone="yes"?>
<Relationships xmlns="http://schemas.openxmlformats.org/package/2006/relationships"><Relationship Id="rId1" Type="http://schemas.openxmlformats.org/officeDocument/2006/relationships/image" Target="../media/image266.jpeg"/></Relationships>
</file>

<file path=xl/drawings/_rels/drawing159.xml.rels><?xml version="1.0" encoding="UTF-8" standalone="yes"?>
<Relationships xmlns="http://schemas.openxmlformats.org/package/2006/relationships"><Relationship Id="rId1" Type="http://schemas.openxmlformats.org/officeDocument/2006/relationships/image" Target="../media/image267.jpeg"/></Relationships>
</file>

<file path=xl/drawings/_rels/drawing160.xml.rels><?xml version="1.0" encoding="UTF-8" standalone="yes"?>
<Relationships xmlns="http://schemas.openxmlformats.org/package/2006/relationships"><Relationship Id="rId1" Type="http://schemas.openxmlformats.org/officeDocument/2006/relationships/image" Target="../media/image268.jpeg"/></Relationships>
</file>

<file path=xl/drawings/_rels/drawing161.xml.rels><?xml version="1.0" encoding="UTF-8" standalone="yes"?>
<Relationships xmlns="http://schemas.openxmlformats.org/package/2006/relationships"><Relationship Id="rId1" Type="http://schemas.openxmlformats.org/officeDocument/2006/relationships/image" Target="../media/image269.jpeg"/></Relationships>
</file>

<file path=xl/drawings/_rels/drawing162.xml.rels><?xml version="1.0" encoding="UTF-8" standalone="yes"?>
<Relationships xmlns="http://schemas.openxmlformats.org/package/2006/relationships"><Relationship Id="rId1" Type="http://schemas.openxmlformats.org/officeDocument/2006/relationships/image" Target="../media/image270.jpeg"/></Relationships>
</file>

<file path=xl/drawings/_rels/drawing163.xml.rels><?xml version="1.0" encoding="UTF-8" standalone="yes"?>
<Relationships xmlns="http://schemas.openxmlformats.org/package/2006/relationships"><Relationship Id="rId1" Type="http://schemas.openxmlformats.org/officeDocument/2006/relationships/image" Target="../media/image271.jpeg"/></Relationships>
</file>

<file path=xl/drawings/_rels/drawing164.xml.rels><?xml version="1.0" encoding="UTF-8" standalone="yes"?>
<Relationships xmlns="http://schemas.openxmlformats.org/package/2006/relationships"><Relationship Id="rId1" Type="http://schemas.openxmlformats.org/officeDocument/2006/relationships/image" Target="../media/image272.jpeg"/></Relationships>
</file>

<file path=xl/drawings/_rels/drawing165.xml.rels><?xml version="1.0" encoding="UTF-8" standalone="yes"?>
<Relationships xmlns="http://schemas.openxmlformats.org/package/2006/relationships"><Relationship Id="rId1" Type="http://schemas.openxmlformats.org/officeDocument/2006/relationships/image" Target="../media/image273.jpeg"/></Relationships>
</file>

<file path=xl/drawings/_rels/drawing166.xml.rels><?xml version="1.0" encoding="UTF-8" standalone="yes"?>
<Relationships xmlns="http://schemas.openxmlformats.org/package/2006/relationships"><Relationship Id="rId1" Type="http://schemas.openxmlformats.org/officeDocument/2006/relationships/image" Target="../media/image274.jpeg"/></Relationships>
</file>

<file path=xl/drawings/_rels/drawing167.xml.rels><?xml version="1.0" encoding="UTF-8" standalone="yes"?>
<Relationships xmlns="http://schemas.openxmlformats.org/package/2006/relationships"><Relationship Id="rId1" Type="http://schemas.openxmlformats.org/officeDocument/2006/relationships/image" Target="../media/image275.jpeg"/></Relationships>
</file>

<file path=xl/drawings/_rels/drawing168.xml.rels><?xml version="1.0" encoding="UTF-8" standalone="yes"?>
<Relationships xmlns="http://schemas.openxmlformats.org/package/2006/relationships"><Relationship Id="rId1" Type="http://schemas.openxmlformats.org/officeDocument/2006/relationships/image" Target="../media/image276.jpeg"/></Relationships>
</file>

<file path=xl/drawings/_rels/drawing169.xml.rels><?xml version="1.0" encoding="UTF-8" standalone="yes"?>
<Relationships xmlns="http://schemas.openxmlformats.org/package/2006/relationships"><Relationship Id="rId1" Type="http://schemas.openxmlformats.org/officeDocument/2006/relationships/image" Target="../media/image277.jpeg"/></Relationships>
</file>

<file path=xl/drawings/_rels/drawing170.xml.rels><?xml version="1.0" encoding="UTF-8" standalone="yes"?>
<Relationships xmlns="http://schemas.openxmlformats.org/package/2006/relationships"><Relationship Id="rId1" Type="http://schemas.openxmlformats.org/officeDocument/2006/relationships/image" Target="../media/image278.jpeg"/></Relationships>
</file>

<file path=xl/drawings/_rels/drawing171.xml.rels><?xml version="1.0" encoding="UTF-8" standalone="yes"?>
<Relationships xmlns="http://schemas.openxmlformats.org/package/2006/relationships"><Relationship Id="rId1" Type="http://schemas.openxmlformats.org/officeDocument/2006/relationships/image" Target="../media/image279.jpeg"/></Relationships>
</file>

<file path=xl/drawings/_rels/drawing172.xml.rels><?xml version="1.0" encoding="UTF-8" standalone="yes"?>
<Relationships xmlns="http://schemas.openxmlformats.org/package/2006/relationships"><Relationship Id="rId1" Type="http://schemas.openxmlformats.org/officeDocument/2006/relationships/image" Target="../media/image280.jpeg"/></Relationships>
</file>

<file path=xl/drawings/_rels/drawing173.xml.rels><?xml version="1.0" encoding="UTF-8" standalone="yes"?>
<Relationships xmlns="http://schemas.openxmlformats.org/package/2006/relationships"><Relationship Id="rId1" Type="http://schemas.openxmlformats.org/officeDocument/2006/relationships/image" Target="../media/image281.jpeg"/></Relationships>
</file>

<file path=xl/drawings/_rels/drawing174.xml.rels><?xml version="1.0" encoding="UTF-8" standalone="yes"?>
<Relationships xmlns="http://schemas.openxmlformats.org/package/2006/relationships"><Relationship Id="rId1" Type="http://schemas.openxmlformats.org/officeDocument/2006/relationships/image" Target="../media/image282.jpeg"/></Relationships>
</file>

<file path=xl/drawings/_rels/drawing175.xml.rels><?xml version="1.0" encoding="UTF-8" standalone="yes"?>
<Relationships xmlns="http://schemas.openxmlformats.org/package/2006/relationships"><Relationship Id="rId1" Type="http://schemas.openxmlformats.org/officeDocument/2006/relationships/image" Target="../media/image283.jpeg"/></Relationships>
</file>

<file path=xl/drawings/_rels/drawing176.xml.rels><?xml version="1.0" encoding="UTF-8" standalone="yes"?>
<Relationships xmlns="http://schemas.openxmlformats.org/package/2006/relationships"><Relationship Id="rId1" Type="http://schemas.openxmlformats.org/officeDocument/2006/relationships/image" Target="../media/image284.jpeg"/></Relationships>
</file>

<file path=xl/drawings/_rels/drawing177.xml.rels><?xml version="1.0" encoding="UTF-8" standalone="yes"?>
<Relationships xmlns="http://schemas.openxmlformats.org/package/2006/relationships"><Relationship Id="rId1" Type="http://schemas.openxmlformats.org/officeDocument/2006/relationships/image" Target="../media/image285.jpeg"/></Relationships>
</file>

<file path=xl/drawings/_rels/drawing178.xml.rels><?xml version="1.0" encoding="UTF-8" standalone="yes"?>
<Relationships xmlns="http://schemas.openxmlformats.org/package/2006/relationships"><Relationship Id="rId1" Type="http://schemas.openxmlformats.org/officeDocument/2006/relationships/image" Target="../media/image286.jpeg"/></Relationships>
</file>

<file path=xl/drawings/_rels/drawing179.xml.rels><?xml version="1.0" encoding="UTF-8" standalone="yes"?>
<Relationships xmlns="http://schemas.openxmlformats.org/package/2006/relationships"><Relationship Id="rId1" Type="http://schemas.openxmlformats.org/officeDocument/2006/relationships/image" Target="../media/image287.jpeg"/></Relationships>
</file>

<file path=xl/drawings/_rels/drawing180.xml.rels><?xml version="1.0" encoding="UTF-8" standalone="yes"?>
<Relationships xmlns="http://schemas.openxmlformats.org/package/2006/relationships"><Relationship Id="rId1" Type="http://schemas.openxmlformats.org/officeDocument/2006/relationships/image" Target="../media/image288.jpeg"/></Relationships>
</file>

<file path=xl/drawings/_rels/drawing181.xml.rels><?xml version="1.0" encoding="UTF-8" standalone="yes"?>
<Relationships xmlns="http://schemas.openxmlformats.org/package/2006/relationships"><Relationship Id="rId1" Type="http://schemas.openxmlformats.org/officeDocument/2006/relationships/image" Target="../media/image289.jpeg"/></Relationships>
</file>

<file path=xl/drawings/_rels/drawing182.xml.rels><?xml version="1.0" encoding="UTF-8" standalone="yes"?>
<Relationships xmlns="http://schemas.openxmlformats.org/package/2006/relationships"><Relationship Id="rId1" Type="http://schemas.openxmlformats.org/officeDocument/2006/relationships/image" Target="../media/image290.jpeg"/></Relationships>
</file>

<file path=xl/drawings/_rels/drawing183.xml.rels><?xml version="1.0" encoding="UTF-8" standalone="yes"?>
<Relationships xmlns="http://schemas.openxmlformats.org/package/2006/relationships"><Relationship Id="rId1" Type="http://schemas.openxmlformats.org/officeDocument/2006/relationships/image" Target="../media/image291.jpeg"/></Relationships>
</file>

<file path=xl/drawings/_rels/drawing184.xml.rels><?xml version="1.0" encoding="UTF-8" standalone="yes"?>
<Relationships xmlns="http://schemas.openxmlformats.org/package/2006/relationships"><Relationship Id="rId1" Type="http://schemas.openxmlformats.org/officeDocument/2006/relationships/image" Target="../media/image292.jpeg"/></Relationships>
</file>

<file path=xl/drawings/_rels/drawing185.xml.rels><?xml version="1.0" encoding="UTF-8" standalone="yes"?>
<Relationships xmlns="http://schemas.openxmlformats.org/package/2006/relationships"><Relationship Id="rId1" Type="http://schemas.openxmlformats.org/officeDocument/2006/relationships/image" Target="../media/image293.jpeg"/></Relationships>
</file>

<file path=xl/drawings/_rels/drawing186.xml.rels><?xml version="1.0" encoding="UTF-8" standalone="yes"?>
<Relationships xmlns="http://schemas.openxmlformats.org/package/2006/relationships"><Relationship Id="rId1" Type="http://schemas.openxmlformats.org/officeDocument/2006/relationships/image" Target="../media/image294.jpeg"/></Relationships>
</file>

<file path=xl/drawings/_rels/drawing187.xml.rels><?xml version="1.0" encoding="UTF-8" standalone="yes"?>
<Relationships xmlns="http://schemas.openxmlformats.org/package/2006/relationships"><Relationship Id="rId1" Type="http://schemas.openxmlformats.org/officeDocument/2006/relationships/image" Target="../media/image295.jpeg"/></Relationships>
</file>

<file path=xl/drawings/_rels/drawing188.xml.rels><?xml version="1.0" encoding="UTF-8" standalone="yes"?>
<Relationships xmlns="http://schemas.openxmlformats.org/package/2006/relationships"><Relationship Id="rId1" Type="http://schemas.openxmlformats.org/officeDocument/2006/relationships/image" Target="../media/image296.jpeg"/></Relationships>
</file>

<file path=xl/drawings/_rels/drawing189.xml.rels><?xml version="1.0" encoding="UTF-8" standalone="yes"?>
<Relationships xmlns="http://schemas.openxmlformats.org/package/2006/relationships"><Relationship Id="rId1" Type="http://schemas.openxmlformats.org/officeDocument/2006/relationships/image" Target="../media/image297.jpeg"/></Relationships>
</file>

<file path=xl/drawings/_rels/drawing190.xml.rels><?xml version="1.0" encoding="UTF-8" standalone="yes"?>
<Relationships xmlns="http://schemas.openxmlformats.org/package/2006/relationships"><Relationship Id="rId1" Type="http://schemas.openxmlformats.org/officeDocument/2006/relationships/image" Target="../media/image298.jpeg"/></Relationships>
</file>

<file path=xl/drawings/_rels/drawing191.xml.rels><?xml version="1.0" encoding="UTF-8" standalone="yes"?>
<Relationships xmlns="http://schemas.openxmlformats.org/package/2006/relationships"><Relationship Id="rId1" Type="http://schemas.openxmlformats.org/officeDocument/2006/relationships/image" Target="../media/image299.jpeg"/></Relationships>
</file>

<file path=xl/drawings/_rels/drawing192.xml.rels><?xml version="1.0" encoding="UTF-8" standalone="yes"?>
<Relationships xmlns="http://schemas.openxmlformats.org/package/2006/relationships"><Relationship Id="rId1" Type="http://schemas.openxmlformats.org/officeDocument/2006/relationships/image" Target="../media/image300.jpeg"/></Relationships>
</file>

<file path=xl/drawings/_rels/drawing193.xml.rels><?xml version="1.0" encoding="UTF-8" standalone="yes"?>
<Relationships xmlns="http://schemas.openxmlformats.org/package/2006/relationships"><Relationship Id="rId1" Type="http://schemas.openxmlformats.org/officeDocument/2006/relationships/image" Target="../media/image301.jpeg"/></Relationships>
</file>

<file path=xl/drawings/_rels/drawing194.xml.rels><?xml version="1.0" encoding="UTF-8" standalone="yes"?>
<Relationships xmlns="http://schemas.openxmlformats.org/package/2006/relationships"><Relationship Id="rId1" Type="http://schemas.openxmlformats.org/officeDocument/2006/relationships/image" Target="../media/image302.jpeg"/></Relationships>
</file>

<file path=xl/drawings/_rels/drawing195.xml.rels><?xml version="1.0" encoding="UTF-8" standalone="yes"?>
<Relationships xmlns="http://schemas.openxmlformats.org/package/2006/relationships"><Relationship Id="rId1" Type="http://schemas.openxmlformats.org/officeDocument/2006/relationships/image" Target="../media/image303.jpeg"/></Relationships>
</file>

<file path=xl/drawings/_rels/drawing196.xml.rels><?xml version="1.0" encoding="UTF-8" standalone="yes"?>
<Relationships xmlns="http://schemas.openxmlformats.org/package/2006/relationships"><Relationship Id="rId1" Type="http://schemas.openxmlformats.org/officeDocument/2006/relationships/image" Target="../media/image304.jpeg"/></Relationships>
</file>

<file path=xl/drawings/_rels/drawing197.xml.rels><?xml version="1.0" encoding="UTF-8" standalone="yes"?>
<Relationships xmlns="http://schemas.openxmlformats.org/package/2006/relationships"><Relationship Id="rId1" Type="http://schemas.openxmlformats.org/officeDocument/2006/relationships/image" Target="../media/image305.jpeg"/></Relationships>
</file>

<file path=xl/drawings/_rels/drawing198.xml.rels><?xml version="1.0" encoding="UTF-8" standalone="yes"?>
<Relationships xmlns="http://schemas.openxmlformats.org/package/2006/relationships"><Relationship Id="rId1" Type="http://schemas.openxmlformats.org/officeDocument/2006/relationships/image" Target="../media/image306.jpeg"/></Relationships>
</file>

<file path=xl/drawings/_rels/drawing199.xml.rels><?xml version="1.0" encoding="UTF-8" standalone="yes"?>
<Relationships xmlns="http://schemas.openxmlformats.org/package/2006/relationships"><Relationship Id="rId1" Type="http://schemas.openxmlformats.org/officeDocument/2006/relationships/image" Target="../media/image307.jpeg"/></Relationships>
</file>

<file path=xl/drawings/_rels/drawing200.xml.rels><?xml version="1.0" encoding="UTF-8" standalone="yes"?>
<Relationships xmlns="http://schemas.openxmlformats.org/package/2006/relationships"><Relationship Id="rId1" Type="http://schemas.openxmlformats.org/officeDocument/2006/relationships/image" Target="../media/image308.jpeg"/></Relationships>
</file>

<file path=xl/drawings/_rels/drawing201.xml.rels><?xml version="1.0" encoding="UTF-8" standalone="yes"?>
<Relationships xmlns="http://schemas.openxmlformats.org/package/2006/relationships"><Relationship Id="rId1" Type="http://schemas.openxmlformats.org/officeDocument/2006/relationships/image" Target="../media/image309.jpeg"/></Relationships>
</file>

<file path=xl/drawings/_rels/drawing202.xml.rels><?xml version="1.0" encoding="UTF-8" standalone="yes"?>
<Relationships xmlns="http://schemas.openxmlformats.org/package/2006/relationships"><Relationship Id="rId1" Type="http://schemas.openxmlformats.org/officeDocument/2006/relationships/image" Target="../media/image310.jpeg"/></Relationships>
</file>

<file path=xl/drawings/_rels/drawing203.xml.rels><?xml version="1.0" encoding="UTF-8" standalone="yes"?>
<Relationships xmlns="http://schemas.openxmlformats.org/package/2006/relationships"><Relationship Id="rId1" Type="http://schemas.openxmlformats.org/officeDocument/2006/relationships/image" Target="../media/image311.jpeg"/></Relationships>
</file>

<file path=xl/drawings/_rels/drawing204.xml.rels><?xml version="1.0" encoding="UTF-8" standalone="yes"?>
<Relationships xmlns="http://schemas.openxmlformats.org/package/2006/relationships"><Relationship Id="rId1" Type="http://schemas.openxmlformats.org/officeDocument/2006/relationships/image" Target="../media/image312.jpeg"/></Relationships>
</file>

<file path=xl/drawings/_rels/drawing205.xml.rels><?xml version="1.0" encoding="UTF-8" standalone="yes"?>
<Relationships xmlns="http://schemas.openxmlformats.org/package/2006/relationships"><Relationship Id="rId1" Type="http://schemas.openxmlformats.org/officeDocument/2006/relationships/image" Target="../media/image313.jpeg"/></Relationships>
</file>

<file path=xl/drawings/_rels/drawing206.xml.rels><?xml version="1.0" encoding="UTF-8" standalone="yes"?>
<Relationships xmlns="http://schemas.openxmlformats.org/package/2006/relationships"><Relationship Id="rId1" Type="http://schemas.openxmlformats.org/officeDocument/2006/relationships/image" Target="../media/image314.jpeg"/></Relationships>
</file>

<file path=xl/drawings/_rels/drawing207.xml.rels><?xml version="1.0" encoding="UTF-8" standalone="yes"?>
<Relationships xmlns="http://schemas.openxmlformats.org/package/2006/relationships"><Relationship Id="rId1" Type="http://schemas.openxmlformats.org/officeDocument/2006/relationships/image" Target="../media/image315.jpeg"/></Relationships>
</file>

<file path=xl/drawings/_rels/drawing208.xml.rels><?xml version="1.0" encoding="UTF-8" standalone="yes"?>
<Relationships xmlns="http://schemas.openxmlformats.org/package/2006/relationships"><Relationship Id="rId1" Type="http://schemas.openxmlformats.org/officeDocument/2006/relationships/image" Target="../media/image316.jpeg"/></Relationships>
</file>

<file path=xl/drawings/_rels/drawing209.xml.rels><?xml version="1.0" encoding="UTF-8" standalone="yes"?>
<Relationships xmlns="http://schemas.openxmlformats.org/package/2006/relationships"><Relationship Id="rId1" Type="http://schemas.openxmlformats.org/officeDocument/2006/relationships/image" Target="../media/image317.jpeg"/></Relationships>
</file>

<file path=xl/drawings/_rels/drawing210.xml.rels><?xml version="1.0" encoding="UTF-8" standalone="yes"?>
<Relationships xmlns="http://schemas.openxmlformats.org/package/2006/relationships"><Relationship Id="rId1" Type="http://schemas.openxmlformats.org/officeDocument/2006/relationships/image" Target="../media/image318.jpeg"/></Relationships>
</file>

<file path=xl/drawings/_rels/drawing211.xml.rels><?xml version="1.0" encoding="UTF-8" standalone="yes"?>
<Relationships xmlns="http://schemas.openxmlformats.org/package/2006/relationships"><Relationship Id="rId1" Type="http://schemas.openxmlformats.org/officeDocument/2006/relationships/image" Target="../media/image319.jpeg"/></Relationships>
</file>

<file path=xl/drawings/_rels/drawing212.xml.rels><?xml version="1.0" encoding="UTF-8" standalone="yes"?>
<Relationships xmlns="http://schemas.openxmlformats.org/package/2006/relationships"><Relationship Id="rId1" Type="http://schemas.openxmlformats.org/officeDocument/2006/relationships/image" Target="../media/image320.jpeg"/></Relationships>
</file>

<file path=xl/drawings/_rels/drawing213.xml.rels><?xml version="1.0" encoding="UTF-8" standalone="yes"?>
<Relationships xmlns="http://schemas.openxmlformats.org/package/2006/relationships"><Relationship Id="rId1" Type="http://schemas.openxmlformats.org/officeDocument/2006/relationships/image" Target="../media/image321.jpeg"/></Relationships>
</file>

<file path=xl/drawings/_rels/drawing214.xml.rels><?xml version="1.0" encoding="UTF-8" standalone="yes"?>
<Relationships xmlns="http://schemas.openxmlformats.org/package/2006/relationships"><Relationship Id="rId1" Type="http://schemas.openxmlformats.org/officeDocument/2006/relationships/image" Target="../media/image322.jpeg"/></Relationships>
</file>

<file path=xl/drawings/_rels/drawing215.xml.rels><?xml version="1.0" encoding="UTF-8" standalone="yes"?>
<Relationships xmlns="http://schemas.openxmlformats.org/package/2006/relationships"><Relationship Id="rId1" Type="http://schemas.openxmlformats.org/officeDocument/2006/relationships/image" Target="../media/image323.jpeg"/></Relationships>
</file>

<file path=xl/drawings/_rels/drawing216.xml.rels><?xml version="1.0" encoding="UTF-8" standalone="yes"?>
<Relationships xmlns="http://schemas.openxmlformats.org/package/2006/relationships"><Relationship Id="rId1" Type="http://schemas.openxmlformats.org/officeDocument/2006/relationships/image" Target="../media/image324.jpeg"/></Relationships>
</file>

<file path=xl/drawings/_rels/drawing217.xml.rels><?xml version="1.0" encoding="UTF-8" standalone="yes"?>
<Relationships xmlns="http://schemas.openxmlformats.org/package/2006/relationships"><Relationship Id="rId1" Type="http://schemas.openxmlformats.org/officeDocument/2006/relationships/image" Target="../media/image325.jpeg"/></Relationships>
</file>

<file path=xl/drawings/_rels/drawing218.xml.rels><?xml version="1.0" encoding="UTF-8" standalone="yes"?>
<Relationships xmlns="http://schemas.openxmlformats.org/package/2006/relationships"><Relationship Id="rId1" Type="http://schemas.openxmlformats.org/officeDocument/2006/relationships/image" Target="../media/image326.jpeg"/></Relationships>
</file>

<file path=xl/drawings/_rels/drawing219.xml.rels><?xml version="1.0" encoding="UTF-8" standalone="yes"?>
<Relationships xmlns="http://schemas.openxmlformats.org/package/2006/relationships"><Relationship Id="rId1" Type="http://schemas.openxmlformats.org/officeDocument/2006/relationships/image" Target="../media/image327.jpeg"/></Relationships>
</file>

<file path=xl/drawings/_rels/drawing220.xml.rels><?xml version="1.0" encoding="UTF-8" standalone="yes"?>
<Relationships xmlns="http://schemas.openxmlformats.org/package/2006/relationships"><Relationship Id="rId1" Type="http://schemas.openxmlformats.org/officeDocument/2006/relationships/image" Target="../media/image328.jpeg"/></Relationships>
</file>

<file path=xl/drawings/drawing1.xml><?xml version="1.0" encoding="utf-8"?>
<xdr:wsDr xmlns:xdr="http://schemas.openxmlformats.org/drawingml/2006/spreadsheetDrawing" xmlns:a="http://schemas.openxmlformats.org/drawingml/2006/main">
  <xdr:twoCellAnchor editAs="oneCell">
    <xdr:from>
      <xdr:col>0</xdr:col>
      <xdr:colOff>100853</xdr:colOff>
      <xdr:row>3</xdr:row>
      <xdr:rowOff>67236</xdr:rowOff>
    </xdr:from>
    <xdr:to>
      <xdr:col>6</xdr:col>
      <xdr:colOff>656304</xdr:colOff>
      <xdr:row>35</xdr:row>
      <xdr:rowOff>11206</xdr:rowOff>
    </xdr:to>
    <xdr:pic>
      <xdr:nvPicPr>
        <xdr:cNvPr id="3" name="図 2">
          <a:extLst>
            <a:ext uri="{FF2B5EF4-FFF2-40B4-BE49-F238E27FC236}">
              <a16:creationId xmlns:a16="http://schemas.microsoft.com/office/drawing/2014/main" id="{82B6B102-08CC-4A36-BE79-3AC0EFCC0514}"/>
            </a:ext>
          </a:extLst>
        </xdr:cNvPr>
        <xdr:cNvPicPr>
          <a:picLocks noChangeAspect="1"/>
        </xdr:cNvPicPr>
      </xdr:nvPicPr>
      <xdr:blipFill>
        <a:blip xmlns:r="http://schemas.openxmlformats.org/officeDocument/2006/relationships" r:embed="rId1"/>
        <a:stretch>
          <a:fillRect/>
        </a:stretch>
      </xdr:blipFill>
      <xdr:spPr>
        <a:xfrm>
          <a:off x="100853" y="571501"/>
          <a:ext cx="4623186" cy="568138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123825</xdr:colOff>
      <xdr:row>6</xdr:row>
      <xdr:rowOff>1693</xdr:rowOff>
    </xdr:from>
    <xdr:to>
      <xdr:col>32</xdr:col>
      <xdr:colOff>173233</xdr:colOff>
      <xdr:row>17</xdr:row>
      <xdr:rowOff>477268</xdr:rowOff>
    </xdr:to>
    <xdr:pic>
      <xdr:nvPicPr>
        <xdr:cNvPr id="2" name="図 1">
          <a:extLst>
            <a:ext uri="{FF2B5EF4-FFF2-40B4-BE49-F238E27FC236}">
              <a16:creationId xmlns:a16="http://schemas.microsoft.com/office/drawing/2014/main" id="{E00D16D9-F777-49B9-B1BE-2BFDE2B707FE}"/>
            </a:ext>
          </a:extLst>
        </xdr:cNvPr>
        <xdr:cNvPicPr>
          <a:picLocks noChangeAspect="1"/>
        </xdr:cNvPicPr>
      </xdr:nvPicPr>
      <xdr:blipFill>
        <a:blip xmlns:r="http://schemas.openxmlformats.org/officeDocument/2006/relationships" r:embed="rId1"/>
        <a:stretch>
          <a:fillRect/>
        </a:stretch>
      </xdr:blipFill>
      <xdr:spPr>
        <a:xfrm>
          <a:off x="1190625" y="1401868"/>
          <a:ext cx="8850508" cy="5400000"/>
        </a:xfrm>
        <a:prstGeom prst="rect">
          <a:avLst/>
        </a:prstGeom>
      </xdr:spPr>
    </xdr:pic>
    <xdr:clientData/>
  </xdr:twoCellAnchor>
  <xdr:oneCellAnchor>
    <xdr:from>
      <xdr:col>16</xdr:col>
      <xdr:colOff>263526</xdr:colOff>
      <xdr:row>5</xdr:row>
      <xdr:rowOff>66675</xdr:rowOff>
    </xdr:from>
    <xdr:ext cx="961674" cy="325730"/>
    <xdr:sp macro="" textlink="">
      <xdr:nvSpPr>
        <xdr:cNvPr id="3" name="テキスト ボックス 2">
          <a:extLst>
            <a:ext uri="{FF2B5EF4-FFF2-40B4-BE49-F238E27FC236}">
              <a16:creationId xmlns:a16="http://schemas.microsoft.com/office/drawing/2014/main" id="{0C9F0A3F-8204-4BBB-BDDB-795E1D1310F7}"/>
            </a:ext>
          </a:extLst>
        </xdr:cNvPr>
        <xdr:cNvSpPr txBox="1"/>
      </xdr:nvSpPr>
      <xdr:spPr>
        <a:xfrm>
          <a:off x="5102226" y="1133475"/>
          <a:ext cx="961674" cy="32573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b="0"/>
            <a:t>位　置　図</a:t>
          </a:r>
        </a:p>
      </xdr:txBody>
    </xdr:sp>
    <xdr:clientData/>
  </xdr:oneCellAnchor>
  <xdr:twoCellAnchor>
    <xdr:from>
      <xdr:col>17</xdr:col>
      <xdr:colOff>246943</xdr:colOff>
      <xdr:row>12</xdr:row>
      <xdr:rowOff>130655</xdr:rowOff>
    </xdr:from>
    <xdr:to>
      <xdr:col>19</xdr:col>
      <xdr:colOff>261156</xdr:colOff>
      <xdr:row>13</xdr:row>
      <xdr:rowOff>205431</xdr:rowOff>
    </xdr:to>
    <xdr:cxnSp macro="">
      <xdr:nvCxnSpPr>
        <xdr:cNvPr id="4" name="直線矢印コネクタ 15">
          <a:extLst>
            <a:ext uri="{FF2B5EF4-FFF2-40B4-BE49-F238E27FC236}">
              <a16:creationId xmlns:a16="http://schemas.microsoft.com/office/drawing/2014/main" id="{4BE7FB29-86C5-4160-837B-F2A74F911B2E}"/>
            </a:ext>
          </a:extLst>
        </xdr:cNvPr>
        <xdr:cNvCxnSpPr>
          <a:cxnSpLocks noChangeShapeType="1"/>
          <a:endCxn id="6" idx="6"/>
        </xdr:cNvCxnSpPr>
      </xdr:nvCxnSpPr>
      <xdr:spPr bwMode="auto">
        <a:xfrm flipH="1" flipV="1">
          <a:off x="5399968" y="4216880"/>
          <a:ext cx="642863" cy="522451"/>
        </a:xfrm>
        <a:prstGeom prst="straightConnector1">
          <a:avLst/>
        </a:prstGeom>
        <a:noFill/>
        <a:ln w="19050" algn="ctr">
          <a:solidFill>
            <a:srgbClr val="FF0000"/>
          </a:solidFill>
          <a:round/>
          <a:headEnd/>
          <a:tailEnd type="arrow" w="med" len="med"/>
        </a:ln>
        <a:extLst>
          <a:ext uri="{909E8E84-426E-40DD-AFC4-6F175D3DCCD1}">
            <a14:hiddenFill xmlns:a14="http://schemas.microsoft.com/office/drawing/2010/main">
              <a:noFill/>
            </a14:hiddenFill>
          </a:ext>
        </a:extLst>
      </xdr:spPr>
    </xdr:cxnSp>
    <xdr:clientData/>
  </xdr:twoCellAnchor>
  <xdr:twoCellAnchor>
    <xdr:from>
      <xdr:col>19</xdr:col>
      <xdr:colOff>265563</xdr:colOff>
      <xdr:row>13</xdr:row>
      <xdr:rowOff>71737</xdr:rowOff>
    </xdr:from>
    <xdr:to>
      <xdr:col>23</xdr:col>
      <xdr:colOff>85500</xdr:colOff>
      <xdr:row>13</xdr:row>
      <xdr:rowOff>336588</xdr:rowOff>
    </xdr:to>
    <xdr:sp macro="" textlink="">
      <xdr:nvSpPr>
        <xdr:cNvPr id="5" name="テキスト ボックス 4">
          <a:extLst>
            <a:ext uri="{FF2B5EF4-FFF2-40B4-BE49-F238E27FC236}">
              <a16:creationId xmlns:a16="http://schemas.microsoft.com/office/drawing/2014/main" id="{BD6DBC0E-1BE9-4244-8F1E-D3E6FCDDF37C}"/>
            </a:ext>
          </a:extLst>
        </xdr:cNvPr>
        <xdr:cNvSpPr txBox="1"/>
      </xdr:nvSpPr>
      <xdr:spPr bwMode="auto">
        <a:xfrm>
          <a:off x="6047238" y="4605637"/>
          <a:ext cx="1077237" cy="264851"/>
        </a:xfrm>
        <a:prstGeom prst="rect">
          <a:avLst/>
        </a:prstGeom>
        <a:solidFill>
          <a:schemeClr val="lt1"/>
        </a:solidFill>
        <a:ln w="1905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100"/>
            <a:t>小原トンネル</a:t>
          </a:r>
        </a:p>
      </xdr:txBody>
    </xdr:sp>
    <xdr:clientData/>
  </xdr:twoCellAnchor>
  <xdr:twoCellAnchor>
    <xdr:from>
      <xdr:col>13</xdr:col>
      <xdr:colOff>152400</xdr:colOff>
      <xdr:row>11</xdr:row>
      <xdr:rowOff>95250</xdr:rowOff>
    </xdr:from>
    <xdr:to>
      <xdr:col>20</xdr:col>
      <xdr:colOff>259601</xdr:colOff>
      <xdr:row>12</xdr:row>
      <xdr:rowOff>211895</xdr:rowOff>
    </xdr:to>
    <xdr:sp macro="" textlink="">
      <xdr:nvSpPr>
        <xdr:cNvPr id="6" name="楕円 5">
          <a:extLst>
            <a:ext uri="{FF2B5EF4-FFF2-40B4-BE49-F238E27FC236}">
              <a16:creationId xmlns:a16="http://schemas.microsoft.com/office/drawing/2014/main" id="{32081653-98F5-4654-A8C5-AE853698F298}"/>
            </a:ext>
          </a:extLst>
        </xdr:cNvPr>
        <xdr:cNvSpPr/>
      </xdr:nvSpPr>
      <xdr:spPr>
        <a:xfrm rot="2724255">
          <a:off x="4919703" y="2862222"/>
          <a:ext cx="564320" cy="2307476"/>
        </a:xfrm>
        <a:prstGeom prst="ellipse">
          <a:avLst/>
        </a:prstGeom>
        <a:noFill/>
        <a:ln w="19050" algn="ctr">
          <a:solidFill>
            <a:srgbClr val="FF0000"/>
          </a:solidFill>
          <a:round/>
          <a:headEnd/>
          <a:tailEnd/>
        </a:ln>
        <a:extLst>
          <a:ext uri="{909E8E84-426E-40DD-AFC4-6F175D3DCCD1}">
            <a14:hiddenFill xmlns:a14="http://schemas.microsoft.com/office/drawing/2010/main">
              <a:solidFill>
                <a:srgbClr val="FFFFFF"/>
              </a:solidFill>
            </a14:hiddenFill>
          </a:ext>
        </a:extLst>
      </xdr:spPr>
      <xdr:txBody>
        <a:bodyPr vertOverflow="clip" horzOverflow="clip" rtlCol="0" anchor="t"/>
        <a:lstStyle/>
        <a:p>
          <a:pPr algn="l"/>
          <a:endParaRPr kumimoji="1" lang="ja-JP" altLang="en-US" sz="1100"/>
        </a:p>
      </xdr:txBody>
    </xdr:sp>
    <xdr:clientData/>
  </xdr:twoCellAnchor>
  <xdr:twoCellAnchor editAs="oneCell">
    <xdr:from>
      <xdr:col>7</xdr:col>
      <xdr:colOff>149679</xdr:colOff>
      <xdr:row>37</xdr:row>
      <xdr:rowOff>244929</xdr:rowOff>
    </xdr:from>
    <xdr:to>
      <xdr:col>27</xdr:col>
      <xdr:colOff>57602</xdr:colOff>
      <xdr:row>49</xdr:row>
      <xdr:rowOff>387129</xdr:rowOff>
    </xdr:to>
    <xdr:pic>
      <xdr:nvPicPr>
        <xdr:cNvPr id="11" name="図 10">
          <a:extLst>
            <a:ext uri="{FF2B5EF4-FFF2-40B4-BE49-F238E27FC236}">
              <a16:creationId xmlns:a16="http://schemas.microsoft.com/office/drawing/2014/main" id="{D4B1A523-D6BE-490F-874E-0539222F5681}"/>
            </a:ext>
          </a:extLst>
        </xdr:cNvPr>
        <xdr:cNvPicPr>
          <a:picLocks noChangeAspect="1"/>
        </xdr:cNvPicPr>
      </xdr:nvPicPr>
      <xdr:blipFill>
        <a:blip xmlns:r="http://schemas.openxmlformats.org/officeDocument/2006/relationships" r:embed="rId2"/>
        <a:stretch>
          <a:fillRect/>
        </a:stretch>
      </xdr:blipFill>
      <xdr:spPr>
        <a:xfrm>
          <a:off x="2149929" y="14831786"/>
          <a:ext cx="6167209" cy="5421772"/>
        </a:xfrm>
        <a:prstGeom prst="rect">
          <a:avLst/>
        </a:prstGeom>
      </xdr:spPr>
    </xdr:pic>
    <xdr:clientData/>
  </xdr:twoCellAnchor>
  <xdr:twoCellAnchor editAs="oneCell">
    <xdr:from>
      <xdr:col>2</xdr:col>
      <xdr:colOff>81643</xdr:colOff>
      <xdr:row>54</xdr:row>
      <xdr:rowOff>326571</xdr:rowOff>
    </xdr:from>
    <xdr:to>
      <xdr:col>34</xdr:col>
      <xdr:colOff>236492</xdr:colOff>
      <xdr:row>64</xdr:row>
      <xdr:rowOff>336214</xdr:rowOff>
    </xdr:to>
    <xdr:pic>
      <xdr:nvPicPr>
        <xdr:cNvPr id="12" name="図 11">
          <a:extLst>
            <a:ext uri="{FF2B5EF4-FFF2-40B4-BE49-F238E27FC236}">
              <a16:creationId xmlns:a16="http://schemas.microsoft.com/office/drawing/2014/main" id="{153A1339-1D3A-492B-897B-AC11085FAAB3}"/>
            </a:ext>
          </a:extLst>
        </xdr:cNvPr>
        <xdr:cNvPicPr>
          <a:picLocks noChangeAspect="1"/>
        </xdr:cNvPicPr>
      </xdr:nvPicPr>
      <xdr:blipFill rotWithShape="1">
        <a:blip xmlns:r="http://schemas.openxmlformats.org/officeDocument/2006/relationships" r:embed="rId3"/>
        <a:srcRect l="1369" t="-490" r="947"/>
        <a:stretch/>
      </xdr:blipFill>
      <xdr:spPr>
        <a:xfrm>
          <a:off x="517072" y="22016357"/>
          <a:ext cx="10169706" cy="4500000"/>
        </a:xfrm>
        <a:prstGeom prst="rect">
          <a:avLst/>
        </a:prstGeom>
      </xdr:spPr>
    </xdr:pic>
    <xdr:clientData/>
  </xdr:twoCellAnchor>
  <xdr:twoCellAnchor editAs="oneCell">
    <xdr:from>
      <xdr:col>6</xdr:col>
      <xdr:colOff>136072</xdr:colOff>
      <xdr:row>22</xdr:row>
      <xdr:rowOff>-1</xdr:rowOff>
    </xdr:from>
    <xdr:to>
      <xdr:col>16</xdr:col>
      <xdr:colOff>270428</xdr:colOff>
      <xdr:row>27</xdr:row>
      <xdr:rowOff>202821</xdr:rowOff>
    </xdr:to>
    <xdr:pic>
      <xdr:nvPicPr>
        <xdr:cNvPr id="14" name="図 13">
          <a:extLst>
            <a:ext uri="{FF2B5EF4-FFF2-40B4-BE49-F238E27FC236}">
              <a16:creationId xmlns:a16="http://schemas.microsoft.com/office/drawing/2014/main" id="{04F2D7AB-F59A-C6B7-FC7B-AF7CF87765CC}"/>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823358" y="8164285"/>
          <a:ext cx="3263999" cy="2448000"/>
        </a:xfrm>
        <a:prstGeom prst="rect">
          <a:avLst/>
        </a:prstGeom>
      </xdr:spPr>
    </xdr:pic>
    <xdr:clientData/>
  </xdr:twoCellAnchor>
  <xdr:twoCellAnchor editAs="oneCell">
    <xdr:from>
      <xdr:col>20</xdr:col>
      <xdr:colOff>108857</xdr:colOff>
      <xdr:row>22</xdr:row>
      <xdr:rowOff>0</xdr:rowOff>
    </xdr:from>
    <xdr:to>
      <xdr:col>31</xdr:col>
      <xdr:colOff>10341</xdr:colOff>
      <xdr:row>27</xdr:row>
      <xdr:rowOff>262891</xdr:rowOff>
    </xdr:to>
    <xdr:pic>
      <xdr:nvPicPr>
        <xdr:cNvPr id="16" name="図 15">
          <a:extLst>
            <a:ext uri="{FF2B5EF4-FFF2-40B4-BE49-F238E27FC236}">
              <a16:creationId xmlns:a16="http://schemas.microsoft.com/office/drawing/2014/main" id="{61D4EDCD-7C96-3864-A587-DB49961330E0}"/>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6177643" y="8164286"/>
          <a:ext cx="3344091" cy="2508069"/>
        </a:xfrm>
        <a:prstGeom prst="rect">
          <a:avLst/>
        </a:prstGeom>
      </xdr:spPr>
    </xdr:pic>
    <xdr:clientData/>
  </xdr:twoCellAnchor>
  <xdr:twoCellAnchor editAs="oneCell">
    <xdr:from>
      <xdr:col>6</xdr:col>
      <xdr:colOff>122465</xdr:colOff>
      <xdr:row>28</xdr:row>
      <xdr:rowOff>40823</xdr:rowOff>
    </xdr:from>
    <xdr:to>
      <xdr:col>16</xdr:col>
      <xdr:colOff>204107</xdr:colOff>
      <xdr:row>33</xdr:row>
      <xdr:rowOff>204108</xdr:rowOff>
    </xdr:to>
    <xdr:pic>
      <xdr:nvPicPr>
        <xdr:cNvPr id="18" name="図 17">
          <a:extLst>
            <a:ext uri="{FF2B5EF4-FFF2-40B4-BE49-F238E27FC236}">
              <a16:creationId xmlns:a16="http://schemas.microsoft.com/office/drawing/2014/main" id="{0C59D822-2918-814F-0D4F-0E5F5342B5BB}"/>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1809751" y="10899323"/>
          <a:ext cx="3211285" cy="240846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43296</xdr:colOff>
      <xdr:row>27</xdr:row>
      <xdr:rowOff>406978</xdr:rowOff>
    </xdr:from>
    <xdr:to>
      <xdr:col>8</xdr:col>
      <xdr:colOff>630170</xdr:colOff>
      <xdr:row>28</xdr:row>
      <xdr:rowOff>534114</xdr:rowOff>
    </xdr:to>
    <xdr:pic>
      <xdr:nvPicPr>
        <xdr:cNvPr id="2" name="図 1">
          <a:extLst>
            <a:ext uri="{FF2B5EF4-FFF2-40B4-BE49-F238E27FC236}">
              <a16:creationId xmlns:a16="http://schemas.microsoft.com/office/drawing/2014/main" id="{586CAA65-C7F4-4395-ACA5-9D27CD04B7E6}"/>
            </a:ext>
          </a:extLst>
        </xdr:cNvPr>
        <xdr:cNvPicPr>
          <a:picLocks noChangeAspect="1"/>
        </xdr:cNvPicPr>
      </xdr:nvPicPr>
      <xdr:blipFill>
        <a:blip xmlns:r="http://schemas.openxmlformats.org/officeDocument/2006/relationships" r:embed="rId1"/>
        <a:stretch>
          <a:fillRect/>
        </a:stretch>
      </xdr:blipFill>
      <xdr:spPr>
        <a:xfrm>
          <a:off x="681471" y="7064953"/>
          <a:ext cx="3396749" cy="536711"/>
        </a:xfrm>
        <a:prstGeom prst="rect">
          <a:avLst/>
        </a:prstGeom>
      </xdr:spPr>
    </xdr:pic>
    <xdr:clientData/>
  </xdr:twoCellAnchor>
  <xdr:twoCellAnchor editAs="oneCell">
    <xdr:from>
      <xdr:col>2</xdr:col>
      <xdr:colOff>477434</xdr:colOff>
      <xdr:row>12</xdr:row>
      <xdr:rowOff>264979</xdr:rowOff>
    </xdr:from>
    <xdr:to>
      <xdr:col>24</xdr:col>
      <xdr:colOff>195668</xdr:colOff>
      <xdr:row>26</xdr:row>
      <xdr:rowOff>53582</xdr:rowOff>
    </xdr:to>
    <xdr:pic>
      <xdr:nvPicPr>
        <xdr:cNvPr id="3" name="図 2">
          <a:extLst>
            <a:ext uri="{FF2B5EF4-FFF2-40B4-BE49-F238E27FC236}">
              <a16:creationId xmlns:a16="http://schemas.microsoft.com/office/drawing/2014/main" id="{2B10ACD2-A6E7-44C8-9CBA-200031CBD987}"/>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15609" y="2912929"/>
          <a:ext cx="10967259" cy="365575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43296</xdr:colOff>
      <xdr:row>27</xdr:row>
      <xdr:rowOff>406978</xdr:rowOff>
    </xdr:from>
    <xdr:to>
      <xdr:col>8</xdr:col>
      <xdr:colOff>630170</xdr:colOff>
      <xdr:row>28</xdr:row>
      <xdr:rowOff>534114</xdr:rowOff>
    </xdr:to>
    <xdr:pic>
      <xdr:nvPicPr>
        <xdr:cNvPr id="2" name="図 1">
          <a:extLst>
            <a:ext uri="{FF2B5EF4-FFF2-40B4-BE49-F238E27FC236}">
              <a16:creationId xmlns:a16="http://schemas.microsoft.com/office/drawing/2014/main" id="{4FFD2C43-F5E9-4FB7-9C60-B0428AE58864}"/>
            </a:ext>
          </a:extLst>
        </xdr:cNvPr>
        <xdr:cNvPicPr>
          <a:picLocks noChangeAspect="1"/>
        </xdr:cNvPicPr>
      </xdr:nvPicPr>
      <xdr:blipFill>
        <a:blip xmlns:r="http://schemas.openxmlformats.org/officeDocument/2006/relationships" r:embed="rId1"/>
        <a:stretch>
          <a:fillRect/>
        </a:stretch>
      </xdr:blipFill>
      <xdr:spPr>
        <a:xfrm>
          <a:off x="681471" y="7064953"/>
          <a:ext cx="3396749" cy="536711"/>
        </a:xfrm>
        <a:prstGeom prst="rect">
          <a:avLst/>
        </a:prstGeom>
      </xdr:spPr>
    </xdr:pic>
    <xdr:clientData/>
  </xdr:twoCellAnchor>
  <xdr:twoCellAnchor editAs="oneCell">
    <xdr:from>
      <xdr:col>2</xdr:col>
      <xdr:colOff>423273</xdr:colOff>
      <xdr:row>12</xdr:row>
      <xdr:rowOff>277430</xdr:rowOff>
    </xdr:from>
    <xdr:to>
      <xdr:col>24</xdr:col>
      <xdr:colOff>141507</xdr:colOff>
      <xdr:row>26</xdr:row>
      <xdr:rowOff>66033</xdr:rowOff>
    </xdr:to>
    <xdr:pic>
      <xdr:nvPicPr>
        <xdr:cNvPr id="3" name="図 2">
          <a:extLst>
            <a:ext uri="{FF2B5EF4-FFF2-40B4-BE49-F238E27FC236}">
              <a16:creationId xmlns:a16="http://schemas.microsoft.com/office/drawing/2014/main" id="{26A3EA3A-D7F7-48BF-949D-4B2C8B6F32BB}"/>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61448" y="2925380"/>
          <a:ext cx="10967259" cy="3655753"/>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2</xdr:col>
      <xdr:colOff>43296</xdr:colOff>
      <xdr:row>27</xdr:row>
      <xdr:rowOff>406978</xdr:rowOff>
    </xdr:from>
    <xdr:to>
      <xdr:col>8</xdr:col>
      <xdr:colOff>630170</xdr:colOff>
      <xdr:row>28</xdr:row>
      <xdr:rowOff>534114</xdr:rowOff>
    </xdr:to>
    <xdr:pic>
      <xdr:nvPicPr>
        <xdr:cNvPr id="2" name="図 1">
          <a:extLst>
            <a:ext uri="{FF2B5EF4-FFF2-40B4-BE49-F238E27FC236}">
              <a16:creationId xmlns:a16="http://schemas.microsoft.com/office/drawing/2014/main" id="{B46C6DFE-A704-4F0E-B620-9D5CF7CF88CD}"/>
            </a:ext>
          </a:extLst>
        </xdr:cNvPr>
        <xdr:cNvPicPr>
          <a:picLocks noChangeAspect="1"/>
        </xdr:cNvPicPr>
      </xdr:nvPicPr>
      <xdr:blipFill>
        <a:blip xmlns:r="http://schemas.openxmlformats.org/officeDocument/2006/relationships" r:embed="rId1"/>
        <a:stretch>
          <a:fillRect/>
        </a:stretch>
      </xdr:blipFill>
      <xdr:spPr>
        <a:xfrm>
          <a:off x="681471" y="7064953"/>
          <a:ext cx="3396749" cy="536711"/>
        </a:xfrm>
        <a:prstGeom prst="rect">
          <a:avLst/>
        </a:prstGeom>
      </xdr:spPr>
    </xdr:pic>
    <xdr:clientData/>
  </xdr:twoCellAnchor>
  <xdr:twoCellAnchor editAs="oneCell">
    <xdr:from>
      <xdr:col>2</xdr:col>
      <xdr:colOff>445684</xdr:colOff>
      <xdr:row>12</xdr:row>
      <xdr:rowOff>243812</xdr:rowOff>
    </xdr:from>
    <xdr:to>
      <xdr:col>24</xdr:col>
      <xdr:colOff>163918</xdr:colOff>
      <xdr:row>26</xdr:row>
      <xdr:rowOff>32415</xdr:rowOff>
    </xdr:to>
    <xdr:pic>
      <xdr:nvPicPr>
        <xdr:cNvPr id="3" name="図 2">
          <a:extLst>
            <a:ext uri="{FF2B5EF4-FFF2-40B4-BE49-F238E27FC236}">
              <a16:creationId xmlns:a16="http://schemas.microsoft.com/office/drawing/2014/main" id="{343CCEE5-E2C9-4042-B8FD-D15ACFA032B4}"/>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83859" y="2891762"/>
          <a:ext cx="10967259" cy="3655753"/>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2</xdr:col>
      <xdr:colOff>43296</xdr:colOff>
      <xdr:row>27</xdr:row>
      <xdr:rowOff>406978</xdr:rowOff>
    </xdr:from>
    <xdr:to>
      <xdr:col>8</xdr:col>
      <xdr:colOff>630170</xdr:colOff>
      <xdr:row>28</xdr:row>
      <xdr:rowOff>534114</xdr:rowOff>
    </xdr:to>
    <xdr:pic>
      <xdr:nvPicPr>
        <xdr:cNvPr id="2" name="図 1">
          <a:extLst>
            <a:ext uri="{FF2B5EF4-FFF2-40B4-BE49-F238E27FC236}">
              <a16:creationId xmlns:a16="http://schemas.microsoft.com/office/drawing/2014/main" id="{CFD64F29-C9C3-43FB-849F-06D79C21EC02}"/>
            </a:ext>
          </a:extLst>
        </xdr:cNvPr>
        <xdr:cNvPicPr>
          <a:picLocks noChangeAspect="1"/>
        </xdr:cNvPicPr>
      </xdr:nvPicPr>
      <xdr:blipFill>
        <a:blip xmlns:r="http://schemas.openxmlformats.org/officeDocument/2006/relationships" r:embed="rId1"/>
        <a:stretch>
          <a:fillRect/>
        </a:stretch>
      </xdr:blipFill>
      <xdr:spPr>
        <a:xfrm>
          <a:off x="681471" y="7064953"/>
          <a:ext cx="3396749" cy="536711"/>
        </a:xfrm>
        <a:prstGeom prst="rect">
          <a:avLst/>
        </a:prstGeom>
      </xdr:spPr>
    </xdr:pic>
    <xdr:clientData/>
  </xdr:twoCellAnchor>
  <xdr:twoCellAnchor editAs="oneCell">
    <xdr:from>
      <xdr:col>2</xdr:col>
      <xdr:colOff>445684</xdr:colOff>
      <xdr:row>12</xdr:row>
      <xdr:rowOff>243812</xdr:rowOff>
    </xdr:from>
    <xdr:to>
      <xdr:col>24</xdr:col>
      <xdr:colOff>163918</xdr:colOff>
      <xdr:row>26</xdr:row>
      <xdr:rowOff>32415</xdr:rowOff>
    </xdr:to>
    <xdr:pic>
      <xdr:nvPicPr>
        <xdr:cNvPr id="3" name="図 2">
          <a:extLst>
            <a:ext uri="{FF2B5EF4-FFF2-40B4-BE49-F238E27FC236}">
              <a16:creationId xmlns:a16="http://schemas.microsoft.com/office/drawing/2014/main" id="{10A1D201-DFE4-4221-9893-9B2369BFD59F}"/>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83859" y="2891762"/>
          <a:ext cx="10967259" cy="3655753"/>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2</xdr:col>
      <xdr:colOff>43296</xdr:colOff>
      <xdr:row>27</xdr:row>
      <xdr:rowOff>406978</xdr:rowOff>
    </xdr:from>
    <xdr:to>
      <xdr:col>8</xdr:col>
      <xdr:colOff>630170</xdr:colOff>
      <xdr:row>28</xdr:row>
      <xdr:rowOff>534114</xdr:rowOff>
    </xdr:to>
    <xdr:pic>
      <xdr:nvPicPr>
        <xdr:cNvPr id="2" name="図 1">
          <a:extLst>
            <a:ext uri="{FF2B5EF4-FFF2-40B4-BE49-F238E27FC236}">
              <a16:creationId xmlns:a16="http://schemas.microsoft.com/office/drawing/2014/main" id="{A873489E-004E-4ADD-ADB6-14CA5C80C4EB}"/>
            </a:ext>
          </a:extLst>
        </xdr:cNvPr>
        <xdr:cNvPicPr>
          <a:picLocks noChangeAspect="1"/>
        </xdr:cNvPicPr>
      </xdr:nvPicPr>
      <xdr:blipFill>
        <a:blip xmlns:r="http://schemas.openxmlformats.org/officeDocument/2006/relationships" r:embed="rId1"/>
        <a:stretch>
          <a:fillRect/>
        </a:stretch>
      </xdr:blipFill>
      <xdr:spPr>
        <a:xfrm>
          <a:off x="681471" y="7064953"/>
          <a:ext cx="3396749" cy="536711"/>
        </a:xfrm>
        <a:prstGeom prst="rect">
          <a:avLst/>
        </a:prstGeom>
      </xdr:spPr>
    </xdr:pic>
    <xdr:clientData/>
  </xdr:twoCellAnchor>
  <xdr:twoCellAnchor editAs="oneCell">
    <xdr:from>
      <xdr:col>2</xdr:col>
      <xdr:colOff>445684</xdr:colOff>
      <xdr:row>12</xdr:row>
      <xdr:rowOff>243812</xdr:rowOff>
    </xdr:from>
    <xdr:to>
      <xdr:col>24</xdr:col>
      <xdr:colOff>163918</xdr:colOff>
      <xdr:row>26</xdr:row>
      <xdr:rowOff>32415</xdr:rowOff>
    </xdr:to>
    <xdr:pic>
      <xdr:nvPicPr>
        <xdr:cNvPr id="3" name="図 2">
          <a:extLst>
            <a:ext uri="{FF2B5EF4-FFF2-40B4-BE49-F238E27FC236}">
              <a16:creationId xmlns:a16="http://schemas.microsoft.com/office/drawing/2014/main" id="{880C335C-6EE2-4E21-8240-FC4DC29ABF51}"/>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83859" y="2891762"/>
          <a:ext cx="10967259" cy="3655753"/>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2</xdr:col>
      <xdr:colOff>43296</xdr:colOff>
      <xdr:row>27</xdr:row>
      <xdr:rowOff>406978</xdr:rowOff>
    </xdr:from>
    <xdr:to>
      <xdr:col>8</xdr:col>
      <xdr:colOff>630170</xdr:colOff>
      <xdr:row>28</xdr:row>
      <xdr:rowOff>534114</xdr:rowOff>
    </xdr:to>
    <xdr:pic>
      <xdr:nvPicPr>
        <xdr:cNvPr id="2" name="図 1">
          <a:extLst>
            <a:ext uri="{FF2B5EF4-FFF2-40B4-BE49-F238E27FC236}">
              <a16:creationId xmlns:a16="http://schemas.microsoft.com/office/drawing/2014/main" id="{BBDECDD4-5C41-4085-BB40-5202B1E8AF10}"/>
            </a:ext>
          </a:extLst>
        </xdr:cNvPr>
        <xdr:cNvPicPr>
          <a:picLocks noChangeAspect="1"/>
        </xdr:cNvPicPr>
      </xdr:nvPicPr>
      <xdr:blipFill>
        <a:blip xmlns:r="http://schemas.openxmlformats.org/officeDocument/2006/relationships" r:embed="rId1"/>
        <a:stretch>
          <a:fillRect/>
        </a:stretch>
      </xdr:blipFill>
      <xdr:spPr>
        <a:xfrm>
          <a:off x="681471" y="7064953"/>
          <a:ext cx="3396749" cy="536711"/>
        </a:xfrm>
        <a:prstGeom prst="rect">
          <a:avLst/>
        </a:prstGeom>
      </xdr:spPr>
    </xdr:pic>
    <xdr:clientData/>
  </xdr:twoCellAnchor>
  <xdr:twoCellAnchor editAs="oneCell">
    <xdr:from>
      <xdr:col>2</xdr:col>
      <xdr:colOff>445684</xdr:colOff>
      <xdr:row>12</xdr:row>
      <xdr:rowOff>243812</xdr:rowOff>
    </xdr:from>
    <xdr:to>
      <xdr:col>24</xdr:col>
      <xdr:colOff>163918</xdr:colOff>
      <xdr:row>26</xdr:row>
      <xdr:rowOff>32415</xdr:rowOff>
    </xdr:to>
    <xdr:pic>
      <xdr:nvPicPr>
        <xdr:cNvPr id="3" name="図 2">
          <a:extLst>
            <a:ext uri="{FF2B5EF4-FFF2-40B4-BE49-F238E27FC236}">
              <a16:creationId xmlns:a16="http://schemas.microsoft.com/office/drawing/2014/main" id="{9A5CDD0E-2D4E-4257-A308-ADE8DFDF4833}"/>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83859" y="2891762"/>
          <a:ext cx="10967259" cy="3655753"/>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2</xdr:col>
      <xdr:colOff>43296</xdr:colOff>
      <xdr:row>27</xdr:row>
      <xdr:rowOff>406978</xdr:rowOff>
    </xdr:from>
    <xdr:to>
      <xdr:col>8</xdr:col>
      <xdr:colOff>630170</xdr:colOff>
      <xdr:row>28</xdr:row>
      <xdr:rowOff>534114</xdr:rowOff>
    </xdr:to>
    <xdr:pic>
      <xdr:nvPicPr>
        <xdr:cNvPr id="2" name="図 1">
          <a:extLst>
            <a:ext uri="{FF2B5EF4-FFF2-40B4-BE49-F238E27FC236}">
              <a16:creationId xmlns:a16="http://schemas.microsoft.com/office/drawing/2014/main" id="{D76EE40C-8EBD-4174-90BE-B92B2E6DF6A0}"/>
            </a:ext>
          </a:extLst>
        </xdr:cNvPr>
        <xdr:cNvPicPr>
          <a:picLocks noChangeAspect="1"/>
        </xdr:cNvPicPr>
      </xdr:nvPicPr>
      <xdr:blipFill>
        <a:blip xmlns:r="http://schemas.openxmlformats.org/officeDocument/2006/relationships" r:embed="rId1"/>
        <a:stretch>
          <a:fillRect/>
        </a:stretch>
      </xdr:blipFill>
      <xdr:spPr>
        <a:xfrm>
          <a:off x="681471" y="7064953"/>
          <a:ext cx="3396749" cy="536711"/>
        </a:xfrm>
        <a:prstGeom prst="rect">
          <a:avLst/>
        </a:prstGeom>
      </xdr:spPr>
    </xdr:pic>
    <xdr:clientData/>
  </xdr:twoCellAnchor>
  <xdr:twoCellAnchor editAs="oneCell">
    <xdr:from>
      <xdr:col>2</xdr:col>
      <xdr:colOff>445684</xdr:colOff>
      <xdr:row>12</xdr:row>
      <xdr:rowOff>243812</xdr:rowOff>
    </xdr:from>
    <xdr:to>
      <xdr:col>24</xdr:col>
      <xdr:colOff>163918</xdr:colOff>
      <xdr:row>26</xdr:row>
      <xdr:rowOff>32415</xdr:rowOff>
    </xdr:to>
    <xdr:pic>
      <xdr:nvPicPr>
        <xdr:cNvPr id="3" name="図 2">
          <a:extLst>
            <a:ext uri="{FF2B5EF4-FFF2-40B4-BE49-F238E27FC236}">
              <a16:creationId xmlns:a16="http://schemas.microsoft.com/office/drawing/2014/main" id="{93DA767D-19CF-48BE-8D88-3BA34688B722}"/>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83859" y="2891762"/>
          <a:ext cx="10967259" cy="3655753"/>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43296</xdr:colOff>
      <xdr:row>27</xdr:row>
      <xdr:rowOff>406978</xdr:rowOff>
    </xdr:from>
    <xdr:to>
      <xdr:col>8</xdr:col>
      <xdr:colOff>630170</xdr:colOff>
      <xdr:row>28</xdr:row>
      <xdr:rowOff>534114</xdr:rowOff>
    </xdr:to>
    <xdr:pic>
      <xdr:nvPicPr>
        <xdr:cNvPr id="2" name="図 1">
          <a:extLst>
            <a:ext uri="{FF2B5EF4-FFF2-40B4-BE49-F238E27FC236}">
              <a16:creationId xmlns:a16="http://schemas.microsoft.com/office/drawing/2014/main" id="{FEE1CAE9-F374-4816-B5BE-66AA04056613}"/>
            </a:ext>
          </a:extLst>
        </xdr:cNvPr>
        <xdr:cNvPicPr>
          <a:picLocks noChangeAspect="1"/>
        </xdr:cNvPicPr>
      </xdr:nvPicPr>
      <xdr:blipFill>
        <a:blip xmlns:r="http://schemas.openxmlformats.org/officeDocument/2006/relationships" r:embed="rId1"/>
        <a:stretch>
          <a:fillRect/>
        </a:stretch>
      </xdr:blipFill>
      <xdr:spPr>
        <a:xfrm>
          <a:off x="681471" y="7064953"/>
          <a:ext cx="3396749" cy="536711"/>
        </a:xfrm>
        <a:prstGeom prst="rect">
          <a:avLst/>
        </a:prstGeom>
      </xdr:spPr>
    </xdr:pic>
    <xdr:clientData/>
  </xdr:twoCellAnchor>
  <xdr:twoCellAnchor editAs="oneCell">
    <xdr:from>
      <xdr:col>2</xdr:col>
      <xdr:colOff>300266</xdr:colOff>
      <xdr:row>12</xdr:row>
      <xdr:rowOff>195338</xdr:rowOff>
    </xdr:from>
    <xdr:to>
      <xdr:col>24</xdr:col>
      <xdr:colOff>309334</xdr:colOff>
      <xdr:row>26</xdr:row>
      <xdr:rowOff>80886</xdr:rowOff>
    </xdr:to>
    <xdr:pic>
      <xdr:nvPicPr>
        <xdr:cNvPr id="3" name="図 2">
          <a:extLst>
            <a:ext uri="{FF2B5EF4-FFF2-40B4-BE49-F238E27FC236}">
              <a16:creationId xmlns:a16="http://schemas.microsoft.com/office/drawing/2014/main" id="{38FE4CBB-FC4E-4A8D-BE19-7D07075B137D}"/>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38441" y="2843288"/>
          <a:ext cx="11258093" cy="3752698"/>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2</xdr:col>
      <xdr:colOff>43296</xdr:colOff>
      <xdr:row>27</xdr:row>
      <xdr:rowOff>406978</xdr:rowOff>
    </xdr:from>
    <xdr:to>
      <xdr:col>8</xdr:col>
      <xdr:colOff>630170</xdr:colOff>
      <xdr:row>28</xdr:row>
      <xdr:rowOff>534114</xdr:rowOff>
    </xdr:to>
    <xdr:pic>
      <xdr:nvPicPr>
        <xdr:cNvPr id="2" name="図 1">
          <a:extLst>
            <a:ext uri="{FF2B5EF4-FFF2-40B4-BE49-F238E27FC236}">
              <a16:creationId xmlns:a16="http://schemas.microsoft.com/office/drawing/2014/main" id="{1E70955E-2A49-472B-8406-6B70AB61D4B1}"/>
            </a:ext>
          </a:extLst>
        </xdr:cNvPr>
        <xdr:cNvPicPr>
          <a:picLocks noChangeAspect="1"/>
        </xdr:cNvPicPr>
      </xdr:nvPicPr>
      <xdr:blipFill>
        <a:blip xmlns:r="http://schemas.openxmlformats.org/officeDocument/2006/relationships" r:embed="rId1"/>
        <a:stretch>
          <a:fillRect/>
        </a:stretch>
      </xdr:blipFill>
      <xdr:spPr>
        <a:xfrm>
          <a:off x="681471" y="7064953"/>
          <a:ext cx="3396749" cy="536711"/>
        </a:xfrm>
        <a:prstGeom prst="rect">
          <a:avLst/>
        </a:prstGeom>
      </xdr:spPr>
    </xdr:pic>
    <xdr:clientData/>
  </xdr:twoCellAnchor>
  <xdr:twoCellAnchor editAs="oneCell">
    <xdr:from>
      <xdr:col>2</xdr:col>
      <xdr:colOff>445684</xdr:colOff>
      <xdr:row>12</xdr:row>
      <xdr:rowOff>243812</xdr:rowOff>
    </xdr:from>
    <xdr:to>
      <xdr:col>24</xdr:col>
      <xdr:colOff>163918</xdr:colOff>
      <xdr:row>26</xdr:row>
      <xdr:rowOff>32415</xdr:rowOff>
    </xdr:to>
    <xdr:pic>
      <xdr:nvPicPr>
        <xdr:cNvPr id="3" name="図 2">
          <a:extLst>
            <a:ext uri="{FF2B5EF4-FFF2-40B4-BE49-F238E27FC236}">
              <a16:creationId xmlns:a16="http://schemas.microsoft.com/office/drawing/2014/main" id="{4922968E-BC81-441D-A725-339CB7F80A4C}"/>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83859" y="2891762"/>
          <a:ext cx="10967259" cy="3655753"/>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2</xdr:col>
      <xdr:colOff>43296</xdr:colOff>
      <xdr:row>27</xdr:row>
      <xdr:rowOff>406978</xdr:rowOff>
    </xdr:from>
    <xdr:to>
      <xdr:col>8</xdr:col>
      <xdr:colOff>630170</xdr:colOff>
      <xdr:row>28</xdr:row>
      <xdr:rowOff>534114</xdr:rowOff>
    </xdr:to>
    <xdr:pic>
      <xdr:nvPicPr>
        <xdr:cNvPr id="2" name="図 1">
          <a:extLst>
            <a:ext uri="{FF2B5EF4-FFF2-40B4-BE49-F238E27FC236}">
              <a16:creationId xmlns:a16="http://schemas.microsoft.com/office/drawing/2014/main" id="{BCD0124A-FC1C-4181-8D1A-8988CF2D272F}"/>
            </a:ext>
          </a:extLst>
        </xdr:cNvPr>
        <xdr:cNvPicPr>
          <a:picLocks noChangeAspect="1"/>
        </xdr:cNvPicPr>
      </xdr:nvPicPr>
      <xdr:blipFill>
        <a:blip xmlns:r="http://schemas.openxmlformats.org/officeDocument/2006/relationships" r:embed="rId1"/>
        <a:stretch>
          <a:fillRect/>
        </a:stretch>
      </xdr:blipFill>
      <xdr:spPr>
        <a:xfrm>
          <a:off x="681471" y="7064953"/>
          <a:ext cx="3396749" cy="536711"/>
        </a:xfrm>
        <a:prstGeom prst="rect">
          <a:avLst/>
        </a:prstGeom>
      </xdr:spPr>
    </xdr:pic>
    <xdr:clientData/>
  </xdr:twoCellAnchor>
  <xdr:twoCellAnchor editAs="oneCell">
    <xdr:from>
      <xdr:col>2</xdr:col>
      <xdr:colOff>445684</xdr:colOff>
      <xdr:row>12</xdr:row>
      <xdr:rowOff>243812</xdr:rowOff>
    </xdr:from>
    <xdr:to>
      <xdr:col>24</xdr:col>
      <xdr:colOff>163918</xdr:colOff>
      <xdr:row>26</xdr:row>
      <xdr:rowOff>32415</xdr:rowOff>
    </xdr:to>
    <xdr:pic>
      <xdr:nvPicPr>
        <xdr:cNvPr id="3" name="図 2">
          <a:extLst>
            <a:ext uri="{FF2B5EF4-FFF2-40B4-BE49-F238E27FC236}">
              <a16:creationId xmlns:a16="http://schemas.microsoft.com/office/drawing/2014/main" id="{BA559462-0100-44B8-9AA5-3555CAC913DA}"/>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83859" y="2891762"/>
          <a:ext cx="10967259" cy="3655753"/>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2</xdr:col>
      <xdr:colOff>43296</xdr:colOff>
      <xdr:row>27</xdr:row>
      <xdr:rowOff>406978</xdr:rowOff>
    </xdr:from>
    <xdr:to>
      <xdr:col>8</xdr:col>
      <xdr:colOff>630170</xdr:colOff>
      <xdr:row>28</xdr:row>
      <xdr:rowOff>534114</xdr:rowOff>
    </xdr:to>
    <xdr:pic>
      <xdr:nvPicPr>
        <xdr:cNvPr id="2" name="図 1">
          <a:extLst>
            <a:ext uri="{FF2B5EF4-FFF2-40B4-BE49-F238E27FC236}">
              <a16:creationId xmlns:a16="http://schemas.microsoft.com/office/drawing/2014/main" id="{D0870954-241A-4553-A008-4A70C80F636F}"/>
            </a:ext>
          </a:extLst>
        </xdr:cNvPr>
        <xdr:cNvPicPr>
          <a:picLocks noChangeAspect="1"/>
        </xdr:cNvPicPr>
      </xdr:nvPicPr>
      <xdr:blipFill>
        <a:blip xmlns:r="http://schemas.openxmlformats.org/officeDocument/2006/relationships" r:embed="rId1"/>
        <a:stretch>
          <a:fillRect/>
        </a:stretch>
      </xdr:blipFill>
      <xdr:spPr>
        <a:xfrm>
          <a:off x="681471" y="7064953"/>
          <a:ext cx="3396749" cy="536711"/>
        </a:xfrm>
        <a:prstGeom prst="rect">
          <a:avLst/>
        </a:prstGeom>
      </xdr:spPr>
    </xdr:pic>
    <xdr:clientData/>
  </xdr:twoCellAnchor>
  <xdr:twoCellAnchor editAs="oneCell">
    <xdr:from>
      <xdr:col>2</xdr:col>
      <xdr:colOff>445684</xdr:colOff>
      <xdr:row>12</xdr:row>
      <xdr:rowOff>243812</xdr:rowOff>
    </xdr:from>
    <xdr:to>
      <xdr:col>24</xdr:col>
      <xdr:colOff>163918</xdr:colOff>
      <xdr:row>26</xdr:row>
      <xdr:rowOff>32415</xdr:rowOff>
    </xdr:to>
    <xdr:pic>
      <xdr:nvPicPr>
        <xdr:cNvPr id="3" name="図 2">
          <a:extLst>
            <a:ext uri="{FF2B5EF4-FFF2-40B4-BE49-F238E27FC236}">
              <a16:creationId xmlns:a16="http://schemas.microsoft.com/office/drawing/2014/main" id="{1B0392A7-B1EC-4DFA-8851-65A86D797E1C}"/>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83859" y="2891762"/>
          <a:ext cx="10967259" cy="3655753"/>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2</xdr:col>
      <xdr:colOff>43296</xdr:colOff>
      <xdr:row>27</xdr:row>
      <xdr:rowOff>406978</xdr:rowOff>
    </xdr:from>
    <xdr:to>
      <xdr:col>8</xdr:col>
      <xdr:colOff>630170</xdr:colOff>
      <xdr:row>28</xdr:row>
      <xdr:rowOff>534114</xdr:rowOff>
    </xdr:to>
    <xdr:pic>
      <xdr:nvPicPr>
        <xdr:cNvPr id="2" name="図 1">
          <a:extLst>
            <a:ext uri="{FF2B5EF4-FFF2-40B4-BE49-F238E27FC236}">
              <a16:creationId xmlns:a16="http://schemas.microsoft.com/office/drawing/2014/main" id="{AEDE724F-886C-40B8-ABBE-57BABECBE86C}"/>
            </a:ext>
          </a:extLst>
        </xdr:cNvPr>
        <xdr:cNvPicPr>
          <a:picLocks noChangeAspect="1"/>
        </xdr:cNvPicPr>
      </xdr:nvPicPr>
      <xdr:blipFill>
        <a:blip xmlns:r="http://schemas.openxmlformats.org/officeDocument/2006/relationships" r:embed="rId1"/>
        <a:stretch>
          <a:fillRect/>
        </a:stretch>
      </xdr:blipFill>
      <xdr:spPr>
        <a:xfrm>
          <a:off x="681471" y="7064953"/>
          <a:ext cx="3396749" cy="536711"/>
        </a:xfrm>
        <a:prstGeom prst="rect">
          <a:avLst/>
        </a:prstGeom>
      </xdr:spPr>
    </xdr:pic>
    <xdr:clientData/>
  </xdr:twoCellAnchor>
  <xdr:twoCellAnchor editAs="oneCell">
    <xdr:from>
      <xdr:col>2</xdr:col>
      <xdr:colOff>445684</xdr:colOff>
      <xdr:row>12</xdr:row>
      <xdr:rowOff>243812</xdr:rowOff>
    </xdr:from>
    <xdr:to>
      <xdr:col>24</xdr:col>
      <xdr:colOff>163918</xdr:colOff>
      <xdr:row>26</xdr:row>
      <xdr:rowOff>32415</xdr:rowOff>
    </xdr:to>
    <xdr:pic>
      <xdr:nvPicPr>
        <xdr:cNvPr id="3" name="図 2">
          <a:extLst>
            <a:ext uri="{FF2B5EF4-FFF2-40B4-BE49-F238E27FC236}">
              <a16:creationId xmlns:a16="http://schemas.microsoft.com/office/drawing/2014/main" id="{ECACA846-8B78-4CBE-84A1-6C1B255732F8}"/>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83859" y="2891762"/>
          <a:ext cx="10967259" cy="3655753"/>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2</xdr:col>
      <xdr:colOff>43296</xdr:colOff>
      <xdr:row>27</xdr:row>
      <xdr:rowOff>406978</xdr:rowOff>
    </xdr:from>
    <xdr:to>
      <xdr:col>8</xdr:col>
      <xdr:colOff>630170</xdr:colOff>
      <xdr:row>28</xdr:row>
      <xdr:rowOff>534114</xdr:rowOff>
    </xdr:to>
    <xdr:pic>
      <xdr:nvPicPr>
        <xdr:cNvPr id="2" name="図 1">
          <a:extLst>
            <a:ext uri="{FF2B5EF4-FFF2-40B4-BE49-F238E27FC236}">
              <a16:creationId xmlns:a16="http://schemas.microsoft.com/office/drawing/2014/main" id="{226FC291-CCF1-47B0-B2D9-93535508645B}"/>
            </a:ext>
          </a:extLst>
        </xdr:cNvPr>
        <xdr:cNvPicPr>
          <a:picLocks noChangeAspect="1"/>
        </xdr:cNvPicPr>
      </xdr:nvPicPr>
      <xdr:blipFill>
        <a:blip xmlns:r="http://schemas.openxmlformats.org/officeDocument/2006/relationships" r:embed="rId1"/>
        <a:stretch>
          <a:fillRect/>
        </a:stretch>
      </xdr:blipFill>
      <xdr:spPr>
        <a:xfrm>
          <a:off x="681471" y="7064953"/>
          <a:ext cx="3396749" cy="536711"/>
        </a:xfrm>
        <a:prstGeom prst="rect">
          <a:avLst/>
        </a:prstGeom>
      </xdr:spPr>
    </xdr:pic>
    <xdr:clientData/>
  </xdr:twoCellAnchor>
  <xdr:twoCellAnchor editAs="oneCell">
    <xdr:from>
      <xdr:col>2</xdr:col>
      <xdr:colOff>445684</xdr:colOff>
      <xdr:row>12</xdr:row>
      <xdr:rowOff>243812</xdr:rowOff>
    </xdr:from>
    <xdr:to>
      <xdr:col>24</xdr:col>
      <xdr:colOff>163918</xdr:colOff>
      <xdr:row>26</xdr:row>
      <xdr:rowOff>32415</xdr:rowOff>
    </xdr:to>
    <xdr:pic>
      <xdr:nvPicPr>
        <xdr:cNvPr id="3" name="図 2">
          <a:extLst>
            <a:ext uri="{FF2B5EF4-FFF2-40B4-BE49-F238E27FC236}">
              <a16:creationId xmlns:a16="http://schemas.microsoft.com/office/drawing/2014/main" id="{265FF6C0-15D7-44B9-A8F5-D0AB457B7BAF}"/>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83859" y="2891762"/>
          <a:ext cx="10967259" cy="3655753"/>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2</xdr:col>
      <xdr:colOff>43296</xdr:colOff>
      <xdr:row>27</xdr:row>
      <xdr:rowOff>406978</xdr:rowOff>
    </xdr:from>
    <xdr:to>
      <xdr:col>8</xdr:col>
      <xdr:colOff>630170</xdr:colOff>
      <xdr:row>28</xdr:row>
      <xdr:rowOff>534114</xdr:rowOff>
    </xdr:to>
    <xdr:pic>
      <xdr:nvPicPr>
        <xdr:cNvPr id="2" name="図 1">
          <a:extLst>
            <a:ext uri="{FF2B5EF4-FFF2-40B4-BE49-F238E27FC236}">
              <a16:creationId xmlns:a16="http://schemas.microsoft.com/office/drawing/2014/main" id="{54D00D1F-67A3-4549-8F3F-13722D93A431}"/>
            </a:ext>
          </a:extLst>
        </xdr:cNvPr>
        <xdr:cNvPicPr>
          <a:picLocks noChangeAspect="1"/>
        </xdr:cNvPicPr>
      </xdr:nvPicPr>
      <xdr:blipFill>
        <a:blip xmlns:r="http://schemas.openxmlformats.org/officeDocument/2006/relationships" r:embed="rId1"/>
        <a:stretch>
          <a:fillRect/>
        </a:stretch>
      </xdr:blipFill>
      <xdr:spPr>
        <a:xfrm>
          <a:off x="681471" y="7064953"/>
          <a:ext cx="3396749" cy="536711"/>
        </a:xfrm>
        <a:prstGeom prst="rect">
          <a:avLst/>
        </a:prstGeom>
      </xdr:spPr>
    </xdr:pic>
    <xdr:clientData/>
  </xdr:twoCellAnchor>
  <xdr:twoCellAnchor editAs="oneCell">
    <xdr:from>
      <xdr:col>2</xdr:col>
      <xdr:colOff>445684</xdr:colOff>
      <xdr:row>12</xdr:row>
      <xdr:rowOff>243812</xdr:rowOff>
    </xdr:from>
    <xdr:to>
      <xdr:col>24</xdr:col>
      <xdr:colOff>163918</xdr:colOff>
      <xdr:row>26</xdr:row>
      <xdr:rowOff>32415</xdr:rowOff>
    </xdr:to>
    <xdr:pic>
      <xdr:nvPicPr>
        <xdr:cNvPr id="3" name="図 2">
          <a:extLst>
            <a:ext uri="{FF2B5EF4-FFF2-40B4-BE49-F238E27FC236}">
              <a16:creationId xmlns:a16="http://schemas.microsoft.com/office/drawing/2014/main" id="{3552A2A1-8D32-48C6-A5BA-245E15D2D1DE}"/>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83859" y="2891762"/>
          <a:ext cx="10967259" cy="3655753"/>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2</xdr:col>
      <xdr:colOff>43296</xdr:colOff>
      <xdr:row>27</xdr:row>
      <xdr:rowOff>406978</xdr:rowOff>
    </xdr:from>
    <xdr:to>
      <xdr:col>8</xdr:col>
      <xdr:colOff>630170</xdr:colOff>
      <xdr:row>28</xdr:row>
      <xdr:rowOff>534114</xdr:rowOff>
    </xdr:to>
    <xdr:pic>
      <xdr:nvPicPr>
        <xdr:cNvPr id="2" name="図 1">
          <a:extLst>
            <a:ext uri="{FF2B5EF4-FFF2-40B4-BE49-F238E27FC236}">
              <a16:creationId xmlns:a16="http://schemas.microsoft.com/office/drawing/2014/main" id="{588EB50D-34A7-441D-A925-A1E2024B6C07}"/>
            </a:ext>
          </a:extLst>
        </xdr:cNvPr>
        <xdr:cNvPicPr>
          <a:picLocks noChangeAspect="1"/>
        </xdr:cNvPicPr>
      </xdr:nvPicPr>
      <xdr:blipFill>
        <a:blip xmlns:r="http://schemas.openxmlformats.org/officeDocument/2006/relationships" r:embed="rId1"/>
        <a:stretch>
          <a:fillRect/>
        </a:stretch>
      </xdr:blipFill>
      <xdr:spPr>
        <a:xfrm>
          <a:off x="681471" y="7064953"/>
          <a:ext cx="3396749" cy="536711"/>
        </a:xfrm>
        <a:prstGeom prst="rect">
          <a:avLst/>
        </a:prstGeom>
      </xdr:spPr>
    </xdr:pic>
    <xdr:clientData/>
  </xdr:twoCellAnchor>
  <xdr:twoCellAnchor editAs="oneCell">
    <xdr:from>
      <xdr:col>2</xdr:col>
      <xdr:colOff>445684</xdr:colOff>
      <xdr:row>12</xdr:row>
      <xdr:rowOff>243812</xdr:rowOff>
    </xdr:from>
    <xdr:to>
      <xdr:col>24</xdr:col>
      <xdr:colOff>163918</xdr:colOff>
      <xdr:row>26</xdr:row>
      <xdr:rowOff>32415</xdr:rowOff>
    </xdr:to>
    <xdr:pic>
      <xdr:nvPicPr>
        <xdr:cNvPr id="3" name="図 2">
          <a:extLst>
            <a:ext uri="{FF2B5EF4-FFF2-40B4-BE49-F238E27FC236}">
              <a16:creationId xmlns:a16="http://schemas.microsoft.com/office/drawing/2014/main" id="{07558086-1FF3-4332-9F38-DF08FA6E0E41}"/>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83859" y="2891762"/>
          <a:ext cx="10967259" cy="3655753"/>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8746C3DA-09DC-4D61-B21E-427CEB96E6B1}"/>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29C41FDE-5AB6-4F12-BFB5-036558460A2F}"/>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01452472-66A0-478A-A9FA-772926075DF5}"/>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535C7E10-A7DE-417E-A152-951E89370FB1}"/>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B202598E-8599-409B-9CFF-16AA29F2A5F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8A7C71CC-F641-49C5-8E0B-1D0D58C62845}"/>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C86DEC73-AF72-4339-B7CA-A8DDD127C414}"/>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BE72E876-3DD0-4A08-A23B-A31726A34C08}"/>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3CF38847-BB7D-42B8-9A3B-F9E71209FE96}"/>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60F2242A-2891-49CB-A162-FBA25E877BA9}"/>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CF3A9A78-1084-4D1E-88D9-B4AE6B397681}"/>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4183904F-9E73-499F-8E76-473BB543BF10}"/>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0F9480D8-DABB-4DFF-AF2C-4D4C9DC3F7A7}"/>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877750A4-E539-4A77-93D4-BC3BE409272A}"/>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D2F16AA2-8007-4550-A43B-D46D5A3D74BF}"/>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8CFCA86C-36F6-4702-8666-A4D192683DD2}"/>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FBD343DD-4775-4B72-AFE3-5BEA9B5552E3}"/>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268029F9-6835-4E6D-B335-E6E7303CC58F}"/>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B1A3DA44-7182-4862-B82F-493B975827E4}"/>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3FEC8D59-E6AD-450A-8B55-002E9E2A5D18}"/>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3D51B3A7-1FEC-496E-82C7-E8E6E654877B}"/>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91374BEF-C3DB-4857-9928-6ECCC0DC356B}"/>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27189997-057A-4E94-B5A6-60FEA66E7779}"/>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E8C9094B-1596-42CB-9E45-43FB6C458732}"/>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F44B6F16-F077-4581-814C-B748FC55B079}"/>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93523630-EF56-488B-A9AB-0DCD7714C847}"/>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4307CD17-E6EB-45E6-8CF0-876175B17BF4}"/>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E2F89D65-5B2C-4723-A507-1C4E9F7B137D}"/>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AC4D0CFD-5191-4F41-B3E4-11790AC098FF}"/>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8EA39A8D-DAC0-4763-8A9D-A0379A4A6916}"/>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F5BF0389-57BC-416A-9D0D-B08C342D46ED}"/>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990A1CBB-D862-4000-B078-D56A04869258}"/>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3DC268F2-199E-4F8D-9768-3EDCC74957A5}"/>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782A7865-9648-4929-BF4B-AE90DD2E2B30}"/>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792F943D-9CED-4B00-B487-B37628089B7C}"/>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D21B9531-8C29-4847-80B6-CD98C5016C33}"/>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0E9099FA-F7CB-4477-A016-700C278ADE31}"/>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318235E9-3962-44AD-B414-61309BCE9421}"/>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4DC341F1-977D-4DE4-B0C8-8DE09553E795}"/>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1318A611-CBC3-40D0-9190-C84BC10BBE27}"/>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E6991C24-7AD3-4099-80F1-291160C4A42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615E88F1-CC6D-4EC1-86D1-CEE8A7D64410}"/>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753B978E-70C0-492B-B164-AD843AF6FCFA}"/>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671BDCA7-5A53-4AD4-B18D-99EDD931DB73}"/>
            </a:ext>
          </a:extLst>
        </xdr:cNvPr>
        <xdr:cNvPicPr>
          <a:picLocks/>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5165091B-4AD4-4D97-AD7C-C16B31192ECC}"/>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C0BE85F1-E076-4E54-A136-CBE01C06206D}"/>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7BB56334-AD89-4319-9C3C-5607C45FC070}"/>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DACA47B2-7A28-41A1-9F8B-81BF57ABEA26}"/>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B0D4F7E4-B275-47FF-A48F-BA49CACB47E9}"/>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48BEC27F-EA2D-46F2-A8D1-4AFF4AEB8FC7}"/>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87F44774-038A-4774-AB9F-4961618E0599}"/>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06A3A96C-DCD4-4DEF-811B-6FFFC0221011}"/>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5FC9ECF6-7799-4EFF-B864-F3976CFFE871}"/>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731B7537-7CB2-4E19-8E0E-9E2BE709874D}"/>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A5B369B0-BFB3-45B8-BFFB-143D72D72AAC}"/>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59E21FD7-83BA-4E1A-B568-298F276826BD}"/>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71C248EF-FEC9-4548-9D38-80D3959FCAA5}"/>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EA9E0963-28A0-4D22-9935-86EC38C02E39}"/>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BAE32DE8-A755-437E-A7E6-DAF1B705FEC3}"/>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7B1D33C4-A857-4717-92E4-46D7C8EE49B1}"/>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20C37AC2-36E5-4331-AB65-951643482008}"/>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CDA8FF35-DB92-43E9-A69C-FD105CF09D78}"/>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CB80BEDF-87E1-47F0-9EFD-8F5CE4B73555}"/>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0CF9EC8E-AA49-4B69-842A-F0B927AA5C6E}"/>
            </a:ext>
          </a:extLst>
        </xdr:cNvPr>
        <xdr:cNvPicPr>
          <a:picLocks/>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8AF74A4D-9A50-4EC4-9BE8-CD7CDD4633BE}"/>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199669E8-D360-48E8-9FF1-555564163EDD}"/>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77963EC1-FB14-4BE5-9E00-D6228A9D089E}"/>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B5D51771-D4AC-49A1-8946-F606F61066F6}"/>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1E23AE5D-6C64-4213-BBAF-DFA57A6D3D6C}"/>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C63BA081-FEAD-4A37-BC0E-669A13BF8BA7}"/>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B132BB2E-3740-434A-925A-F0726F86464D}"/>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A0C8B8A3-2832-4824-B99A-9C1A19EB47ED}"/>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E36C273A-D094-41B8-807C-30B750745872}"/>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00291E8A-A5EE-4FDB-8389-AC9206307966}"/>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2520F641-19FB-4531-AA28-6D0E300D7700}"/>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69FEEE79-3577-47AF-A313-F9326D36C74B}"/>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37.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49422674-73E6-4E51-9B03-3B836B32BCE1}"/>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356546E5-1DA4-4F19-9BA6-A86F3827FC5D}"/>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B64B6229-2719-4D34-820F-335BF9449D1B}"/>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8FE14A3A-5C54-4B02-A535-450F0D3A09BB}"/>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38.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C48C3C2C-C576-4735-96AA-F402AD22EA9F}"/>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3C45A342-9726-4A5A-8324-8AB0C4E30524}"/>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98B2411C-F0C3-4D36-915D-FF7F826D092D}"/>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30280815-4294-4F0C-95C1-FDDC043F232C}"/>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39.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53B6392E-F354-4D0A-8F7C-09E44ED46C2E}"/>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97B69C1D-7957-450F-ACD7-888A55840709}"/>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834CE9A2-8AA1-4767-A376-46B9C8719160}"/>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CA673598-B8DF-40BF-8AEA-45E50E2FC1A2}"/>
            </a:ext>
          </a:extLst>
        </xdr:cNvPr>
        <xdr:cNvPicPr>
          <a:picLocks/>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40.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FA998ADA-B7FE-4C0C-8D3C-969C01563C3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991059EA-45B6-432A-9734-A690B78750B5}"/>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D81DD3D8-4167-436C-8E42-5E355037AA3A}"/>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364AB1D4-D04C-4F80-BE4D-61FBCB7B085E}"/>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41.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CD888AF1-1A6B-434A-A92E-2ADB3FF87A25}"/>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35BA717F-A7F8-4BE4-8F76-48AA2AE57A0E}"/>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1127D2DE-5E00-4340-AE95-9CFBED1DA354}"/>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C9DB4887-4135-4CD7-A701-F79FFBD88EBA}"/>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42.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2A5B1967-8C90-4CA8-B0DE-14D7040A81C9}"/>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EC77F3A0-6927-4ABA-B5AC-833CC09AE984}"/>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45868F4E-2DE9-4CB9-A853-583E4511789C}"/>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43CDBFCF-E090-414A-8675-EDEF6F65C2CC}"/>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43.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310AEDD1-7355-4E2B-977F-07F93CE29329}"/>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342C7177-C12F-4EAD-A798-F2EC620FFF2B}"/>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03433ABD-A80A-42A9-97AA-FD6F674F9EEC}"/>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7CA888FE-36B3-4FE8-864D-508D441F49E5}"/>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44.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56CA1E4D-0ABE-4355-AC79-761263BC765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86C3E872-DD3A-4229-9A02-5FDB9AB5C00A}"/>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979F23AC-3630-45A0-AF38-7BBF26624581}"/>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FB75FFDD-9E4D-4EE7-9E48-9EA60153468D}"/>
            </a:ext>
          </a:extLst>
        </xdr:cNvPr>
        <xdr:cNvPicPr>
          <a:picLocks/>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45.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195C85FD-212D-4914-89C4-F0D3D5C350ED}"/>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8D5A3386-6860-4189-9897-21E7D2FE4D73}"/>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1C5F2274-0625-4E7E-98E5-A146FCF925BC}"/>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CEF744DB-9FD5-4F8C-B1E9-83687B9F6D04}"/>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46.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033BF8B1-3B63-4A53-83C1-502D65BA01B9}"/>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A3A60E81-0904-4204-BEC2-F3DE9313FF51}"/>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264B96AD-6C9C-45DE-81E0-227B33E63B06}"/>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01FD3E88-8B39-4216-B764-CABBC86263A2}"/>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47.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55622868-B960-4C3E-89E7-EDFE19A09A88}"/>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DFB16B34-0D08-4BCA-BA99-99303E4E0BE1}"/>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82E31246-D4A3-4C8E-B649-CEA9EFB36C64}"/>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3EE6A582-2905-4A4C-8E7A-AB861109B8A8}"/>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48.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15F00F6F-0019-4F48-BBF0-D42B72851F3B}"/>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43389B2E-21B1-408B-8481-F8A04F0C8ABF}"/>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3917CBF6-5669-4A03-A6BC-D65FDDDA5BA8}"/>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FFB55971-5A52-4BEF-9545-C3792C8BBCA2}"/>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49.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7868B9B6-56DD-47F6-A88A-CCE17E5AF40C}"/>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A9697D3F-226F-4FF3-A575-669326D1AAC5}"/>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C9062FDA-C405-4B57-8FD8-5BB577C17303}"/>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33C9CB33-C5E7-4112-ADC2-0FBB5A3A5B47}"/>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50.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95970423-39EE-4345-90E4-3C9AD29379CB}"/>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AC16B882-969A-46B7-8AC5-3D956353BB0B}"/>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ACE02F5A-F51E-4FC3-A5B0-D4EFADDF4F42}"/>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AA07A96B-5E86-459E-912E-6310312DE12B}"/>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51.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D77B0033-9820-4C87-A6B2-B2151867CA68}"/>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9608E5E4-23C9-416B-B50D-0E7F0661805B}"/>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55A40320-077C-4F6E-B44D-7DFD5F480F01}"/>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wsDr>
</file>

<file path=xl/drawings/drawing52.xml><?xml version="1.0" encoding="utf-8"?>
<xdr:wsDr xmlns:xdr="http://schemas.openxmlformats.org/drawingml/2006/spreadsheetDrawing" xmlns:a="http://schemas.openxmlformats.org/drawingml/2006/main">
  <xdr:twoCellAnchor editAs="oneCell">
    <xdr:from>
      <xdr:col>2</xdr:col>
      <xdr:colOff>60325</xdr:colOff>
      <xdr:row>8</xdr:row>
      <xdr:rowOff>22225</xdr:rowOff>
    </xdr:from>
    <xdr:to>
      <xdr:col>8</xdr:col>
      <xdr:colOff>53975</xdr:colOff>
      <xdr:row>20</xdr:row>
      <xdr:rowOff>149225</xdr:rowOff>
    </xdr:to>
    <xdr:pic>
      <xdr:nvPicPr>
        <xdr:cNvPr id="2" name="図 1">
          <a:extLst>
            <a:ext uri="{FF2B5EF4-FFF2-40B4-BE49-F238E27FC236}">
              <a16:creationId xmlns:a16="http://schemas.microsoft.com/office/drawing/2014/main" id="{71A9F414-B07C-49BA-94E1-2558B8A2763B}"/>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55700" y="1755775"/>
          <a:ext cx="2908300" cy="2184400"/>
        </a:xfrm>
        <a:prstGeom prst="rect">
          <a:avLst/>
        </a:prstGeom>
      </xdr:spPr>
    </xdr:pic>
    <xdr:clientData/>
  </xdr:twoCellAnchor>
  <xdr:twoCellAnchor editAs="oneCell">
    <xdr:from>
      <xdr:col>10</xdr:col>
      <xdr:colOff>46038</xdr:colOff>
      <xdr:row>8</xdr:row>
      <xdr:rowOff>22225</xdr:rowOff>
    </xdr:from>
    <xdr:to>
      <xdr:col>16</xdr:col>
      <xdr:colOff>68263</xdr:colOff>
      <xdr:row>20</xdr:row>
      <xdr:rowOff>149225</xdr:rowOff>
    </xdr:to>
    <xdr:pic>
      <xdr:nvPicPr>
        <xdr:cNvPr id="3" name="図 2">
          <a:extLst>
            <a:ext uri="{FF2B5EF4-FFF2-40B4-BE49-F238E27FC236}">
              <a16:creationId xmlns:a16="http://schemas.microsoft.com/office/drawing/2014/main" id="{947A027F-3ECD-4E42-BBA8-D6B83A354D3D}"/>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294313" y="1755775"/>
          <a:ext cx="2908300" cy="2184400"/>
        </a:xfrm>
        <a:prstGeom prst="rect">
          <a:avLst/>
        </a:prstGeom>
      </xdr:spPr>
    </xdr:pic>
    <xdr:clientData/>
  </xdr:twoCellAnchor>
</xdr:wsDr>
</file>

<file path=xl/drawings/drawing53.xml><?xml version="1.0" encoding="utf-8"?>
<xdr:wsDr xmlns:xdr="http://schemas.openxmlformats.org/drawingml/2006/spreadsheetDrawing" xmlns:a="http://schemas.openxmlformats.org/drawingml/2006/main">
  <xdr:twoCellAnchor editAs="oneCell">
    <xdr:from>
      <xdr:col>2</xdr:col>
      <xdr:colOff>274846</xdr:colOff>
      <xdr:row>6</xdr:row>
      <xdr:rowOff>147179</xdr:rowOff>
    </xdr:from>
    <xdr:to>
      <xdr:col>34</xdr:col>
      <xdr:colOff>39480</xdr:colOff>
      <xdr:row>16</xdr:row>
      <xdr:rowOff>138572</xdr:rowOff>
    </xdr:to>
    <xdr:pic>
      <xdr:nvPicPr>
        <xdr:cNvPr id="2" name="図 1">
          <a:extLst>
            <a:ext uri="{FF2B5EF4-FFF2-40B4-BE49-F238E27FC236}">
              <a16:creationId xmlns:a16="http://schemas.microsoft.com/office/drawing/2014/main" id="{5CDE1A51-21E4-4424-90EE-0A8AF11457D1}"/>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46321" y="1547354"/>
          <a:ext cx="9823034" cy="4468143"/>
        </a:xfrm>
        <a:prstGeom prst="rect">
          <a:avLst/>
        </a:prstGeom>
      </xdr:spPr>
    </xdr:pic>
    <xdr:clientData/>
  </xdr:twoCellAnchor>
</xdr:wsDr>
</file>

<file path=xl/drawings/drawing54.xml><?xml version="1.0" encoding="utf-8"?>
<xdr:wsDr xmlns:xdr="http://schemas.openxmlformats.org/drawingml/2006/spreadsheetDrawing" xmlns:a="http://schemas.openxmlformats.org/drawingml/2006/main">
  <xdr:twoCellAnchor editAs="oneCell">
    <xdr:from>
      <xdr:col>2</xdr:col>
      <xdr:colOff>274846</xdr:colOff>
      <xdr:row>6</xdr:row>
      <xdr:rowOff>147179</xdr:rowOff>
    </xdr:from>
    <xdr:to>
      <xdr:col>34</xdr:col>
      <xdr:colOff>39480</xdr:colOff>
      <xdr:row>16</xdr:row>
      <xdr:rowOff>138572</xdr:rowOff>
    </xdr:to>
    <xdr:pic>
      <xdr:nvPicPr>
        <xdr:cNvPr id="2" name="図 1">
          <a:extLst>
            <a:ext uri="{FF2B5EF4-FFF2-40B4-BE49-F238E27FC236}">
              <a16:creationId xmlns:a16="http://schemas.microsoft.com/office/drawing/2014/main" id="{9FE0002A-8406-49DF-B5A3-9DC7C93C2CA8}"/>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46321" y="1547354"/>
          <a:ext cx="9823034" cy="4468143"/>
        </a:xfrm>
        <a:prstGeom prst="rect">
          <a:avLst/>
        </a:prstGeom>
      </xdr:spPr>
    </xdr:pic>
    <xdr:clientData/>
  </xdr:twoCellAnchor>
</xdr:wsDr>
</file>

<file path=xl/drawings/drawing55.xml><?xml version="1.0" encoding="utf-8"?>
<xdr:wsDr xmlns:xdr="http://schemas.openxmlformats.org/drawingml/2006/spreadsheetDrawing" xmlns:a="http://schemas.openxmlformats.org/drawingml/2006/main">
  <xdr:twoCellAnchor editAs="oneCell">
    <xdr:from>
      <xdr:col>2</xdr:col>
      <xdr:colOff>274846</xdr:colOff>
      <xdr:row>6</xdr:row>
      <xdr:rowOff>147179</xdr:rowOff>
    </xdr:from>
    <xdr:to>
      <xdr:col>34</xdr:col>
      <xdr:colOff>39480</xdr:colOff>
      <xdr:row>16</xdr:row>
      <xdr:rowOff>138572</xdr:rowOff>
    </xdr:to>
    <xdr:pic>
      <xdr:nvPicPr>
        <xdr:cNvPr id="2" name="図 1">
          <a:extLst>
            <a:ext uri="{FF2B5EF4-FFF2-40B4-BE49-F238E27FC236}">
              <a16:creationId xmlns:a16="http://schemas.microsoft.com/office/drawing/2014/main" id="{91BCDDC1-084A-4223-B912-1100058DB8B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46321" y="1547354"/>
          <a:ext cx="9823034" cy="4468143"/>
        </a:xfrm>
        <a:prstGeom prst="rect">
          <a:avLst/>
        </a:prstGeom>
      </xdr:spPr>
    </xdr:pic>
    <xdr:clientData/>
  </xdr:twoCellAnchor>
</xdr:wsDr>
</file>

<file path=xl/drawings/drawing56.xml><?xml version="1.0" encoding="utf-8"?>
<xdr:wsDr xmlns:xdr="http://schemas.openxmlformats.org/drawingml/2006/spreadsheetDrawing" xmlns:a="http://schemas.openxmlformats.org/drawingml/2006/main">
  <xdr:twoCellAnchor editAs="oneCell">
    <xdr:from>
      <xdr:col>2</xdr:col>
      <xdr:colOff>274846</xdr:colOff>
      <xdr:row>6</xdr:row>
      <xdr:rowOff>147179</xdr:rowOff>
    </xdr:from>
    <xdr:to>
      <xdr:col>34</xdr:col>
      <xdr:colOff>39480</xdr:colOff>
      <xdr:row>16</xdr:row>
      <xdr:rowOff>138572</xdr:rowOff>
    </xdr:to>
    <xdr:pic>
      <xdr:nvPicPr>
        <xdr:cNvPr id="2" name="図 1">
          <a:extLst>
            <a:ext uri="{FF2B5EF4-FFF2-40B4-BE49-F238E27FC236}">
              <a16:creationId xmlns:a16="http://schemas.microsoft.com/office/drawing/2014/main" id="{5D142504-10D7-401B-8F4D-4FCA94DEF49B}"/>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46321" y="1547354"/>
          <a:ext cx="9823034" cy="4468143"/>
        </a:xfrm>
        <a:prstGeom prst="rect">
          <a:avLst/>
        </a:prstGeom>
      </xdr:spPr>
    </xdr:pic>
    <xdr:clientData/>
  </xdr:twoCellAnchor>
</xdr:wsDr>
</file>

<file path=xl/drawings/drawing57.xml><?xml version="1.0" encoding="utf-8"?>
<xdr:wsDr xmlns:xdr="http://schemas.openxmlformats.org/drawingml/2006/spreadsheetDrawing" xmlns:a="http://schemas.openxmlformats.org/drawingml/2006/main">
  <xdr:twoCellAnchor editAs="oneCell">
    <xdr:from>
      <xdr:col>2</xdr:col>
      <xdr:colOff>274846</xdr:colOff>
      <xdr:row>6</xdr:row>
      <xdr:rowOff>147179</xdr:rowOff>
    </xdr:from>
    <xdr:to>
      <xdr:col>34</xdr:col>
      <xdr:colOff>39480</xdr:colOff>
      <xdr:row>16</xdr:row>
      <xdr:rowOff>138572</xdr:rowOff>
    </xdr:to>
    <xdr:pic>
      <xdr:nvPicPr>
        <xdr:cNvPr id="2" name="図 1">
          <a:extLst>
            <a:ext uri="{FF2B5EF4-FFF2-40B4-BE49-F238E27FC236}">
              <a16:creationId xmlns:a16="http://schemas.microsoft.com/office/drawing/2014/main" id="{C8381542-6856-47CB-AA60-8B43DAB2134D}"/>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46321" y="1547354"/>
          <a:ext cx="9823034" cy="4468143"/>
        </a:xfrm>
        <a:prstGeom prst="rect">
          <a:avLst/>
        </a:prstGeom>
      </xdr:spPr>
    </xdr:pic>
    <xdr:clientData/>
  </xdr:twoCellAnchor>
</xdr:wsDr>
</file>

<file path=xl/drawings/drawing58.xml><?xml version="1.0" encoding="utf-8"?>
<xdr:wsDr xmlns:xdr="http://schemas.openxmlformats.org/drawingml/2006/spreadsheetDrawing" xmlns:a="http://schemas.openxmlformats.org/drawingml/2006/main">
  <xdr:twoCellAnchor editAs="oneCell">
    <xdr:from>
      <xdr:col>2</xdr:col>
      <xdr:colOff>274846</xdr:colOff>
      <xdr:row>6</xdr:row>
      <xdr:rowOff>147179</xdr:rowOff>
    </xdr:from>
    <xdr:to>
      <xdr:col>34</xdr:col>
      <xdr:colOff>39480</xdr:colOff>
      <xdr:row>16</xdr:row>
      <xdr:rowOff>138572</xdr:rowOff>
    </xdr:to>
    <xdr:pic>
      <xdr:nvPicPr>
        <xdr:cNvPr id="2" name="図 1">
          <a:extLst>
            <a:ext uri="{FF2B5EF4-FFF2-40B4-BE49-F238E27FC236}">
              <a16:creationId xmlns:a16="http://schemas.microsoft.com/office/drawing/2014/main" id="{32102127-1F12-4CFB-8B90-1959C02A5247}"/>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46321" y="1547354"/>
          <a:ext cx="9823034" cy="4468143"/>
        </a:xfrm>
        <a:prstGeom prst="rect">
          <a:avLst/>
        </a:prstGeom>
      </xdr:spPr>
    </xdr:pic>
    <xdr:clientData/>
  </xdr:twoCellAnchor>
</xdr:wsDr>
</file>

<file path=xl/drawings/drawing59.xml><?xml version="1.0" encoding="utf-8"?>
<xdr:wsDr xmlns:xdr="http://schemas.openxmlformats.org/drawingml/2006/spreadsheetDrawing" xmlns:a="http://schemas.openxmlformats.org/drawingml/2006/main">
  <xdr:twoCellAnchor editAs="oneCell">
    <xdr:from>
      <xdr:col>2</xdr:col>
      <xdr:colOff>274846</xdr:colOff>
      <xdr:row>6</xdr:row>
      <xdr:rowOff>147179</xdr:rowOff>
    </xdr:from>
    <xdr:to>
      <xdr:col>34</xdr:col>
      <xdr:colOff>39480</xdr:colOff>
      <xdr:row>16</xdr:row>
      <xdr:rowOff>138572</xdr:rowOff>
    </xdr:to>
    <xdr:pic>
      <xdr:nvPicPr>
        <xdr:cNvPr id="2" name="図 1">
          <a:extLst>
            <a:ext uri="{FF2B5EF4-FFF2-40B4-BE49-F238E27FC236}">
              <a16:creationId xmlns:a16="http://schemas.microsoft.com/office/drawing/2014/main" id="{A69D29BB-1462-4D45-A212-87D2EF1669B5}"/>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46321" y="1547354"/>
          <a:ext cx="9823034" cy="4468143"/>
        </a:xfrm>
        <a:prstGeom prst="rect">
          <a:avLst/>
        </a:prstGeom>
      </xdr:spPr>
    </xdr:pic>
    <xdr:clientData/>
  </xdr:twoCellAnchor>
</xdr:wsDr>
</file>

<file path=xl/drawings/drawing60.xml><?xml version="1.0" encoding="utf-8"?>
<xdr:wsDr xmlns:xdr="http://schemas.openxmlformats.org/drawingml/2006/spreadsheetDrawing" xmlns:a="http://schemas.openxmlformats.org/drawingml/2006/main">
  <xdr:twoCellAnchor editAs="oneCell">
    <xdr:from>
      <xdr:col>2</xdr:col>
      <xdr:colOff>274846</xdr:colOff>
      <xdr:row>6</xdr:row>
      <xdr:rowOff>147179</xdr:rowOff>
    </xdr:from>
    <xdr:to>
      <xdr:col>34</xdr:col>
      <xdr:colOff>39480</xdr:colOff>
      <xdr:row>16</xdr:row>
      <xdr:rowOff>138572</xdr:rowOff>
    </xdr:to>
    <xdr:pic>
      <xdr:nvPicPr>
        <xdr:cNvPr id="2" name="図 1">
          <a:extLst>
            <a:ext uri="{FF2B5EF4-FFF2-40B4-BE49-F238E27FC236}">
              <a16:creationId xmlns:a16="http://schemas.microsoft.com/office/drawing/2014/main" id="{4E60C0C0-9C9C-4B66-996F-167379376B4F}"/>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46321" y="1547354"/>
          <a:ext cx="9823034" cy="4468143"/>
        </a:xfrm>
        <a:prstGeom prst="rect">
          <a:avLst/>
        </a:prstGeom>
      </xdr:spPr>
    </xdr:pic>
    <xdr:clientData/>
  </xdr:twoCellAnchor>
</xdr:wsDr>
</file>

<file path=xl/drawings/drawing61.xml><?xml version="1.0" encoding="utf-8"?>
<xdr:wsDr xmlns:xdr="http://schemas.openxmlformats.org/drawingml/2006/spreadsheetDrawing" xmlns:a="http://schemas.openxmlformats.org/drawingml/2006/main">
  <xdr:twoCellAnchor editAs="oneCell">
    <xdr:from>
      <xdr:col>2</xdr:col>
      <xdr:colOff>274846</xdr:colOff>
      <xdr:row>6</xdr:row>
      <xdr:rowOff>147179</xdr:rowOff>
    </xdr:from>
    <xdr:to>
      <xdr:col>34</xdr:col>
      <xdr:colOff>39480</xdr:colOff>
      <xdr:row>16</xdr:row>
      <xdr:rowOff>138572</xdr:rowOff>
    </xdr:to>
    <xdr:pic>
      <xdr:nvPicPr>
        <xdr:cNvPr id="2" name="図 1">
          <a:extLst>
            <a:ext uri="{FF2B5EF4-FFF2-40B4-BE49-F238E27FC236}">
              <a16:creationId xmlns:a16="http://schemas.microsoft.com/office/drawing/2014/main" id="{B0332FFE-F8B3-4EFB-81BE-1DBA9864AD5B}"/>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46321" y="1547354"/>
          <a:ext cx="9823034" cy="4468143"/>
        </a:xfrm>
        <a:prstGeom prst="rect">
          <a:avLst/>
        </a:prstGeom>
      </xdr:spPr>
    </xdr:pic>
    <xdr:clientData/>
  </xdr:twoCellAnchor>
</xdr:wsDr>
</file>

<file path=xl/drawings/drawing62.xml><?xml version="1.0" encoding="utf-8"?>
<xdr:wsDr xmlns:xdr="http://schemas.openxmlformats.org/drawingml/2006/spreadsheetDrawing" xmlns:a="http://schemas.openxmlformats.org/drawingml/2006/main">
  <xdr:twoCellAnchor editAs="oneCell">
    <xdr:from>
      <xdr:col>2</xdr:col>
      <xdr:colOff>274846</xdr:colOff>
      <xdr:row>6</xdr:row>
      <xdr:rowOff>147179</xdr:rowOff>
    </xdr:from>
    <xdr:to>
      <xdr:col>34</xdr:col>
      <xdr:colOff>39480</xdr:colOff>
      <xdr:row>16</xdr:row>
      <xdr:rowOff>138572</xdr:rowOff>
    </xdr:to>
    <xdr:pic>
      <xdr:nvPicPr>
        <xdr:cNvPr id="2" name="図 1">
          <a:extLst>
            <a:ext uri="{FF2B5EF4-FFF2-40B4-BE49-F238E27FC236}">
              <a16:creationId xmlns:a16="http://schemas.microsoft.com/office/drawing/2014/main" id="{41D22C70-3265-410E-BF91-16C51436B381}"/>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46321" y="1547354"/>
          <a:ext cx="9823034" cy="4468143"/>
        </a:xfrm>
        <a:prstGeom prst="rect">
          <a:avLst/>
        </a:prstGeom>
      </xdr:spPr>
    </xdr:pic>
    <xdr:clientData/>
  </xdr:twoCellAnchor>
</xdr:wsDr>
</file>

<file path=xl/drawings/drawing63.xml><?xml version="1.0" encoding="utf-8"?>
<xdr:wsDr xmlns:xdr="http://schemas.openxmlformats.org/drawingml/2006/spreadsheetDrawing" xmlns:a="http://schemas.openxmlformats.org/drawingml/2006/main">
  <xdr:twoCellAnchor editAs="oneCell">
    <xdr:from>
      <xdr:col>2</xdr:col>
      <xdr:colOff>274846</xdr:colOff>
      <xdr:row>6</xdr:row>
      <xdr:rowOff>147179</xdr:rowOff>
    </xdr:from>
    <xdr:to>
      <xdr:col>34</xdr:col>
      <xdr:colOff>39480</xdr:colOff>
      <xdr:row>16</xdr:row>
      <xdr:rowOff>138572</xdr:rowOff>
    </xdr:to>
    <xdr:pic>
      <xdr:nvPicPr>
        <xdr:cNvPr id="2" name="図 1">
          <a:extLst>
            <a:ext uri="{FF2B5EF4-FFF2-40B4-BE49-F238E27FC236}">
              <a16:creationId xmlns:a16="http://schemas.microsoft.com/office/drawing/2014/main" id="{90D32A82-38CD-4EA4-8840-48F09016FA4B}"/>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46321" y="1547354"/>
          <a:ext cx="9823034" cy="4468143"/>
        </a:xfrm>
        <a:prstGeom prst="rect">
          <a:avLst/>
        </a:prstGeom>
      </xdr:spPr>
    </xdr:pic>
    <xdr:clientData/>
  </xdr:twoCellAnchor>
</xdr:wsDr>
</file>

<file path=xl/drawings/drawing64.xml><?xml version="1.0" encoding="utf-8"?>
<xdr:wsDr xmlns:xdr="http://schemas.openxmlformats.org/drawingml/2006/spreadsheetDrawing" xmlns:a="http://schemas.openxmlformats.org/drawingml/2006/main">
  <xdr:twoCellAnchor editAs="oneCell">
    <xdr:from>
      <xdr:col>2</xdr:col>
      <xdr:colOff>274846</xdr:colOff>
      <xdr:row>6</xdr:row>
      <xdr:rowOff>147179</xdr:rowOff>
    </xdr:from>
    <xdr:to>
      <xdr:col>34</xdr:col>
      <xdr:colOff>39480</xdr:colOff>
      <xdr:row>16</xdr:row>
      <xdr:rowOff>138572</xdr:rowOff>
    </xdr:to>
    <xdr:pic>
      <xdr:nvPicPr>
        <xdr:cNvPr id="2" name="図 1">
          <a:extLst>
            <a:ext uri="{FF2B5EF4-FFF2-40B4-BE49-F238E27FC236}">
              <a16:creationId xmlns:a16="http://schemas.microsoft.com/office/drawing/2014/main" id="{BA487359-B71F-4581-B547-1DB75C772501}"/>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46321" y="1547354"/>
          <a:ext cx="9823034" cy="4468143"/>
        </a:xfrm>
        <a:prstGeom prst="rect">
          <a:avLst/>
        </a:prstGeom>
      </xdr:spPr>
    </xdr:pic>
    <xdr:clientData/>
  </xdr:twoCellAnchor>
</xdr:wsDr>
</file>

<file path=xl/drawings/drawing65.xml><?xml version="1.0" encoding="utf-8"?>
<xdr:wsDr xmlns:xdr="http://schemas.openxmlformats.org/drawingml/2006/spreadsheetDrawing" xmlns:a="http://schemas.openxmlformats.org/drawingml/2006/main">
  <xdr:twoCellAnchor editAs="oneCell">
    <xdr:from>
      <xdr:col>2</xdr:col>
      <xdr:colOff>274846</xdr:colOff>
      <xdr:row>6</xdr:row>
      <xdr:rowOff>147179</xdr:rowOff>
    </xdr:from>
    <xdr:to>
      <xdr:col>34</xdr:col>
      <xdr:colOff>39480</xdr:colOff>
      <xdr:row>16</xdr:row>
      <xdr:rowOff>138572</xdr:rowOff>
    </xdr:to>
    <xdr:pic>
      <xdr:nvPicPr>
        <xdr:cNvPr id="2" name="図 1">
          <a:extLst>
            <a:ext uri="{FF2B5EF4-FFF2-40B4-BE49-F238E27FC236}">
              <a16:creationId xmlns:a16="http://schemas.microsoft.com/office/drawing/2014/main" id="{8B587B1D-1538-47D5-B4DC-3600026E59AD}"/>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46321" y="1547354"/>
          <a:ext cx="9823034" cy="4468143"/>
        </a:xfrm>
        <a:prstGeom prst="rect">
          <a:avLst/>
        </a:prstGeom>
      </xdr:spPr>
    </xdr:pic>
    <xdr:clientData/>
  </xdr:twoCellAnchor>
</xdr:wsDr>
</file>

<file path=xl/drawings/drawing66.xml><?xml version="1.0" encoding="utf-8"?>
<xdr:wsDr xmlns:xdr="http://schemas.openxmlformats.org/drawingml/2006/spreadsheetDrawing" xmlns:a="http://schemas.openxmlformats.org/drawingml/2006/main">
  <xdr:twoCellAnchor editAs="oneCell">
    <xdr:from>
      <xdr:col>2</xdr:col>
      <xdr:colOff>274846</xdr:colOff>
      <xdr:row>6</xdr:row>
      <xdr:rowOff>147179</xdr:rowOff>
    </xdr:from>
    <xdr:to>
      <xdr:col>34</xdr:col>
      <xdr:colOff>39480</xdr:colOff>
      <xdr:row>16</xdr:row>
      <xdr:rowOff>138572</xdr:rowOff>
    </xdr:to>
    <xdr:pic>
      <xdr:nvPicPr>
        <xdr:cNvPr id="2" name="図 1">
          <a:extLst>
            <a:ext uri="{FF2B5EF4-FFF2-40B4-BE49-F238E27FC236}">
              <a16:creationId xmlns:a16="http://schemas.microsoft.com/office/drawing/2014/main" id="{1CB7D84E-1FEE-447A-8837-F0C397B2EA7D}"/>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46321" y="1547354"/>
          <a:ext cx="9823034" cy="4468143"/>
        </a:xfrm>
        <a:prstGeom prst="rect">
          <a:avLst/>
        </a:prstGeom>
      </xdr:spPr>
    </xdr:pic>
    <xdr:clientData/>
  </xdr:twoCellAnchor>
</xdr:wsDr>
</file>

<file path=xl/drawings/drawing67.xml><?xml version="1.0" encoding="utf-8"?>
<xdr:wsDr xmlns:xdr="http://schemas.openxmlformats.org/drawingml/2006/spreadsheetDrawing" xmlns:a="http://schemas.openxmlformats.org/drawingml/2006/main">
  <xdr:twoCellAnchor editAs="oneCell">
    <xdr:from>
      <xdr:col>2</xdr:col>
      <xdr:colOff>274846</xdr:colOff>
      <xdr:row>6</xdr:row>
      <xdr:rowOff>147179</xdr:rowOff>
    </xdr:from>
    <xdr:to>
      <xdr:col>34</xdr:col>
      <xdr:colOff>39480</xdr:colOff>
      <xdr:row>16</xdr:row>
      <xdr:rowOff>138572</xdr:rowOff>
    </xdr:to>
    <xdr:pic>
      <xdr:nvPicPr>
        <xdr:cNvPr id="2" name="図 1">
          <a:extLst>
            <a:ext uri="{FF2B5EF4-FFF2-40B4-BE49-F238E27FC236}">
              <a16:creationId xmlns:a16="http://schemas.microsoft.com/office/drawing/2014/main" id="{CD41779C-5E77-4551-80CB-C6E578ACC801}"/>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46321" y="1547354"/>
          <a:ext cx="9823034" cy="4468143"/>
        </a:xfrm>
        <a:prstGeom prst="rect">
          <a:avLst/>
        </a:prstGeom>
      </xdr:spPr>
    </xdr:pic>
    <xdr:clientData/>
  </xdr:twoCellAnchor>
</xdr:wsDr>
</file>

<file path=xl/drawings/drawing68.xml><?xml version="1.0" encoding="utf-8"?>
<xdr:wsDr xmlns:xdr="http://schemas.openxmlformats.org/drawingml/2006/spreadsheetDrawing" xmlns:a="http://schemas.openxmlformats.org/drawingml/2006/main">
  <xdr:twoCellAnchor editAs="oneCell">
    <xdr:from>
      <xdr:col>2</xdr:col>
      <xdr:colOff>274846</xdr:colOff>
      <xdr:row>6</xdr:row>
      <xdr:rowOff>147179</xdr:rowOff>
    </xdr:from>
    <xdr:to>
      <xdr:col>34</xdr:col>
      <xdr:colOff>39480</xdr:colOff>
      <xdr:row>16</xdr:row>
      <xdr:rowOff>138572</xdr:rowOff>
    </xdr:to>
    <xdr:pic>
      <xdr:nvPicPr>
        <xdr:cNvPr id="2" name="図 1">
          <a:extLst>
            <a:ext uri="{FF2B5EF4-FFF2-40B4-BE49-F238E27FC236}">
              <a16:creationId xmlns:a16="http://schemas.microsoft.com/office/drawing/2014/main" id="{C7D4A612-D23C-49FF-A027-86E0B8E34133}"/>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46321" y="1547354"/>
          <a:ext cx="9823034" cy="4468143"/>
        </a:xfrm>
        <a:prstGeom prst="rect">
          <a:avLst/>
        </a:prstGeom>
      </xdr:spPr>
    </xdr:pic>
    <xdr:clientData/>
  </xdr:twoCellAnchor>
</xdr:wsDr>
</file>

<file path=xl/drawings/drawing69.xml><?xml version="1.0" encoding="utf-8"?>
<xdr:wsDr xmlns:xdr="http://schemas.openxmlformats.org/drawingml/2006/spreadsheetDrawing" xmlns:a="http://schemas.openxmlformats.org/drawingml/2006/main">
  <xdr:twoCellAnchor editAs="oneCell">
    <xdr:from>
      <xdr:col>2</xdr:col>
      <xdr:colOff>274846</xdr:colOff>
      <xdr:row>6</xdr:row>
      <xdr:rowOff>147179</xdr:rowOff>
    </xdr:from>
    <xdr:to>
      <xdr:col>34</xdr:col>
      <xdr:colOff>39480</xdr:colOff>
      <xdr:row>16</xdr:row>
      <xdr:rowOff>138572</xdr:rowOff>
    </xdr:to>
    <xdr:pic>
      <xdr:nvPicPr>
        <xdr:cNvPr id="2" name="図 1">
          <a:extLst>
            <a:ext uri="{FF2B5EF4-FFF2-40B4-BE49-F238E27FC236}">
              <a16:creationId xmlns:a16="http://schemas.microsoft.com/office/drawing/2014/main" id="{CF49D47C-40B6-40A9-98D8-9BF2EFDF6992}"/>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46321" y="1547354"/>
          <a:ext cx="9823034" cy="4468143"/>
        </a:xfrm>
        <a:prstGeom prst="rect">
          <a:avLst/>
        </a:prstGeom>
      </xdr:spPr>
    </xdr:pic>
    <xdr:clientData/>
  </xdr:twoCellAnchor>
</xdr:wsDr>
</file>

<file path=xl/drawings/drawing70.xml><?xml version="1.0" encoding="utf-8"?>
<xdr:wsDr xmlns:xdr="http://schemas.openxmlformats.org/drawingml/2006/spreadsheetDrawing" xmlns:a="http://schemas.openxmlformats.org/drawingml/2006/main">
  <xdr:twoCellAnchor editAs="oneCell">
    <xdr:from>
      <xdr:col>2</xdr:col>
      <xdr:colOff>274846</xdr:colOff>
      <xdr:row>6</xdr:row>
      <xdr:rowOff>147179</xdr:rowOff>
    </xdr:from>
    <xdr:to>
      <xdr:col>34</xdr:col>
      <xdr:colOff>39480</xdr:colOff>
      <xdr:row>16</xdr:row>
      <xdr:rowOff>138572</xdr:rowOff>
    </xdr:to>
    <xdr:pic>
      <xdr:nvPicPr>
        <xdr:cNvPr id="2" name="図 1">
          <a:extLst>
            <a:ext uri="{FF2B5EF4-FFF2-40B4-BE49-F238E27FC236}">
              <a16:creationId xmlns:a16="http://schemas.microsoft.com/office/drawing/2014/main" id="{7B2686BC-0FC5-44DE-9222-34693FDCDF38}"/>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46321" y="1547354"/>
          <a:ext cx="9823034" cy="4468143"/>
        </a:xfrm>
        <a:prstGeom prst="rect">
          <a:avLst/>
        </a:prstGeom>
      </xdr:spPr>
    </xdr:pic>
    <xdr:clientData/>
  </xdr:twoCellAnchor>
</xdr:wsDr>
</file>

<file path=xl/drawings/drawing71.xml><?xml version="1.0" encoding="utf-8"?>
<xdr:wsDr xmlns:xdr="http://schemas.openxmlformats.org/drawingml/2006/spreadsheetDrawing" xmlns:a="http://schemas.openxmlformats.org/drawingml/2006/main">
  <xdr:twoCellAnchor editAs="oneCell">
    <xdr:from>
      <xdr:col>2</xdr:col>
      <xdr:colOff>274846</xdr:colOff>
      <xdr:row>6</xdr:row>
      <xdr:rowOff>147179</xdr:rowOff>
    </xdr:from>
    <xdr:to>
      <xdr:col>34</xdr:col>
      <xdr:colOff>39480</xdr:colOff>
      <xdr:row>16</xdr:row>
      <xdr:rowOff>138572</xdr:rowOff>
    </xdr:to>
    <xdr:pic>
      <xdr:nvPicPr>
        <xdr:cNvPr id="2" name="図 1">
          <a:extLst>
            <a:ext uri="{FF2B5EF4-FFF2-40B4-BE49-F238E27FC236}">
              <a16:creationId xmlns:a16="http://schemas.microsoft.com/office/drawing/2014/main" id="{F114CDEC-E783-4FC1-9F8E-A47AA0A999E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46321" y="1547354"/>
          <a:ext cx="9823034" cy="4468143"/>
        </a:xfrm>
        <a:prstGeom prst="rect">
          <a:avLst/>
        </a:prstGeom>
      </xdr:spPr>
    </xdr:pic>
    <xdr:clientData/>
  </xdr:twoCellAnchor>
</xdr:wsDr>
</file>

<file path=xl/drawings/drawing72.xml><?xml version="1.0" encoding="utf-8"?>
<xdr:wsDr xmlns:xdr="http://schemas.openxmlformats.org/drawingml/2006/spreadsheetDrawing" xmlns:a="http://schemas.openxmlformats.org/drawingml/2006/main">
  <xdr:twoCellAnchor editAs="oneCell">
    <xdr:from>
      <xdr:col>2</xdr:col>
      <xdr:colOff>274846</xdr:colOff>
      <xdr:row>6</xdr:row>
      <xdr:rowOff>147179</xdr:rowOff>
    </xdr:from>
    <xdr:to>
      <xdr:col>34</xdr:col>
      <xdr:colOff>39480</xdr:colOff>
      <xdr:row>16</xdr:row>
      <xdr:rowOff>138572</xdr:rowOff>
    </xdr:to>
    <xdr:pic>
      <xdr:nvPicPr>
        <xdr:cNvPr id="2" name="図 1">
          <a:extLst>
            <a:ext uri="{FF2B5EF4-FFF2-40B4-BE49-F238E27FC236}">
              <a16:creationId xmlns:a16="http://schemas.microsoft.com/office/drawing/2014/main" id="{C6046934-6DE8-4E3F-977D-ADDCA62A3C93}"/>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46321" y="1547354"/>
          <a:ext cx="9823034" cy="4468143"/>
        </a:xfrm>
        <a:prstGeom prst="rect">
          <a:avLst/>
        </a:prstGeom>
      </xdr:spPr>
    </xdr:pic>
    <xdr:clientData/>
  </xdr:twoCellAnchor>
</xdr:wsDr>
</file>

<file path=xl/drawings/drawing73.xml><?xml version="1.0" encoding="utf-8"?>
<xdr:wsDr xmlns:xdr="http://schemas.openxmlformats.org/drawingml/2006/spreadsheetDrawing" xmlns:a="http://schemas.openxmlformats.org/drawingml/2006/main">
  <xdr:twoCellAnchor editAs="oneCell">
    <xdr:from>
      <xdr:col>2</xdr:col>
      <xdr:colOff>274846</xdr:colOff>
      <xdr:row>6</xdr:row>
      <xdr:rowOff>147179</xdr:rowOff>
    </xdr:from>
    <xdr:to>
      <xdr:col>34</xdr:col>
      <xdr:colOff>39480</xdr:colOff>
      <xdr:row>16</xdr:row>
      <xdr:rowOff>138572</xdr:rowOff>
    </xdr:to>
    <xdr:pic>
      <xdr:nvPicPr>
        <xdr:cNvPr id="2" name="図 1">
          <a:extLst>
            <a:ext uri="{FF2B5EF4-FFF2-40B4-BE49-F238E27FC236}">
              <a16:creationId xmlns:a16="http://schemas.microsoft.com/office/drawing/2014/main" id="{4F0950F0-AE13-4DFF-9E45-8DA51E5FE3CB}"/>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46321" y="1547354"/>
          <a:ext cx="9823034" cy="4468143"/>
        </a:xfrm>
        <a:prstGeom prst="rect">
          <a:avLst/>
        </a:prstGeom>
      </xdr:spPr>
    </xdr:pic>
    <xdr:clientData/>
  </xdr:twoCellAnchor>
</xdr:wsDr>
</file>

<file path=xl/drawings/drawing74.xml><?xml version="1.0" encoding="utf-8"?>
<xdr:wsDr xmlns:xdr="http://schemas.openxmlformats.org/drawingml/2006/spreadsheetDrawing" xmlns:a="http://schemas.openxmlformats.org/drawingml/2006/main">
  <xdr:twoCellAnchor editAs="oneCell">
    <xdr:from>
      <xdr:col>2</xdr:col>
      <xdr:colOff>274846</xdr:colOff>
      <xdr:row>6</xdr:row>
      <xdr:rowOff>147179</xdr:rowOff>
    </xdr:from>
    <xdr:to>
      <xdr:col>34</xdr:col>
      <xdr:colOff>39480</xdr:colOff>
      <xdr:row>16</xdr:row>
      <xdr:rowOff>138572</xdr:rowOff>
    </xdr:to>
    <xdr:pic>
      <xdr:nvPicPr>
        <xdr:cNvPr id="2" name="図 1">
          <a:extLst>
            <a:ext uri="{FF2B5EF4-FFF2-40B4-BE49-F238E27FC236}">
              <a16:creationId xmlns:a16="http://schemas.microsoft.com/office/drawing/2014/main" id="{F73C3A35-58D7-48F3-AD5C-1C8665C26B61}"/>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46321" y="1547354"/>
          <a:ext cx="9823034" cy="4468143"/>
        </a:xfrm>
        <a:prstGeom prst="rect">
          <a:avLst/>
        </a:prstGeom>
      </xdr:spPr>
    </xdr:pic>
    <xdr:clientData/>
  </xdr:twoCellAnchor>
</xdr:wsDr>
</file>

<file path=xl/drawings/drawing75.xml><?xml version="1.0" encoding="utf-8"?>
<xdr:wsDr xmlns:xdr="http://schemas.openxmlformats.org/drawingml/2006/spreadsheetDrawing" xmlns:a="http://schemas.openxmlformats.org/drawingml/2006/main">
  <xdr:twoCellAnchor editAs="oneCell">
    <xdr:from>
      <xdr:col>2</xdr:col>
      <xdr:colOff>274846</xdr:colOff>
      <xdr:row>6</xdr:row>
      <xdr:rowOff>147179</xdr:rowOff>
    </xdr:from>
    <xdr:to>
      <xdr:col>34</xdr:col>
      <xdr:colOff>39480</xdr:colOff>
      <xdr:row>16</xdr:row>
      <xdr:rowOff>138572</xdr:rowOff>
    </xdr:to>
    <xdr:pic>
      <xdr:nvPicPr>
        <xdr:cNvPr id="2" name="図 1">
          <a:extLst>
            <a:ext uri="{FF2B5EF4-FFF2-40B4-BE49-F238E27FC236}">
              <a16:creationId xmlns:a16="http://schemas.microsoft.com/office/drawing/2014/main" id="{18ABE05C-0F34-4041-9F83-74DB362C2BED}"/>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46321" y="1547354"/>
          <a:ext cx="9823034" cy="4468143"/>
        </a:xfrm>
        <a:prstGeom prst="rect">
          <a:avLst/>
        </a:prstGeom>
      </xdr:spPr>
    </xdr:pic>
    <xdr:clientData/>
  </xdr:twoCellAnchor>
</xdr:wsDr>
</file>

<file path=xl/drawings/drawing76.xml><?xml version="1.0" encoding="utf-8"?>
<xdr:wsDr xmlns:xdr="http://schemas.openxmlformats.org/drawingml/2006/spreadsheetDrawing" xmlns:a="http://schemas.openxmlformats.org/drawingml/2006/main">
  <xdr:twoCellAnchor editAs="oneCell">
    <xdr:from>
      <xdr:col>2</xdr:col>
      <xdr:colOff>274846</xdr:colOff>
      <xdr:row>6</xdr:row>
      <xdr:rowOff>147179</xdr:rowOff>
    </xdr:from>
    <xdr:to>
      <xdr:col>34</xdr:col>
      <xdr:colOff>39480</xdr:colOff>
      <xdr:row>16</xdr:row>
      <xdr:rowOff>138572</xdr:rowOff>
    </xdr:to>
    <xdr:pic>
      <xdr:nvPicPr>
        <xdr:cNvPr id="2" name="図 1">
          <a:extLst>
            <a:ext uri="{FF2B5EF4-FFF2-40B4-BE49-F238E27FC236}">
              <a16:creationId xmlns:a16="http://schemas.microsoft.com/office/drawing/2014/main" id="{979479E9-04A4-405A-85A3-C2460AFE2FA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46321" y="1547354"/>
          <a:ext cx="9823034" cy="4468143"/>
        </a:xfrm>
        <a:prstGeom prst="rect">
          <a:avLst/>
        </a:prstGeom>
      </xdr:spPr>
    </xdr:pic>
    <xdr:clientData/>
  </xdr:twoCellAnchor>
</xdr:wsDr>
</file>

<file path=xl/drawings/drawing77.xml><?xml version="1.0" encoding="utf-8"?>
<xdr:wsDr xmlns:xdr="http://schemas.openxmlformats.org/drawingml/2006/spreadsheetDrawing" xmlns:a="http://schemas.openxmlformats.org/drawingml/2006/main">
  <xdr:twoCellAnchor editAs="oneCell">
    <xdr:from>
      <xdr:col>2</xdr:col>
      <xdr:colOff>274846</xdr:colOff>
      <xdr:row>6</xdr:row>
      <xdr:rowOff>147179</xdr:rowOff>
    </xdr:from>
    <xdr:to>
      <xdr:col>34</xdr:col>
      <xdr:colOff>39480</xdr:colOff>
      <xdr:row>16</xdr:row>
      <xdr:rowOff>138572</xdr:rowOff>
    </xdr:to>
    <xdr:pic>
      <xdr:nvPicPr>
        <xdr:cNvPr id="2" name="図 1">
          <a:extLst>
            <a:ext uri="{FF2B5EF4-FFF2-40B4-BE49-F238E27FC236}">
              <a16:creationId xmlns:a16="http://schemas.microsoft.com/office/drawing/2014/main" id="{A0E30FF8-2702-4BFD-9DD4-8207A31A0663}"/>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46321" y="1547354"/>
          <a:ext cx="9823034" cy="4468143"/>
        </a:xfrm>
        <a:prstGeom prst="rect">
          <a:avLst/>
        </a:prstGeom>
      </xdr:spPr>
    </xdr:pic>
    <xdr:clientData/>
  </xdr:twoCellAnchor>
</xdr:wsDr>
</file>

<file path=xl/drawings/drawing78.xml><?xml version="1.0" encoding="utf-8"?>
<xdr:wsDr xmlns:xdr="http://schemas.openxmlformats.org/drawingml/2006/spreadsheetDrawing" xmlns:a="http://schemas.openxmlformats.org/drawingml/2006/main">
  <xdr:twoCellAnchor editAs="oneCell">
    <xdr:from>
      <xdr:col>2</xdr:col>
      <xdr:colOff>274846</xdr:colOff>
      <xdr:row>6</xdr:row>
      <xdr:rowOff>147179</xdr:rowOff>
    </xdr:from>
    <xdr:to>
      <xdr:col>34</xdr:col>
      <xdr:colOff>39480</xdr:colOff>
      <xdr:row>16</xdr:row>
      <xdr:rowOff>138572</xdr:rowOff>
    </xdr:to>
    <xdr:pic>
      <xdr:nvPicPr>
        <xdr:cNvPr id="2" name="図 1">
          <a:extLst>
            <a:ext uri="{FF2B5EF4-FFF2-40B4-BE49-F238E27FC236}">
              <a16:creationId xmlns:a16="http://schemas.microsoft.com/office/drawing/2014/main" id="{AD37AAA9-5CF7-4151-B3BD-E9E134D3EDA5}"/>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46321" y="1547354"/>
          <a:ext cx="9823034" cy="4468143"/>
        </a:xfrm>
        <a:prstGeom prst="rect">
          <a:avLst/>
        </a:prstGeom>
      </xdr:spPr>
    </xdr:pic>
    <xdr:clientData/>
  </xdr:twoCellAnchor>
</xdr:wsDr>
</file>

<file path=xl/drawings/drawing79.xml><?xml version="1.0" encoding="utf-8"?>
<xdr:wsDr xmlns:xdr="http://schemas.openxmlformats.org/drawingml/2006/spreadsheetDrawing" xmlns:a="http://schemas.openxmlformats.org/drawingml/2006/main">
  <xdr:twoCellAnchor editAs="oneCell">
    <xdr:from>
      <xdr:col>2</xdr:col>
      <xdr:colOff>274846</xdr:colOff>
      <xdr:row>6</xdr:row>
      <xdr:rowOff>147179</xdr:rowOff>
    </xdr:from>
    <xdr:to>
      <xdr:col>34</xdr:col>
      <xdr:colOff>39480</xdr:colOff>
      <xdr:row>16</xdr:row>
      <xdr:rowOff>138572</xdr:rowOff>
    </xdr:to>
    <xdr:pic>
      <xdr:nvPicPr>
        <xdr:cNvPr id="2" name="図 1">
          <a:extLst>
            <a:ext uri="{FF2B5EF4-FFF2-40B4-BE49-F238E27FC236}">
              <a16:creationId xmlns:a16="http://schemas.microsoft.com/office/drawing/2014/main" id="{1725AD05-8FEF-4F36-9E08-94D76FBC708A}"/>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46321" y="1547354"/>
          <a:ext cx="9823034" cy="4468143"/>
        </a:xfrm>
        <a:prstGeom prst="rect">
          <a:avLst/>
        </a:prstGeom>
      </xdr:spPr>
    </xdr:pic>
    <xdr:clientData/>
  </xdr:twoCellAnchor>
</xdr:wsDr>
</file>

<file path=xl/drawings/drawing80.xml><?xml version="1.0" encoding="utf-8"?>
<xdr:wsDr xmlns:xdr="http://schemas.openxmlformats.org/drawingml/2006/spreadsheetDrawing" xmlns:a="http://schemas.openxmlformats.org/drawingml/2006/main">
  <xdr:twoCellAnchor editAs="oneCell">
    <xdr:from>
      <xdr:col>2</xdr:col>
      <xdr:colOff>274846</xdr:colOff>
      <xdr:row>6</xdr:row>
      <xdr:rowOff>147179</xdr:rowOff>
    </xdr:from>
    <xdr:to>
      <xdr:col>34</xdr:col>
      <xdr:colOff>39480</xdr:colOff>
      <xdr:row>16</xdr:row>
      <xdr:rowOff>138572</xdr:rowOff>
    </xdr:to>
    <xdr:pic>
      <xdr:nvPicPr>
        <xdr:cNvPr id="2" name="図 1">
          <a:extLst>
            <a:ext uri="{FF2B5EF4-FFF2-40B4-BE49-F238E27FC236}">
              <a16:creationId xmlns:a16="http://schemas.microsoft.com/office/drawing/2014/main" id="{45D8064C-9607-4595-B650-3B72E9BF055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46321" y="1547354"/>
          <a:ext cx="9823034" cy="4468143"/>
        </a:xfrm>
        <a:prstGeom prst="rect">
          <a:avLst/>
        </a:prstGeom>
      </xdr:spPr>
    </xdr:pic>
    <xdr:clientData/>
  </xdr:twoCellAnchor>
</xdr:wsDr>
</file>

<file path=xl/drawings/drawing81.xml><?xml version="1.0" encoding="utf-8"?>
<xdr:wsDr xmlns:xdr="http://schemas.openxmlformats.org/drawingml/2006/spreadsheetDrawing" xmlns:a="http://schemas.openxmlformats.org/drawingml/2006/main">
  <xdr:twoCellAnchor editAs="oneCell">
    <xdr:from>
      <xdr:col>2</xdr:col>
      <xdr:colOff>274846</xdr:colOff>
      <xdr:row>6</xdr:row>
      <xdr:rowOff>147179</xdr:rowOff>
    </xdr:from>
    <xdr:to>
      <xdr:col>34</xdr:col>
      <xdr:colOff>39480</xdr:colOff>
      <xdr:row>16</xdr:row>
      <xdr:rowOff>138572</xdr:rowOff>
    </xdr:to>
    <xdr:pic>
      <xdr:nvPicPr>
        <xdr:cNvPr id="2" name="図 1">
          <a:extLst>
            <a:ext uri="{FF2B5EF4-FFF2-40B4-BE49-F238E27FC236}">
              <a16:creationId xmlns:a16="http://schemas.microsoft.com/office/drawing/2014/main" id="{26617874-BDD8-4DB1-A152-9568BD0CD568}"/>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46321" y="1547354"/>
          <a:ext cx="9823034" cy="4468143"/>
        </a:xfrm>
        <a:prstGeom prst="rect">
          <a:avLst/>
        </a:prstGeom>
      </xdr:spPr>
    </xdr:pic>
    <xdr:clientData/>
  </xdr:twoCellAnchor>
</xdr:wsDr>
</file>

<file path=xl/drawings/drawing82.xml><?xml version="1.0" encoding="utf-8"?>
<xdr:wsDr xmlns:xdr="http://schemas.openxmlformats.org/drawingml/2006/spreadsheetDrawing" xmlns:a="http://schemas.openxmlformats.org/drawingml/2006/main">
  <xdr:twoCellAnchor editAs="oneCell">
    <xdr:from>
      <xdr:col>2</xdr:col>
      <xdr:colOff>274846</xdr:colOff>
      <xdr:row>6</xdr:row>
      <xdr:rowOff>147179</xdr:rowOff>
    </xdr:from>
    <xdr:to>
      <xdr:col>34</xdr:col>
      <xdr:colOff>39480</xdr:colOff>
      <xdr:row>16</xdr:row>
      <xdr:rowOff>138572</xdr:rowOff>
    </xdr:to>
    <xdr:pic>
      <xdr:nvPicPr>
        <xdr:cNvPr id="2" name="図 1">
          <a:extLst>
            <a:ext uri="{FF2B5EF4-FFF2-40B4-BE49-F238E27FC236}">
              <a16:creationId xmlns:a16="http://schemas.microsoft.com/office/drawing/2014/main" id="{1DDB36B3-5EB1-4343-84A1-3F9E1E77CC66}"/>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46321" y="1547354"/>
          <a:ext cx="9823034" cy="4468143"/>
        </a:xfrm>
        <a:prstGeom prst="rect">
          <a:avLst/>
        </a:prstGeom>
      </xdr:spPr>
    </xdr:pic>
    <xdr:clientData/>
  </xdr:twoCellAnchor>
</xdr:wsDr>
</file>

<file path=xl/drawings/drawing83.xml><?xml version="1.0" encoding="utf-8"?>
<xdr:wsDr xmlns:xdr="http://schemas.openxmlformats.org/drawingml/2006/spreadsheetDrawing" xmlns:a="http://schemas.openxmlformats.org/drawingml/2006/main">
  <xdr:twoCellAnchor editAs="oneCell">
    <xdr:from>
      <xdr:col>2</xdr:col>
      <xdr:colOff>274846</xdr:colOff>
      <xdr:row>6</xdr:row>
      <xdr:rowOff>147179</xdr:rowOff>
    </xdr:from>
    <xdr:to>
      <xdr:col>34</xdr:col>
      <xdr:colOff>39480</xdr:colOff>
      <xdr:row>16</xdr:row>
      <xdr:rowOff>138572</xdr:rowOff>
    </xdr:to>
    <xdr:pic>
      <xdr:nvPicPr>
        <xdr:cNvPr id="2" name="図 1">
          <a:extLst>
            <a:ext uri="{FF2B5EF4-FFF2-40B4-BE49-F238E27FC236}">
              <a16:creationId xmlns:a16="http://schemas.microsoft.com/office/drawing/2014/main" id="{8D48A82F-3CAB-4D87-A8F9-69C46E8B454E}"/>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46321" y="1547354"/>
          <a:ext cx="9823034" cy="4468143"/>
        </a:xfrm>
        <a:prstGeom prst="rect">
          <a:avLst/>
        </a:prstGeom>
      </xdr:spPr>
    </xdr:pic>
    <xdr:clientData/>
  </xdr:twoCellAnchor>
</xdr:wsDr>
</file>

<file path=xl/drawings/drawing84.xml><?xml version="1.0" encoding="utf-8"?>
<xdr:wsDr xmlns:xdr="http://schemas.openxmlformats.org/drawingml/2006/spreadsheetDrawing" xmlns:a="http://schemas.openxmlformats.org/drawingml/2006/main">
  <xdr:twoCellAnchor editAs="oneCell">
    <xdr:from>
      <xdr:col>2</xdr:col>
      <xdr:colOff>274846</xdr:colOff>
      <xdr:row>6</xdr:row>
      <xdr:rowOff>147179</xdr:rowOff>
    </xdr:from>
    <xdr:to>
      <xdr:col>34</xdr:col>
      <xdr:colOff>39480</xdr:colOff>
      <xdr:row>16</xdr:row>
      <xdr:rowOff>138572</xdr:rowOff>
    </xdr:to>
    <xdr:pic>
      <xdr:nvPicPr>
        <xdr:cNvPr id="2" name="図 1">
          <a:extLst>
            <a:ext uri="{FF2B5EF4-FFF2-40B4-BE49-F238E27FC236}">
              <a16:creationId xmlns:a16="http://schemas.microsoft.com/office/drawing/2014/main" id="{7F2B50A9-B9BC-41B2-91D4-B5AD49BF870D}"/>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46321" y="1547354"/>
          <a:ext cx="9823034" cy="4468143"/>
        </a:xfrm>
        <a:prstGeom prst="rect">
          <a:avLst/>
        </a:prstGeom>
      </xdr:spPr>
    </xdr:pic>
    <xdr:clientData/>
  </xdr:twoCellAnchor>
</xdr:wsDr>
</file>

<file path=xl/drawings/drawing85.xml><?xml version="1.0" encoding="utf-8"?>
<xdr:wsDr xmlns:xdr="http://schemas.openxmlformats.org/drawingml/2006/spreadsheetDrawing" xmlns:a="http://schemas.openxmlformats.org/drawingml/2006/main">
  <xdr:twoCellAnchor editAs="oneCell">
    <xdr:from>
      <xdr:col>2</xdr:col>
      <xdr:colOff>274846</xdr:colOff>
      <xdr:row>6</xdr:row>
      <xdr:rowOff>147179</xdr:rowOff>
    </xdr:from>
    <xdr:to>
      <xdr:col>34</xdr:col>
      <xdr:colOff>39480</xdr:colOff>
      <xdr:row>16</xdr:row>
      <xdr:rowOff>138572</xdr:rowOff>
    </xdr:to>
    <xdr:pic>
      <xdr:nvPicPr>
        <xdr:cNvPr id="2" name="図 1">
          <a:extLst>
            <a:ext uri="{FF2B5EF4-FFF2-40B4-BE49-F238E27FC236}">
              <a16:creationId xmlns:a16="http://schemas.microsoft.com/office/drawing/2014/main" id="{EA220F22-1891-4FB6-B62E-41705280C8D8}"/>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46321" y="1547354"/>
          <a:ext cx="9823034" cy="4468143"/>
        </a:xfrm>
        <a:prstGeom prst="rect">
          <a:avLst/>
        </a:prstGeom>
      </xdr:spPr>
    </xdr:pic>
    <xdr:clientData/>
  </xdr:twoCellAnchor>
</xdr:wsDr>
</file>

<file path=xl/drawings/drawing86.xml><?xml version="1.0" encoding="utf-8"?>
<xdr:wsDr xmlns:xdr="http://schemas.openxmlformats.org/drawingml/2006/spreadsheetDrawing" xmlns:a="http://schemas.openxmlformats.org/drawingml/2006/main">
  <xdr:twoCellAnchor editAs="oneCell">
    <xdr:from>
      <xdr:col>2</xdr:col>
      <xdr:colOff>274846</xdr:colOff>
      <xdr:row>6</xdr:row>
      <xdr:rowOff>147179</xdr:rowOff>
    </xdr:from>
    <xdr:to>
      <xdr:col>34</xdr:col>
      <xdr:colOff>39480</xdr:colOff>
      <xdr:row>16</xdr:row>
      <xdr:rowOff>138572</xdr:rowOff>
    </xdr:to>
    <xdr:pic>
      <xdr:nvPicPr>
        <xdr:cNvPr id="2" name="図 1">
          <a:extLst>
            <a:ext uri="{FF2B5EF4-FFF2-40B4-BE49-F238E27FC236}">
              <a16:creationId xmlns:a16="http://schemas.microsoft.com/office/drawing/2014/main" id="{81D97596-2DBE-4EA7-8212-B16D3FA45347}"/>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46321" y="1547354"/>
          <a:ext cx="9823034" cy="4468143"/>
        </a:xfrm>
        <a:prstGeom prst="rect">
          <a:avLst/>
        </a:prstGeom>
      </xdr:spPr>
    </xdr:pic>
    <xdr:clientData/>
  </xdr:twoCellAnchor>
</xdr:wsDr>
</file>

<file path=xl/drawings/drawing87.xml><?xml version="1.0" encoding="utf-8"?>
<xdr:wsDr xmlns:xdr="http://schemas.openxmlformats.org/drawingml/2006/spreadsheetDrawing" xmlns:a="http://schemas.openxmlformats.org/drawingml/2006/main">
  <xdr:twoCellAnchor editAs="oneCell">
    <xdr:from>
      <xdr:col>2</xdr:col>
      <xdr:colOff>274846</xdr:colOff>
      <xdr:row>6</xdr:row>
      <xdr:rowOff>147179</xdr:rowOff>
    </xdr:from>
    <xdr:to>
      <xdr:col>34</xdr:col>
      <xdr:colOff>39480</xdr:colOff>
      <xdr:row>16</xdr:row>
      <xdr:rowOff>138572</xdr:rowOff>
    </xdr:to>
    <xdr:pic>
      <xdr:nvPicPr>
        <xdr:cNvPr id="2" name="図 1">
          <a:extLst>
            <a:ext uri="{FF2B5EF4-FFF2-40B4-BE49-F238E27FC236}">
              <a16:creationId xmlns:a16="http://schemas.microsoft.com/office/drawing/2014/main" id="{88734B46-762F-4532-BB90-527DBE7D1AC5}"/>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46321" y="1547354"/>
          <a:ext cx="9823034" cy="4468143"/>
        </a:xfrm>
        <a:prstGeom prst="rect">
          <a:avLst/>
        </a:prstGeom>
      </xdr:spPr>
    </xdr:pic>
    <xdr:clientData/>
  </xdr:twoCellAnchor>
</xdr:wsDr>
</file>

<file path=xl/drawings/drawing88.xml><?xml version="1.0" encoding="utf-8"?>
<xdr:wsDr xmlns:xdr="http://schemas.openxmlformats.org/drawingml/2006/spreadsheetDrawing" xmlns:a="http://schemas.openxmlformats.org/drawingml/2006/main">
  <xdr:twoCellAnchor editAs="oneCell">
    <xdr:from>
      <xdr:col>2</xdr:col>
      <xdr:colOff>274846</xdr:colOff>
      <xdr:row>6</xdr:row>
      <xdr:rowOff>147179</xdr:rowOff>
    </xdr:from>
    <xdr:to>
      <xdr:col>34</xdr:col>
      <xdr:colOff>39480</xdr:colOff>
      <xdr:row>16</xdr:row>
      <xdr:rowOff>138572</xdr:rowOff>
    </xdr:to>
    <xdr:pic>
      <xdr:nvPicPr>
        <xdr:cNvPr id="2" name="図 1">
          <a:extLst>
            <a:ext uri="{FF2B5EF4-FFF2-40B4-BE49-F238E27FC236}">
              <a16:creationId xmlns:a16="http://schemas.microsoft.com/office/drawing/2014/main" id="{8FBB4C13-7FC1-42B4-8EE7-7C05B783176B}"/>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46321" y="1547354"/>
          <a:ext cx="9823034" cy="4468143"/>
        </a:xfrm>
        <a:prstGeom prst="rect">
          <a:avLst/>
        </a:prstGeom>
      </xdr:spPr>
    </xdr:pic>
    <xdr:clientData/>
  </xdr:twoCellAnchor>
</xdr:wsDr>
</file>

<file path=xl/drawings/drawing89.xml><?xml version="1.0" encoding="utf-8"?>
<xdr:wsDr xmlns:xdr="http://schemas.openxmlformats.org/drawingml/2006/spreadsheetDrawing" xmlns:a="http://schemas.openxmlformats.org/drawingml/2006/main">
  <xdr:twoCellAnchor editAs="oneCell">
    <xdr:from>
      <xdr:col>2</xdr:col>
      <xdr:colOff>274846</xdr:colOff>
      <xdr:row>6</xdr:row>
      <xdr:rowOff>147179</xdr:rowOff>
    </xdr:from>
    <xdr:to>
      <xdr:col>34</xdr:col>
      <xdr:colOff>39480</xdr:colOff>
      <xdr:row>16</xdr:row>
      <xdr:rowOff>138572</xdr:rowOff>
    </xdr:to>
    <xdr:pic>
      <xdr:nvPicPr>
        <xdr:cNvPr id="2" name="図 1">
          <a:extLst>
            <a:ext uri="{FF2B5EF4-FFF2-40B4-BE49-F238E27FC236}">
              <a16:creationId xmlns:a16="http://schemas.microsoft.com/office/drawing/2014/main" id="{4C47B035-EBE8-4986-91C9-C126A5063781}"/>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46321" y="1547354"/>
          <a:ext cx="9823034" cy="4468143"/>
        </a:xfrm>
        <a:prstGeom prst="rect">
          <a:avLst/>
        </a:prstGeom>
      </xdr:spPr>
    </xdr:pic>
    <xdr:clientData/>
  </xdr:twoCellAnchor>
</xdr:wsDr>
</file>

<file path=xl/drawings/drawing90.xml><?xml version="1.0" encoding="utf-8"?>
<xdr:wsDr xmlns:xdr="http://schemas.openxmlformats.org/drawingml/2006/spreadsheetDrawing" xmlns:a="http://schemas.openxmlformats.org/drawingml/2006/main">
  <xdr:twoCellAnchor editAs="oneCell">
    <xdr:from>
      <xdr:col>2</xdr:col>
      <xdr:colOff>274846</xdr:colOff>
      <xdr:row>6</xdr:row>
      <xdr:rowOff>147179</xdr:rowOff>
    </xdr:from>
    <xdr:to>
      <xdr:col>34</xdr:col>
      <xdr:colOff>39480</xdr:colOff>
      <xdr:row>16</xdr:row>
      <xdr:rowOff>138572</xdr:rowOff>
    </xdr:to>
    <xdr:pic>
      <xdr:nvPicPr>
        <xdr:cNvPr id="2" name="図 1">
          <a:extLst>
            <a:ext uri="{FF2B5EF4-FFF2-40B4-BE49-F238E27FC236}">
              <a16:creationId xmlns:a16="http://schemas.microsoft.com/office/drawing/2014/main" id="{A75214FD-B679-497F-8092-34017BBB1FE7}"/>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46321" y="1547354"/>
          <a:ext cx="9823034" cy="4468143"/>
        </a:xfrm>
        <a:prstGeom prst="rect">
          <a:avLst/>
        </a:prstGeom>
      </xdr:spPr>
    </xdr:pic>
    <xdr:clientData/>
  </xdr:twoCellAnchor>
</xdr:wsDr>
</file>

<file path=xl/drawings/drawing91.xml><?xml version="1.0" encoding="utf-8"?>
<xdr:wsDr xmlns:xdr="http://schemas.openxmlformats.org/drawingml/2006/spreadsheetDrawing" xmlns:a="http://schemas.openxmlformats.org/drawingml/2006/main">
  <xdr:twoCellAnchor editAs="oneCell">
    <xdr:from>
      <xdr:col>2</xdr:col>
      <xdr:colOff>274846</xdr:colOff>
      <xdr:row>6</xdr:row>
      <xdr:rowOff>147179</xdr:rowOff>
    </xdr:from>
    <xdr:to>
      <xdr:col>34</xdr:col>
      <xdr:colOff>39480</xdr:colOff>
      <xdr:row>16</xdr:row>
      <xdr:rowOff>138572</xdr:rowOff>
    </xdr:to>
    <xdr:pic>
      <xdr:nvPicPr>
        <xdr:cNvPr id="2" name="図 1">
          <a:extLst>
            <a:ext uri="{FF2B5EF4-FFF2-40B4-BE49-F238E27FC236}">
              <a16:creationId xmlns:a16="http://schemas.microsoft.com/office/drawing/2014/main" id="{35458B2B-7BD1-4326-8C61-98279A07279B}"/>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46321" y="1547354"/>
          <a:ext cx="9823034" cy="4468143"/>
        </a:xfrm>
        <a:prstGeom prst="rect">
          <a:avLst/>
        </a:prstGeom>
      </xdr:spPr>
    </xdr:pic>
    <xdr:clientData/>
  </xdr:twoCellAnchor>
</xdr:wsDr>
</file>

<file path=xl/drawings/drawing92.xml><?xml version="1.0" encoding="utf-8"?>
<xdr:wsDr xmlns:xdr="http://schemas.openxmlformats.org/drawingml/2006/spreadsheetDrawing" xmlns:a="http://schemas.openxmlformats.org/drawingml/2006/main">
  <xdr:twoCellAnchor editAs="oneCell">
    <xdr:from>
      <xdr:col>2</xdr:col>
      <xdr:colOff>274846</xdr:colOff>
      <xdr:row>6</xdr:row>
      <xdr:rowOff>147179</xdr:rowOff>
    </xdr:from>
    <xdr:to>
      <xdr:col>34</xdr:col>
      <xdr:colOff>39480</xdr:colOff>
      <xdr:row>16</xdr:row>
      <xdr:rowOff>138572</xdr:rowOff>
    </xdr:to>
    <xdr:pic>
      <xdr:nvPicPr>
        <xdr:cNvPr id="2" name="図 1">
          <a:extLst>
            <a:ext uri="{FF2B5EF4-FFF2-40B4-BE49-F238E27FC236}">
              <a16:creationId xmlns:a16="http://schemas.microsoft.com/office/drawing/2014/main" id="{28B6CE3F-FE99-4D66-969C-8E3E524167BB}"/>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46321" y="1547354"/>
          <a:ext cx="9823034" cy="4468143"/>
        </a:xfrm>
        <a:prstGeom prst="rect">
          <a:avLst/>
        </a:prstGeom>
      </xdr:spPr>
    </xdr:pic>
    <xdr:clientData/>
  </xdr:twoCellAnchor>
</xdr:wsDr>
</file>

<file path=xl/drawings/drawing93.xml><?xml version="1.0" encoding="utf-8"?>
<xdr:wsDr xmlns:xdr="http://schemas.openxmlformats.org/drawingml/2006/spreadsheetDrawing" xmlns:a="http://schemas.openxmlformats.org/drawingml/2006/main">
  <xdr:twoCellAnchor>
    <xdr:from>
      <xdr:col>2</xdr:col>
      <xdr:colOff>62362</xdr:colOff>
      <xdr:row>6</xdr:row>
      <xdr:rowOff>38054</xdr:rowOff>
    </xdr:from>
    <xdr:to>
      <xdr:col>9</xdr:col>
      <xdr:colOff>251963</xdr:colOff>
      <xdr:row>43</xdr:row>
      <xdr:rowOff>114346</xdr:rowOff>
    </xdr:to>
    <xdr:pic>
      <xdr:nvPicPr>
        <xdr:cNvPr id="2" name="図 1">
          <a:extLst>
            <a:ext uri="{FF2B5EF4-FFF2-40B4-BE49-F238E27FC236}">
              <a16:creationId xmlns:a16="http://schemas.microsoft.com/office/drawing/2014/main" id="{2A2A741F-8C36-416F-85EF-148E18743BB4}"/>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0512" y="1219154"/>
          <a:ext cx="2389876" cy="5772242"/>
        </a:xfrm>
        <a:prstGeom prst="rect">
          <a:avLst/>
        </a:prstGeom>
      </xdr:spPr>
    </xdr:pic>
    <xdr:clientData/>
  </xdr:twoCellAnchor>
</xdr:wsDr>
</file>

<file path=xl/drawings/drawing94.xml><?xml version="1.0" encoding="utf-8"?>
<xdr:wsDr xmlns:xdr="http://schemas.openxmlformats.org/drawingml/2006/spreadsheetDrawing" xmlns:a="http://schemas.openxmlformats.org/drawingml/2006/main">
  <xdr:twoCellAnchor>
    <xdr:from>
      <xdr:col>2</xdr:col>
      <xdr:colOff>62362</xdr:colOff>
      <xdr:row>6</xdr:row>
      <xdr:rowOff>38054</xdr:rowOff>
    </xdr:from>
    <xdr:to>
      <xdr:col>9</xdr:col>
      <xdr:colOff>251963</xdr:colOff>
      <xdr:row>43</xdr:row>
      <xdr:rowOff>114346</xdr:rowOff>
    </xdr:to>
    <xdr:pic>
      <xdr:nvPicPr>
        <xdr:cNvPr id="2" name="図 1">
          <a:extLst>
            <a:ext uri="{FF2B5EF4-FFF2-40B4-BE49-F238E27FC236}">
              <a16:creationId xmlns:a16="http://schemas.microsoft.com/office/drawing/2014/main" id="{325A81BF-86DA-41C2-B719-4928A7470CCC}"/>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0512" y="1219154"/>
          <a:ext cx="2389876" cy="5772242"/>
        </a:xfrm>
        <a:prstGeom prst="rect">
          <a:avLst/>
        </a:prstGeom>
      </xdr:spPr>
    </xdr:pic>
    <xdr:clientData/>
  </xdr:twoCellAnchor>
</xdr:wsDr>
</file>

<file path=xl/drawings/drawing95.xml><?xml version="1.0" encoding="utf-8"?>
<xdr:wsDr xmlns:xdr="http://schemas.openxmlformats.org/drawingml/2006/spreadsheetDrawing" xmlns:a="http://schemas.openxmlformats.org/drawingml/2006/main">
  <xdr:twoCellAnchor>
    <xdr:from>
      <xdr:col>2</xdr:col>
      <xdr:colOff>62362</xdr:colOff>
      <xdr:row>6</xdr:row>
      <xdr:rowOff>38054</xdr:rowOff>
    </xdr:from>
    <xdr:to>
      <xdr:col>9</xdr:col>
      <xdr:colOff>251963</xdr:colOff>
      <xdr:row>43</xdr:row>
      <xdr:rowOff>114346</xdr:rowOff>
    </xdr:to>
    <xdr:pic>
      <xdr:nvPicPr>
        <xdr:cNvPr id="2" name="図 1">
          <a:extLst>
            <a:ext uri="{FF2B5EF4-FFF2-40B4-BE49-F238E27FC236}">
              <a16:creationId xmlns:a16="http://schemas.microsoft.com/office/drawing/2014/main" id="{1D78D017-B023-440A-8E79-44F5594144CD}"/>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0512" y="1219154"/>
          <a:ext cx="2389876" cy="5772242"/>
        </a:xfrm>
        <a:prstGeom prst="rect">
          <a:avLst/>
        </a:prstGeom>
      </xdr:spPr>
    </xdr:pic>
    <xdr:clientData/>
  </xdr:twoCellAnchor>
</xdr:wsDr>
</file>

<file path=xl/drawings/drawing96.xml><?xml version="1.0" encoding="utf-8"?>
<xdr:wsDr xmlns:xdr="http://schemas.openxmlformats.org/drawingml/2006/spreadsheetDrawing" xmlns:a="http://schemas.openxmlformats.org/drawingml/2006/main">
  <xdr:twoCellAnchor>
    <xdr:from>
      <xdr:col>2</xdr:col>
      <xdr:colOff>62362</xdr:colOff>
      <xdr:row>6</xdr:row>
      <xdr:rowOff>38054</xdr:rowOff>
    </xdr:from>
    <xdr:to>
      <xdr:col>9</xdr:col>
      <xdr:colOff>251963</xdr:colOff>
      <xdr:row>43</xdr:row>
      <xdr:rowOff>114346</xdr:rowOff>
    </xdr:to>
    <xdr:pic>
      <xdr:nvPicPr>
        <xdr:cNvPr id="2" name="図 1">
          <a:extLst>
            <a:ext uri="{FF2B5EF4-FFF2-40B4-BE49-F238E27FC236}">
              <a16:creationId xmlns:a16="http://schemas.microsoft.com/office/drawing/2014/main" id="{C2DBC245-9715-47B2-BF79-784EB051B36A}"/>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0512" y="1219154"/>
          <a:ext cx="2389876" cy="5772242"/>
        </a:xfrm>
        <a:prstGeom prst="rect">
          <a:avLst/>
        </a:prstGeom>
      </xdr:spPr>
    </xdr:pic>
    <xdr:clientData/>
  </xdr:twoCellAnchor>
</xdr:wsDr>
</file>

<file path=xl/drawings/drawing97.xml><?xml version="1.0" encoding="utf-8"?>
<xdr:wsDr xmlns:xdr="http://schemas.openxmlformats.org/drawingml/2006/spreadsheetDrawing" xmlns:a="http://schemas.openxmlformats.org/drawingml/2006/main">
  <xdr:twoCellAnchor>
    <xdr:from>
      <xdr:col>2</xdr:col>
      <xdr:colOff>62362</xdr:colOff>
      <xdr:row>6</xdr:row>
      <xdr:rowOff>38055</xdr:rowOff>
    </xdr:from>
    <xdr:to>
      <xdr:col>9</xdr:col>
      <xdr:colOff>255885</xdr:colOff>
      <xdr:row>42</xdr:row>
      <xdr:rowOff>117708</xdr:rowOff>
    </xdr:to>
    <xdr:pic>
      <xdr:nvPicPr>
        <xdr:cNvPr id="2" name="図 1">
          <a:extLst>
            <a:ext uri="{FF2B5EF4-FFF2-40B4-BE49-F238E27FC236}">
              <a16:creationId xmlns:a16="http://schemas.microsoft.com/office/drawing/2014/main" id="{DF2A44E6-CF76-4D99-B2CF-B90A86E6464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0512" y="1219155"/>
          <a:ext cx="2393798" cy="5623203"/>
        </a:xfrm>
        <a:prstGeom prst="rect">
          <a:avLst/>
        </a:prstGeom>
      </xdr:spPr>
    </xdr:pic>
    <xdr:clientData/>
  </xdr:twoCellAnchor>
</xdr:wsDr>
</file>

<file path=xl/drawings/drawing98.xml><?xml version="1.0" encoding="utf-8"?>
<xdr:wsDr xmlns:xdr="http://schemas.openxmlformats.org/drawingml/2006/spreadsheetDrawing" xmlns:a="http://schemas.openxmlformats.org/drawingml/2006/main">
  <xdr:twoCellAnchor>
    <xdr:from>
      <xdr:col>2</xdr:col>
      <xdr:colOff>62362</xdr:colOff>
      <xdr:row>6</xdr:row>
      <xdr:rowOff>38054</xdr:rowOff>
    </xdr:from>
    <xdr:to>
      <xdr:col>9</xdr:col>
      <xdr:colOff>251963</xdr:colOff>
      <xdr:row>43</xdr:row>
      <xdr:rowOff>114346</xdr:rowOff>
    </xdr:to>
    <xdr:pic>
      <xdr:nvPicPr>
        <xdr:cNvPr id="2" name="図 1">
          <a:extLst>
            <a:ext uri="{FF2B5EF4-FFF2-40B4-BE49-F238E27FC236}">
              <a16:creationId xmlns:a16="http://schemas.microsoft.com/office/drawing/2014/main" id="{C37ED7CB-6559-4840-8C4B-FF8F9E76C4F2}"/>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0512" y="1219154"/>
          <a:ext cx="2389876" cy="5772242"/>
        </a:xfrm>
        <a:prstGeom prst="rect">
          <a:avLst/>
        </a:prstGeom>
      </xdr:spPr>
    </xdr:pic>
    <xdr:clientData/>
  </xdr:twoCellAnchor>
</xdr:wsDr>
</file>

<file path=xl/drawings/drawing99.xml><?xml version="1.0" encoding="utf-8"?>
<xdr:wsDr xmlns:xdr="http://schemas.openxmlformats.org/drawingml/2006/spreadsheetDrawing" xmlns:a="http://schemas.openxmlformats.org/drawingml/2006/main">
  <xdr:twoCellAnchor>
    <xdr:from>
      <xdr:col>2</xdr:col>
      <xdr:colOff>62362</xdr:colOff>
      <xdr:row>6</xdr:row>
      <xdr:rowOff>38054</xdr:rowOff>
    </xdr:from>
    <xdr:to>
      <xdr:col>9</xdr:col>
      <xdr:colOff>251963</xdr:colOff>
      <xdr:row>43</xdr:row>
      <xdr:rowOff>114346</xdr:rowOff>
    </xdr:to>
    <xdr:pic>
      <xdr:nvPicPr>
        <xdr:cNvPr id="2" name="図 1">
          <a:extLst>
            <a:ext uri="{FF2B5EF4-FFF2-40B4-BE49-F238E27FC236}">
              <a16:creationId xmlns:a16="http://schemas.microsoft.com/office/drawing/2014/main" id="{BED34F0B-034C-478D-8677-4A8A3201C3DE}"/>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0512" y="1219154"/>
          <a:ext cx="2389876" cy="5772242"/>
        </a:xfrm>
        <a:prstGeom prst="rect">
          <a:avLst/>
        </a:prstGeom>
      </xdr:spPr>
    </xdr:pic>
    <xdr:clientData/>
  </xdr:twoCellAnchor>
</xdr:wsDr>
</file>

<file path=xl/drawings/drawing100.xml><?xml version="1.0" encoding="utf-8"?>
<xdr:wsDr xmlns:xdr="http://schemas.openxmlformats.org/drawingml/2006/spreadsheetDrawing" xmlns:a="http://schemas.openxmlformats.org/drawingml/2006/main">
  <xdr:twoCellAnchor>
    <xdr:from>
      <xdr:col>2</xdr:col>
      <xdr:colOff>62362</xdr:colOff>
      <xdr:row>6</xdr:row>
      <xdr:rowOff>38054</xdr:rowOff>
    </xdr:from>
    <xdr:to>
      <xdr:col>9</xdr:col>
      <xdr:colOff>251963</xdr:colOff>
      <xdr:row>43</xdr:row>
      <xdr:rowOff>114346</xdr:rowOff>
    </xdr:to>
    <xdr:pic>
      <xdr:nvPicPr>
        <xdr:cNvPr id="2" name="図 1">
          <a:extLst>
            <a:ext uri="{FF2B5EF4-FFF2-40B4-BE49-F238E27FC236}">
              <a16:creationId xmlns:a16="http://schemas.microsoft.com/office/drawing/2014/main" id="{36C9250C-5B78-4660-88CC-8C0223EE43EA}"/>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0512" y="1219154"/>
          <a:ext cx="2389876" cy="5772242"/>
        </a:xfrm>
        <a:prstGeom prst="rect">
          <a:avLst/>
        </a:prstGeom>
      </xdr:spPr>
    </xdr:pic>
    <xdr:clientData/>
  </xdr:twoCellAnchor>
</xdr:wsDr>
</file>

<file path=xl/drawings/drawing101.xml><?xml version="1.0" encoding="utf-8"?>
<xdr:wsDr xmlns:xdr="http://schemas.openxmlformats.org/drawingml/2006/spreadsheetDrawing" xmlns:a="http://schemas.openxmlformats.org/drawingml/2006/main">
  <xdr:twoCellAnchor>
    <xdr:from>
      <xdr:col>2</xdr:col>
      <xdr:colOff>62362</xdr:colOff>
      <xdr:row>6</xdr:row>
      <xdr:rowOff>38054</xdr:rowOff>
    </xdr:from>
    <xdr:to>
      <xdr:col>9</xdr:col>
      <xdr:colOff>251963</xdr:colOff>
      <xdr:row>43</xdr:row>
      <xdr:rowOff>114346</xdr:rowOff>
    </xdr:to>
    <xdr:pic>
      <xdr:nvPicPr>
        <xdr:cNvPr id="2" name="図 1">
          <a:extLst>
            <a:ext uri="{FF2B5EF4-FFF2-40B4-BE49-F238E27FC236}">
              <a16:creationId xmlns:a16="http://schemas.microsoft.com/office/drawing/2014/main" id="{5D1DC919-15B1-42E4-A4B0-33999B69AD7E}"/>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0512" y="1219154"/>
          <a:ext cx="2389876" cy="5772242"/>
        </a:xfrm>
        <a:prstGeom prst="rect">
          <a:avLst/>
        </a:prstGeom>
      </xdr:spPr>
    </xdr:pic>
    <xdr:clientData/>
  </xdr:twoCellAnchor>
</xdr:wsDr>
</file>

<file path=xl/drawings/drawing102.xml><?xml version="1.0" encoding="utf-8"?>
<xdr:wsDr xmlns:xdr="http://schemas.openxmlformats.org/drawingml/2006/spreadsheetDrawing" xmlns:a="http://schemas.openxmlformats.org/drawingml/2006/main">
  <xdr:twoCellAnchor>
    <xdr:from>
      <xdr:col>2</xdr:col>
      <xdr:colOff>62362</xdr:colOff>
      <xdr:row>6</xdr:row>
      <xdr:rowOff>38054</xdr:rowOff>
    </xdr:from>
    <xdr:to>
      <xdr:col>9</xdr:col>
      <xdr:colOff>251963</xdr:colOff>
      <xdr:row>43</xdr:row>
      <xdr:rowOff>114346</xdr:rowOff>
    </xdr:to>
    <xdr:pic>
      <xdr:nvPicPr>
        <xdr:cNvPr id="2" name="図 1">
          <a:extLst>
            <a:ext uri="{FF2B5EF4-FFF2-40B4-BE49-F238E27FC236}">
              <a16:creationId xmlns:a16="http://schemas.microsoft.com/office/drawing/2014/main" id="{8D4DE79D-4921-49A4-9DB4-66293D413CF4}"/>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0512" y="1219154"/>
          <a:ext cx="2389876" cy="5772242"/>
        </a:xfrm>
        <a:prstGeom prst="rect">
          <a:avLst/>
        </a:prstGeom>
      </xdr:spPr>
    </xdr:pic>
    <xdr:clientData/>
  </xdr:twoCellAnchor>
</xdr:wsDr>
</file>

<file path=xl/drawings/drawing103.xml><?xml version="1.0" encoding="utf-8"?>
<xdr:wsDr xmlns:xdr="http://schemas.openxmlformats.org/drawingml/2006/spreadsheetDrawing" xmlns:a="http://schemas.openxmlformats.org/drawingml/2006/main">
  <xdr:twoCellAnchor>
    <xdr:from>
      <xdr:col>2</xdr:col>
      <xdr:colOff>62362</xdr:colOff>
      <xdr:row>6</xdr:row>
      <xdr:rowOff>38054</xdr:rowOff>
    </xdr:from>
    <xdr:to>
      <xdr:col>9</xdr:col>
      <xdr:colOff>251963</xdr:colOff>
      <xdr:row>43</xdr:row>
      <xdr:rowOff>114346</xdr:rowOff>
    </xdr:to>
    <xdr:pic>
      <xdr:nvPicPr>
        <xdr:cNvPr id="2" name="図 1">
          <a:extLst>
            <a:ext uri="{FF2B5EF4-FFF2-40B4-BE49-F238E27FC236}">
              <a16:creationId xmlns:a16="http://schemas.microsoft.com/office/drawing/2014/main" id="{E82FFF75-0CF4-43BE-BCF3-6CEB0A993DB5}"/>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0512" y="1219154"/>
          <a:ext cx="2389876" cy="5772242"/>
        </a:xfrm>
        <a:prstGeom prst="rect">
          <a:avLst/>
        </a:prstGeom>
      </xdr:spPr>
    </xdr:pic>
    <xdr:clientData/>
  </xdr:twoCellAnchor>
</xdr:wsDr>
</file>

<file path=xl/drawings/drawing104.xml><?xml version="1.0" encoding="utf-8"?>
<xdr:wsDr xmlns:xdr="http://schemas.openxmlformats.org/drawingml/2006/spreadsheetDrawing" xmlns:a="http://schemas.openxmlformats.org/drawingml/2006/main">
  <xdr:twoCellAnchor>
    <xdr:from>
      <xdr:col>2</xdr:col>
      <xdr:colOff>62362</xdr:colOff>
      <xdr:row>6</xdr:row>
      <xdr:rowOff>38054</xdr:rowOff>
    </xdr:from>
    <xdr:to>
      <xdr:col>9</xdr:col>
      <xdr:colOff>251963</xdr:colOff>
      <xdr:row>43</xdr:row>
      <xdr:rowOff>114346</xdr:rowOff>
    </xdr:to>
    <xdr:pic>
      <xdr:nvPicPr>
        <xdr:cNvPr id="2" name="図 1">
          <a:extLst>
            <a:ext uri="{FF2B5EF4-FFF2-40B4-BE49-F238E27FC236}">
              <a16:creationId xmlns:a16="http://schemas.microsoft.com/office/drawing/2014/main" id="{00C2BFB3-0D86-4805-8D90-E43F82E93E6F}"/>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0512" y="1219154"/>
          <a:ext cx="2389876" cy="5772242"/>
        </a:xfrm>
        <a:prstGeom prst="rect">
          <a:avLst/>
        </a:prstGeom>
      </xdr:spPr>
    </xdr:pic>
    <xdr:clientData/>
  </xdr:twoCellAnchor>
</xdr:wsDr>
</file>

<file path=xl/drawings/drawing105.xml><?xml version="1.0" encoding="utf-8"?>
<xdr:wsDr xmlns:xdr="http://schemas.openxmlformats.org/drawingml/2006/spreadsheetDrawing" xmlns:a="http://schemas.openxmlformats.org/drawingml/2006/main">
  <xdr:twoCellAnchor>
    <xdr:from>
      <xdr:col>2</xdr:col>
      <xdr:colOff>62362</xdr:colOff>
      <xdr:row>6</xdr:row>
      <xdr:rowOff>38054</xdr:rowOff>
    </xdr:from>
    <xdr:to>
      <xdr:col>9</xdr:col>
      <xdr:colOff>251963</xdr:colOff>
      <xdr:row>43</xdr:row>
      <xdr:rowOff>114346</xdr:rowOff>
    </xdr:to>
    <xdr:pic>
      <xdr:nvPicPr>
        <xdr:cNvPr id="2" name="図 1">
          <a:extLst>
            <a:ext uri="{FF2B5EF4-FFF2-40B4-BE49-F238E27FC236}">
              <a16:creationId xmlns:a16="http://schemas.microsoft.com/office/drawing/2014/main" id="{8F0EA57C-7524-47E3-B709-269D089F703E}"/>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0512" y="1219154"/>
          <a:ext cx="2389876" cy="5772242"/>
        </a:xfrm>
        <a:prstGeom prst="rect">
          <a:avLst/>
        </a:prstGeom>
      </xdr:spPr>
    </xdr:pic>
    <xdr:clientData/>
  </xdr:twoCellAnchor>
</xdr:wsDr>
</file>

<file path=xl/drawings/drawing106.xml><?xml version="1.0" encoding="utf-8"?>
<xdr:wsDr xmlns:xdr="http://schemas.openxmlformats.org/drawingml/2006/spreadsheetDrawing" xmlns:a="http://schemas.openxmlformats.org/drawingml/2006/main">
  <xdr:twoCellAnchor>
    <xdr:from>
      <xdr:col>2</xdr:col>
      <xdr:colOff>62362</xdr:colOff>
      <xdr:row>6</xdr:row>
      <xdr:rowOff>38054</xdr:rowOff>
    </xdr:from>
    <xdr:to>
      <xdr:col>9</xdr:col>
      <xdr:colOff>251963</xdr:colOff>
      <xdr:row>43</xdr:row>
      <xdr:rowOff>114346</xdr:rowOff>
    </xdr:to>
    <xdr:pic>
      <xdr:nvPicPr>
        <xdr:cNvPr id="2" name="図 1">
          <a:extLst>
            <a:ext uri="{FF2B5EF4-FFF2-40B4-BE49-F238E27FC236}">
              <a16:creationId xmlns:a16="http://schemas.microsoft.com/office/drawing/2014/main" id="{88A924B4-F7E0-4CF8-9B50-563DD4730D03}"/>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0512" y="1219154"/>
          <a:ext cx="2389876" cy="5772242"/>
        </a:xfrm>
        <a:prstGeom prst="rect">
          <a:avLst/>
        </a:prstGeom>
      </xdr:spPr>
    </xdr:pic>
    <xdr:clientData/>
  </xdr:twoCellAnchor>
</xdr:wsDr>
</file>

<file path=xl/drawings/drawing107.xml><?xml version="1.0" encoding="utf-8"?>
<xdr:wsDr xmlns:xdr="http://schemas.openxmlformats.org/drawingml/2006/spreadsheetDrawing" xmlns:a="http://schemas.openxmlformats.org/drawingml/2006/main">
  <xdr:twoCellAnchor>
    <xdr:from>
      <xdr:col>2</xdr:col>
      <xdr:colOff>62362</xdr:colOff>
      <xdr:row>6</xdr:row>
      <xdr:rowOff>38054</xdr:rowOff>
    </xdr:from>
    <xdr:to>
      <xdr:col>9</xdr:col>
      <xdr:colOff>251963</xdr:colOff>
      <xdr:row>43</xdr:row>
      <xdr:rowOff>114346</xdr:rowOff>
    </xdr:to>
    <xdr:pic>
      <xdr:nvPicPr>
        <xdr:cNvPr id="2" name="図 1">
          <a:extLst>
            <a:ext uri="{FF2B5EF4-FFF2-40B4-BE49-F238E27FC236}">
              <a16:creationId xmlns:a16="http://schemas.microsoft.com/office/drawing/2014/main" id="{DB468694-E22E-4966-8656-ADE5B2211565}"/>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0512" y="1219154"/>
          <a:ext cx="2389876" cy="5772242"/>
        </a:xfrm>
        <a:prstGeom prst="rect">
          <a:avLst/>
        </a:prstGeom>
      </xdr:spPr>
    </xdr:pic>
    <xdr:clientData/>
  </xdr:twoCellAnchor>
</xdr:wsDr>
</file>

<file path=xl/drawings/drawing108.xml><?xml version="1.0" encoding="utf-8"?>
<xdr:wsDr xmlns:xdr="http://schemas.openxmlformats.org/drawingml/2006/spreadsheetDrawing" xmlns:a="http://schemas.openxmlformats.org/drawingml/2006/main">
  <xdr:twoCellAnchor>
    <xdr:from>
      <xdr:col>2</xdr:col>
      <xdr:colOff>62362</xdr:colOff>
      <xdr:row>6</xdr:row>
      <xdr:rowOff>38054</xdr:rowOff>
    </xdr:from>
    <xdr:to>
      <xdr:col>9</xdr:col>
      <xdr:colOff>251963</xdr:colOff>
      <xdr:row>43</xdr:row>
      <xdr:rowOff>114346</xdr:rowOff>
    </xdr:to>
    <xdr:pic>
      <xdr:nvPicPr>
        <xdr:cNvPr id="2" name="図 1">
          <a:extLst>
            <a:ext uri="{FF2B5EF4-FFF2-40B4-BE49-F238E27FC236}">
              <a16:creationId xmlns:a16="http://schemas.microsoft.com/office/drawing/2014/main" id="{9D1684CD-5BE0-46CC-9785-0C13970D58F1}"/>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0512" y="1219154"/>
          <a:ext cx="2389876" cy="5772242"/>
        </a:xfrm>
        <a:prstGeom prst="rect">
          <a:avLst/>
        </a:prstGeom>
      </xdr:spPr>
    </xdr:pic>
    <xdr:clientData/>
  </xdr:twoCellAnchor>
</xdr:wsDr>
</file>

<file path=xl/drawings/drawing109.xml><?xml version="1.0" encoding="utf-8"?>
<xdr:wsDr xmlns:xdr="http://schemas.openxmlformats.org/drawingml/2006/spreadsheetDrawing" xmlns:a="http://schemas.openxmlformats.org/drawingml/2006/main">
  <xdr:twoCellAnchor>
    <xdr:from>
      <xdr:col>2</xdr:col>
      <xdr:colOff>62362</xdr:colOff>
      <xdr:row>6</xdr:row>
      <xdr:rowOff>38054</xdr:rowOff>
    </xdr:from>
    <xdr:to>
      <xdr:col>9</xdr:col>
      <xdr:colOff>251963</xdr:colOff>
      <xdr:row>43</xdr:row>
      <xdr:rowOff>114346</xdr:rowOff>
    </xdr:to>
    <xdr:pic>
      <xdr:nvPicPr>
        <xdr:cNvPr id="2" name="図 1">
          <a:extLst>
            <a:ext uri="{FF2B5EF4-FFF2-40B4-BE49-F238E27FC236}">
              <a16:creationId xmlns:a16="http://schemas.microsoft.com/office/drawing/2014/main" id="{22C73EB4-848D-4425-945F-87DF709080CB}"/>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0512" y="1219154"/>
          <a:ext cx="2389876" cy="5772242"/>
        </a:xfrm>
        <a:prstGeom prst="rect">
          <a:avLst/>
        </a:prstGeom>
      </xdr:spPr>
    </xdr:pic>
    <xdr:clientData/>
  </xdr:twoCellAnchor>
</xdr:wsDr>
</file>

<file path=xl/drawings/drawing110.xml><?xml version="1.0" encoding="utf-8"?>
<xdr:wsDr xmlns:xdr="http://schemas.openxmlformats.org/drawingml/2006/spreadsheetDrawing" xmlns:a="http://schemas.openxmlformats.org/drawingml/2006/main">
  <xdr:twoCellAnchor>
    <xdr:from>
      <xdr:col>2</xdr:col>
      <xdr:colOff>62362</xdr:colOff>
      <xdr:row>6</xdr:row>
      <xdr:rowOff>38054</xdr:rowOff>
    </xdr:from>
    <xdr:to>
      <xdr:col>9</xdr:col>
      <xdr:colOff>251963</xdr:colOff>
      <xdr:row>43</xdr:row>
      <xdr:rowOff>114346</xdr:rowOff>
    </xdr:to>
    <xdr:pic>
      <xdr:nvPicPr>
        <xdr:cNvPr id="2" name="図 1">
          <a:extLst>
            <a:ext uri="{FF2B5EF4-FFF2-40B4-BE49-F238E27FC236}">
              <a16:creationId xmlns:a16="http://schemas.microsoft.com/office/drawing/2014/main" id="{7FAB8C83-12FC-4193-B84D-1AF6F03B5556}"/>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0512" y="1219154"/>
          <a:ext cx="2389876" cy="5772242"/>
        </a:xfrm>
        <a:prstGeom prst="rect">
          <a:avLst/>
        </a:prstGeom>
      </xdr:spPr>
    </xdr:pic>
    <xdr:clientData/>
  </xdr:twoCellAnchor>
</xdr:wsDr>
</file>

<file path=xl/drawings/drawing111.xml><?xml version="1.0" encoding="utf-8"?>
<xdr:wsDr xmlns:xdr="http://schemas.openxmlformats.org/drawingml/2006/spreadsheetDrawing" xmlns:a="http://schemas.openxmlformats.org/drawingml/2006/main">
  <xdr:twoCellAnchor>
    <xdr:from>
      <xdr:col>2</xdr:col>
      <xdr:colOff>62362</xdr:colOff>
      <xdr:row>6</xdr:row>
      <xdr:rowOff>38054</xdr:rowOff>
    </xdr:from>
    <xdr:to>
      <xdr:col>9</xdr:col>
      <xdr:colOff>251963</xdr:colOff>
      <xdr:row>43</xdr:row>
      <xdr:rowOff>114346</xdr:rowOff>
    </xdr:to>
    <xdr:pic>
      <xdr:nvPicPr>
        <xdr:cNvPr id="2" name="図 1">
          <a:extLst>
            <a:ext uri="{FF2B5EF4-FFF2-40B4-BE49-F238E27FC236}">
              <a16:creationId xmlns:a16="http://schemas.microsoft.com/office/drawing/2014/main" id="{21DCDE13-3D0C-4713-8262-F5EA15149A3A}"/>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0512" y="1219154"/>
          <a:ext cx="2389876" cy="5772242"/>
        </a:xfrm>
        <a:prstGeom prst="rect">
          <a:avLst/>
        </a:prstGeom>
      </xdr:spPr>
    </xdr:pic>
    <xdr:clientData/>
  </xdr:twoCellAnchor>
</xdr:wsDr>
</file>

<file path=xl/drawings/drawing112.xml><?xml version="1.0" encoding="utf-8"?>
<xdr:wsDr xmlns:xdr="http://schemas.openxmlformats.org/drawingml/2006/spreadsheetDrawing" xmlns:a="http://schemas.openxmlformats.org/drawingml/2006/main">
  <xdr:twoCellAnchor>
    <xdr:from>
      <xdr:col>2</xdr:col>
      <xdr:colOff>62362</xdr:colOff>
      <xdr:row>6</xdr:row>
      <xdr:rowOff>38054</xdr:rowOff>
    </xdr:from>
    <xdr:to>
      <xdr:col>9</xdr:col>
      <xdr:colOff>251963</xdr:colOff>
      <xdr:row>43</xdr:row>
      <xdr:rowOff>114346</xdr:rowOff>
    </xdr:to>
    <xdr:pic>
      <xdr:nvPicPr>
        <xdr:cNvPr id="2" name="図 1">
          <a:extLst>
            <a:ext uri="{FF2B5EF4-FFF2-40B4-BE49-F238E27FC236}">
              <a16:creationId xmlns:a16="http://schemas.microsoft.com/office/drawing/2014/main" id="{A6F2584F-2F1A-451D-9EEB-8D0577CC6A87}"/>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0512" y="1219154"/>
          <a:ext cx="2389876" cy="5772242"/>
        </a:xfrm>
        <a:prstGeom prst="rect">
          <a:avLst/>
        </a:prstGeom>
      </xdr:spPr>
    </xdr:pic>
    <xdr:clientData/>
  </xdr:twoCellAnchor>
</xdr:wsDr>
</file>

<file path=xl/drawings/drawing113.xml><?xml version="1.0" encoding="utf-8"?>
<xdr:wsDr xmlns:xdr="http://schemas.openxmlformats.org/drawingml/2006/spreadsheetDrawing" xmlns:a="http://schemas.openxmlformats.org/drawingml/2006/main">
  <xdr:twoCellAnchor>
    <xdr:from>
      <xdr:col>2</xdr:col>
      <xdr:colOff>62362</xdr:colOff>
      <xdr:row>6</xdr:row>
      <xdr:rowOff>38054</xdr:rowOff>
    </xdr:from>
    <xdr:to>
      <xdr:col>9</xdr:col>
      <xdr:colOff>251963</xdr:colOff>
      <xdr:row>43</xdr:row>
      <xdr:rowOff>114346</xdr:rowOff>
    </xdr:to>
    <xdr:pic>
      <xdr:nvPicPr>
        <xdr:cNvPr id="2" name="図 1">
          <a:extLst>
            <a:ext uri="{FF2B5EF4-FFF2-40B4-BE49-F238E27FC236}">
              <a16:creationId xmlns:a16="http://schemas.microsoft.com/office/drawing/2014/main" id="{1C44C99D-A98A-473D-B9AF-6F643C6903F8}"/>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0512" y="1219154"/>
          <a:ext cx="2389876" cy="5772242"/>
        </a:xfrm>
        <a:prstGeom prst="rect">
          <a:avLst/>
        </a:prstGeom>
      </xdr:spPr>
    </xdr:pic>
    <xdr:clientData/>
  </xdr:twoCellAnchor>
</xdr:wsDr>
</file>

<file path=xl/drawings/drawing114.xml><?xml version="1.0" encoding="utf-8"?>
<xdr:wsDr xmlns:xdr="http://schemas.openxmlformats.org/drawingml/2006/spreadsheetDrawing" xmlns:a="http://schemas.openxmlformats.org/drawingml/2006/main">
  <xdr:twoCellAnchor>
    <xdr:from>
      <xdr:col>2</xdr:col>
      <xdr:colOff>62362</xdr:colOff>
      <xdr:row>6</xdr:row>
      <xdr:rowOff>38054</xdr:rowOff>
    </xdr:from>
    <xdr:to>
      <xdr:col>9</xdr:col>
      <xdr:colOff>251963</xdr:colOff>
      <xdr:row>43</xdr:row>
      <xdr:rowOff>114346</xdr:rowOff>
    </xdr:to>
    <xdr:pic>
      <xdr:nvPicPr>
        <xdr:cNvPr id="2" name="図 1">
          <a:extLst>
            <a:ext uri="{FF2B5EF4-FFF2-40B4-BE49-F238E27FC236}">
              <a16:creationId xmlns:a16="http://schemas.microsoft.com/office/drawing/2014/main" id="{A5144E76-0F8D-4378-BC38-1CCB4115B4E6}"/>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0512" y="1219154"/>
          <a:ext cx="2389876" cy="5772242"/>
        </a:xfrm>
        <a:prstGeom prst="rect">
          <a:avLst/>
        </a:prstGeom>
      </xdr:spPr>
    </xdr:pic>
    <xdr:clientData/>
  </xdr:twoCellAnchor>
</xdr:wsDr>
</file>

<file path=xl/drawings/drawing115.xml><?xml version="1.0" encoding="utf-8"?>
<xdr:wsDr xmlns:xdr="http://schemas.openxmlformats.org/drawingml/2006/spreadsheetDrawing" xmlns:a="http://schemas.openxmlformats.org/drawingml/2006/main">
  <xdr:twoCellAnchor>
    <xdr:from>
      <xdr:col>2</xdr:col>
      <xdr:colOff>62362</xdr:colOff>
      <xdr:row>6</xdr:row>
      <xdr:rowOff>38054</xdr:rowOff>
    </xdr:from>
    <xdr:to>
      <xdr:col>9</xdr:col>
      <xdr:colOff>251963</xdr:colOff>
      <xdr:row>43</xdr:row>
      <xdr:rowOff>114346</xdr:rowOff>
    </xdr:to>
    <xdr:pic>
      <xdr:nvPicPr>
        <xdr:cNvPr id="2" name="図 1">
          <a:extLst>
            <a:ext uri="{FF2B5EF4-FFF2-40B4-BE49-F238E27FC236}">
              <a16:creationId xmlns:a16="http://schemas.microsoft.com/office/drawing/2014/main" id="{026536A7-9795-4A86-A5FF-2D29DF2BA837}"/>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0512" y="1219154"/>
          <a:ext cx="2389876" cy="5772242"/>
        </a:xfrm>
        <a:prstGeom prst="rect">
          <a:avLst/>
        </a:prstGeom>
      </xdr:spPr>
    </xdr:pic>
    <xdr:clientData/>
  </xdr:twoCellAnchor>
</xdr:wsDr>
</file>

<file path=xl/drawings/drawing116.xml><?xml version="1.0" encoding="utf-8"?>
<xdr:wsDr xmlns:xdr="http://schemas.openxmlformats.org/drawingml/2006/spreadsheetDrawing" xmlns:a="http://schemas.openxmlformats.org/drawingml/2006/main">
  <xdr:twoCellAnchor>
    <xdr:from>
      <xdr:col>2</xdr:col>
      <xdr:colOff>62362</xdr:colOff>
      <xdr:row>6</xdr:row>
      <xdr:rowOff>38054</xdr:rowOff>
    </xdr:from>
    <xdr:to>
      <xdr:col>9</xdr:col>
      <xdr:colOff>251963</xdr:colOff>
      <xdr:row>43</xdr:row>
      <xdr:rowOff>114346</xdr:rowOff>
    </xdr:to>
    <xdr:pic>
      <xdr:nvPicPr>
        <xdr:cNvPr id="2" name="図 1">
          <a:extLst>
            <a:ext uri="{FF2B5EF4-FFF2-40B4-BE49-F238E27FC236}">
              <a16:creationId xmlns:a16="http://schemas.microsoft.com/office/drawing/2014/main" id="{1D042710-BBD3-41FA-8D24-D891BC196E4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0512" y="1219154"/>
          <a:ext cx="2389876" cy="5772242"/>
        </a:xfrm>
        <a:prstGeom prst="rect">
          <a:avLst/>
        </a:prstGeom>
      </xdr:spPr>
    </xdr:pic>
    <xdr:clientData/>
  </xdr:twoCellAnchor>
</xdr:wsDr>
</file>

<file path=xl/drawings/drawing117.xml><?xml version="1.0" encoding="utf-8"?>
<xdr:wsDr xmlns:xdr="http://schemas.openxmlformats.org/drawingml/2006/spreadsheetDrawing" xmlns:a="http://schemas.openxmlformats.org/drawingml/2006/main">
  <xdr:twoCellAnchor>
    <xdr:from>
      <xdr:col>2</xdr:col>
      <xdr:colOff>62362</xdr:colOff>
      <xdr:row>6</xdr:row>
      <xdr:rowOff>38054</xdr:rowOff>
    </xdr:from>
    <xdr:to>
      <xdr:col>9</xdr:col>
      <xdr:colOff>251963</xdr:colOff>
      <xdr:row>43</xdr:row>
      <xdr:rowOff>114346</xdr:rowOff>
    </xdr:to>
    <xdr:pic>
      <xdr:nvPicPr>
        <xdr:cNvPr id="2" name="図 1">
          <a:extLst>
            <a:ext uri="{FF2B5EF4-FFF2-40B4-BE49-F238E27FC236}">
              <a16:creationId xmlns:a16="http://schemas.microsoft.com/office/drawing/2014/main" id="{2663E831-A905-44D4-BB7C-9C854EC2E6E6}"/>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0512" y="1219154"/>
          <a:ext cx="2389876" cy="5772242"/>
        </a:xfrm>
        <a:prstGeom prst="rect">
          <a:avLst/>
        </a:prstGeom>
      </xdr:spPr>
    </xdr:pic>
    <xdr:clientData/>
  </xdr:twoCellAnchor>
</xdr:wsDr>
</file>

<file path=xl/drawings/drawing118.xml><?xml version="1.0" encoding="utf-8"?>
<xdr:wsDr xmlns:xdr="http://schemas.openxmlformats.org/drawingml/2006/spreadsheetDrawing" xmlns:a="http://schemas.openxmlformats.org/drawingml/2006/main">
  <xdr:twoCellAnchor>
    <xdr:from>
      <xdr:col>2</xdr:col>
      <xdr:colOff>62362</xdr:colOff>
      <xdr:row>6</xdr:row>
      <xdr:rowOff>38054</xdr:rowOff>
    </xdr:from>
    <xdr:to>
      <xdr:col>9</xdr:col>
      <xdr:colOff>251963</xdr:colOff>
      <xdr:row>43</xdr:row>
      <xdr:rowOff>114346</xdr:rowOff>
    </xdr:to>
    <xdr:pic>
      <xdr:nvPicPr>
        <xdr:cNvPr id="2" name="図 1">
          <a:extLst>
            <a:ext uri="{FF2B5EF4-FFF2-40B4-BE49-F238E27FC236}">
              <a16:creationId xmlns:a16="http://schemas.microsoft.com/office/drawing/2014/main" id="{072AA2E5-1B43-4C5C-88CE-33F59A42AB93}"/>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0512" y="1219154"/>
          <a:ext cx="2389876" cy="5772242"/>
        </a:xfrm>
        <a:prstGeom prst="rect">
          <a:avLst/>
        </a:prstGeom>
      </xdr:spPr>
    </xdr:pic>
    <xdr:clientData/>
  </xdr:twoCellAnchor>
</xdr:wsDr>
</file>

<file path=xl/drawings/drawing119.xml><?xml version="1.0" encoding="utf-8"?>
<xdr:wsDr xmlns:xdr="http://schemas.openxmlformats.org/drawingml/2006/spreadsheetDrawing" xmlns:a="http://schemas.openxmlformats.org/drawingml/2006/main">
  <xdr:twoCellAnchor>
    <xdr:from>
      <xdr:col>2</xdr:col>
      <xdr:colOff>62362</xdr:colOff>
      <xdr:row>6</xdr:row>
      <xdr:rowOff>38054</xdr:rowOff>
    </xdr:from>
    <xdr:to>
      <xdr:col>9</xdr:col>
      <xdr:colOff>251963</xdr:colOff>
      <xdr:row>43</xdr:row>
      <xdr:rowOff>114346</xdr:rowOff>
    </xdr:to>
    <xdr:pic>
      <xdr:nvPicPr>
        <xdr:cNvPr id="2" name="図 1">
          <a:extLst>
            <a:ext uri="{FF2B5EF4-FFF2-40B4-BE49-F238E27FC236}">
              <a16:creationId xmlns:a16="http://schemas.microsoft.com/office/drawing/2014/main" id="{37877C95-1ED5-4F11-B47D-4CA06FDDB4B9}"/>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0512" y="1219154"/>
          <a:ext cx="2389876" cy="5772242"/>
        </a:xfrm>
        <a:prstGeom prst="rect">
          <a:avLst/>
        </a:prstGeom>
      </xdr:spPr>
    </xdr:pic>
    <xdr:clientData/>
  </xdr:twoCellAnchor>
</xdr:wsDr>
</file>

<file path=xl/drawings/drawing120.xml><?xml version="1.0" encoding="utf-8"?>
<xdr:wsDr xmlns:xdr="http://schemas.openxmlformats.org/drawingml/2006/spreadsheetDrawing" xmlns:a="http://schemas.openxmlformats.org/drawingml/2006/main">
  <xdr:twoCellAnchor>
    <xdr:from>
      <xdr:col>2</xdr:col>
      <xdr:colOff>62362</xdr:colOff>
      <xdr:row>6</xdr:row>
      <xdr:rowOff>38054</xdr:rowOff>
    </xdr:from>
    <xdr:to>
      <xdr:col>9</xdr:col>
      <xdr:colOff>251963</xdr:colOff>
      <xdr:row>43</xdr:row>
      <xdr:rowOff>114346</xdr:rowOff>
    </xdr:to>
    <xdr:pic>
      <xdr:nvPicPr>
        <xdr:cNvPr id="2" name="図 1">
          <a:extLst>
            <a:ext uri="{FF2B5EF4-FFF2-40B4-BE49-F238E27FC236}">
              <a16:creationId xmlns:a16="http://schemas.microsoft.com/office/drawing/2014/main" id="{74E42E77-5AD8-4AA0-8C34-16FA9B6EB7B3}"/>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0512" y="1219154"/>
          <a:ext cx="2389876" cy="5772242"/>
        </a:xfrm>
        <a:prstGeom prst="rect">
          <a:avLst/>
        </a:prstGeom>
      </xdr:spPr>
    </xdr:pic>
    <xdr:clientData/>
  </xdr:twoCellAnchor>
</xdr:wsDr>
</file>

<file path=xl/drawings/drawing121.xml><?xml version="1.0" encoding="utf-8"?>
<xdr:wsDr xmlns:xdr="http://schemas.openxmlformats.org/drawingml/2006/spreadsheetDrawing" xmlns:a="http://schemas.openxmlformats.org/drawingml/2006/main">
  <xdr:twoCellAnchor>
    <xdr:from>
      <xdr:col>2</xdr:col>
      <xdr:colOff>62362</xdr:colOff>
      <xdr:row>6</xdr:row>
      <xdr:rowOff>38054</xdr:rowOff>
    </xdr:from>
    <xdr:to>
      <xdr:col>9</xdr:col>
      <xdr:colOff>251963</xdr:colOff>
      <xdr:row>43</xdr:row>
      <xdr:rowOff>114346</xdr:rowOff>
    </xdr:to>
    <xdr:pic>
      <xdr:nvPicPr>
        <xdr:cNvPr id="2" name="図 1">
          <a:extLst>
            <a:ext uri="{FF2B5EF4-FFF2-40B4-BE49-F238E27FC236}">
              <a16:creationId xmlns:a16="http://schemas.microsoft.com/office/drawing/2014/main" id="{1126E590-7DD9-492A-BA87-197E83998129}"/>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0512" y="1219154"/>
          <a:ext cx="2389876" cy="5772242"/>
        </a:xfrm>
        <a:prstGeom prst="rect">
          <a:avLst/>
        </a:prstGeom>
      </xdr:spPr>
    </xdr:pic>
    <xdr:clientData/>
  </xdr:twoCellAnchor>
</xdr:wsDr>
</file>

<file path=xl/drawings/drawing122.xml><?xml version="1.0" encoding="utf-8"?>
<xdr:wsDr xmlns:xdr="http://schemas.openxmlformats.org/drawingml/2006/spreadsheetDrawing" xmlns:a="http://schemas.openxmlformats.org/drawingml/2006/main">
  <xdr:twoCellAnchor>
    <xdr:from>
      <xdr:col>2</xdr:col>
      <xdr:colOff>62362</xdr:colOff>
      <xdr:row>6</xdr:row>
      <xdr:rowOff>38054</xdr:rowOff>
    </xdr:from>
    <xdr:to>
      <xdr:col>9</xdr:col>
      <xdr:colOff>251963</xdr:colOff>
      <xdr:row>43</xdr:row>
      <xdr:rowOff>114346</xdr:rowOff>
    </xdr:to>
    <xdr:pic>
      <xdr:nvPicPr>
        <xdr:cNvPr id="2" name="図 1">
          <a:extLst>
            <a:ext uri="{FF2B5EF4-FFF2-40B4-BE49-F238E27FC236}">
              <a16:creationId xmlns:a16="http://schemas.microsoft.com/office/drawing/2014/main" id="{9749BBEB-A7F2-4EBA-9E9D-25F17B718778}"/>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0512" y="1219154"/>
          <a:ext cx="2389876" cy="5772242"/>
        </a:xfrm>
        <a:prstGeom prst="rect">
          <a:avLst/>
        </a:prstGeom>
      </xdr:spPr>
    </xdr:pic>
    <xdr:clientData/>
  </xdr:twoCellAnchor>
</xdr:wsDr>
</file>

<file path=xl/drawings/drawing123.xml><?xml version="1.0" encoding="utf-8"?>
<xdr:wsDr xmlns:xdr="http://schemas.openxmlformats.org/drawingml/2006/spreadsheetDrawing" xmlns:a="http://schemas.openxmlformats.org/drawingml/2006/main">
  <xdr:twoCellAnchor>
    <xdr:from>
      <xdr:col>2</xdr:col>
      <xdr:colOff>62362</xdr:colOff>
      <xdr:row>6</xdr:row>
      <xdr:rowOff>38054</xdr:rowOff>
    </xdr:from>
    <xdr:to>
      <xdr:col>9</xdr:col>
      <xdr:colOff>251963</xdr:colOff>
      <xdr:row>43</xdr:row>
      <xdr:rowOff>114346</xdr:rowOff>
    </xdr:to>
    <xdr:pic>
      <xdr:nvPicPr>
        <xdr:cNvPr id="2" name="図 1">
          <a:extLst>
            <a:ext uri="{FF2B5EF4-FFF2-40B4-BE49-F238E27FC236}">
              <a16:creationId xmlns:a16="http://schemas.microsoft.com/office/drawing/2014/main" id="{AC5784D6-B1B3-4E4D-8193-231274A624EB}"/>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0512" y="1219154"/>
          <a:ext cx="2389876" cy="5772242"/>
        </a:xfrm>
        <a:prstGeom prst="rect">
          <a:avLst/>
        </a:prstGeom>
      </xdr:spPr>
    </xdr:pic>
    <xdr:clientData/>
  </xdr:twoCellAnchor>
</xdr:wsDr>
</file>

<file path=xl/drawings/drawing124.xml><?xml version="1.0" encoding="utf-8"?>
<xdr:wsDr xmlns:xdr="http://schemas.openxmlformats.org/drawingml/2006/spreadsheetDrawing" xmlns:a="http://schemas.openxmlformats.org/drawingml/2006/main">
  <xdr:twoCellAnchor>
    <xdr:from>
      <xdr:col>2</xdr:col>
      <xdr:colOff>62362</xdr:colOff>
      <xdr:row>6</xdr:row>
      <xdr:rowOff>38054</xdr:rowOff>
    </xdr:from>
    <xdr:to>
      <xdr:col>9</xdr:col>
      <xdr:colOff>251963</xdr:colOff>
      <xdr:row>43</xdr:row>
      <xdr:rowOff>114346</xdr:rowOff>
    </xdr:to>
    <xdr:pic>
      <xdr:nvPicPr>
        <xdr:cNvPr id="2" name="図 1">
          <a:extLst>
            <a:ext uri="{FF2B5EF4-FFF2-40B4-BE49-F238E27FC236}">
              <a16:creationId xmlns:a16="http://schemas.microsoft.com/office/drawing/2014/main" id="{F16D3FC5-05C8-479F-B16D-FFC9FD08385C}"/>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0512" y="1219154"/>
          <a:ext cx="2389876" cy="5772242"/>
        </a:xfrm>
        <a:prstGeom prst="rect">
          <a:avLst/>
        </a:prstGeom>
      </xdr:spPr>
    </xdr:pic>
    <xdr:clientData/>
  </xdr:twoCellAnchor>
</xdr:wsDr>
</file>

<file path=xl/drawings/drawing125.xml><?xml version="1.0" encoding="utf-8"?>
<xdr:wsDr xmlns:xdr="http://schemas.openxmlformats.org/drawingml/2006/spreadsheetDrawing" xmlns:a="http://schemas.openxmlformats.org/drawingml/2006/main">
  <xdr:twoCellAnchor>
    <xdr:from>
      <xdr:col>2</xdr:col>
      <xdr:colOff>62362</xdr:colOff>
      <xdr:row>6</xdr:row>
      <xdr:rowOff>38054</xdr:rowOff>
    </xdr:from>
    <xdr:to>
      <xdr:col>9</xdr:col>
      <xdr:colOff>251963</xdr:colOff>
      <xdr:row>43</xdr:row>
      <xdr:rowOff>114346</xdr:rowOff>
    </xdr:to>
    <xdr:pic>
      <xdr:nvPicPr>
        <xdr:cNvPr id="2" name="図 1">
          <a:extLst>
            <a:ext uri="{FF2B5EF4-FFF2-40B4-BE49-F238E27FC236}">
              <a16:creationId xmlns:a16="http://schemas.microsoft.com/office/drawing/2014/main" id="{CEFED954-8660-4FA6-9072-9DCFF4570C1C}"/>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0512" y="1219154"/>
          <a:ext cx="2389876" cy="5772242"/>
        </a:xfrm>
        <a:prstGeom prst="rect">
          <a:avLst/>
        </a:prstGeom>
      </xdr:spPr>
    </xdr:pic>
    <xdr:clientData/>
  </xdr:twoCellAnchor>
</xdr:wsDr>
</file>

<file path=xl/drawings/drawing126.xml><?xml version="1.0" encoding="utf-8"?>
<xdr:wsDr xmlns:xdr="http://schemas.openxmlformats.org/drawingml/2006/spreadsheetDrawing" xmlns:a="http://schemas.openxmlformats.org/drawingml/2006/main">
  <xdr:twoCellAnchor>
    <xdr:from>
      <xdr:col>2</xdr:col>
      <xdr:colOff>62362</xdr:colOff>
      <xdr:row>6</xdr:row>
      <xdr:rowOff>38054</xdr:rowOff>
    </xdr:from>
    <xdr:to>
      <xdr:col>9</xdr:col>
      <xdr:colOff>251963</xdr:colOff>
      <xdr:row>43</xdr:row>
      <xdr:rowOff>114346</xdr:rowOff>
    </xdr:to>
    <xdr:pic>
      <xdr:nvPicPr>
        <xdr:cNvPr id="2" name="図 1">
          <a:extLst>
            <a:ext uri="{FF2B5EF4-FFF2-40B4-BE49-F238E27FC236}">
              <a16:creationId xmlns:a16="http://schemas.microsoft.com/office/drawing/2014/main" id="{E0E0B88A-9C8A-4319-A2C7-618AAD958EDF}"/>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0512" y="1219154"/>
          <a:ext cx="2389876" cy="5772242"/>
        </a:xfrm>
        <a:prstGeom prst="rect">
          <a:avLst/>
        </a:prstGeom>
      </xdr:spPr>
    </xdr:pic>
    <xdr:clientData/>
  </xdr:twoCellAnchor>
</xdr:wsDr>
</file>

<file path=xl/drawings/drawing127.xml><?xml version="1.0" encoding="utf-8"?>
<xdr:wsDr xmlns:xdr="http://schemas.openxmlformats.org/drawingml/2006/spreadsheetDrawing" xmlns:a="http://schemas.openxmlformats.org/drawingml/2006/main">
  <xdr:twoCellAnchor>
    <xdr:from>
      <xdr:col>2</xdr:col>
      <xdr:colOff>62362</xdr:colOff>
      <xdr:row>6</xdr:row>
      <xdr:rowOff>38054</xdr:rowOff>
    </xdr:from>
    <xdr:to>
      <xdr:col>9</xdr:col>
      <xdr:colOff>251963</xdr:colOff>
      <xdr:row>43</xdr:row>
      <xdr:rowOff>114346</xdr:rowOff>
    </xdr:to>
    <xdr:pic>
      <xdr:nvPicPr>
        <xdr:cNvPr id="2" name="図 1">
          <a:extLst>
            <a:ext uri="{FF2B5EF4-FFF2-40B4-BE49-F238E27FC236}">
              <a16:creationId xmlns:a16="http://schemas.microsoft.com/office/drawing/2014/main" id="{21AD53D6-ECEA-47CB-A418-6E14886E102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0512" y="1219154"/>
          <a:ext cx="2389876" cy="5772242"/>
        </a:xfrm>
        <a:prstGeom prst="rect">
          <a:avLst/>
        </a:prstGeom>
      </xdr:spPr>
    </xdr:pic>
    <xdr:clientData/>
  </xdr:twoCellAnchor>
</xdr:wsDr>
</file>

<file path=xl/drawings/drawing128.xml><?xml version="1.0" encoding="utf-8"?>
<xdr:wsDr xmlns:xdr="http://schemas.openxmlformats.org/drawingml/2006/spreadsheetDrawing" xmlns:a="http://schemas.openxmlformats.org/drawingml/2006/main">
  <xdr:twoCellAnchor>
    <xdr:from>
      <xdr:col>2</xdr:col>
      <xdr:colOff>62362</xdr:colOff>
      <xdr:row>6</xdr:row>
      <xdr:rowOff>38054</xdr:rowOff>
    </xdr:from>
    <xdr:to>
      <xdr:col>9</xdr:col>
      <xdr:colOff>251963</xdr:colOff>
      <xdr:row>43</xdr:row>
      <xdr:rowOff>114346</xdr:rowOff>
    </xdr:to>
    <xdr:pic>
      <xdr:nvPicPr>
        <xdr:cNvPr id="2" name="図 1">
          <a:extLst>
            <a:ext uri="{FF2B5EF4-FFF2-40B4-BE49-F238E27FC236}">
              <a16:creationId xmlns:a16="http://schemas.microsoft.com/office/drawing/2014/main" id="{710D3C27-5F95-45DD-B95E-46EF341795DB}"/>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0512" y="1219154"/>
          <a:ext cx="2389876" cy="5772242"/>
        </a:xfrm>
        <a:prstGeom prst="rect">
          <a:avLst/>
        </a:prstGeom>
      </xdr:spPr>
    </xdr:pic>
    <xdr:clientData/>
  </xdr:twoCellAnchor>
</xdr:wsDr>
</file>

<file path=xl/drawings/drawing129.xml><?xml version="1.0" encoding="utf-8"?>
<xdr:wsDr xmlns:xdr="http://schemas.openxmlformats.org/drawingml/2006/spreadsheetDrawing" xmlns:a="http://schemas.openxmlformats.org/drawingml/2006/main">
  <xdr:twoCellAnchor>
    <xdr:from>
      <xdr:col>2</xdr:col>
      <xdr:colOff>62362</xdr:colOff>
      <xdr:row>6</xdr:row>
      <xdr:rowOff>38054</xdr:rowOff>
    </xdr:from>
    <xdr:to>
      <xdr:col>9</xdr:col>
      <xdr:colOff>251963</xdr:colOff>
      <xdr:row>43</xdr:row>
      <xdr:rowOff>114346</xdr:rowOff>
    </xdr:to>
    <xdr:pic>
      <xdr:nvPicPr>
        <xdr:cNvPr id="2" name="図 1">
          <a:extLst>
            <a:ext uri="{FF2B5EF4-FFF2-40B4-BE49-F238E27FC236}">
              <a16:creationId xmlns:a16="http://schemas.microsoft.com/office/drawing/2014/main" id="{C00975C8-6AD0-4A35-8F00-F600532AC74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0512" y="1219154"/>
          <a:ext cx="2389876" cy="5772242"/>
        </a:xfrm>
        <a:prstGeom prst="rect">
          <a:avLst/>
        </a:prstGeom>
      </xdr:spPr>
    </xdr:pic>
    <xdr:clientData/>
  </xdr:twoCellAnchor>
</xdr:wsDr>
</file>

<file path=xl/drawings/drawing130.xml><?xml version="1.0" encoding="utf-8"?>
<xdr:wsDr xmlns:xdr="http://schemas.openxmlformats.org/drawingml/2006/spreadsheetDrawing" xmlns:a="http://schemas.openxmlformats.org/drawingml/2006/main">
  <xdr:twoCellAnchor>
    <xdr:from>
      <xdr:col>2</xdr:col>
      <xdr:colOff>62362</xdr:colOff>
      <xdr:row>6</xdr:row>
      <xdr:rowOff>38054</xdr:rowOff>
    </xdr:from>
    <xdr:to>
      <xdr:col>9</xdr:col>
      <xdr:colOff>251963</xdr:colOff>
      <xdr:row>43</xdr:row>
      <xdr:rowOff>114346</xdr:rowOff>
    </xdr:to>
    <xdr:pic>
      <xdr:nvPicPr>
        <xdr:cNvPr id="2" name="図 1">
          <a:extLst>
            <a:ext uri="{FF2B5EF4-FFF2-40B4-BE49-F238E27FC236}">
              <a16:creationId xmlns:a16="http://schemas.microsoft.com/office/drawing/2014/main" id="{C08E4954-6DD3-4396-9E0C-3EF235FBBEDC}"/>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0512" y="1219154"/>
          <a:ext cx="2389876" cy="5772242"/>
        </a:xfrm>
        <a:prstGeom prst="rect">
          <a:avLst/>
        </a:prstGeom>
      </xdr:spPr>
    </xdr:pic>
    <xdr:clientData/>
  </xdr:twoCellAnchor>
</xdr:wsDr>
</file>

<file path=xl/drawings/drawing131.xml><?xml version="1.0" encoding="utf-8"?>
<xdr:wsDr xmlns:xdr="http://schemas.openxmlformats.org/drawingml/2006/spreadsheetDrawing" xmlns:a="http://schemas.openxmlformats.org/drawingml/2006/main">
  <xdr:twoCellAnchor>
    <xdr:from>
      <xdr:col>2</xdr:col>
      <xdr:colOff>62362</xdr:colOff>
      <xdr:row>6</xdr:row>
      <xdr:rowOff>38054</xdr:rowOff>
    </xdr:from>
    <xdr:to>
      <xdr:col>9</xdr:col>
      <xdr:colOff>251963</xdr:colOff>
      <xdr:row>43</xdr:row>
      <xdr:rowOff>114346</xdr:rowOff>
    </xdr:to>
    <xdr:pic>
      <xdr:nvPicPr>
        <xdr:cNvPr id="2" name="図 1">
          <a:extLst>
            <a:ext uri="{FF2B5EF4-FFF2-40B4-BE49-F238E27FC236}">
              <a16:creationId xmlns:a16="http://schemas.microsoft.com/office/drawing/2014/main" id="{123420B0-0451-41F6-99F5-83C47E4C0143}"/>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0512" y="1219154"/>
          <a:ext cx="2389876" cy="5772242"/>
        </a:xfrm>
        <a:prstGeom prst="rect">
          <a:avLst/>
        </a:prstGeom>
      </xdr:spPr>
    </xdr:pic>
    <xdr:clientData/>
  </xdr:twoCellAnchor>
</xdr:wsDr>
</file>

<file path=xl/drawings/drawing132.xml><?xml version="1.0" encoding="utf-8"?>
<xdr:wsDr xmlns:xdr="http://schemas.openxmlformats.org/drawingml/2006/spreadsheetDrawing" xmlns:a="http://schemas.openxmlformats.org/drawingml/2006/main">
  <xdr:twoCellAnchor>
    <xdr:from>
      <xdr:col>2</xdr:col>
      <xdr:colOff>62362</xdr:colOff>
      <xdr:row>6</xdr:row>
      <xdr:rowOff>38054</xdr:rowOff>
    </xdr:from>
    <xdr:to>
      <xdr:col>9</xdr:col>
      <xdr:colOff>251963</xdr:colOff>
      <xdr:row>43</xdr:row>
      <xdr:rowOff>114346</xdr:rowOff>
    </xdr:to>
    <xdr:pic>
      <xdr:nvPicPr>
        <xdr:cNvPr id="2" name="図 1">
          <a:extLst>
            <a:ext uri="{FF2B5EF4-FFF2-40B4-BE49-F238E27FC236}">
              <a16:creationId xmlns:a16="http://schemas.microsoft.com/office/drawing/2014/main" id="{82DDE9D8-159D-4DF7-AEA9-475AD4E11258}"/>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0512" y="1219154"/>
          <a:ext cx="2389876" cy="5772242"/>
        </a:xfrm>
        <a:prstGeom prst="rect">
          <a:avLst/>
        </a:prstGeom>
      </xdr:spPr>
    </xdr:pic>
    <xdr:clientData/>
  </xdr:twoCellAnchor>
</xdr:wsDr>
</file>

<file path=xl/drawings/drawing133.xml><?xml version="1.0" encoding="utf-8"?>
<xdr:wsDr xmlns:xdr="http://schemas.openxmlformats.org/drawingml/2006/spreadsheetDrawing" xmlns:a="http://schemas.openxmlformats.org/drawingml/2006/main">
  <xdr:twoCellAnchor>
    <xdr:from>
      <xdr:col>2</xdr:col>
      <xdr:colOff>62362</xdr:colOff>
      <xdr:row>6</xdr:row>
      <xdr:rowOff>38054</xdr:rowOff>
    </xdr:from>
    <xdr:to>
      <xdr:col>9</xdr:col>
      <xdr:colOff>251963</xdr:colOff>
      <xdr:row>43</xdr:row>
      <xdr:rowOff>114346</xdr:rowOff>
    </xdr:to>
    <xdr:pic>
      <xdr:nvPicPr>
        <xdr:cNvPr id="2" name="図 1">
          <a:extLst>
            <a:ext uri="{FF2B5EF4-FFF2-40B4-BE49-F238E27FC236}">
              <a16:creationId xmlns:a16="http://schemas.microsoft.com/office/drawing/2014/main" id="{577351F4-53E4-4CED-BD83-0D5B3ACF38D3}"/>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0512" y="1219154"/>
          <a:ext cx="2389876" cy="5772242"/>
        </a:xfrm>
        <a:prstGeom prst="rect">
          <a:avLst/>
        </a:prstGeom>
      </xdr:spPr>
    </xdr:pic>
    <xdr:clientData/>
  </xdr:twoCellAnchor>
</xdr:wsDr>
</file>

<file path=xl/drawings/drawing134.xml><?xml version="1.0" encoding="utf-8"?>
<xdr:wsDr xmlns:xdr="http://schemas.openxmlformats.org/drawingml/2006/spreadsheetDrawing" xmlns:a="http://schemas.openxmlformats.org/drawingml/2006/main">
  <xdr:twoCellAnchor>
    <xdr:from>
      <xdr:col>2</xdr:col>
      <xdr:colOff>62362</xdr:colOff>
      <xdr:row>6</xdr:row>
      <xdr:rowOff>38054</xdr:rowOff>
    </xdr:from>
    <xdr:to>
      <xdr:col>9</xdr:col>
      <xdr:colOff>251963</xdr:colOff>
      <xdr:row>43</xdr:row>
      <xdr:rowOff>114346</xdr:rowOff>
    </xdr:to>
    <xdr:pic>
      <xdr:nvPicPr>
        <xdr:cNvPr id="2" name="図 1">
          <a:extLst>
            <a:ext uri="{FF2B5EF4-FFF2-40B4-BE49-F238E27FC236}">
              <a16:creationId xmlns:a16="http://schemas.microsoft.com/office/drawing/2014/main" id="{D0B24F98-7D3E-4C03-87DB-C05F4941CB62}"/>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0512" y="1219154"/>
          <a:ext cx="2389876" cy="5772242"/>
        </a:xfrm>
        <a:prstGeom prst="rect">
          <a:avLst/>
        </a:prstGeom>
      </xdr:spPr>
    </xdr:pic>
    <xdr:clientData/>
  </xdr:twoCellAnchor>
</xdr:wsDr>
</file>

<file path=xl/drawings/drawing135.xml><?xml version="1.0" encoding="utf-8"?>
<xdr:wsDr xmlns:xdr="http://schemas.openxmlformats.org/drawingml/2006/spreadsheetDrawing" xmlns:a="http://schemas.openxmlformats.org/drawingml/2006/main">
  <xdr:twoCellAnchor>
    <xdr:from>
      <xdr:col>2</xdr:col>
      <xdr:colOff>62362</xdr:colOff>
      <xdr:row>6</xdr:row>
      <xdr:rowOff>38054</xdr:rowOff>
    </xdr:from>
    <xdr:to>
      <xdr:col>9</xdr:col>
      <xdr:colOff>251963</xdr:colOff>
      <xdr:row>43</xdr:row>
      <xdr:rowOff>114346</xdr:rowOff>
    </xdr:to>
    <xdr:pic>
      <xdr:nvPicPr>
        <xdr:cNvPr id="2" name="図 1">
          <a:extLst>
            <a:ext uri="{FF2B5EF4-FFF2-40B4-BE49-F238E27FC236}">
              <a16:creationId xmlns:a16="http://schemas.microsoft.com/office/drawing/2014/main" id="{94D2447F-A50B-4AAD-8CDE-918B4E3EAF9D}"/>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0512" y="1219154"/>
          <a:ext cx="2389876" cy="5772242"/>
        </a:xfrm>
        <a:prstGeom prst="rect">
          <a:avLst/>
        </a:prstGeom>
      </xdr:spPr>
    </xdr:pic>
    <xdr:clientData/>
  </xdr:twoCellAnchor>
</xdr:wsDr>
</file>

<file path=xl/drawings/drawing136.xml><?xml version="1.0" encoding="utf-8"?>
<xdr:wsDr xmlns:xdr="http://schemas.openxmlformats.org/drawingml/2006/spreadsheetDrawing" xmlns:a="http://schemas.openxmlformats.org/drawingml/2006/main">
  <xdr:twoCellAnchor>
    <xdr:from>
      <xdr:col>2</xdr:col>
      <xdr:colOff>62362</xdr:colOff>
      <xdr:row>6</xdr:row>
      <xdr:rowOff>38054</xdr:rowOff>
    </xdr:from>
    <xdr:to>
      <xdr:col>9</xdr:col>
      <xdr:colOff>251963</xdr:colOff>
      <xdr:row>43</xdr:row>
      <xdr:rowOff>114346</xdr:rowOff>
    </xdr:to>
    <xdr:pic>
      <xdr:nvPicPr>
        <xdr:cNvPr id="2" name="図 1">
          <a:extLst>
            <a:ext uri="{FF2B5EF4-FFF2-40B4-BE49-F238E27FC236}">
              <a16:creationId xmlns:a16="http://schemas.microsoft.com/office/drawing/2014/main" id="{FC3406DD-9676-406B-81A2-F94DE85455B6}"/>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0512" y="1219154"/>
          <a:ext cx="2389876" cy="5772242"/>
        </a:xfrm>
        <a:prstGeom prst="rect">
          <a:avLst/>
        </a:prstGeom>
      </xdr:spPr>
    </xdr:pic>
    <xdr:clientData/>
  </xdr:twoCellAnchor>
</xdr:wsDr>
</file>

<file path=xl/drawings/drawing137.xml><?xml version="1.0" encoding="utf-8"?>
<xdr:wsDr xmlns:xdr="http://schemas.openxmlformats.org/drawingml/2006/spreadsheetDrawing" xmlns:a="http://schemas.openxmlformats.org/drawingml/2006/main">
  <xdr:twoCellAnchor>
    <xdr:from>
      <xdr:col>2</xdr:col>
      <xdr:colOff>62362</xdr:colOff>
      <xdr:row>6</xdr:row>
      <xdr:rowOff>38054</xdr:rowOff>
    </xdr:from>
    <xdr:to>
      <xdr:col>9</xdr:col>
      <xdr:colOff>251963</xdr:colOff>
      <xdr:row>43</xdr:row>
      <xdr:rowOff>114346</xdr:rowOff>
    </xdr:to>
    <xdr:pic>
      <xdr:nvPicPr>
        <xdr:cNvPr id="2" name="図 1">
          <a:extLst>
            <a:ext uri="{FF2B5EF4-FFF2-40B4-BE49-F238E27FC236}">
              <a16:creationId xmlns:a16="http://schemas.microsoft.com/office/drawing/2014/main" id="{E3028D7F-8457-49C6-B0DE-C9A334C55A7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0512" y="1219154"/>
          <a:ext cx="2389876" cy="5772242"/>
        </a:xfrm>
        <a:prstGeom prst="rect">
          <a:avLst/>
        </a:prstGeom>
      </xdr:spPr>
    </xdr:pic>
    <xdr:clientData/>
  </xdr:twoCellAnchor>
</xdr:wsDr>
</file>

<file path=xl/drawings/drawing138.xml><?xml version="1.0" encoding="utf-8"?>
<xdr:wsDr xmlns:xdr="http://schemas.openxmlformats.org/drawingml/2006/spreadsheetDrawing" xmlns:a="http://schemas.openxmlformats.org/drawingml/2006/main">
  <xdr:twoCellAnchor>
    <xdr:from>
      <xdr:col>2</xdr:col>
      <xdr:colOff>62362</xdr:colOff>
      <xdr:row>6</xdr:row>
      <xdr:rowOff>38054</xdr:rowOff>
    </xdr:from>
    <xdr:to>
      <xdr:col>9</xdr:col>
      <xdr:colOff>251963</xdr:colOff>
      <xdr:row>43</xdr:row>
      <xdr:rowOff>114346</xdr:rowOff>
    </xdr:to>
    <xdr:pic>
      <xdr:nvPicPr>
        <xdr:cNvPr id="2" name="図 1">
          <a:extLst>
            <a:ext uri="{FF2B5EF4-FFF2-40B4-BE49-F238E27FC236}">
              <a16:creationId xmlns:a16="http://schemas.microsoft.com/office/drawing/2014/main" id="{C87DB8CD-DE75-4ECD-8B7B-FC8A17424BB3}"/>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0512" y="1219154"/>
          <a:ext cx="2389876" cy="5772242"/>
        </a:xfrm>
        <a:prstGeom prst="rect">
          <a:avLst/>
        </a:prstGeom>
      </xdr:spPr>
    </xdr:pic>
    <xdr:clientData/>
  </xdr:twoCellAnchor>
</xdr:wsDr>
</file>

<file path=xl/drawings/drawing139.xml><?xml version="1.0" encoding="utf-8"?>
<xdr:wsDr xmlns:xdr="http://schemas.openxmlformats.org/drawingml/2006/spreadsheetDrawing" xmlns:a="http://schemas.openxmlformats.org/drawingml/2006/main">
  <xdr:twoCellAnchor>
    <xdr:from>
      <xdr:col>2</xdr:col>
      <xdr:colOff>62362</xdr:colOff>
      <xdr:row>6</xdr:row>
      <xdr:rowOff>38054</xdr:rowOff>
    </xdr:from>
    <xdr:to>
      <xdr:col>9</xdr:col>
      <xdr:colOff>251963</xdr:colOff>
      <xdr:row>43</xdr:row>
      <xdr:rowOff>114346</xdr:rowOff>
    </xdr:to>
    <xdr:pic>
      <xdr:nvPicPr>
        <xdr:cNvPr id="2" name="図 1">
          <a:extLst>
            <a:ext uri="{FF2B5EF4-FFF2-40B4-BE49-F238E27FC236}">
              <a16:creationId xmlns:a16="http://schemas.microsoft.com/office/drawing/2014/main" id="{711E5900-B0D0-4D15-8F0D-6FDA2B953D51}"/>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0512" y="1219154"/>
          <a:ext cx="2389876" cy="5772242"/>
        </a:xfrm>
        <a:prstGeom prst="rect">
          <a:avLst/>
        </a:prstGeom>
      </xdr:spPr>
    </xdr:pic>
    <xdr:clientData/>
  </xdr:twoCellAnchor>
</xdr:wsDr>
</file>

<file path=xl/drawings/drawing140.xml><?xml version="1.0" encoding="utf-8"?>
<xdr:wsDr xmlns:xdr="http://schemas.openxmlformats.org/drawingml/2006/spreadsheetDrawing" xmlns:a="http://schemas.openxmlformats.org/drawingml/2006/main">
  <xdr:twoCellAnchor>
    <xdr:from>
      <xdr:col>2</xdr:col>
      <xdr:colOff>62362</xdr:colOff>
      <xdr:row>6</xdr:row>
      <xdr:rowOff>38054</xdr:rowOff>
    </xdr:from>
    <xdr:to>
      <xdr:col>9</xdr:col>
      <xdr:colOff>251963</xdr:colOff>
      <xdr:row>43</xdr:row>
      <xdr:rowOff>114346</xdr:rowOff>
    </xdr:to>
    <xdr:pic>
      <xdr:nvPicPr>
        <xdr:cNvPr id="2" name="図 1">
          <a:extLst>
            <a:ext uri="{FF2B5EF4-FFF2-40B4-BE49-F238E27FC236}">
              <a16:creationId xmlns:a16="http://schemas.microsoft.com/office/drawing/2014/main" id="{CED9EDF9-DD83-42EA-B7BE-6A7CD05B55ED}"/>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0512" y="1219154"/>
          <a:ext cx="2389876" cy="5772242"/>
        </a:xfrm>
        <a:prstGeom prst="rect">
          <a:avLst/>
        </a:prstGeom>
      </xdr:spPr>
    </xdr:pic>
    <xdr:clientData/>
  </xdr:twoCellAnchor>
</xdr:wsDr>
</file>

<file path=xl/drawings/drawing141.xml><?xml version="1.0" encoding="utf-8"?>
<xdr:wsDr xmlns:xdr="http://schemas.openxmlformats.org/drawingml/2006/spreadsheetDrawing" xmlns:a="http://schemas.openxmlformats.org/drawingml/2006/main">
  <xdr:twoCellAnchor>
    <xdr:from>
      <xdr:col>2</xdr:col>
      <xdr:colOff>62362</xdr:colOff>
      <xdr:row>6</xdr:row>
      <xdr:rowOff>38054</xdr:rowOff>
    </xdr:from>
    <xdr:to>
      <xdr:col>9</xdr:col>
      <xdr:colOff>251963</xdr:colOff>
      <xdr:row>43</xdr:row>
      <xdr:rowOff>114346</xdr:rowOff>
    </xdr:to>
    <xdr:pic>
      <xdr:nvPicPr>
        <xdr:cNvPr id="2" name="図 1">
          <a:extLst>
            <a:ext uri="{FF2B5EF4-FFF2-40B4-BE49-F238E27FC236}">
              <a16:creationId xmlns:a16="http://schemas.microsoft.com/office/drawing/2014/main" id="{C2B5363F-4CFB-444F-980D-4EA8D9538D1D}"/>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0512" y="1219154"/>
          <a:ext cx="2389876" cy="5772242"/>
        </a:xfrm>
        <a:prstGeom prst="rect">
          <a:avLst/>
        </a:prstGeom>
      </xdr:spPr>
    </xdr:pic>
    <xdr:clientData/>
  </xdr:twoCellAnchor>
</xdr:wsDr>
</file>

<file path=xl/drawings/drawing142.xml><?xml version="1.0" encoding="utf-8"?>
<xdr:wsDr xmlns:xdr="http://schemas.openxmlformats.org/drawingml/2006/spreadsheetDrawing" xmlns:a="http://schemas.openxmlformats.org/drawingml/2006/main">
  <xdr:twoCellAnchor>
    <xdr:from>
      <xdr:col>2</xdr:col>
      <xdr:colOff>62362</xdr:colOff>
      <xdr:row>6</xdr:row>
      <xdr:rowOff>38054</xdr:rowOff>
    </xdr:from>
    <xdr:to>
      <xdr:col>9</xdr:col>
      <xdr:colOff>251963</xdr:colOff>
      <xdr:row>43</xdr:row>
      <xdr:rowOff>114346</xdr:rowOff>
    </xdr:to>
    <xdr:pic>
      <xdr:nvPicPr>
        <xdr:cNvPr id="2" name="図 1">
          <a:extLst>
            <a:ext uri="{FF2B5EF4-FFF2-40B4-BE49-F238E27FC236}">
              <a16:creationId xmlns:a16="http://schemas.microsoft.com/office/drawing/2014/main" id="{A84FC4C0-7C0A-41FA-B123-F57701B27346}"/>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0512" y="1219154"/>
          <a:ext cx="2389876" cy="5772242"/>
        </a:xfrm>
        <a:prstGeom prst="rect">
          <a:avLst/>
        </a:prstGeom>
      </xdr:spPr>
    </xdr:pic>
    <xdr:clientData/>
  </xdr:twoCellAnchor>
</xdr:wsDr>
</file>

<file path=xl/drawings/drawing143.xml><?xml version="1.0" encoding="utf-8"?>
<xdr:wsDr xmlns:xdr="http://schemas.openxmlformats.org/drawingml/2006/spreadsheetDrawing" xmlns:a="http://schemas.openxmlformats.org/drawingml/2006/main">
  <xdr:twoCellAnchor>
    <xdr:from>
      <xdr:col>2</xdr:col>
      <xdr:colOff>62362</xdr:colOff>
      <xdr:row>6</xdr:row>
      <xdr:rowOff>38054</xdr:rowOff>
    </xdr:from>
    <xdr:to>
      <xdr:col>9</xdr:col>
      <xdr:colOff>251963</xdr:colOff>
      <xdr:row>43</xdr:row>
      <xdr:rowOff>114346</xdr:rowOff>
    </xdr:to>
    <xdr:pic>
      <xdr:nvPicPr>
        <xdr:cNvPr id="2" name="図 1">
          <a:extLst>
            <a:ext uri="{FF2B5EF4-FFF2-40B4-BE49-F238E27FC236}">
              <a16:creationId xmlns:a16="http://schemas.microsoft.com/office/drawing/2014/main" id="{870BF0C3-68D6-40B5-AE7D-F3252CB7F473}"/>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0512" y="1219154"/>
          <a:ext cx="2389876" cy="5772242"/>
        </a:xfrm>
        <a:prstGeom prst="rect">
          <a:avLst/>
        </a:prstGeom>
      </xdr:spPr>
    </xdr:pic>
    <xdr:clientData/>
  </xdr:twoCellAnchor>
</xdr:wsDr>
</file>

<file path=xl/drawings/drawing144.xml><?xml version="1.0" encoding="utf-8"?>
<xdr:wsDr xmlns:xdr="http://schemas.openxmlformats.org/drawingml/2006/spreadsheetDrawing" xmlns:a="http://schemas.openxmlformats.org/drawingml/2006/main">
  <xdr:twoCellAnchor>
    <xdr:from>
      <xdr:col>2</xdr:col>
      <xdr:colOff>62362</xdr:colOff>
      <xdr:row>6</xdr:row>
      <xdr:rowOff>38054</xdr:rowOff>
    </xdr:from>
    <xdr:to>
      <xdr:col>9</xdr:col>
      <xdr:colOff>251963</xdr:colOff>
      <xdr:row>43</xdr:row>
      <xdr:rowOff>114346</xdr:rowOff>
    </xdr:to>
    <xdr:pic>
      <xdr:nvPicPr>
        <xdr:cNvPr id="2" name="図 1">
          <a:extLst>
            <a:ext uri="{FF2B5EF4-FFF2-40B4-BE49-F238E27FC236}">
              <a16:creationId xmlns:a16="http://schemas.microsoft.com/office/drawing/2014/main" id="{E5770B2A-02A3-446F-A303-1400026B5A96}"/>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0512" y="1219154"/>
          <a:ext cx="2389876" cy="5772242"/>
        </a:xfrm>
        <a:prstGeom prst="rect">
          <a:avLst/>
        </a:prstGeom>
      </xdr:spPr>
    </xdr:pic>
    <xdr:clientData/>
  </xdr:twoCellAnchor>
</xdr:wsDr>
</file>

<file path=xl/drawings/drawing145.xml><?xml version="1.0" encoding="utf-8"?>
<xdr:wsDr xmlns:xdr="http://schemas.openxmlformats.org/drawingml/2006/spreadsheetDrawing" xmlns:a="http://schemas.openxmlformats.org/drawingml/2006/main">
  <xdr:twoCellAnchor>
    <xdr:from>
      <xdr:col>2</xdr:col>
      <xdr:colOff>62362</xdr:colOff>
      <xdr:row>6</xdr:row>
      <xdr:rowOff>38054</xdr:rowOff>
    </xdr:from>
    <xdr:to>
      <xdr:col>9</xdr:col>
      <xdr:colOff>251963</xdr:colOff>
      <xdr:row>43</xdr:row>
      <xdr:rowOff>114346</xdr:rowOff>
    </xdr:to>
    <xdr:pic>
      <xdr:nvPicPr>
        <xdr:cNvPr id="2" name="図 1">
          <a:extLst>
            <a:ext uri="{FF2B5EF4-FFF2-40B4-BE49-F238E27FC236}">
              <a16:creationId xmlns:a16="http://schemas.microsoft.com/office/drawing/2014/main" id="{8CC20343-BCF8-4913-85B3-64DA719D114E}"/>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0512" y="1219154"/>
          <a:ext cx="2389876" cy="5772242"/>
        </a:xfrm>
        <a:prstGeom prst="rect">
          <a:avLst/>
        </a:prstGeom>
      </xdr:spPr>
    </xdr:pic>
    <xdr:clientData/>
  </xdr:twoCellAnchor>
</xdr:wsDr>
</file>

<file path=xl/drawings/drawing146.xml><?xml version="1.0" encoding="utf-8"?>
<xdr:wsDr xmlns:xdr="http://schemas.openxmlformats.org/drawingml/2006/spreadsheetDrawing" xmlns:a="http://schemas.openxmlformats.org/drawingml/2006/main">
  <xdr:twoCellAnchor>
    <xdr:from>
      <xdr:col>2</xdr:col>
      <xdr:colOff>62362</xdr:colOff>
      <xdr:row>6</xdr:row>
      <xdr:rowOff>38054</xdr:rowOff>
    </xdr:from>
    <xdr:to>
      <xdr:col>9</xdr:col>
      <xdr:colOff>251963</xdr:colOff>
      <xdr:row>43</xdr:row>
      <xdr:rowOff>114346</xdr:rowOff>
    </xdr:to>
    <xdr:pic>
      <xdr:nvPicPr>
        <xdr:cNvPr id="2" name="図 1">
          <a:extLst>
            <a:ext uri="{FF2B5EF4-FFF2-40B4-BE49-F238E27FC236}">
              <a16:creationId xmlns:a16="http://schemas.microsoft.com/office/drawing/2014/main" id="{F698C8E7-4A36-40D1-B381-330435F92627}"/>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0512" y="1219154"/>
          <a:ext cx="2389876" cy="5772242"/>
        </a:xfrm>
        <a:prstGeom prst="rect">
          <a:avLst/>
        </a:prstGeom>
      </xdr:spPr>
    </xdr:pic>
    <xdr:clientData/>
  </xdr:twoCellAnchor>
</xdr:wsDr>
</file>

<file path=xl/drawings/drawing147.xml><?xml version="1.0" encoding="utf-8"?>
<xdr:wsDr xmlns:xdr="http://schemas.openxmlformats.org/drawingml/2006/spreadsheetDrawing" xmlns:a="http://schemas.openxmlformats.org/drawingml/2006/main">
  <xdr:twoCellAnchor>
    <xdr:from>
      <xdr:col>2</xdr:col>
      <xdr:colOff>62362</xdr:colOff>
      <xdr:row>6</xdr:row>
      <xdr:rowOff>38054</xdr:rowOff>
    </xdr:from>
    <xdr:to>
      <xdr:col>9</xdr:col>
      <xdr:colOff>251963</xdr:colOff>
      <xdr:row>43</xdr:row>
      <xdr:rowOff>114346</xdr:rowOff>
    </xdr:to>
    <xdr:pic>
      <xdr:nvPicPr>
        <xdr:cNvPr id="2" name="図 1">
          <a:extLst>
            <a:ext uri="{FF2B5EF4-FFF2-40B4-BE49-F238E27FC236}">
              <a16:creationId xmlns:a16="http://schemas.microsoft.com/office/drawing/2014/main" id="{7FD3064A-96B6-4E3E-B8D4-0B3D809DA9C8}"/>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0512" y="1219154"/>
          <a:ext cx="2389876" cy="5772242"/>
        </a:xfrm>
        <a:prstGeom prst="rect">
          <a:avLst/>
        </a:prstGeom>
      </xdr:spPr>
    </xdr:pic>
    <xdr:clientData/>
  </xdr:twoCellAnchor>
</xdr:wsDr>
</file>

<file path=xl/drawings/drawing148.xml><?xml version="1.0" encoding="utf-8"?>
<xdr:wsDr xmlns:xdr="http://schemas.openxmlformats.org/drawingml/2006/spreadsheetDrawing" xmlns:a="http://schemas.openxmlformats.org/drawingml/2006/main">
  <xdr:twoCellAnchor>
    <xdr:from>
      <xdr:col>2</xdr:col>
      <xdr:colOff>62362</xdr:colOff>
      <xdr:row>6</xdr:row>
      <xdr:rowOff>38054</xdr:rowOff>
    </xdr:from>
    <xdr:to>
      <xdr:col>9</xdr:col>
      <xdr:colOff>251963</xdr:colOff>
      <xdr:row>43</xdr:row>
      <xdr:rowOff>114346</xdr:rowOff>
    </xdr:to>
    <xdr:pic>
      <xdr:nvPicPr>
        <xdr:cNvPr id="2" name="図 1">
          <a:extLst>
            <a:ext uri="{FF2B5EF4-FFF2-40B4-BE49-F238E27FC236}">
              <a16:creationId xmlns:a16="http://schemas.microsoft.com/office/drawing/2014/main" id="{50AD96DC-B201-4276-BA37-60F28F9CD5EA}"/>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0512" y="1219154"/>
          <a:ext cx="2389876" cy="5772242"/>
        </a:xfrm>
        <a:prstGeom prst="rect">
          <a:avLst/>
        </a:prstGeom>
      </xdr:spPr>
    </xdr:pic>
    <xdr:clientData/>
  </xdr:twoCellAnchor>
</xdr:wsDr>
</file>

<file path=xl/drawings/drawing149.xml><?xml version="1.0" encoding="utf-8"?>
<xdr:wsDr xmlns:xdr="http://schemas.openxmlformats.org/drawingml/2006/spreadsheetDrawing" xmlns:a="http://schemas.openxmlformats.org/drawingml/2006/main">
  <xdr:twoCellAnchor>
    <xdr:from>
      <xdr:col>2</xdr:col>
      <xdr:colOff>62362</xdr:colOff>
      <xdr:row>6</xdr:row>
      <xdr:rowOff>38054</xdr:rowOff>
    </xdr:from>
    <xdr:to>
      <xdr:col>9</xdr:col>
      <xdr:colOff>251963</xdr:colOff>
      <xdr:row>43</xdr:row>
      <xdr:rowOff>114346</xdr:rowOff>
    </xdr:to>
    <xdr:pic>
      <xdr:nvPicPr>
        <xdr:cNvPr id="2" name="図 1">
          <a:extLst>
            <a:ext uri="{FF2B5EF4-FFF2-40B4-BE49-F238E27FC236}">
              <a16:creationId xmlns:a16="http://schemas.microsoft.com/office/drawing/2014/main" id="{532ACAB2-ADD7-48D0-A605-13AA511EF829}"/>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0512" y="1219154"/>
          <a:ext cx="2389876" cy="5772242"/>
        </a:xfrm>
        <a:prstGeom prst="rect">
          <a:avLst/>
        </a:prstGeom>
      </xdr:spPr>
    </xdr:pic>
    <xdr:clientData/>
  </xdr:twoCellAnchor>
</xdr:wsDr>
</file>

<file path=xl/drawings/drawing150.xml><?xml version="1.0" encoding="utf-8"?>
<xdr:wsDr xmlns:xdr="http://schemas.openxmlformats.org/drawingml/2006/spreadsheetDrawing" xmlns:a="http://schemas.openxmlformats.org/drawingml/2006/main">
  <xdr:twoCellAnchor>
    <xdr:from>
      <xdr:col>2</xdr:col>
      <xdr:colOff>62362</xdr:colOff>
      <xdr:row>6</xdr:row>
      <xdr:rowOff>38054</xdr:rowOff>
    </xdr:from>
    <xdr:to>
      <xdr:col>9</xdr:col>
      <xdr:colOff>251963</xdr:colOff>
      <xdr:row>43</xdr:row>
      <xdr:rowOff>114346</xdr:rowOff>
    </xdr:to>
    <xdr:pic>
      <xdr:nvPicPr>
        <xdr:cNvPr id="2" name="図 1">
          <a:extLst>
            <a:ext uri="{FF2B5EF4-FFF2-40B4-BE49-F238E27FC236}">
              <a16:creationId xmlns:a16="http://schemas.microsoft.com/office/drawing/2014/main" id="{D3EE0840-8E34-4F3C-A1C5-D2DD0847C9BB}"/>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0512" y="1219154"/>
          <a:ext cx="2389876" cy="5772242"/>
        </a:xfrm>
        <a:prstGeom prst="rect">
          <a:avLst/>
        </a:prstGeom>
      </xdr:spPr>
    </xdr:pic>
    <xdr:clientData/>
  </xdr:twoCellAnchor>
</xdr:wsDr>
</file>

<file path=xl/drawings/drawing151.xml><?xml version="1.0" encoding="utf-8"?>
<xdr:wsDr xmlns:xdr="http://schemas.openxmlformats.org/drawingml/2006/spreadsheetDrawing" xmlns:a="http://schemas.openxmlformats.org/drawingml/2006/main">
  <xdr:twoCellAnchor>
    <xdr:from>
      <xdr:col>2</xdr:col>
      <xdr:colOff>62362</xdr:colOff>
      <xdr:row>6</xdr:row>
      <xdr:rowOff>38054</xdr:rowOff>
    </xdr:from>
    <xdr:to>
      <xdr:col>9</xdr:col>
      <xdr:colOff>251963</xdr:colOff>
      <xdr:row>43</xdr:row>
      <xdr:rowOff>114346</xdr:rowOff>
    </xdr:to>
    <xdr:pic>
      <xdr:nvPicPr>
        <xdr:cNvPr id="2" name="図 1">
          <a:extLst>
            <a:ext uri="{FF2B5EF4-FFF2-40B4-BE49-F238E27FC236}">
              <a16:creationId xmlns:a16="http://schemas.microsoft.com/office/drawing/2014/main" id="{BE02420C-6D3B-4648-BBD7-292A05E59414}"/>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0512" y="1219154"/>
          <a:ext cx="2389876" cy="5772242"/>
        </a:xfrm>
        <a:prstGeom prst="rect">
          <a:avLst/>
        </a:prstGeom>
      </xdr:spPr>
    </xdr:pic>
    <xdr:clientData/>
  </xdr:twoCellAnchor>
</xdr:wsDr>
</file>

<file path=xl/drawings/drawing152.xml><?xml version="1.0" encoding="utf-8"?>
<xdr:wsDr xmlns:xdr="http://schemas.openxmlformats.org/drawingml/2006/spreadsheetDrawing" xmlns:a="http://schemas.openxmlformats.org/drawingml/2006/main">
  <xdr:twoCellAnchor>
    <xdr:from>
      <xdr:col>2</xdr:col>
      <xdr:colOff>62362</xdr:colOff>
      <xdr:row>6</xdr:row>
      <xdr:rowOff>38054</xdr:rowOff>
    </xdr:from>
    <xdr:to>
      <xdr:col>9</xdr:col>
      <xdr:colOff>251963</xdr:colOff>
      <xdr:row>43</xdr:row>
      <xdr:rowOff>114346</xdr:rowOff>
    </xdr:to>
    <xdr:pic>
      <xdr:nvPicPr>
        <xdr:cNvPr id="2" name="図 1">
          <a:extLst>
            <a:ext uri="{FF2B5EF4-FFF2-40B4-BE49-F238E27FC236}">
              <a16:creationId xmlns:a16="http://schemas.microsoft.com/office/drawing/2014/main" id="{4719617F-6EA0-4193-ADED-9F168662A815}"/>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0512" y="1219154"/>
          <a:ext cx="2389876" cy="5772242"/>
        </a:xfrm>
        <a:prstGeom prst="rect">
          <a:avLst/>
        </a:prstGeom>
      </xdr:spPr>
    </xdr:pic>
    <xdr:clientData/>
  </xdr:twoCellAnchor>
</xdr:wsDr>
</file>

<file path=xl/drawings/drawing153.xml><?xml version="1.0" encoding="utf-8"?>
<xdr:wsDr xmlns:xdr="http://schemas.openxmlformats.org/drawingml/2006/spreadsheetDrawing" xmlns:a="http://schemas.openxmlformats.org/drawingml/2006/main">
  <xdr:twoCellAnchor>
    <xdr:from>
      <xdr:col>2</xdr:col>
      <xdr:colOff>62362</xdr:colOff>
      <xdr:row>6</xdr:row>
      <xdr:rowOff>38054</xdr:rowOff>
    </xdr:from>
    <xdr:to>
      <xdr:col>9</xdr:col>
      <xdr:colOff>251963</xdr:colOff>
      <xdr:row>43</xdr:row>
      <xdr:rowOff>114346</xdr:rowOff>
    </xdr:to>
    <xdr:pic>
      <xdr:nvPicPr>
        <xdr:cNvPr id="2" name="図 1">
          <a:extLst>
            <a:ext uri="{FF2B5EF4-FFF2-40B4-BE49-F238E27FC236}">
              <a16:creationId xmlns:a16="http://schemas.microsoft.com/office/drawing/2014/main" id="{A4C9931F-A3C2-4195-9D8E-0B2F74DB31B5}"/>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0512" y="1219154"/>
          <a:ext cx="2389876" cy="5772242"/>
        </a:xfrm>
        <a:prstGeom prst="rect">
          <a:avLst/>
        </a:prstGeom>
      </xdr:spPr>
    </xdr:pic>
    <xdr:clientData/>
  </xdr:twoCellAnchor>
</xdr:wsDr>
</file>

<file path=xl/drawings/drawing154.xml><?xml version="1.0" encoding="utf-8"?>
<xdr:wsDr xmlns:xdr="http://schemas.openxmlformats.org/drawingml/2006/spreadsheetDrawing" xmlns:a="http://schemas.openxmlformats.org/drawingml/2006/main">
  <xdr:twoCellAnchor>
    <xdr:from>
      <xdr:col>2</xdr:col>
      <xdr:colOff>62362</xdr:colOff>
      <xdr:row>6</xdr:row>
      <xdr:rowOff>38054</xdr:rowOff>
    </xdr:from>
    <xdr:to>
      <xdr:col>9</xdr:col>
      <xdr:colOff>251963</xdr:colOff>
      <xdr:row>43</xdr:row>
      <xdr:rowOff>114346</xdr:rowOff>
    </xdr:to>
    <xdr:pic>
      <xdr:nvPicPr>
        <xdr:cNvPr id="2" name="図 1">
          <a:extLst>
            <a:ext uri="{FF2B5EF4-FFF2-40B4-BE49-F238E27FC236}">
              <a16:creationId xmlns:a16="http://schemas.microsoft.com/office/drawing/2014/main" id="{7C1F39C7-54AC-4CAF-852C-843CD9F7F0E6}"/>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0512" y="1219154"/>
          <a:ext cx="2389876" cy="5772242"/>
        </a:xfrm>
        <a:prstGeom prst="rect">
          <a:avLst/>
        </a:prstGeom>
      </xdr:spPr>
    </xdr:pic>
    <xdr:clientData/>
  </xdr:twoCellAnchor>
</xdr:wsDr>
</file>

<file path=xl/drawings/drawing155.xml><?xml version="1.0" encoding="utf-8"?>
<xdr:wsDr xmlns:xdr="http://schemas.openxmlformats.org/drawingml/2006/spreadsheetDrawing" xmlns:a="http://schemas.openxmlformats.org/drawingml/2006/main">
  <xdr:twoCellAnchor>
    <xdr:from>
      <xdr:col>2</xdr:col>
      <xdr:colOff>62362</xdr:colOff>
      <xdr:row>6</xdr:row>
      <xdr:rowOff>38054</xdr:rowOff>
    </xdr:from>
    <xdr:to>
      <xdr:col>9</xdr:col>
      <xdr:colOff>251963</xdr:colOff>
      <xdr:row>43</xdr:row>
      <xdr:rowOff>114346</xdr:rowOff>
    </xdr:to>
    <xdr:pic>
      <xdr:nvPicPr>
        <xdr:cNvPr id="2" name="図 1">
          <a:extLst>
            <a:ext uri="{FF2B5EF4-FFF2-40B4-BE49-F238E27FC236}">
              <a16:creationId xmlns:a16="http://schemas.microsoft.com/office/drawing/2014/main" id="{42BBADEE-EA6C-4A33-9632-E3DD9AD2C79A}"/>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0512" y="1219154"/>
          <a:ext cx="2389876" cy="5772242"/>
        </a:xfrm>
        <a:prstGeom prst="rect">
          <a:avLst/>
        </a:prstGeom>
      </xdr:spPr>
    </xdr:pic>
    <xdr:clientData/>
  </xdr:twoCellAnchor>
</xdr:wsDr>
</file>

<file path=xl/drawings/drawing156.xml><?xml version="1.0" encoding="utf-8"?>
<xdr:wsDr xmlns:xdr="http://schemas.openxmlformats.org/drawingml/2006/spreadsheetDrawing" xmlns:a="http://schemas.openxmlformats.org/drawingml/2006/main">
  <xdr:twoCellAnchor>
    <xdr:from>
      <xdr:col>2</xdr:col>
      <xdr:colOff>62362</xdr:colOff>
      <xdr:row>6</xdr:row>
      <xdr:rowOff>38054</xdr:rowOff>
    </xdr:from>
    <xdr:to>
      <xdr:col>9</xdr:col>
      <xdr:colOff>251963</xdr:colOff>
      <xdr:row>43</xdr:row>
      <xdr:rowOff>114346</xdr:rowOff>
    </xdr:to>
    <xdr:pic>
      <xdr:nvPicPr>
        <xdr:cNvPr id="2" name="図 1">
          <a:extLst>
            <a:ext uri="{FF2B5EF4-FFF2-40B4-BE49-F238E27FC236}">
              <a16:creationId xmlns:a16="http://schemas.microsoft.com/office/drawing/2014/main" id="{FA90A301-89B0-4AAD-9F04-46541D4EB1C7}"/>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0512" y="1219154"/>
          <a:ext cx="2389876" cy="5772242"/>
        </a:xfrm>
        <a:prstGeom prst="rect">
          <a:avLst/>
        </a:prstGeom>
      </xdr:spPr>
    </xdr:pic>
    <xdr:clientData/>
  </xdr:twoCellAnchor>
</xdr:wsDr>
</file>

<file path=xl/drawings/drawing157.xml><?xml version="1.0" encoding="utf-8"?>
<xdr:wsDr xmlns:xdr="http://schemas.openxmlformats.org/drawingml/2006/spreadsheetDrawing" xmlns:a="http://schemas.openxmlformats.org/drawingml/2006/main">
  <xdr:twoCellAnchor>
    <xdr:from>
      <xdr:col>2</xdr:col>
      <xdr:colOff>62362</xdr:colOff>
      <xdr:row>6</xdr:row>
      <xdr:rowOff>38054</xdr:rowOff>
    </xdr:from>
    <xdr:to>
      <xdr:col>9</xdr:col>
      <xdr:colOff>251963</xdr:colOff>
      <xdr:row>43</xdr:row>
      <xdr:rowOff>114346</xdr:rowOff>
    </xdr:to>
    <xdr:pic>
      <xdr:nvPicPr>
        <xdr:cNvPr id="2" name="図 1">
          <a:extLst>
            <a:ext uri="{FF2B5EF4-FFF2-40B4-BE49-F238E27FC236}">
              <a16:creationId xmlns:a16="http://schemas.microsoft.com/office/drawing/2014/main" id="{5FFB5122-442F-4FAF-B16B-9A8B48A6DFBF}"/>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0512" y="1219154"/>
          <a:ext cx="2389876" cy="5772242"/>
        </a:xfrm>
        <a:prstGeom prst="rect">
          <a:avLst/>
        </a:prstGeom>
      </xdr:spPr>
    </xdr:pic>
    <xdr:clientData/>
  </xdr:twoCellAnchor>
</xdr:wsDr>
</file>

<file path=xl/drawings/drawing158.xml><?xml version="1.0" encoding="utf-8"?>
<xdr:wsDr xmlns:xdr="http://schemas.openxmlformats.org/drawingml/2006/spreadsheetDrawing" xmlns:a="http://schemas.openxmlformats.org/drawingml/2006/main">
  <xdr:twoCellAnchor>
    <xdr:from>
      <xdr:col>2</xdr:col>
      <xdr:colOff>62362</xdr:colOff>
      <xdr:row>6</xdr:row>
      <xdr:rowOff>38054</xdr:rowOff>
    </xdr:from>
    <xdr:to>
      <xdr:col>9</xdr:col>
      <xdr:colOff>251963</xdr:colOff>
      <xdr:row>43</xdr:row>
      <xdr:rowOff>114346</xdr:rowOff>
    </xdr:to>
    <xdr:pic>
      <xdr:nvPicPr>
        <xdr:cNvPr id="2" name="図 1">
          <a:extLst>
            <a:ext uri="{FF2B5EF4-FFF2-40B4-BE49-F238E27FC236}">
              <a16:creationId xmlns:a16="http://schemas.microsoft.com/office/drawing/2014/main" id="{1BB609C5-846C-4302-9FFA-F74E51E10DD9}"/>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0512" y="1219154"/>
          <a:ext cx="2389876" cy="5772242"/>
        </a:xfrm>
        <a:prstGeom prst="rect">
          <a:avLst/>
        </a:prstGeom>
      </xdr:spPr>
    </xdr:pic>
    <xdr:clientData/>
  </xdr:twoCellAnchor>
</xdr:wsDr>
</file>

<file path=xl/drawings/drawing159.xml><?xml version="1.0" encoding="utf-8"?>
<xdr:wsDr xmlns:xdr="http://schemas.openxmlformats.org/drawingml/2006/spreadsheetDrawing" xmlns:a="http://schemas.openxmlformats.org/drawingml/2006/main">
  <xdr:twoCellAnchor>
    <xdr:from>
      <xdr:col>2</xdr:col>
      <xdr:colOff>62362</xdr:colOff>
      <xdr:row>6</xdr:row>
      <xdr:rowOff>38054</xdr:rowOff>
    </xdr:from>
    <xdr:to>
      <xdr:col>9</xdr:col>
      <xdr:colOff>251963</xdr:colOff>
      <xdr:row>43</xdr:row>
      <xdr:rowOff>114346</xdr:rowOff>
    </xdr:to>
    <xdr:pic>
      <xdr:nvPicPr>
        <xdr:cNvPr id="2" name="図 1">
          <a:extLst>
            <a:ext uri="{FF2B5EF4-FFF2-40B4-BE49-F238E27FC236}">
              <a16:creationId xmlns:a16="http://schemas.microsoft.com/office/drawing/2014/main" id="{FC4FC92D-5014-49EE-90A4-AF8A34F3EC98}"/>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0512" y="1219154"/>
          <a:ext cx="2389876" cy="5772242"/>
        </a:xfrm>
        <a:prstGeom prst="rect">
          <a:avLst/>
        </a:prstGeom>
      </xdr:spPr>
    </xdr:pic>
    <xdr:clientData/>
  </xdr:twoCellAnchor>
</xdr:wsDr>
</file>

<file path=xl/drawings/drawing160.xml><?xml version="1.0" encoding="utf-8"?>
<xdr:wsDr xmlns:xdr="http://schemas.openxmlformats.org/drawingml/2006/spreadsheetDrawing" xmlns:a="http://schemas.openxmlformats.org/drawingml/2006/main">
  <xdr:twoCellAnchor>
    <xdr:from>
      <xdr:col>2</xdr:col>
      <xdr:colOff>62362</xdr:colOff>
      <xdr:row>6</xdr:row>
      <xdr:rowOff>38054</xdr:rowOff>
    </xdr:from>
    <xdr:to>
      <xdr:col>9</xdr:col>
      <xdr:colOff>251963</xdr:colOff>
      <xdr:row>43</xdr:row>
      <xdr:rowOff>114346</xdr:rowOff>
    </xdr:to>
    <xdr:pic>
      <xdr:nvPicPr>
        <xdr:cNvPr id="2" name="図 1">
          <a:extLst>
            <a:ext uri="{FF2B5EF4-FFF2-40B4-BE49-F238E27FC236}">
              <a16:creationId xmlns:a16="http://schemas.microsoft.com/office/drawing/2014/main" id="{CEA84E17-6E0A-4AA8-A5DF-70185CEC557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0512" y="1219154"/>
          <a:ext cx="2389876" cy="5772242"/>
        </a:xfrm>
        <a:prstGeom prst="rect">
          <a:avLst/>
        </a:prstGeom>
      </xdr:spPr>
    </xdr:pic>
    <xdr:clientData/>
  </xdr:twoCellAnchor>
</xdr:wsDr>
</file>

<file path=xl/drawings/drawing161.xml><?xml version="1.0" encoding="utf-8"?>
<xdr:wsDr xmlns:xdr="http://schemas.openxmlformats.org/drawingml/2006/spreadsheetDrawing" xmlns:a="http://schemas.openxmlformats.org/drawingml/2006/main">
  <xdr:twoCellAnchor>
    <xdr:from>
      <xdr:col>2</xdr:col>
      <xdr:colOff>62362</xdr:colOff>
      <xdr:row>6</xdr:row>
      <xdr:rowOff>38054</xdr:rowOff>
    </xdr:from>
    <xdr:to>
      <xdr:col>9</xdr:col>
      <xdr:colOff>251963</xdr:colOff>
      <xdr:row>43</xdr:row>
      <xdr:rowOff>114346</xdr:rowOff>
    </xdr:to>
    <xdr:pic>
      <xdr:nvPicPr>
        <xdr:cNvPr id="2" name="図 1">
          <a:extLst>
            <a:ext uri="{FF2B5EF4-FFF2-40B4-BE49-F238E27FC236}">
              <a16:creationId xmlns:a16="http://schemas.microsoft.com/office/drawing/2014/main" id="{31D530EC-A1BB-4D17-B237-661C13C553D6}"/>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0512" y="1219154"/>
          <a:ext cx="2389876" cy="5772242"/>
        </a:xfrm>
        <a:prstGeom prst="rect">
          <a:avLst/>
        </a:prstGeom>
      </xdr:spPr>
    </xdr:pic>
    <xdr:clientData/>
  </xdr:twoCellAnchor>
</xdr:wsDr>
</file>

<file path=xl/drawings/drawing162.xml><?xml version="1.0" encoding="utf-8"?>
<xdr:wsDr xmlns:xdr="http://schemas.openxmlformats.org/drawingml/2006/spreadsheetDrawing" xmlns:a="http://schemas.openxmlformats.org/drawingml/2006/main">
  <xdr:twoCellAnchor>
    <xdr:from>
      <xdr:col>2</xdr:col>
      <xdr:colOff>62362</xdr:colOff>
      <xdr:row>6</xdr:row>
      <xdr:rowOff>38054</xdr:rowOff>
    </xdr:from>
    <xdr:to>
      <xdr:col>9</xdr:col>
      <xdr:colOff>251963</xdr:colOff>
      <xdr:row>43</xdr:row>
      <xdr:rowOff>114346</xdr:rowOff>
    </xdr:to>
    <xdr:pic>
      <xdr:nvPicPr>
        <xdr:cNvPr id="2" name="図 1">
          <a:extLst>
            <a:ext uri="{FF2B5EF4-FFF2-40B4-BE49-F238E27FC236}">
              <a16:creationId xmlns:a16="http://schemas.microsoft.com/office/drawing/2014/main" id="{114247E5-8574-4940-87B2-732685A2E7DF}"/>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0512" y="1219154"/>
          <a:ext cx="2389876" cy="5772242"/>
        </a:xfrm>
        <a:prstGeom prst="rect">
          <a:avLst/>
        </a:prstGeom>
      </xdr:spPr>
    </xdr:pic>
    <xdr:clientData/>
  </xdr:twoCellAnchor>
</xdr:wsDr>
</file>

<file path=xl/drawings/drawing163.xml><?xml version="1.0" encoding="utf-8"?>
<xdr:wsDr xmlns:xdr="http://schemas.openxmlformats.org/drawingml/2006/spreadsheetDrawing" xmlns:a="http://schemas.openxmlformats.org/drawingml/2006/main">
  <xdr:twoCellAnchor>
    <xdr:from>
      <xdr:col>2</xdr:col>
      <xdr:colOff>62362</xdr:colOff>
      <xdr:row>6</xdr:row>
      <xdr:rowOff>38054</xdr:rowOff>
    </xdr:from>
    <xdr:to>
      <xdr:col>9</xdr:col>
      <xdr:colOff>251963</xdr:colOff>
      <xdr:row>43</xdr:row>
      <xdr:rowOff>114346</xdr:rowOff>
    </xdr:to>
    <xdr:pic>
      <xdr:nvPicPr>
        <xdr:cNvPr id="2" name="図 1">
          <a:extLst>
            <a:ext uri="{FF2B5EF4-FFF2-40B4-BE49-F238E27FC236}">
              <a16:creationId xmlns:a16="http://schemas.microsoft.com/office/drawing/2014/main" id="{6ABBA382-3DEC-405C-A99C-1175F5478054}"/>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0512" y="1219154"/>
          <a:ext cx="2389876" cy="5772242"/>
        </a:xfrm>
        <a:prstGeom prst="rect">
          <a:avLst/>
        </a:prstGeom>
      </xdr:spPr>
    </xdr:pic>
    <xdr:clientData/>
  </xdr:twoCellAnchor>
</xdr:wsDr>
</file>

<file path=xl/drawings/drawing164.xml><?xml version="1.0" encoding="utf-8"?>
<xdr:wsDr xmlns:xdr="http://schemas.openxmlformats.org/drawingml/2006/spreadsheetDrawing" xmlns:a="http://schemas.openxmlformats.org/drawingml/2006/main">
  <xdr:twoCellAnchor>
    <xdr:from>
      <xdr:col>2</xdr:col>
      <xdr:colOff>62362</xdr:colOff>
      <xdr:row>6</xdr:row>
      <xdr:rowOff>38054</xdr:rowOff>
    </xdr:from>
    <xdr:to>
      <xdr:col>9</xdr:col>
      <xdr:colOff>251963</xdr:colOff>
      <xdr:row>43</xdr:row>
      <xdr:rowOff>114346</xdr:rowOff>
    </xdr:to>
    <xdr:pic>
      <xdr:nvPicPr>
        <xdr:cNvPr id="2" name="図 1">
          <a:extLst>
            <a:ext uri="{FF2B5EF4-FFF2-40B4-BE49-F238E27FC236}">
              <a16:creationId xmlns:a16="http://schemas.microsoft.com/office/drawing/2014/main" id="{1EC3A36B-2128-442A-85D7-AF235DAD9E12}"/>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0512" y="1219154"/>
          <a:ext cx="2389876" cy="5772242"/>
        </a:xfrm>
        <a:prstGeom prst="rect">
          <a:avLst/>
        </a:prstGeom>
      </xdr:spPr>
    </xdr:pic>
    <xdr:clientData/>
  </xdr:twoCellAnchor>
</xdr:wsDr>
</file>

<file path=xl/drawings/drawing165.xml><?xml version="1.0" encoding="utf-8"?>
<xdr:wsDr xmlns:xdr="http://schemas.openxmlformats.org/drawingml/2006/spreadsheetDrawing" xmlns:a="http://schemas.openxmlformats.org/drawingml/2006/main">
  <xdr:twoCellAnchor>
    <xdr:from>
      <xdr:col>2</xdr:col>
      <xdr:colOff>62362</xdr:colOff>
      <xdr:row>6</xdr:row>
      <xdr:rowOff>38054</xdr:rowOff>
    </xdr:from>
    <xdr:to>
      <xdr:col>9</xdr:col>
      <xdr:colOff>251963</xdr:colOff>
      <xdr:row>43</xdr:row>
      <xdr:rowOff>114346</xdr:rowOff>
    </xdr:to>
    <xdr:pic>
      <xdr:nvPicPr>
        <xdr:cNvPr id="2" name="図 1">
          <a:extLst>
            <a:ext uri="{FF2B5EF4-FFF2-40B4-BE49-F238E27FC236}">
              <a16:creationId xmlns:a16="http://schemas.microsoft.com/office/drawing/2014/main" id="{422F7DEF-483D-4E62-9761-B2529389335E}"/>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0512" y="1219154"/>
          <a:ext cx="2389876" cy="5772242"/>
        </a:xfrm>
        <a:prstGeom prst="rect">
          <a:avLst/>
        </a:prstGeom>
      </xdr:spPr>
    </xdr:pic>
    <xdr:clientData/>
  </xdr:twoCellAnchor>
</xdr:wsDr>
</file>

<file path=xl/drawings/drawing166.xml><?xml version="1.0" encoding="utf-8"?>
<xdr:wsDr xmlns:xdr="http://schemas.openxmlformats.org/drawingml/2006/spreadsheetDrawing" xmlns:a="http://schemas.openxmlformats.org/drawingml/2006/main">
  <xdr:twoCellAnchor>
    <xdr:from>
      <xdr:col>2</xdr:col>
      <xdr:colOff>62362</xdr:colOff>
      <xdr:row>6</xdr:row>
      <xdr:rowOff>38054</xdr:rowOff>
    </xdr:from>
    <xdr:to>
      <xdr:col>9</xdr:col>
      <xdr:colOff>251963</xdr:colOff>
      <xdr:row>43</xdr:row>
      <xdr:rowOff>114346</xdr:rowOff>
    </xdr:to>
    <xdr:pic>
      <xdr:nvPicPr>
        <xdr:cNvPr id="2" name="図 1">
          <a:extLst>
            <a:ext uri="{FF2B5EF4-FFF2-40B4-BE49-F238E27FC236}">
              <a16:creationId xmlns:a16="http://schemas.microsoft.com/office/drawing/2014/main" id="{9102E039-69BA-4A72-89DB-5CFC700D2C24}"/>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0512" y="1219154"/>
          <a:ext cx="2389876" cy="5772242"/>
        </a:xfrm>
        <a:prstGeom prst="rect">
          <a:avLst/>
        </a:prstGeom>
      </xdr:spPr>
    </xdr:pic>
    <xdr:clientData/>
  </xdr:twoCellAnchor>
</xdr:wsDr>
</file>

<file path=xl/drawings/drawing167.xml><?xml version="1.0" encoding="utf-8"?>
<xdr:wsDr xmlns:xdr="http://schemas.openxmlformats.org/drawingml/2006/spreadsheetDrawing" xmlns:a="http://schemas.openxmlformats.org/drawingml/2006/main">
  <xdr:twoCellAnchor>
    <xdr:from>
      <xdr:col>2</xdr:col>
      <xdr:colOff>62362</xdr:colOff>
      <xdr:row>6</xdr:row>
      <xdr:rowOff>38054</xdr:rowOff>
    </xdr:from>
    <xdr:to>
      <xdr:col>9</xdr:col>
      <xdr:colOff>251963</xdr:colOff>
      <xdr:row>43</xdr:row>
      <xdr:rowOff>114346</xdr:rowOff>
    </xdr:to>
    <xdr:pic>
      <xdr:nvPicPr>
        <xdr:cNvPr id="2" name="図 1">
          <a:extLst>
            <a:ext uri="{FF2B5EF4-FFF2-40B4-BE49-F238E27FC236}">
              <a16:creationId xmlns:a16="http://schemas.microsoft.com/office/drawing/2014/main" id="{CF7947FB-94B1-4967-A44A-964C8497EDE2}"/>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0512" y="1219154"/>
          <a:ext cx="2389876" cy="5772242"/>
        </a:xfrm>
        <a:prstGeom prst="rect">
          <a:avLst/>
        </a:prstGeom>
      </xdr:spPr>
    </xdr:pic>
    <xdr:clientData/>
  </xdr:twoCellAnchor>
</xdr:wsDr>
</file>

<file path=xl/drawings/drawing168.xml><?xml version="1.0" encoding="utf-8"?>
<xdr:wsDr xmlns:xdr="http://schemas.openxmlformats.org/drawingml/2006/spreadsheetDrawing" xmlns:a="http://schemas.openxmlformats.org/drawingml/2006/main">
  <xdr:twoCellAnchor>
    <xdr:from>
      <xdr:col>2</xdr:col>
      <xdr:colOff>62362</xdr:colOff>
      <xdr:row>6</xdr:row>
      <xdr:rowOff>38054</xdr:rowOff>
    </xdr:from>
    <xdr:to>
      <xdr:col>9</xdr:col>
      <xdr:colOff>251963</xdr:colOff>
      <xdr:row>43</xdr:row>
      <xdr:rowOff>114346</xdr:rowOff>
    </xdr:to>
    <xdr:pic>
      <xdr:nvPicPr>
        <xdr:cNvPr id="2" name="図 1">
          <a:extLst>
            <a:ext uri="{FF2B5EF4-FFF2-40B4-BE49-F238E27FC236}">
              <a16:creationId xmlns:a16="http://schemas.microsoft.com/office/drawing/2014/main" id="{A8EC405C-E226-4992-B058-612AF5AD6D93}"/>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0512" y="1219154"/>
          <a:ext cx="2389876" cy="5772242"/>
        </a:xfrm>
        <a:prstGeom prst="rect">
          <a:avLst/>
        </a:prstGeom>
      </xdr:spPr>
    </xdr:pic>
    <xdr:clientData/>
  </xdr:twoCellAnchor>
</xdr:wsDr>
</file>

<file path=xl/drawings/drawing169.xml><?xml version="1.0" encoding="utf-8"?>
<xdr:wsDr xmlns:xdr="http://schemas.openxmlformats.org/drawingml/2006/spreadsheetDrawing" xmlns:a="http://schemas.openxmlformats.org/drawingml/2006/main">
  <xdr:twoCellAnchor>
    <xdr:from>
      <xdr:col>2</xdr:col>
      <xdr:colOff>62362</xdr:colOff>
      <xdr:row>6</xdr:row>
      <xdr:rowOff>38054</xdr:rowOff>
    </xdr:from>
    <xdr:to>
      <xdr:col>9</xdr:col>
      <xdr:colOff>251963</xdr:colOff>
      <xdr:row>43</xdr:row>
      <xdr:rowOff>114346</xdr:rowOff>
    </xdr:to>
    <xdr:pic>
      <xdr:nvPicPr>
        <xdr:cNvPr id="2" name="図 1">
          <a:extLst>
            <a:ext uri="{FF2B5EF4-FFF2-40B4-BE49-F238E27FC236}">
              <a16:creationId xmlns:a16="http://schemas.microsoft.com/office/drawing/2014/main" id="{61A19899-0307-4449-ABA9-9F3685828B1F}"/>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0512" y="1219154"/>
          <a:ext cx="2389876" cy="5772242"/>
        </a:xfrm>
        <a:prstGeom prst="rect">
          <a:avLst/>
        </a:prstGeom>
      </xdr:spPr>
    </xdr:pic>
    <xdr:clientData/>
  </xdr:twoCellAnchor>
</xdr:wsDr>
</file>

<file path=xl/drawings/drawing170.xml><?xml version="1.0" encoding="utf-8"?>
<xdr:wsDr xmlns:xdr="http://schemas.openxmlformats.org/drawingml/2006/spreadsheetDrawing" xmlns:a="http://schemas.openxmlformats.org/drawingml/2006/main">
  <xdr:twoCellAnchor>
    <xdr:from>
      <xdr:col>2</xdr:col>
      <xdr:colOff>62362</xdr:colOff>
      <xdr:row>6</xdr:row>
      <xdr:rowOff>38054</xdr:rowOff>
    </xdr:from>
    <xdr:to>
      <xdr:col>9</xdr:col>
      <xdr:colOff>251963</xdr:colOff>
      <xdr:row>43</xdr:row>
      <xdr:rowOff>114346</xdr:rowOff>
    </xdr:to>
    <xdr:pic>
      <xdr:nvPicPr>
        <xdr:cNvPr id="2" name="図 1">
          <a:extLst>
            <a:ext uri="{FF2B5EF4-FFF2-40B4-BE49-F238E27FC236}">
              <a16:creationId xmlns:a16="http://schemas.microsoft.com/office/drawing/2014/main" id="{04C9CBAC-4779-4019-8E9B-382517F1A93E}"/>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0512" y="1219154"/>
          <a:ext cx="2389876" cy="5772242"/>
        </a:xfrm>
        <a:prstGeom prst="rect">
          <a:avLst/>
        </a:prstGeom>
      </xdr:spPr>
    </xdr:pic>
    <xdr:clientData/>
  </xdr:twoCellAnchor>
</xdr:wsDr>
</file>

<file path=xl/drawings/drawing171.xml><?xml version="1.0" encoding="utf-8"?>
<xdr:wsDr xmlns:xdr="http://schemas.openxmlformats.org/drawingml/2006/spreadsheetDrawing" xmlns:a="http://schemas.openxmlformats.org/drawingml/2006/main">
  <xdr:twoCellAnchor>
    <xdr:from>
      <xdr:col>2</xdr:col>
      <xdr:colOff>62362</xdr:colOff>
      <xdr:row>6</xdr:row>
      <xdr:rowOff>38054</xdr:rowOff>
    </xdr:from>
    <xdr:to>
      <xdr:col>9</xdr:col>
      <xdr:colOff>251963</xdr:colOff>
      <xdr:row>43</xdr:row>
      <xdr:rowOff>114346</xdr:rowOff>
    </xdr:to>
    <xdr:pic>
      <xdr:nvPicPr>
        <xdr:cNvPr id="2" name="図 1">
          <a:extLst>
            <a:ext uri="{FF2B5EF4-FFF2-40B4-BE49-F238E27FC236}">
              <a16:creationId xmlns:a16="http://schemas.microsoft.com/office/drawing/2014/main" id="{2D6E240E-A85F-441D-9C14-0CA22CB4E47D}"/>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0512" y="1219154"/>
          <a:ext cx="2389876" cy="5772242"/>
        </a:xfrm>
        <a:prstGeom prst="rect">
          <a:avLst/>
        </a:prstGeom>
      </xdr:spPr>
    </xdr:pic>
    <xdr:clientData/>
  </xdr:twoCellAnchor>
</xdr:wsDr>
</file>

<file path=xl/drawings/drawing172.xml><?xml version="1.0" encoding="utf-8"?>
<xdr:wsDr xmlns:xdr="http://schemas.openxmlformats.org/drawingml/2006/spreadsheetDrawing" xmlns:a="http://schemas.openxmlformats.org/drawingml/2006/main">
  <xdr:twoCellAnchor>
    <xdr:from>
      <xdr:col>2</xdr:col>
      <xdr:colOff>62362</xdr:colOff>
      <xdr:row>6</xdr:row>
      <xdr:rowOff>38054</xdr:rowOff>
    </xdr:from>
    <xdr:to>
      <xdr:col>9</xdr:col>
      <xdr:colOff>251963</xdr:colOff>
      <xdr:row>43</xdr:row>
      <xdr:rowOff>114346</xdr:rowOff>
    </xdr:to>
    <xdr:pic>
      <xdr:nvPicPr>
        <xdr:cNvPr id="2" name="図 1">
          <a:extLst>
            <a:ext uri="{FF2B5EF4-FFF2-40B4-BE49-F238E27FC236}">
              <a16:creationId xmlns:a16="http://schemas.microsoft.com/office/drawing/2014/main" id="{5A4E7C55-A4EC-443E-A99E-0902161B5737}"/>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0512" y="1219154"/>
          <a:ext cx="2389876" cy="5772242"/>
        </a:xfrm>
        <a:prstGeom prst="rect">
          <a:avLst/>
        </a:prstGeom>
      </xdr:spPr>
    </xdr:pic>
    <xdr:clientData/>
  </xdr:twoCellAnchor>
</xdr:wsDr>
</file>

<file path=xl/drawings/drawing173.xml><?xml version="1.0" encoding="utf-8"?>
<xdr:wsDr xmlns:xdr="http://schemas.openxmlformats.org/drawingml/2006/spreadsheetDrawing" xmlns:a="http://schemas.openxmlformats.org/drawingml/2006/main">
  <xdr:twoCellAnchor>
    <xdr:from>
      <xdr:col>2</xdr:col>
      <xdr:colOff>62362</xdr:colOff>
      <xdr:row>6</xdr:row>
      <xdr:rowOff>38054</xdr:rowOff>
    </xdr:from>
    <xdr:to>
      <xdr:col>9</xdr:col>
      <xdr:colOff>251963</xdr:colOff>
      <xdr:row>43</xdr:row>
      <xdr:rowOff>114346</xdr:rowOff>
    </xdr:to>
    <xdr:pic>
      <xdr:nvPicPr>
        <xdr:cNvPr id="2" name="図 1">
          <a:extLst>
            <a:ext uri="{FF2B5EF4-FFF2-40B4-BE49-F238E27FC236}">
              <a16:creationId xmlns:a16="http://schemas.microsoft.com/office/drawing/2014/main" id="{92702C4E-8C39-433B-9C49-6FB9B1BAB9B6}"/>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0512" y="1219154"/>
          <a:ext cx="2389876" cy="5772242"/>
        </a:xfrm>
        <a:prstGeom prst="rect">
          <a:avLst/>
        </a:prstGeom>
      </xdr:spPr>
    </xdr:pic>
    <xdr:clientData/>
  </xdr:twoCellAnchor>
</xdr:wsDr>
</file>

<file path=xl/drawings/drawing174.xml><?xml version="1.0" encoding="utf-8"?>
<xdr:wsDr xmlns:xdr="http://schemas.openxmlformats.org/drawingml/2006/spreadsheetDrawing" xmlns:a="http://schemas.openxmlformats.org/drawingml/2006/main">
  <xdr:twoCellAnchor>
    <xdr:from>
      <xdr:col>2</xdr:col>
      <xdr:colOff>62362</xdr:colOff>
      <xdr:row>6</xdr:row>
      <xdr:rowOff>38054</xdr:rowOff>
    </xdr:from>
    <xdr:to>
      <xdr:col>9</xdr:col>
      <xdr:colOff>251963</xdr:colOff>
      <xdr:row>43</xdr:row>
      <xdr:rowOff>114346</xdr:rowOff>
    </xdr:to>
    <xdr:pic>
      <xdr:nvPicPr>
        <xdr:cNvPr id="2" name="図 1">
          <a:extLst>
            <a:ext uri="{FF2B5EF4-FFF2-40B4-BE49-F238E27FC236}">
              <a16:creationId xmlns:a16="http://schemas.microsoft.com/office/drawing/2014/main" id="{CC0E3E66-85AC-4923-B25B-856B06ED7739}"/>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0512" y="1219154"/>
          <a:ext cx="2389876" cy="5772242"/>
        </a:xfrm>
        <a:prstGeom prst="rect">
          <a:avLst/>
        </a:prstGeom>
      </xdr:spPr>
    </xdr:pic>
    <xdr:clientData/>
  </xdr:twoCellAnchor>
</xdr:wsDr>
</file>

<file path=xl/drawings/drawing175.xml><?xml version="1.0" encoding="utf-8"?>
<xdr:wsDr xmlns:xdr="http://schemas.openxmlformats.org/drawingml/2006/spreadsheetDrawing" xmlns:a="http://schemas.openxmlformats.org/drawingml/2006/main">
  <xdr:twoCellAnchor>
    <xdr:from>
      <xdr:col>2</xdr:col>
      <xdr:colOff>62362</xdr:colOff>
      <xdr:row>6</xdr:row>
      <xdr:rowOff>38054</xdr:rowOff>
    </xdr:from>
    <xdr:to>
      <xdr:col>9</xdr:col>
      <xdr:colOff>251963</xdr:colOff>
      <xdr:row>43</xdr:row>
      <xdr:rowOff>114346</xdr:rowOff>
    </xdr:to>
    <xdr:pic>
      <xdr:nvPicPr>
        <xdr:cNvPr id="2" name="図 1">
          <a:extLst>
            <a:ext uri="{FF2B5EF4-FFF2-40B4-BE49-F238E27FC236}">
              <a16:creationId xmlns:a16="http://schemas.microsoft.com/office/drawing/2014/main" id="{095EB2F4-AD48-44C0-9836-028944BC073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0512" y="1219154"/>
          <a:ext cx="2389876" cy="5772242"/>
        </a:xfrm>
        <a:prstGeom prst="rect">
          <a:avLst/>
        </a:prstGeom>
      </xdr:spPr>
    </xdr:pic>
    <xdr:clientData/>
  </xdr:twoCellAnchor>
</xdr:wsDr>
</file>

<file path=xl/drawings/drawing176.xml><?xml version="1.0" encoding="utf-8"?>
<xdr:wsDr xmlns:xdr="http://schemas.openxmlformats.org/drawingml/2006/spreadsheetDrawing" xmlns:a="http://schemas.openxmlformats.org/drawingml/2006/main">
  <xdr:twoCellAnchor>
    <xdr:from>
      <xdr:col>2</xdr:col>
      <xdr:colOff>62362</xdr:colOff>
      <xdr:row>6</xdr:row>
      <xdr:rowOff>38054</xdr:rowOff>
    </xdr:from>
    <xdr:to>
      <xdr:col>9</xdr:col>
      <xdr:colOff>251963</xdr:colOff>
      <xdr:row>43</xdr:row>
      <xdr:rowOff>114346</xdr:rowOff>
    </xdr:to>
    <xdr:pic>
      <xdr:nvPicPr>
        <xdr:cNvPr id="2" name="図 1">
          <a:extLst>
            <a:ext uri="{FF2B5EF4-FFF2-40B4-BE49-F238E27FC236}">
              <a16:creationId xmlns:a16="http://schemas.microsoft.com/office/drawing/2014/main" id="{C2A20EF5-75AB-4B62-AC5F-66D9F1B70897}"/>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0512" y="1219154"/>
          <a:ext cx="2389876" cy="5772242"/>
        </a:xfrm>
        <a:prstGeom prst="rect">
          <a:avLst/>
        </a:prstGeom>
      </xdr:spPr>
    </xdr:pic>
    <xdr:clientData/>
  </xdr:twoCellAnchor>
</xdr:wsDr>
</file>

<file path=xl/drawings/drawing177.xml><?xml version="1.0" encoding="utf-8"?>
<xdr:wsDr xmlns:xdr="http://schemas.openxmlformats.org/drawingml/2006/spreadsheetDrawing" xmlns:a="http://schemas.openxmlformats.org/drawingml/2006/main">
  <xdr:twoCellAnchor>
    <xdr:from>
      <xdr:col>2</xdr:col>
      <xdr:colOff>62362</xdr:colOff>
      <xdr:row>6</xdr:row>
      <xdr:rowOff>38054</xdr:rowOff>
    </xdr:from>
    <xdr:to>
      <xdr:col>9</xdr:col>
      <xdr:colOff>251963</xdr:colOff>
      <xdr:row>43</xdr:row>
      <xdr:rowOff>114346</xdr:rowOff>
    </xdr:to>
    <xdr:pic>
      <xdr:nvPicPr>
        <xdr:cNvPr id="2" name="図 1">
          <a:extLst>
            <a:ext uri="{FF2B5EF4-FFF2-40B4-BE49-F238E27FC236}">
              <a16:creationId xmlns:a16="http://schemas.microsoft.com/office/drawing/2014/main" id="{29E1623E-035C-4E01-A323-07C98940743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0512" y="1219154"/>
          <a:ext cx="2389876" cy="5772242"/>
        </a:xfrm>
        <a:prstGeom prst="rect">
          <a:avLst/>
        </a:prstGeom>
      </xdr:spPr>
    </xdr:pic>
    <xdr:clientData/>
  </xdr:twoCellAnchor>
</xdr:wsDr>
</file>

<file path=xl/drawings/drawing178.xml><?xml version="1.0" encoding="utf-8"?>
<xdr:wsDr xmlns:xdr="http://schemas.openxmlformats.org/drawingml/2006/spreadsheetDrawing" xmlns:a="http://schemas.openxmlformats.org/drawingml/2006/main">
  <xdr:twoCellAnchor>
    <xdr:from>
      <xdr:col>2</xdr:col>
      <xdr:colOff>62362</xdr:colOff>
      <xdr:row>6</xdr:row>
      <xdr:rowOff>38054</xdr:rowOff>
    </xdr:from>
    <xdr:to>
      <xdr:col>9</xdr:col>
      <xdr:colOff>251963</xdr:colOff>
      <xdr:row>43</xdr:row>
      <xdr:rowOff>114346</xdr:rowOff>
    </xdr:to>
    <xdr:pic>
      <xdr:nvPicPr>
        <xdr:cNvPr id="2" name="図 1">
          <a:extLst>
            <a:ext uri="{FF2B5EF4-FFF2-40B4-BE49-F238E27FC236}">
              <a16:creationId xmlns:a16="http://schemas.microsoft.com/office/drawing/2014/main" id="{F2C87260-80B8-4926-992D-EF3B6D54B212}"/>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0512" y="1219154"/>
          <a:ext cx="2389876" cy="5772242"/>
        </a:xfrm>
        <a:prstGeom prst="rect">
          <a:avLst/>
        </a:prstGeom>
      </xdr:spPr>
    </xdr:pic>
    <xdr:clientData/>
  </xdr:twoCellAnchor>
</xdr:wsDr>
</file>

<file path=xl/drawings/drawing179.xml><?xml version="1.0" encoding="utf-8"?>
<xdr:wsDr xmlns:xdr="http://schemas.openxmlformats.org/drawingml/2006/spreadsheetDrawing" xmlns:a="http://schemas.openxmlformats.org/drawingml/2006/main">
  <xdr:twoCellAnchor>
    <xdr:from>
      <xdr:col>2</xdr:col>
      <xdr:colOff>62362</xdr:colOff>
      <xdr:row>6</xdr:row>
      <xdr:rowOff>38054</xdr:rowOff>
    </xdr:from>
    <xdr:to>
      <xdr:col>9</xdr:col>
      <xdr:colOff>251963</xdr:colOff>
      <xdr:row>43</xdr:row>
      <xdr:rowOff>114346</xdr:rowOff>
    </xdr:to>
    <xdr:pic>
      <xdr:nvPicPr>
        <xdr:cNvPr id="2" name="図 1">
          <a:extLst>
            <a:ext uri="{FF2B5EF4-FFF2-40B4-BE49-F238E27FC236}">
              <a16:creationId xmlns:a16="http://schemas.microsoft.com/office/drawing/2014/main" id="{AF4E1644-4EB2-42FA-8F20-72FB063A9DCB}"/>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0512" y="1219154"/>
          <a:ext cx="2389876" cy="5772242"/>
        </a:xfrm>
        <a:prstGeom prst="rect">
          <a:avLst/>
        </a:prstGeom>
      </xdr:spPr>
    </xdr:pic>
    <xdr:clientData/>
  </xdr:twoCellAnchor>
</xdr:wsDr>
</file>

<file path=xl/drawings/drawing180.xml><?xml version="1.0" encoding="utf-8"?>
<xdr:wsDr xmlns:xdr="http://schemas.openxmlformats.org/drawingml/2006/spreadsheetDrawing" xmlns:a="http://schemas.openxmlformats.org/drawingml/2006/main">
  <xdr:twoCellAnchor>
    <xdr:from>
      <xdr:col>2</xdr:col>
      <xdr:colOff>62362</xdr:colOff>
      <xdr:row>6</xdr:row>
      <xdr:rowOff>38054</xdr:rowOff>
    </xdr:from>
    <xdr:to>
      <xdr:col>9</xdr:col>
      <xdr:colOff>251963</xdr:colOff>
      <xdr:row>43</xdr:row>
      <xdr:rowOff>114346</xdr:rowOff>
    </xdr:to>
    <xdr:pic>
      <xdr:nvPicPr>
        <xdr:cNvPr id="2" name="図 1">
          <a:extLst>
            <a:ext uri="{FF2B5EF4-FFF2-40B4-BE49-F238E27FC236}">
              <a16:creationId xmlns:a16="http://schemas.microsoft.com/office/drawing/2014/main" id="{BB28B36D-C872-440F-8FEB-57F1EC6DC611}"/>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0512" y="1219154"/>
          <a:ext cx="2389876" cy="5772242"/>
        </a:xfrm>
        <a:prstGeom prst="rect">
          <a:avLst/>
        </a:prstGeom>
      </xdr:spPr>
    </xdr:pic>
    <xdr:clientData/>
  </xdr:twoCellAnchor>
</xdr:wsDr>
</file>

<file path=xl/drawings/drawing181.xml><?xml version="1.0" encoding="utf-8"?>
<xdr:wsDr xmlns:xdr="http://schemas.openxmlformats.org/drawingml/2006/spreadsheetDrawing" xmlns:a="http://schemas.openxmlformats.org/drawingml/2006/main">
  <xdr:twoCellAnchor>
    <xdr:from>
      <xdr:col>2</xdr:col>
      <xdr:colOff>62362</xdr:colOff>
      <xdr:row>6</xdr:row>
      <xdr:rowOff>38054</xdr:rowOff>
    </xdr:from>
    <xdr:to>
      <xdr:col>9</xdr:col>
      <xdr:colOff>251963</xdr:colOff>
      <xdr:row>43</xdr:row>
      <xdr:rowOff>114346</xdr:rowOff>
    </xdr:to>
    <xdr:pic>
      <xdr:nvPicPr>
        <xdr:cNvPr id="2" name="図 1">
          <a:extLst>
            <a:ext uri="{FF2B5EF4-FFF2-40B4-BE49-F238E27FC236}">
              <a16:creationId xmlns:a16="http://schemas.microsoft.com/office/drawing/2014/main" id="{9ED6FE1B-8ED4-4941-AE2A-A19CA1F24436}"/>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0512" y="1219154"/>
          <a:ext cx="2389876" cy="5772242"/>
        </a:xfrm>
        <a:prstGeom prst="rect">
          <a:avLst/>
        </a:prstGeom>
      </xdr:spPr>
    </xdr:pic>
    <xdr:clientData/>
  </xdr:twoCellAnchor>
</xdr:wsDr>
</file>

<file path=xl/drawings/drawing182.xml><?xml version="1.0" encoding="utf-8"?>
<xdr:wsDr xmlns:xdr="http://schemas.openxmlformats.org/drawingml/2006/spreadsheetDrawing" xmlns:a="http://schemas.openxmlformats.org/drawingml/2006/main">
  <xdr:twoCellAnchor>
    <xdr:from>
      <xdr:col>2</xdr:col>
      <xdr:colOff>62362</xdr:colOff>
      <xdr:row>6</xdr:row>
      <xdr:rowOff>38054</xdr:rowOff>
    </xdr:from>
    <xdr:to>
      <xdr:col>9</xdr:col>
      <xdr:colOff>251963</xdr:colOff>
      <xdr:row>43</xdr:row>
      <xdr:rowOff>114346</xdr:rowOff>
    </xdr:to>
    <xdr:pic>
      <xdr:nvPicPr>
        <xdr:cNvPr id="2" name="図 1">
          <a:extLst>
            <a:ext uri="{FF2B5EF4-FFF2-40B4-BE49-F238E27FC236}">
              <a16:creationId xmlns:a16="http://schemas.microsoft.com/office/drawing/2014/main" id="{6EE033B0-CB46-466C-BFBB-4D2694CB619F}"/>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0512" y="1219154"/>
          <a:ext cx="2389876" cy="5772242"/>
        </a:xfrm>
        <a:prstGeom prst="rect">
          <a:avLst/>
        </a:prstGeom>
      </xdr:spPr>
    </xdr:pic>
    <xdr:clientData/>
  </xdr:twoCellAnchor>
</xdr:wsDr>
</file>

<file path=xl/drawings/drawing183.xml><?xml version="1.0" encoding="utf-8"?>
<xdr:wsDr xmlns:xdr="http://schemas.openxmlformats.org/drawingml/2006/spreadsheetDrawing" xmlns:a="http://schemas.openxmlformats.org/drawingml/2006/main">
  <xdr:twoCellAnchor>
    <xdr:from>
      <xdr:col>2</xdr:col>
      <xdr:colOff>62362</xdr:colOff>
      <xdr:row>6</xdr:row>
      <xdr:rowOff>38054</xdr:rowOff>
    </xdr:from>
    <xdr:to>
      <xdr:col>9</xdr:col>
      <xdr:colOff>251963</xdr:colOff>
      <xdr:row>43</xdr:row>
      <xdr:rowOff>114346</xdr:rowOff>
    </xdr:to>
    <xdr:pic>
      <xdr:nvPicPr>
        <xdr:cNvPr id="2" name="図 1">
          <a:extLst>
            <a:ext uri="{FF2B5EF4-FFF2-40B4-BE49-F238E27FC236}">
              <a16:creationId xmlns:a16="http://schemas.microsoft.com/office/drawing/2014/main" id="{8A0C1033-E303-42D8-9340-A0C5B8074775}"/>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0512" y="1219154"/>
          <a:ext cx="2389876" cy="5772242"/>
        </a:xfrm>
        <a:prstGeom prst="rect">
          <a:avLst/>
        </a:prstGeom>
      </xdr:spPr>
    </xdr:pic>
    <xdr:clientData/>
  </xdr:twoCellAnchor>
</xdr:wsDr>
</file>

<file path=xl/drawings/drawing184.xml><?xml version="1.0" encoding="utf-8"?>
<xdr:wsDr xmlns:xdr="http://schemas.openxmlformats.org/drawingml/2006/spreadsheetDrawing" xmlns:a="http://schemas.openxmlformats.org/drawingml/2006/main">
  <xdr:twoCellAnchor>
    <xdr:from>
      <xdr:col>2</xdr:col>
      <xdr:colOff>62362</xdr:colOff>
      <xdr:row>6</xdr:row>
      <xdr:rowOff>38054</xdr:rowOff>
    </xdr:from>
    <xdr:to>
      <xdr:col>9</xdr:col>
      <xdr:colOff>251963</xdr:colOff>
      <xdr:row>43</xdr:row>
      <xdr:rowOff>114346</xdr:rowOff>
    </xdr:to>
    <xdr:pic>
      <xdr:nvPicPr>
        <xdr:cNvPr id="2" name="図 1">
          <a:extLst>
            <a:ext uri="{FF2B5EF4-FFF2-40B4-BE49-F238E27FC236}">
              <a16:creationId xmlns:a16="http://schemas.microsoft.com/office/drawing/2014/main" id="{E3C1CD88-A5E7-4E3E-8DE2-FAFB3D60C5A9}"/>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0512" y="1219154"/>
          <a:ext cx="2389876" cy="5772242"/>
        </a:xfrm>
        <a:prstGeom prst="rect">
          <a:avLst/>
        </a:prstGeom>
      </xdr:spPr>
    </xdr:pic>
    <xdr:clientData/>
  </xdr:twoCellAnchor>
</xdr:wsDr>
</file>

<file path=xl/drawings/drawing185.xml><?xml version="1.0" encoding="utf-8"?>
<xdr:wsDr xmlns:xdr="http://schemas.openxmlformats.org/drawingml/2006/spreadsheetDrawing" xmlns:a="http://schemas.openxmlformats.org/drawingml/2006/main">
  <xdr:twoCellAnchor>
    <xdr:from>
      <xdr:col>2</xdr:col>
      <xdr:colOff>62362</xdr:colOff>
      <xdr:row>6</xdr:row>
      <xdr:rowOff>38054</xdr:rowOff>
    </xdr:from>
    <xdr:to>
      <xdr:col>9</xdr:col>
      <xdr:colOff>251963</xdr:colOff>
      <xdr:row>43</xdr:row>
      <xdr:rowOff>114346</xdr:rowOff>
    </xdr:to>
    <xdr:pic>
      <xdr:nvPicPr>
        <xdr:cNvPr id="2" name="図 1">
          <a:extLst>
            <a:ext uri="{FF2B5EF4-FFF2-40B4-BE49-F238E27FC236}">
              <a16:creationId xmlns:a16="http://schemas.microsoft.com/office/drawing/2014/main" id="{C4ADD9FC-1E55-4F33-A4F2-D7A6FE94FF83}"/>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0512" y="1219154"/>
          <a:ext cx="2389876" cy="5772242"/>
        </a:xfrm>
        <a:prstGeom prst="rect">
          <a:avLst/>
        </a:prstGeom>
      </xdr:spPr>
    </xdr:pic>
    <xdr:clientData/>
  </xdr:twoCellAnchor>
</xdr:wsDr>
</file>

<file path=xl/drawings/drawing186.xml><?xml version="1.0" encoding="utf-8"?>
<xdr:wsDr xmlns:xdr="http://schemas.openxmlformats.org/drawingml/2006/spreadsheetDrawing" xmlns:a="http://schemas.openxmlformats.org/drawingml/2006/main">
  <xdr:twoCellAnchor>
    <xdr:from>
      <xdr:col>2</xdr:col>
      <xdr:colOff>62362</xdr:colOff>
      <xdr:row>6</xdr:row>
      <xdr:rowOff>38054</xdr:rowOff>
    </xdr:from>
    <xdr:to>
      <xdr:col>9</xdr:col>
      <xdr:colOff>251963</xdr:colOff>
      <xdr:row>43</xdr:row>
      <xdr:rowOff>114346</xdr:rowOff>
    </xdr:to>
    <xdr:pic>
      <xdr:nvPicPr>
        <xdr:cNvPr id="2" name="図 1">
          <a:extLst>
            <a:ext uri="{FF2B5EF4-FFF2-40B4-BE49-F238E27FC236}">
              <a16:creationId xmlns:a16="http://schemas.microsoft.com/office/drawing/2014/main" id="{B5D8906A-4D11-41EA-8162-2051AAB5B72A}"/>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0512" y="1219154"/>
          <a:ext cx="2389876" cy="5772242"/>
        </a:xfrm>
        <a:prstGeom prst="rect">
          <a:avLst/>
        </a:prstGeom>
      </xdr:spPr>
    </xdr:pic>
    <xdr:clientData/>
  </xdr:twoCellAnchor>
</xdr:wsDr>
</file>

<file path=xl/drawings/drawing187.xml><?xml version="1.0" encoding="utf-8"?>
<xdr:wsDr xmlns:xdr="http://schemas.openxmlformats.org/drawingml/2006/spreadsheetDrawing" xmlns:a="http://schemas.openxmlformats.org/drawingml/2006/main">
  <xdr:twoCellAnchor>
    <xdr:from>
      <xdr:col>2</xdr:col>
      <xdr:colOff>62362</xdr:colOff>
      <xdr:row>6</xdr:row>
      <xdr:rowOff>38054</xdr:rowOff>
    </xdr:from>
    <xdr:to>
      <xdr:col>9</xdr:col>
      <xdr:colOff>251963</xdr:colOff>
      <xdr:row>43</xdr:row>
      <xdr:rowOff>114346</xdr:rowOff>
    </xdr:to>
    <xdr:pic>
      <xdr:nvPicPr>
        <xdr:cNvPr id="2" name="図 1">
          <a:extLst>
            <a:ext uri="{FF2B5EF4-FFF2-40B4-BE49-F238E27FC236}">
              <a16:creationId xmlns:a16="http://schemas.microsoft.com/office/drawing/2014/main" id="{33490F30-063B-47CD-8BF9-291A16AE4A0D}"/>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0512" y="1219154"/>
          <a:ext cx="2389876" cy="5772242"/>
        </a:xfrm>
        <a:prstGeom prst="rect">
          <a:avLst/>
        </a:prstGeom>
      </xdr:spPr>
    </xdr:pic>
    <xdr:clientData/>
  </xdr:twoCellAnchor>
</xdr:wsDr>
</file>

<file path=xl/drawings/drawing188.xml><?xml version="1.0" encoding="utf-8"?>
<xdr:wsDr xmlns:xdr="http://schemas.openxmlformats.org/drawingml/2006/spreadsheetDrawing" xmlns:a="http://schemas.openxmlformats.org/drawingml/2006/main">
  <xdr:twoCellAnchor>
    <xdr:from>
      <xdr:col>2</xdr:col>
      <xdr:colOff>62362</xdr:colOff>
      <xdr:row>6</xdr:row>
      <xdr:rowOff>38054</xdr:rowOff>
    </xdr:from>
    <xdr:to>
      <xdr:col>9</xdr:col>
      <xdr:colOff>251963</xdr:colOff>
      <xdr:row>43</xdr:row>
      <xdr:rowOff>114346</xdr:rowOff>
    </xdr:to>
    <xdr:pic>
      <xdr:nvPicPr>
        <xdr:cNvPr id="2" name="図 1">
          <a:extLst>
            <a:ext uri="{FF2B5EF4-FFF2-40B4-BE49-F238E27FC236}">
              <a16:creationId xmlns:a16="http://schemas.microsoft.com/office/drawing/2014/main" id="{DF61EB06-2B0B-4D2D-B009-A62E6154FF12}"/>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0512" y="1219154"/>
          <a:ext cx="2389876" cy="5772242"/>
        </a:xfrm>
        <a:prstGeom prst="rect">
          <a:avLst/>
        </a:prstGeom>
      </xdr:spPr>
    </xdr:pic>
    <xdr:clientData/>
  </xdr:twoCellAnchor>
</xdr:wsDr>
</file>

<file path=xl/drawings/drawing189.xml><?xml version="1.0" encoding="utf-8"?>
<xdr:wsDr xmlns:xdr="http://schemas.openxmlformats.org/drawingml/2006/spreadsheetDrawing" xmlns:a="http://schemas.openxmlformats.org/drawingml/2006/main">
  <xdr:twoCellAnchor>
    <xdr:from>
      <xdr:col>2</xdr:col>
      <xdr:colOff>62362</xdr:colOff>
      <xdr:row>6</xdr:row>
      <xdr:rowOff>38054</xdr:rowOff>
    </xdr:from>
    <xdr:to>
      <xdr:col>9</xdr:col>
      <xdr:colOff>251963</xdr:colOff>
      <xdr:row>43</xdr:row>
      <xdr:rowOff>114346</xdr:rowOff>
    </xdr:to>
    <xdr:pic>
      <xdr:nvPicPr>
        <xdr:cNvPr id="2" name="図 1">
          <a:extLst>
            <a:ext uri="{FF2B5EF4-FFF2-40B4-BE49-F238E27FC236}">
              <a16:creationId xmlns:a16="http://schemas.microsoft.com/office/drawing/2014/main" id="{375A6B14-955B-4F80-9AAD-5AAC51F373AC}"/>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0512" y="1219154"/>
          <a:ext cx="2389876" cy="5772242"/>
        </a:xfrm>
        <a:prstGeom prst="rect">
          <a:avLst/>
        </a:prstGeom>
      </xdr:spPr>
    </xdr:pic>
    <xdr:clientData/>
  </xdr:twoCellAnchor>
</xdr:wsDr>
</file>

<file path=xl/drawings/drawing190.xml><?xml version="1.0" encoding="utf-8"?>
<xdr:wsDr xmlns:xdr="http://schemas.openxmlformats.org/drawingml/2006/spreadsheetDrawing" xmlns:a="http://schemas.openxmlformats.org/drawingml/2006/main">
  <xdr:twoCellAnchor>
    <xdr:from>
      <xdr:col>2</xdr:col>
      <xdr:colOff>62362</xdr:colOff>
      <xdr:row>6</xdr:row>
      <xdr:rowOff>38054</xdr:rowOff>
    </xdr:from>
    <xdr:to>
      <xdr:col>9</xdr:col>
      <xdr:colOff>251963</xdr:colOff>
      <xdr:row>43</xdr:row>
      <xdr:rowOff>114346</xdr:rowOff>
    </xdr:to>
    <xdr:pic>
      <xdr:nvPicPr>
        <xdr:cNvPr id="2" name="図 1">
          <a:extLst>
            <a:ext uri="{FF2B5EF4-FFF2-40B4-BE49-F238E27FC236}">
              <a16:creationId xmlns:a16="http://schemas.microsoft.com/office/drawing/2014/main" id="{32E7FED9-C448-41B8-8A6F-D78E60051C2E}"/>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0512" y="1219154"/>
          <a:ext cx="2389876" cy="5772242"/>
        </a:xfrm>
        <a:prstGeom prst="rect">
          <a:avLst/>
        </a:prstGeom>
      </xdr:spPr>
    </xdr:pic>
    <xdr:clientData/>
  </xdr:twoCellAnchor>
</xdr:wsDr>
</file>

<file path=xl/drawings/drawing191.xml><?xml version="1.0" encoding="utf-8"?>
<xdr:wsDr xmlns:xdr="http://schemas.openxmlformats.org/drawingml/2006/spreadsheetDrawing" xmlns:a="http://schemas.openxmlformats.org/drawingml/2006/main">
  <xdr:twoCellAnchor>
    <xdr:from>
      <xdr:col>2</xdr:col>
      <xdr:colOff>62362</xdr:colOff>
      <xdr:row>6</xdr:row>
      <xdr:rowOff>38054</xdr:rowOff>
    </xdr:from>
    <xdr:to>
      <xdr:col>9</xdr:col>
      <xdr:colOff>251963</xdr:colOff>
      <xdr:row>43</xdr:row>
      <xdr:rowOff>114346</xdr:rowOff>
    </xdr:to>
    <xdr:pic>
      <xdr:nvPicPr>
        <xdr:cNvPr id="2" name="図 1">
          <a:extLst>
            <a:ext uri="{FF2B5EF4-FFF2-40B4-BE49-F238E27FC236}">
              <a16:creationId xmlns:a16="http://schemas.microsoft.com/office/drawing/2014/main" id="{085879CA-ACA2-4F40-96DB-9181AC3AB59F}"/>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0512" y="1219154"/>
          <a:ext cx="2389876" cy="5772242"/>
        </a:xfrm>
        <a:prstGeom prst="rect">
          <a:avLst/>
        </a:prstGeom>
      </xdr:spPr>
    </xdr:pic>
    <xdr:clientData/>
  </xdr:twoCellAnchor>
</xdr:wsDr>
</file>

<file path=xl/drawings/drawing192.xml><?xml version="1.0" encoding="utf-8"?>
<xdr:wsDr xmlns:xdr="http://schemas.openxmlformats.org/drawingml/2006/spreadsheetDrawing" xmlns:a="http://schemas.openxmlformats.org/drawingml/2006/main">
  <xdr:twoCellAnchor>
    <xdr:from>
      <xdr:col>2</xdr:col>
      <xdr:colOff>62362</xdr:colOff>
      <xdr:row>6</xdr:row>
      <xdr:rowOff>38054</xdr:rowOff>
    </xdr:from>
    <xdr:to>
      <xdr:col>9</xdr:col>
      <xdr:colOff>251963</xdr:colOff>
      <xdr:row>43</xdr:row>
      <xdr:rowOff>114346</xdr:rowOff>
    </xdr:to>
    <xdr:pic>
      <xdr:nvPicPr>
        <xdr:cNvPr id="2" name="図 1">
          <a:extLst>
            <a:ext uri="{FF2B5EF4-FFF2-40B4-BE49-F238E27FC236}">
              <a16:creationId xmlns:a16="http://schemas.microsoft.com/office/drawing/2014/main" id="{C1BDF00E-A944-4A9C-83E1-1FB3CD1357C9}"/>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0512" y="1219154"/>
          <a:ext cx="2389876" cy="5772242"/>
        </a:xfrm>
        <a:prstGeom prst="rect">
          <a:avLst/>
        </a:prstGeom>
      </xdr:spPr>
    </xdr:pic>
    <xdr:clientData/>
  </xdr:twoCellAnchor>
</xdr:wsDr>
</file>

<file path=xl/drawings/drawing193.xml><?xml version="1.0" encoding="utf-8"?>
<xdr:wsDr xmlns:xdr="http://schemas.openxmlformats.org/drawingml/2006/spreadsheetDrawing" xmlns:a="http://schemas.openxmlformats.org/drawingml/2006/main">
  <xdr:twoCellAnchor>
    <xdr:from>
      <xdr:col>2</xdr:col>
      <xdr:colOff>62362</xdr:colOff>
      <xdr:row>6</xdr:row>
      <xdr:rowOff>38054</xdr:rowOff>
    </xdr:from>
    <xdr:to>
      <xdr:col>9</xdr:col>
      <xdr:colOff>251963</xdr:colOff>
      <xdr:row>43</xdr:row>
      <xdr:rowOff>114346</xdr:rowOff>
    </xdr:to>
    <xdr:pic>
      <xdr:nvPicPr>
        <xdr:cNvPr id="2" name="図 1">
          <a:extLst>
            <a:ext uri="{FF2B5EF4-FFF2-40B4-BE49-F238E27FC236}">
              <a16:creationId xmlns:a16="http://schemas.microsoft.com/office/drawing/2014/main" id="{D4591587-42F1-4B4A-8AB4-C596FCAEE692}"/>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0512" y="1219154"/>
          <a:ext cx="2389876" cy="5772242"/>
        </a:xfrm>
        <a:prstGeom prst="rect">
          <a:avLst/>
        </a:prstGeom>
      </xdr:spPr>
    </xdr:pic>
    <xdr:clientData/>
  </xdr:twoCellAnchor>
</xdr:wsDr>
</file>

<file path=xl/drawings/drawing194.xml><?xml version="1.0" encoding="utf-8"?>
<xdr:wsDr xmlns:xdr="http://schemas.openxmlformats.org/drawingml/2006/spreadsheetDrawing" xmlns:a="http://schemas.openxmlformats.org/drawingml/2006/main">
  <xdr:twoCellAnchor>
    <xdr:from>
      <xdr:col>2</xdr:col>
      <xdr:colOff>62362</xdr:colOff>
      <xdr:row>6</xdr:row>
      <xdr:rowOff>38054</xdr:rowOff>
    </xdr:from>
    <xdr:to>
      <xdr:col>9</xdr:col>
      <xdr:colOff>251963</xdr:colOff>
      <xdr:row>43</xdr:row>
      <xdr:rowOff>114346</xdr:rowOff>
    </xdr:to>
    <xdr:pic>
      <xdr:nvPicPr>
        <xdr:cNvPr id="2" name="図 1">
          <a:extLst>
            <a:ext uri="{FF2B5EF4-FFF2-40B4-BE49-F238E27FC236}">
              <a16:creationId xmlns:a16="http://schemas.microsoft.com/office/drawing/2014/main" id="{785E6444-BC0C-43D9-9DB3-0655BE80624C}"/>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0512" y="1219154"/>
          <a:ext cx="2389876" cy="5772242"/>
        </a:xfrm>
        <a:prstGeom prst="rect">
          <a:avLst/>
        </a:prstGeom>
      </xdr:spPr>
    </xdr:pic>
    <xdr:clientData/>
  </xdr:twoCellAnchor>
</xdr:wsDr>
</file>

<file path=xl/drawings/drawing195.xml><?xml version="1.0" encoding="utf-8"?>
<xdr:wsDr xmlns:xdr="http://schemas.openxmlformats.org/drawingml/2006/spreadsheetDrawing" xmlns:a="http://schemas.openxmlformats.org/drawingml/2006/main">
  <xdr:twoCellAnchor>
    <xdr:from>
      <xdr:col>2</xdr:col>
      <xdr:colOff>62362</xdr:colOff>
      <xdr:row>6</xdr:row>
      <xdr:rowOff>38054</xdr:rowOff>
    </xdr:from>
    <xdr:to>
      <xdr:col>9</xdr:col>
      <xdr:colOff>251963</xdr:colOff>
      <xdr:row>43</xdr:row>
      <xdr:rowOff>114346</xdr:rowOff>
    </xdr:to>
    <xdr:pic>
      <xdr:nvPicPr>
        <xdr:cNvPr id="2" name="図 1">
          <a:extLst>
            <a:ext uri="{FF2B5EF4-FFF2-40B4-BE49-F238E27FC236}">
              <a16:creationId xmlns:a16="http://schemas.microsoft.com/office/drawing/2014/main" id="{17298741-ED52-4513-9F6F-2BF995392CC9}"/>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0512" y="1219154"/>
          <a:ext cx="2389876" cy="5772242"/>
        </a:xfrm>
        <a:prstGeom prst="rect">
          <a:avLst/>
        </a:prstGeom>
      </xdr:spPr>
    </xdr:pic>
    <xdr:clientData/>
  </xdr:twoCellAnchor>
</xdr:wsDr>
</file>

<file path=xl/drawings/drawing196.xml><?xml version="1.0" encoding="utf-8"?>
<xdr:wsDr xmlns:xdr="http://schemas.openxmlformats.org/drawingml/2006/spreadsheetDrawing" xmlns:a="http://schemas.openxmlformats.org/drawingml/2006/main">
  <xdr:twoCellAnchor>
    <xdr:from>
      <xdr:col>2</xdr:col>
      <xdr:colOff>62362</xdr:colOff>
      <xdr:row>6</xdr:row>
      <xdr:rowOff>38054</xdr:rowOff>
    </xdr:from>
    <xdr:to>
      <xdr:col>9</xdr:col>
      <xdr:colOff>251963</xdr:colOff>
      <xdr:row>43</xdr:row>
      <xdr:rowOff>114346</xdr:rowOff>
    </xdr:to>
    <xdr:pic>
      <xdr:nvPicPr>
        <xdr:cNvPr id="2" name="図 1">
          <a:extLst>
            <a:ext uri="{FF2B5EF4-FFF2-40B4-BE49-F238E27FC236}">
              <a16:creationId xmlns:a16="http://schemas.microsoft.com/office/drawing/2014/main" id="{443ED81A-92AD-4FBF-90F5-768018FE8C72}"/>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0512" y="1219154"/>
          <a:ext cx="2389876" cy="5772242"/>
        </a:xfrm>
        <a:prstGeom prst="rect">
          <a:avLst/>
        </a:prstGeom>
      </xdr:spPr>
    </xdr:pic>
    <xdr:clientData/>
  </xdr:twoCellAnchor>
</xdr:wsDr>
</file>

<file path=xl/drawings/drawing197.xml><?xml version="1.0" encoding="utf-8"?>
<xdr:wsDr xmlns:xdr="http://schemas.openxmlformats.org/drawingml/2006/spreadsheetDrawing" xmlns:a="http://schemas.openxmlformats.org/drawingml/2006/main">
  <xdr:twoCellAnchor>
    <xdr:from>
      <xdr:col>2</xdr:col>
      <xdr:colOff>62362</xdr:colOff>
      <xdr:row>6</xdr:row>
      <xdr:rowOff>38054</xdr:rowOff>
    </xdr:from>
    <xdr:to>
      <xdr:col>9</xdr:col>
      <xdr:colOff>251963</xdr:colOff>
      <xdr:row>43</xdr:row>
      <xdr:rowOff>114346</xdr:rowOff>
    </xdr:to>
    <xdr:pic>
      <xdr:nvPicPr>
        <xdr:cNvPr id="2" name="図 1">
          <a:extLst>
            <a:ext uri="{FF2B5EF4-FFF2-40B4-BE49-F238E27FC236}">
              <a16:creationId xmlns:a16="http://schemas.microsoft.com/office/drawing/2014/main" id="{37D92887-6F94-4DD1-A721-083D490CE5BE}"/>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0512" y="1219154"/>
          <a:ext cx="2389876" cy="5772242"/>
        </a:xfrm>
        <a:prstGeom prst="rect">
          <a:avLst/>
        </a:prstGeom>
      </xdr:spPr>
    </xdr:pic>
    <xdr:clientData/>
  </xdr:twoCellAnchor>
</xdr:wsDr>
</file>

<file path=xl/drawings/drawing198.xml><?xml version="1.0" encoding="utf-8"?>
<xdr:wsDr xmlns:xdr="http://schemas.openxmlformats.org/drawingml/2006/spreadsheetDrawing" xmlns:a="http://schemas.openxmlformats.org/drawingml/2006/main">
  <xdr:twoCellAnchor>
    <xdr:from>
      <xdr:col>2</xdr:col>
      <xdr:colOff>62362</xdr:colOff>
      <xdr:row>6</xdr:row>
      <xdr:rowOff>38054</xdr:rowOff>
    </xdr:from>
    <xdr:to>
      <xdr:col>9</xdr:col>
      <xdr:colOff>251963</xdr:colOff>
      <xdr:row>43</xdr:row>
      <xdr:rowOff>114346</xdr:rowOff>
    </xdr:to>
    <xdr:pic>
      <xdr:nvPicPr>
        <xdr:cNvPr id="2" name="図 1">
          <a:extLst>
            <a:ext uri="{FF2B5EF4-FFF2-40B4-BE49-F238E27FC236}">
              <a16:creationId xmlns:a16="http://schemas.microsoft.com/office/drawing/2014/main" id="{211DE56B-827C-44CE-8A4C-F5B437BA510F}"/>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0512" y="1219154"/>
          <a:ext cx="2389876" cy="5772242"/>
        </a:xfrm>
        <a:prstGeom prst="rect">
          <a:avLst/>
        </a:prstGeom>
      </xdr:spPr>
    </xdr:pic>
    <xdr:clientData/>
  </xdr:twoCellAnchor>
</xdr:wsDr>
</file>

<file path=xl/drawings/drawing199.xml><?xml version="1.0" encoding="utf-8"?>
<xdr:wsDr xmlns:xdr="http://schemas.openxmlformats.org/drawingml/2006/spreadsheetDrawing" xmlns:a="http://schemas.openxmlformats.org/drawingml/2006/main">
  <xdr:twoCellAnchor>
    <xdr:from>
      <xdr:col>2</xdr:col>
      <xdr:colOff>62362</xdr:colOff>
      <xdr:row>6</xdr:row>
      <xdr:rowOff>38054</xdr:rowOff>
    </xdr:from>
    <xdr:to>
      <xdr:col>9</xdr:col>
      <xdr:colOff>251963</xdr:colOff>
      <xdr:row>43</xdr:row>
      <xdr:rowOff>114346</xdr:rowOff>
    </xdr:to>
    <xdr:pic>
      <xdr:nvPicPr>
        <xdr:cNvPr id="2" name="図 1">
          <a:extLst>
            <a:ext uri="{FF2B5EF4-FFF2-40B4-BE49-F238E27FC236}">
              <a16:creationId xmlns:a16="http://schemas.microsoft.com/office/drawing/2014/main" id="{EE926B95-2A22-4901-B137-293EA966E0DB}"/>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0512" y="1219154"/>
          <a:ext cx="2389876" cy="5772242"/>
        </a:xfrm>
        <a:prstGeom prst="rect">
          <a:avLst/>
        </a:prstGeom>
      </xdr:spPr>
    </xdr:pic>
    <xdr:clientData/>
  </xdr:twoCellAnchor>
</xdr:wsDr>
</file>

<file path=xl/drawings/drawing200.xml><?xml version="1.0" encoding="utf-8"?>
<xdr:wsDr xmlns:xdr="http://schemas.openxmlformats.org/drawingml/2006/spreadsheetDrawing" xmlns:a="http://schemas.openxmlformats.org/drawingml/2006/main">
  <xdr:twoCellAnchor>
    <xdr:from>
      <xdr:col>2</xdr:col>
      <xdr:colOff>62362</xdr:colOff>
      <xdr:row>6</xdr:row>
      <xdr:rowOff>38054</xdr:rowOff>
    </xdr:from>
    <xdr:to>
      <xdr:col>9</xdr:col>
      <xdr:colOff>251963</xdr:colOff>
      <xdr:row>43</xdr:row>
      <xdr:rowOff>114346</xdr:rowOff>
    </xdr:to>
    <xdr:pic>
      <xdr:nvPicPr>
        <xdr:cNvPr id="2" name="図 1">
          <a:extLst>
            <a:ext uri="{FF2B5EF4-FFF2-40B4-BE49-F238E27FC236}">
              <a16:creationId xmlns:a16="http://schemas.microsoft.com/office/drawing/2014/main" id="{83FB5443-3EFD-4331-9364-BBADF1CF2D7F}"/>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0512" y="1219154"/>
          <a:ext cx="2389876" cy="5772242"/>
        </a:xfrm>
        <a:prstGeom prst="rect">
          <a:avLst/>
        </a:prstGeom>
      </xdr:spPr>
    </xdr:pic>
    <xdr:clientData/>
  </xdr:twoCellAnchor>
</xdr:wsDr>
</file>

<file path=xl/drawings/drawing201.xml><?xml version="1.0" encoding="utf-8"?>
<xdr:wsDr xmlns:xdr="http://schemas.openxmlformats.org/drawingml/2006/spreadsheetDrawing" xmlns:a="http://schemas.openxmlformats.org/drawingml/2006/main">
  <xdr:twoCellAnchor>
    <xdr:from>
      <xdr:col>2</xdr:col>
      <xdr:colOff>62362</xdr:colOff>
      <xdr:row>6</xdr:row>
      <xdr:rowOff>38054</xdr:rowOff>
    </xdr:from>
    <xdr:to>
      <xdr:col>9</xdr:col>
      <xdr:colOff>251963</xdr:colOff>
      <xdr:row>43</xdr:row>
      <xdr:rowOff>114346</xdr:rowOff>
    </xdr:to>
    <xdr:pic>
      <xdr:nvPicPr>
        <xdr:cNvPr id="2" name="図 1">
          <a:extLst>
            <a:ext uri="{FF2B5EF4-FFF2-40B4-BE49-F238E27FC236}">
              <a16:creationId xmlns:a16="http://schemas.microsoft.com/office/drawing/2014/main" id="{8914B2F4-9E71-473C-A1A9-DC0CD29B7D43}"/>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0512" y="1219154"/>
          <a:ext cx="2389876" cy="5772242"/>
        </a:xfrm>
        <a:prstGeom prst="rect">
          <a:avLst/>
        </a:prstGeom>
      </xdr:spPr>
    </xdr:pic>
    <xdr:clientData/>
  </xdr:twoCellAnchor>
</xdr:wsDr>
</file>

<file path=xl/drawings/drawing202.xml><?xml version="1.0" encoding="utf-8"?>
<xdr:wsDr xmlns:xdr="http://schemas.openxmlformats.org/drawingml/2006/spreadsheetDrawing" xmlns:a="http://schemas.openxmlformats.org/drawingml/2006/main">
  <xdr:twoCellAnchor>
    <xdr:from>
      <xdr:col>2</xdr:col>
      <xdr:colOff>62362</xdr:colOff>
      <xdr:row>6</xdr:row>
      <xdr:rowOff>38054</xdr:rowOff>
    </xdr:from>
    <xdr:to>
      <xdr:col>9</xdr:col>
      <xdr:colOff>251963</xdr:colOff>
      <xdr:row>43</xdr:row>
      <xdr:rowOff>114346</xdr:rowOff>
    </xdr:to>
    <xdr:pic>
      <xdr:nvPicPr>
        <xdr:cNvPr id="2" name="図 1">
          <a:extLst>
            <a:ext uri="{FF2B5EF4-FFF2-40B4-BE49-F238E27FC236}">
              <a16:creationId xmlns:a16="http://schemas.microsoft.com/office/drawing/2014/main" id="{A0CF01BF-354D-4617-8E2D-CE5E75F1026B}"/>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0512" y="1219154"/>
          <a:ext cx="2389876" cy="5772242"/>
        </a:xfrm>
        <a:prstGeom prst="rect">
          <a:avLst/>
        </a:prstGeom>
      </xdr:spPr>
    </xdr:pic>
    <xdr:clientData/>
  </xdr:twoCellAnchor>
</xdr:wsDr>
</file>

<file path=xl/drawings/drawing203.xml><?xml version="1.0" encoding="utf-8"?>
<xdr:wsDr xmlns:xdr="http://schemas.openxmlformats.org/drawingml/2006/spreadsheetDrawing" xmlns:a="http://schemas.openxmlformats.org/drawingml/2006/main">
  <xdr:twoCellAnchor>
    <xdr:from>
      <xdr:col>2</xdr:col>
      <xdr:colOff>62362</xdr:colOff>
      <xdr:row>6</xdr:row>
      <xdr:rowOff>38054</xdr:rowOff>
    </xdr:from>
    <xdr:to>
      <xdr:col>9</xdr:col>
      <xdr:colOff>251963</xdr:colOff>
      <xdr:row>43</xdr:row>
      <xdr:rowOff>114346</xdr:rowOff>
    </xdr:to>
    <xdr:pic>
      <xdr:nvPicPr>
        <xdr:cNvPr id="2" name="図 1">
          <a:extLst>
            <a:ext uri="{FF2B5EF4-FFF2-40B4-BE49-F238E27FC236}">
              <a16:creationId xmlns:a16="http://schemas.microsoft.com/office/drawing/2014/main" id="{336DADBA-ABAE-4534-AB05-7DD47BF1EDEE}"/>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0512" y="1219154"/>
          <a:ext cx="2389876" cy="5772242"/>
        </a:xfrm>
        <a:prstGeom prst="rect">
          <a:avLst/>
        </a:prstGeom>
      </xdr:spPr>
    </xdr:pic>
    <xdr:clientData/>
  </xdr:twoCellAnchor>
</xdr:wsDr>
</file>

<file path=xl/drawings/drawing204.xml><?xml version="1.0" encoding="utf-8"?>
<xdr:wsDr xmlns:xdr="http://schemas.openxmlformats.org/drawingml/2006/spreadsheetDrawing" xmlns:a="http://schemas.openxmlformats.org/drawingml/2006/main">
  <xdr:twoCellAnchor>
    <xdr:from>
      <xdr:col>2</xdr:col>
      <xdr:colOff>62362</xdr:colOff>
      <xdr:row>6</xdr:row>
      <xdr:rowOff>38054</xdr:rowOff>
    </xdr:from>
    <xdr:to>
      <xdr:col>9</xdr:col>
      <xdr:colOff>251963</xdr:colOff>
      <xdr:row>43</xdr:row>
      <xdr:rowOff>114346</xdr:rowOff>
    </xdr:to>
    <xdr:pic>
      <xdr:nvPicPr>
        <xdr:cNvPr id="2" name="図 1">
          <a:extLst>
            <a:ext uri="{FF2B5EF4-FFF2-40B4-BE49-F238E27FC236}">
              <a16:creationId xmlns:a16="http://schemas.microsoft.com/office/drawing/2014/main" id="{A9333CB0-5327-44A6-9C94-67CCD61E1639}"/>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0512" y="1219154"/>
          <a:ext cx="2389876" cy="5772242"/>
        </a:xfrm>
        <a:prstGeom prst="rect">
          <a:avLst/>
        </a:prstGeom>
      </xdr:spPr>
    </xdr:pic>
    <xdr:clientData/>
  </xdr:twoCellAnchor>
</xdr:wsDr>
</file>

<file path=xl/drawings/drawing205.xml><?xml version="1.0" encoding="utf-8"?>
<xdr:wsDr xmlns:xdr="http://schemas.openxmlformats.org/drawingml/2006/spreadsheetDrawing" xmlns:a="http://schemas.openxmlformats.org/drawingml/2006/main">
  <xdr:twoCellAnchor>
    <xdr:from>
      <xdr:col>2</xdr:col>
      <xdr:colOff>62362</xdr:colOff>
      <xdr:row>6</xdr:row>
      <xdr:rowOff>38054</xdr:rowOff>
    </xdr:from>
    <xdr:to>
      <xdr:col>9</xdr:col>
      <xdr:colOff>251963</xdr:colOff>
      <xdr:row>43</xdr:row>
      <xdr:rowOff>114346</xdr:rowOff>
    </xdr:to>
    <xdr:pic>
      <xdr:nvPicPr>
        <xdr:cNvPr id="2" name="図 1">
          <a:extLst>
            <a:ext uri="{FF2B5EF4-FFF2-40B4-BE49-F238E27FC236}">
              <a16:creationId xmlns:a16="http://schemas.microsoft.com/office/drawing/2014/main" id="{BE4C9E00-69EE-4AE9-8864-3AADC0D81D3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0512" y="1219154"/>
          <a:ext cx="2389876" cy="5772242"/>
        </a:xfrm>
        <a:prstGeom prst="rect">
          <a:avLst/>
        </a:prstGeom>
      </xdr:spPr>
    </xdr:pic>
    <xdr:clientData/>
  </xdr:twoCellAnchor>
</xdr:wsDr>
</file>

<file path=xl/drawings/drawing206.xml><?xml version="1.0" encoding="utf-8"?>
<xdr:wsDr xmlns:xdr="http://schemas.openxmlformats.org/drawingml/2006/spreadsheetDrawing" xmlns:a="http://schemas.openxmlformats.org/drawingml/2006/main">
  <xdr:twoCellAnchor>
    <xdr:from>
      <xdr:col>2</xdr:col>
      <xdr:colOff>62362</xdr:colOff>
      <xdr:row>6</xdr:row>
      <xdr:rowOff>38054</xdr:rowOff>
    </xdr:from>
    <xdr:to>
      <xdr:col>9</xdr:col>
      <xdr:colOff>251963</xdr:colOff>
      <xdr:row>43</xdr:row>
      <xdr:rowOff>114346</xdr:rowOff>
    </xdr:to>
    <xdr:pic>
      <xdr:nvPicPr>
        <xdr:cNvPr id="2" name="図 1">
          <a:extLst>
            <a:ext uri="{FF2B5EF4-FFF2-40B4-BE49-F238E27FC236}">
              <a16:creationId xmlns:a16="http://schemas.microsoft.com/office/drawing/2014/main" id="{DF1D4E70-0DB2-4C76-85B7-8C08C57AC411}"/>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0512" y="1219154"/>
          <a:ext cx="2389876" cy="5772242"/>
        </a:xfrm>
        <a:prstGeom prst="rect">
          <a:avLst/>
        </a:prstGeom>
      </xdr:spPr>
    </xdr:pic>
    <xdr:clientData/>
  </xdr:twoCellAnchor>
</xdr:wsDr>
</file>

<file path=xl/drawings/drawing207.xml><?xml version="1.0" encoding="utf-8"?>
<xdr:wsDr xmlns:xdr="http://schemas.openxmlformats.org/drawingml/2006/spreadsheetDrawing" xmlns:a="http://schemas.openxmlformats.org/drawingml/2006/main">
  <xdr:twoCellAnchor>
    <xdr:from>
      <xdr:col>2</xdr:col>
      <xdr:colOff>62362</xdr:colOff>
      <xdr:row>6</xdr:row>
      <xdr:rowOff>38054</xdr:rowOff>
    </xdr:from>
    <xdr:to>
      <xdr:col>9</xdr:col>
      <xdr:colOff>251963</xdr:colOff>
      <xdr:row>43</xdr:row>
      <xdr:rowOff>114346</xdr:rowOff>
    </xdr:to>
    <xdr:pic>
      <xdr:nvPicPr>
        <xdr:cNvPr id="2" name="図 1">
          <a:extLst>
            <a:ext uri="{FF2B5EF4-FFF2-40B4-BE49-F238E27FC236}">
              <a16:creationId xmlns:a16="http://schemas.microsoft.com/office/drawing/2014/main" id="{D893EEF8-D169-45B4-8051-1ADB4EEDB62E}"/>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0512" y="1219154"/>
          <a:ext cx="2389876" cy="5772242"/>
        </a:xfrm>
        <a:prstGeom prst="rect">
          <a:avLst/>
        </a:prstGeom>
      </xdr:spPr>
    </xdr:pic>
    <xdr:clientData/>
  </xdr:twoCellAnchor>
</xdr:wsDr>
</file>

<file path=xl/drawings/drawing208.xml><?xml version="1.0" encoding="utf-8"?>
<xdr:wsDr xmlns:xdr="http://schemas.openxmlformats.org/drawingml/2006/spreadsheetDrawing" xmlns:a="http://schemas.openxmlformats.org/drawingml/2006/main">
  <xdr:twoCellAnchor>
    <xdr:from>
      <xdr:col>2</xdr:col>
      <xdr:colOff>62362</xdr:colOff>
      <xdr:row>6</xdr:row>
      <xdr:rowOff>38054</xdr:rowOff>
    </xdr:from>
    <xdr:to>
      <xdr:col>9</xdr:col>
      <xdr:colOff>251963</xdr:colOff>
      <xdr:row>43</xdr:row>
      <xdr:rowOff>114346</xdr:rowOff>
    </xdr:to>
    <xdr:pic>
      <xdr:nvPicPr>
        <xdr:cNvPr id="2" name="図 1">
          <a:extLst>
            <a:ext uri="{FF2B5EF4-FFF2-40B4-BE49-F238E27FC236}">
              <a16:creationId xmlns:a16="http://schemas.microsoft.com/office/drawing/2014/main" id="{B781164D-8432-4B7F-9432-0FA6517B98CF}"/>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0512" y="1219154"/>
          <a:ext cx="2389876" cy="5772242"/>
        </a:xfrm>
        <a:prstGeom prst="rect">
          <a:avLst/>
        </a:prstGeom>
      </xdr:spPr>
    </xdr:pic>
    <xdr:clientData/>
  </xdr:twoCellAnchor>
</xdr:wsDr>
</file>

<file path=xl/drawings/drawing209.xml><?xml version="1.0" encoding="utf-8"?>
<xdr:wsDr xmlns:xdr="http://schemas.openxmlformats.org/drawingml/2006/spreadsheetDrawing" xmlns:a="http://schemas.openxmlformats.org/drawingml/2006/main">
  <xdr:twoCellAnchor>
    <xdr:from>
      <xdr:col>2</xdr:col>
      <xdr:colOff>62362</xdr:colOff>
      <xdr:row>6</xdr:row>
      <xdr:rowOff>38054</xdr:rowOff>
    </xdr:from>
    <xdr:to>
      <xdr:col>9</xdr:col>
      <xdr:colOff>251963</xdr:colOff>
      <xdr:row>43</xdr:row>
      <xdr:rowOff>114346</xdr:rowOff>
    </xdr:to>
    <xdr:pic>
      <xdr:nvPicPr>
        <xdr:cNvPr id="2" name="図 1">
          <a:extLst>
            <a:ext uri="{FF2B5EF4-FFF2-40B4-BE49-F238E27FC236}">
              <a16:creationId xmlns:a16="http://schemas.microsoft.com/office/drawing/2014/main" id="{4CCC87E4-53FE-4D59-AFAC-D46AAA348F41}"/>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0512" y="1219154"/>
          <a:ext cx="2389876" cy="5772242"/>
        </a:xfrm>
        <a:prstGeom prst="rect">
          <a:avLst/>
        </a:prstGeom>
      </xdr:spPr>
    </xdr:pic>
    <xdr:clientData/>
  </xdr:twoCellAnchor>
</xdr:wsDr>
</file>

<file path=xl/drawings/drawing210.xml><?xml version="1.0" encoding="utf-8"?>
<xdr:wsDr xmlns:xdr="http://schemas.openxmlformats.org/drawingml/2006/spreadsheetDrawing" xmlns:a="http://schemas.openxmlformats.org/drawingml/2006/main">
  <xdr:twoCellAnchor>
    <xdr:from>
      <xdr:col>2</xdr:col>
      <xdr:colOff>62362</xdr:colOff>
      <xdr:row>6</xdr:row>
      <xdr:rowOff>38054</xdr:rowOff>
    </xdr:from>
    <xdr:to>
      <xdr:col>9</xdr:col>
      <xdr:colOff>251963</xdr:colOff>
      <xdr:row>43</xdr:row>
      <xdr:rowOff>114346</xdr:rowOff>
    </xdr:to>
    <xdr:pic>
      <xdr:nvPicPr>
        <xdr:cNvPr id="2" name="図 1">
          <a:extLst>
            <a:ext uri="{FF2B5EF4-FFF2-40B4-BE49-F238E27FC236}">
              <a16:creationId xmlns:a16="http://schemas.microsoft.com/office/drawing/2014/main" id="{65AC2D16-2032-40C4-8511-433CE62D3F1D}"/>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0512" y="1219154"/>
          <a:ext cx="2389876" cy="5772242"/>
        </a:xfrm>
        <a:prstGeom prst="rect">
          <a:avLst/>
        </a:prstGeom>
      </xdr:spPr>
    </xdr:pic>
    <xdr:clientData/>
  </xdr:twoCellAnchor>
</xdr:wsDr>
</file>

<file path=xl/drawings/drawing211.xml><?xml version="1.0" encoding="utf-8"?>
<xdr:wsDr xmlns:xdr="http://schemas.openxmlformats.org/drawingml/2006/spreadsheetDrawing" xmlns:a="http://schemas.openxmlformats.org/drawingml/2006/main">
  <xdr:twoCellAnchor>
    <xdr:from>
      <xdr:col>2</xdr:col>
      <xdr:colOff>62362</xdr:colOff>
      <xdr:row>6</xdr:row>
      <xdr:rowOff>38054</xdr:rowOff>
    </xdr:from>
    <xdr:to>
      <xdr:col>9</xdr:col>
      <xdr:colOff>251963</xdr:colOff>
      <xdr:row>43</xdr:row>
      <xdr:rowOff>114346</xdr:rowOff>
    </xdr:to>
    <xdr:pic>
      <xdr:nvPicPr>
        <xdr:cNvPr id="2" name="図 1">
          <a:extLst>
            <a:ext uri="{FF2B5EF4-FFF2-40B4-BE49-F238E27FC236}">
              <a16:creationId xmlns:a16="http://schemas.microsoft.com/office/drawing/2014/main" id="{BE741F94-E254-407E-B4EA-A4C4AFDA786A}"/>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0512" y="1219154"/>
          <a:ext cx="2389876" cy="5772242"/>
        </a:xfrm>
        <a:prstGeom prst="rect">
          <a:avLst/>
        </a:prstGeom>
      </xdr:spPr>
    </xdr:pic>
    <xdr:clientData/>
  </xdr:twoCellAnchor>
</xdr:wsDr>
</file>

<file path=xl/drawings/drawing212.xml><?xml version="1.0" encoding="utf-8"?>
<xdr:wsDr xmlns:xdr="http://schemas.openxmlformats.org/drawingml/2006/spreadsheetDrawing" xmlns:a="http://schemas.openxmlformats.org/drawingml/2006/main">
  <xdr:twoCellAnchor>
    <xdr:from>
      <xdr:col>2</xdr:col>
      <xdr:colOff>62362</xdr:colOff>
      <xdr:row>6</xdr:row>
      <xdr:rowOff>38054</xdr:rowOff>
    </xdr:from>
    <xdr:to>
      <xdr:col>9</xdr:col>
      <xdr:colOff>251963</xdr:colOff>
      <xdr:row>43</xdr:row>
      <xdr:rowOff>114346</xdr:rowOff>
    </xdr:to>
    <xdr:pic>
      <xdr:nvPicPr>
        <xdr:cNvPr id="2" name="図 1">
          <a:extLst>
            <a:ext uri="{FF2B5EF4-FFF2-40B4-BE49-F238E27FC236}">
              <a16:creationId xmlns:a16="http://schemas.microsoft.com/office/drawing/2014/main" id="{8019751F-7E80-4EDC-84BD-7726CC7783C4}"/>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0512" y="1219154"/>
          <a:ext cx="2389876" cy="5772242"/>
        </a:xfrm>
        <a:prstGeom prst="rect">
          <a:avLst/>
        </a:prstGeom>
      </xdr:spPr>
    </xdr:pic>
    <xdr:clientData/>
  </xdr:twoCellAnchor>
</xdr:wsDr>
</file>

<file path=xl/drawings/drawing213.xml><?xml version="1.0" encoding="utf-8"?>
<xdr:wsDr xmlns:xdr="http://schemas.openxmlformats.org/drawingml/2006/spreadsheetDrawing" xmlns:a="http://schemas.openxmlformats.org/drawingml/2006/main">
  <xdr:twoCellAnchor>
    <xdr:from>
      <xdr:col>2</xdr:col>
      <xdr:colOff>62362</xdr:colOff>
      <xdr:row>6</xdr:row>
      <xdr:rowOff>38054</xdr:rowOff>
    </xdr:from>
    <xdr:to>
      <xdr:col>9</xdr:col>
      <xdr:colOff>251963</xdr:colOff>
      <xdr:row>43</xdr:row>
      <xdr:rowOff>114346</xdr:rowOff>
    </xdr:to>
    <xdr:pic>
      <xdr:nvPicPr>
        <xdr:cNvPr id="2" name="図 1">
          <a:extLst>
            <a:ext uri="{FF2B5EF4-FFF2-40B4-BE49-F238E27FC236}">
              <a16:creationId xmlns:a16="http://schemas.microsoft.com/office/drawing/2014/main" id="{9504527E-3A64-4720-8B57-66A2FF969695}"/>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0512" y="1219154"/>
          <a:ext cx="2389876" cy="5772242"/>
        </a:xfrm>
        <a:prstGeom prst="rect">
          <a:avLst/>
        </a:prstGeom>
      </xdr:spPr>
    </xdr:pic>
    <xdr:clientData/>
  </xdr:twoCellAnchor>
</xdr:wsDr>
</file>

<file path=xl/drawings/drawing214.xml><?xml version="1.0" encoding="utf-8"?>
<xdr:wsDr xmlns:xdr="http://schemas.openxmlformats.org/drawingml/2006/spreadsheetDrawing" xmlns:a="http://schemas.openxmlformats.org/drawingml/2006/main">
  <xdr:twoCellAnchor>
    <xdr:from>
      <xdr:col>2</xdr:col>
      <xdr:colOff>62362</xdr:colOff>
      <xdr:row>6</xdr:row>
      <xdr:rowOff>38054</xdr:rowOff>
    </xdr:from>
    <xdr:to>
      <xdr:col>9</xdr:col>
      <xdr:colOff>251963</xdr:colOff>
      <xdr:row>43</xdr:row>
      <xdr:rowOff>114346</xdr:rowOff>
    </xdr:to>
    <xdr:pic>
      <xdr:nvPicPr>
        <xdr:cNvPr id="2" name="図 1">
          <a:extLst>
            <a:ext uri="{FF2B5EF4-FFF2-40B4-BE49-F238E27FC236}">
              <a16:creationId xmlns:a16="http://schemas.microsoft.com/office/drawing/2014/main" id="{AC62B8D5-CD9C-47ED-84D3-F8CD9EF624ED}"/>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0512" y="1219154"/>
          <a:ext cx="2389876" cy="5772242"/>
        </a:xfrm>
        <a:prstGeom prst="rect">
          <a:avLst/>
        </a:prstGeom>
      </xdr:spPr>
    </xdr:pic>
    <xdr:clientData/>
  </xdr:twoCellAnchor>
</xdr:wsDr>
</file>

<file path=xl/drawings/drawing215.xml><?xml version="1.0" encoding="utf-8"?>
<xdr:wsDr xmlns:xdr="http://schemas.openxmlformats.org/drawingml/2006/spreadsheetDrawing" xmlns:a="http://schemas.openxmlformats.org/drawingml/2006/main">
  <xdr:twoCellAnchor>
    <xdr:from>
      <xdr:col>2</xdr:col>
      <xdr:colOff>62362</xdr:colOff>
      <xdr:row>6</xdr:row>
      <xdr:rowOff>38054</xdr:rowOff>
    </xdr:from>
    <xdr:to>
      <xdr:col>9</xdr:col>
      <xdr:colOff>251963</xdr:colOff>
      <xdr:row>43</xdr:row>
      <xdr:rowOff>114346</xdr:rowOff>
    </xdr:to>
    <xdr:pic>
      <xdr:nvPicPr>
        <xdr:cNvPr id="2" name="図 1">
          <a:extLst>
            <a:ext uri="{FF2B5EF4-FFF2-40B4-BE49-F238E27FC236}">
              <a16:creationId xmlns:a16="http://schemas.microsoft.com/office/drawing/2014/main" id="{99BF80E4-EC5A-4280-B174-1D85D5BC3BF1}"/>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0512" y="1219154"/>
          <a:ext cx="2389876" cy="5772242"/>
        </a:xfrm>
        <a:prstGeom prst="rect">
          <a:avLst/>
        </a:prstGeom>
      </xdr:spPr>
    </xdr:pic>
    <xdr:clientData/>
  </xdr:twoCellAnchor>
</xdr:wsDr>
</file>

<file path=xl/drawings/drawing216.xml><?xml version="1.0" encoding="utf-8"?>
<xdr:wsDr xmlns:xdr="http://schemas.openxmlformats.org/drawingml/2006/spreadsheetDrawing" xmlns:a="http://schemas.openxmlformats.org/drawingml/2006/main">
  <xdr:twoCellAnchor>
    <xdr:from>
      <xdr:col>2</xdr:col>
      <xdr:colOff>62362</xdr:colOff>
      <xdr:row>6</xdr:row>
      <xdr:rowOff>38054</xdr:rowOff>
    </xdr:from>
    <xdr:to>
      <xdr:col>9</xdr:col>
      <xdr:colOff>251963</xdr:colOff>
      <xdr:row>43</xdr:row>
      <xdr:rowOff>114346</xdr:rowOff>
    </xdr:to>
    <xdr:pic>
      <xdr:nvPicPr>
        <xdr:cNvPr id="2" name="図 1">
          <a:extLst>
            <a:ext uri="{FF2B5EF4-FFF2-40B4-BE49-F238E27FC236}">
              <a16:creationId xmlns:a16="http://schemas.microsoft.com/office/drawing/2014/main" id="{9D5C3414-A6DC-4DA3-8B02-5C8BD436FD69}"/>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0512" y="1219154"/>
          <a:ext cx="2389876" cy="5772242"/>
        </a:xfrm>
        <a:prstGeom prst="rect">
          <a:avLst/>
        </a:prstGeom>
      </xdr:spPr>
    </xdr:pic>
    <xdr:clientData/>
  </xdr:twoCellAnchor>
</xdr:wsDr>
</file>

<file path=xl/drawings/drawing217.xml><?xml version="1.0" encoding="utf-8"?>
<xdr:wsDr xmlns:xdr="http://schemas.openxmlformats.org/drawingml/2006/spreadsheetDrawing" xmlns:a="http://schemas.openxmlformats.org/drawingml/2006/main">
  <xdr:twoCellAnchor>
    <xdr:from>
      <xdr:col>2</xdr:col>
      <xdr:colOff>62362</xdr:colOff>
      <xdr:row>6</xdr:row>
      <xdr:rowOff>38054</xdr:rowOff>
    </xdr:from>
    <xdr:to>
      <xdr:col>9</xdr:col>
      <xdr:colOff>251963</xdr:colOff>
      <xdr:row>43</xdr:row>
      <xdr:rowOff>114346</xdr:rowOff>
    </xdr:to>
    <xdr:pic>
      <xdr:nvPicPr>
        <xdr:cNvPr id="2" name="図 1">
          <a:extLst>
            <a:ext uri="{FF2B5EF4-FFF2-40B4-BE49-F238E27FC236}">
              <a16:creationId xmlns:a16="http://schemas.microsoft.com/office/drawing/2014/main" id="{1D78D1B8-A240-4224-B5EE-F444713F6F84}"/>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0512" y="1219154"/>
          <a:ext cx="2389876" cy="5772242"/>
        </a:xfrm>
        <a:prstGeom prst="rect">
          <a:avLst/>
        </a:prstGeom>
      </xdr:spPr>
    </xdr:pic>
    <xdr:clientData/>
  </xdr:twoCellAnchor>
</xdr:wsDr>
</file>

<file path=xl/drawings/drawing218.xml><?xml version="1.0" encoding="utf-8"?>
<xdr:wsDr xmlns:xdr="http://schemas.openxmlformats.org/drawingml/2006/spreadsheetDrawing" xmlns:a="http://schemas.openxmlformats.org/drawingml/2006/main">
  <xdr:twoCellAnchor>
    <xdr:from>
      <xdr:col>2</xdr:col>
      <xdr:colOff>62362</xdr:colOff>
      <xdr:row>6</xdr:row>
      <xdr:rowOff>38054</xdr:rowOff>
    </xdr:from>
    <xdr:to>
      <xdr:col>9</xdr:col>
      <xdr:colOff>251963</xdr:colOff>
      <xdr:row>43</xdr:row>
      <xdr:rowOff>114346</xdr:rowOff>
    </xdr:to>
    <xdr:pic>
      <xdr:nvPicPr>
        <xdr:cNvPr id="2" name="図 1">
          <a:extLst>
            <a:ext uri="{FF2B5EF4-FFF2-40B4-BE49-F238E27FC236}">
              <a16:creationId xmlns:a16="http://schemas.microsoft.com/office/drawing/2014/main" id="{DD72503F-DBAD-4892-B5A0-DA6692A3DABE}"/>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0512" y="1219154"/>
          <a:ext cx="2389876" cy="5772242"/>
        </a:xfrm>
        <a:prstGeom prst="rect">
          <a:avLst/>
        </a:prstGeom>
      </xdr:spPr>
    </xdr:pic>
    <xdr:clientData/>
  </xdr:twoCellAnchor>
</xdr:wsDr>
</file>

<file path=xl/drawings/drawing219.xml><?xml version="1.0" encoding="utf-8"?>
<xdr:wsDr xmlns:xdr="http://schemas.openxmlformats.org/drawingml/2006/spreadsheetDrawing" xmlns:a="http://schemas.openxmlformats.org/drawingml/2006/main">
  <xdr:twoCellAnchor>
    <xdr:from>
      <xdr:col>2</xdr:col>
      <xdr:colOff>62362</xdr:colOff>
      <xdr:row>6</xdr:row>
      <xdr:rowOff>38054</xdr:rowOff>
    </xdr:from>
    <xdr:to>
      <xdr:col>9</xdr:col>
      <xdr:colOff>251963</xdr:colOff>
      <xdr:row>43</xdr:row>
      <xdr:rowOff>114346</xdr:rowOff>
    </xdr:to>
    <xdr:pic>
      <xdr:nvPicPr>
        <xdr:cNvPr id="2" name="図 1">
          <a:extLst>
            <a:ext uri="{FF2B5EF4-FFF2-40B4-BE49-F238E27FC236}">
              <a16:creationId xmlns:a16="http://schemas.microsoft.com/office/drawing/2014/main" id="{FDF698E8-382D-4ABA-8C8D-CCAEDFA2600C}"/>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0512" y="1219154"/>
          <a:ext cx="2389876" cy="5772242"/>
        </a:xfrm>
        <a:prstGeom prst="rect">
          <a:avLst/>
        </a:prstGeom>
      </xdr:spPr>
    </xdr:pic>
    <xdr:clientData/>
  </xdr:twoCellAnchor>
</xdr:wsDr>
</file>

<file path=xl/drawings/drawing220.xml><?xml version="1.0" encoding="utf-8"?>
<xdr:wsDr xmlns:xdr="http://schemas.openxmlformats.org/drawingml/2006/spreadsheetDrawing" xmlns:a="http://schemas.openxmlformats.org/drawingml/2006/main">
  <xdr:twoCellAnchor>
    <xdr:from>
      <xdr:col>2</xdr:col>
      <xdr:colOff>62362</xdr:colOff>
      <xdr:row>6</xdr:row>
      <xdr:rowOff>38054</xdr:rowOff>
    </xdr:from>
    <xdr:to>
      <xdr:col>9</xdr:col>
      <xdr:colOff>251963</xdr:colOff>
      <xdr:row>43</xdr:row>
      <xdr:rowOff>114346</xdr:rowOff>
    </xdr:to>
    <xdr:pic>
      <xdr:nvPicPr>
        <xdr:cNvPr id="2" name="図 1">
          <a:extLst>
            <a:ext uri="{FF2B5EF4-FFF2-40B4-BE49-F238E27FC236}">
              <a16:creationId xmlns:a16="http://schemas.microsoft.com/office/drawing/2014/main" id="{FE13AC95-7D9B-4AB3-B99E-F641881101B7}"/>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0512" y="1219154"/>
          <a:ext cx="2389876" cy="5772242"/>
        </a:xfrm>
        <a:prstGeom prst="rect">
          <a:avLst/>
        </a:prstGeom>
      </xdr:spPr>
    </xdr:pic>
    <xdr:clientData/>
  </xdr:twoCellAnchor>
</xdr:wsDr>
</file>

<file path=xl/drawings/drawing221.xml><?xml version="1.0" encoding="utf-8"?>
<xdr:wsDr xmlns:xdr="http://schemas.openxmlformats.org/drawingml/2006/spreadsheetDrawing" xmlns:a="http://schemas.openxmlformats.org/drawingml/2006/main">
  <xdr:twoCellAnchor>
    <xdr:from>
      <xdr:col>1</xdr:col>
      <xdr:colOff>1381208</xdr:colOff>
      <xdr:row>14</xdr:row>
      <xdr:rowOff>150741</xdr:rowOff>
    </xdr:from>
    <xdr:to>
      <xdr:col>3</xdr:col>
      <xdr:colOff>4970</xdr:colOff>
      <xdr:row>28</xdr:row>
      <xdr:rowOff>168963</xdr:rowOff>
    </xdr:to>
    <xdr:sp macro="" textlink="">
      <xdr:nvSpPr>
        <xdr:cNvPr id="2" name="正方形/長方形 1">
          <a:extLst>
            <a:ext uri="{FF2B5EF4-FFF2-40B4-BE49-F238E27FC236}">
              <a16:creationId xmlns:a16="http://schemas.microsoft.com/office/drawing/2014/main" id="{00000000-0008-0000-1100-000002000000}"/>
            </a:ext>
          </a:extLst>
        </xdr:cNvPr>
        <xdr:cNvSpPr/>
      </xdr:nvSpPr>
      <xdr:spPr>
        <a:xfrm>
          <a:off x="2068665" y="2635524"/>
          <a:ext cx="1738022" cy="245330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xdr:col>
      <xdr:colOff>1115889</xdr:colOff>
      <xdr:row>19</xdr:row>
      <xdr:rowOff>66099</xdr:rowOff>
    </xdr:from>
    <xdr:ext cx="475348" cy="275717"/>
    <xdr:sp macro="" textlink="">
      <xdr:nvSpPr>
        <xdr:cNvPr id="8" name="テキスト ボックス 7">
          <a:extLst>
            <a:ext uri="{FF2B5EF4-FFF2-40B4-BE49-F238E27FC236}">
              <a16:creationId xmlns:a16="http://schemas.microsoft.com/office/drawing/2014/main" id="{00000000-0008-0000-1100-000008000000}"/>
            </a:ext>
          </a:extLst>
        </xdr:cNvPr>
        <xdr:cNvSpPr txBox="1"/>
      </xdr:nvSpPr>
      <xdr:spPr>
        <a:xfrm>
          <a:off x="3177771" y="3349423"/>
          <a:ext cx="475348"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覆工</a:t>
          </a:r>
          <a:endParaRPr kumimoji="1" lang="en-US" altLang="ja-JP" sz="1100" b="1">
            <a:solidFill>
              <a:srgbClr val="FF0000"/>
            </a:solidFill>
          </a:endParaRPr>
        </a:p>
      </xdr:txBody>
    </xdr:sp>
    <xdr:clientData/>
  </xdr:oneCellAnchor>
  <xdr:twoCellAnchor>
    <xdr:from>
      <xdr:col>2</xdr:col>
      <xdr:colOff>2422</xdr:colOff>
      <xdr:row>51</xdr:row>
      <xdr:rowOff>16692</xdr:rowOff>
    </xdr:from>
    <xdr:to>
      <xdr:col>3</xdr:col>
      <xdr:colOff>10705</xdr:colOff>
      <xdr:row>54</xdr:row>
      <xdr:rowOff>3440</xdr:rowOff>
    </xdr:to>
    <xdr:sp macro="" textlink="">
      <xdr:nvSpPr>
        <xdr:cNvPr id="20" name="正方形/長方形 19">
          <a:extLst>
            <a:ext uri="{FF2B5EF4-FFF2-40B4-BE49-F238E27FC236}">
              <a16:creationId xmlns:a16="http://schemas.microsoft.com/office/drawing/2014/main" id="{00000000-0008-0000-1100-000014000000}"/>
            </a:ext>
          </a:extLst>
        </xdr:cNvPr>
        <xdr:cNvSpPr/>
      </xdr:nvSpPr>
      <xdr:spPr>
        <a:xfrm>
          <a:off x="2069347" y="8855892"/>
          <a:ext cx="1741833" cy="510623"/>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rgbClr val="FF0000"/>
            </a:solidFill>
          </a:endParaRPr>
        </a:p>
      </xdr:txBody>
    </xdr:sp>
    <xdr:clientData/>
  </xdr:twoCellAnchor>
  <xdr:twoCellAnchor>
    <xdr:from>
      <xdr:col>2</xdr:col>
      <xdr:colOff>10704</xdr:colOff>
      <xdr:row>54</xdr:row>
      <xdr:rowOff>159444</xdr:rowOff>
    </xdr:from>
    <xdr:to>
      <xdr:col>3</xdr:col>
      <xdr:colOff>18987</xdr:colOff>
      <xdr:row>60</xdr:row>
      <xdr:rowOff>17930</xdr:rowOff>
    </xdr:to>
    <xdr:sp macro="" textlink="">
      <xdr:nvSpPr>
        <xdr:cNvPr id="21" name="正方形/長方形 20">
          <a:extLst>
            <a:ext uri="{FF2B5EF4-FFF2-40B4-BE49-F238E27FC236}">
              <a16:creationId xmlns:a16="http://schemas.microsoft.com/office/drawing/2014/main" id="{00000000-0008-0000-1100-000015000000}"/>
            </a:ext>
          </a:extLst>
        </xdr:cNvPr>
        <xdr:cNvSpPr/>
      </xdr:nvSpPr>
      <xdr:spPr>
        <a:xfrm>
          <a:off x="1866398" y="9276550"/>
          <a:ext cx="1568142" cy="880462"/>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10704</xdr:colOff>
      <xdr:row>61</xdr:row>
      <xdr:rowOff>320</xdr:rowOff>
    </xdr:from>
    <xdr:to>
      <xdr:col>3</xdr:col>
      <xdr:colOff>18987</xdr:colOff>
      <xdr:row>77</xdr:row>
      <xdr:rowOff>0</xdr:rowOff>
    </xdr:to>
    <xdr:sp macro="" textlink="">
      <xdr:nvSpPr>
        <xdr:cNvPr id="22" name="正方形/長方形 21">
          <a:extLst>
            <a:ext uri="{FF2B5EF4-FFF2-40B4-BE49-F238E27FC236}">
              <a16:creationId xmlns:a16="http://schemas.microsoft.com/office/drawing/2014/main" id="{00000000-0008-0000-1100-000016000000}"/>
            </a:ext>
          </a:extLst>
        </xdr:cNvPr>
        <xdr:cNvSpPr/>
      </xdr:nvSpPr>
      <xdr:spPr>
        <a:xfrm>
          <a:off x="2072586" y="10365761"/>
          <a:ext cx="1745195" cy="2689092"/>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1179</xdr:colOff>
      <xdr:row>77</xdr:row>
      <xdr:rowOff>151839</xdr:rowOff>
    </xdr:from>
    <xdr:to>
      <xdr:col>3</xdr:col>
      <xdr:colOff>9462</xdr:colOff>
      <xdr:row>82</xdr:row>
      <xdr:rowOff>170888</xdr:rowOff>
    </xdr:to>
    <xdr:sp macro="" textlink="">
      <xdr:nvSpPr>
        <xdr:cNvPr id="23" name="正方形/長方形 22">
          <a:extLst>
            <a:ext uri="{FF2B5EF4-FFF2-40B4-BE49-F238E27FC236}">
              <a16:creationId xmlns:a16="http://schemas.microsoft.com/office/drawing/2014/main" id="{00000000-0008-0000-1100-000017000000}"/>
            </a:ext>
          </a:extLst>
        </xdr:cNvPr>
        <xdr:cNvSpPr/>
      </xdr:nvSpPr>
      <xdr:spPr>
        <a:xfrm>
          <a:off x="2068104" y="13448739"/>
          <a:ext cx="1741833" cy="87629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1378064</xdr:colOff>
      <xdr:row>33</xdr:row>
      <xdr:rowOff>0</xdr:rowOff>
    </xdr:from>
    <xdr:to>
      <xdr:col>2</xdr:col>
      <xdr:colOff>1727336</xdr:colOff>
      <xdr:row>34</xdr:row>
      <xdr:rowOff>150745</xdr:rowOff>
    </xdr:to>
    <xdr:sp macro="" textlink="">
      <xdr:nvSpPr>
        <xdr:cNvPr id="24" name="正方形/長方形 23">
          <a:extLst>
            <a:ext uri="{FF2B5EF4-FFF2-40B4-BE49-F238E27FC236}">
              <a16:creationId xmlns:a16="http://schemas.microsoft.com/office/drawing/2014/main" id="{00000000-0008-0000-1100-000018000000}"/>
            </a:ext>
          </a:extLst>
        </xdr:cNvPr>
        <xdr:cNvSpPr/>
      </xdr:nvSpPr>
      <xdr:spPr>
        <a:xfrm>
          <a:off x="2063864" y="5734050"/>
          <a:ext cx="1730397" cy="32219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1365389</xdr:colOff>
      <xdr:row>36</xdr:row>
      <xdr:rowOff>2485</xdr:rowOff>
    </xdr:from>
    <xdr:to>
      <xdr:col>2</xdr:col>
      <xdr:colOff>1726097</xdr:colOff>
      <xdr:row>39</xdr:row>
      <xdr:rowOff>10767</xdr:rowOff>
    </xdr:to>
    <xdr:sp macro="" textlink="">
      <xdr:nvSpPr>
        <xdr:cNvPr id="25" name="正方形/長方形 24">
          <a:extLst>
            <a:ext uri="{FF2B5EF4-FFF2-40B4-BE49-F238E27FC236}">
              <a16:creationId xmlns:a16="http://schemas.microsoft.com/office/drawing/2014/main" id="{00000000-0008-0000-1100-000019000000}"/>
            </a:ext>
          </a:extLst>
        </xdr:cNvPr>
        <xdr:cNvSpPr/>
      </xdr:nvSpPr>
      <xdr:spPr>
        <a:xfrm>
          <a:off x="2051189" y="6250885"/>
          <a:ext cx="1741833" cy="522632"/>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12838</xdr:colOff>
      <xdr:row>40</xdr:row>
      <xdr:rowOff>8281</xdr:rowOff>
    </xdr:from>
    <xdr:to>
      <xdr:col>3</xdr:col>
      <xdr:colOff>21121</xdr:colOff>
      <xdr:row>45</xdr:row>
      <xdr:rowOff>38100</xdr:rowOff>
    </xdr:to>
    <xdr:sp macro="" textlink="">
      <xdr:nvSpPr>
        <xdr:cNvPr id="26" name="正方形/長方形 25">
          <a:extLst>
            <a:ext uri="{FF2B5EF4-FFF2-40B4-BE49-F238E27FC236}">
              <a16:creationId xmlns:a16="http://schemas.microsoft.com/office/drawing/2014/main" id="{00000000-0008-0000-1100-00001A000000}"/>
            </a:ext>
          </a:extLst>
        </xdr:cNvPr>
        <xdr:cNvSpPr/>
      </xdr:nvSpPr>
      <xdr:spPr>
        <a:xfrm>
          <a:off x="2079763" y="6942481"/>
          <a:ext cx="1741833" cy="88706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1378641</xdr:colOff>
      <xdr:row>46</xdr:row>
      <xdr:rowOff>0</xdr:rowOff>
    </xdr:from>
    <xdr:to>
      <xdr:col>3</xdr:col>
      <xdr:colOff>5799</xdr:colOff>
      <xdr:row>47</xdr:row>
      <xdr:rowOff>0</xdr:rowOff>
    </xdr:to>
    <xdr:sp macro="" textlink="">
      <xdr:nvSpPr>
        <xdr:cNvPr id="27" name="正方形/長方形 26">
          <a:extLst>
            <a:ext uri="{FF2B5EF4-FFF2-40B4-BE49-F238E27FC236}">
              <a16:creationId xmlns:a16="http://schemas.microsoft.com/office/drawing/2014/main" id="{00000000-0008-0000-1100-00001B000000}"/>
            </a:ext>
          </a:extLst>
        </xdr:cNvPr>
        <xdr:cNvSpPr/>
      </xdr:nvSpPr>
      <xdr:spPr>
        <a:xfrm>
          <a:off x="2064441" y="7962900"/>
          <a:ext cx="1741833" cy="190500"/>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xdr:col>
      <xdr:colOff>1072183</xdr:colOff>
      <xdr:row>33</xdr:row>
      <xdr:rowOff>31887</xdr:rowOff>
    </xdr:from>
    <xdr:ext cx="609590" cy="275717"/>
    <xdr:sp macro="" textlink="">
      <xdr:nvSpPr>
        <xdr:cNvPr id="28" name="テキスト ボックス 27">
          <a:extLst>
            <a:ext uri="{FF2B5EF4-FFF2-40B4-BE49-F238E27FC236}">
              <a16:creationId xmlns:a16="http://schemas.microsoft.com/office/drawing/2014/main" id="{00000000-0008-0000-1100-00001C000000}"/>
            </a:ext>
          </a:extLst>
        </xdr:cNvPr>
        <xdr:cNvSpPr txBox="1"/>
      </xdr:nvSpPr>
      <xdr:spPr>
        <a:xfrm>
          <a:off x="3139108" y="5765937"/>
          <a:ext cx="609590"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内装板</a:t>
          </a:r>
        </a:p>
      </xdr:txBody>
    </xdr:sp>
    <xdr:clientData/>
  </xdr:oneCellAnchor>
  <xdr:oneCellAnchor>
    <xdr:from>
      <xdr:col>2</xdr:col>
      <xdr:colOff>1104485</xdr:colOff>
      <xdr:row>42</xdr:row>
      <xdr:rowOff>25262</xdr:rowOff>
    </xdr:from>
    <xdr:ext cx="467949" cy="275717"/>
    <xdr:sp macro="" textlink="">
      <xdr:nvSpPr>
        <xdr:cNvPr id="29" name="テキスト ボックス 28">
          <a:extLst>
            <a:ext uri="{FF2B5EF4-FFF2-40B4-BE49-F238E27FC236}">
              <a16:creationId xmlns:a16="http://schemas.microsoft.com/office/drawing/2014/main" id="{00000000-0008-0000-1100-00001D000000}"/>
            </a:ext>
          </a:extLst>
        </xdr:cNvPr>
        <xdr:cNvSpPr txBox="1"/>
      </xdr:nvSpPr>
      <xdr:spPr>
        <a:xfrm>
          <a:off x="3171410" y="7302362"/>
          <a:ext cx="46794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路面</a:t>
          </a:r>
        </a:p>
      </xdr:txBody>
    </xdr:sp>
    <xdr:clientData/>
  </xdr:oneCellAnchor>
  <xdr:oneCellAnchor>
    <xdr:from>
      <xdr:col>2</xdr:col>
      <xdr:colOff>1065971</xdr:colOff>
      <xdr:row>36</xdr:row>
      <xdr:rowOff>130865</xdr:rowOff>
    </xdr:from>
    <xdr:ext cx="609590" cy="275717"/>
    <xdr:sp macro="" textlink="">
      <xdr:nvSpPr>
        <xdr:cNvPr id="30" name="テキスト ボックス 29">
          <a:extLst>
            <a:ext uri="{FF2B5EF4-FFF2-40B4-BE49-F238E27FC236}">
              <a16:creationId xmlns:a16="http://schemas.microsoft.com/office/drawing/2014/main" id="{00000000-0008-0000-1100-00001E000000}"/>
            </a:ext>
          </a:extLst>
        </xdr:cNvPr>
        <xdr:cNvSpPr txBox="1"/>
      </xdr:nvSpPr>
      <xdr:spPr>
        <a:xfrm>
          <a:off x="3132896" y="6379265"/>
          <a:ext cx="609590"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天井版</a:t>
          </a:r>
        </a:p>
      </xdr:txBody>
    </xdr:sp>
    <xdr:clientData/>
  </xdr:oneCellAnchor>
  <xdr:oneCellAnchor>
    <xdr:from>
      <xdr:col>2</xdr:col>
      <xdr:colOff>1095374</xdr:colOff>
      <xdr:row>45</xdr:row>
      <xdr:rowOff>42241</xdr:rowOff>
    </xdr:from>
    <xdr:ext cx="598562" cy="275717"/>
    <xdr:sp macro="" textlink="">
      <xdr:nvSpPr>
        <xdr:cNvPr id="31" name="テキスト ボックス 30">
          <a:extLst>
            <a:ext uri="{FF2B5EF4-FFF2-40B4-BE49-F238E27FC236}">
              <a16:creationId xmlns:a16="http://schemas.microsoft.com/office/drawing/2014/main" id="{00000000-0008-0000-1100-00001F000000}"/>
            </a:ext>
          </a:extLst>
        </xdr:cNvPr>
        <xdr:cNvSpPr txBox="1"/>
      </xdr:nvSpPr>
      <xdr:spPr>
        <a:xfrm>
          <a:off x="3162299" y="7833691"/>
          <a:ext cx="598562"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その他</a:t>
          </a:r>
        </a:p>
      </xdr:txBody>
    </xdr:sp>
    <xdr:clientData/>
  </xdr:oneCellAnchor>
  <xdr:twoCellAnchor>
    <xdr:from>
      <xdr:col>2</xdr:col>
      <xdr:colOff>15989</xdr:colOff>
      <xdr:row>30</xdr:row>
      <xdr:rowOff>19050</xdr:rowOff>
    </xdr:from>
    <xdr:to>
      <xdr:col>3</xdr:col>
      <xdr:colOff>12836</xdr:colOff>
      <xdr:row>31</xdr:row>
      <xdr:rowOff>169795</xdr:rowOff>
    </xdr:to>
    <xdr:sp macro="" textlink="">
      <xdr:nvSpPr>
        <xdr:cNvPr id="32" name="正方形/長方形 31">
          <a:extLst>
            <a:ext uri="{FF2B5EF4-FFF2-40B4-BE49-F238E27FC236}">
              <a16:creationId xmlns:a16="http://schemas.microsoft.com/office/drawing/2014/main" id="{00000000-0008-0000-1100-000020000000}"/>
            </a:ext>
          </a:extLst>
        </xdr:cNvPr>
        <xdr:cNvSpPr/>
      </xdr:nvSpPr>
      <xdr:spPr>
        <a:xfrm>
          <a:off x="2082914" y="5238750"/>
          <a:ext cx="1730397" cy="32219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xdr:col>
      <xdr:colOff>1081708</xdr:colOff>
      <xdr:row>30</xdr:row>
      <xdr:rowOff>31887</xdr:rowOff>
    </xdr:from>
    <xdr:ext cx="467949" cy="275717"/>
    <xdr:sp macro="" textlink="">
      <xdr:nvSpPr>
        <xdr:cNvPr id="33" name="テキスト ボックス 32">
          <a:extLst>
            <a:ext uri="{FF2B5EF4-FFF2-40B4-BE49-F238E27FC236}">
              <a16:creationId xmlns:a16="http://schemas.microsoft.com/office/drawing/2014/main" id="{00000000-0008-0000-1100-000021000000}"/>
            </a:ext>
          </a:extLst>
        </xdr:cNvPr>
        <xdr:cNvSpPr txBox="1"/>
      </xdr:nvSpPr>
      <xdr:spPr>
        <a:xfrm>
          <a:off x="3148633" y="5251587"/>
          <a:ext cx="46794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坑門</a:t>
          </a:r>
        </a:p>
      </xdr:txBody>
    </xdr:sp>
    <xdr:clientData/>
  </xdr:oneCellAnchor>
  <xdr:oneCellAnchor>
    <xdr:from>
      <xdr:col>2</xdr:col>
      <xdr:colOff>1068264</xdr:colOff>
      <xdr:row>51</xdr:row>
      <xdr:rowOff>140059</xdr:rowOff>
    </xdr:from>
    <xdr:ext cx="793594" cy="275717"/>
    <xdr:sp macro="" textlink="">
      <xdr:nvSpPr>
        <xdr:cNvPr id="34" name="テキスト ボックス 33">
          <a:extLst>
            <a:ext uri="{FF2B5EF4-FFF2-40B4-BE49-F238E27FC236}">
              <a16:creationId xmlns:a16="http://schemas.microsoft.com/office/drawing/2014/main" id="{00000000-0008-0000-1100-000022000000}"/>
            </a:ext>
          </a:extLst>
        </xdr:cNvPr>
        <xdr:cNvSpPr txBox="1"/>
      </xdr:nvSpPr>
      <xdr:spPr>
        <a:xfrm>
          <a:off x="3135189" y="8979259"/>
          <a:ext cx="793594"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照明施設</a:t>
          </a:r>
          <a:endParaRPr kumimoji="1" lang="en-US" altLang="ja-JP" sz="1100" b="1">
            <a:solidFill>
              <a:srgbClr val="FF0000"/>
            </a:solidFill>
          </a:endParaRPr>
        </a:p>
      </xdr:txBody>
    </xdr:sp>
    <xdr:clientData/>
  </xdr:oneCellAnchor>
  <xdr:oneCellAnchor>
    <xdr:from>
      <xdr:col>2</xdr:col>
      <xdr:colOff>905218</xdr:colOff>
      <xdr:row>56</xdr:row>
      <xdr:rowOff>113165</xdr:rowOff>
    </xdr:from>
    <xdr:ext cx="793594" cy="275717"/>
    <xdr:sp macro="" textlink="">
      <xdr:nvSpPr>
        <xdr:cNvPr id="35" name="テキスト ボックス 34">
          <a:extLst>
            <a:ext uri="{FF2B5EF4-FFF2-40B4-BE49-F238E27FC236}">
              <a16:creationId xmlns:a16="http://schemas.microsoft.com/office/drawing/2014/main" id="{00000000-0008-0000-1100-000023000000}"/>
            </a:ext>
          </a:extLst>
        </xdr:cNvPr>
        <xdr:cNvSpPr txBox="1"/>
      </xdr:nvSpPr>
      <xdr:spPr>
        <a:xfrm>
          <a:off x="2967100" y="9638165"/>
          <a:ext cx="793594"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換気施設</a:t>
          </a:r>
          <a:endParaRPr kumimoji="1" lang="en-US" altLang="ja-JP" sz="1100" b="1">
            <a:solidFill>
              <a:srgbClr val="FF0000"/>
            </a:solidFill>
          </a:endParaRPr>
        </a:p>
      </xdr:txBody>
    </xdr:sp>
    <xdr:clientData/>
  </xdr:oneCellAnchor>
  <xdr:oneCellAnchor>
    <xdr:from>
      <xdr:col>2</xdr:col>
      <xdr:colOff>979176</xdr:colOff>
      <xdr:row>64</xdr:row>
      <xdr:rowOff>30242</xdr:rowOff>
    </xdr:from>
    <xdr:ext cx="909259" cy="275717"/>
    <xdr:sp macro="" textlink="">
      <xdr:nvSpPr>
        <xdr:cNvPr id="36" name="テキスト ボックス 35">
          <a:extLst>
            <a:ext uri="{FF2B5EF4-FFF2-40B4-BE49-F238E27FC236}">
              <a16:creationId xmlns:a16="http://schemas.microsoft.com/office/drawing/2014/main" id="{00000000-0008-0000-1100-000024000000}"/>
            </a:ext>
          </a:extLst>
        </xdr:cNvPr>
        <xdr:cNvSpPr txBox="1"/>
      </xdr:nvSpPr>
      <xdr:spPr>
        <a:xfrm>
          <a:off x="3049828" y="11244894"/>
          <a:ext cx="90925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非常用施設</a:t>
          </a:r>
          <a:endParaRPr kumimoji="1" lang="en-US" altLang="ja-JP" sz="1100" b="1">
            <a:solidFill>
              <a:srgbClr val="FF0000"/>
            </a:solidFill>
          </a:endParaRPr>
        </a:p>
      </xdr:txBody>
    </xdr:sp>
    <xdr:clientData/>
  </xdr:oneCellAnchor>
  <xdr:oneCellAnchor>
    <xdr:from>
      <xdr:col>2</xdr:col>
      <xdr:colOff>1120370</xdr:colOff>
      <xdr:row>79</xdr:row>
      <xdr:rowOff>36966</xdr:rowOff>
    </xdr:from>
    <xdr:ext cx="896689" cy="275717"/>
    <xdr:sp macro="" textlink="">
      <xdr:nvSpPr>
        <xdr:cNvPr id="37" name="テキスト ボックス 36">
          <a:extLst>
            <a:ext uri="{FF2B5EF4-FFF2-40B4-BE49-F238E27FC236}">
              <a16:creationId xmlns:a16="http://schemas.microsoft.com/office/drawing/2014/main" id="{00000000-0008-0000-1100-000025000000}"/>
            </a:ext>
          </a:extLst>
        </xdr:cNvPr>
        <xdr:cNvSpPr txBox="1"/>
      </xdr:nvSpPr>
      <xdr:spPr>
        <a:xfrm>
          <a:off x="3182252" y="13427995"/>
          <a:ext cx="89668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その他施設</a:t>
          </a:r>
          <a:endParaRPr kumimoji="1" lang="en-US" altLang="ja-JP" sz="1100" b="1">
            <a:solidFill>
              <a:srgbClr val="FF0000"/>
            </a:solidFill>
          </a:endParaRPr>
        </a:p>
      </xdr:txBody>
    </xdr:sp>
    <xdr:clientData/>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テーブル1" displayName="テーブル1" ref="B15:B47" totalsRowShown="0" headerRowDxfId="444" dataDxfId="442" headerRowBorderDxfId="443" tableBorderDxfId="441">
  <autoFilter ref="B15:B47" xr:uid="{00000000-0009-0000-0100-000001000000}"/>
  <tableColumns count="1">
    <tableColumn id="1" xr3:uid="{00000000-0010-0000-0000-000001000000}" name="対象箇所" dataDxfId="440"/>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テーブル2" displayName="テーブル2" ref="C15:J47" headerRowDxfId="439" dataDxfId="437" headerRowBorderDxfId="438" tableBorderDxfId="436">
  <autoFilter ref="C15:J47" xr:uid="{00000000-0009-0000-0100-000002000000}"/>
  <tableColumns count="8">
    <tableColumn id="9" xr3:uid="{00000000-0010-0000-0100-000009000000}" name="部位区分" totalsRowLabel="集計" dataDxfId="435" totalsRowDxfId="434"/>
    <tableColumn id="2" xr3:uid="{00000000-0010-0000-0100-000002000000}" name="変状区分" dataDxfId="433" totalsRowDxfId="432"/>
    <tableColumn id="7" xr3:uid="{00000000-0010-0000-0100-000007000000}" name="変状種類" dataDxfId="431" totalsRowDxfId="430"/>
    <tableColumn id="4" xr3:uid="{00000000-0010-0000-0100-000004000000}" name="対策区分" dataDxfId="429" totalsRowDxfId="428"/>
    <tableColumn id="5" xr3:uid="{00000000-0010-0000-0100-000005000000}" name="健全性" dataDxfId="427" totalsRowDxfId="426"/>
    <tableColumn id="12" xr3:uid="{00000000-0010-0000-0100-00000C000000}" name="調査の要否" dataDxfId="425" totalsRowDxfId="424"/>
    <tableColumn id="10" xr3:uid="{00000000-0010-0000-0100-00000A000000}" name="措置の要否" dataDxfId="423" totalsRowDxfId="422"/>
    <tableColumn id="11" xr3:uid="{00000000-0010-0000-0100-00000B000000}" name="実施有無" totalsRowFunction="count" dataDxfId="421" totalsRowDxfId="420"/>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2000000}" name="テーブル312" displayName="テーブル312" ref="B51:B83" totalsRowShown="0" dataDxfId="418" headerRowBorderDxfId="419" tableBorderDxfId="417">
  <autoFilter ref="B51:B83" xr:uid="{00000000-0009-0000-0100-00000B000000}"/>
  <tableColumns count="1">
    <tableColumn id="1" xr3:uid="{00000000-0010-0000-0200-000001000000}" name="施設の内訳" dataDxfId="416"/>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3000000}" name="テーブル413" displayName="テーブル413" ref="C51:C83" totalsRowShown="0" dataDxfId="414" headerRowBorderDxfId="415" tableBorderDxfId="413">
  <autoFilter ref="C51:C83" xr:uid="{00000000-0009-0000-0100-00000C000000}"/>
  <tableColumns count="1">
    <tableColumn id="1" xr3:uid="{00000000-0010-0000-0300-000001000000}" name="対象箇所" dataDxfId="412"/>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4000000}" name="テーブル614" displayName="テーブル614" ref="D51:D83" totalsRowShown="0" headerRowDxfId="411" dataDxfId="409" headerRowBorderDxfId="410" tableBorderDxfId="408">
  <autoFilter ref="D51:D83" xr:uid="{00000000-0009-0000-0100-00000D000000}"/>
  <tableColumns count="1">
    <tableColumn id="1" xr3:uid="{00000000-0010-0000-0400-000001000000}" name="部位区分" dataDxfId="407"/>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5000000}" name="テーブル815" displayName="テーブル815" ref="E51:G83" totalsRowShown="0" headerRowDxfId="406" dataDxfId="404" headerRowBorderDxfId="405" tableBorderDxfId="403">
  <autoFilter ref="E51:G83" xr:uid="{00000000-0009-0000-0100-00000E000000}"/>
  <tableColumns count="3">
    <tableColumn id="1" xr3:uid="{00000000-0010-0000-0500-000001000000}" name="異常の種類" dataDxfId="402"/>
    <tableColumn id="2" xr3:uid="{00000000-0010-0000-0500-000002000000}" name="異常判定区分 " dataDxfId="401"/>
    <tableColumn id="3" xr3:uid="{00000000-0010-0000-0500-000003000000}" name="実施有無" dataDxfId="400"/>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8000000}" name="テーブル14" displayName="テーブル14" ref="B5:B12" totalsRowShown="0" headerRowDxfId="399" dataDxfId="397" headerRowBorderDxfId="398" tableBorderDxfId="396">
  <autoFilter ref="B5:B12" xr:uid="{00000000-0009-0000-0100-000003000000}"/>
  <tableColumns count="1">
    <tableColumn id="1" xr3:uid="{00000000-0010-0000-0800-000001000000}" name="トンネルの分類" dataDxfId="395"/>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9000000}" name="テーブル145" displayName="テーブル145" ref="C5:F12" totalsRowShown="0" headerRowDxfId="394" dataDxfId="392" headerRowBorderDxfId="393" tableBorderDxfId="391">
  <autoFilter ref="C5:F12" xr:uid="{00000000-000C-0000-FFFF-FFFF09000000}"/>
  <tableColumns count="4">
    <tableColumn id="1" xr3:uid="{00000000-0010-0000-0900-000001000000}" name="トンネル工法" dataDxfId="390"/>
    <tableColumn id="4" xr3:uid="{F8DDB5BD-A7DE-4BB8-BD9F-E5AF467E6653}" name="自専道or一般道" dataDxfId="389"/>
    <tableColumn id="2" xr3:uid="{00000000-0010-0000-0900-000002000000}" name="緊急輸送路" dataDxfId="388"/>
    <tableColumn id="3" xr3:uid="{00000000-0010-0000-0900-000003000000}" name="代替路" dataDxfId="387"/>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2" Type="http://schemas.openxmlformats.org/officeDocument/2006/relationships/drawing" Target="../drawings/drawing46.xml"/><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2" Type="http://schemas.openxmlformats.org/officeDocument/2006/relationships/drawing" Target="../drawings/drawing47.xml"/><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2" Type="http://schemas.openxmlformats.org/officeDocument/2006/relationships/drawing" Target="../drawings/drawing48.xml"/><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2" Type="http://schemas.openxmlformats.org/officeDocument/2006/relationships/drawing" Target="../drawings/drawing49.xml"/><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2" Type="http://schemas.openxmlformats.org/officeDocument/2006/relationships/drawing" Target="../drawings/drawing50.xml"/><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2" Type="http://schemas.openxmlformats.org/officeDocument/2006/relationships/drawing" Target="../drawings/drawing51.xml"/><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2" Type="http://schemas.openxmlformats.org/officeDocument/2006/relationships/drawing" Target="../drawings/drawing52.xml"/><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2" Type="http://schemas.openxmlformats.org/officeDocument/2006/relationships/drawing" Target="../drawings/drawing53.xml"/><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2" Type="http://schemas.openxmlformats.org/officeDocument/2006/relationships/drawing" Target="../drawings/drawing54.xml"/><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2" Type="http://schemas.openxmlformats.org/officeDocument/2006/relationships/drawing" Target="../drawings/drawing55.xml"/><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2" Type="http://schemas.openxmlformats.org/officeDocument/2006/relationships/drawing" Target="../drawings/drawing56.xml"/><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2" Type="http://schemas.openxmlformats.org/officeDocument/2006/relationships/drawing" Target="../drawings/drawing57.xml"/><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2" Type="http://schemas.openxmlformats.org/officeDocument/2006/relationships/drawing" Target="../drawings/drawing58.xml"/><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2" Type="http://schemas.openxmlformats.org/officeDocument/2006/relationships/drawing" Target="../drawings/drawing59.xml"/><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2" Type="http://schemas.openxmlformats.org/officeDocument/2006/relationships/drawing" Target="../drawings/drawing60.xml"/><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2" Type="http://schemas.openxmlformats.org/officeDocument/2006/relationships/drawing" Target="../drawings/drawing61.xml"/><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2" Type="http://schemas.openxmlformats.org/officeDocument/2006/relationships/drawing" Target="../drawings/drawing62.xml"/><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2" Type="http://schemas.openxmlformats.org/officeDocument/2006/relationships/drawing" Target="../drawings/drawing63.xml"/><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2" Type="http://schemas.openxmlformats.org/officeDocument/2006/relationships/drawing" Target="../drawings/drawing64.xml"/><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2" Type="http://schemas.openxmlformats.org/officeDocument/2006/relationships/drawing" Target="../drawings/drawing65.xml"/><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2" Type="http://schemas.openxmlformats.org/officeDocument/2006/relationships/drawing" Target="../drawings/drawing66.xml"/><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2" Type="http://schemas.openxmlformats.org/officeDocument/2006/relationships/drawing" Target="../drawings/drawing67.xml"/><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2" Type="http://schemas.openxmlformats.org/officeDocument/2006/relationships/drawing" Target="../drawings/drawing68.xml"/><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2" Type="http://schemas.openxmlformats.org/officeDocument/2006/relationships/drawing" Target="../drawings/drawing69.xml"/><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2" Type="http://schemas.openxmlformats.org/officeDocument/2006/relationships/drawing" Target="../drawings/drawing70.xml"/><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2" Type="http://schemas.openxmlformats.org/officeDocument/2006/relationships/drawing" Target="../drawings/drawing71.xml"/><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2" Type="http://schemas.openxmlformats.org/officeDocument/2006/relationships/drawing" Target="../drawings/drawing72.xml"/><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2" Type="http://schemas.openxmlformats.org/officeDocument/2006/relationships/drawing" Target="../drawings/drawing73.xml"/><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2" Type="http://schemas.openxmlformats.org/officeDocument/2006/relationships/drawing" Target="../drawings/drawing74.xml"/><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2" Type="http://schemas.openxmlformats.org/officeDocument/2006/relationships/drawing" Target="../drawings/drawing75.xml"/><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2" Type="http://schemas.openxmlformats.org/officeDocument/2006/relationships/drawing" Target="../drawings/drawing76.xml"/><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2" Type="http://schemas.openxmlformats.org/officeDocument/2006/relationships/drawing" Target="../drawings/drawing77.xml"/><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2" Type="http://schemas.openxmlformats.org/officeDocument/2006/relationships/drawing" Target="../drawings/drawing78.xml"/><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2" Type="http://schemas.openxmlformats.org/officeDocument/2006/relationships/drawing" Target="../drawings/drawing79.xml"/><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2" Type="http://schemas.openxmlformats.org/officeDocument/2006/relationships/drawing" Target="../drawings/drawing80.xml"/><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2" Type="http://schemas.openxmlformats.org/officeDocument/2006/relationships/drawing" Target="../drawings/drawing81.xml"/><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2" Type="http://schemas.openxmlformats.org/officeDocument/2006/relationships/drawing" Target="../drawings/drawing82.xml"/><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2" Type="http://schemas.openxmlformats.org/officeDocument/2006/relationships/drawing" Target="../drawings/drawing83.xml"/><Relationship Id="rId1"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2" Type="http://schemas.openxmlformats.org/officeDocument/2006/relationships/drawing" Target="../drawings/drawing84.xml"/><Relationship Id="rId1"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2" Type="http://schemas.openxmlformats.org/officeDocument/2006/relationships/drawing" Target="../drawings/drawing85.xml"/><Relationship Id="rId1"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2" Type="http://schemas.openxmlformats.org/officeDocument/2006/relationships/drawing" Target="../drawings/drawing86.xml"/><Relationship Id="rId1"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2" Type="http://schemas.openxmlformats.org/officeDocument/2006/relationships/drawing" Target="../drawings/drawing87.xml"/><Relationship Id="rId1"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2" Type="http://schemas.openxmlformats.org/officeDocument/2006/relationships/drawing" Target="../drawings/drawing88.xml"/><Relationship Id="rId1"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2" Type="http://schemas.openxmlformats.org/officeDocument/2006/relationships/drawing" Target="../drawings/drawing89.xml"/><Relationship Id="rId1" Type="http://schemas.openxmlformats.org/officeDocument/2006/relationships/printerSettings" Target="../printerSettings/printerSettings94.bin"/></Relationships>
</file>

<file path=xl/worksheets/_rels/sheet95.xml.rels><?xml version="1.0" encoding="UTF-8" standalone="yes"?>
<Relationships xmlns="http://schemas.openxmlformats.org/package/2006/relationships"><Relationship Id="rId2" Type="http://schemas.openxmlformats.org/officeDocument/2006/relationships/drawing" Target="../drawings/drawing90.xml"/><Relationship Id="rId1" Type="http://schemas.openxmlformats.org/officeDocument/2006/relationships/printerSettings" Target="../printerSettings/printerSettings95.bin"/></Relationships>
</file>

<file path=xl/worksheets/_rels/sheet96.xml.rels><?xml version="1.0" encoding="UTF-8" standalone="yes"?>
<Relationships xmlns="http://schemas.openxmlformats.org/package/2006/relationships"><Relationship Id="rId2" Type="http://schemas.openxmlformats.org/officeDocument/2006/relationships/drawing" Target="../drawings/drawing91.xml"/><Relationship Id="rId1" Type="http://schemas.openxmlformats.org/officeDocument/2006/relationships/printerSettings" Target="../printerSettings/printerSettings96.bin"/></Relationships>
</file>

<file path=xl/worksheets/_rels/sheet97.xml.rels><?xml version="1.0" encoding="UTF-8" standalone="yes"?>
<Relationships xmlns="http://schemas.openxmlformats.org/package/2006/relationships"><Relationship Id="rId2" Type="http://schemas.openxmlformats.org/officeDocument/2006/relationships/drawing" Target="../drawings/drawing92.xml"/><Relationship Id="rId1" Type="http://schemas.openxmlformats.org/officeDocument/2006/relationships/printerSettings" Target="../printerSettings/printerSettings97.bin"/></Relationships>
</file>

<file path=xl/worksheets/_rels/sheet98.xml.rels><?xml version="1.0" encoding="UTF-8" standalone="yes"?>
<Relationships xmlns="http://schemas.openxmlformats.org/package/2006/relationships"><Relationship Id="rId2" Type="http://schemas.openxmlformats.org/officeDocument/2006/relationships/drawing" Target="../drawings/drawing93.xml"/><Relationship Id="rId1" Type="http://schemas.openxmlformats.org/officeDocument/2006/relationships/printerSettings" Target="../printerSettings/printerSettings98.bin"/></Relationships>
</file>

<file path=xl/worksheets/_rels/sheet99.xml.rels><?xml version="1.0" encoding="UTF-8" standalone="yes"?>
<Relationships xmlns="http://schemas.openxmlformats.org/package/2006/relationships"><Relationship Id="rId2" Type="http://schemas.openxmlformats.org/officeDocument/2006/relationships/drawing" Target="../drawings/drawing94.xml"/><Relationship Id="rId1" Type="http://schemas.openxmlformats.org/officeDocument/2006/relationships/printerSettings" Target="../printerSettings/printerSettings99.bin"/></Relationships>
</file>

<file path=xl/worksheets/_rels/sheet100.xml.rels><?xml version="1.0" encoding="UTF-8" standalone="yes"?>
<Relationships xmlns="http://schemas.openxmlformats.org/package/2006/relationships"><Relationship Id="rId2" Type="http://schemas.openxmlformats.org/officeDocument/2006/relationships/drawing" Target="../drawings/drawing95.xml"/><Relationship Id="rId1" Type="http://schemas.openxmlformats.org/officeDocument/2006/relationships/printerSettings" Target="../printerSettings/printerSettings100.bin"/></Relationships>
</file>

<file path=xl/worksheets/_rels/sheet101.xml.rels><?xml version="1.0" encoding="UTF-8" standalone="yes"?>
<Relationships xmlns="http://schemas.openxmlformats.org/package/2006/relationships"><Relationship Id="rId2" Type="http://schemas.openxmlformats.org/officeDocument/2006/relationships/drawing" Target="../drawings/drawing96.xml"/><Relationship Id="rId1" Type="http://schemas.openxmlformats.org/officeDocument/2006/relationships/printerSettings" Target="../printerSettings/printerSettings101.bin"/></Relationships>
</file>

<file path=xl/worksheets/_rels/sheet102.xml.rels><?xml version="1.0" encoding="UTF-8" standalone="yes"?>
<Relationships xmlns="http://schemas.openxmlformats.org/package/2006/relationships"><Relationship Id="rId2" Type="http://schemas.openxmlformats.org/officeDocument/2006/relationships/drawing" Target="../drawings/drawing97.xml"/><Relationship Id="rId1" Type="http://schemas.openxmlformats.org/officeDocument/2006/relationships/printerSettings" Target="../printerSettings/printerSettings102.bin"/></Relationships>
</file>

<file path=xl/worksheets/_rels/sheet103.xml.rels><?xml version="1.0" encoding="UTF-8" standalone="yes"?>
<Relationships xmlns="http://schemas.openxmlformats.org/package/2006/relationships"><Relationship Id="rId2" Type="http://schemas.openxmlformats.org/officeDocument/2006/relationships/drawing" Target="../drawings/drawing98.xml"/><Relationship Id="rId1" Type="http://schemas.openxmlformats.org/officeDocument/2006/relationships/printerSettings" Target="../printerSettings/printerSettings103.bin"/></Relationships>
</file>

<file path=xl/worksheets/_rels/sheet104.xml.rels><?xml version="1.0" encoding="UTF-8" standalone="yes"?>
<Relationships xmlns="http://schemas.openxmlformats.org/package/2006/relationships"><Relationship Id="rId2" Type="http://schemas.openxmlformats.org/officeDocument/2006/relationships/drawing" Target="../drawings/drawing99.xml"/><Relationship Id="rId1" Type="http://schemas.openxmlformats.org/officeDocument/2006/relationships/printerSettings" Target="../printerSettings/printerSettings104.bin"/></Relationships>
</file>

<file path=xl/worksheets/_rels/sheet105.xml.rels><?xml version="1.0" encoding="UTF-8" standalone="yes"?>
<Relationships xmlns="http://schemas.openxmlformats.org/package/2006/relationships"><Relationship Id="rId2" Type="http://schemas.openxmlformats.org/officeDocument/2006/relationships/drawing" Target="../drawings/drawing100.xml"/><Relationship Id="rId1" Type="http://schemas.openxmlformats.org/officeDocument/2006/relationships/printerSettings" Target="../printerSettings/printerSettings105.bin"/></Relationships>
</file>

<file path=xl/worksheets/_rels/sheet106.xml.rels><?xml version="1.0" encoding="UTF-8" standalone="yes"?>
<Relationships xmlns="http://schemas.openxmlformats.org/package/2006/relationships"><Relationship Id="rId2" Type="http://schemas.openxmlformats.org/officeDocument/2006/relationships/drawing" Target="../drawings/drawing101.xml"/><Relationship Id="rId1" Type="http://schemas.openxmlformats.org/officeDocument/2006/relationships/printerSettings" Target="../printerSettings/printerSettings106.bin"/></Relationships>
</file>

<file path=xl/worksheets/_rels/sheet107.xml.rels><?xml version="1.0" encoding="UTF-8" standalone="yes"?>
<Relationships xmlns="http://schemas.openxmlformats.org/package/2006/relationships"><Relationship Id="rId2" Type="http://schemas.openxmlformats.org/officeDocument/2006/relationships/drawing" Target="../drawings/drawing102.xml"/><Relationship Id="rId1" Type="http://schemas.openxmlformats.org/officeDocument/2006/relationships/printerSettings" Target="../printerSettings/printerSettings107.bin"/></Relationships>
</file>

<file path=xl/worksheets/_rels/sheet108.xml.rels><?xml version="1.0" encoding="UTF-8" standalone="yes"?>
<Relationships xmlns="http://schemas.openxmlformats.org/package/2006/relationships"><Relationship Id="rId2" Type="http://schemas.openxmlformats.org/officeDocument/2006/relationships/drawing" Target="../drawings/drawing103.xml"/><Relationship Id="rId1" Type="http://schemas.openxmlformats.org/officeDocument/2006/relationships/printerSettings" Target="../printerSettings/printerSettings108.bin"/></Relationships>
</file>

<file path=xl/worksheets/_rels/sheet109.xml.rels><?xml version="1.0" encoding="UTF-8" standalone="yes"?>
<Relationships xmlns="http://schemas.openxmlformats.org/package/2006/relationships"><Relationship Id="rId2" Type="http://schemas.openxmlformats.org/officeDocument/2006/relationships/drawing" Target="../drawings/drawing104.xml"/><Relationship Id="rId1" Type="http://schemas.openxmlformats.org/officeDocument/2006/relationships/printerSettings" Target="../printerSettings/printerSettings109.bin"/></Relationships>
</file>

<file path=xl/worksheets/_rels/sheet110.xml.rels><?xml version="1.0" encoding="UTF-8" standalone="yes"?>
<Relationships xmlns="http://schemas.openxmlformats.org/package/2006/relationships"><Relationship Id="rId2" Type="http://schemas.openxmlformats.org/officeDocument/2006/relationships/drawing" Target="../drawings/drawing105.xml"/><Relationship Id="rId1" Type="http://schemas.openxmlformats.org/officeDocument/2006/relationships/printerSettings" Target="../printerSettings/printerSettings110.bin"/></Relationships>
</file>

<file path=xl/worksheets/_rels/sheet111.xml.rels><?xml version="1.0" encoding="UTF-8" standalone="yes"?>
<Relationships xmlns="http://schemas.openxmlformats.org/package/2006/relationships"><Relationship Id="rId2" Type="http://schemas.openxmlformats.org/officeDocument/2006/relationships/drawing" Target="../drawings/drawing106.xml"/><Relationship Id="rId1" Type="http://schemas.openxmlformats.org/officeDocument/2006/relationships/printerSettings" Target="../printerSettings/printerSettings111.bin"/></Relationships>
</file>

<file path=xl/worksheets/_rels/sheet112.xml.rels><?xml version="1.0" encoding="UTF-8" standalone="yes"?>
<Relationships xmlns="http://schemas.openxmlformats.org/package/2006/relationships"><Relationship Id="rId2" Type="http://schemas.openxmlformats.org/officeDocument/2006/relationships/drawing" Target="../drawings/drawing107.xml"/><Relationship Id="rId1" Type="http://schemas.openxmlformats.org/officeDocument/2006/relationships/printerSettings" Target="../printerSettings/printerSettings112.bin"/></Relationships>
</file>

<file path=xl/worksheets/_rels/sheet113.xml.rels><?xml version="1.0" encoding="UTF-8" standalone="yes"?>
<Relationships xmlns="http://schemas.openxmlformats.org/package/2006/relationships"><Relationship Id="rId2" Type="http://schemas.openxmlformats.org/officeDocument/2006/relationships/drawing" Target="../drawings/drawing108.xml"/><Relationship Id="rId1" Type="http://schemas.openxmlformats.org/officeDocument/2006/relationships/printerSettings" Target="../printerSettings/printerSettings113.bin"/></Relationships>
</file>

<file path=xl/worksheets/_rels/sheet114.xml.rels><?xml version="1.0" encoding="UTF-8" standalone="yes"?>
<Relationships xmlns="http://schemas.openxmlformats.org/package/2006/relationships"><Relationship Id="rId2" Type="http://schemas.openxmlformats.org/officeDocument/2006/relationships/drawing" Target="../drawings/drawing109.xml"/><Relationship Id="rId1" Type="http://schemas.openxmlformats.org/officeDocument/2006/relationships/printerSettings" Target="../printerSettings/printerSettings114.bin"/></Relationships>
</file>

<file path=xl/worksheets/_rels/sheet115.xml.rels><?xml version="1.0" encoding="UTF-8" standalone="yes"?>
<Relationships xmlns="http://schemas.openxmlformats.org/package/2006/relationships"><Relationship Id="rId2" Type="http://schemas.openxmlformats.org/officeDocument/2006/relationships/drawing" Target="../drawings/drawing110.xml"/><Relationship Id="rId1" Type="http://schemas.openxmlformats.org/officeDocument/2006/relationships/printerSettings" Target="../printerSettings/printerSettings115.bin"/></Relationships>
</file>

<file path=xl/worksheets/_rels/sheet116.xml.rels><?xml version="1.0" encoding="UTF-8" standalone="yes"?>
<Relationships xmlns="http://schemas.openxmlformats.org/package/2006/relationships"><Relationship Id="rId2" Type="http://schemas.openxmlformats.org/officeDocument/2006/relationships/drawing" Target="../drawings/drawing111.xml"/><Relationship Id="rId1" Type="http://schemas.openxmlformats.org/officeDocument/2006/relationships/printerSettings" Target="../printerSettings/printerSettings116.bin"/></Relationships>
</file>

<file path=xl/worksheets/_rels/sheet117.xml.rels><?xml version="1.0" encoding="UTF-8" standalone="yes"?>
<Relationships xmlns="http://schemas.openxmlformats.org/package/2006/relationships"><Relationship Id="rId2" Type="http://schemas.openxmlformats.org/officeDocument/2006/relationships/drawing" Target="../drawings/drawing112.xml"/><Relationship Id="rId1" Type="http://schemas.openxmlformats.org/officeDocument/2006/relationships/printerSettings" Target="../printerSettings/printerSettings117.bin"/></Relationships>
</file>

<file path=xl/worksheets/_rels/sheet118.xml.rels><?xml version="1.0" encoding="UTF-8" standalone="yes"?>
<Relationships xmlns="http://schemas.openxmlformats.org/package/2006/relationships"><Relationship Id="rId2" Type="http://schemas.openxmlformats.org/officeDocument/2006/relationships/drawing" Target="../drawings/drawing113.xml"/><Relationship Id="rId1" Type="http://schemas.openxmlformats.org/officeDocument/2006/relationships/printerSettings" Target="../printerSettings/printerSettings118.bin"/></Relationships>
</file>

<file path=xl/worksheets/_rels/sheet119.xml.rels><?xml version="1.0" encoding="UTF-8" standalone="yes"?>
<Relationships xmlns="http://schemas.openxmlformats.org/package/2006/relationships"><Relationship Id="rId2" Type="http://schemas.openxmlformats.org/officeDocument/2006/relationships/drawing" Target="../drawings/drawing114.xml"/><Relationship Id="rId1" Type="http://schemas.openxmlformats.org/officeDocument/2006/relationships/printerSettings" Target="../printerSettings/printerSettings119.bin"/></Relationships>
</file>

<file path=xl/worksheets/_rels/sheet120.xml.rels><?xml version="1.0" encoding="UTF-8" standalone="yes"?>
<Relationships xmlns="http://schemas.openxmlformats.org/package/2006/relationships"><Relationship Id="rId2" Type="http://schemas.openxmlformats.org/officeDocument/2006/relationships/drawing" Target="../drawings/drawing115.xml"/><Relationship Id="rId1" Type="http://schemas.openxmlformats.org/officeDocument/2006/relationships/printerSettings" Target="../printerSettings/printerSettings120.bin"/></Relationships>
</file>

<file path=xl/worksheets/_rels/sheet121.xml.rels><?xml version="1.0" encoding="UTF-8" standalone="yes"?>
<Relationships xmlns="http://schemas.openxmlformats.org/package/2006/relationships"><Relationship Id="rId2" Type="http://schemas.openxmlformats.org/officeDocument/2006/relationships/drawing" Target="../drawings/drawing116.xml"/><Relationship Id="rId1" Type="http://schemas.openxmlformats.org/officeDocument/2006/relationships/printerSettings" Target="../printerSettings/printerSettings121.bin"/></Relationships>
</file>

<file path=xl/worksheets/_rels/sheet122.xml.rels><?xml version="1.0" encoding="UTF-8" standalone="yes"?>
<Relationships xmlns="http://schemas.openxmlformats.org/package/2006/relationships"><Relationship Id="rId2" Type="http://schemas.openxmlformats.org/officeDocument/2006/relationships/drawing" Target="../drawings/drawing117.xml"/><Relationship Id="rId1" Type="http://schemas.openxmlformats.org/officeDocument/2006/relationships/printerSettings" Target="../printerSettings/printerSettings122.bin"/></Relationships>
</file>

<file path=xl/worksheets/_rels/sheet123.xml.rels><?xml version="1.0" encoding="UTF-8" standalone="yes"?>
<Relationships xmlns="http://schemas.openxmlformats.org/package/2006/relationships"><Relationship Id="rId2" Type="http://schemas.openxmlformats.org/officeDocument/2006/relationships/drawing" Target="../drawings/drawing118.xml"/><Relationship Id="rId1" Type="http://schemas.openxmlformats.org/officeDocument/2006/relationships/printerSettings" Target="../printerSettings/printerSettings123.bin"/></Relationships>
</file>

<file path=xl/worksheets/_rels/sheet124.xml.rels><?xml version="1.0" encoding="UTF-8" standalone="yes"?>
<Relationships xmlns="http://schemas.openxmlformats.org/package/2006/relationships"><Relationship Id="rId2" Type="http://schemas.openxmlformats.org/officeDocument/2006/relationships/drawing" Target="../drawings/drawing119.xml"/><Relationship Id="rId1" Type="http://schemas.openxmlformats.org/officeDocument/2006/relationships/printerSettings" Target="../printerSettings/printerSettings124.bin"/></Relationships>
</file>

<file path=xl/worksheets/_rels/sheet125.xml.rels><?xml version="1.0" encoding="UTF-8" standalone="yes"?>
<Relationships xmlns="http://schemas.openxmlformats.org/package/2006/relationships"><Relationship Id="rId2" Type="http://schemas.openxmlformats.org/officeDocument/2006/relationships/drawing" Target="../drawings/drawing120.xml"/><Relationship Id="rId1" Type="http://schemas.openxmlformats.org/officeDocument/2006/relationships/printerSettings" Target="../printerSettings/printerSettings125.bin"/></Relationships>
</file>

<file path=xl/worksheets/_rels/sheet126.xml.rels><?xml version="1.0" encoding="UTF-8" standalone="yes"?>
<Relationships xmlns="http://schemas.openxmlformats.org/package/2006/relationships"><Relationship Id="rId2" Type="http://schemas.openxmlformats.org/officeDocument/2006/relationships/drawing" Target="../drawings/drawing121.xml"/><Relationship Id="rId1" Type="http://schemas.openxmlformats.org/officeDocument/2006/relationships/printerSettings" Target="../printerSettings/printerSettings126.bin"/></Relationships>
</file>

<file path=xl/worksheets/_rels/sheet127.xml.rels><?xml version="1.0" encoding="UTF-8" standalone="yes"?>
<Relationships xmlns="http://schemas.openxmlformats.org/package/2006/relationships"><Relationship Id="rId2" Type="http://schemas.openxmlformats.org/officeDocument/2006/relationships/drawing" Target="../drawings/drawing122.xml"/><Relationship Id="rId1" Type="http://schemas.openxmlformats.org/officeDocument/2006/relationships/printerSettings" Target="../printerSettings/printerSettings127.bin"/></Relationships>
</file>

<file path=xl/worksheets/_rels/sheet128.xml.rels><?xml version="1.0" encoding="UTF-8" standalone="yes"?>
<Relationships xmlns="http://schemas.openxmlformats.org/package/2006/relationships"><Relationship Id="rId2" Type="http://schemas.openxmlformats.org/officeDocument/2006/relationships/drawing" Target="../drawings/drawing123.xml"/><Relationship Id="rId1" Type="http://schemas.openxmlformats.org/officeDocument/2006/relationships/printerSettings" Target="../printerSettings/printerSettings128.bin"/></Relationships>
</file>

<file path=xl/worksheets/_rels/sheet129.xml.rels><?xml version="1.0" encoding="UTF-8" standalone="yes"?>
<Relationships xmlns="http://schemas.openxmlformats.org/package/2006/relationships"><Relationship Id="rId2" Type="http://schemas.openxmlformats.org/officeDocument/2006/relationships/drawing" Target="../drawings/drawing124.xml"/><Relationship Id="rId1" Type="http://schemas.openxmlformats.org/officeDocument/2006/relationships/printerSettings" Target="../printerSettings/printerSettings129.bin"/></Relationships>
</file>

<file path=xl/worksheets/_rels/sheet130.xml.rels><?xml version="1.0" encoding="UTF-8" standalone="yes"?>
<Relationships xmlns="http://schemas.openxmlformats.org/package/2006/relationships"><Relationship Id="rId2" Type="http://schemas.openxmlformats.org/officeDocument/2006/relationships/drawing" Target="../drawings/drawing125.xml"/><Relationship Id="rId1" Type="http://schemas.openxmlformats.org/officeDocument/2006/relationships/printerSettings" Target="../printerSettings/printerSettings130.bin"/></Relationships>
</file>

<file path=xl/worksheets/_rels/sheet131.xml.rels><?xml version="1.0" encoding="UTF-8" standalone="yes"?>
<Relationships xmlns="http://schemas.openxmlformats.org/package/2006/relationships"><Relationship Id="rId2" Type="http://schemas.openxmlformats.org/officeDocument/2006/relationships/drawing" Target="../drawings/drawing126.xml"/><Relationship Id="rId1" Type="http://schemas.openxmlformats.org/officeDocument/2006/relationships/printerSettings" Target="../printerSettings/printerSettings131.bin"/></Relationships>
</file>

<file path=xl/worksheets/_rels/sheet132.xml.rels><?xml version="1.0" encoding="UTF-8" standalone="yes"?>
<Relationships xmlns="http://schemas.openxmlformats.org/package/2006/relationships"><Relationship Id="rId2" Type="http://schemas.openxmlformats.org/officeDocument/2006/relationships/drawing" Target="../drawings/drawing127.xml"/><Relationship Id="rId1" Type="http://schemas.openxmlformats.org/officeDocument/2006/relationships/printerSettings" Target="../printerSettings/printerSettings132.bin"/></Relationships>
</file>

<file path=xl/worksheets/_rels/sheet133.xml.rels><?xml version="1.0" encoding="UTF-8" standalone="yes"?>
<Relationships xmlns="http://schemas.openxmlformats.org/package/2006/relationships"><Relationship Id="rId2" Type="http://schemas.openxmlformats.org/officeDocument/2006/relationships/drawing" Target="../drawings/drawing128.xml"/><Relationship Id="rId1" Type="http://schemas.openxmlformats.org/officeDocument/2006/relationships/printerSettings" Target="../printerSettings/printerSettings133.bin"/></Relationships>
</file>

<file path=xl/worksheets/_rels/sheet134.xml.rels><?xml version="1.0" encoding="UTF-8" standalone="yes"?>
<Relationships xmlns="http://schemas.openxmlformats.org/package/2006/relationships"><Relationship Id="rId2" Type="http://schemas.openxmlformats.org/officeDocument/2006/relationships/drawing" Target="../drawings/drawing129.xml"/><Relationship Id="rId1" Type="http://schemas.openxmlformats.org/officeDocument/2006/relationships/printerSettings" Target="../printerSettings/printerSettings134.bin"/></Relationships>
</file>

<file path=xl/worksheets/_rels/sheet135.xml.rels><?xml version="1.0" encoding="UTF-8" standalone="yes"?>
<Relationships xmlns="http://schemas.openxmlformats.org/package/2006/relationships"><Relationship Id="rId2" Type="http://schemas.openxmlformats.org/officeDocument/2006/relationships/drawing" Target="../drawings/drawing130.xml"/><Relationship Id="rId1" Type="http://schemas.openxmlformats.org/officeDocument/2006/relationships/printerSettings" Target="../printerSettings/printerSettings135.bin"/></Relationships>
</file>

<file path=xl/worksheets/_rels/sheet136.xml.rels><?xml version="1.0" encoding="UTF-8" standalone="yes"?>
<Relationships xmlns="http://schemas.openxmlformats.org/package/2006/relationships"><Relationship Id="rId2" Type="http://schemas.openxmlformats.org/officeDocument/2006/relationships/drawing" Target="../drawings/drawing131.xml"/><Relationship Id="rId1" Type="http://schemas.openxmlformats.org/officeDocument/2006/relationships/printerSettings" Target="../printerSettings/printerSettings136.bin"/></Relationships>
</file>

<file path=xl/worksheets/_rels/sheet137.xml.rels><?xml version="1.0" encoding="UTF-8" standalone="yes"?>
<Relationships xmlns="http://schemas.openxmlformats.org/package/2006/relationships"><Relationship Id="rId2" Type="http://schemas.openxmlformats.org/officeDocument/2006/relationships/drawing" Target="../drawings/drawing132.xml"/><Relationship Id="rId1" Type="http://schemas.openxmlformats.org/officeDocument/2006/relationships/printerSettings" Target="../printerSettings/printerSettings137.bin"/></Relationships>
</file>

<file path=xl/worksheets/_rels/sheet138.xml.rels><?xml version="1.0" encoding="UTF-8" standalone="yes"?>
<Relationships xmlns="http://schemas.openxmlformats.org/package/2006/relationships"><Relationship Id="rId2" Type="http://schemas.openxmlformats.org/officeDocument/2006/relationships/drawing" Target="../drawings/drawing133.xml"/><Relationship Id="rId1" Type="http://schemas.openxmlformats.org/officeDocument/2006/relationships/printerSettings" Target="../printerSettings/printerSettings138.bin"/></Relationships>
</file>

<file path=xl/worksheets/_rels/sheet139.xml.rels><?xml version="1.0" encoding="UTF-8" standalone="yes"?>
<Relationships xmlns="http://schemas.openxmlformats.org/package/2006/relationships"><Relationship Id="rId2" Type="http://schemas.openxmlformats.org/officeDocument/2006/relationships/drawing" Target="../drawings/drawing134.xml"/><Relationship Id="rId1" Type="http://schemas.openxmlformats.org/officeDocument/2006/relationships/printerSettings" Target="../printerSettings/printerSettings139.bin"/></Relationships>
</file>

<file path=xl/worksheets/_rels/sheet140.xml.rels><?xml version="1.0" encoding="UTF-8" standalone="yes"?>
<Relationships xmlns="http://schemas.openxmlformats.org/package/2006/relationships"><Relationship Id="rId2" Type="http://schemas.openxmlformats.org/officeDocument/2006/relationships/drawing" Target="../drawings/drawing135.xml"/><Relationship Id="rId1" Type="http://schemas.openxmlformats.org/officeDocument/2006/relationships/printerSettings" Target="../printerSettings/printerSettings140.bin"/></Relationships>
</file>

<file path=xl/worksheets/_rels/sheet141.xml.rels><?xml version="1.0" encoding="UTF-8" standalone="yes"?>
<Relationships xmlns="http://schemas.openxmlformats.org/package/2006/relationships"><Relationship Id="rId2" Type="http://schemas.openxmlformats.org/officeDocument/2006/relationships/drawing" Target="../drawings/drawing136.xml"/><Relationship Id="rId1" Type="http://schemas.openxmlformats.org/officeDocument/2006/relationships/printerSettings" Target="../printerSettings/printerSettings141.bin"/></Relationships>
</file>

<file path=xl/worksheets/_rels/sheet142.xml.rels><?xml version="1.0" encoding="UTF-8" standalone="yes"?>
<Relationships xmlns="http://schemas.openxmlformats.org/package/2006/relationships"><Relationship Id="rId2" Type="http://schemas.openxmlformats.org/officeDocument/2006/relationships/drawing" Target="../drawings/drawing137.xml"/><Relationship Id="rId1" Type="http://schemas.openxmlformats.org/officeDocument/2006/relationships/printerSettings" Target="../printerSettings/printerSettings142.bin"/></Relationships>
</file>

<file path=xl/worksheets/_rels/sheet143.xml.rels><?xml version="1.0" encoding="UTF-8" standalone="yes"?>
<Relationships xmlns="http://schemas.openxmlformats.org/package/2006/relationships"><Relationship Id="rId2" Type="http://schemas.openxmlformats.org/officeDocument/2006/relationships/drawing" Target="../drawings/drawing138.xml"/><Relationship Id="rId1" Type="http://schemas.openxmlformats.org/officeDocument/2006/relationships/printerSettings" Target="../printerSettings/printerSettings143.bin"/></Relationships>
</file>

<file path=xl/worksheets/_rels/sheet144.xml.rels><?xml version="1.0" encoding="UTF-8" standalone="yes"?>
<Relationships xmlns="http://schemas.openxmlformats.org/package/2006/relationships"><Relationship Id="rId2" Type="http://schemas.openxmlformats.org/officeDocument/2006/relationships/drawing" Target="../drawings/drawing139.xml"/><Relationship Id="rId1" Type="http://schemas.openxmlformats.org/officeDocument/2006/relationships/printerSettings" Target="../printerSettings/printerSettings144.bin"/></Relationships>
</file>

<file path=xl/worksheets/_rels/sheet145.xml.rels><?xml version="1.0" encoding="UTF-8" standalone="yes"?>
<Relationships xmlns="http://schemas.openxmlformats.org/package/2006/relationships"><Relationship Id="rId2" Type="http://schemas.openxmlformats.org/officeDocument/2006/relationships/drawing" Target="../drawings/drawing140.xml"/><Relationship Id="rId1" Type="http://schemas.openxmlformats.org/officeDocument/2006/relationships/printerSettings" Target="../printerSettings/printerSettings145.bin"/></Relationships>
</file>

<file path=xl/worksheets/_rels/sheet146.xml.rels><?xml version="1.0" encoding="UTF-8" standalone="yes"?>
<Relationships xmlns="http://schemas.openxmlformats.org/package/2006/relationships"><Relationship Id="rId2" Type="http://schemas.openxmlformats.org/officeDocument/2006/relationships/drawing" Target="../drawings/drawing141.xml"/><Relationship Id="rId1" Type="http://schemas.openxmlformats.org/officeDocument/2006/relationships/printerSettings" Target="../printerSettings/printerSettings146.bin"/></Relationships>
</file>

<file path=xl/worksheets/_rels/sheet147.xml.rels><?xml version="1.0" encoding="UTF-8" standalone="yes"?>
<Relationships xmlns="http://schemas.openxmlformats.org/package/2006/relationships"><Relationship Id="rId2" Type="http://schemas.openxmlformats.org/officeDocument/2006/relationships/drawing" Target="../drawings/drawing142.xml"/><Relationship Id="rId1" Type="http://schemas.openxmlformats.org/officeDocument/2006/relationships/printerSettings" Target="../printerSettings/printerSettings147.bin"/></Relationships>
</file>

<file path=xl/worksheets/_rels/sheet148.xml.rels><?xml version="1.0" encoding="UTF-8" standalone="yes"?>
<Relationships xmlns="http://schemas.openxmlformats.org/package/2006/relationships"><Relationship Id="rId2" Type="http://schemas.openxmlformats.org/officeDocument/2006/relationships/drawing" Target="../drawings/drawing143.xml"/><Relationship Id="rId1" Type="http://schemas.openxmlformats.org/officeDocument/2006/relationships/printerSettings" Target="../printerSettings/printerSettings148.bin"/></Relationships>
</file>

<file path=xl/worksheets/_rels/sheet149.xml.rels><?xml version="1.0" encoding="UTF-8" standalone="yes"?>
<Relationships xmlns="http://schemas.openxmlformats.org/package/2006/relationships"><Relationship Id="rId2" Type="http://schemas.openxmlformats.org/officeDocument/2006/relationships/drawing" Target="../drawings/drawing144.xml"/><Relationship Id="rId1" Type="http://schemas.openxmlformats.org/officeDocument/2006/relationships/printerSettings" Target="../printerSettings/printerSettings149.bin"/></Relationships>
</file>

<file path=xl/worksheets/_rels/sheet150.xml.rels><?xml version="1.0" encoding="UTF-8" standalone="yes"?>
<Relationships xmlns="http://schemas.openxmlformats.org/package/2006/relationships"><Relationship Id="rId2" Type="http://schemas.openxmlformats.org/officeDocument/2006/relationships/drawing" Target="../drawings/drawing145.xml"/><Relationship Id="rId1" Type="http://schemas.openxmlformats.org/officeDocument/2006/relationships/printerSettings" Target="../printerSettings/printerSettings150.bin"/></Relationships>
</file>

<file path=xl/worksheets/_rels/sheet151.xml.rels><?xml version="1.0" encoding="UTF-8" standalone="yes"?>
<Relationships xmlns="http://schemas.openxmlformats.org/package/2006/relationships"><Relationship Id="rId2" Type="http://schemas.openxmlformats.org/officeDocument/2006/relationships/drawing" Target="../drawings/drawing146.xml"/><Relationship Id="rId1" Type="http://schemas.openxmlformats.org/officeDocument/2006/relationships/printerSettings" Target="../printerSettings/printerSettings151.bin"/></Relationships>
</file>

<file path=xl/worksheets/_rels/sheet152.xml.rels><?xml version="1.0" encoding="UTF-8" standalone="yes"?>
<Relationships xmlns="http://schemas.openxmlformats.org/package/2006/relationships"><Relationship Id="rId2" Type="http://schemas.openxmlformats.org/officeDocument/2006/relationships/drawing" Target="../drawings/drawing147.xml"/><Relationship Id="rId1" Type="http://schemas.openxmlformats.org/officeDocument/2006/relationships/printerSettings" Target="../printerSettings/printerSettings152.bin"/></Relationships>
</file>

<file path=xl/worksheets/_rels/sheet153.xml.rels><?xml version="1.0" encoding="UTF-8" standalone="yes"?>
<Relationships xmlns="http://schemas.openxmlformats.org/package/2006/relationships"><Relationship Id="rId2" Type="http://schemas.openxmlformats.org/officeDocument/2006/relationships/drawing" Target="../drawings/drawing148.xml"/><Relationship Id="rId1" Type="http://schemas.openxmlformats.org/officeDocument/2006/relationships/printerSettings" Target="../printerSettings/printerSettings153.bin"/></Relationships>
</file>

<file path=xl/worksheets/_rels/sheet154.xml.rels><?xml version="1.0" encoding="UTF-8" standalone="yes"?>
<Relationships xmlns="http://schemas.openxmlformats.org/package/2006/relationships"><Relationship Id="rId2" Type="http://schemas.openxmlformats.org/officeDocument/2006/relationships/drawing" Target="../drawings/drawing149.xml"/><Relationship Id="rId1" Type="http://schemas.openxmlformats.org/officeDocument/2006/relationships/printerSettings" Target="../printerSettings/printerSettings154.bin"/></Relationships>
</file>

<file path=xl/worksheets/_rels/sheet155.xml.rels><?xml version="1.0" encoding="UTF-8" standalone="yes"?>
<Relationships xmlns="http://schemas.openxmlformats.org/package/2006/relationships"><Relationship Id="rId2" Type="http://schemas.openxmlformats.org/officeDocument/2006/relationships/drawing" Target="../drawings/drawing150.xml"/><Relationship Id="rId1" Type="http://schemas.openxmlformats.org/officeDocument/2006/relationships/printerSettings" Target="../printerSettings/printerSettings155.bin"/></Relationships>
</file>

<file path=xl/worksheets/_rels/sheet156.xml.rels><?xml version="1.0" encoding="UTF-8" standalone="yes"?>
<Relationships xmlns="http://schemas.openxmlformats.org/package/2006/relationships"><Relationship Id="rId2" Type="http://schemas.openxmlformats.org/officeDocument/2006/relationships/drawing" Target="../drawings/drawing151.xml"/><Relationship Id="rId1" Type="http://schemas.openxmlformats.org/officeDocument/2006/relationships/printerSettings" Target="../printerSettings/printerSettings156.bin"/></Relationships>
</file>

<file path=xl/worksheets/_rels/sheet157.xml.rels><?xml version="1.0" encoding="UTF-8" standalone="yes"?>
<Relationships xmlns="http://schemas.openxmlformats.org/package/2006/relationships"><Relationship Id="rId2" Type="http://schemas.openxmlformats.org/officeDocument/2006/relationships/drawing" Target="../drawings/drawing152.xml"/><Relationship Id="rId1" Type="http://schemas.openxmlformats.org/officeDocument/2006/relationships/printerSettings" Target="../printerSettings/printerSettings157.bin"/></Relationships>
</file>

<file path=xl/worksheets/_rels/sheet158.xml.rels><?xml version="1.0" encoding="UTF-8" standalone="yes"?>
<Relationships xmlns="http://schemas.openxmlformats.org/package/2006/relationships"><Relationship Id="rId2" Type="http://schemas.openxmlformats.org/officeDocument/2006/relationships/drawing" Target="../drawings/drawing153.xml"/><Relationship Id="rId1" Type="http://schemas.openxmlformats.org/officeDocument/2006/relationships/printerSettings" Target="../printerSettings/printerSettings158.bin"/></Relationships>
</file>

<file path=xl/worksheets/_rels/sheet159.xml.rels><?xml version="1.0" encoding="UTF-8" standalone="yes"?>
<Relationships xmlns="http://schemas.openxmlformats.org/package/2006/relationships"><Relationship Id="rId2" Type="http://schemas.openxmlformats.org/officeDocument/2006/relationships/drawing" Target="../drawings/drawing154.xml"/><Relationship Id="rId1" Type="http://schemas.openxmlformats.org/officeDocument/2006/relationships/printerSettings" Target="../printerSettings/printerSettings159.bin"/></Relationships>
</file>

<file path=xl/worksheets/_rels/sheet160.xml.rels><?xml version="1.0" encoding="UTF-8" standalone="yes"?>
<Relationships xmlns="http://schemas.openxmlformats.org/package/2006/relationships"><Relationship Id="rId2" Type="http://schemas.openxmlformats.org/officeDocument/2006/relationships/drawing" Target="../drawings/drawing155.xml"/><Relationship Id="rId1" Type="http://schemas.openxmlformats.org/officeDocument/2006/relationships/printerSettings" Target="../printerSettings/printerSettings160.bin"/></Relationships>
</file>

<file path=xl/worksheets/_rels/sheet161.xml.rels><?xml version="1.0" encoding="UTF-8" standalone="yes"?>
<Relationships xmlns="http://schemas.openxmlformats.org/package/2006/relationships"><Relationship Id="rId2" Type="http://schemas.openxmlformats.org/officeDocument/2006/relationships/drawing" Target="../drawings/drawing156.xml"/><Relationship Id="rId1" Type="http://schemas.openxmlformats.org/officeDocument/2006/relationships/printerSettings" Target="../printerSettings/printerSettings161.bin"/></Relationships>
</file>

<file path=xl/worksheets/_rels/sheet162.xml.rels><?xml version="1.0" encoding="UTF-8" standalone="yes"?>
<Relationships xmlns="http://schemas.openxmlformats.org/package/2006/relationships"><Relationship Id="rId2" Type="http://schemas.openxmlformats.org/officeDocument/2006/relationships/drawing" Target="../drawings/drawing157.xml"/><Relationship Id="rId1" Type="http://schemas.openxmlformats.org/officeDocument/2006/relationships/printerSettings" Target="../printerSettings/printerSettings162.bin"/></Relationships>
</file>

<file path=xl/worksheets/_rels/sheet163.xml.rels><?xml version="1.0" encoding="UTF-8" standalone="yes"?>
<Relationships xmlns="http://schemas.openxmlformats.org/package/2006/relationships"><Relationship Id="rId2" Type="http://schemas.openxmlformats.org/officeDocument/2006/relationships/drawing" Target="../drawings/drawing158.xml"/><Relationship Id="rId1" Type="http://schemas.openxmlformats.org/officeDocument/2006/relationships/printerSettings" Target="../printerSettings/printerSettings163.bin"/></Relationships>
</file>

<file path=xl/worksheets/_rels/sheet164.xml.rels><?xml version="1.0" encoding="UTF-8" standalone="yes"?>
<Relationships xmlns="http://schemas.openxmlformats.org/package/2006/relationships"><Relationship Id="rId2" Type="http://schemas.openxmlformats.org/officeDocument/2006/relationships/drawing" Target="../drawings/drawing159.xml"/><Relationship Id="rId1" Type="http://schemas.openxmlformats.org/officeDocument/2006/relationships/printerSettings" Target="../printerSettings/printerSettings164.bin"/></Relationships>
</file>

<file path=xl/worksheets/_rels/sheet165.xml.rels><?xml version="1.0" encoding="UTF-8" standalone="yes"?>
<Relationships xmlns="http://schemas.openxmlformats.org/package/2006/relationships"><Relationship Id="rId2" Type="http://schemas.openxmlformats.org/officeDocument/2006/relationships/drawing" Target="../drawings/drawing160.xml"/><Relationship Id="rId1" Type="http://schemas.openxmlformats.org/officeDocument/2006/relationships/printerSettings" Target="../printerSettings/printerSettings165.bin"/></Relationships>
</file>

<file path=xl/worksheets/_rels/sheet166.xml.rels><?xml version="1.0" encoding="UTF-8" standalone="yes"?>
<Relationships xmlns="http://schemas.openxmlformats.org/package/2006/relationships"><Relationship Id="rId2" Type="http://schemas.openxmlformats.org/officeDocument/2006/relationships/drawing" Target="../drawings/drawing161.xml"/><Relationship Id="rId1" Type="http://schemas.openxmlformats.org/officeDocument/2006/relationships/printerSettings" Target="../printerSettings/printerSettings166.bin"/></Relationships>
</file>

<file path=xl/worksheets/_rels/sheet167.xml.rels><?xml version="1.0" encoding="UTF-8" standalone="yes"?>
<Relationships xmlns="http://schemas.openxmlformats.org/package/2006/relationships"><Relationship Id="rId2" Type="http://schemas.openxmlformats.org/officeDocument/2006/relationships/drawing" Target="../drawings/drawing162.xml"/><Relationship Id="rId1" Type="http://schemas.openxmlformats.org/officeDocument/2006/relationships/printerSettings" Target="../printerSettings/printerSettings167.bin"/></Relationships>
</file>

<file path=xl/worksheets/_rels/sheet168.xml.rels><?xml version="1.0" encoding="UTF-8" standalone="yes"?>
<Relationships xmlns="http://schemas.openxmlformats.org/package/2006/relationships"><Relationship Id="rId2" Type="http://schemas.openxmlformats.org/officeDocument/2006/relationships/drawing" Target="../drawings/drawing163.xml"/><Relationship Id="rId1" Type="http://schemas.openxmlformats.org/officeDocument/2006/relationships/printerSettings" Target="../printerSettings/printerSettings168.bin"/></Relationships>
</file>

<file path=xl/worksheets/_rels/sheet169.xml.rels><?xml version="1.0" encoding="UTF-8" standalone="yes"?>
<Relationships xmlns="http://schemas.openxmlformats.org/package/2006/relationships"><Relationship Id="rId2" Type="http://schemas.openxmlformats.org/officeDocument/2006/relationships/drawing" Target="../drawings/drawing164.xml"/><Relationship Id="rId1" Type="http://schemas.openxmlformats.org/officeDocument/2006/relationships/printerSettings" Target="../printerSettings/printerSettings169.bin"/></Relationships>
</file>

<file path=xl/worksheets/_rels/sheet170.xml.rels><?xml version="1.0" encoding="UTF-8" standalone="yes"?>
<Relationships xmlns="http://schemas.openxmlformats.org/package/2006/relationships"><Relationship Id="rId2" Type="http://schemas.openxmlformats.org/officeDocument/2006/relationships/drawing" Target="../drawings/drawing165.xml"/><Relationship Id="rId1" Type="http://schemas.openxmlformats.org/officeDocument/2006/relationships/printerSettings" Target="../printerSettings/printerSettings170.bin"/></Relationships>
</file>

<file path=xl/worksheets/_rels/sheet171.xml.rels><?xml version="1.0" encoding="UTF-8" standalone="yes"?>
<Relationships xmlns="http://schemas.openxmlformats.org/package/2006/relationships"><Relationship Id="rId2" Type="http://schemas.openxmlformats.org/officeDocument/2006/relationships/drawing" Target="../drawings/drawing166.xml"/><Relationship Id="rId1" Type="http://schemas.openxmlformats.org/officeDocument/2006/relationships/printerSettings" Target="../printerSettings/printerSettings171.bin"/></Relationships>
</file>

<file path=xl/worksheets/_rels/sheet172.xml.rels><?xml version="1.0" encoding="UTF-8" standalone="yes"?>
<Relationships xmlns="http://schemas.openxmlformats.org/package/2006/relationships"><Relationship Id="rId2" Type="http://schemas.openxmlformats.org/officeDocument/2006/relationships/drawing" Target="../drawings/drawing167.xml"/><Relationship Id="rId1" Type="http://schemas.openxmlformats.org/officeDocument/2006/relationships/printerSettings" Target="../printerSettings/printerSettings172.bin"/></Relationships>
</file>

<file path=xl/worksheets/_rels/sheet173.xml.rels><?xml version="1.0" encoding="UTF-8" standalone="yes"?>
<Relationships xmlns="http://schemas.openxmlformats.org/package/2006/relationships"><Relationship Id="rId2" Type="http://schemas.openxmlformats.org/officeDocument/2006/relationships/drawing" Target="../drawings/drawing168.xml"/><Relationship Id="rId1" Type="http://schemas.openxmlformats.org/officeDocument/2006/relationships/printerSettings" Target="../printerSettings/printerSettings173.bin"/></Relationships>
</file>

<file path=xl/worksheets/_rels/sheet174.xml.rels><?xml version="1.0" encoding="UTF-8" standalone="yes"?>
<Relationships xmlns="http://schemas.openxmlformats.org/package/2006/relationships"><Relationship Id="rId2" Type="http://schemas.openxmlformats.org/officeDocument/2006/relationships/drawing" Target="../drawings/drawing169.xml"/><Relationship Id="rId1" Type="http://schemas.openxmlformats.org/officeDocument/2006/relationships/printerSettings" Target="../printerSettings/printerSettings174.bin"/></Relationships>
</file>

<file path=xl/worksheets/_rels/sheet175.xml.rels><?xml version="1.0" encoding="UTF-8" standalone="yes"?>
<Relationships xmlns="http://schemas.openxmlformats.org/package/2006/relationships"><Relationship Id="rId2" Type="http://schemas.openxmlformats.org/officeDocument/2006/relationships/drawing" Target="../drawings/drawing170.xml"/><Relationship Id="rId1" Type="http://schemas.openxmlformats.org/officeDocument/2006/relationships/printerSettings" Target="../printerSettings/printerSettings175.bin"/></Relationships>
</file>

<file path=xl/worksheets/_rels/sheet176.xml.rels><?xml version="1.0" encoding="UTF-8" standalone="yes"?>
<Relationships xmlns="http://schemas.openxmlformats.org/package/2006/relationships"><Relationship Id="rId2" Type="http://schemas.openxmlformats.org/officeDocument/2006/relationships/drawing" Target="../drawings/drawing171.xml"/><Relationship Id="rId1" Type="http://schemas.openxmlformats.org/officeDocument/2006/relationships/printerSettings" Target="../printerSettings/printerSettings176.bin"/></Relationships>
</file>

<file path=xl/worksheets/_rels/sheet177.xml.rels><?xml version="1.0" encoding="UTF-8" standalone="yes"?>
<Relationships xmlns="http://schemas.openxmlformats.org/package/2006/relationships"><Relationship Id="rId2" Type="http://schemas.openxmlformats.org/officeDocument/2006/relationships/drawing" Target="../drawings/drawing172.xml"/><Relationship Id="rId1" Type="http://schemas.openxmlformats.org/officeDocument/2006/relationships/printerSettings" Target="../printerSettings/printerSettings177.bin"/></Relationships>
</file>

<file path=xl/worksheets/_rels/sheet178.xml.rels><?xml version="1.0" encoding="UTF-8" standalone="yes"?>
<Relationships xmlns="http://schemas.openxmlformats.org/package/2006/relationships"><Relationship Id="rId2" Type="http://schemas.openxmlformats.org/officeDocument/2006/relationships/drawing" Target="../drawings/drawing173.xml"/><Relationship Id="rId1" Type="http://schemas.openxmlformats.org/officeDocument/2006/relationships/printerSettings" Target="../printerSettings/printerSettings178.bin"/></Relationships>
</file>

<file path=xl/worksheets/_rels/sheet179.xml.rels><?xml version="1.0" encoding="UTF-8" standalone="yes"?>
<Relationships xmlns="http://schemas.openxmlformats.org/package/2006/relationships"><Relationship Id="rId2" Type="http://schemas.openxmlformats.org/officeDocument/2006/relationships/drawing" Target="../drawings/drawing174.xml"/><Relationship Id="rId1" Type="http://schemas.openxmlformats.org/officeDocument/2006/relationships/printerSettings" Target="../printerSettings/printerSettings179.bin"/></Relationships>
</file>

<file path=xl/worksheets/_rels/sheet180.xml.rels><?xml version="1.0" encoding="UTF-8" standalone="yes"?>
<Relationships xmlns="http://schemas.openxmlformats.org/package/2006/relationships"><Relationship Id="rId2" Type="http://schemas.openxmlformats.org/officeDocument/2006/relationships/drawing" Target="../drawings/drawing175.xml"/><Relationship Id="rId1" Type="http://schemas.openxmlformats.org/officeDocument/2006/relationships/printerSettings" Target="../printerSettings/printerSettings180.bin"/></Relationships>
</file>

<file path=xl/worksheets/_rels/sheet181.xml.rels><?xml version="1.0" encoding="UTF-8" standalone="yes"?>
<Relationships xmlns="http://schemas.openxmlformats.org/package/2006/relationships"><Relationship Id="rId2" Type="http://schemas.openxmlformats.org/officeDocument/2006/relationships/drawing" Target="../drawings/drawing176.xml"/><Relationship Id="rId1" Type="http://schemas.openxmlformats.org/officeDocument/2006/relationships/printerSettings" Target="../printerSettings/printerSettings181.bin"/></Relationships>
</file>

<file path=xl/worksheets/_rels/sheet182.xml.rels><?xml version="1.0" encoding="UTF-8" standalone="yes"?>
<Relationships xmlns="http://schemas.openxmlformats.org/package/2006/relationships"><Relationship Id="rId2" Type="http://schemas.openxmlformats.org/officeDocument/2006/relationships/drawing" Target="../drawings/drawing177.xml"/><Relationship Id="rId1" Type="http://schemas.openxmlformats.org/officeDocument/2006/relationships/printerSettings" Target="../printerSettings/printerSettings182.bin"/></Relationships>
</file>

<file path=xl/worksheets/_rels/sheet183.xml.rels><?xml version="1.0" encoding="UTF-8" standalone="yes"?>
<Relationships xmlns="http://schemas.openxmlformats.org/package/2006/relationships"><Relationship Id="rId2" Type="http://schemas.openxmlformats.org/officeDocument/2006/relationships/drawing" Target="../drawings/drawing178.xml"/><Relationship Id="rId1" Type="http://schemas.openxmlformats.org/officeDocument/2006/relationships/printerSettings" Target="../printerSettings/printerSettings183.bin"/></Relationships>
</file>

<file path=xl/worksheets/_rels/sheet184.xml.rels><?xml version="1.0" encoding="UTF-8" standalone="yes"?>
<Relationships xmlns="http://schemas.openxmlformats.org/package/2006/relationships"><Relationship Id="rId2" Type="http://schemas.openxmlformats.org/officeDocument/2006/relationships/drawing" Target="../drawings/drawing179.xml"/><Relationship Id="rId1" Type="http://schemas.openxmlformats.org/officeDocument/2006/relationships/printerSettings" Target="../printerSettings/printerSettings184.bin"/></Relationships>
</file>

<file path=xl/worksheets/_rels/sheet185.xml.rels><?xml version="1.0" encoding="UTF-8" standalone="yes"?>
<Relationships xmlns="http://schemas.openxmlformats.org/package/2006/relationships"><Relationship Id="rId2" Type="http://schemas.openxmlformats.org/officeDocument/2006/relationships/drawing" Target="../drawings/drawing180.xml"/><Relationship Id="rId1" Type="http://schemas.openxmlformats.org/officeDocument/2006/relationships/printerSettings" Target="../printerSettings/printerSettings185.bin"/></Relationships>
</file>

<file path=xl/worksheets/_rels/sheet186.xml.rels><?xml version="1.0" encoding="UTF-8" standalone="yes"?>
<Relationships xmlns="http://schemas.openxmlformats.org/package/2006/relationships"><Relationship Id="rId2" Type="http://schemas.openxmlformats.org/officeDocument/2006/relationships/drawing" Target="../drawings/drawing181.xml"/><Relationship Id="rId1" Type="http://schemas.openxmlformats.org/officeDocument/2006/relationships/printerSettings" Target="../printerSettings/printerSettings186.bin"/></Relationships>
</file>

<file path=xl/worksheets/_rels/sheet187.xml.rels><?xml version="1.0" encoding="UTF-8" standalone="yes"?>
<Relationships xmlns="http://schemas.openxmlformats.org/package/2006/relationships"><Relationship Id="rId2" Type="http://schemas.openxmlformats.org/officeDocument/2006/relationships/drawing" Target="../drawings/drawing182.xml"/><Relationship Id="rId1" Type="http://schemas.openxmlformats.org/officeDocument/2006/relationships/printerSettings" Target="../printerSettings/printerSettings187.bin"/></Relationships>
</file>

<file path=xl/worksheets/_rels/sheet188.xml.rels><?xml version="1.0" encoding="UTF-8" standalone="yes"?>
<Relationships xmlns="http://schemas.openxmlformats.org/package/2006/relationships"><Relationship Id="rId2" Type="http://schemas.openxmlformats.org/officeDocument/2006/relationships/drawing" Target="../drawings/drawing183.xml"/><Relationship Id="rId1" Type="http://schemas.openxmlformats.org/officeDocument/2006/relationships/printerSettings" Target="../printerSettings/printerSettings188.bin"/></Relationships>
</file>

<file path=xl/worksheets/_rels/sheet189.xml.rels><?xml version="1.0" encoding="UTF-8" standalone="yes"?>
<Relationships xmlns="http://schemas.openxmlformats.org/package/2006/relationships"><Relationship Id="rId2" Type="http://schemas.openxmlformats.org/officeDocument/2006/relationships/drawing" Target="../drawings/drawing184.xml"/><Relationship Id="rId1" Type="http://schemas.openxmlformats.org/officeDocument/2006/relationships/printerSettings" Target="../printerSettings/printerSettings189.bin"/></Relationships>
</file>

<file path=xl/worksheets/_rels/sheet190.xml.rels><?xml version="1.0" encoding="UTF-8" standalone="yes"?>
<Relationships xmlns="http://schemas.openxmlformats.org/package/2006/relationships"><Relationship Id="rId2" Type="http://schemas.openxmlformats.org/officeDocument/2006/relationships/drawing" Target="../drawings/drawing185.xml"/><Relationship Id="rId1" Type="http://schemas.openxmlformats.org/officeDocument/2006/relationships/printerSettings" Target="../printerSettings/printerSettings190.bin"/></Relationships>
</file>

<file path=xl/worksheets/_rels/sheet191.xml.rels><?xml version="1.0" encoding="UTF-8" standalone="yes"?>
<Relationships xmlns="http://schemas.openxmlformats.org/package/2006/relationships"><Relationship Id="rId2" Type="http://schemas.openxmlformats.org/officeDocument/2006/relationships/drawing" Target="../drawings/drawing186.xml"/><Relationship Id="rId1" Type="http://schemas.openxmlformats.org/officeDocument/2006/relationships/printerSettings" Target="../printerSettings/printerSettings191.bin"/></Relationships>
</file>

<file path=xl/worksheets/_rels/sheet192.xml.rels><?xml version="1.0" encoding="UTF-8" standalone="yes"?>
<Relationships xmlns="http://schemas.openxmlformats.org/package/2006/relationships"><Relationship Id="rId2" Type="http://schemas.openxmlformats.org/officeDocument/2006/relationships/drawing" Target="../drawings/drawing187.xml"/><Relationship Id="rId1" Type="http://schemas.openxmlformats.org/officeDocument/2006/relationships/printerSettings" Target="../printerSettings/printerSettings192.bin"/></Relationships>
</file>

<file path=xl/worksheets/_rels/sheet193.xml.rels><?xml version="1.0" encoding="UTF-8" standalone="yes"?>
<Relationships xmlns="http://schemas.openxmlformats.org/package/2006/relationships"><Relationship Id="rId2" Type="http://schemas.openxmlformats.org/officeDocument/2006/relationships/drawing" Target="../drawings/drawing188.xml"/><Relationship Id="rId1" Type="http://schemas.openxmlformats.org/officeDocument/2006/relationships/printerSettings" Target="../printerSettings/printerSettings193.bin"/></Relationships>
</file>

<file path=xl/worksheets/_rels/sheet194.xml.rels><?xml version="1.0" encoding="UTF-8" standalone="yes"?>
<Relationships xmlns="http://schemas.openxmlformats.org/package/2006/relationships"><Relationship Id="rId2" Type="http://schemas.openxmlformats.org/officeDocument/2006/relationships/drawing" Target="../drawings/drawing189.xml"/><Relationship Id="rId1" Type="http://schemas.openxmlformats.org/officeDocument/2006/relationships/printerSettings" Target="../printerSettings/printerSettings194.bin"/></Relationships>
</file>

<file path=xl/worksheets/_rels/sheet195.xml.rels><?xml version="1.0" encoding="UTF-8" standalone="yes"?>
<Relationships xmlns="http://schemas.openxmlformats.org/package/2006/relationships"><Relationship Id="rId2" Type="http://schemas.openxmlformats.org/officeDocument/2006/relationships/drawing" Target="../drawings/drawing190.xml"/><Relationship Id="rId1" Type="http://schemas.openxmlformats.org/officeDocument/2006/relationships/printerSettings" Target="../printerSettings/printerSettings195.bin"/></Relationships>
</file>

<file path=xl/worksheets/_rels/sheet196.xml.rels><?xml version="1.0" encoding="UTF-8" standalone="yes"?>
<Relationships xmlns="http://schemas.openxmlformats.org/package/2006/relationships"><Relationship Id="rId2" Type="http://schemas.openxmlformats.org/officeDocument/2006/relationships/drawing" Target="../drawings/drawing191.xml"/><Relationship Id="rId1" Type="http://schemas.openxmlformats.org/officeDocument/2006/relationships/printerSettings" Target="../printerSettings/printerSettings196.bin"/></Relationships>
</file>

<file path=xl/worksheets/_rels/sheet197.xml.rels><?xml version="1.0" encoding="UTF-8" standalone="yes"?>
<Relationships xmlns="http://schemas.openxmlformats.org/package/2006/relationships"><Relationship Id="rId2" Type="http://schemas.openxmlformats.org/officeDocument/2006/relationships/drawing" Target="../drawings/drawing192.xml"/><Relationship Id="rId1" Type="http://schemas.openxmlformats.org/officeDocument/2006/relationships/printerSettings" Target="../printerSettings/printerSettings197.bin"/></Relationships>
</file>

<file path=xl/worksheets/_rels/sheet198.xml.rels><?xml version="1.0" encoding="UTF-8" standalone="yes"?>
<Relationships xmlns="http://schemas.openxmlformats.org/package/2006/relationships"><Relationship Id="rId2" Type="http://schemas.openxmlformats.org/officeDocument/2006/relationships/drawing" Target="../drawings/drawing193.xml"/><Relationship Id="rId1" Type="http://schemas.openxmlformats.org/officeDocument/2006/relationships/printerSettings" Target="../printerSettings/printerSettings198.bin"/></Relationships>
</file>

<file path=xl/worksheets/_rels/sheet199.xml.rels><?xml version="1.0" encoding="UTF-8" standalone="yes"?>
<Relationships xmlns="http://schemas.openxmlformats.org/package/2006/relationships"><Relationship Id="rId2" Type="http://schemas.openxmlformats.org/officeDocument/2006/relationships/drawing" Target="../drawings/drawing194.xml"/><Relationship Id="rId1" Type="http://schemas.openxmlformats.org/officeDocument/2006/relationships/printerSettings" Target="../printerSettings/printerSettings199.bin"/></Relationships>
</file>

<file path=xl/worksheets/_rels/sheet200.xml.rels><?xml version="1.0" encoding="UTF-8" standalone="yes"?>
<Relationships xmlns="http://schemas.openxmlformats.org/package/2006/relationships"><Relationship Id="rId2" Type="http://schemas.openxmlformats.org/officeDocument/2006/relationships/drawing" Target="../drawings/drawing195.xml"/><Relationship Id="rId1" Type="http://schemas.openxmlformats.org/officeDocument/2006/relationships/printerSettings" Target="../printerSettings/printerSettings200.bin"/></Relationships>
</file>

<file path=xl/worksheets/_rels/sheet201.xml.rels><?xml version="1.0" encoding="UTF-8" standalone="yes"?>
<Relationships xmlns="http://schemas.openxmlformats.org/package/2006/relationships"><Relationship Id="rId2" Type="http://schemas.openxmlformats.org/officeDocument/2006/relationships/drawing" Target="../drawings/drawing196.xml"/><Relationship Id="rId1" Type="http://schemas.openxmlformats.org/officeDocument/2006/relationships/printerSettings" Target="../printerSettings/printerSettings201.bin"/></Relationships>
</file>

<file path=xl/worksheets/_rels/sheet202.xml.rels><?xml version="1.0" encoding="UTF-8" standalone="yes"?>
<Relationships xmlns="http://schemas.openxmlformats.org/package/2006/relationships"><Relationship Id="rId2" Type="http://schemas.openxmlformats.org/officeDocument/2006/relationships/drawing" Target="../drawings/drawing197.xml"/><Relationship Id="rId1" Type="http://schemas.openxmlformats.org/officeDocument/2006/relationships/printerSettings" Target="../printerSettings/printerSettings202.bin"/></Relationships>
</file>

<file path=xl/worksheets/_rels/sheet203.xml.rels><?xml version="1.0" encoding="UTF-8" standalone="yes"?>
<Relationships xmlns="http://schemas.openxmlformats.org/package/2006/relationships"><Relationship Id="rId2" Type="http://schemas.openxmlformats.org/officeDocument/2006/relationships/drawing" Target="../drawings/drawing198.xml"/><Relationship Id="rId1" Type="http://schemas.openxmlformats.org/officeDocument/2006/relationships/printerSettings" Target="../printerSettings/printerSettings203.bin"/></Relationships>
</file>

<file path=xl/worksheets/_rels/sheet204.xml.rels><?xml version="1.0" encoding="UTF-8" standalone="yes"?>
<Relationships xmlns="http://schemas.openxmlformats.org/package/2006/relationships"><Relationship Id="rId2" Type="http://schemas.openxmlformats.org/officeDocument/2006/relationships/drawing" Target="../drawings/drawing199.xml"/><Relationship Id="rId1" Type="http://schemas.openxmlformats.org/officeDocument/2006/relationships/printerSettings" Target="../printerSettings/printerSettings204.bin"/></Relationships>
</file>

<file path=xl/worksheets/_rels/sheet205.xml.rels><?xml version="1.0" encoding="UTF-8" standalone="yes"?>
<Relationships xmlns="http://schemas.openxmlformats.org/package/2006/relationships"><Relationship Id="rId2" Type="http://schemas.openxmlformats.org/officeDocument/2006/relationships/drawing" Target="../drawings/drawing200.xml"/><Relationship Id="rId1" Type="http://schemas.openxmlformats.org/officeDocument/2006/relationships/printerSettings" Target="../printerSettings/printerSettings205.bin"/></Relationships>
</file>

<file path=xl/worksheets/_rels/sheet206.xml.rels><?xml version="1.0" encoding="UTF-8" standalone="yes"?>
<Relationships xmlns="http://schemas.openxmlformats.org/package/2006/relationships"><Relationship Id="rId2" Type="http://schemas.openxmlformats.org/officeDocument/2006/relationships/drawing" Target="../drawings/drawing201.xml"/><Relationship Id="rId1" Type="http://schemas.openxmlformats.org/officeDocument/2006/relationships/printerSettings" Target="../printerSettings/printerSettings206.bin"/></Relationships>
</file>

<file path=xl/worksheets/_rels/sheet207.xml.rels><?xml version="1.0" encoding="UTF-8" standalone="yes"?>
<Relationships xmlns="http://schemas.openxmlformats.org/package/2006/relationships"><Relationship Id="rId2" Type="http://schemas.openxmlformats.org/officeDocument/2006/relationships/drawing" Target="../drawings/drawing202.xml"/><Relationship Id="rId1" Type="http://schemas.openxmlformats.org/officeDocument/2006/relationships/printerSettings" Target="../printerSettings/printerSettings207.bin"/></Relationships>
</file>

<file path=xl/worksheets/_rels/sheet208.xml.rels><?xml version="1.0" encoding="UTF-8" standalone="yes"?>
<Relationships xmlns="http://schemas.openxmlformats.org/package/2006/relationships"><Relationship Id="rId2" Type="http://schemas.openxmlformats.org/officeDocument/2006/relationships/drawing" Target="../drawings/drawing203.xml"/><Relationship Id="rId1" Type="http://schemas.openxmlformats.org/officeDocument/2006/relationships/printerSettings" Target="../printerSettings/printerSettings208.bin"/></Relationships>
</file>

<file path=xl/worksheets/_rels/sheet209.xml.rels><?xml version="1.0" encoding="UTF-8" standalone="yes"?>
<Relationships xmlns="http://schemas.openxmlformats.org/package/2006/relationships"><Relationship Id="rId2" Type="http://schemas.openxmlformats.org/officeDocument/2006/relationships/drawing" Target="../drawings/drawing204.xml"/><Relationship Id="rId1" Type="http://schemas.openxmlformats.org/officeDocument/2006/relationships/printerSettings" Target="../printerSettings/printerSettings209.bin"/></Relationships>
</file>

<file path=xl/worksheets/_rels/sheet210.xml.rels><?xml version="1.0" encoding="UTF-8" standalone="yes"?>
<Relationships xmlns="http://schemas.openxmlformats.org/package/2006/relationships"><Relationship Id="rId2" Type="http://schemas.openxmlformats.org/officeDocument/2006/relationships/drawing" Target="../drawings/drawing205.xml"/><Relationship Id="rId1" Type="http://schemas.openxmlformats.org/officeDocument/2006/relationships/printerSettings" Target="../printerSettings/printerSettings210.bin"/></Relationships>
</file>

<file path=xl/worksheets/_rels/sheet211.xml.rels><?xml version="1.0" encoding="UTF-8" standalone="yes"?>
<Relationships xmlns="http://schemas.openxmlformats.org/package/2006/relationships"><Relationship Id="rId2" Type="http://schemas.openxmlformats.org/officeDocument/2006/relationships/drawing" Target="../drawings/drawing206.xml"/><Relationship Id="rId1" Type="http://schemas.openxmlformats.org/officeDocument/2006/relationships/printerSettings" Target="../printerSettings/printerSettings211.bin"/></Relationships>
</file>

<file path=xl/worksheets/_rels/sheet212.xml.rels><?xml version="1.0" encoding="UTF-8" standalone="yes"?>
<Relationships xmlns="http://schemas.openxmlformats.org/package/2006/relationships"><Relationship Id="rId2" Type="http://schemas.openxmlformats.org/officeDocument/2006/relationships/drawing" Target="../drawings/drawing207.xml"/><Relationship Id="rId1" Type="http://schemas.openxmlformats.org/officeDocument/2006/relationships/printerSettings" Target="../printerSettings/printerSettings212.bin"/></Relationships>
</file>

<file path=xl/worksheets/_rels/sheet213.xml.rels><?xml version="1.0" encoding="UTF-8" standalone="yes"?>
<Relationships xmlns="http://schemas.openxmlformats.org/package/2006/relationships"><Relationship Id="rId2" Type="http://schemas.openxmlformats.org/officeDocument/2006/relationships/drawing" Target="../drawings/drawing208.xml"/><Relationship Id="rId1" Type="http://schemas.openxmlformats.org/officeDocument/2006/relationships/printerSettings" Target="../printerSettings/printerSettings213.bin"/></Relationships>
</file>

<file path=xl/worksheets/_rels/sheet214.xml.rels><?xml version="1.0" encoding="UTF-8" standalone="yes"?>
<Relationships xmlns="http://schemas.openxmlformats.org/package/2006/relationships"><Relationship Id="rId2" Type="http://schemas.openxmlformats.org/officeDocument/2006/relationships/drawing" Target="../drawings/drawing209.xml"/><Relationship Id="rId1" Type="http://schemas.openxmlformats.org/officeDocument/2006/relationships/printerSettings" Target="../printerSettings/printerSettings214.bin"/></Relationships>
</file>

<file path=xl/worksheets/_rels/sheet215.xml.rels><?xml version="1.0" encoding="UTF-8" standalone="yes"?>
<Relationships xmlns="http://schemas.openxmlformats.org/package/2006/relationships"><Relationship Id="rId2" Type="http://schemas.openxmlformats.org/officeDocument/2006/relationships/drawing" Target="../drawings/drawing210.xml"/><Relationship Id="rId1" Type="http://schemas.openxmlformats.org/officeDocument/2006/relationships/printerSettings" Target="../printerSettings/printerSettings215.bin"/></Relationships>
</file>

<file path=xl/worksheets/_rels/sheet216.xml.rels><?xml version="1.0" encoding="UTF-8" standalone="yes"?>
<Relationships xmlns="http://schemas.openxmlformats.org/package/2006/relationships"><Relationship Id="rId2" Type="http://schemas.openxmlformats.org/officeDocument/2006/relationships/drawing" Target="../drawings/drawing211.xml"/><Relationship Id="rId1" Type="http://schemas.openxmlformats.org/officeDocument/2006/relationships/printerSettings" Target="../printerSettings/printerSettings216.bin"/></Relationships>
</file>

<file path=xl/worksheets/_rels/sheet217.xml.rels><?xml version="1.0" encoding="UTF-8" standalone="yes"?>
<Relationships xmlns="http://schemas.openxmlformats.org/package/2006/relationships"><Relationship Id="rId2" Type="http://schemas.openxmlformats.org/officeDocument/2006/relationships/drawing" Target="../drawings/drawing212.xml"/><Relationship Id="rId1" Type="http://schemas.openxmlformats.org/officeDocument/2006/relationships/printerSettings" Target="../printerSettings/printerSettings217.bin"/></Relationships>
</file>

<file path=xl/worksheets/_rels/sheet218.xml.rels><?xml version="1.0" encoding="UTF-8" standalone="yes"?>
<Relationships xmlns="http://schemas.openxmlformats.org/package/2006/relationships"><Relationship Id="rId2" Type="http://schemas.openxmlformats.org/officeDocument/2006/relationships/drawing" Target="../drawings/drawing213.xml"/><Relationship Id="rId1" Type="http://schemas.openxmlformats.org/officeDocument/2006/relationships/printerSettings" Target="../printerSettings/printerSettings218.bin"/></Relationships>
</file>

<file path=xl/worksheets/_rels/sheet219.xml.rels><?xml version="1.0" encoding="UTF-8" standalone="yes"?>
<Relationships xmlns="http://schemas.openxmlformats.org/package/2006/relationships"><Relationship Id="rId2" Type="http://schemas.openxmlformats.org/officeDocument/2006/relationships/drawing" Target="../drawings/drawing214.xml"/><Relationship Id="rId1" Type="http://schemas.openxmlformats.org/officeDocument/2006/relationships/printerSettings" Target="../printerSettings/printerSettings219.bin"/></Relationships>
</file>

<file path=xl/worksheets/_rels/sheet220.xml.rels><?xml version="1.0" encoding="UTF-8" standalone="yes"?>
<Relationships xmlns="http://schemas.openxmlformats.org/package/2006/relationships"><Relationship Id="rId2" Type="http://schemas.openxmlformats.org/officeDocument/2006/relationships/drawing" Target="../drawings/drawing215.xml"/><Relationship Id="rId1" Type="http://schemas.openxmlformats.org/officeDocument/2006/relationships/printerSettings" Target="../printerSettings/printerSettings220.bin"/></Relationships>
</file>

<file path=xl/worksheets/_rels/sheet221.xml.rels><?xml version="1.0" encoding="UTF-8" standalone="yes"?>
<Relationships xmlns="http://schemas.openxmlformats.org/package/2006/relationships"><Relationship Id="rId2" Type="http://schemas.openxmlformats.org/officeDocument/2006/relationships/drawing" Target="../drawings/drawing216.xml"/><Relationship Id="rId1" Type="http://schemas.openxmlformats.org/officeDocument/2006/relationships/printerSettings" Target="../printerSettings/printerSettings221.bin"/></Relationships>
</file>

<file path=xl/worksheets/_rels/sheet222.xml.rels><?xml version="1.0" encoding="UTF-8" standalone="yes"?>
<Relationships xmlns="http://schemas.openxmlformats.org/package/2006/relationships"><Relationship Id="rId2" Type="http://schemas.openxmlformats.org/officeDocument/2006/relationships/drawing" Target="../drawings/drawing217.xml"/><Relationship Id="rId1" Type="http://schemas.openxmlformats.org/officeDocument/2006/relationships/printerSettings" Target="../printerSettings/printerSettings222.bin"/></Relationships>
</file>

<file path=xl/worksheets/_rels/sheet223.xml.rels><?xml version="1.0" encoding="UTF-8" standalone="yes"?>
<Relationships xmlns="http://schemas.openxmlformats.org/package/2006/relationships"><Relationship Id="rId2" Type="http://schemas.openxmlformats.org/officeDocument/2006/relationships/drawing" Target="../drawings/drawing218.xml"/><Relationship Id="rId1" Type="http://schemas.openxmlformats.org/officeDocument/2006/relationships/printerSettings" Target="../printerSettings/printerSettings223.bin"/></Relationships>
</file>

<file path=xl/worksheets/_rels/sheet224.xml.rels><?xml version="1.0" encoding="UTF-8" standalone="yes"?>
<Relationships xmlns="http://schemas.openxmlformats.org/package/2006/relationships"><Relationship Id="rId2" Type="http://schemas.openxmlformats.org/officeDocument/2006/relationships/drawing" Target="../drawings/drawing219.xml"/><Relationship Id="rId1" Type="http://schemas.openxmlformats.org/officeDocument/2006/relationships/printerSettings" Target="../printerSettings/printerSettings224.bin"/></Relationships>
</file>

<file path=xl/worksheets/_rels/sheet225.xml.rels><?xml version="1.0" encoding="UTF-8" standalone="yes"?>
<Relationships xmlns="http://schemas.openxmlformats.org/package/2006/relationships"><Relationship Id="rId2" Type="http://schemas.openxmlformats.org/officeDocument/2006/relationships/drawing" Target="../drawings/drawing220.xml"/><Relationship Id="rId1" Type="http://schemas.openxmlformats.org/officeDocument/2006/relationships/printerSettings" Target="../printerSettings/printerSettings225.bin"/></Relationships>
</file>

<file path=xl/worksheets/_rels/sheet226.xml.rels><?xml version="1.0" encoding="UTF-8" standalone="yes"?>
<Relationships xmlns="http://schemas.openxmlformats.org/package/2006/relationships"><Relationship Id="rId1" Type="http://schemas.openxmlformats.org/officeDocument/2006/relationships/printerSettings" Target="../printerSettings/printerSettings226.bin"/></Relationships>
</file>

<file path=xl/worksheets/_rels/sheet227.xml.rels><?xml version="1.0" encoding="UTF-8" standalone="yes"?>
<Relationships xmlns="http://schemas.openxmlformats.org/package/2006/relationships"><Relationship Id="rId1" Type="http://schemas.openxmlformats.org/officeDocument/2006/relationships/printerSettings" Target="../printerSettings/printerSettings227.bin"/></Relationships>
</file>

<file path=xl/worksheets/_rels/sheet228.xml.rels><?xml version="1.0" encoding="UTF-8" standalone="yes"?>
<Relationships xmlns="http://schemas.openxmlformats.org/package/2006/relationships"><Relationship Id="rId1" Type="http://schemas.openxmlformats.org/officeDocument/2006/relationships/printerSettings" Target="../printerSettings/printerSettings228.bin"/></Relationships>
</file>

<file path=xl/worksheets/_rels/sheet229.xml.rels><?xml version="1.0" encoding="UTF-8" standalone="yes"?>
<Relationships xmlns="http://schemas.openxmlformats.org/package/2006/relationships"><Relationship Id="rId8" Type="http://schemas.openxmlformats.org/officeDocument/2006/relationships/table" Target="../tables/table6.xml"/><Relationship Id="rId3" Type="http://schemas.openxmlformats.org/officeDocument/2006/relationships/table" Target="../tables/table1.xml"/><Relationship Id="rId7" Type="http://schemas.openxmlformats.org/officeDocument/2006/relationships/table" Target="../tables/table5.xml"/><Relationship Id="rId2" Type="http://schemas.openxmlformats.org/officeDocument/2006/relationships/drawing" Target="../drawings/drawing221.xml"/><Relationship Id="rId1" Type="http://schemas.openxmlformats.org/officeDocument/2006/relationships/printerSettings" Target="../printerSettings/printerSettings229.bin"/><Relationship Id="rId6" Type="http://schemas.openxmlformats.org/officeDocument/2006/relationships/table" Target="../tables/table4.xml"/><Relationship Id="rId5" Type="http://schemas.openxmlformats.org/officeDocument/2006/relationships/table" Target="../tables/table3.xml"/><Relationship Id="rId10" Type="http://schemas.openxmlformats.org/officeDocument/2006/relationships/table" Target="../tables/table8.xml"/><Relationship Id="rId4" Type="http://schemas.openxmlformats.org/officeDocument/2006/relationships/table" Target="../tables/table2.xml"/><Relationship Id="rId9" Type="http://schemas.openxmlformats.org/officeDocument/2006/relationships/table" Target="../tables/table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N43"/>
  <sheetViews>
    <sheetView view="pageBreakPreview" zoomScale="85" zoomScaleNormal="85" zoomScaleSheetLayoutView="85" workbookViewId="0">
      <selection activeCell="S19" sqref="S19"/>
    </sheetView>
  </sheetViews>
  <sheetFormatPr defaultRowHeight="13.5" x14ac:dyDescent="0.15"/>
  <cols>
    <col min="1" max="2" width="8.875" customWidth="1"/>
    <col min="3" max="3" width="9" customWidth="1"/>
    <col min="4" max="4" width="8.875" customWidth="1"/>
  </cols>
  <sheetData>
    <row r="1" spans="1:14" x14ac:dyDescent="0.15">
      <c r="A1" s="282" t="s">
        <v>182</v>
      </c>
      <c r="B1" s="282"/>
      <c r="C1" s="282"/>
      <c r="D1" s="282"/>
      <c r="E1" s="282"/>
      <c r="F1" s="282"/>
      <c r="G1" s="282"/>
      <c r="H1" s="282"/>
      <c r="I1" s="282"/>
      <c r="J1" s="282"/>
      <c r="K1" s="282"/>
      <c r="L1" s="282"/>
      <c r="M1" s="282"/>
      <c r="N1" s="282"/>
    </row>
    <row r="2" spans="1:14" x14ac:dyDescent="0.15">
      <c r="A2" s="282"/>
      <c r="B2" s="282"/>
      <c r="C2" s="282"/>
      <c r="D2" s="282"/>
      <c r="E2" s="282"/>
      <c r="F2" s="282"/>
      <c r="G2" s="282"/>
      <c r="H2" s="282"/>
      <c r="I2" s="282"/>
      <c r="J2" s="282"/>
      <c r="K2" s="282"/>
      <c r="L2" s="282"/>
      <c r="M2" s="282"/>
      <c r="N2" s="282"/>
    </row>
    <row r="3" spans="1:14" x14ac:dyDescent="0.15">
      <c r="A3" s="283" t="s">
        <v>183</v>
      </c>
      <c r="B3" s="283"/>
      <c r="C3" s="283"/>
      <c r="D3" s="283"/>
      <c r="E3" s="283"/>
      <c r="F3" s="283"/>
      <c r="G3" s="283"/>
      <c r="H3" s="284" t="s">
        <v>184</v>
      </c>
      <c r="I3" s="284"/>
      <c r="J3" s="284"/>
      <c r="K3" s="284"/>
      <c r="L3" s="284"/>
      <c r="M3" s="284"/>
      <c r="N3" s="284"/>
    </row>
    <row r="4" spans="1:14" x14ac:dyDescent="0.15">
      <c r="H4" t="s">
        <v>186</v>
      </c>
    </row>
    <row r="5" spans="1:14" x14ac:dyDescent="0.15">
      <c r="H5" s="281" t="s">
        <v>185</v>
      </c>
      <c r="I5" s="281"/>
      <c r="J5" s="281"/>
      <c r="K5" s="281"/>
      <c r="L5" s="281"/>
      <c r="M5" s="281"/>
      <c r="N5" s="281"/>
    </row>
    <row r="6" spans="1:14" x14ac:dyDescent="0.15">
      <c r="H6" s="281"/>
      <c r="I6" s="281"/>
      <c r="J6" s="281"/>
      <c r="K6" s="281"/>
      <c r="L6" s="281"/>
      <c r="M6" s="281"/>
      <c r="N6" s="281"/>
    </row>
    <row r="7" spans="1:14" x14ac:dyDescent="0.15">
      <c r="H7" s="281"/>
      <c r="I7" s="281"/>
      <c r="J7" s="281"/>
      <c r="K7" s="281"/>
      <c r="L7" s="281"/>
      <c r="M7" s="281"/>
      <c r="N7" s="281"/>
    </row>
    <row r="8" spans="1:14" x14ac:dyDescent="0.15">
      <c r="H8" s="281"/>
      <c r="I8" s="281"/>
      <c r="J8" s="281"/>
      <c r="K8" s="281"/>
      <c r="L8" s="281"/>
      <c r="M8" s="281"/>
      <c r="N8" s="281"/>
    </row>
    <row r="9" spans="1:14" x14ac:dyDescent="0.15">
      <c r="H9" t="s">
        <v>233</v>
      </c>
    </row>
    <row r="10" spans="1:14" x14ac:dyDescent="0.15">
      <c r="H10" s="280" t="s">
        <v>310</v>
      </c>
      <c r="I10" s="280"/>
      <c r="J10" s="280"/>
      <c r="K10" s="280"/>
      <c r="L10" s="280"/>
      <c r="M10" s="280"/>
      <c r="N10" s="280"/>
    </row>
    <row r="11" spans="1:14" x14ac:dyDescent="0.15">
      <c r="H11" s="280"/>
      <c r="I11" s="280"/>
      <c r="J11" s="280"/>
      <c r="K11" s="280"/>
      <c r="L11" s="280"/>
      <c r="M11" s="280"/>
      <c r="N11" s="280"/>
    </row>
    <row r="12" spans="1:14" x14ac:dyDescent="0.15">
      <c r="H12" t="s">
        <v>187</v>
      </c>
    </row>
    <row r="13" spans="1:14" ht="13.5" customHeight="1" x14ac:dyDescent="0.15">
      <c r="H13" s="280" t="s">
        <v>307</v>
      </c>
      <c r="I13" s="280"/>
      <c r="J13" s="280"/>
      <c r="K13" s="280"/>
      <c r="L13" s="280"/>
      <c r="M13" s="280"/>
      <c r="N13" s="280"/>
    </row>
    <row r="14" spans="1:14" ht="13.5" customHeight="1" x14ac:dyDescent="0.15">
      <c r="H14" s="280"/>
      <c r="I14" s="280"/>
      <c r="J14" s="280"/>
      <c r="K14" s="280"/>
      <c r="L14" s="280"/>
      <c r="M14" s="280"/>
      <c r="N14" s="280"/>
    </row>
    <row r="15" spans="1:14" ht="13.5" customHeight="1" x14ac:dyDescent="0.15">
      <c r="H15" s="280"/>
      <c r="I15" s="280"/>
      <c r="J15" s="280"/>
      <c r="K15" s="280"/>
      <c r="L15" s="280"/>
      <c r="M15" s="280"/>
      <c r="N15" s="280"/>
    </row>
    <row r="16" spans="1:14" x14ac:dyDescent="0.15">
      <c r="H16" t="s">
        <v>188</v>
      </c>
    </row>
    <row r="17" spans="8:14" x14ac:dyDescent="0.15">
      <c r="H17" s="280" t="s">
        <v>306</v>
      </c>
      <c r="I17" s="280"/>
      <c r="J17" s="280"/>
      <c r="K17" s="280"/>
      <c r="L17" s="280"/>
      <c r="M17" s="280"/>
      <c r="N17" s="280"/>
    </row>
    <row r="18" spans="8:14" x14ac:dyDescent="0.15">
      <c r="H18" s="280"/>
      <c r="I18" s="280"/>
      <c r="J18" s="280"/>
      <c r="K18" s="280"/>
      <c r="L18" s="280"/>
      <c r="M18" s="280"/>
      <c r="N18" s="280"/>
    </row>
    <row r="19" spans="8:14" x14ac:dyDescent="0.15">
      <c r="H19" t="s">
        <v>189</v>
      </c>
    </row>
    <row r="20" spans="8:14" x14ac:dyDescent="0.15">
      <c r="H20" s="280" t="s">
        <v>305</v>
      </c>
      <c r="I20" s="280"/>
      <c r="J20" s="280"/>
      <c r="K20" s="280"/>
      <c r="L20" s="280"/>
      <c r="M20" s="280"/>
      <c r="N20" s="280"/>
    </row>
    <row r="21" spans="8:14" x14ac:dyDescent="0.15">
      <c r="H21" s="280"/>
      <c r="I21" s="280"/>
      <c r="J21" s="280"/>
      <c r="K21" s="280"/>
      <c r="L21" s="280"/>
      <c r="M21" s="280"/>
      <c r="N21" s="280"/>
    </row>
    <row r="22" spans="8:14" x14ac:dyDescent="0.15">
      <c r="H22" t="s">
        <v>300</v>
      </c>
    </row>
    <row r="23" spans="8:14" ht="27" customHeight="1" x14ac:dyDescent="0.15">
      <c r="H23" s="280" t="s">
        <v>303</v>
      </c>
      <c r="I23" s="280"/>
      <c r="J23" s="280"/>
      <c r="K23" s="280"/>
      <c r="L23" s="280"/>
      <c r="M23" s="280"/>
      <c r="N23" s="280"/>
    </row>
    <row r="24" spans="8:14" x14ac:dyDescent="0.15">
      <c r="H24" t="s">
        <v>304</v>
      </c>
    </row>
    <row r="25" spans="8:14" ht="27" customHeight="1" x14ac:dyDescent="0.15">
      <c r="H25" s="280" t="s">
        <v>311</v>
      </c>
      <c r="I25" s="280"/>
      <c r="J25" s="280"/>
      <c r="K25" s="280"/>
      <c r="L25" s="280"/>
      <c r="M25" s="280"/>
      <c r="N25" s="280"/>
    </row>
    <row r="26" spans="8:14" x14ac:dyDescent="0.15">
      <c r="H26" t="s">
        <v>301</v>
      </c>
    </row>
    <row r="27" spans="8:14" ht="13.5" customHeight="1" x14ac:dyDescent="0.15">
      <c r="H27" s="280" t="s">
        <v>308</v>
      </c>
      <c r="I27" s="280"/>
      <c r="J27" s="280"/>
      <c r="K27" s="280"/>
      <c r="L27" s="280"/>
      <c r="M27" s="280"/>
      <c r="N27" s="280"/>
    </row>
    <row r="28" spans="8:14" ht="13.5" customHeight="1" x14ac:dyDescent="0.15">
      <c r="H28" s="280"/>
      <c r="I28" s="280"/>
      <c r="J28" s="280"/>
      <c r="K28" s="280"/>
      <c r="L28" s="280"/>
      <c r="M28" s="280"/>
      <c r="N28" s="280"/>
    </row>
    <row r="29" spans="8:14" ht="13.5" customHeight="1" x14ac:dyDescent="0.15">
      <c r="H29" s="285" t="s">
        <v>302</v>
      </c>
      <c r="I29" s="285"/>
      <c r="J29" s="285"/>
      <c r="K29" s="285"/>
      <c r="L29" s="285"/>
      <c r="M29" s="285"/>
      <c r="N29" s="285"/>
    </row>
    <row r="30" spans="8:14" ht="13.5" customHeight="1" x14ac:dyDescent="0.15">
      <c r="H30" t="s">
        <v>309</v>
      </c>
    </row>
    <row r="31" spans="8:14" ht="13.5" customHeight="1" x14ac:dyDescent="0.15">
      <c r="H31" s="284" t="s">
        <v>230</v>
      </c>
      <c r="I31" s="284"/>
      <c r="J31" s="284"/>
      <c r="K31" s="284"/>
      <c r="L31" s="284"/>
      <c r="M31" s="284"/>
      <c r="N31" s="284"/>
    </row>
    <row r="32" spans="8:14" ht="13.5" customHeight="1" x14ac:dyDescent="0.15">
      <c r="H32" t="s">
        <v>234</v>
      </c>
    </row>
    <row r="33" spans="2:14" x14ac:dyDescent="0.15">
      <c r="H33" s="280" t="s">
        <v>312</v>
      </c>
      <c r="I33" s="280"/>
      <c r="J33" s="280"/>
      <c r="K33" s="280"/>
      <c r="L33" s="280"/>
      <c r="M33" s="280"/>
      <c r="N33" s="280"/>
    </row>
    <row r="34" spans="2:14" x14ac:dyDescent="0.15">
      <c r="H34" s="280"/>
      <c r="I34" s="280"/>
      <c r="J34" s="280"/>
      <c r="K34" s="280"/>
      <c r="L34" s="280"/>
      <c r="M34" s="280"/>
      <c r="N34" s="280"/>
    </row>
    <row r="35" spans="2:14" x14ac:dyDescent="0.15">
      <c r="B35" s="281"/>
      <c r="C35" s="281"/>
      <c r="D35" s="23"/>
      <c r="H35" s="280"/>
      <c r="I35" s="280"/>
      <c r="J35" s="280"/>
      <c r="K35" s="280"/>
      <c r="L35" s="280"/>
      <c r="M35" s="280"/>
      <c r="N35" s="280"/>
    </row>
    <row r="36" spans="2:14" x14ac:dyDescent="0.15">
      <c r="H36" s="280"/>
      <c r="I36" s="280"/>
      <c r="J36" s="280"/>
      <c r="K36" s="280"/>
      <c r="L36" s="280"/>
      <c r="M36" s="280"/>
      <c r="N36" s="280"/>
    </row>
    <row r="37" spans="2:14" x14ac:dyDescent="0.15">
      <c r="H37" s="280"/>
      <c r="I37" s="280"/>
      <c r="J37" s="280"/>
      <c r="K37" s="280"/>
      <c r="L37" s="280"/>
      <c r="M37" s="280"/>
      <c r="N37" s="280"/>
    </row>
    <row r="38" spans="2:14" ht="13.15" customHeight="1" x14ac:dyDescent="0.15">
      <c r="H38" s="286"/>
      <c r="I38" s="286"/>
      <c r="J38" s="286"/>
      <c r="K38" s="286"/>
      <c r="L38" s="286"/>
      <c r="M38" s="286"/>
      <c r="N38" s="286"/>
    </row>
    <row r="39" spans="2:14" x14ac:dyDescent="0.15">
      <c r="H39" s="280"/>
      <c r="I39" s="280"/>
      <c r="J39" s="280"/>
      <c r="K39" s="280"/>
      <c r="L39" s="280"/>
      <c r="M39" s="280"/>
      <c r="N39" s="280"/>
    </row>
    <row r="40" spans="2:14" x14ac:dyDescent="0.15">
      <c r="H40" s="280"/>
      <c r="I40" s="280"/>
      <c r="J40" s="280"/>
      <c r="K40" s="280"/>
      <c r="L40" s="280"/>
      <c r="M40" s="280"/>
      <c r="N40" s="280"/>
    </row>
    <row r="41" spans="2:14" x14ac:dyDescent="0.15">
      <c r="H41" s="280"/>
      <c r="I41" s="280"/>
      <c r="J41" s="280"/>
      <c r="K41" s="280"/>
      <c r="L41" s="280"/>
      <c r="M41" s="280"/>
      <c r="N41" s="280"/>
    </row>
    <row r="42" spans="2:14" x14ac:dyDescent="0.15">
      <c r="H42" s="280"/>
      <c r="I42" s="280"/>
      <c r="J42" s="280"/>
      <c r="K42" s="280"/>
      <c r="L42" s="280"/>
      <c r="M42" s="280"/>
      <c r="N42" s="280"/>
    </row>
    <row r="43" spans="2:14" x14ac:dyDescent="0.15">
      <c r="H43" s="280"/>
      <c r="I43" s="280"/>
      <c r="J43" s="280"/>
      <c r="K43" s="280"/>
      <c r="L43" s="280"/>
      <c r="M43" s="280"/>
      <c r="N43" s="280"/>
    </row>
  </sheetData>
  <mergeCells count="16">
    <mergeCell ref="H39:N43"/>
    <mergeCell ref="B35:C35"/>
    <mergeCell ref="A1:N2"/>
    <mergeCell ref="H5:N8"/>
    <mergeCell ref="H10:N11"/>
    <mergeCell ref="H13:N15"/>
    <mergeCell ref="H17:N18"/>
    <mergeCell ref="H20:N21"/>
    <mergeCell ref="H27:N28"/>
    <mergeCell ref="A3:G3"/>
    <mergeCell ref="H3:N3"/>
    <mergeCell ref="H31:N31"/>
    <mergeCell ref="H29:N29"/>
    <mergeCell ref="H33:N38"/>
    <mergeCell ref="H23:N23"/>
    <mergeCell ref="H25:N25"/>
  </mergeCells>
  <phoneticPr fontId="9"/>
  <printOptions horizontalCentered="1" verticalCentered="1"/>
  <pageMargins left="0.23622047244094491" right="0.23622047244094491" top="0.74803149606299213" bottom="0.74803149606299213" header="0.31496062992125984" footer="0.31496062992125984"/>
  <pageSetup paperSize="9" scale="97"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pageSetUpPr fitToPage="1"/>
  </sheetPr>
  <dimension ref="B1:AK31"/>
  <sheetViews>
    <sheetView showGridLines="0" view="pageBreakPreview" zoomScale="85" zoomScaleNormal="85" zoomScaleSheetLayoutView="85" workbookViewId="0">
      <selection activeCell="E7" sqref="E7:G10"/>
    </sheetView>
  </sheetViews>
  <sheetFormatPr defaultColWidth="9" defaultRowHeight="18" customHeight="1" x14ac:dyDescent="0.15"/>
  <cols>
    <col min="1" max="1" width="1.75" style="2" customWidth="1"/>
    <col min="2" max="12" width="5.875" style="1" customWidth="1"/>
    <col min="13" max="14" width="3.25" style="1" customWidth="1"/>
    <col min="15" max="18" width="5.875" style="1" customWidth="1"/>
    <col min="19" max="22" width="3.25" style="1" customWidth="1"/>
    <col min="23" max="23" width="5.875" style="6" customWidth="1"/>
    <col min="24" max="24" width="9.625" style="6" customWidth="1"/>
    <col min="25" max="25" width="5.875" style="6" customWidth="1"/>
    <col min="26" max="26" width="5.875" style="1" customWidth="1"/>
    <col min="27" max="28" width="3.25" style="1" customWidth="1"/>
    <col min="29" max="29" width="1.5" style="2" customWidth="1"/>
    <col min="30" max="30" width="9" style="2"/>
    <col min="31" max="33" width="9.125" style="2" bestFit="1" customWidth="1"/>
    <col min="34" max="34" width="10.875" style="2" bestFit="1" customWidth="1"/>
    <col min="35" max="16384" width="9" style="2"/>
  </cols>
  <sheetData>
    <row r="1" spans="2:37" ht="10.5" customHeight="1" x14ac:dyDescent="0.15"/>
    <row r="2" spans="2:37" ht="24.95" customHeight="1" x14ac:dyDescent="0.15">
      <c r="B2" s="54" t="s">
        <v>133</v>
      </c>
      <c r="C2" s="54"/>
      <c r="D2" s="54"/>
      <c r="E2" s="54"/>
      <c r="F2" s="54"/>
      <c r="G2" s="54"/>
      <c r="H2" s="54"/>
      <c r="I2" s="54"/>
      <c r="J2" s="54"/>
      <c r="K2" s="54"/>
      <c r="L2" s="54"/>
      <c r="M2" s="54"/>
      <c r="N2" s="54"/>
      <c r="O2" s="54"/>
      <c r="P2" s="54"/>
      <c r="Q2" s="54"/>
      <c r="R2" s="54"/>
      <c r="S2" s="289" t="s">
        <v>255</v>
      </c>
      <c r="T2" s="290"/>
      <c r="U2" s="290"/>
      <c r="V2" s="296"/>
      <c r="W2" s="382" t="s">
        <v>1044</v>
      </c>
      <c r="X2" s="382"/>
      <c r="Y2" s="382"/>
      <c r="Z2" s="382"/>
      <c r="AA2" s="382"/>
      <c r="AB2" s="382"/>
    </row>
    <row r="3" spans="2:37" ht="20.100000000000001" customHeight="1" x14ac:dyDescent="0.15">
      <c r="B3" s="373" t="s">
        <v>8</v>
      </c>
      <c r="C3" s="373"/>
      <c r="D3" s="374" t="s">
        <v>314</v>
      </c>
      <c r="E3" s="374"/>
      <c r="F3" s="374"/>
      <c r="G3" s="374"/>
      <c r="H3" s="375" t="s">
        <v>9</v>
      </c>
      <c r="I3" s="375"/>
      <c r="J3" s="376" t="s">
        <v>475</v>
      </c>
      <c r="K3" s="358"/>
      <c r="L3" s="358"/>
      <c r="M3" s="358"/>
      <c r="N3" s="358"/>
      <c r="O3" s="359"/>
      <c r="P3" s="352" t="s">
        <v>2</v>
      </c>
      <c r="Q3" s="354"/>
      <c r="R3" s="376" t="s">
        <v>470</v>
      </c>
      <c r="S3" s="358"/>
      <c r="T3" s="358"/>
      <c r="U3" s="358"/>
      <c r="V3" s="359"/>
      <c r="W3" s="289" t="s">
        <v>97</v>
      </c>
      <c r="X3" s="290"/>
      <c r="Y3" s="290"/>
      <c r="Z3" s="377" t="s">
        <v>259</v>
      </c>
      <c r="AA3" s="378"/>
      <c r="AB3" s="379"/>
    </row>
    <row r="4" spans="2:37" ht="20.100000000000001" customHeight="1" x14ac:dyDescent="0.15">
      <c r="B4" s="380" t="s">
        <v>3</v>
      </c>
      <c r="C4" s="380"/>
      <c r="D4" s="381" t="s">
        <v>313</v>
      </c>
      <c r="E4" s="381"/>
      <c r="F4" s="381"/>
      <c r="G4" s="381"/>
      <c r="H4" s="375"/>
      <c r="I4" s="375"/>
      <c r="J4" s="360"/>
      <c r="K4" s="361"/>
      <c r="L4" s="361"/>
      <c r="M4" s="361"/>
      <c r="N4" s="361"/>
      <c r="O4" s="362"/>
      <c r="P4" s="342"/>
      <c r="Q4" s="356"/>
      <c r="R4" s="360"/>
      <c r="S4" s="361"/>
      <c r="T4" s="361"/>
      <c r="U4" s="361"/>
      <c r="V4" s="362"/>
      <c r="W4" s="289" t="s">
        <v>96</v>
      </c>
      <c r="X4" s="290"/>
      <c r="Y4" s="290"/>
      <c r="Z4" s="377" t="s">
        <v>141</v>
      </c>
      <c r="AA4" s="378"/>
      <c r="AB4" s="379"/>
    </row>
    <row r="5" spans="2:37" ht="20.100000000000001" customHeight="1" x14ac:dyDescent="0.15">
      <c r="B5" s="350" t="s">
        <v>4</v>
      </c>
      <c r="C5" s="350"/>
      <c r="D5" s="55" t="s">
        <v>5</v>
      </c>
      <c r="E5" s="351" t="s">
        <v>476</v>
      </c>
      <c r="F5" s="351"/>
      <c r="G5" s="351"/>
      <c r="H5" s="352" t="s">
        <v>95</v>
      </c>
      <c r="I5" s="353"/>
      <c r="J5" s="354"/>
      <c r="K5" s="357" t="s">
        <v>469</v>
      </c>
      <c r="L5" s="358"/>
      <c r="M5" s="358"/>
      <c r="N5" s="358"/>
      <c r="O5" s="359"/>
      <c r="P5" s="363" t="s">
        <v>94</v>
      </c>
      <c r="Q5" s="364"/>
      <c r="R5" s="367">
        <v>45747</v>
      </c>
      <c r="S5" s="368"/>
      <c r="T5" s="369"/>
      <c r="U5" s="342" t="s">
        <v>12</v>
      </c>
      <c r="V5" s="355"/>
      <c r="W5" s="356"/>
      <c r="X5" s="297" t="s">
        <v>11</v>
      </c>
      <c r="Y5" s="312"/>
      <c r="Z5" s="312">
        <v>1243.0999999999999</v>
      </c>
      <c r="AA5" s="312"/>
      <c r="AB5" s="56" t="s">
        <v>10</v>
      </c>
    </row>
    <row r="6" spans="2:37" ht="20.100000000000001" customHeight="1" x14ac:dyDescent="0.15">
      <c r="B6" s="350"/>
      <c r="C6" s="350"/>
      <c r="D6" s="55" t="s">
        <v>6</v>
      </c>
      <c r="E6" s="340" t="s">
        <v>477</v>
      </c>
      <c r="F6" s="340"/>
      <c r="G6" s="340"/>
      <c r="H6" s="342"/>
      <c r="I6" s="355"/>
      <c r="J6" s="356"/>
      <c r="K6" s="360"/>
      <c r="L6" s="361"/>
      <c r="M6" s="361"/>
      <c r="N6" s="361"/>
      <c r="O6" s="362"/>
      <c r="P6" s="365"/>
      <c r="Q6" s="366"/>
      <c r="R6" s="370"/>
      <c r="S6" s="371"/>
      <c r="T6" s="372"/>
      <c r="U6" s="289" t="s">
        <v>7</v>
      </c>
      <c r="V6" s="290"/>
      <c r="W6" s="296"/>
      <c r="X6" s="297" t="s">
        <v>214</v>
      </c>
      <c r="Y6" s="312"/>
      <c r="Z6" s="312"/>
      <c r="AA6" s="312"/>
      <c r="AB6" s="298"/>
    </row>
    <row r="7" spans="2:37" ht="18.95" customHeight="1" x14ac:dyDescent="0.15">
      <c r="B7" s="341" t="s">
        <v>70</v>
      </c>
      <c r="C7" s="315" t="s">
        <v>84</v>
      </c>
      <c r="D7" s="316"/>
      <c r="E7" s="333">
        <v>341832.76</v>
      </c>
      <c r="F7" s="334"/>
      <c r="G7" s="335"/>
      <c r="H7" s="315" t="s">
        <v>93</v>
      </c>
      <c r="I7" s="343"/>
      <c r="J7" s="316"/>
      <c r="K7" s="344" t="s">
        <v>484</v>
      </c>
      <c r="L7" s="345"/>
      <c r="M7" s="349" t="s">
        <v>92</v>
      </c>
      <c r="N7" s="328"/>
      <c r="O7" s="315" t="s">
        <v>75</v>
      </c>
      <c r="P7" s="316"/>
      <c r="Q7" s="346" t="s">
        <v>316</v>
      </c>
      <c r="R7" s="347"/>
      <c r="S7" s="300" t="s">
        <v>91</v>
      </c>
      <c r="T7" s="315" t="s">
        <v>90</v>
      </c>
      <c r="U7" s="343"/>
      <c r="V7" s="343"/>
      <c r="W7" s="316"/>
      <c r="X7" s="57" t="s">
        <v>67</v>
      </c>
      <c r="Y7" s="58" t="s">
        <v>89</v>
      </c>
      <c r="Z7" s="59" t="s">
        <v>66</v>
      </c>
      <c r="AA7" s="380" t="s">
        <v>88</v>
      </c>
      <c r="AB7" s="380"/>
      <c r="AD7" s="5"/>
      <c r="AE7" s="2">
        <f>INT(E7/10000)</f>
        <v>34</v>
      </c>
      <c r="AF7" s="2">
        <f>INT(E7/100)-AE7*100</f>
        <v>18</v>
      </c>
      <c r="AG7" s="27">
        <f>E7-AE7*10000-AF7*100</f>
        <v>32.760000000009313</v>
      </c>
      <c r="AH7" s="28">
        <f>ROUND(AE7+AF7/60+AG7/60/60,5)</f>
        <v>34.309100000000001</v>
      </c>
      <c r="AI7" s="28" t="str">
        <f>TEXT(AH7,"0.00000")</f>
        <v>34.30910</v>
      </c>
    </row>
    <row r="8" spans="2:37" ht="18.95" customHeight="1" x14ac:dyDescent="0.15">
      <c r="B8" s="342"/>
      <c r="C8" s="301" t="s">
        <v>81</v>
      </c>
      <c r="D8" s="302"/>
      <c r="E8" s="333">
        <v>1310837.8999999999</v>
      </c>
      <c r="F8" s="334"/>
      <c r="G8" s="335"/>
      <c r="H8" s="301" t="s">
        <v>87</v>
      </c>
      <c r="I8" s="322"/>
      <c r="J8" s="302"/>
      <c r="K8" s="348">
        <v>43716</v>
      </c>
      <c r="L8" s="321"/>
      <c r="M8" s="349"/>
      <c r="N8" s="328"/>
      <c r="O8" s="301" t="s">
        <v>86</v>
      </c>
      <c r="P8" s="302"/>
      <c r="Q8" s="346" t="s">
        <v>478</v>
      </c>
      <c r="R8" s="347"/>
      <c r="S8" s="287"/>
      <c r="T8" s="383" t="s">
        <v>85</v>
      </c>
      <c r="U8" s="289" t="s">
        <v>125</v>
      </c>
      <c r="V8" s="290"/>
      <c r="W8" s="296"/>
      <c r="X8" s="60" t="s">
        <v>474</v>
      </c>
      <c r="Y8" s="60" t="s">
        <v>488</v>
      </c>
      <c r="Z8" s="60">
        <v>13</v>
      </c>
      <c r="AA8" s="307"/>
      <c r="AB8" s="307"/>
      <c r="AD8" s="20"/>
      <c r="AE8" s="2">
        <f>INT(E8/10000)</f>
        <v>131</v>
      </c>
      <c r="AF8" s="2">
        <f>INT(E8/100)-AE8*100</f>
        <v>8</v>
      </c>
      <c r="AG8" s="27">
        <f>E8-AE8*10000-AF8*100</f>
        <v>37.899999999906868</v>
      </c>
      <c r="AH8" s="28">
        <f>ROUND(AE8+AF8/60+AG8/60/60,5)</f>
        <v>131.14385999999999</v>
      </c>
      <c r="AI8" s="28" t="str">
        <f>TEXT(AH8,"0.00000")</f>
        <v>131.14386</v>
      </c>
    </row>
    <row r="9" spans="2:37" ht="18.95" customHeight="1" x14ac:dyDescent="0.15">
      <c r="B9" s="313" t="s">
        <v>63</v>
      </c>
      <c r="C9" s="301" t="s">
        <v>84</v>
      </c>
      <c r="D9" s="302"/>
      <c r="E9" s="333">
        <v>341900.5</v>
      </c>
      <c r="F9" s="334"/>
      <c r="G9" s="335"/>
      <c r="H9" s="336" t="s">
        <v>257</v>
      </c>
      <c r="I9" s="337"/>
      <c r="J9" s="337"/>
      <c r="K9" s="293" t="s">
        <v>485</v>
      </c>
      <c r="L9" s="294"/>
      <c r="M9" s="349"/>
      <c r="N9" s="328"/>
      <c r="O9" s="301" t="s">
        <v>83</v>
      </c>
      <c r="P9" s="302"/>
      <c r="Q9" s="339"/>
      <c r="R9" s="339"/>
      <c r="S9" s="287"/>
      <c r="T9" s="384"/>
      <c r="U9" s="289" t="s">
        <v>82</v>
      </c>
      <c r="V9" s="290"/>
      <c r="W9" s="296"/>
      <c r="X9" s="98" t="s">
        <v>494</v>
      </c>
      <c r="Y9" s="60"/>
      <c r="Z9" s="60">
        <v>51</v>
      </c>
      <c r="AA9" s="307"/>
      <c r="AB9" s="307"/>
      <c r="AD9" s="20"/>
    </row>
    <row r="10" spans="2:37" ht="18.95" customHeight="1" x14ac:dyDescent="0.15">
      <c r="B10" s="315"/>
      <c r="C10" s="301" t="s">
        <v>81</v>
      </c>
      <c r="D10" s="302"/>
      <c r="E10" s="333">
        <v>1310912.98</v>
      </c>
      <c r="F10" s="334"/>
      <c r="G10" s="335"/>
      <c r="H10" s="301" t="s">
        <v>80</v>
      </c>
      <c r="I10" s="322"/>
      <c r="J10" s="302"/>
      <c r="K10" s="320" t="s">
        <v>315</v>
      </c>
      <c r="L10" s="321"/>
      <c r="M10" s="325"/>
      <c r="N10" s="326"/>
      <c r="O10" s="301" t="s">
        <v>22</v>
      </c>
      <c r="P10" s="302"/>
      <c r="Q10" s="338"/>
      <c r="R10" s="338"/>
      <c r="S10" s="287"/>
      <c r="T10" s="385"/>
      <c r="U10" s="289" t="s">
        <v>79</v>
      </c>
      <c r="V10" s="290"/>
      <c r="W10" s="296"/>
      <c r="X10" s="60"/>
      <c r="Y10" s="60"/>
      <c r="Z10" s="60"/>
      <c r="AA10" s="307"/>
      <c r="AB10" s="307"/>
      <c r="AD10" s="20"/>
    </row>
    <row r="11" spans="2:37" ht="18.95" customHeight="1" x14ac:dyDescent="0.15">
      <c r="B11" s="301" t="s">
        <v>78</v>
      </c>
      <c r="C11" s="322"/>
      <c r="D11" s="302"/>
      <c r="E11" s="293" t="s">
        <v>318</v>
      </c>
      <c r="F11" s="295"/>
      <c r="G11" s="294"/>
      <c r="H11" s="301" t="s">
        <v>77</v>
      </c>
      <c r="I11" s="322"/>
      <c r="J11" s="302"/>
      <c r="K11" s="320" t="s">
        <v>315</v>
      </c>
      <c r="L11" s="321"/>
      <c r="M11" s="323" t="s">
        <v>76</v>
      </c>
      <c r="N11" s="324"/>
      <c r="O11" s="301" t="s">
        <v>75</v>
      </c>
      <c r="P11" s="302"/>
      <c r="Q11" s="327" t="s">
        <v>317</v>
      </c>
      <c r="R11" s="327"/>
      <c r="S11" s="287"/>
      <c r="T11" s="61" t="s">
        <v>74</v>
      </c>
      <c r="U11" s="289" t="s">
        <v>73</v>
      </c>
      <c r="V11" s="290"/>
      <c r="W11" s="296"/>
      <c r="X11" s="60" t="s">
        <v>480</v>
      </c>
      <c r="Y11" s="98" t="s">
        <v>495</v>
      </c>
      <c r="Z11" s="60">
        <v>1</v>
      </c>
      <c r="AA11" s="307"/>
      <c r="AB11" s="307"/>
      <c r="AD11" s="20"/>
    </row>
    <row r="12" spans="2:37" ht="18.95" customHeight="1" x14ac:dyDescent="0.15">
      <c r="B12" s="301" t="s">
        <v>72</v>
      </c>
      <c r="C12" s="322"/>
      <c r="D12" s="302"/>
      <c r="E12" s="293">
        <v>80</v>
      </c>
      <c r="F12" s="295"/>
      <c r="G12" s="56" t="s">
        <v>35</v>
      </c>
      <c r="H12" s="324" t="s">
        <v>71</v>
      </c>
      <c r="I12" s="300" t="s">
        <v>70</v>
      </c>
      <c r="J12" s="62" t="s">
        <v>62</v>
      </c>
      <c r="K12" s="293" t="s">
        <v>319</v>
      </c>
      <c r="L12" s="294"/>
      <c r="M12" s="325"/>
      <c r="N12" s="326"/>
      <c r="O12" s="301" t="s">
        <v>22</v>
      </c>
      <c r="P12" s="302"/>
      <c r="Q12" s="329"/>
      <c r="R12" s="329"/>
      <c r="S12" s="287"/>
      <c r="T12" s="383" t="s">
        <v>59</v>
      </c>
      <c r="U12" s="289" t="s">
        <v>58</v>
      </c>
      <c r="V12" s="290"/>
      <c r="W12" s="296"/>
      <c r="X12" s="60" t="s">
        <v>487</v>
      </c>
      <c r="Y12" s="60"/>
      <c r="Z12" s="60">
        <v>102</v>
      </c>
      <c r="AA12" s="307"/>
      <c r="AB12" s="307"/>
      <c r="AD12" s="20"/>
    </row>
    <row r="13" spans="2:37" ht="18.95" customHeight="1" x14ac:dyDescent="0.15">
      <c r="B13" s="313" t="s">
        <v>69</v>
      </c>
      <c r="C13" s="317"/>
      <c r="D13" s="314"/>
      <c r="E13" s="293">
        <v>85.7</v>
      </c>
      <c r="F13" s="295"/>
      <c r="G13" s="56" t="s">
        <v>235</v>
      </c>
      <c r="H13" s="328"/>
      <c r="I13" s="288"/>
      <c r="J13" s="62" t="s">
        <v>56</v>
      </c>
      <c r="K13" s="63">
        <v>0.8</v>
      </c>
      <c r="L13" s="64" t="s">
        <v>55</v>
      </c>
      <c r="M13" s="330" t="s">
        <v>68</v>
      </c>
      <c r="N13" s="331"/>
      <c r="O13" s="332"/>
      <c r="P13" s="57" t="s">
        <v>67</v>
      </c>
      <c r="Q13" s="65" t="s">
        <v>66</v>
      </c>
      <c r="R13" s="57" t="s">
        <v>22</v>
      </c>
      <c r="S13" s="287"/>
      <c r="T13" s="385"/>
      <c r="U13" s="289" t="s">
        <v>126</v>
      </c>
      <c r="V13" s="290"/>
      <c r="W13" s="296"/>
      <c r="X13" s="60"/>
      <c r="Y13" s="60"/>
      <c r="Z13" s="60">
        <v>51</v>
      </c>
      <c r="AA13" s="307"/>
      <c r="AB13" s="307"/>
      <c r="AD13" s="20"/>
      <c r="AF13" s="10"/>
      <c r="AG13" s="9"/>
      <c r="AH13" s="9"/>
      <c r="AI13" s="9"/>
      <c r="AJ13" s="11"/>
      <c r="AK13" s="7"/>
    </row>
    <row r="14" spans="2:37" ht="18.95" customHeight="1" x14ac:dyDescent="0.15">
      <c r="B14" s="313" t="s">
        <v>65</v>
      </c>
      <c r="C14" s="317"/>
      <c r="D14" s="314"/>
      <c r="E14" s="318">
        <v>2429</v>
      </c>
      <c r="F14" s="319"/>
      <c r="G14" s="66" t="s">
        <v>64</v>
      </c>
      <c r="H14" s="328"/>
      <c r="I14" s="300" t="s">
        <v>63</v>
      </c>
      <c r="J14" s="62" t="s">
        <v>62</v>
      </c>
      <c r="K14" s="293" t="s">
        <v>319</v>
      </c>
      <c r="L14" s="294"/>
      <c r="M14" s="300" t="s">
        <v>61</v>
      </c>
      <c r="N14" s="289" t="s">
        <v>60</v>
      </c>
      <c r="O14" s="296"/>
      <c r="P14" s="67" t="s">
        <v>320</v>
      </c>
      <c r="Q14" s="60">
        <v>201</v>
      </c>
      <c r="R14" s="68"/>
      <c r="S14" s="287"/>
      <c r="T14" s="383" t="s">
        <v>49</v>
      </c>
      <c r="U14" s="289" t="s">
        <v>127</v>
      </c>
      <c r="V14" s="290"/>
      <c r="W14" s="296"/>
      <c r="X14" s="60" t="s">
        <v>482</v>
      </c>
      <c r="Y14" s="60" t="s">
        <v>483</v>
      </c>
      <c r="Z14" s="60">
        <v>10</v>
      </c>
      <c r="AA14" s="307"/>
      <c r="AB14" s="307"/>
      <c r="AD14" s="20"/>
      <c r="AF14" s="10"/>
      <c r="AG14" s="9"/>
      <c r="AH14" s="9"/>
      <c r="AI14" s="9"/>
      <c r="AJ14" s="11"/>
      <c r="AK14" s="7"/>
    </row>
    <row r="15" spans="2:37" ht="18.95" customHeight="1" x14ac:dyDescent="0.15">
      <c r="B15" s="69"/>
      <c r="C15" s="301" t="s">
        <v>57</v>
      </c>
      <c r="D15" s="302"/>
      <c r="E15" s="293">
        <v>13.5</v>
      </c>
      <c r="F15" s="295"/>
      <c r="G15" s="56" t="s">
        <v>35</v>
      </c>
      <c r="H15" s="326"/>
      <c r="I15" s="288"/>
      <c r="J15" s="70" t="s">
        <v>56</v>
      </c>
      <c r="K15" s="71">
        <v>0.7</v>
      </c>
      <c r="L15" s="72" t="s">
        <v>55</v>
      </c>
      <c r="M15" s="287"/>
      <c r="N15" s="289" t="s">
        <v>54</v>
      </c>
      <c r="O15" s="296"/>
      <c r="P15" s="67" t="s">
        <v>321</v>
      </c>
      <c r="Q15" s="60"/>
      <c r="R15" s="68"/>
      <c r="S15" s="287"/>
      <c r="T15" s="384"/>
      <c r="U15" s="352" t="s">
        <v>47</v>
      </c>
      <c r="V15" s="353"/>
      <c r="W15" s="354"/>
      <c r="X15" s="73"/>
      <c r="Y15" s="60"/>
      <c r="Z15" s="60"/>
      <c r="AA15" s="307"/>
      <c r="AB15" s="307"/>
      <c r="AD15" s="20"/>
      <c r="AF15" s="10"/>
      <c r="AG15" s="9"/>
      <c r="AH15" s="9"/>
      <c r="AI15" s="9"/>
      <c r="AJ15" s="11"/>
      <c r="AK15" s="7"/>
    </row>
    <row r="16" spans="2:37" ht="18.95" customHeight="1" x14ac:dyDescent="0.15">
      <c r="B16" s="287" t="s">
        <v>53</v>
      </c>
      <c r="C16" s="313" t="s">
        <v>52</v>
      </c>
      <c r="D16" s="314"/>
      <c r="E16" s="293">
        <v>3.5</v>
      </c>
      <c r="F16" s="295"/>
      <c r="G16" s="74" t="s">
        <v>35</v>
      </c>
      <c r="H16" s="300" t="s">
        <v>51</v>
      </c>
      <c r="I16" s="301" t="s">
        <v>38</v>
      </c>
      <c r="J16" s="302"/>
      <c r="K16" s="63">
        <v>40</v>
      </c>
      <c r="L16" s="64" t="s">
        <v>30</v>
      </c>
      <c r="M16" s="287"/>
      <c r="N16" s="289" t="s">
        <v>50</v>
      </c>
      <c r="O16" s="296"/>
      <c r="P16" s="67"/>
      <c r="Q16" s="60">
        <v>8</v>
      </c>
      <c r="R16" s="68"/>
      <c r="S16" s="287"/>
      <c r="T16" s="384"/>
      <c r="U16" s="342"/>
      <c r="V16" s="355"/>
      <c r="W16" s="356"/>
      <c r="X16" s="60"/>
      <c r="Y16" s="60"/>
      <c r="Z16" s="60"/>
      <c r="AA16" s="307"/>
      <c r="AB16" s="307"/>
      <c r="AD16" s="20"/>
      <c r="AF16" s="10"/>
      <c r="AG16" s="9"/>
      <c r="AH16" s="9"/>
      <c r="AI16" s="9"/>
      <c r="AJ16" s="11"/>
      <c r="AK16" s="7"/>
    </row>
    <row r="17" spans="2:37" ht="18.95" customHeight="1" x14ac:dyDescent="0.15">
      <c r="B17" s="287"/>
      <c r="C17" s="315"/>
      <c r="D17" s="316"/>
      <c r="E17" s="293">
        <v>3.5</v>
      </c>
      <c r="F17" s="295"/>
      <c r="G17" s="74" t="s">
        <v>35</v>
      </c>
      <c r="H17" s="287"/>
      <c r="I17" s="313" t="s">
        <v>34</v>
      </c>
      <c r="J17" s="314"/>
      <c r="K17" s="63">
        <v>40</v>
      </c>
      <c r="L17" s="64" t="s">
        <v>30</v>
      </c>
      <c r="M17" s="287"/>
      <c r="N17" s="289" t="s">
        <v>48</v>
      </c>
      <c r="O17" s="296"/>
      <c r="P17" s="97" t="s">
        <v>479</v>
      </c>
      <c r="Q17" s="96">
        <v>2</v>
      </c>
      <c r="R17" s="68"/>
      <c r="S17" s="287"/>
      <c r="T17" s="384"/>
      <c r="U17" s="289" t="s">
        <v>44</v>
      </c>
      <c r="V17" s="290"/>
      <c r="W17" s="296"/>
      <c r="X17" s="60"/>
      <c r="Y17" s="60"/>
      <c r="Z17" s="67"/>
      <c r="AA17" s="320"/>
      <c r="AB17" s="321"/>
      <c r="AD17" s="20"/>
      <c r="AF17" s="10"/>
      <c r="AG17" s="9"/>
      <c r="AH17" s="9"/>
      <c r="AI17" s="9"/>
      <c r="AJ17" s="8"/>
      <c r="AK17" s="7"/>
    </row>
    <row r="18" spans="2:37" ht="18.95" customHeight="1" x14ac:dyDescent="0.15">
      <c r="B18" s="76"/>
      <c r="C18" s="301" t="s">
        <v>46</v>
      </c>
      <c r="D18" s="302"/>
      <c r="E18" s="293">
        <v>0.75</v>
      </c>
      <c r="F18" s="295"/>
      <c r="G18" s="74" t="s">
        <v>35</v>
      </c>
      <c r="H18" s="287"/>
      <c r="I18" s="315"/>
      <c r="J18" s="316"/>
      <c r="K18" s="63"/>
      <c r="L18" s="64" t="s">
        <v>30</v>
      </c>
      <c r="M18" s="287"/>
      <c r="N18" s="289" t="s">
        <v>45</v>
      </c>
      <c r="O18" s="296"/>
      <c r="P18" s="75"/>
      <c r="Q18" s="60"/>
      <c r="R18" s="68"/>
      <c r="S18" s="287"/>
      <c r="T18" s="384"/>
      <c r="U18" s="342" t="s">
        <v>41</v>
      </c>
      <c r="V18" s="355"/>
      <c r="W18" s="356"/>
      <c r="X18" s="77"/>
      <c r="Y18" s="77"/>
      <c r="Z18" s="95"/>
      <c r="AA18" s="307"/>
      <c r="AB18" s="307"/>
      <c r="AD18" s="20"/>
      <c r="AF18" s="10"/>
      <c r="AG18" s="9"/>
      <c r="AH18" s="9"/>
      <c r="AI18" s="9"/>
      <c r="AJ18" s="8"/>
      <c r="AK18" s="7"/>
    </row>
    <row r="19" spans="2:37" ht="18.95" customHeight="1" x14ac:dyDescent="0.15">
      <c r="B19" s="287" t="s">
        <v>43</v>
      </c>
      <c r="C19" s="315" t="s">
        <v>42</v>
      </c>
      <c r="D19" s="316"/>
      <c r="E19" s="293">
        <v>4.5</v>
      </c>
      <c r="F19" s="295"/>
      <c r="G19" s="78" t="s">
        <v>35</v>
      </c>
      <c r="H19" s="288"/>
      <c r="I19" s="301" t="s">
        <v>31</v>
      </c>
      <c r="J19" s="302"/>
      <c r="K19" s="63">
        <v>50</v>
      </c>
      <c r="L19" s="64" t="s">
        <v>30</v>
      </c>
      <c r="M19" s="287"/>
      <c r="N19" s="289"/>
      <c r="O19" s="296"/>
      <c r="P19" s="75"/>
      <c r="Q19" s="60"/>
      <c r="R19" s="68"/>
      <c r="S19" s="287"/>
      <c r="T19" s="383" t="s">
        <v>37</v>
      </c>
      <c r="U19" s="289" t="s">
        <v>128</v>
      </c>
      <c r="V19" s="290"/>
      <c r="W19" s="296"/>
      <c r="X19" s="77"/>
      <c r="Y19" s="77" t="s">
        <v>488</v>
      </c>
      <c r="Z19" s="60">
        <v>13</v>
      </c>
      <c r="AA19" s="307"/>
      <c r="AB19" s="307"/>
      <c r="AD19" s="20"/>
    </row>
    <row r="20" spans="2:37" ht="18.95" customHeight="1" x14ac:dyDescent="0.15">
      <c r="B20" s="287"/>
      <c r="C20" s="301" t="s">
        <v>40</v>
      </c>
      <c r="D20" s="302"/>
      <c r="E20" s="293">
        <v>7.5110000000000001</v>
      </c>
      <c r="F20" s="295"/>
      <c r="G20" s="56" t="s">
        <v>35</v>
      </c>
      <c r="H20" s="300" t="s">
        <v>39</v>
      </c>
      <c r="I20" s="301" t="s">
        <v>38</v>
      </c>
      <c r="J20" s="302"/>
      <c r="K20" s="79">
        <v>773</v>
      </c>
      <c r="L20" s="80" t="s">
        <v>30</v>
      </c>
      <c r="M20" s="287"/>
      <c r="N20" s="289"/>
      <c r="O20" s="296"/>
      <c r="P20" s="75"/>
      <c r="Q20" s="81"/>
      <c r="R20" s="68"/>
      <c r="S20" s="287"/>
      <c r="T20" s="384"/>
      <c r="U20" s="289" t="s">
        <v>33</v>
      </c>
      <c r="V20" s="290"/>
      <c r="W20" s="296"/>
      <c r="X20" s="77" t="s">
        <v>489</v>
      </c>
      <c r="Y20" s="77"/>
      <c r="Z20" s="60">
        <v>1</v>
      </c>
      <c r="AA20" s="307"/>
      <c r="AB20" s="307"/>
      <c r="AD20" s="20"/>
    </row>
    <row r="21" spans="2:37" ht="18.95" customHeight="1" x14ac:dyDescent="0.15">
      <c r="B21" s="288"/>
      <c r="C21" s="301" t="s">
        <v>36</v>
      </c>
      <c r="D21" s="302"/>
      <c r="E21" s="293">
        <v>4.7</v>
      </c>
      <c r="F21" s="295"/>
      <c r="G21" s="56" t="s">
        <v>35</v>
      </c>
      <c r="H21" s="287"/>
      <c r="I21" s="301" t="s">
        <v>34</v>
      </c>
      <c r="J21" s="302"/>
      <c r="K21" s="63">
        <v>503</v>
      </c>
      <c r="L21" s="82" t="s">
        <v>30</v>
      </c>
      <c r="M21" s="287"/>
      <c r="N21" s="289"/>
      <c r="O21" s="296"/>
      <c r="P21" s="75"/>
      <c r="Q21" s="81"/>
      <c r="R21" s="68"/>
      <c r="S21" s="287"/>
      <c r="T21" s="384"/>
      <c r="U21" s="289" t="s">
        <v>29</v>
      </c>
      <c r="V21" s="290"/>
      <c r="W21" s="296"/>
      <c r="X21" s="77"/>
      <c r="Y21" s="77"/>
      <c r="Z21" s="60"/>
      <c r="AA21" s="307"/>
      <c r="AB21" s="307"/>
      <c r="AD21" s="20"/>
    </row>
    <row r="22" spans="2:37" ht="18.95" customHeight="1" x14ac:dyDescent="0.15">
      <c r="B22" s="70"/>
      <c r="C22" s="83" t="s">
        <v>32</v>
      </c>
      <c r="D22" s="84"/>
      <c r="E22" s="311">
        <v>3.5</v>
      </c>
      <c r="F22" s="311"/>
      <c r="G22" s="311"/>
      <c r="H22" s="288"/>
      <c r="I22" s="301" t="s">
        <v>31</v>
      </c>
      <c r="J22" s="302"/>
      <c r="K22" s="71">
        <v>2160</v>
      </c>
      <c r="L22" s="72" t="s">
        <v>30</v>
      </c>
      <c r="M22" s="297"/>
      <c r="N22" s="312"/>
      <c r="O22" s="312"/>
      <c r="P22" s="298"/>
      <c r="Q22" s="297"/>
      <c r="R22" s="298"/>
      <c r="S22" s="287"/>
      <c r="T22" s="384"/>
      <c r="U22" s="289" t="s">
        <v>129</v>
      </c>
      <c r="V22" s="290"/>
      <c r="W22" s="296"/>
      <c r="X22" s="77"/>
      <c r="Y22" s="77"/>
      <c r="Z22" s="60"/>
      <c r="AA22" s="307"/>
      <c r="AB22" s="307"/>
      <c r="AD22" s="20"/>
    </row>
    <row r="23" spans="2:37" ht="18.95" customHeight="1" x14ac:dyDescent="0.15">
      <c r="B23" s="287" t="s">
        <v>28</v>
      </c>
      <c r="C23" s="83" t="s">
        <v>27</v>
      </c>
      <c r="D23" s="84"/>
      <c r="E23" s="299">
        <v>865.31500000000005</v>
      </c>
      <c r="F23" s="299"/>
      <c r="G23" s="299"/>
      <c r="H23" s="300" t="s">
        <v>26</v>
      </c>
      <c r="I23" s="301" t="s">
        <v>25</v>
      </c>
      <c r="J23" s="302"/>
      <c r="K23" s="301" t="s">
        <v>24</v>
      </c>
      <c r="L23" s="302"/>
      <c r="M23" s="289" t="s">
        <v>23</v>
      </c>
      <c r="N23" s="290"/>
      <c r="O23" s="290"/>
      <c r="P23" s="296"/>
      <c r="Q23" s="289" t="s">
        <v>22</v>
      </c>
      <c r="R23" s="296"/>
      <c r="S23" s="386" t="s">
        <v>131</v>
      </c>
      <c r="T23" s="387"/>
      <c r="U23" s="289" t="s">
        <v>130</v>
      </c>
      <c r="V23" s="290"/>
      <c r="W23" s="296"/>
      <c r="X23" s="77"/>
      <c r="Y23" s="77"/>
      <c r="Z23" s="60"/>
      <c r="AA23" s="307"/>
      <c r="AB23" s="307"/>
      <c r="AD23" s="20"/>
    </row>
    <row r="24" spans="2:37" ht="18.95" customHeight="1" x14ac:dyDescent="0.15">
      <c r="B24" s="287"/>
      <c r="C24" s="300" t="s">
        <v>21</v>
      </c>
      <c r="D24" s="289" t="s">
        <v>20</v>
      </c>
      <c r="E24" s="290"/>
      <c r="F24" s="291">
        <v>377.78500000000003</v>
      </c>
      <c r="G24" s="292"/>
      <c r="H24" s="287"/>
      <c r="I24" s="293"/>
      <c r="J24" s="294"/>
      <c r="K24" s="293"/>
      <c r="L24" s="294"/>
      <c r="M24" s="293"/>
      <c r="N24" s="295"/>
      <c r="O24" s="295"/>
      <c r="P24" s="294"/>
      <c r="Q24" s="293"/>
      <c r="R24" s="294"/>
      <c r="S24" s="303"/>
      <c r="T24" s="304"/>
      <c r="U24" s="289"/>
      <c r="V24" s="290"/>
      <c r="W24" s="296"/>
      <c r="X24" s="60"/>
      <c r="Y24" s="60"/>
      <c r="Z24" s="60"/>
      <c r="AA24" s="307"/>
      <c r="AB24" s="307"/>
      <c r="AD24" s="20"/>
    </row>
    <row r="25" spans="2:37" ht="18.95" customHeight="1" x14ac:dyDescent="0.15">
      <c r="B25" s="287"/>
      <c r="C25" s="287"/>
      <c r="D25" s="289" t="s">
        <v>19</v>
      </c>
      <c r="E25" s="290"/>
      <c r="F25" s="291" t="s">
        <v>472</v>
      </c>
      <c r="G25" s="292"/>
      <c r="H25" s="287"/>
      <c r="I25" s="293"/>
      <c r="J25" s="294"/>
      <c r="K25" s="293"/>
      <c r="L25" s="294"/>
      <c r="M25" s="293"/>
      <c r="N25" s="295"/>
      <c r="O25" s="295"/>
      <c r="P25" s="294"/>
      <c r="Q25" s="293"/>
      <c r="R25" s="294"/>
      <c r="S25" s="303"/>
      <c r="T25" s="304"/>
      <c r="U25" s="289"/>
      <c r="V25" s="290"/>
      <c r="W25" s="296"/>
      <c r="X25" s="60"/>
      <c r="Y25" s="60"/>
      <c r="Z25" s="60"/>
      <c r="AA25" s="307"/>
      <c r="AB25" s="307"/>
      <c r="AD25" s="20"/>
    </row>
    <row r="26" spans="2:37" ht="18.95" customHeight="1" x14ac:dyDescent="0.15">
      <c r="B26" s="287"/>
      <c r="C26" s="287"/>
      <c r="D26" s="289" t="s">
        <v>18</v>
      </c>
      <c r="E26" s="290"/>
      <c r="F26" s="291" t="s">
        <v>471</v>
      </c>
      <c r="G26" s="292"/>
      <c r="H26" s="287"/>
      <c r="I26" s="293"/>
      <c r="J26" s="294"/>
      <c r="K26" s="293"/>
      <c r="L26" s="294"/>
      <c r="M26" s="293"/>
      <c r="N26" s="295"/>
      <c r="O26" s="295"/>
      <c r="P26" s="294"/>
      <c r="Q26" s="293"/>
      <c r="R26" s="294"/>
      <c r="S26" s="305"/>
      <c r="T26" s="306"/>
      <c r="U26" s="289"/>
      <c r="V26" s="290"/>
      <c r="W26" s="296"/>
      <c r="X26" s="60"/>
      <c r="Y26" s="60"/>
      <c r="Z26" s="60"/>
      <c r="AA26" s="307"/>
      <c r="AB26" s="307"/>
      <c r="AD26" s="20"/>
    </row>
    <row r="27" spans="2:37" ht="18.95" customHeight="1" x14ac:dyDescent="0.15">
      <c r="B27" s="85"/>
      <c r="C27" s="288"/>
      <c r="D27" s="289" t="s">
        <v>17</v>
      </c>
      <c r="E27" s="290"/>
      <c r="F27" s="291" t="s">
        <v>227</v>
      </c>
      <c r="G27" s="292"/>
      <c r="H27" s="288"/>
      <c r="I27" s="293"/>
      <c r="J27" s="294"/>
      <c r="K27" s="293"/>
      <c r="L27" s="294"/>
      <c r="M27" s="293"/>
      <c r="N27" s="295"/>
      <c r="O27" s="295"/>
      <c r="P27" s="294"/>
      <c r="Q27" s="293"/>
      <c r="R27" s="294"/>
      <c r="S27" s="303" t="s">
        <v>16</v>
      </c>
      <c r="T27" s="304"/>
      <c r="U27" s="289" t="s">
        <v>15</v>
      </c>
      <c r="V27" s="290"/>
      <c r="W27" s="296"/>
      <c r="X27" s="60"/>
      <c r="Y27" s="60"/>
      <c r="Z27" s="60">
        <v>2</v>
      </c>
      <c r="AA27" s="307"/>
      <c r="AB27" s="307"/>
      <c r="AD27" s="20"/>
    </row>
    <row r="28" spans="2:37" ht="18.95" customHeight="1" x14ac:dyDescent="0.15">
      <c r="B28" s="83" t="s">
        <v>14</v>
      </c>
      <c r="C28" s="86"/>
      <c r="D28" s="84"/>
      <c r="E28" s="293" t="s">
        <v>221</v>
      </c>
      <c r="F28" s="295"/>
      <c r="G28" s="295"/>
      <c r="H28" s="295"/>
      <c r="I28" s="295"/>
      <c r="J28" s="295"/>
      <c r="K28" s="308"/>
      <c r="L28" s="309"/>
      <c r="M28" s="309"/>
      <c r="N28" s="309"/>
      <c r="O28" s="309"/>
      <c r="P28" s="309"/>
      <c r="Q28" s="309"/>
      <c r="R28" s="310"/>
      <c r="S28" s="305"/>
      <c r="T28" s="306"/>
      <c r="U28" s="289" t="s">
        <v>13</v>
      </c>
      <c r="V28" s="290"/>
      <c r="W28" s="296"/>
      <c r="X28" s="60"/>
      <c r="Y28" s="60"/>
      <c r="Z28" s="60"/>
      <c r="AA28" s="307"/>
      <c r="AB28" s="307"/>
      <c r="AD28" s="20"/>
    </row>
    <row r="29" spans="2:37" ht="15" customHeight="1" x14ac:dyDescent="0.15">
      <c r="B29" s="87"/>
      <c r="C29" s="87" t="s">
        <v>256</v>
      </c>
      <c r="D29" s="87"/>
      <c r="E29" s="87"/>
      <c r="F29" s="87"/>
      <c r="G29" s="87"/>
      <c r="H29" s="87"/>
      <c r="I29" s="87"/>
      <c r="J29" s="87"/>
      <c r="K29" s="87"/>
      <c r="L29" s="87"/>
      <c r="M29" s="87"/>
      <c r="N29" s="87"/>
      <c r="O29" s="87"/>
      <c r="P29" s="87"/>
      <c r="Q29" s="87"/>
      <c r="R29" s="87"/>
      <c r="S29" s="87"/>
      <c r="T29" s="87"/>
      <c r="U29" s="87"/>
      <c r="V29" s="87"/>
      <c r="W29" s="88"/>
      <c r="X29" s="88"/>
      <c r="Y29" s="88"/>
      <c r="Z29" s="87"/>
      <c r="AA29" s="87"/>
      <c r="AB29" s="87"/>
    </row>
    <row r="31" spans="2:37" s="1" customFormat="1" ht="18" customHeight="1" x14ac:dyDescent="0.15">
      <c r="J31" s="3"/>
      <c r="W31" s="6"/>
      <c r="X31" s="6"/>
      <c r="Y31" s="6"/>
    </row>
  </sheetData>
  <dataConsolidate/>
  <mergeCells count="193">
    <mergeCell ref="O12:P12"/>
    <mergeCell ref="N16:O16"/>
    <mergeCell ref="N17:O17"/>
    <mergeCell ref="N21:O21"/>
    <mergeCell ref="M26:P26"/>
    <mergeCell ref="Q8:R8"/>
    <mergeCell ref="U19:W19"/>
    <mergeCell ref="AA18:AB18"/>
    <mergeCell ref="AA19:AB19"/>
    <mergeCell ref="U25:W25"/>
    <mergeCell ref="AA25:AB25"/>
    <mergeCell ref="U26:W26"/>
    <mergeCell ref="U23:W23"/>
    <mergeCell ref="AA23:AB23"/>
    <mergeCell ref="T12:T13"/>
    <mergeCell ref="T14:T18"/>
    <mergeCell ref="U15:W16"/>
    <mergeCell ref="S23:T26"/>
    <mergeCell ref="W2:AB2"/>
    <mergeCell ref="S2:V2"/>
    <mergeCell ref="U5:W5"/>
    <mergeCell ref="Z5:AA5"/>
    <mergeCell ref="AA9:AB9"/>
    <mergeCell ref="U10:W10"/>
    <mergeCell ref="AA10:AB10"/>
    <mergeCell ref="T8:T10"/>
    <mergeCell ref="U8:W8"/>
    <mergeCell ref="AA8:AB8"/>
    <mergeCell ref="T7:W7"/>
    <mergeCell ref="AA7:AB7"/>
    <mergeCell ref="X6:AB6"/>
    <mergeCell ref="X5:Y5"/>
    <mergeCell ref="S7:S22"/>
    <mergeCell ref="T19:T22"/>
    <mergeCell ref="U18:W18"/>
    <mergeCell ref="AA14:AB14"/>
    <mergeCell ref="U22:W22"/>
    <mergeCell ref="AA22:AB22"/>
    <mergeCell ref="U20:W20"/>
    <mergeCell ref="AA20:AB20"/>
    <mergeCell ref="B3:C3"/>
    <mergeCell ref="D3:G3"/>
    <mergeCell ref="H3:I4"/>
    <mergeCell ref="P3:Q4"/>
    <mergeCell ref="R3:V4"/>
    <mergeCell ref="Z3:AB3"/>
    <mergeCell ref="B4:C4"/>
    <mergeCell ref="D4:G4"/>
    <mergeCell ref="Z4:AB4"/>
    <mergeCell ref="W4:Y4"/>
    <mergeCell ref="W3:Y3"/>
    <mergeCell ref="J3:O4"/>
    <mergeCell ref="E6:G6"/>
    <mergeCell ref="U6:W6"/>
    <mergeCell ref="B7:B8"/>
    <mergeCell ref="C7:D7"/>
    <mergeCell ref="E7:G7"/>
    <mergeCell ref="H7:J7"/>
    <mergeCell ref="K7:L7"/>
    <mergeCell ref="O7:P7"/>
    <mergeCell ref="Q7:R7"/>
    <mergeCell ref="C8:D8"/>
    <mergeCell ref="E8:G8"/>
    <mergeCell ref="H8:J8"/>
    <mergeCell ref="K8:L8"/>
    <mergeCell ref="M7:N10"/>
    <mergeCell ref="B5:C6"/>
    <mergeCell ref="E5:G5"/>
    <mergeCell ref="H5:J6"/>
    <mergeCell ref="K5:O6"/>
    <mergeCell ref="P5:Q6"/>
    <mergeCell ref="R5:T6"/>
    <mergeCell ref="O8:P8"/>
    <mergeCell ref="U9:W9"/>
    <mergeCell ref="C10:D10"/>
    <mergeCell ref="E10:G10"/>
    <mergeCell ref="B9:B10"/>
    <mergeCell ref="C9:D9"/>
    <mergeCell ref="E9:G9"/>
    <mergeCell ref="H9:J9"/>
    <mergeCell ref="K9:L9"/>
    <mergeCell ref="O10:P10"/>
    <mergeCell ref="Q10:R10"/>
    <mergeCell ref="O9:P9"/>
    <mergeCell ref="Q9:R9"/>
    <mergeCell ref="H10:J10"/>
    <mergeCell ref="K10:L10"/>
    <mergeCell ref="B11:D11"/>
    <mergeCell ref="E11:G11"/>
    <mergeCell ref="H11:J11"/>
    <mergeCell ref="K11:L11"/>
    <mergeCell ref="M11:N12"/>
    <mergeCell ref="O11:P11"/>
    <mergeCell ref="AA13:AB13"/>
    <mergeCell ref="Q11:R11"/>
    <mergeCell ref="U11:W11"/>
    <mergeCell ref="AA11:AB11"/>
    <mergeCell ref="B12:D12"/>
    <mergeCell ref="E12:F12"/>
    <mergeCell ref="H12:H15"/>
    <mergeCell ref="I12:I13"/>
    <mergeCell ref="K12:L12"/>
    <mergeCell ref="Q12:R12"/>
    <mergeCell ref="U12:W12"/>
    <mergeCell ref="AA12:AB12"/>
    <mergeCell ref="B13:D13"/>
    <mergeCell ref="E13:F13"/>
    <mergeCell ref="M13:O13"/>
    <mergeCell ref="U13:W13"/>
    <mergeCell ref="U14:W14"/>
    <mergeCell ref="C15:D15"/>
    <mergeCell ref="E15:F15"/>
    <mergeCell ref="N15:O15"/>
    <mergeCell ref="AA15:AB15"/>
    <mergeCell ref="B14:D14"/>
    <mergeCell ref="E14:F14"/>
    <mergeCell ref="I14:I15"/>
    <mergeCell ref="K14:L14"/>
    <mergeCell ref="M14:M21"/>
    <mergeCell ref="N14:O14"/>
    <mergeCell ref="B16:B17"/>
    <mergeCell ref="C16:D17"/>
    <mergeCell ref="AA16:AB16"/>
    <mergeCell ref="U21:W21"/>
    <mergeCell ref="AA21:AB21"/>
    <mergeCell ref="C19:D19"/>
    <mergeCell ref="E19:F19"/>
    <mergeCell ref="I19:J19"/>
    <mergeCell ref="N19:O19"/>
    <mergeCell ref="U17:W17"/>
    <mergeCell ref="AA17:AB17"/>
    <mergeCell ref="C21:D21"/>
    <mergeCell ref="E21:F21"/>
    <mergeCell ref="I21:J21"/>
    <mergeCell ref="I16:J16"/>
    <mergeCell ref="E17:F17"/>
    <mergeCell ref="Q24:R24"/>
    <mergeCell ref="U24:W24"/>
    <mergeCell ref="AA24:AB24"/>
    <mergeCell ref="M24:P24"/>
    <mergeCell ref="C18:D18"/>
    <mergeCell ref="E22:G22"/>
    <mergeCell ref="I22:J22"/>
    <mergeCell ref="M22:P22"/>
    <mergeCell ref="K24:L24"/>
    <mergeCell ref="H16:H19"/>
    <mergeCell ref="E16:F16"/>
    <mergeCell ref="C24:C27"/>
    <mergeCell ref="D24:E24"/>
    <mergeCell ref="F24:G24"/>
    <mergeCell ref="I24:J24"/>
    <mergeCell ref="AA26:AB26"/>
    <mergeCell ref="D27:E27"/>
    <mergeCell ref="F27:G27"/>
    <mergeCell ref="E18:F18"/>
    <mergeCell ref="N18:O18"/>
    <mergeCell ref="I17:J18"/>
    <mergeCell ref="M27:P27"/>
    <mergeCell ref="Q27:R27"/>
    <mergeCell ref="S27:T28"/>
    <mergeCell ref="U27:W27"/>
    <mergeCell ref="AA27:AB27"/>
    <mergeCell ref="E28:J28"/>
    <mergeCell ref="K28:R28"/>
    <mergeCell ref="U28:W28"/>
    <mergeCell ref="AA28:AB28"/>
    <mergeCell ref="H23:H27"/>
    <mergeCell ref="I23:J23"/>
    <mergeCell ref="K23:L23"/>
    <mergeCell ref="D26:E26"/>
    <mergeCell ref="F26:G26"/>
    <mergeCell ref="I26:J26"/>
    <mergeCell ref="K26:L26"/>
    <mergeCell ref="I27:J27"/>
    <mergeCell ref="K27:L27"/>
    <mergeCell ref="B19:B21"/>
    <mergeCell ref="D25:E25"/>
    <mergeCell ref="F25:G25"/>
    <mergeCell ref="I25:J25"/>
    <mergeCell ref="K25:L25"/>
    <mergeCell ref="B23:B26"/>
    <mergeCell ref="M25:P25"/>
    <mergeCell ref="M23:P23"/>
    <mergeCell ref="Q25:R25"/>
    <mergeCell ref="Q26:R26"/>
    <mergeCell ref="Q22:R22"/>
    <mergeCell ref="Q23:R23"/>
    <mergeCell ref="E23:G23"/>
    <mergeCell ref="E20:F20"/>
    <mergeCell ref="H20:H22"/>
    <mergeCell ref="I20:J20"/>
    <mergeCell ref="C20:D20"/>
    <mergeCell ref="N20:O20"/>
  </mergeCells>
  <phoneticPr fontId="9"/>
  <dataValidations count="2">
    <dataValidation type="list" allowBlank="1" showInputMessage="1" showErrorMessage="1" sqref="AJ13:AJ17" xr:uid="{00000000-0002-0000-0200-000000000000}">
      <formula1>個数</formula1>
    </dataValidation>
    <dataValidation type="list" allowBlank="1" showInputMessage="1" showErrorMessage="1" sqref="AM13:AM16" xr:uid="{00000000-0002-0000-0200-000001000000}">
      <formula1>更新年次</formula1>
    </dataValidation>
  </dataValidations>
  <printOptions horizontalCentered="1" verticalCentered="1"/>
  <pageMargins left="0.23622047244094488" right="0.23622047244094488" top="0.74803149606299213" bottom="0.74803149606299213" header="0.31496062992125984" footer="0.31496062992125984"/>
  <pageSetup paperSize="9" scale="99" fitToWidth="0" orientation="landscape" r:id="rId1"/>
  <headerFooter alignWithMargins="0"/>
  <extLst>
    <ext xmlns:x14="http://schemas.microsoft.com/office/spreadsheetml/2009/9/main" uri="{CCE6A557-97BC-4b89-ADB6-D9C93CAAB3DF}">
      <x14:dataValidations xmlns:xm="http://schemas.microsoft.com/office/excel/2006/main" count="4">
        <x14:dataValidation type="list" allowBlank="1" showInputMessage="1" showErrorMessage="1" xr:uid="{D77FD322-79EA-4973-9AFD-27B6F0DF6C74}">
          <x14:formula1>
            <xm:f>'(参考)リスト'!$B$6:$B$12</xm:f>
          </x14:formula1>
          <xm:sqref>X6:AB6</xm:sqref>
        </x14:dataValidation>
        <x14:dataValidation type="list" allowBlank="1" showInputMessage="1" showErrorMessage="1" xr:uid="{D27EBF21-EAC3-4745-A77D-3AA1193B7BC0}">
          <x14:formula1>
            <xm:f>'(参考)リスト'!$E$6:$E$10</xm:f>
          </x14:formula1>
          <xm:sqref>Z3:AB3</xm:sqref>
        </x14:dataValidation>
        <x14:dataValidation type="list" allowBlank="1" showInputMessage="1" showErrorMessage="1" xr:uid="{EA350EDD-8136-4F4E-9E2A-4DCD2F8B8236}">
          <x14:formula1>
            <xm:f>'(参考)リスト'!$F$6:$F$7</xm:f>
          </x14:formula1>
          <xm:sqref>Z4:AB4</xm:sqref>
        </x14:dataValidation>
        <x14:dataValidation type="list" allowBlank="1" showInputMessage="1" showErrorMessage="1" xr:uid="{ABCDF147-7B9A-40CF-B683-21848FD9DA93}">
          <x14:formula1>
            <xm:f>'(参考)リスト'!$C$6:$C$11</xm:f>
          </x14:formula1>
          <xm:sqref>E28:J28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dimension ref="B2:AN164"/>
  <sheetViews>
    <sheetView showGridLines="0" showZeros="0" view="pageBreakPreview" zoomScale="90" zoomScaleNormal="55" zoomScaleSheetLayoutView="90" workbookViewId="0">
      <pane ySplit="9" topLeftCell="A10" activePane="bottomLeft" state="frozen"/>
      <selection pane="bottomLeft" activeCell="R122" sqref="R122"/>
    </sheetView>
  </sheetViews>
  <sheetFormatPr defaultColWidth="9" defaultRowHeight="12" x14ac:dyDescent="0.15"/>
  <cols>
    <col min="1" max="1" width="1.625" style="4" customWidth="1"/>
    <col min="2" max="2" width="5.625" style="4" bestFit="1" customWidth="1"/>
    <col min="3" max="3" width="6.125" style="4" customWidth="1"/>
    <col min="4" max="5" width="5.875" style="4" customWidth="1"/>
    <col min="6" max="14" width="4.125" style="4" customWidth="1"/>
    <col min="15" max="26" width="4.5" style="4" customWidth="1"/>
    <col min="27" max="36" width="4.125" style="4" customWidth="1"/>
    <col min="37" max="40" width="3.25" style="4" customWidth="1"/>
    <col min="41" max="41" width="1.375" style="4" customWidth="1"/>
    <col min="42" max="16384" width="9" style="4"/>
  </cols>
  <sheetData>
    <row r="2" spans="2:40" ht="8.25" customHeight="1" x14ac:dyDescent="0.15"/>
    <row r="3" spans="2:40" ht="24.95" customHeight="1" x14ac:dyDescent="0.15">
      <c r="B3" s="400" t="s">
        <v>134</v>
      </c>
      <c r="C3" s="400"/>
      <c r="D3" s="400"/>
      <c r="E3" s="400"/>
      <c r="F3" s="400"/>
      <c r="G3" s="400"/>
      <c r="H3" s="400"/>
      <c r="I3" s="400"/>
      <c r="J3" s="400"/>
      <c r="K3" s="400"/>
      <c r="L3" s="400"/>
      <c r="M3" s="400"/>
      <c r="N3" s="400"/>
      <c r="O3" s="400"/>
      <c r="P3" s="400"/>
      <c r="Q3" s="400"/>
      <c r="R3" s="400"/>
      <c r="S3" s="400"/>
      <c r="T3" s="400"/>
      <c r="U3" s="400"/>
      <c r="V3" s="400"/>
      <c r="W3" s="400"/>
      <c r="X3" s="400"/>
      <c r="Y3" s="400"/>
      <c r="Z3" s="400"/>
      <c r="AA3" s="400"/>
      <c r="AB3" s="400"/>
      <c r="AC3" s="400"/>
      <c r="AD3" s="400"/>
      <c r="AE3" s="400"/>
      <c r="AF3" s="400"/>
      <c r="AG3" s="400"/>
      <c r="AH3" s="400"/>
      <c r="AI3" s="400"/>
      <c r="AJ3" s="400"/>
      <c r="AK3" s="400"/>
      <c r="AL3" s="400"/>
      <c r="AM3" s="400"/>
      <c r="AN3" s="400"/>
    </row>
    <row r="4" spans="2:40" ht="20.100000000000001" customHeight="1" x14ac:dyDescent="0.15">
      <c r="B4" s="401" t="s">
        <v>122</v>
      </c>
      <c r="C4" s="401"/>
      <c r="D4" s="401"/>
      <c r="E4" s="402" t="str">
        <f>'様式A-1'!D3</f>
        <v>(ｺﾊﾞﾗﾄﾝﾈﾙ)</v>
      </c>
      <c r="F4" s="403"/>
      <c r="G4" s="403"/>
      <c r="H4" s="403"/>
      <c r="I4" s="404"/>
      <c r="J4" s="405" t="s">
        <v>121</v>
      </c>
      <c r="K4" s="405"/>
      <c r="L4" s="405"/>
      <c r="M4" s="406" t="str">
        <f>'様式A-1'!J3</f>
        <v>国道491号（長門・俵山道路）</v>
      </c>
      <c r="N4" s="407"/>
      <c r="O4" s="407"/>
      <c r="P4" s="407"/>
      <c r="Q4" s="407"/>
      <c r="R4" s="408"/>
      <c r="S4" s="414" t="s">
        <v>95</v>
      </c>
      <c r="T4" s="414"/>
      <c r="U4" s="414"/>
      <c r="V4" s="414"/>
      <c r="W4" s="414"/>
      <c r="X4" s="414"/>
      <c r="Y4" s="416" t="str">
        <f>'様式A-1'!K5</f>
        <v>株式会社荒谷建設コンサルタント
河野 秀生</v>
      </c>
      <c r="Z4" s="417"/>
      <c r="AA4" s="417"/>
      <c r="AB4" s="417"/>
      <c r="AC4" s="417"/>
      <c r="AD4" s="418"/>
      <c r="AE4" s="399" t="s">
        <v>94</v>
      </c>
      <c r="AF4" s="399"/>
      <c r="AG4" s="399"/>
      <c r="AH4" s="399"/>
      <c r="AI4" s="415">
        <f>'様式A-1'!R5</f>
        <v>45747</v>
      </c>
      <c r="AJ4" s="415"/>
      <c r="AK4" s="415"/>
      <c r="AL4" s="415"/>
      <c r="AM4" s="415"/>
      <c r="AN4" s="415"/>
    </row>
    <row r="5" spans="2:40" ht="20.100000000000001" customHeight="1" x14ac:dyDescent="0.15">
      <c r="B5" s="409" t="s">
        <v>0</v>
      </c>
      <c r="C5" s="409"/>
      <c r="D5" s="409"/>
      <c r="E5" s="410" t="str">
        <f>'様式A-1'!D4</f>
        <v>小原トンネル</v>
      </c>
      <c r="F5" s="411"/>
      <c r="G5" s="411"/>
      <c r="H5" s="411"/>
      <c r="I5" s="412"/>
      <c r="J5" s="413" t="s">
        <v>1</v>
      </c>
      <c r="K5" s="413"/>
      <c r="L5" s="413"/>
      <c r="M5" s="406" t="str">
        <f>'様式A-1'!R3</f>
        <v>山口県長門土木建築事務所</v>
      </c>
      <c r="N5" s="407"/>
      <c r="O5" s="407"/>
      <c r="P5" s="407"/>
      <c r="Q5" s="407"/>
      <c r="R5" s="408"/>
      <c r="S5" s="414"/>
      <c r="T5" s="414"/>
      <c r="U5" s="414"/>
      <c r="V5" s="414"/>
      <c r="W5" s="414"/>
      <c r="X5" s="414"/>
      <c r="Y5" s="419"/>
      <c r="Z5" s="420"/>
      <c r="AA5" s="420"/>
      <c r="AB5" s="420"/>
      <c r="AC5" s="420"/>
      <c r="AD5" s="421"/>
      <c r="AE5" s="399"/>
      <c r="AF5" s="399"/>
      <c r="AG5" s="399"/>
      <c r="AH5" s="399"/>
      <c r="AI5" s="415"/>
      <c r="AJ5" s="415"/>
      <c r="AK5" s="415"/>
      <c r="AL5" s="415"/>
      <c r="AM5" s="415"/>
      <c r="AN5" s="415"/>
    </row>
    <row r="6" spans="2:40" ht="13.5" customHeight="1" x14ac:dyDescent="0.15">
      <c r="B6" s="422" t="s">
        <v>120</v>
      </c>
      <c r="C6" s="422" t="s">
        <v>119</v>
      </c>
      <c r="D6" s="437" t="s">
        <v>118</v>
      </c>
      <c r="E6" s="438"/>
      <c r="F6" s="441" t="s">
        <v>117</v>
      </c>
      <c r="G6" s="442"/>
      <c r="H6" s="442"/>
      <c r="I6" s="442"/>
      <c r="J6" s="443"/>
      <c r="K6" s="447" t="s">
        <v>116</v>
      </c>
      <c r="L6" s="448"/>
      <c r="M6" s="448"/>
      <c r="N6" s="449"/>
      <c r="O6" s="463" t="s">
        <v>115</v>
      </c>
      <c r="P6" s="464"/>
      <c r="Q6" s="464"/>
      <c r="R6" s="464"/>
      <c r="S6" s="465"/>
      <c r="T6" s="465"/>
      <c r="U6" s="465"/>
      <c r="V6" s="465"/>
      <c r="W6" s="465"/>
      <c r="X6" s="465"/>
      <c r="Y6" s="465"/>
      <c r="Z6" s="465"/>
      <c r="AA6" s="465"/>
      <c r="AB6" s="465"/>
      <c r="AC6" s="465"/>
      <c r="AD6" s="466"/>
      <c r="AE6" s="453" t="s">
        <v>114</v>
      </c>
      <c r="AF6" s="454"/>
      <c r="AG6" s="454"/>
      <c r="AH6" s="454"/>
      <c r="AI6" s="454"/>
      <c r="AJ6" s="455"/>
      <c r="AK6" s="465" t="s">
        <v>113</v>
      </c>
      <c r="AL6" s="465"/>
      <c r="AM6" s="465"/>
      <c r="AN6" s="466"/>
    </row>
    <row r="7" spans="2:40" ht="13.5" customHeight="1" x14ac:dyDescent="0.15">
      <c r="B7" s="422"/>
      <c r="C7" s="423"/>
      <c r="D7" s="439"/>
      <c r="E7" s="440"/>
      <c r="F7" s="444"/>
      <c r="G7" s="445"/>
      <c r="H7" s="445"/>
      <c r="I7" s="445"/>
      <c r="J7" s="446"/>
      <c r="K7" s="450"/>
      <c r="L7" s="451"/>
      <c r="M7" s="451"/>
      <c r="N7" s="452"/>
      <c r="O7" s="399" t="s">
        <v>250</v>
      </c>
      <c r="P7" s="399"/>
      <c r="Q7" s="399"/>
      <c r="R7" s="31" t="s">
        <v>251</v>
      </c>
      <c r="S7" s="399" t="s">
        <v>252</v>
      </c>
      <c r="T7" s="399"/>
      <c r="U7" s="399" t="s">
        <v>253</v>
      </c>
      <c r="V7" s="399"/>
      <c r="W7" s="399"/>
      <c r="X7" s="399"/>
      <c r="Y7" s="472" t="s">
        <v>254</v>
      </c>
      <c r="Z7" s="473"/>
      <c r="AA7" s="473"/>
      <c r="AB7" s="474"/>
      <c r="AC7" s="425" t="s">
        <v>101</v>
      </c>
      <c r="AD7" s="467"/>
      <c r="AE7" s="456"/>
      <c r="AF7" s="457"/>
      <c r="AG7" s="457"/>
      <c r="AH7" s="457"/>
      <c r="AI7" s="457"/>
      <c r="AJ7" s="458"/>
      <c r="AK7" s="465"/>
      <c r="AL7" s="465"/>
      <c r="AM7" s="465"/>
      <c r="AN7" s="466"/>
    </row>
    <row r="8" spans="2:40" ht="13.5" customHeight="1" x14ac:dyDescent="0.15">
      <c r="B8" s="413"/>
      <c r="C8" s="424"/>
      <c r="D8" s="16" t="s">
        <v>112</v>
      </c>
      <c r="E8" s="15" t="s">
        <v>111</v>
      </c>
      <c r="F8" s="413" t="s">
        <v>110</v>
      </c>
      <c r="G8" s="413"/>
      <c r="H8" s="413"/>
      <c r="I8" s="475" t="s">
        <v>109</v>
      </c>
      <c r="J8" s="475" t="s">
        <v>108</v>
      </c>
      <c r="K8" s="475" t="s">
        <v>107</v>
      </c>
      <c r="L8" s="477" t="s">
        <v>106</v>
      </c>
      <c r="M8" s="425" t="s">
        <v>101</v>
      </c>
      <c r="N8" s="426"/>
      <c r="O8" s="435" t="s">
        <v>236</v>
      </c>
      <c r="P8" s="435" t="s">
        <v>237</v>
      </c>
      <c r="Q8" s="461" t="s">
        <v>238</v>
      </c>
      <c r="R8" s="461" t="s">
        <v>239</v>
      </c>
      <c r="S8" s="459" t="s">
        <v>240</v>
      </c>
      <c r="T8" s="461" t="s">
        <v>241</v>
      </c>
      <c r="U8" s="461" t="s">
        <v>242</v>
      </c>
      <c r="V8" s="435" t="s">
        <v>243</v>
      </c>
      <c r="W8" s="459" t="s">
        <v>244</v>
      </c>
      <c r="X8" s="459" t="s">
        <v>245</v>
      </c>
      <c r="Y8" s="461" t="s">
        <v>246</v>
      </c>
      <c r="Z8" s="435" t="s">
        <v>247</v>
      </c>
      <c r="AA8" s="461" t="s">
        <v>248</v>
      </c>
      <c r="AB8" s="459" t="s">
        <v>249</v>
      </c>
      <c r="AC8" s="468"/>
      <c r="AD8" s="469"/>
      <c r="AE8" s="429" t="s">
        <v>105</v>
      </c>
      <c r="AF8" s="431" t="s">
        <v>104</v>
      </c>
      <c r="AG8" s="431" t="s">
        <v>103</v>
      </c>
      <c r="AH8" s="433" t="s">
        <v>102</v>
      </c>
      <c r="AI8" s="425" t="s">
        <v>101</v>
      </c>
      <c r="AJ8" s="467"/>
      <c r="AK8" s="465"/>
      <c r="AL8" s="465"/>
      <c r="AM8" s="465"/>
      <c r="AN8" s="466"/>
    </row>
    <row r="9" spans="2:40" x14ac:dyDescent="0.15">
      <c r="B9" s="413"/>
      <c r="C9" s="18" t="s">
        <v>100</v>
      </c>
      <c r="D9" s="14" t="s">
        <v>99</v>
      </c>
      <c r="E9" s="14" t="s">
        <v>98</v>
      </c>
      <c r="F9" s="413"/>
      <c r="G9" s="413"/>
      <c r="H9" s="413"/>
      <c r="I9" s="476"/>
      <c r="J9" s="476"/>
      <c r="K9" s="476"/>
      <c r="L9" s="478"/>
      <c r="M9" s="427"/>
      <c r="N9" s="428"/>
      <c r="O9" s="436"/>
      <c r="P9" s="436"/>
      <c r="Q9" s="462"/>
      <c r="R9" s="462"/>
      <c r="S9" s="460"/>
      <c r="T9" s="462"/>
      <c r="U9" s="462"/>
      <c r="V9" s="436"/>
      <c r="W9" s="460"/>
      <c r="X9" s="460"/>
      <c r="Y9" s="462"/>
      <c r="Z9" s="436"/>
      <c r="AA9" s="462"/>
      <c r="AB9" s="460"/>
      <c r="AC9" s="470"/>
      <c r="AD9" s="471"/>
      <c r="AE9" s="430"/>
      <c r="AF9" s="432"/>
      <c r="AG9" s="432"/>
      <c r="AH9" s="434"/>
      <c r="AI9" s="470"/>
      <c r="AJ9" s="471"/>
      <c r="AK9" s="479"/>
      <c r="AL9" s="479"/>
      <c r="AM9" s="479"/>
      <c r="AN9" s="428"/>
    </row>
    <row r="10" spans="2:40" ht="13.5" customHeight="1" x14ac:dyDescent="0.15">
      <c r="B10" s="19" t="s">
        <v>322</v>
      </c>
      <c r="C10" s="32">
        <v>0</v>
      </c>
      <c r="D10" s="32"/>
      <c r="E10" s="32"/>
      <c r="F10" s="394" t="s">
        <v>468</v>
      </c>
      <c r="G10" s="389"/>
      <c r="H10" s="389"/>
      <c r="I10" s="13"/>
      <c r="J10" s="30"/>
      <c r="K10" s="29"/>
      <c r="L10" s="29"/>
      <c r="M10" s="390"/>
      <c r="N10" s="391"/>
      <c r="O10" s="29"/>
      <c r="P10" s="29"/>
      <c r="Q10" s="29"/>
      <c r="R10" s="29"/>
      <c r="S10" s="29"/>
      <c r="T10" s="29"/>
      <c r="U10" s="29"/>
      <c r="V10" s="29"/>
      <c r="W10" s="29"/>
      <c r="X10" s="29"/>
      <c r="Y10" s="29"/>
      <c r="Z10" s="29"/>
      <c r="AA10" s="25"/>
      <c r="AB10" s="26"/>
      <c r="AC10" s="392"/>
      <c r="AD10" s="393"/>
      <c r="AE10" s="29"/>
      <c r="AF10" s="29"/>
      <c r="AG10" s="29"/>
      <c r="AH10" s="29"/>
      <c r="AI10" s="388"/>
      <c r="AJ10" s="389"/>
      <c r="AK10" s="395" t="s">
        <v>462</v>
      </c>
      <c r="AL10" s="396"/>
      <c r="AM10" s="396"/>
      <c r="AN10" s="391"/>
    </row>
    <row r="11" spans="2:40" ht="13.5" customHeight="1" x14ac:dyDescent="0.15">
      <c r="B11" s="33" t="s">
        <v>323</v>
      </c>
      <c r="C11" s="32">
        <v>5.0999999999999996</v>
      </c>
      <c r="D11" s="32">
        <v>0</v>
      </c>
      <c r="E11" s="32">
        <v>5.0999999999999996</v>
      </c>
      <c r="F11" s="388"/>
      <c r="G11" s="389"/>
      <c r="H11" s="389"/>
      <c r="I11" s="13"/>
      <c r="J11" s="30"/>
      <c r="K11" s="29" t="s">
        <v>446</v>
      </c>
      <c r="L11" s="29" t="s">
        <v>473</v>
      </c>
      <c r="M11" s="390"/>
      <c r="N11" s="391"/>
      <c r="O11" s="29"/>
      <c r="P11" s="29"/>
      <c r="Q11" s="29"/>
      <c r="R11" s="29"/>
      <c r="S11" s="29"/>
      <c r="T11" s="29"/>
      <c r="U11" s="29"/>
      <c r="V11" s="29"/>
      <c r="W11" s="29"/>
      <c r="X11" s="29"/>
      <c r="Y11" s="29"/>
      <c r="Z11" s="29"/>
      <c r="AA11" s="25"/>
      <c r="AB11" s="26"/>
      <c r="AC11" s="392"/>
      <c r="AD11" s="393"/>
      <c r="AE11" s="29"/>
      <c r="AF11" s="29"/>
      <c r="AG11" s="29"/>
      <c r="AH11" s="13"/>
      <c r="AI11" s="388"/>
      <c r="AJ11" s="389"/>
      <c r="AK11" s="395"/>
      <c r="AL11" s="396"/>
      <c r="AM11" s="396"/>
      <c r="AN11" s="391"/>
    </row>
    <row r="12" spans="2:40" ht="13.5" customHeight="1" x14ac:dyDescent="0.15">
      <c r="B12" s="33" t="s">
        <v>324</v>
      </c>
      <c r="C12" s="32">
        <v>5.9</v>
      </c>
      <c r="D12" s="32">
        <f>E11</f>
        <v>5.0999999999999996</v>
      </c>
      <c r="E12" s="32">
        <f t="shared" ref="E12:E43" si="0">SUM(C12:D12)</f>
        <v>11</v>
      </c>
      <c r="F12" s="388"/>
      <c r="G12" s="389"/>
      <c r="H12" s="389"/>
      <c r="I12" s="13"/>
      <c r="J12" s="30"/>
      <c r="K12" s="29" t="s">
        <v>473</v>
      </c>
      <c r="L12" s="29" t="s">
        <v>446</v>
      </c>
      <c r="M12" s="390"/>
      <c r="N12" s="391"/>
      <c r="O12" s="29"/>
      <c r="P12" s="29"/>
      <c r="Q12" s="29"/>
      <c r="R12" s="29"/>
      <c r="S12" s="29"/>
      <c r="T12" s="29"/>
      <c r="U12" s="29"/>
      <c r="V12" s="29"/>
      <c r="W12" s="29"/>
      <c r="X12" s="29"/>
      <c r="Y12" s="29"/>
      <c r="Z12" s="29"/>
      <c r="AA12" s="25"/>
      <c r="AB12" s="26"/>
      <c r="AC12" s="392"/>
      <c r="AD12" s="393"/>
      <c r="AE12" s="29"/>
      <c r="AF12" s="13"/>
      <c r="AG12" s="13"/>
      <c r="AH12" s="29"/>
      <c r="AI12" s="388"/>
      <c r="AJ12" s="389"/>
      <c r="AK12" s="395"/>
      <c r="AL12" s="396"/>
      <c r="AM12" s="396"/>
      <c r="AN12" s="391"/>
    </row>
    <row r="13" spans="2:40" ht="13.5" customHeight="1" x14ac:dyDescent="0.15">
      <c r="B13" s="33" t="s">
        <v>325</v>
      </c>
      <c r="C13" s="32">
        <v>6.4</v>
      </c>
      <c r="D13" s="32">
        <f t="shared" ref="D13:D76" si="1">E12</f>
        <v>11</v>
      </c>
      <c r="E13" s="32">
        <f t="shared" si="0"/>
        <v>17.399999999999999</v>
      </c>
      <c r="F13" s="388"/>
      <c r="G13" s="389"/>
      <c r="H13" s="389"/>
      <c r="I13" s="13"/>
      <c r="J13" s="30"/>
      <c r="K13" s="29" t="s">
        <v>473</v>
      </c>
      <c r="L13" s="29" t="s">
        <v>446</v>
      </c>
      <c r="M13" s="390"/>
      <c r="N13" s="391"/>
      <c r="O13" s="29"/>
      <c r="P13" s="29"/>
      <c r="Q13" s="29"/>
      <c r="R13" s="29"/>
      <c r="S13" s="29"/>
      <c r="T13" s="29"/>
      <c r="U13" s="29"/>
      <c r="V13" s="29"/>
      <c r="W13" s="29"/>
      <c r="X13" s="29"/>
      <c r="Y13" s="29"/>
      <c r="Z13" s="29"/>
      <c r="AA13" s="25"/>
      <c r="AB13" s="26"/>
      <c r="AC13" s="392"/>
      <c r="AD13" s="393"/>
      <c r="AE13" s="13"/>
      <c r="AF13" s="29"/>
      <c r="AG13" s="29"/>
      <c r="AH13" s="29"/>
      <c r="AI13" s="390"/>
      <c r="AJ13" s="398"/>
      <c r="AK13" s="395"/>
      <c r="AL13" s="396"/>
      <c r="AM13" s="396"/>
      <c r="AN13" s="391"/>
    </row>
    <row r="14" spans="2:40" ht="13.5" customHeight="1" x14ac:dyDescent="0.15">
      <c r="B14" s="33" t="s">
        <v>326</v>
      </c>
      <c r="C14" s="32">
        <v>10.5</v>
      </c>
      <c r="D14" s="32">
        <f t="shared" si="1"/>
        <v>17.399999999999999</v>
      </c>
      <c r="E14" s="32">
        <f t="shared" si="0"/>
        <v>27.9</v>
      </c>
      <c r="F14" s="388"/>
      <c r="G14" s="389"/>
      <c r="H14" s="389"/>
      <c r="I14" s="13"/>
      <c r="J14" s="30"/>
      <c r="K14" s="29" t="s">
        <v>446</v>
      </c>
      <c r="L14" s="29" t="s">
        <v>446</v>
      </c>
      <c r="M14" s="390"/>
      <c r="N14" s="391"/>
      <c r="O14" s="29"/>
      <c r="P14" s="29">
        <v>1</v>
      </c>
      <c r="Q14" s="29"/>
      <c r="R14" s="29"/>
      <c r="S14" s="29">
        <v>1</v>
      </c>
      <c r="T14" s="29">
        <v>1</v>
      </c>
      <c r="U14" s="29"/>
      <c r="V14" s="29"/>
      <c r="W14" s="29"/>
      <c r="X14" s="29"/>
      <c r="Y14" s="29"/>
      <c r="Z14" s="29"/>
      <c r="AA14" s="25"/>
      <c r="AB14" s="26"/>
      <c r="AC14" s="392"/>
      <c r="AD14" s="393"/>
      <c r="AE14" s="29"/>
      <c r="AF14" s="29"/>
      <c r="AG14" s="25"/>
      <c r="AH14" s="26"/>
      <c r="AI14" s="388"/>
      <c r="AJ14" s="389"/>
      <c r="AK14" s="395" t="s">
        <v>461</v>
      </c>
      <c r="AL14" s="396"/>
      <c r="AM14" s="396"/>
      <c r="AN14" s="391"/>
    </row>
    <row r="15" spans="2:40" ht="13.5" customHeight="1" x14ac:dyDescent="0.15">
      <c r="B15" s="33" t="s">
        <v>327</v>
      </c>
      <c r="C15" s="32">
        <v>10.5</v>
      </c>
      <c r="D15" s="32">
        <f t="shared" si="1"/>
        <v>27.9</v>
      </c>
      <c r="E15" s="32">
        <f t="shared" si="0"/>
        <v>38.4</v>
      </c>
      <c r="F15" s="388"/>
      <c r="G15" s="389"/>
      <c r="H15" s="389"/>
      <c r="I15" s="13"/>
      <c r="J15" s="30"/>
      <c r="K15" s="29" t="s">
        <v>446</v>
      </c>
      <c r="L15" s="29" t="s">
        <v>446</v>
      </c>
      <c r="M15" s="390"/>
      <c r="N15" s="391"/>
      <c r="O15" s="29"/>
      <c r="P15" s="29"/>
      <c r="Q15" s="29"/>
      <c r="R15" s="29"/>
      <c r="S15" s="29"/>
      <c r="T15" s="29"/>
      <c r="U15" s="29"/>
      <c r="V15" s="29"/>
      <c r="W15" s="29"/>
      <c r="X15" s="29"/>
      <c r="Y15" s="29"/>
      <c r="Z15" s="29"/>
      <c r="AA15" s="25"/>
      <c r="AB15" s="26"/>
      <c r="AC15" s="392"/>
      <c r="AD15" s="393"/>
      <c r="AE15" s="29"/>
      <c r="AF15" s="29"/>
      <c r="AG15" s="25"/>
      <c r="AH15" s="26"/>
      <c r="AI15" s="388"/>
      <c r="AJ15" s="389"/>
      <c r="AK15" s="395"/>
      <c r="AL15" s="396"/>
      <c r="AM15" s="396"/>
      <c r="AN15" s="391"/>
    </row>
    <row r="16" spans="2:40" ht="13.5" customHeight="1" x14ac:dyDescent="0.15">
      <c r="B16" s="33" t="s">
        <v>328</v>
      </c>
      <c r="C16" s="32">
        <v>10.5</v>
      </c>
      <c r="D16" s="32">
        <f t="shared" si="1"/>
        <v>38.4</v>
      </c>
      <c r="E16" s="32">
        <f t="shared" si="0"/>
        <v>48.9</v>
      </c>
      <c r="F16" s="388"/>
      <c r="G16" s="389"/>
      <c r="H16" s="389"/>
      <c r="I16" s="13"/>
      <c r="J16" s="30"/>
      <c r="K16" s="29" t="s">
        <v>446</v>
      </c>
      <c r="L16" s="29" t="s">
        <v>446</v>
      </c>
      <c r="M16" s="390"/>
      <c r="N16" s="391"/>
      <c r="O16" s="29"/>
      <c r="P16" s="29">
        <v>2</v>
      </c>
      <c r="Q16" s="29"/>
      <c r="R16" s="29"/>
      <c r="S16" s="29">
        <v>2</v>
      </c>
      <c r="T16" s="29">
        <v>2</v>
      </c>
      <c r="U16" s="29"/>
      <c r="V16" s="29"/>
      <c r="W16" s="29"/>
      <c r="X16" s="29"/>
      <c r="Y16" s="29" t="s">
        <v>449</v>
      </c>
      <c r="Z16" s="29"/>
      <c r="AA16" s="25"/>
      <c r="AB16" s="26"/>
      <c r="AC16" s="392"/>
      <c r="AD16" s="393"/>
      <c r="AE16" s="29"/>
      <c r="AF16" s="29"/>
      <c r="AG16" s="25"/>
      <c r="AH16" s="26"/>
      <c r="AI16" s="388"/>
      <c r="AJ16" s="389"/>
      <c r="AK16" s="395" t="s">
        <v>461</v>
      </c>
      <c r="AL16" s="396"/>
      <c r="AM16" s="396"/>
      <c r="AN16" s="391"/>
    </row>
    <row r="17" spans="2:40" ht="13.5" customHeight="1" x14ac:dyDescent="0.15">
      <c r="B17" s="33" t="s">
        <v>329</v>
      </c>
      <c r="C17" s="32">
        <v>10.5</v>
      </c>
      <c r="D17" s="32">
        <f t="shared" si="1"/>
        <v>48.9</v>
      </c>
      <c r="E17" s="32">
        <f t="shared" si="0"/>
        <v>59.4</v>
      </c>
      <c r="F17" s="388"/>
      <c r="G17" s="389"/>
      <c r="H17" s="389"/>
      <c r="I17" s="13"/>
      <c r="J17" s="30"/>
      <c r="K17" s="29" t="s">
        <v>473</v>
      </c>
      <c r="L17" s="29" t="s">
        <v>446</v>
      </c>
      <c r="M17" s="390"/>
      <c r="N17" s="391"/>
      <c r="O17" s="29"/>
      <c r="P17" s="29"/>
      <c r="Q17" s="29"/>
      <c r="R17" s="29"/>
      <c r="S17" s="29"/>
      <c r="T17" s="29"/>
      <c r="U17" s="29"/>
      <c r="V17" s="29"/>
      <c r="W17" s="29"/>
      <c r="X17" s="29"/>
      <c r="Y17" s="29"/>
      <c r="Z17" s="29"/>
      <c r="AA17" s="25"/>
      <c r="AB17" s="26"/>
      <c r="AC17" s="392"/>
      <c r="AD17" s="393"/>
      <c r="AE17" s="29"/>
      <c r="AF17" s="29"/>
      <c r="AG17" s="25"/>
      <c r="AH17" s="26"/>
      <c r="AI17" s="388"/>
      <c r="AJ17" s="389"/>
      <c r="AK17" s="395"/>
      <c r="AL17" s="396"/>
      <c r="AM17" s="396"/>
      <c r="AN17" s="391"/>
    </row>
    <row r="18" spans="2:40" ht="13.5" customHeight="1" x14ac:dyDescent="0.15">
      <c r="B18" s="33" t="s">
        <v>330</v>
      </c>
      <c r="C18" s="32">
        <v>10.5</v>
      </c>
      <c r="D18" s="32">
        <f t="shared" si="1"/>
        <v>59.4</v>
      </c>
      <c r="E18" s="32">
        <f t="shared" si="0"/>
        <v>69.900000000000006</v>
      </c>
      <c r="F18" s="388"/>
      <c r="G18" s="389"/>
      <c r="H18" s="389"/>
      <c r="I18" s="13"/>
      <c r="J18" s="30"/>
      <c r="K18" s="29" t="s">
        <v>446</v>
      </c>
      <c r="L18" s="29" t="s">
        <v>446</v>
      </c>
      <c r="M18" s="390"/>
      <c r="N18" s="391"/>
      <c r="O18" s="29"/>
      <c r="P18" s="29"/>
      <c r="Q18" s="29"/>
      <c r="R18" s="29"/>
      <c r="S18" s="29"/>
      <c r="T18" s="29"/>
      <c r="U18" s="29"/>
      <c r="V18" s="29"/>
      <c r="W18" s="29"/>
      <c r="X18" s="29"/>
      <c r="Y18" s="29"/>
      <c r="Z18" s="29"/>
      <c r="AA18" s="25"/>
      <c r="AB18" s="26"/>
      <c r="AC18" s="392"/>
      <c r="AD18" s="393"/>
      <c r="AE18" s="29"/>
      <c r="AF18" s="29"/>
      <c r="AG18" s="25"/>
      <c r="AH18" s="26"/>
      <c r="AI18" s="388"/>
      <c r="AJ18" s="389"/>
      <c r="AK18" s="395"/>
      <c r="AL18" s="396"/>
      <c r="AM18" s="396"/>
      <c r="AN18" s="391"/>
    </row>
    <row r="19" spans="2:40" ht="13.5" customHeight="1" x14ac:dyDescent="0.15">
      <c r="B19" s="33" t="s">
        <v>331</v>
      </c>
      <c r="C19" s="32">
        <v>10.5</v>
      </c>
      <c r="D19" s="32">
        <f t="shared" si="1"/>
        <v>69.900000000000006</v>
      </c>
      <c r="E19" s="32">
        <f t="shared" si="0"/>
        <v>80.400000000000006</v>
      </c>
      <c r="F19" s="388"/>
      <c r="G19" s="389"/>
      <c r="H19" s="389"/>
      <c r="I19" s="13"/>
      <c r="J19" s="30"/>
      <c r="K19" s="29" t="s">
        <v>446</v>
      </c>
      <c r="L19" s="29" t="s">
        <v>446</v>
      </c>
      <c r="M19" s="390"/>
      <c r="N19" s="391"/>
      <c r="O19" s="29"/>
      <c r="P19" s="29">
        <v>3</v>
      </c>
      <c r="Q19" s="29"/>
      <c r="R19" s="29"/>
      <c r="S19" s="29">
        <v>3</v>
      </c>
      <c r="T19" s="29">
        <v>3</v>
      </c>
      <c r="U19" s="29"/>
      <c r="V19" s="29"/>
      <c r="W19" s="29"/>
      <c r="X19" s="29"/>
      <c r="Y19" s="29"/>
      <c r="Z19" s="29"/>
      <c r="AA19" s="25"/>
      <c r="AB19" s="26"/>
      <c r="AC19" s="392"/>
      <c r="AD19" s="393"/>
      <c r="AE19" s="29"/>
      <c r="AF19" s="29"/>
      <c r="AG19" s="25"/>
      <c r="AH19" s="26"/>
      <c r="AI19" s="388"/>
      <c r="AJ19" s="389"/>
      <c r="AK19" s="395" t="s">
        <v>448</v>
      </c>
      <c r="AL19" s="396"/>
      <c r="AM19" s="396"/>
      <c r="AN19" s="391"/>
    </row>
    <row r="20" spans="2:40" ht="13.5" customHeight="1" x14ac:dyDescent="0.15">
      <c r="B20" s="33" t="s">
        <v>332</v>
      </c>
      <c r="C20" s="32">
        <v>10.5</v>
      </c>
      <c r="D20" s="32">
        <f t="shared" si="1"/>
        <v>80.400000000000006</v>
      </c>
      <c r="E20" s="32">
        <f t="shared" si="0"/>
        <v>90.9</v>
      </c>
      <c r="F20" s="388"/>
      <c r="G20" s="389"/>
      <c r="H20" s="389"/>
      <c r="I20" s="13"/>
      <c r="J20" s="30"/>
      <c r="K20" s="29" t="s">
        <v>473</v>
      </c>
      <c r="L20" s="29" t="s">
        <v>446</v>
      </c>
      <c r="M20" s="390"/>
      <c r="N20" s="391"/>
      <c r="O20" s="29"/>
      <c r="P20" s="29"/>
      <c r="Q20" s="29"/>
      <c r="R20" s="29"/>
      <c r="S20" s="29"/>
      <c r="T20" s="29"/>
      <c r="U20" s="29"/>
      <c r="V20" s="29"/>
      <c r="W20" s="29"/>
      <c r="X20" s="29"/>
      <c r="Y20" s="29"/>
      <c r="Z20" s="29"/>
      <c r="AA20" s="25"/>
      <c r="AB20" s="26"/>
      <c r="AC20" s="392"/>
      <c r="AD20" s="393"/>
      <c r="AE20" s="29"/>
      <c r="AF20" s="29"/>
      <c r="AG20" s="25"/>
      <c r="AH20" s="26"/>
      <c r="AI20" s="388"/>
      <c r="AJ20" s="389"/>
      <c r="AK20" s="395"/>
      <c r="AL20" s="396"/>
      <c r="AM20" s="396"/>
      <c r="AN20" s="391"/>
    </row>
    <row r="21" spans="2:40" ht="13.5" customHeight="1" x14ac:dyDescent="0.15">
      <c r="B21" s="33" t="s">
        <v>333</v>
      </c>
      <c r="C21" s="32">
        <v>10.5</v>
      </c>
      <c r="D21" s="32">
        <f t="shared" si="1"/>
        <v>90.9</v>
      </c>
      <c r="E21" s="32">
        <f t="shared" si="0"/>
        <v>101.4</v>
      </c>
      <c r="F21" s="388"/>
      <c r="G21" s="389"/>
      <c r="H21" s="389"/>
      <c r="I21" s="13"/>
      <c r="J21" s="30"/>
      <c r="K21" s="29" t="s">
        <v>446</v>
      </c>
      <c r="L21" s="29" t="s">
        <v>446</v>
      </c>
      <c r="M21" s="390"/>
      <c r="N21" s="391"/>
      <c r="O21" s="29" t="s">
        <v>449</v>
      </c>
      <c r="P21" s="29">
        <v>4</v>
      </c>
      <c r="Q21" s="29"/>
      <c r="R21" s="29"/>
      <c r="S21" s="29">
        <v>4</v>
      </c>
      <c r="T21" s="29">
        <v>4</v>
      </c>
      <c r="U21" s="29"/>
      <c r="V21" s="29"/>
      <c r="W21" s="29"/>
      <c r="X21" s="29"/>
      <c r="Y21" s="29"/>
      <c r="Z21" s="29"/>
      <c r="AA21" s="25"/>
      <c r="AB21" s="26"/>
      <c r="AC21" s="392"/>
      <c r="AD21" s="393"/>
      <c r="AE21" s="29"/>
      <c r="AF21" s="29"/>
      <c r="AG21" s="25"/>
      <c r="AH21" s="26"/>
      <c r="AI21" s="388"/>
      <c r="AJ21" s="389"/>
      <c r="AK21" s="395" t="s">
        <v>448</v>
      </c>
      <c r="AL21" s="396"/>
      <c r="AM21" s="396"/>
      <c r="AN21" s="391"/>
    </row>
    <row r="22" spans="2:40" ht="13.5" customHeight="1" x14ac:dyDescent="0.15">
      <c r="B22" s="33" t="s">
        <v>334</v>
      </c>
      <c r="C22" s="32">
        <v>10.5</v>
      </c>
      <c r="D22" s="32">
        <f t="shared" si="1"/>
        <v>101.4</v>
      </c>
      <c r="E22" s="32">
        <f t="shared" si="0"/>
        <v>111.9</v>
      </c>
      <c r="F22" s="388"/>
      <c r="G22" s="389"/>
      <c r="H22" s="389"/>
      <c r="I22" s="13"/>
      <c r="J22" s="30"/>
      <c r="K22" s="29" t="s">
        <v>446</v>
      </c>
      <c r="L22" s="29" t="s">
        <v>446</v>
      </c>
      <c r="M22" s="390"/>
      <c r="N22" s="391"/>
      <c r="O22" s="29"/>
      <c r="P22" s="29"/>
      <c r="Q22" s="29"/>
      <c r="R22" s="29"/>
      <c r="S22" s="29"/>
      <c r="T22" s="29"/>
      <c r="U22" s="29"/>
      <c r="V22" s="29"/>
      <c r="W22" s="29"/>
      <c r="X22" s="29"/>
      <c r="Y22" s="29"/>
      <c r="Z22" s="29"/>
      <c r="AA22" s="25"/>
      <c r="AB22" s="26"/>
      <c r="AC22" s="392"/>
      <c r="AD22" s="393"/>
      <c r="AE22" s="29"/>
      <c r="AF22" s="29"/>
      <c r="AG22" s="25"/>
      <c r="AH22" s="26"/>
      <c r="AI22" s="388"/>
      <c r="AJ22" s="389"/>
      <c r="AK22" s="395"/>
      <c r="AL22" s="396"/>
      <c r="AM22" s="396"/>
      <c r="AN22" s="391"/>
    </row>
    <row r="23" spans="2:40" ht="13.5" customHeight="1" x14ac:dyDescent="0.15">
      <c r="B23" s="33" t="s">
        <v>335</v>
      </c>
      <c r="C23" s="32">
        <v>10.5</v>
      </c>
      <c r="D23" s="32">
        <f t="shared" si="1"/>
        <v>111.9</v>
      </c>
      <c r="E23" s="32">
        <f t="shared" si="0"/>
        <v>122.4</v>
      </c>
      <c r="F23" s="388"/>
      <c r="G23" s="389"/>
      <c r="H23" s="389"/>
      <c r="I23" s="13"/>
      <c r="J23" s="30"/>
      <c r="K23" s="29" t="s">
        <v>446</v>
      </c>
      <c r="L23" s="29" t="s">
        <v>446</v>
      </c>
      <c r="M23" s="390"/>
      <c r="N23" s="391"/>
      <c r="O23" s="29"/>
      <c r="P23" s="29"/>
      <c r="Q23" s="29"/>
      <c r="R23" s="29"/>
      <c r="S23" s="29"/>
      <c r="T23" s="29"/>
      <c r="U23" s="29"/>
      <c r="V23" s="29"/>
      <c r="W23" s="29"/>
      <c r="X23" s="29"/>
      <c r="Y23" s="29"/>
      <c r="Z23" s="29"/>
      <c r="AA23" s="25"/>
      <c r="AB23" s="29"/>
      <c r="AC23" s="392"/>
      <c r="AD23" s="393"/>
      <c r="AE23" s="29"/>
      <c r="AF23" s="29"/>
      <c r="AG23" s="25"/>
      <c r="AH23" s="26"/>
      <c r="AI23" s="388"/>
      <c r="AJ23" s="389"/>
      <c r="AK23" s="395" t="s">
        <v>448</v>
      </c>
      <c r="AL23" s="396"/>
      <c r="AM23" s="396"/>
      <c r="AN23" s="391"/>
    </row>
    <row r="24" spans="2:40" ht="13.5" customHeight="1" x14ac:dyDescent="0.15">
      <c r="B24" s="33" t="s">
        <v>336</v>
      </c>
      <c r="C24" s="32">
        <v>10.5</v>
      </c>
      <c r="D24" s="32">
        <f t="shared" si="1"/>
        <v>122.4</v>
      </c>
      <c r="E24" s="32">
        <f t="shared" si="0"/>
        <v>132.9</v>
      </c>
      <c r="F24" s="394"/>
      <c r="G24" s="389"/>
      <c r="H24" s="389"/>
      <c r="I24" s="13"/>
      <c r="J24" s="30"/>
      <c r="K24" s="29" t="s">
        <v>473</v>
      </c>
      <c r="L24" s="29" t="s">
        <v>446</v>
      </c>
      <c r="M24" s="390"/>
      <c r="N24" s="391"/>
      <c r="O24" s="29"/>
      <c r="P24" s="29">
        <v>5</v>
      </c>
      <c r="Q24" s="29"/>
      <c r="R24" s="29"/>
      <c r="S24" s="29">
        <v>5</v>
      </c>
      <c r="T24" s="29">
        <v>5</v>
      </c>
      <c r="U24" s="29"/>
      <c r="V24" s="29"/>
      <c r="W24" s="29"/>
      <c r="X24" s="29"/>
      <c r="Y24" s="29"/>
      <c r="Z24" s="29"/>
      <c r="AA24" s="25"/>
      <c r="AB24" s="26"/>
      <c r="AC24" s="392"/>
      <c r="AD24" s="393"/>
      <c r="AE24" s="29"/>
      <c r="AF24" s="29"/>
      <c r="AG24" s="25"/>
      <c r="AH24" s="26"/>
      <c r="AI24" s="388"/>
      <c r="AJ24" s="389"/>
      <c r="AK24" s="395"/>
      <c r="AL24" s="396"/>
      <c r="AM24" s="396"/>
      <c r="AN24" s="391"/>
    </row>
    <row r="25" spans="2:40" ht="13.5" customHeight="1" x14ac:dyDescent="0.15">
      <c r="B25" s="33" t="s">
        <v>337</v>
      </c>
      <c r="C25" s="32">
        <v>10.5</v>
      </c>
      <c r="D25" s="32">
        <f t="shared" si="1"/>
        <v>132.9</v>
      </c>
      <c r="E25" s="32">
        <f t="shared" si="0"/>
        <v>143.4</v>
      </c>
      <c r="F25" s="394"/>
      <c r="G25" s="389"/>
      <c r="H25" s="389"/>
      <c r="I25" s="13"/>
      <c r="J25" s="30"/>
      <c r="K25" s="29" t="s">
        <v>446</v>
      </c>
      <c r="L25" s="29" t="s">
        <v>446</v>
      </c>
      <c r="M25" s="390"/>
      <c r="N25" s="391"/>
      <c r="O25" s="29"/>
      <c r="P25" s="29">
        <v>6</v>
      </c>
      <c r="Q25" s="29"/>
      <c r="R25" s="29"/>
      <c r="S25" s="29">
        <v>6</v>
      </c>
      <c r="T25" s="29">
        <v>6</v>
      </c>
      <c r="U25" s="29"/>
      <c r="V25" s="29"/>
      <c r="W25" s="29"/>
      <c r="X25" s="29"/>
      <c r="Y25" s="29"/>
      <c r="Z25" s="29"/>
      <c r="AA25" s="25"/>
      <c r="AB25" s="26"/>
      <c r="AC25" s="392"/>
      <c r="AD25" s="393"/>
      <c r="AE25" s="29"/>
      <c r="AF25" s="29"/>
      <c r="AG25" s="25"/>
      <c r="AH25" s="26"/>
      <c r="AI25" s="388"/>
      <c r="AJ25" s="389"/>
      <c r="AK25" s="395"/>
      <c r="AL25" s="396"/>
      <c r="AM25" s="396"/>
      <c r="AN25" s="391"/>
    </row>
    <row r="26" spans="2:40" ht="13.5" customHeight="1" x14ac:dyDescent="0.15">
      <c r="B26" s="33" t="s">
        <v>338</v>
      </c>
      <c r="C26" s="32">
        <v>10.5</v>
      </c>
      <c r="D26" s="32">
        <f t="shared" si="1"/>
        <v>143.4</v>
      </c>
      <c r="E26" s="32">
        <f t="shared" si="0"/>
        <v>153.9</v>
      </c>
      <c r="F26" s="394"/>
      <c r="G26" s="389"/>
      <c r="H26" s="389"/>
      <c r="I26" s="13"/>
      <c r="J26" s="30"/>
      <c r="K26" s="29" t="s">
        <v>446</v>
      </c>
      <c r="L26" s="29" t="s">
        <v>446</v>
      </c>
      <c r="M26" s="390"/>
      <c r="N26" s="391"/>
      <c r="O26" s="29"/>
      <c r="P26" s="29"/>
      <c r="Q26" s="29"/>
      <c r="R26" s="29"/>
      <c r="S26" s="29"/>
      <c r="T26" s="29"/>
      <c r="U26" s="29"/>
      <c r="V26" s="29"/>
      <c r="W26" s="29"/>
      <c r="X26" s="29"/>
      <c r="Y26" s="29"/>
      <c r="Z26" s="29"/>
      <c r="AA26" s="25"/>
      <c r="AB26" s="26"/>
      <c r="AC26" s="392"/>
      <c r="AD26" s="393"/>
      <c r="AE26" s="29"/>
      <c r="AF26" s="29"/>
      <c r="AG26" s="25"/>
      <c r="AH26" s="26"/>
      <c r="AI26" s="388"/>
      <c r="AJ26" s="389"/>
      <c r="AK26" s="395" t="s">
        <v>448</v>
      </c>
      <c r="AL26" s="396"/>
      <c r="AM26" s="396"/>
      <c r="AN26" s="391"/>
    </row>
    <row r="27" spans="2:40" ht="13.5" customHeight="1" x14ac:dyDescent="0.15">
      <c r="B27" s="33" t="s">
        <v>339</v>
      </c>
      <c r="C27" s="32">
        <v>10.5</v>
      </c>
      <c r="D27" s="32">
        <f t="shared" si="1"/>
        <v>153.9</v>
      </c>
      <c r="E27" s="32">
        <f t="shared" si="0"/>
        <v>164.4</v>
      </c>
      <c r="F27" s="394"/>
      <c r="G27" s="389"/>
      <c r="H27" s="389"/>
      <c r="I27" s="13"/>
      <c r="J27" s="30"/>
      <c r="K27" s="29" t="s">
        <v>473</v>
      </c>
      <c r="L27" s="29" t="s">
        <v>446</v>
      </c>
      <c r="M27" s="390"/>
      <c r="N27" s="391"/>
      <c r="O27" s="29"/>
      <c r="P27" s="29"/>
      <c r="Q27" s="29"/>
      <c r="R27" s="29"/>
      <c r="S27" s="29"/>
      <c r="T27" s="29"/>
      <c r="U27" s="29"/>
      <c r="V27" s="29"/>
      <c r="W27" s="29"/>
      <c r="X27" s="29"/>
      <c r="Y27" s="29"/>
      <c r="Z27" s="29"/>
      <c r="AA27" s="25"/>
      <c r="AB27" s="26"/>
      <c r="AC27" s="392"/>
      <c r="AD27" s="393"/>
      <c r="AE27" s="29"/>
      <c r="AF27" s="29"/>
      <c r="AG27" s="25"/>
      <c r="AH27" s="26"/>
      <c r="AI27" s="388"/>
      <c r="AJ27" s="389"/>
      <c r="AK27" s="395"/>
      <c r="AL27" s="396"/>
      <c r="AM27" s="396"/>
      <c r="AN27" s="391"/>
    </row>
    <row r="28" spans="2:40" ht="13.5" customHeight="1" x14ac:dyDescent="0.15">
      <c r="B28" s="33" t="s">
        <v>340</v>
      </c>
      <c r="C28" s="32">
        <v>10.5</v>
      </c>
      <c r="D28" s="32">
        <f t="shared" si="1"/>
        <v>164.4</v>
      </c>
      <c r="E28" s="32">
        <f t="shared" si="0"/>
        <v>174.9</v>
      </c>
      <c r="F28" s="394"/>
      <c r="G28" s="389"/>
      <c r="H28" s="389"/>
      <c r="I28" s="13"/>
      <c r="J28" s="30"/>
      <c r="K28" s="29" t="s">
        <v>446</v>
      </c>
      <c r="L28" s="29" t="s">
        <v>446</v>
      </c>
      <c r="M28" s="390"/>
      <c r="N28" s="391"/>
      <c r="O28" s="29" t="s">
        <v>450</v>
      </c>
      <c r="P28" s="29">
        <v>7</v>
      </c>
      <c r="Q28" s="29"/>
      <c r="R28" s="29"/>
      <c r="S28" s="29">
        <v>7</v>
      </c>
      <c r="T28" s="29">
        <v>7</v>
      </c>
      <c r="U28" s="29"/>
      <c r="V28" s="29"/>
      <c r="W28" s="29"/>
      <c r="X28" s="29"/>
      <c r="Y28" s="29" t="s">
        <v>450</v>
      </c>
      <c r="Z28" s="29"/>
      <c r="AA28" s="25"/>
      <c r="AB28" s="26"/>
      <c r="AC28" s="392"/>
      <c r="AD28" s="393"/>
      <c r="AE28" s="29"/>
      <c r="AF28" s="29"/>
      <c r="AG28" s="25"/>
      <c r="AH28" s="26"/>
      <c r="AI28" s="388"/>
      <c r="AJ28" s="389"/>
      <c r="AK28" s="395" t="s">
        <v>448</v>
      </c>
      <c r="AL28" s="396"/>
      <c r="AM28" s="396"/>
      <c r="AN28" s="391"/>
    </row>
    <row r="29" spans="2:40" ht="13.5" customHeight="1" x14ac:dyDescent="0.15">
      <c r="B29" s="33" t="s">
        <v>341</v>
      </c>
      <c r="C29" s="32">
        <v>10.5</v>
      </c>
      <c r="D29" s="32">
        <f t="shared" si="1"/>
        <v>174.9</v>
      </c>
      <c r="E29" s="32">
        <f t="shared" si="0"/>
        <v>185.4</v>
      </c>
      <c r="F29" s="388"/>
      <c r="G29" s="389"/>
      <c r="H29" s="389"/>
      <c r="I29" s="13"/>
      <c r="J29" s="30"/>
      <c r="K29" s="29" t="s">
        <v>446</v>
      </c>
      <c r="L29" s="29" t="s">
        <v>446</v>
      </c>
      <c r="M29" s="390"/>
      <c r="N29" s="391"/>
      <c r="O29" s="29"/>
      <c r="P29" s="29"/>
      <c r="Q29" s="29"/>
      <c r="R29" s="29"/>
      <c r="S29" s="29"/>
      <c r="T29" s="29"/>
      <c r="U29" s="29"/>
      <c r="V29" s="29"/>
      <c r="W29" s="29"/>
      <c r="X29" s="29"/>
      <c r="Y29" s="29"/>
      <c r="Z29" s="29"/>
      <c r="AA29" s="25"/>
      <c r="AB29" s="26"/>
      <c r="AC29" s="392"/>
      <c r="AD29" s="393"/>
      <c r="AE29" s="29"/>
      <c r="AF29" s="29"/>
      <c r="AG29" s="25"/>
      <c r="AH29" s="26"/>
      <c r="AI29" s="388"/>
      <c r="AJ29" s="389"/>
      <c r="AK29" s="395"/>
      <c r="AL29" s="396"/>
      <c r="AM29" s="396"/>
      <c r="AN29" s="391"/>
    </row>
    <row r="30" spans="2:40" ht="13.5" customHeight="1" x14ac:dyDescent="0.15">
      <c r="B30" s="33" t="s">
        <v>342</v>
      </c>
      <c r="C30" s="32">
        <v>10.5</v>
      </c>
      <c r="D30" s="32">
        <f t="shared" si="1"/>
        <v>185.4</v>
      </c>
      <c r="E30" s="32">
        <f t="shared" si="0"/>
        <v>195.9</v>
      </c>
      <c r="F30" s="388"/>
      <c r="G30" s="389"/>
      <c r="H30" s="389"/>
      <c r="I30" s="13"/>
      <c r="J30" s="30"/>
      <c r="K30" s="29" t="s">
        <v>473</v>
      </c>
      <c r="L30" s="29" t="s">
        <v>446</v>
      </c>
      <c r="M30" s="390"/>
      <c r="N30" s="391"/>
      <c r="O30" s="29"/>
      <c r="P30" s="29">
        <v>8</v>
      </c>
      <c r="Q30" s="29"/>
      <c r="R30" s="29"/>
      <c r="S30" s="29">
        <v>8</v>
      </c>
      <c r="T30" s="29">
        <v>8</v>
      </c>
      <c r="U30" s="29"/>
      <c r="V30" s="29"/>
      <c r="W30" s="29"/>
      <c r="X30" s="29"/>
      <c r="Y30" s="29"/>
      <c r="Z30" s="29"/>
      <c r="AA30" s="25"/>
      <c r="AB30" s="26"/>
      <c r="AC30" s="392"/>
      <c r="AD30" s="393"/>
      <c r="AE30" s="29"/>
      <c r="AF30" s="29"/>
      <c r="AG30" s="25"/>
      <c r="AH30" s="26"/>
      <c r="AI30" s="388"/>
      <c r="AJ30" s="389"/>
      <c r="AK30" s="395" t="s">
        <v>448</v>
      </c>
      <c r="AL30" s="396"/>
      <c r="AM30" s="396"/>
      <c r="AN30" s="391"/>
    </row>
    <row r="31" spans="2:40" ht="13.5" customHeight="1" x14ac:dyDescent="0.15">
      <c r="B31" s="33" t="s">
        <v>343</v>
      </c>
      <c r="C31" s="32">
        <v>10.5</v>
      </c>
      <c r="D31" s="32">
        <f t="shared" si="1"/>
        <v>195.9</v>
      </c>
      <c r="E31" s="32">
        <f t="shared" si="0"/>
        <v>206.4</v>
      </c>
      <c r="F31" s="388"/>
      <c r="G31" s="389"/>
      <c r="H31" s="389"/>
      <c r="I31" s="13"/>
      <c r="J31" s="30"/>
      <c r="K31" s="29" t="s">
        <v>446</v>
      </c>
      <c r="L31" s="29" t="s">
        <v>446</v>
      </c>
      <c r="M31" s="390"/>
      <c r="N31" s="391"/>
      <c r="O31" s="29"/>
      <c r="P31" s="29"/>
      <c r="Q31" s="29"/>
      <c r="R31" s="29"/>
      <c r="S31" s="29"/>
      <c r="T31" s="29"/>
      <c r="U31" s="29"/>
      <c r="V31" s="29"/>
      <c r="W31" s="29"/>
      <c r="X31" s="29"/>
      <c r="Y31" s="29"/>
      <c r="Z31" s="29"/>
      <c r="AA31" s="25"/>
      <c r="AB31" s="26"/>
      <c r="AC31" s="392"/>
      <c r="AD31" s="393"/>
      <c r="AE31" s="29"/>
      <c r="AF31" s="29"/>
      <c r="AG31" s="25"/>
      <c r="AH31" s="26"/>
      <c r="AI31" s="388"/>
      <c r="AJ31" s="389"/>
      <c r="AK31" s="395"/>
      <c r="AL31" s="396"/>
      <c r="AM31" s="396"/>
      <c r="AN31" s="391"/>
    </row>
    <row r="32" spans="2:40" ht="13.5" customHeight="1" x14ac:dyDescent="0.15">
      <c r="B32" s="33" t="s">
        <v>344</v>
      </c>
      <c r="C32" s="32">
        <v>10.5</v>
      </c>
      <c r="D32" s="32">
        <f t="shared" si="1"/>
        <v>206.4</v>
      </c>
      <c r="E32" s="32">
        <f t="shared" si="0"/>
        <v>216.9</v>
      </c>
      <c r="F32" s="388"/>
      <c r="G32" s="389"/>
      <c r="H32" s="389"/>
      <c r="I32" s="13"/>
      <c r="J32" s="30"/>
      <c r="K32" s="29" t="s">
        <v>446</v>
      </c>
      <c r="L32" s="29" t="s">
        <v>446</v>
      </c>
      <c r="M32" s="390"/>
      <c r="N32" s="391"/>
      <c r="O32" s="29"/>
      <c r="P32" s="29"/>
      <c r="Q32" s="29"/>
      <c r="R32" s="29"/>
      <c r="S32" s="29"/>
      <c r="T32" s="29"/>
      <c r="U32" s="29"/>
      <c r="V32" s="29"/>
      <c r="W32" s="29"/>
      <c r="X32" s="29"/>
      <c r="Y32" s="29"/>
      <c r="Z32" s="29"/>
      <c r="AA32" s="25"/>
      <c r="AB32" s="26"/>
      <c r="AC32" s="392"/>
      <c r="AD32" s="393"/>
      <c r="AE32" s="29"/>
      <c r="AF32" s="29"/>
      <c r="AG32" s="25"/>
      <c r="AH32" s="26"/>
      <c r="AI32" s="388"/>
      <c r="AJ32" s="389"/>
      <c r="AK32" s="395" t="s">
        <v>448</v>
      </c>
      <c r="AL32" s="396"/>
      <c r="AM32" s="396"/>
      <c r="AN32" s="391"/>
    </row>
    <row r="33" spans="2:40" ht="13.5" customHeight="1" x14ac:dyDescent="0.15">
      <c r="B33" s="33" t="s">
        <v>345</v>
      </c>
      <c r="C33" s="32">
        <v>10.5</v>
      </c>
      <c r="D33" s="32">
        <f t="shared" si="1"/>
        <v>216.9</v>
      </c>
      <c r="E33" s="32">
        <f t="shared" si="0"/>
        <v>227.4</v>
      </c>
      <c r="F33" s="388"/>
      <c r="G33" s="389"/>
      <c r="H33" s="389"/>
      <c r="I33" s="13"/>
      <c r="J33" s="30"/>
      <c r="K33" s="29" t="s">
        <v>446</v>
      </c>
      <c r="L33" s="29" t="s">
        <v>446</v>
      </c>
      <c r="M33" s="390"/>
      <c r="N33" s="391"/>
      <c r="O33" s="29"/>
      <c r="P33" s="29">
        <v>9</v>
      </c>
      <c r="Q33" s="29"/>
      <c r="R33" s="29"/>
      <c r="S33" s="29">
        <v>9</v>
      </c>
      <c r="T33" s="29">
        <v>9</v>
      </c>
      <c r="U33" s="29" t="s">
        <v>490</v>
      </c>
      <c r="V33" s="29"/>
      <c r="W33" s="29"/>
      <c r="X33" s="29"/>
      <c r="Y33" s="29"/>
      <c r="Z33" s="29"/>
      <c r="AA33" s="25"/>
      <c r="AB33" s="26"/>
      <c r="AC33" s="392"/>
      <c r="AD33" s="393"/>
      <c r="AE33" s="29"/>
      <c r="AF33" s="29"/>
      <c r="AG33" s="25"/>
      <c r="AH33" s="26"/>
      <c r="AI33" s="388"/>
      <c r="AJ33" s="389"/>
      <c r="AK33" s="395" t="s">
        <v>448</v>
      </c>
      <c r="AL33" s="396"/>
      <c r="AM33" s="396"/>
      <c r="AN33" s="391"/>
    </row>
    <row r="34" spans="2:40" ht="13.5" customHeight="1" x14ac:dyDescent="0.15">
      <c r="B34" s="33" t="s">
        <v>346</v>
      </c>
      <c r="C34" s="32">
        <v>10.5</v>
      </c>
      <c r="D34" s="32">
        <f t="shared" si="1"/>
        <v>227.4</v>
      </c>
      <c r="E34" s="32">
        <f t="shared" si="0"/>
        <v>237.9</v>
      </c>
      <c r="F34" s="388"/>
      <c r="G34" s="389"/>
      <c r="H34" s="389"/>
      <c r="I34" s="13"/>
      <c r="J34" s="30"/>
      <c r="K34" s="29" t="s">
        <v>473</v>
      </c>
      <c r="L34" s="29" t="s">
        <v>446</v>
      </c>
      <c r="M34" s="390"/>
      <c r="N34" s="391"/>
      <c r="O34" s="29"/>
      <c r="P34" s="29"/>
      <c r="Q34" s="29"/>
      <c r="R34" s="29"/>
      <c r="S34" s="29"/>
      <c r="T34" s="29"/>
      <c r="U34" s="29"/>
      <c r="V34" s="29"/>
      <c r="W34" s="29"/>
      <c r="X34" s="29"/>
      <c r="Y34" s="29"/>
      <c r="Z34" s="29"/>
      <c r="AA34" s="25"/>
      <c r="AB34" s="26"/>
      <c r="AC34" s="392"/>
      <c r="AD34" s="393"/>
      <c r="AE34" s="29"/>
      <c r="AF34" s="29"/>
      <c r="AG34" s="25"/>
      <c r="AH34" s="26"/>
      <c r="AI34" s="388"/>
      <c r="AJ34" s="389"/>
      <c r="AK34" s="395" t="s">
        <v>448</v>
      </c>
      <c r="AL34" s="396"/>
      <c r="AM34" s="396"/>
      <c r="AN34" s="391"/>
    </row>
    <row r="35" spans="2:40" ht="13.5" customHeight="1" x14ac:dyDescent="0.15">
      <c r="B35" s="33" t="s">
        <v>347</v>
      </c>
      <c r="C35" s="32">
        <v>10.5</v>
      </c>
      <c r="D35" s="32">
        <f t="shared" si="1"/>
        <v>237.9</v>
      </c>
      <c r="E35" s="32">
        <f t="shared" si="0"/>
        <v>248.4</v>
      </c>
      <c r="F35" s="394"/>
      <c r="G35" s="389"/>
      <c r="H35" s="389"/>
      <c r="I35" s="13"/>
      <c r="J35" s="30"/>
      <c r="K35" s="29" t="s">
        <v>446</v>
      </c>
      <c r="L35" s="29" t="s">
        <v>446</v>
      </c>
      <c r="M35" s="390"/>
      <c r="N35" s="391"/>
      <c r="O35" s="29"/>
      <c r="P35" s="29">
        <v>10</v>
      </c>
      <c r="Q35" s="29"/>
      <c r="R35" s="29"/>
      <c r="S35" s="29">
        <v>10</v>
      </c>
      <c r="T35" s="29">
        <v>10</v>
      </c>
      <c r="U35" s="29"/>
      <c r="V35" s="29"/>
      <c r="W35" s="29"/>
      <c r="X35" s="29"/>
      <c r="Y35" s="29" t="s">
        <v>451</v>
      </c>
      <c r="Z35" s="29"/>
      <c r="AA35" s="25"/>
      <c r="AB35" s="26"/>
      <c r="AC35" s="392"/>
      <c r="AD35" s="393"/>
      <c r="AE35" s="29"/>
      <c r="AF35" s="29"/>
      <c r="AG35" s="25"/>
      <c r="AH35" s="26"/>
      <c r="AI35" s="388"/>
      <c r="AJ35" s="389"/>
      <c r="AK35" s="395" t="s">
        <v>448</v>
      </c>
      <c r="AL35" s="396"/>
      <c r="AM35" s="396"/>
      <c r="AN35" s="391"/>
    </row>
    <row r="36" spans="2:40" ht="13.5" customHeight="1" x14ac:dyDescent="0.15">
      <c r="B36" s="33" t="s">
        <v>348</v>
      </c>
      <c r="C36" s="32">
        <v>10.5</v>
      </c>
      <c r="D36" s="32">
        <f t="shared" si="1"/>
        <v>248.4</v>
      </c>
      <c r="E36" s="32">
        <f t="shared" si="0"/>
        <v>258.89999999999998</v>
      </c>
      <c r="F36" s="394"/>
      <c r="G36" s="389"/>
      <c r="H36" s="389"/>
      <c r="I36" s="13"/>
      <c r="J36" s="30"/>
      <c r="K36" s="29" t="s">
        <v>446</v>
      </c>
      <c r="L36" s="29" t="s">
        <v>446</v>
      </c>
      <c r="M36" s="390"/>
      <c r="N36" s="391"/>
      <c r="O36" s="29"/>
      <c r="P36" s="29"/>
      <c r="Q36" s="29"/>
      <c r="R36" s="29"/>
      <c r="S36" s="29"/>
      <c r="T36" s="29"/>
      <c r="U36" s="29"/>
      <c r="V36" s="29"/>
      <c r="W36" s="29"/>
      <c r="X36" s="29"/>
      <c r="Y36" s="29"/>
      <c r="Z36" s="29"/>
      <c r="AA36" s="25"/>
      <c r="AB36" s="26"/>
      <c r="AC36" s="392"/>
      <c r="AD36" s="393"/>
      <c r="AE36" s="29"/>
      <c r="AF36" s="29"/>
      <c r="AG36" s="25"/>
      <c r="AH36" s="26"/>
      <c r="AI36" s="388"/>
      <c r="AJ36" s="389"/>
      <c r="AK36" s="395"/>
      <c r="AL36" s="396"/>
      <c r="AM36" s="396"/>
      <c r="AN36" s="391"/>
    </row>
    <row r="37" spans="2:40" ht="13.5" customHeight="1" x14ac:dyDescent="0.15">
      <c r="B37" s="33" t="s">
        <v>349</v>
      </c>
      <c r="C37" s="32">
        <v>10.5</v>
      </c>
      <c r="D37" s="32">
        <f t="shared" si="1"/>
        <v>258.89999999999998</v>
      </c>
      <c r="E37" s="32">
        <f t="shared" si="0"/>
        <v>269.39999999999998</v>
      </c>
      <c r="F37" s="394"/>
      <c r="G37" s="389"/>
      <c r="H37" s="389"/>
      <c r="I37" s="13"/>
      <c r="J37" s="30"/>
      <c r="K37" s="29" t="s">
        <v>473</v>
      </c>
      <c r="L37" s="29" t="s">
        <v>446</v>
      </c>
      <c r="M37" s="390"/>
      <c r="N37" s="391"/>
      <c r="O37" s="29"/>
      <c r="P37" s="29">
        <v>11</v>
      </c>
      <c r="Q37" s="29"/>
      <c r="R37" s="29"/>
      <c r="S37" s="29">
        <v>11</v>
      </c>
      <c r="T37" s="29">
        <v>11</v>
      </c>
      <c r="U37" s="29"/>
      <c r="V37" s="29"/>
      <c r="W37" s="29"/>
      <c r="X37" s="29"/>
      <c r="Y37" s="29"/>
      <c r="Z37" s="29"/>
      <c r="AA37" s="25"/>
      <c r="AB37" s="26"/>
      <c r="AC37" s="392"/>
      <c r="AD37" s="393"/>
      <c r="AE37" s="29"/>
      <c r="AF37" s="29"/>
      <c r="AG37" s="25"/>
      <c r="AH37" s="26"/>
      <c r="AI37" s="388"/>
      <c r="AJ37" s="389"/>
      <c r="AK37" s="395" t="s">
        <v>448</v>
      </c>
      <c r="AL37" s="396"/>
      <c r="AM37" s="396"/>
      <c r="AN37" s="391"/>
    </row>
    <row r="38" spans="2:40" ht="13.5" customHeight="1" x14ac:dyDescent="0.15">
      <c r="B38" s="33" t="s">
        <v>350</v>
      </c>
      <c r="C38" s="32">
        <v>10.5</v>
      </c>
      <c r="D38" s="32">
        <f t="shared" si="1"/>
        <v>269.39999999999998</v>
      </c>
      <c r="E38" s="32">
        <f t="shared" si="0"/>
        <v>279.89999999999998</v>
      </c>
      <c r="F38" s="388"/>
      <c r="G38" s="389"/>
      <c r="H38" s="389"/>
      <c r="I38" s="13"/>
      <c r="J38" s="30"/>
      <c r="K38" s="29" t="s">
        <v>446</v>
      </c>
      <c r="L38" s="29" t="s">
        <v>446</v>
      </c>
      <c r="M38" s="390"/>
      <c r="N38" s="391"/>
      <c r="O38" s="29"/>
      <c r="P38" s="29"/>
      <c r="Q38" s="29"/>
      <c r="R38" s="29"/>
      <c r="S38" s="29"/>
      <c r="T38" s="29"/>
      <c r="U38" s="29"/>
      <c r="V38" s="29"/>
      <c r="W38" s="29"/>
      <c r="X38" s="29"/>
      <c r="Y38" s="29"/>
      <c r="Z38" s="29"/>
      <c r="AA38" s="25"/>
      <c r="AB38" s="26"/>
      <c r="AC38" s="392"/>
      <c r="AD38" s="393"/>
      <c r="AE38" s="29"/>
      <c r="AF38" s="29"/>
      <c r="AG38" s="25"/>
      <c r="AH38" s="26"/>
      <c r="AI38" s="388"/>
      <c r="AJ38" s="389"/>
      <c r="AK38" s="395"/>
      <c r="AL38" s="396"/>
      <c r="AM38" s="396"/>
      <c r="AN38" s="391"/>
    </row>
    <row r="39" spans="2:40" ht="13.5" customHeight="1" x14ac:dyDescent="0.15">
      <c r="B39" s="33" t="s">
        <v>351</v>
      </c>
      <c r="C39" s="32">
        <v>10.5</v>
      </c>
      <c r="D39" s="32">
        <f t="shared" si="1"/>
        <v>279.89999999999998</v>
      </c>
      <c r="E39" s="32">
        <f t="shared" si="0"/>
        <v>290.39999999999998</v>
      </c>
      <c r="F39" s="388"/>
      <c r="G39" s="389"/>
      <c r="H39" s="389"/>
      <c r="I39" s="13"/>
      <c r="J39" s="30"/>
      <c r="K39" s="29" t="s">
        <v>446</v>
      </c>
      <c r="L39" s="29" t="s">
        <v>446</v>
      </c>
      <c r="M39" s="390"/>
      <c r="N39" s="391"/>
      <c r="O39" s="29" t="s">
        <v>451</v>
      </c>
      <c r="P39" s="29">
        <v>12</v>
      </c>
      <c r="Q39" s="29"/>
      <c r="R39" s="29"/>
      <c r="S39" s="29">
        <v>12</v>
      </c>
      <c r="T39" s="29">
        <v>12</v>
      </c>
      <c r="U39" s="29"/>
      <c r="V39" s="29"/>
      <c r="W39" s="29"/>
      <c r="X39" s="29"/>
      <c r="Y39" s="29"/>
      <c r="Z39" s="29"/>
      <c r="AA39" s="25"/>
      <c r="AB39" s="26"/>
      <c r="AC39" s="392"/>
      <c r="AD39" s="393"/>
      <c r="AE39" s="29"/>
      <c r="AF39" s="29"/>
      <c r="AG39" s="25"/>
      <c r="AH39" s="26"/>
      <c r="AI39" s="388"/>
      <c r="AJ39" s="389"/>
      <c r="AK39" s="395" t="s">
        <v>448</v>
      </c>
      <c r="AL39" s="396"/>
      <c r="AM39" s="396"/>
      <c r="AN39" s="391"/>
    </row>
    <row r="40" spans="2:40" ht="13.5" customHeight="1" x14ac:dyDescent="0.15">
      <c r="B40" s="33" t="s">
        <v>352</v>
      </c>
      <c r="C40" s="32">
        <v>10.5</v>
      </c>
      <c r="D40" s="32">
        <f t="shared" si="1"/>
        <v>290.39999999999998</v>
      </c>
      <c r="E40" s="32">
        <f t="shared" si="0"/>
        <v>300.89999999999998</v>
      </c>
      <c r="F40" s="388"/>
      <c r="G40" s="389"/>
      <c r="H40" s="389"/>
      <c r="I40" s="13"/>
      <c r="J40" s="30"/>
      <c r="K40" s="29" t="s">
        <v>446</v>
      </c>
      <c r="L40" s="29" t="s">
        <v>446</v>
      </c>
      <c r="M40" s="390"/>
      <c r="N40" s="391"/>
      <c r="O40" s="29"/>
      <c r="P40" s="29"/>
      <c r="Q40" s="29"/>
      <c r="R40" s="29"/>
      <c r="S40" s="29"/>
      <c r="T40" s="29"/>
      <c r="U40" s="29"/>
      <c r="V40" s="29"/>
      <c r="W40" s="29"/>
      <c r="X40" s="29"/>
      <c r="Y40" s="29"/>
      <c r="Z40" s="29"/>
      <c r="AA40" s="25"/>
      <c r="AB40" s="26"/>
      <c r="AC40" s="392"/>
      <c r="AD40" s="393"/>
      <c r="AE40" s="29"/>
      <c r="AF40" s="29"/>
      <c r="AG40" s="25"/>
      <c r="AH40" s="26"/>
      <c r="AI40" s="388"/>
      <c r="AJ40" s="389"/>
      <c r="AK40" s="395"/>
      <c r="AL40" s="396"/>
      <c r="AM40" s="396"/>
      <c r="AN40" s="391"/>
    </row>
    <row r="41" spans="2:40" ht="13.5" customHeight="1" x14ac:dyDescent="0.15">
      <c r="B41" s="33" t="s">
        <v>353</v>
      </c>
      <c r="C41" s="32">
        <v>10.5</v>
      </c>
      <c r="D41" s="32">
        <f t="shared" si="1"/>
        <v>300.89999999999998</v>
      </c>
      <c r="E41" s="32">
        <f t="shared" si="0"/>
        <v>311.39999999999998</v>
      </c>
      <c r="F41" s="394"/>
      <c r="G41" s="389"/>
      <c r="H41" s="389"/>
      <c r="I41" s="13"/>
      <c r="J41" s="30"/>
      <c r="K41" s="29" t="s">
        <v>473</v>
      </c>
      <c r="L41" s="29" t="s">
        <v>446</v>
      </c>
      <c r="M41" s="390"/>
      <c r="N41" s="391"/>
      <c r="O41" s="29"/>
      <c r="P41" s="29"/>
      <c r="Q41" s="29"/>
      <c r="R41" s="29"/>
      <c r="S41" s="29"/>
      <c r="T41" s="29"/>
      <c r="U41" s="29"/>
      <c r="V41" s="29"/>
      <c r="W41" s="29"/>
      <c r="X41" s="29"/>
      <c r="Y41" s="29"/>
      <c r="Z41" s="29"/>
      <c r="AA41" s="25"/>
      <c r="AB41" s="26"/>
      <c r="AC41" s="392"/>
      <c r="AD41" s="393"/>
      <c r="AE41" s="29"/>
      <c r="AF41" s="29"/>
      <c r="AG41" s="25"/>
      <c r="AH41" s="26"/>
      <c r="AI41" s="388"/>
      <c r="AJ41" s="389"/>
      <c r="AK41" s="395" t="s">
        <v>448</v>
      </c>
      <c r="AL41" s="396"/>
      <c r="AM41" s="396"/>
      <c r="AN41" s="391"/>
    </row>
    <row r="42" spans="2:40" ht="13.5" customHeight="1" x14ac:dyDescent="0.15">
      <c r="B42" s="33" t="s">
        <v>354</v>
      </c>
      <c r="C42" s="32">
        <v>10.5</v>
      </c>
      <c r="D42" s="32">
        <f t="shared" si="1"/>
        <v>311.39999999999998</v>
      </c>
      <c r="E42" s="32">
        <f t="shared" si="0"/>
        <v>321.89999999999998</v>
      </c>
      <c r="F42" s="394"/>
      <c r="G42" s="389"/>
      <c r="H42" s="389"/>
      <c r="I42" s="13"/>
      <c r="J42" s="30"/>
      <c r="K42" s="29" t="s">
        <v>446</v>
      </c>
      <c r="L42" s="29"/>
      <c r="M42" s="390"/>
      <c r="N42" s="391"/>
      <c r="O42" s="29"/>
      <c r="P42" s="29">
        <v>13</v>
      </c>
      <c r="Q42" s="29"/>
      <c r="R42" s="29"/>
      <c r="S42" s="29">
        <v>13</v>
      </c>
      <c r="T42" s="29">
        <v>13</v>
      </c>
      <c r="U42" s="29"/>
      <c r="V42" s="29"/>
      <c r="W42" s="29"/>
      <c r="X42" s="29"/>
      <c r="Y42" s="29"/>
      <c r="Z42" s="29"/>
      <c r="AA42" s="25"/>
      <c r="AB42" s="26"/>
      <c r="AC42" s="392"/>
      <c r="AD42" s="393"/>
      <c r="AE42" s="29"/>
      <c r="AF42" s="29"/>
      <c r="AG42" s="25"/>
      <c r="AH42" s="26"/>
      <c r="AI42" s="388"/>
      <c r="AJ42" s="389"/>
      <c r="AK42" s="395" t="s">
        <v>448</v>
      </c>
      <c r="AL42" s="396"/>
      <c r="AM42" s="396"/>
      <c r="AN42" s="391"/>
    </row>
    <row r="43" spans="2:40" ht="13.5" customHeight="1" x14ac:dyDescent="0.15">
      <c r="B43" s="33" t="s">
        <v>355</v>
      </c>
      <c r="C43" s="32">
        <v>10.5</v>
      </c>
      <c r="D43" s="32">
        <f t="shared" si="1"/>
        <v>321.89999999999998</v>
      </c>
      <c r="E43" s="32">
        <f t="shared" si="0"/>
        <v>332.4</v>
      </c>
      <c r="F43" s="394"/>
      <c r="G43" s="389"/>
      <c r="H43" s="389"/>
      <c r="I43" s="13"/>
      <c r="J43" s="30"/>
      <c r="K43" s="29" t="s">
        <v>446</v>
      </c>
      <c r="L43" s="29" t="s">
        <v>446</v>
      </c>
      <c r="M43" s="390"/>
      <c r="N43" s="391"/>
      <c r="O43" s="29"/>
      <c r="P43" s="29"/>
      <c r="Q43" s="29"/>
      <c r="R43" s="29"/>
      <c r="S43" s="29"/>
      <c r="T43" s="29"/>
      <c r="U43" s="29"/>
      <c r="V43" s="29"/>
      <c r="W43" s="29"/>
      <c r="X43" s="29"/>
      <c r="Y43" s="29"/>
      <c r="Z43" s="29"/>
      <c r="AA43" s="25"/>
      <c r="AB43" s="26"/>
      <c r="AC43" s="392"/>
      <c r="AD43" s="393"/>
      <c r="AE43" s="29"/>
      <c r="AF43" s="29"/>
      <c r="AG43" s="25"/>
      <c r="AH43" s="26"/>
      <c r="AI43" s="388"/>
      <c r="AJ43" s="389"/>
      <c r="AK43" s="395"/>
      <c r="AL43" s="396"/>
      <c r="AM43" s="396"/>
      <c r="AN43" s="391"/>
    </row>
    <row r="44" spans="2:40" ht="13.5" customHeight="1" x14ac:dyDescent="0.15">
      <c r="B44" s="33" t="s">
        <v>356</v>
      </c>
      <c r="C44" s="32">
        <v>10.5</v>
      </c>
      <c r="D44" s="32">
        <f t="shared" si="1"/>
        <v>332.4</v>
      </c>
      <c r="E44" s="32">
        <f t="shared" ref="E44:E75" si="2">SUM(C44:D44)</f>
        <v>342.9</v>
      </c>
      <c r="F44" s="394"/>
      <c r="G44" s="389"/>
      <c r="H44" s="389"/>
      <c r="I44" s="13"/>
      <c r="J44" s="30"/>
      <c r="K44" s="29"/>
      <c r="L44" s="29"/>
      <c r="M44" s="390"/>
      <c r="N44" s="391"/>
      <c r="O44" s="29"/>
      <c r="P44" s="29">
        <v>14</v>
      </c>
      <c r="Q44" s="29"/>
      <c r="R44" s="29"/>
      <c r="S44" s="29">
        <v>14</v>
      </c>
      <c r="T44" s="29">
        <v>14</v>
      </c>
      <c r="U44" s="29"/>
      <c r="V44" s="29"/>
      <c r="W44" s="29"/>
      <c r="X44" s="29"/>
      <c r="Y44" s="29"/>
      <c r="Z44" s="29"/>
      <c r="AA44" s="25"/>
      <c r="AB44" s="26"/>
      <c r="AC44" s="392"/>
      <c r="AD44" s="393"/>
      <c r="AE44" s="29"/>
      <c r="AF44" s="29"/>
      <c r="AG44" s="25"/>
      <c r="AH44" s="26"/>
      <c r="AI44" s="388"/>
      <c r="AJ44" s="389"/>
      <c r="AK44" s="395" t="s">
        <v>448</v>
      </c>
      <c r="AL44" s="396"/>
      <c r="AM44" s="396"/>
      <c r="AN44" s="391"/>
    </row>
    <row r="45" spans="2:40" ht="13.5" customHeight="1" x14ac:dyDescent="0.15">
      <c r="B45" s="33" t="s">
        <v>357</v>
      </c>
      <c r="C45" s="32">
        <v>10.5</v>
      </c>
      <c r="D45" s="32">
        <f t="shared" si="1"/>
        <v>342.9</v>
      </c>
      <c r="E45" s="32">
        <f t="shared" si="2"/>
        <v>353.4</v>
      </c>
      <c r="F45" s="394"/>
      <c r="G45" s="389"/>
      <c r="H45" s="389"/>
      <c r="I45" s="13"/>
      <c r="J45" s="30"/>
      <c r="K45" s="29" t="s">
        <v>446</v>
      </c>
      <c r="L45" s="29"/>
      <c r="M45" s="390"/>
      <c r="N45" s="391"/>
      <c r="O45" s="29"/>
      <c r="P45" s="29"/>
      <c r="Q45" s="29"/>
      <c r="R45" s="29"/>
      <c r="S45" s="29"/>
      <c r="T45" s="29"/>
      <c r="U45" s="29"/>
      <c r="V45" s="29"/>
      <c r="W45" s="29"/>
      <c r="X45" s="29"/>
      <c r="Y45" s="29"/>
      <c r="Z45" s="29"/>
      <c r="AA45" s="25"/>
      <c r="AB45" s="26"/>
      <c r="AC45" s="392"/>
      <c r="AD45" s="393"/>
      <c r="AE45" s="29"/>
      <c r="AF45" s="29"/>
      <c r="AG45" s="25"/>
      <c r="AH45" s="26"/>
      <c r="AI45" s="388"/>
      <c r="AJ45" s="389"/>
      <c r="AK45" s="395"/>
      <c r="AL45" s="396"/>
      <c r="AM45" s="396"/>
      <c r="AN45" s="391"/>
    </row>
    <row r="46" spans="2:40" ht="13.5" customHeight="1" x14ac:dyDescent="0.15">
      <c r="B46" s="33" t="s">
        <v>358</v>
      </c>
      <c r="C46" s="32">
        <v>10.5</v>
      </c>
      <c r="D46" s="32">
        <f t="shared" si="1"/>
        <v>353.4</v>
      </c>
      <c r="E46" s="32">
        <f t="shared" si="2"/>
        <v>363.9</v>
      </c>
      <c r="F46" s="388"/>
      <c r="G46" s="389"/>
      <c r="H46" s="389"/>
      <c r="I46" s="13"/>
      <c r="J46" s="30"/>
      <c r="K46" s="29" t="s">
        <v>446</v>
      </c>
      <c r="L46" s="29"/>
      <c r="M46" s="390"/>
      <c r="N46" s="391"/>
      <c r="O46" s="29" t="s">
        <v>452</v>
      </c>
      <c r="P46" s="29">
        <v>15</v>
      </c>
      <c r="Q46" s="29"/>
      <c r="R46" s="29"/>
      <c r="S46" s="29">
        <v>15</v>
      </c>
      <c r="T46" s="29">
        <v>15</v>
      </c>
      <c r="U46" s="29"/>
      <c r="V46" s="29"/>
      <c r="W46" s="29"/>
      <c r="X46" s="29"/>
      <c r="Y46" s="29" t="s">
        <v>452</v>
      </c>
      <c r="Z46" s="29"/>
      <c r="AA46" s="25"/>
      <c r="AB46" s="26"/>
      <c r="AC46" s="392"/>
      <c r="AD46" s="393"/>
      <c r="AE46" s="29"/>
      <c r="AF46" s="29"/>
      <c r="AG46" s="25"/>
      <c r="AH46" s="26"/>
      <c r="AI46" s="388"/>
      <c r="AJ46" s="389"/>
      <c r="AK46" s="395" t="s">
        <v>448</v>
      </c>
      <c r="AL46" s="396"/>
      <c r="AM46" s="396"/>
      <c r="AN46" s="391"/>
    </row>
    <row r="47" spans="2:40" ht="13.5" customHeight="1" x14ac:dyDescent="0.15">
      <c r="B47" s="33" t="s">
        <v>359</v>
      </c>
      <c r="C47" s="32">
        <v>10.5</v>
      </c>
      <c r="D47" s="32">
        <f t="shared" si="1"/>
        <v>363.9</v>
      </c>
      <c r="E47" s="32">
        <f t="shared" si="2"/>
        <v>374.4</v>
      </c>
      <c r="F47" s="388"/>
      <c r="G47" s="389"/>
      <c r="H47" s="389"/>
      <c r="I47" s="13"/>
      <c r="J47" s="30"/>
      <c r="K47" s="29"/>
      <c r="L47" s="29"/>
      <c r="M47" s="390"/>
      <c r="N47" s="391"/>
      <c r="O47" s="29"/>
      <c r="P47" s="29"/>
      <c r="Q47" s="29"/>
      <c r="R47" s="29"/>
      <c r="S47" s="29"/>
      <c r="T47" s="29"/>
      <c r="U47" s="29"/>
      <c r="V47" s="29"/>
      <c r="W47" s="29"/>
      <c r="X47" s="29"/>
      <c r="Y47" s="29"/>
      <c r="Z47" s="29"/>
      <c r="AA47" s="25"/>
      <c r="AB47" s="26"/>
      <c r="AC47" s="392"/>
      <c r="AD47" s="393"/>
      <c r="AE47" s="29"/>
      <c r="AF47" s="29"/>
      <c r="AG47" s="25"/>
      <c r="AH47" s="26"/>
      <c r="AI47" s="388"/>
      <c r="AJ47" s="389"/>
      <c r="AK47" s="395"/>
      <c r="AL47" s="396"/>
      <c r="AM47" s="396"/>
      <c r="AN47" s="391"/>
    </row>
    <row r="48" spans="2:40" ht="13.5" customHeight="1" x14ac:dyDescent="0.15">
      <c r="B48" s="33" t="s">
        <v>360</v>
      </c>
      <c r="C48" s="32">
        <v>10.5</v>
      </c>
      <c r="D48" s="32">
        <f t="shared" si="1"/>
        <v>374.4</v>
      </c>
      <c r="E48" s="32">
        <f t="shared" si="2"/>
        <v>384.9</v>
      </c>
      <c r="F48" s="388"/>
      <c r="G48" s="389"/>
      <c r="H48" s="389"/>
      <c r="I48" s="13"/>
      <c r="J48" s="30"/>
      <c r="K48" s="29" t="s">
        <v>446</v>
      </c>
      <c r="L48" s="29"/>
      <c r="M48" s="390"/>
      <c r="N48" s="391"/>
      <c r="O48" s="29"/>
      <c r="P48" s="29">
        <v>16</v>
      </c>
      <c r="Q48" s="29"/>
      <c r="R48" s="29"/>
      <c r="S48" s="29">
        <v>16</v>
      </c>
      <c r="T48" s="29">
        <v>16</v>
      </c>
      <c r="U48" s="29"/>
      <c r="V48" s="29"/>
      <c r="W48" s="29"/>
      <c r="X48" s="29"/>
      <c r="Y48" s="29"/>
      <c r="Z48" s="29"/>
      <c r="AA48" s="25"/>
      <c r="AB48" s="26"/>
      <c r="AC48" s="392"/>
      <c r="AD48" s="393"/>
      <c r="AE48" s="29"/>
      <c r="AF48" s="29"/>
      <c r="AG48" s="25"/>
      <c r="AH48" s="26"/>
      <c r="AI48" s="388"/>
      <c r="AJ48" s="389"/>
      <c r="AK48" s="395" t="s">
        <v>448</v>
      </c>
      <c r="AL48" s="396"/>
      <c r="AM48" s="396"/>
      <c r="AN48" s="391"/>
    </row>
    <row r="49" spans="2:40" ht="13.5" customHeight="1" x14ac:dyDescent="0.15">
      <c r="B49" s="33" t="s">
        <v>361</v>
      </c>
      <c r="C49" s="32">
        <v>10.5</v>
      </c>
      <c r="D49" s="32">
        <f t="shared" si="1"/>
        <v>384.9</v>
      </c>
      <c r="E49" s="32">
        <f t="shared" si="2"/>
        <v>395.4</v>
      </c>
      <c r="F49" s="388"/>
      <c r="G49" s="389"/>
      <c r="H49" s="389"/>
      <c r="I49" s="13"/>
      <c r="J49" s="30"/>
      <c r="K49" s="29" t="s">
        <v>446</v>
      </c>
      <c r="L49" s="29"/>
      <c r="M49" s="390"/>
      <c r="N49" s="391"/>
      <c r="O49" s="29"/>
      <c r="P49" s="29"/>
      <c r="Q49" s="29"/>
      <c r="R49" s="29"/>
      <c r="S49" s="29"/>
      <c r="T49" s="29"/>
      <c r="U49" s="29"/>
      <c r="V49" s="29"/>
      <c r="W49" s="29"/>
      <c r="X49" s="29"/>
      <c r="Y49" s="29"/>
      <c r="Z49" s="29"/>
      <c r="AA49" s="25"/>
      <c r="AB49" s="26"/>
      <c r="AC49" s="392"/>
      <c r="AD49" s="393"/>
      <c r="AE49" s="29"/>
      <c r="AF49" s="29"/>
      <c r="AG49" s="25"/>
      <c r="AH49" s="26"/>
      <c r="AI49" s="388"/>
      <c r="AJ49" s="389"/>
      <c r="AK49" s="395" t="s">
        <v>448</v>
      </c>
      <c r="AL49" s="396"/>
      <c r="AM49" s="396"/>
      <c r="AN49" s="391"/>
    </row>
    <row r="50" spans="2:40" ht="13.5" customHeight="1" x14ac:dyDescent="0.15">
      <c r="B50" s="33" t="s">
        <v>362</v>
      </c>
      <c r="C50" s="32">
        <v>10.5</v>
      </c>
      <c r="D50" s="32">
        <f t="shared" si="1"/>
        <v>395.4</v>
      </c>
      <c r="E50" s="32">
        <f t="shared" si="2"/>
        <v>405.9</v>
      </c>
      <c r="F50" s="388"/>
      <c r="G50" s="389"/>
      <c r="H50" s="389"/>
      <c r="I50" s="13"/>
      <c r="J50" s="30"/>
      <c r="K50" s="29" t="s">
        <v>446</v>
      </c>
      <c r="L50" s="29"/>
      <c r="M50" s="390"/>
      <c r="N50" s="391"/>
      <c r="O50" s="29"/>
      <c r="P50" s="29"/>
      <c r="Q50" s="29"/>
      <c r="R50" s="29"/>
      <c r="S50" s="29"/>
      <c r="T50" s="29"/>
      <c r="U50" s="29"/>
      <c r="V50" s="29"/>
      <c r="W50" s="29"/>
      <c r="X50" s="29"/>
      <c r="Y50" s="29"/>
      <c r="Z50" s="29"/>
      <c r="AA50" s="25"/>
      <c r="AB50" s="26"/>
      <c r="AC50" s="392"/>
      <c r="AD50" s="393"/>
      <c r="AE50" s="29"/>
      <c r="AF50" s="29"/>
      <c r="AG50" s="25"/>
      <c r="AH50" s="26"/>
      <c r="AI50" s="388"/>
      <c r="AJ50" s="389"/>
      <c r="AK50" s="395"/>
      <c r="AL50" s="396"/>
      <c r="AM50" s="396"/>
      <c r="AN50" s="391"/>
    </row>
    <row r="51" spans="2:40" ht="13.5" customHeight="1" x14ac:dyDescent="0.15">
      <c r="B51" s="33" t="s">
        <v>363</v>
      </c>
      <c r="C51" s="32">
        <v>10.5</v>
      </c>
      <c r="D51" s="32">
        <f t="shared" si="1"/>
        <v>405.9</v>
      </c>
      <c r="E51" s="32">
        <f t="shared" si="2"/>
        <v>416.4</v>
      </c>
      <c r="F51" s="388"/>
      <c r="G51" s="389"/>
      <c r="H51" s="389"/>
      <c r="I51" s="13"/>
      <c r="J51" s="30"/>
      <c r="K51" s="29"/>
      <c r="L51" s="29"/>
      <c r="M51" s="390"/>
      <c r="N51" s="391"/>
      <c r="O51" s="29"/>
      <c r="P51" s="29">
        <v>17</v>
      </c>
      <c r="Q51" s="29"/>
      <c r="R51" s="29"/>
      <c r="S51" s="29">
        <v>17</v>
      </c>
      <c r="T51" s="29">
        <v>17</v>
      </c>
      <c r="U51" s="29"/>
      <c r="V51" s="29"/>
      <c r="W51" s="29"/>
      <c r="X51" s="29"/>
      <c r="Y51" s="29"/>
      <c r="Z51" s="29"/>
      <c r="AA51" s="25"/>
      <c r="AB51" s="26"/>
      <c r="AC51" s="392"/>
      <c r="AD51" s="393"/>
      <c r="AE51" s="29"/>
      <c r="AF51" s="29"/>
      <c r="AG51" s="25"/>
      <c r="AH51" s="26"/>
      <c r="AI51" s="388"/>
      <c r="AJ51" s="389"/>
      <c r="AK51" s="395" t="s">
        <v>448</v>
      </c>
      <c r="AL51" s="396"/>
      <c r="AM51" s="396"/>
      <c r="AN51" s="391"/>
    </row>
    <row r="52" spans="2:40" ht="13.5" customHeight="1" x14ac:dyDescent="0.15">
      <c r="B52" s="33" t="s">
        <v>364</v>
      </c>
      <c r="C52" s="32">
        <v>10.5</v>
      </c>
      <c r="D52" s="32">
        <f t="shared" si="1"/>
        <v>416.4</v>
      </c>
      <c r="E52" s="32">
        <f t="shared" si="2"/>
        <v>426.9</v>
      </c>
      <c r="F52" s="394"/>
      <c r="G52" s="389"/>
      <c r="H52" s="389"/>
      <c r="I52" s="13"/>
      <c r="J52" s="30"/>
      <c r="K52" s="29" t="s">
        <v>446</v>
      </c>
      <c r="L52" s="29"/>
      <c r="M52" s="390"/>
      <c r="N52" s="391"/>
      <c r="O52" s="29"/>
      <c r="P52" s="29"/>
      <c r="Q52" s="29"/>
      <c r="R52" s="29"/>
      <c r="S52" s="29"/>
      <c r="T52" s="29"/>
      <c r="U52" s="29" t="s">
        <v>491</v>
      </c>
      <c r="V52" s="29"/>
      <c r="W52" s="29"/>
      <c r="X52" s="29"/>
      <c r="Y52" s="29"/>
      <c r="Z52" s="29"/>
      <c r="AA52" s="25"/>
      <c r="AB52" s="26"/>
      <c r="AC52" s="392"/>
      <c r="AD52" s="393"/>
      <c r="AE52" s="29"/>
      <c r="AF52" s="29"/>
      <c r="AG52" s="25"/>
      <c r="AH52" s="26"/>
      <c r="AI52" s="388"/>
      <c r="AJ52" s="389"/>
      <c r="AK52" s="395"/>
      <c r="AL52" s="396"/>
      <c r="AM52" s="396"/>
      <c r="AN52" s="391"/>
    </row>
    <row r="53" spans="2:40" ht="13.5" customHeight="1" x14ac:dyDescent="0.15">
      <c r="B53" s="33" t="s">
        <v>365</v>
      </c>
      <c r="C53" s="32">
        <v>10.5</v>
      </c>
      <c r="D53" s="32">
        <f t="shared" si="1"/>
        <v>426.9</v>
      </c>
      <c r="E53" s="32">
        <f t="shared" si="2"/>
        <v>437.4</v>
      </c>
      <c r="F53" s="394"/>
      <c r="G53" s="389"/>
      <c r="H53" s="389"/>
      <c r="I53" s="13"/>
      <c r="J53" s="30"/>
      <c r="K53" s="29" t="s">
        <v>446</v>
      </c>
      <c r="L53" s="29"/>
      <c r="M53" s="390"/>
      <c r="N53" s="391"/>
      <c r="O53" s="29"/>
      <c r="P53" s="29">
        <v>18</v>
      </c>
      <c r="Q53" s="29"/>
      <c r="R53" s="29"/>
      <c r="S53" s="29">
        <v>18</v>
      </c>
      <c r="T53" s="29">
        <v>18</v>
      </c>
      <c r="U53" s="29"/>
      <c r="V53" s="29"/>
      <c r="W53" s="29"/>
      <c r="X53" s="29"/>
      <c r="Y53" s="29" t="s">
        <v>453</v>
      </c>
      <c r="Z53" s="29"/>
      <c r="AA53" s="25"/>
      <c r="AB53" s="26"/>
      <c r="AC53" s="392"/>
      <c r="AD53" s="393"/>
      <c r="AE53" s="29"/>
      <c r="AF53" s="29"/>
      <c r="AG53" s="25"/>
      <c r="AH53" s="26"/>
      <c r="AI53" s="388"/>
      <c r="AJ53" s="389"/>
      <c r="AK53" s="395" t="s">
        <v>448</v>
      </c>
      <c r="AL53" s="396"/>
      <c r="AM53" s="396"/>
      <c r="AN53" s="391"/>
    </row>
    <row r="54" spans="2:40" ht="13.5" customHeight="1" x14ac:dyDescent="0.15">
      <c r="B54" s="33" t="s">
        <v>366</v>
      </c>
      <c r="C54" s="32">
        <v>9.5</v>
      </c>
      <c r="D54" s="32">
        <f t="shared" si="1"/>
        <v>437.4</v>
      </c>
      <c r="E54" s="32">
        <f t="shared" si="2"/>
        <v>446.9</v>
      </c>
      <c r="F54" s="394"/>
      <c r="G54" s="389"/>
      <c r="H54" s="389"/>
      <c r="I54" s="13"/>
      <c r="J54" s="30"/>
      <c r="K54" s="29"/>
      <c r="L54" s="29"/>
      <c r="M54" s="390"/>
      <c r="N54" s="391"/>
      <c r="O54" s="29"/>
      <c r="P54" s="29"/>
      <c r="Q54" s="29"/>
      <c r="R54" s="29"/>
      <c r="S54" s="29"/>
      <c r="T54" s="29"/>
      <c r="U54" s="29"/>
      <c r="V54" s="29"/>
      <c r="W54" s="29"/>
      <c r="X54" s="29"/>
      <c r="Y54" s="29"/>
      <c r="Z54" s="29"/>
      <c r="AA54" s="25"/>
      <c r="AB54" s="26"/>
      <c r="AC54" s="392"/>
      <c r="AD54" s="393"/>
      <c r="AE54" s="29"/>
      <c r="AF54" s="29"/>
      <c r="AG54" s="25"/>
      <c r="AH54" s="26"/>
      <c r="AI54" s="388"/>
      <c r="AJ54" s="389"/>
      <c r="AK54" s="395"/>
      <c r="AL54" s="396"/>
      <c r="AM54" s="396"/>
      <c r="AN54" s="391"/>
    </row>
    <row r="55" spans="2:40" ht="13.5" customHeight="1" x14ac:dyDescent="0.15">
      <c r="B55" s="33" t="s">
        <v>367</v>
      </c>
      <c r="C55" s="32">
        <v>9.5</v>
      </c>
      <c r="D55" s="32">
        <f t="shared" si="1"/>
        <v>446.9</v>
      </c>
      <c r="E55" s="32">
        <f t="shared" si="2"/>
        <v>456.4</v>
      </c>
      <c r="F55" s="388"/>
      <c r="G55" s="389"/>
      <c r="H55" s="389"/>
      <c r="I55" s="13"/>
      <c r="J55" s="30"/>
      <c r="K55" s="29" t="s">
        <v>446</v>
      </c>
      <c r="L55" s="29"/>
      <c r="M55" s="390"/>
      <c r="N55" s="391"/>
      <c r="O55" s="29"/>
      <c r="P55" s="29"/>
      <c r="Q55" s="29"/>
      <c r="R55" s="29"/>
      <c r="S55" s="29"/>
      <c r="T55" s="29"/>
      <c r="U55" s="29"/>
      <c r="V55" s="29"/>
      <c r="W55" s="29"/>
      <c r="X55" s="29"/>
      <c r="Y55" s="29"/>
      <c r="Z55" s="29"/>
      <c r="AA55" s="25"/>
      <c r="AB55" s="26"/>
      <c r="AC55" s="392"/>
      <c r="AD55" s="393"/>
      <c r="AE55" s="29"/>
      <c r="AF55" s="29"/>
      <c r="AG55" s="25"/>
      <c r="AH55" s="26"/>
      <c r="AI55" s="388"/>
      <c r="AJ55" s="389"/>
      <c r="AK55" s="395"/>
      <c r="AL55" s="396"/>
      <c r="AM55" s="396"/>
      <c r="AN55" s="391"/>
    </row>
    <row r="56" spans="2:40" ht="13.5" customHeight="1" x14ac:dyDescent="0.15">
      <c r="B56" s="33" t="s">
        <v>368</v>
      </c>
      <c r="C56" s="32">
        <v>9.5</v>
      </c>
      <c r="D56" s="32">
        <f t="shared" si="1"/>
        <v>456.4</v>
      </c>
      <c r="E56" s="32">
        <f t="shared" si="2"/>
        <v>465.9</v>
      </c>
      <c r="F56" s="388"/>
      <c r="G56" s="389"/>
      <c r="H56" s="389"/>
      <c r="I56" s="13"/>
      <c r="J56" s="30"/>
      <c r="K56" s="29" t="s">
        <v>446</v>
      </c>
      <c r="L56" s="29"/>
      <c r="M56" s="390"/>
      <c r="N56" s="391"/>
      <c r="O56" s="29"/>
      <c r="P56" s="29">
        <v>19</v>
      </c>
      <c r="Q56" s="29"/>
      <c r="R56" s="29"/>
      <c r="S56" s="29">
        <v>19</v>
      </c>
      <c r="T56" s="29">
        <v>19</v>
      </c>
      <c r="U56" s="29"/>
      <c r="V56" s="29"/>
      <c r="W56" s="29"/>
      <c r="X56" s="29"/>
      <c r="Y56" s="29"/>
      <c r="Z56" s="29"/>
      <c r="AA56" s="25"/>
      <c r="AB56" s="26"/>
      <c r="AC56" s="392"/>
      <c r="AD56" s="393"/>
      <c r="AE56" s="29"/>
      <c r="AF56" s="29"/>
      <c r="AG56" s="25"/>
      <c r="AH56" s="26"/>
      <c r="AI56" s="388"/>
      <c r="AJ56" s="389"/>
      <c r="AK56" s="395" t="s">
        <v>448</v>
      </c>
      <c r="AL56" s="396"/>
      <c r="AM56" s="396"/>
      <c r="AN56" s="391"/>
    </row>
    <row r="57" spans="2:40" ht="13.5" customHeight="1" x14ac:dyDescent="0.15">
      <c r="B57" s="33" t="s">
        <v>369</v>
      </c>
      <c r="C57" s="32">
        <v>9.5</v>
      </c>
      <c r="D57" s="32">
        <f t="shared" si="1"/>
        <v>465.9</v>
      </c>
      <c r="E57" s="32">
        <f t="shared" si="2"/>
        <v>475.4</v>
      </c>
      <c r="F57" s="388"/>
      <c r="G57" s="389"/>
      <c r="H57" s="389"/>
      <c r="I57" s="13"/>
      <c r="J57" s="30"/>
      <c r="K57" s="29"/>
      <c r="L57" s="29"/>
      <c r="M57" s="390"/>
      <c r="N57" s="391"/>
      <c r="O57" s="29"/>
      <c r="P57" s="29"/>
      <c r="Q57" s="29"/>
      <c r="R57" s="29"/>
      <c r="S57" s="29"/>
      <c r="T57" s="29"/>
      <c r="U57" s="29"/>
      <c r="V57" s="29"/>
      <c r="W57" s="29"/>
      <c r="X57" s="29"/>
      <c r="Y57" s="29"/>
      <c r="Z57" s="29"/>
      <c r="AA57" s="25"/>
      <c r="AB57" s="26"/>
      <c r="AC57" s="392"/>
      <c r="AD57" s="393"/>
      <c r="AE57" s="29"/>
      <c r="AF57" s="29"/>
      <c r="AG57" s="25"/>
      <c r="AH57" s="26"/>
      <c r="AI57" s="388"/>
      <c r="AJ57" s="389"/>
      <c r="AK57" s="395"/>
      <c r="AL57" s="396"/>
      <c r="AM57" s="396"/>
      <c r="AN57" s="391"/>
    </row>
    <row r="58" spans="2:40" ht="13.5" customHeight="1" x14ac:dyDescent="0.15">
      <c r="B58" s="33" t="s">
        <v>370</v>
      </c>
      <c r="C58" s="32">
        <v>9.5</v>
      </c>
      <c r="D58" s="32">
        <f t="shared" si="1"/>
        <v>475.4</v>
      </c>
      <c r="E58" s="32">
        <f t="shared" si="2"/>
        <v>484.9</v>
      </c>
      <c r="F58" s="394"/>
      <c r="G58" s="389"/>
      <c r="H58" s="389"/>
      <c r="I58" s="13"/>
      <c r="J58" s="30"/>
      <c r="K58" s="29" t="s">
        <v>446</v>
      </c>
      <c r="L58" s="29"/>
      <c r="M58" s="390"/>
      <c r="N58" s="391"/>
      <c r="O58" s="29" t="s">
        <v>453</v>
      </c>
      <c r="P58" s="29">
        <v>20</v>
      </c>
      <c r="Q58" s="29"/>
      <c r="R58" s="29"/>
      <c r="S58" s="29">
        <v>20</v>
      </c>
      <c r="T58" s="29">
        <v>20</v>
      </c>
      <c r="U58" s="29"/>
      <c r="V58" s="29"/>
      <c r="W58" s="29"/>
      <c r="X58" s="29"/>
      <c r="Y58" s="29"/>
      <c r="Z58" s="29"/>
      <c r="AA58" s="25"/>
      <c r="AB58" s="26"/>
      <c r="AC58" s="392"/>
      <c r="AD58" s="393"/>
      <c r="AE58" s="29"/>
      <c r="AF58" s="29"/>
      <c r="AG58" s="25"/>
      <c r="AH58" s="26"/>
      <c r="AI58" s="388"/>
      <c r="AJ58" s="389"/>
      <c r="AK58" s="395" t="s">
        <v>448</v>
      </c>
      <c r="AL58" s="396"/>
      <c r="AM58" s="396"/>
      <c r="AN58" s="391"/>
    </row>
    <row r="59" spans="2:40" ht="13.5" customHeight="1" x14ac:dyDescent="0.15">
      <c r="B59" s="33">
        <v>49</v>
      </c>
      <c r="C59" s="32">
        <v>9.5</v>
      </c>
      <c r="D59" s="32">
        <f t="shared" si="1"/>
        <v>484.9</v>
      </c>
      <c r="E59" s="32">
        <f t="shared" si="2"/>
        <v>494.4</v>
      </c>
      <c r="F59" s="394"/>
      <c r="G59" s="389"/>
      <c r="H59" s="389"/>
      <c r="I59" s="13"/>
      <c r="J59" s="30"/>
      <c r="K59" s="29" t="s">
        <v>446</v>
      </c>
      <c r="L59" s="29"/>
      <c r="M59" s="390"/>
      <c r="N59" s="391"/>
      <c r="O59" s="29"/>
      <c r="P59" s="29"/>
      <c r="Q59" s="29"/>
      <c r="R59" s="29"/>
      <c r="S59" s="29"/>
      <c r="T59" s="29"/>
      <c r="U59" s="29"/>
      <c r="V59" s="29"/>
      <c r="W59" s="29"/>
      <c r="X59" s="29"/>
      <c r="Y59" s="29"/>
      <c r="Z59" s="29"/>
      <c r="AA59" s="25"/>
      <c r="AB59" s="26"/>
      <c r="AC59" s="392"/>
      <c r="AD59" s="393"/>
      <c r="AE59" s="29"/>
      <c r="AF59" s="29"/>
      <c r="AG59" s="25"/>
      <c r="AH59" s="26"/>
      <c r="AI59" s="388"/>
      <c r="AJ59" s="389"/>
      <c r="AK59" s="395"/>
      <c r="AL59" s="396"/>
      <c r="AM59" s="396"/>
      <c r="AN59" s="391"/>
    </row>
    <row r="60" spans="2:40" ht="13.5" customHeight="1" x14ac:dyDescent="0.15">
      <c r="B60" s="33">
        <v>50</v>
      </c>
      <c r="C60" s="32">
        <v>9.4</v>
      </c>
      <c r="D60" s="32">
        <f t="shared" si="1"/>
        <v>494.4</v>
      </c>
      <c r="E60" s="32">
        <f t="shared" si="2"/>
        <v>503.79999999999995</v>
      </c>
      <c r="F60" s="394"/>
      <c r="G60" s="389"/>
      <c r="H60" s="389"/>
      <c r="I60" s="13"/>
      <c r="J60" s="30"/>
      <c r="K60" s="29"/>
      <c r="L60" s="29"/>
      <c r="M60" s="390"/>
      <c r="N60" s="391"/>
      <c r="O60" s="29"/>
      <c r="P60" s="29"/>
      <c r="Q60" s="29"/>
      <c r="R60" s="29"/>
      <c r="S60" s="29"/>
      <c r="T60" s="29"/>
      <c r="U60" s="29"/>
      <c r="V60" s="29"/>
      <c r="W60" s="29"/>
      <c r="X60" s="29"/>
      <c r="Y60" s="29"/>
      <c r="Z60" s="29"/>
      <c r="AA60" s="25"/>
      <c r="AB60" s="26"/>
      <c r="AC60" s="392"/>
      <c r="AD60" s="393"/>
      <c r="AE60" s="29"/>
      <c r="AF60" s="29"/>
      <c r="AG60" s="25"/>
      <c r="AH60" s="26"/>
      <c r="AI60" s="388"/>
      <c r="AJ60" s="389"/>
      <c r="AK60" s="395"/>
      <c r="AL60" s="396"/>
      <c r="AM60" s="396"/>
      <c r="AN60" s="391"/>
    </row>
    <row r="61" spans="2:40" ht="13.5" customHeight="1" x14ac:dyDescent="0.15">
      <c r="B61" s="33" t="s">
        <v>371</v>
      </c>
      <c r="C61" s="32">
        <v>9</v>
      </c>
      <c r="D61" s="32">
        <f t="shared" si="1"/>
        <v>503.79999999999995</v>
      </c>
      <c r="E61" s="32">
        <f t="shared" si="2"/>
        <v>512.79999999999995</v>
      </c>
      <c r="F61" s="397"/>
      <c r="G61" s="389"/>
      <c r="H61" s="389"/>
      <c r="I61" s="13"/>
      <c r="J61" s="30"/>
      <c r="K61" s="29" t="s">
        <v>446</v>
      </c>
      <c r="L61" s="29"/>
      <c r="M61" s="390"/>
      <c r="N61" s="391"/>
      <c r="O61" s="29" t="s">
        <v>454</v>
      </c>
      <c r="P61" s="29">
        <v>21</v>
      </c>
      <c r="Q61" s="29"/>
      <c r="R61" s="29"/>
      <c r="S61" s="29">
        <v>21</v>
      </c>
      <c r="T61" s="29">
        <v>21</v>
      </c>
      <c r="U61" s="29"/>
      <c r="V61" s="29"/>
      <c r="W61" s="29"/>
      <c r="X61" s="29"/>
      <c r="Y61" s="29"/>
      <c r="Z61" s="29"/>
      <c r="AA61" s="25"/>
      <c r="AB61" s="26"/>
      <c r="AC61" s="392"/>
      <c r="AD61" s="393"/>
      <c r="AE61" s="29"/>
      <c r="AF61" s="29"/>
      <c r="AG61" s="25"/>
      <c r="AH61" s="26"/>
      <c r="AI61" s="388"/>
      <c r="AJ61" s="389"/>
      <c r="AK61" s="395" t="s">
        <v>448</v>
      </c>
      <c r="AL61" s="396"/>
      <c r="AM61" s="396"/>
      <c r="AN61" s="391"/>
    </row>
    <row r="62" spans="2:40" ht="13.5" customHeight="1" x14ac:dyDescent="0.15">
      <c r="B62" s="33" t="s">
        <v>372</v>
      </c>
      <c r="C62" s="32">
        <v>6</v>
      </c>
      <c r="D62" s="32">
        <f t="shared" si="1"/>
        <v>512.79999999999995</v>
      </c>
      <c r="E62" s="32">
        <f t="shared" si="2"/>
        <v>518.79999999999995</v>
      </c>
      <c r="F62" s="388" t="s">
        <v>445</v>
      </c>
      <c r="G62" s="389"/>
      <c r="H62" s="389"/>
      <c r="I62" s="13"/>
      <c r="J62" s="30"/>
      <c r="K62" s="29" t="s">
        <v>446</v>
      </c>
      <c r="L62" s="29"/>
      <c r="M62" s="390"/>
      <c r="N62" s="391"/>
      <c r="O62" s="29"/>
      <c r="P62" s="29"/>
      <c r="Q62" s="29"/>
      <c r="R62" s="29"/>
      <c r="S62" s="29"/>
      <c r="T62" s="29"/>
      <c r="U62" s="29"/>
      <c r="V62" s="29"/>
      <c r="W62" s="29"/>
      <c r="X62" s="29"/>
      <c r="Y62" s="29"/>
      <c r="Z62" s="29"/>
      <c r="AA62" s="25"/>
      <c r="AB62" s="26"/>
      <c r="AC62" s="392"/>
      <c r="AD62" s="393"/>
      <c r="AE62" s="29"/>
      <c r="AF62" s="29"/>
      <c r="AG62" s="25"/>
      <c r="AH62" s="26"/>
      <c r="AI62" s="388"/>
      <c r="AJ62" s="389"/>
      <c r="AK62" s="395" t="s">
        <v>463</v>
      </c>
      <c r="AL62" s="396"/>
      <c r="AM62" s="396"/>
      <c r="AN62" s="391"/>
    </row>
    <row r="63" spans="2:40" ht="13.5" customHeight="1" x14ac:dyDescent="0.15">
      <c r="B63" s="33" t="s">
        <v>373</v>
      </c>
      <c r="C63" s="32">
        <v>6.2</v>
      </c>
      <c r="D63" s="32">
        <f t="shared" si="1"/>
        <v>518.79999999999995</v>
      </c>
      <c r="E63" s="32">
        <f t="shared" si="2"/>
        <v>525</v>
      </c>
      <c r="F63" s="388" t="s">
        <v>445</v>
      </c>
      <c r="G63" s="389"/>
      <c r="H63" s="389"/>
      <c r="I63" s="13"/>
      <c r="J63" s="30"/>
      <c r="K63" s="29" t="s">
        <v>446</v>
      </c>
      <c r="L63" s="29"/>
      <c r="M63" s="390"/>
      <c r="N63" s="391"/>
      <c r="O63" s="29"/>
      <c r="P63" s="29"/>
      <c r="Q63" s="29"/>
      <c r="R63" s="29"/>
      <c r="S63" s="29"/>
      <c r="T63" s="29"/>
      <c r="U63" s="29"/>
      <c r="V63" s="29"/>
      <c r="W63" s="29"/>
      <c r="X63" s="29"/>
      <c r="Y63" s="29" t="s">
        <v>454</v>
      </c>
      <c r="Z63" s="29"/>
      <c r="AA63" s="25"/>
      <c r="AB63" s="26"/>
      <c r="AC63" s="392"/>
      <c r="AD63" s="393"/>
      <c r="AE63" s="29"/>
      <c r="AF63" s="29"/>
      <c r="AG63" s="25"/>
      <c r="AH63" s="26"/>
      <c r="AI63" s="388"/>
      <c r="AJ63" s="389"/>
      <c r="AK63" s="395"/>
      <c r="AL63" s="396"/>
      <c r="AM63" s="396"/>
      <c r="AN63" s="391"/>
    </row>
    <row r="64" spans="2:40" ht="13.5" customHeight="1" x14ac:dyDescent="0.15">
      <c r="B64" s="33" t="s">
        <v>374</v>
      </c>
      <c r="C64" s="32">
        <v>6.2</v>
      </c>
      <c r="D64" s="32">
        <f t="shared" si="1"/>
        <v>525</v>
      </c>
      <c r="E64" s="32">
        <f t="shared" si="2"/>
        <v>531.20000000000005</v>
      </c>
      <c r="F64" s="388" t="s">
        <v>445</v>
      </c>
      <c r="G64" s="389"/>
      <c r="H64" s="389"/>
      <c r="I64" s="13"/>
      <c r="J64" s="30"/>
      <c r="K64" s="29" t="s">
        <v>446</v>
      </c>
      <c r="L64" s="29"/>
      <c r="M64" s="390"/>
      <c r="N64" s="391"/>
      <c r="O64" s="29"/>
      <c r="P64" s="29">
        <v>22</v>
      </c>
      <c r="Q64" s="29"/>
      <c r="R64" s="29"/>
      <c r="S64" s="29">
        <v>22</v>
      </c>
      <c r="T64" s="29">
        <v>22</v>
      </c>
      <c r="U64" s="29"/>
      <c r="V64" s="29"/>
      <c r="W64" s="29"/>
      <c r="X64" s="29"/>
      <c r="Y64" s="29"/>
      <c r="Z64" s="29"/>
      <c r="AA64" s="25"/>
      <c r="AB64" s="26"/>
      <c r="AC64" s="392"/>
      <c r="AD64" s="393"/>
      <c r="AE64" s="29"/>
      <c r="AF64" s="29"/>
      <c r="AG64" s="25"/>
      <c r="AH64" s="26"/>
      <c r="AI64" s="388"/>
      <c r="AJ64" s="389"/>
      <c r="AK64" s="395"/>
      <c r="AL64" s="396"/>
      <c r="AM64" s="396"/>
      <c r="AN64" s="391"/>
    </row>
    <row r="65" spans="2:40" ht="13.5" customHeight="1" x14ac:dyDescent="0.15">
      <c r="B65" s="33" t="s">
        <v>375</v>
      </c>
      <c r="C65" s="32">
        <v>6.2</v>
      </c>
      <c r="D65" s="32">
        <f t="shared" si="1"/>
        <v>531.20000000000005</v>
      </c>
      <c r="E65" s="32">
        <f t="shared" si="2"/>
        <v>537.40000000000009</v>
      </c>
      <c r="F65" s="388" t="s">
        <v>445</v>
      </c>
      <c r="G65" s="389"/>
      <c r="H65" s="389"/>
      <c r="I65" s="13"/>
      <c r="J65" s="30"/>
      <c r="K65" s="29"/>
      <c r="L65" s="29"/>
      <c r="M65" s="390"/>
      <c r="N65" s="391"/>
      <c r="O65" s="29"/>
      <c r="P65" s="29"/>
      <c r="Q65" s="29"/>
      <c r="R65" s="29"/>
      <c r="S65" s="29"/>
      <c r="T65" s="29"/>
      <c r="U65" s="29"/>
      <c r="V65" s="29"/>
      <c r="W65" s="29"/>
      <c r="X65" s="29"/>
      <c r="Y65" s="29"/>
      <c r="Z65" s="29"/>
      <c r="AA65" s="25"/>
      <c r="AB65" s="26"/>
      <c r="AC65" s="392"/>
      <c r="AD65" s="393"/>
      <c r="AE65" s="29"/>
      <c r="AF65" s="29"/>
      <c r="AG65" s="25"/>
      <c r="AH65" s="26"/>
      <c r="AI65" s="388"/>
      <c r="AJ65" s="389"/>
      <c r="AK65" s="395" t="s">
        <v>448</v>
      </c>
      <c r="AL65" s="396"/>
      <c r="AM65" s="396"/>
      <c r="AN65" s="391"/>
    </row>
    <row r="66" spans="2:40" ht="13.5" customHeight="1" x14ac:dyDescent="0.15">
      <c r="B66" s="33" t="s">
        <v>376</v>
      </c>
      <c r="C66" s="32">
        <v>6.4</v>
      </c>
      <c r="D66" s="32">
        <f t="shared" si="1"/>
        <v>537.40000000000009</v>
      </c>
      <c r="E66" s="32">
        <f t="shared" si="2"/>
        <v>543.80000000000007</v>
      </c>
      <c r="F66" s="388" t="s">
        <v>445</v>
      </c>
      <c r="G66" s="389"/>
      <c r="H66" s="389"/>
      <c r="I66" s="13"/>
      <c r="J66" s="30"/>
      <c r="K66" s="29" t="s">
        <v>446</v>
      </c>
      <c r="L66" s="29"/>
      <c r="M66" s="390"/>
      <c r="N66" s="391"/>
      <c r="O66" s="29"/>
      <c r="P66" s="29"/>
      <c r="Q66" s="29"/>
      <c r="R66" s="29"/>
      <c r="S66" s="29"/>
      <c r="T66" s="29"/>
      <c r="U66" s="29"/>
      <c r="V66" s="29"/>
      <c r="W66" s="29"/>
      <c r="X66" s="29"/>
      <c r="Y66" s="29"/>
      <c r="Z66" s="29"/>
      <c r="AA66" s="25"/>
      <c r="AB66" s="26"/>
      <c r="AC66" s="392"/>
      <c r="AD66" s="393"/>
      <c r="AE66" s="29"/>
      <c r="AF66" s="29"/>
      <c r="AG66" s="25"/>
      <c r="AH66" s="26"/>
      <c r="AI66" s="388"/>
      <c r="AJ66" s="389"/>
      <c r="AK66" s="395"/>
      <c r="AL66" s="396"/>
      <c r="AM66" s="396"/>
      <c r="AN66" s="391"/>
    </row>
    <row r="67" spans="2:40" ht="13.5" customHeight="1" x14ac:dyDescent="0.15">
      <c r="B67" s="33" t="s">
        <v>377</v>
      </c>
      <c r="C67" s="32">
        <v>10.5</v>
      </c>
      <c r="D67" s="32">
        <f t="shared" si="1"/>
        <v>543.80000000000007</v>
      </c>
      <c r="E67" s="32">
        <f t="shared" si="2"/>
        <v>554.30000000000007</v>
      </c>
      <c r="F67" s="388"/>
      <c r="G67" s="389"/>
      <c r="H67" s="389"/>
      <c r="I67" s="13"/>
      <c r="J67" s="30"/>
      <c r="K67" s="29" t="s">
        <v>446</v>
      </c>
      <c r="L67" s="29"/>
      <c r="M67" s="390"/>
      <c r="N67" s="391"/>
      <c r="O67" s="29"/>
      <c r="P67" s="29"/>
      <c r="Q67" s="29"/>
      <c r="R67" s="29"/>
      <c r="S67" s="29"/>
      <c r="T67" s="29"/>
      <c r="U67" s="29"/>
      <c r="V67" s="29"/>
      <c r="W67" s="29"/>
      <c r="X67" s="29"/>
      <c r="Y67" s="29"/>
      <c r="Z67" s="29"/>
      <c r="AA67" s="25"/>
      <c r="AB67" s="26"/>
      <c r="AC67" s="392"/>
      <c r="AD67" s="393"/>
      <c r="AE67" s="29"/>
      <c r="AF67" s="29"/>
      <c r="AG67" s="25"/>
      <c r="AH67" s="26"/>
      <c r="AI67" s="388"/>
      <c r="AJ67" s="389"/>
      <c r="AK67" s="395"/>
      <c r="AL67" s="396"/>
      <c r="AM67" s="396"/>
      <c r="AN67" s="391"/>
    </row>
    <row r="68" spans="2:40" ht="13.5" customHeight="1" x14ac:dyDescent="0.15">
      <c r="B68" s="33" t="s">
        <v>378</v>
      </c>
      <c r="C68" s="32">
        <v>10</v>
      </c>
      <c r="D68" s="32">
        <f t="shared" si="1"/>
        <v>554.30000000000007</v>
      </c>
      <c r="E68" s="32">
        <f t="shared" si="2"/>
        <v>564.30000000000007</v>
      </c>
      <c r="F68" s="388"/>
      <c r="G68" s="389"/>
      <c r="H68" s="389"/>
      <c r="I68" s="13"/>
      <c r="J68" s="30"/>
      <c r="K68" s="29"/>
      <c r="L68" s="29"/>
      <c r="M68" s="390"/>
      <c r="N68" s="391"/>
      <c r="O68" s="29"/>
      <c r="P68" s="29">
        <v>23</v>
      </c>
      <c r="Q68" s="29"/>
      <c r="R68" s="29"/>
      <c r="S68" s="29">
        <v>23</v>
      </c>
      <c r="T68" s="29">
        <v>23</v>
      </c>
      <c r="U68" s="29"/>
      <c r="V68" s="29"/>
      <c r="W68" s="29"/>
      <c r="X68" s="29"/>
      <c r="Y68" s="29"/>
      <c r="Z68" s="29"/>
      <c r="AA68" s="25"/>
      <c r="AB68" s="26"/>
      <c r="AC68" s="392"/>
      <c r="AD68" s="393"/>
      <c r="AE68" s="29"/>
      <c r="AF68" s="29"/>
      <c r="AG68" s="25"/>
      <c r="AH68" s="26"/>
      <c r="AI68" s="388"/>
      <c r="AJ68" s="389"/>
      <c r="AK68" s="395" t="s">
        <v>448</v>
      </c>
      <c r="AL68" s="396"/>
      <c r="AM68" s="396"/>
      <c r="AN68" s="391"/>
    </row>
    <row r="69" spans="2:40" ht="13.5" customHeight="1" x14ac:dyDescent="0.15">
      <c r="B69" s="33" t="s">
        <v>379</v>
      </c>
      <c r="C69" s="32">
        <v>9.5</v>
      </c>
      <c r="D69" s="32">
        <f t="shared" si="1"/>
        <v>564.30000000000007</v>
      </c>
      <c r="E69" s="32">
        <f t="shared" si="2"/>
        <v>573.80000000000007</v>
      </c>
      <c r="F69" s="394"/>
      <c r="G69" s="389"/>
      <c r="H69" s="389"/>
      <c r="I69" s="13"/>
      <c r="J69" s="30"/>
      <c r="K69" s="29" t="s">
        <v>446</v>
      </c>
      <c r="L69" s="29"/>
      <c r="M69" s="390"/>
      <c r="N69" s="391"/>
      <c r="O69" s="29"/>
      <c r="P69" s="29"/>
      <c r="Q69" s="29"/>
      <c r="R69" s="29"/>
      <c r="S69" s="29"/>
      <c r="T69" s="29"/>
      <c r="U69" s="29"/>
      <c r="V69" s="29"/>
      <c r="W69" s="29"/>
      <c r="X69" s="29"/>
      <c r="Y69" s="29"/>
      <c r="Z69" s="29"/>
      <c r="AA69" s="25"/>
      <c r="AB69" s="26"/>
      <c r="AC69" s="392"/>
      <c r="AD69" s="393"/>
      <c r="AE69" s="29"/>
      <c r="AF69" s="29"/>
      <c r="AG69" s="25"/>
      <c r="AH69" s="26"/>
      <c r="AI69" s="388"/>
      <c r="AJ69" s="389"/>
      <c r="AK69" s="395"/>
      <c r="AL69" s="396"/>
      <c r="AM69" s="396"/>
      <c r="AN69" s="391"/>
    </row>
    <row r="70" spans="2:40" ht="13.5" customHeight="1" x14ac:dyDescent="0.15">
      <c r="B70" s="33" t="s">
        <v>380</v>
      </c>
      <c r="C70" s="32">
        <v>9.5</v>
      </c>
      <c r="D70" s="32">
        <f t="shared" si="1"/>
        <v>573.80000000000007</v>
      </c>
      <c r="E70" s="32">
        <f t="shared" si="2"/>
        <v>583.30000000000007</v>
      </c>
      <c r="F70" s="394"/>
      <c r="G70" s="389"/>
      <c r="H70" s="389"/>
      <c r="I70" s="13"/>
      <c r="J70" s="30"/>
      <c r="K70" s="29" t="s">
        <v>446</v>
      </c>
      <c r="L70" s="29"/>
      <c r="M70" s="390"/>
      <c r="N70" s="391"/>
      <c r="O70" s="29"/>
      <c r="P70" s="29">
        <v>24</v>
      </c>
      <c r="Q70" s="29"/>
      <c r="R70" s="29"/>
      <c r="S70" s="29">
        <v>24</v>
      </c>
      <c r="T70" s="29">
        <v>24</v>
      </c>
      <c r="U70" s="29"/>
      <c r="V70" s="29"/>
      <c r="W70" s="29"/>
      <c r="X70" s="29"/>
      <c r="Y70" s="29"/>
      <c r="Z70" s="29"/>
      <c r="AA70" s="25"/>
      <c r="AB70" s="26"/>
      <c r="AC70" s="392"/>
      <c r="AD70" s="393"/>
      <c r="AE70" s="29"/>
      <c r="AF70" s="29"/>
      <c r="AG70" s="25"/>
      <c r="AH70" s="26"/>
      <c r="AI70" s="388"/>
      <c r="AJ70" s="389"/>
      <c r="AK70" s="395" t="s">
        <v>448</v>
      </c>
      <c r="AL70" s="396"/>
      <c r="AM70" s="396"/>
      <c r="AN70" s="391"/>
    </row>
    <row r="71" spans="2:40" ht="13.5" customHeight="1" x14ac:dyDescent="0.15">
      <c r="B71" s="33" t="s">
        <v>381</v>
      </c>
      <c r="C71" s="32">
        <v>9.5</v>
      </c>
      <c r="D71" s="32">
        <f t="shared" si="1"/>
        <v>583.30000000000007</v>
      </c>
      <c r="E71" s="32">
        <f t="shared" si="2"/>
        <v>592.80000000000007</v>
      </c>
      <c r="F71" s="394"/>
      <c r="G71" s="389"/>
      <c r="H71" s="389"/>
      <c r="I71" s="13"/>
      <c r="J71" s="30"/>
      <c r="K71" s="29"/>
      <c r="L71" s="29"/>
      <c r="M71" s="390"/>
      <c r="N71" s="391"/>
      <c r="O71" s="29"/>
      <c r="P71" s="29"/>
      <c r="Q71" s="29"/>
      <c r="R71" s="29"/>
      <c r="S71" s="29"/>
      <c r="T71" s="29"/>
      <c r="U71" s="29"/>
      <c r="V71" s="29"/>
      <c r="W71" s="29"/>
      <c r="X71" s="29"/>
      <c r="Y71" s="29"/>
      <c r="Z71" s="29"/>
      <c r="AA71" s="25"/>
      <c r="AB71" s="26"/>
      <c r="AC71" s="392"/>
      <c r="AD71" s="393"/>
      <c r="AE71" s="29"/>
      <c r="AF71" s="29"/>
      <c r="AG71" s="25"/>
      <c r="AH71" s="26"/>
      <c r="AI71" s="388"/>
      <c r="AJ71" s="389"/>
      <c r="AK71" s="395" t="s">
        <v>448</v>
      </c>
      <c r="AL71" s="396"/>
      <c r="AM71" s="396"/>
      <c r="AN71" s="391"/>
    </row>
    <row r="72" spans="2:40" ht="13.5" customHeight="1" x14ac:dyDescent="0.15">
      <c r="B72" s="33" t="s">
        <v>382</v>
      </c>
      <c r="C72" s="32">
        <v>6</v>
      </c>
      <c r="D72" s="32">
        <f t="shared" si="1"/>
        <v>592.80000000000007</v>
      </c>
      <c r="E72" s="32">
        <f t="shared" si="2"/>
        <v>598.80000000000007</v>
      </c>
      <c r="F72" s="388" t="s">
        <v>444</v>
      </c>
      <c r="G72" s="389"/>
      <c r="H72" s="389"/>
      <c r="I72" s="13"/>
      <c r="J72" s="30"/>
      <c r="K72" s="29" t="s">
        <v>446</v>
      </c>
      <c r="L72" s="29"/>
      <c r="M72" s="390"/>
      <c r="N72" s="391"/>
      <c r="O72" s="29"/>
      <c r="P72" s="29"/>
      <c r="Q72" s="29"/>
      <c r="R72" s="29"/>
      <c r="S72" s="29"/>
      <c r="T72" s="29"/>
      <c r="U72" s="29"/>
      <c r="V72" s="29"/>
      <c r="W72" s="29"/>
      <c r="X72" s="29"/>
      <c r="Y72" s="29"/>
      <c r="Z72" s="29"/>
      <c r="AA72" s="25"/>
      <c r="AB72" s="26"/>
      <c r="AC72" s="392"/>
      <c r="AD72" s="393"/>
      <c r="AE72" s="29"/>
      <c r="AF72" s="29"/>
      <c r="AG72" s="25"/>
      <c r="AH72" s="26"/>
      <c r="AI72" s="388"/>
      <c r="AJ72" s="389"/>
      <c r="AK72" s="395"/>
      <c r="AL72" s="396"/>
      <c r="AM72" s="396"/>
      <c r="AN72" s="391"/>
    </row>
    <row r="73" spans="2:40" ht="13.5" customHeight="1" x14ac:dyDescent="0.15">
      <c r="B73" s="33" t="s">
        <v>383</v>
      </c>
      <c r="C73" s="32">
        <v>6.1</v>
      </c>
      <c r="D73" s="32">
        <f t="shared" si="1"/>
        <v>598.80000000000007</v>
      </c>
      <c r="E73" s="32">
        <f t="shared" si="2"/>
        <v>604.90000000000009</v>
      </c>
      <c r="F73" s="388" t="s">
        <v>444</v>
      </c>
      <c r="G73" s="389"/>
      <c r="H73" s="389"/>
      <c r="I73" s="13"/>
      <c r="J73" s="30"/>
      <c r="K73" s="29"/>
      <c r="L73" s="29"/>
      <c r="M73" s="390"/>
      <c r="N73" s="391"/>
      <c r="O73" s="29"/>
      <c r="P73" s="29"/>
      <c r="Q73" s="29"/>
      <c r="R73" s="29"/>
      <c r="S73" s="29"/>
      <c r="T73" s="29"/>
      <c r="U73" s="29"/>
      <c r="V73" s="29"/>
      <c r="W73" s="29"/>
      <c r="X73" s="29"/>
      <c r="Y73" s="29"/>
      <c r="Z73" s="29"/>
      <c r="AA73" s="25"/>
      <c r="AB73" s="26"/>
      <c r="AC73" s="392"/>
      <c r="AD73" s="393"/>
      <c r="AE73" s="29"/>
      <c r="AF73" s="29"/>
      <c r="AG73" s="25"/>
      <c r="AH73" s="26"/>
      <c r="AI73" s="388"/>
      <c r="AJ73" s="389"/>
      <c r="AK73" s="395" t="s">
        <v>448</v>
      </c>
      <c r="AL73" s="396"/>
      <c r="AM73" s="396"/>
      <c r="AN73" s="391"/>
    </row>
    <row r="74" spans="2:40" ht="13.5" customHeight="1" x14ac:dyDescent="0.15">
      <c r="B74" s="33" t="s">
        <v>384</v>
      </c>
      <c r="C74" s="32">
        <v>6.3</v>
      </c>
      <c r="D74" s="32">
        <f t="shared" si="1"/>
        <v>604.90000000000009</v>
      </c>
      <c r="E74" s="32">
        <f t="shared" si="2"/>
        <v>611.20000000000005</v>
      </c>
      <c r="F74" s="388" t="s">
        <v>444</v>
      </c>
      <c r="G74" s="389"/>
      <c r="H74" s="389"/>
      <c r="I74" s="13"/>
      <c r="J74" s="30"/>
      <c r="K74" s="29" t="s">
        <v>446</v>
      </c>
      <c r="L74" s="29"/>
      <c r="M74" s="390"/>
      <c r="N74" s="391"/>
      <c r="O74" s="29"/>
      <c r="P74" s="29">
        <v>25</v>
      </c>
      <c r="Q74" s="29"/>
      <c r="R74" s="29"/>
      <c r="S74" s="29">
        <v>25</v>
      </c>
      <c r="T74" s="29">
        <v>25</v>
      </c>
      <c r="U74" s="29"/>
      <c r="V74" s="29"/>
      <c r="W74" s="29"/>
      <c r="X74" s="29"/>
      <c r="Y74" s="29"/>
      <c r="Z74" s="29"/>
      <c r="AA74" s="25"/>
      <c r="AB74" s="26"/>
      <c r="AC74" s="392"/>
      <c r="AD74" s="393"/>
      <c r="AE74" s="29"/>
      <c r="AF74" s="29"/>
      <c r="AG74" s="25"/>
      <c r="AH74" s="26"/>
      <c r="AI74" s="388"/>
      <c r="AJ74" s="389"/>
      <c r="AK74" s="395" t="s">
        <v>448</v>
      </c>
      <c r="AL74" s="396"/>
      <c r="AM74" s="396"/>
      <c r="AN74" s="391"/>
    </row>
    <row r="75" spans="2:40" ht="13.5" customHeight="1" x14ac:dyDescent="0.15">
      <c r="B75" s="33" t="s">
        <v>385</v>
      </c>
      <c r="C75" s="32">
        <v>6.2</v>
      </c>
      <c r="D75" s="32">
        <f t="shared" si="1"/>
        <v>611.20000000000005</v>
      </c>
      <c r="E75" s="32">
        <f t="shared" si="2"/>
        <v>617.40000000000009</v>
      </c>
      <c r="F75" s="388" t="s">
        <v>444</v>
      </c>
      <c r="G75" s="389"/>
      <c r="H75" s="389"/>
      <c r="I75" s="13"/>
      <c r="J75" s="30"/>
      <c r="K75" s="29"/>
      <c r="L75" s="29"/>
      <c r="M75" s="390"/>
      <c r="N75" s="391"/>
      <c r="O75" s="29"/>
      <c r="P75" s="29"/>
      <c r="Q75" s="29"/>
      <c r="R75" s="29"/>
      <c r="S75" s="29"/>
      <c r="T75" s="29"/>
      <c r="U75" s="29"/>
      <c r="V75" s="29"/>
      <c r="W75" s="29"/>
      <c r="X75" s="29"/>
      <c r="Y75" s="29" t="s">
        <v>486</v>
      </c>
      <c r="Z75" s="29"/>
      <c r="AA75" s="25"/>
      <c r="AB75" s="26"/>
      <c r="AC75" s="392"/>
      <c r="AD75" s="393"/>
      <c r="AE75" s="29"/>
      <c r="AF75" s="29"/>
      <c r="AG75" s="25"/>
      <c r="AH75" s="26"/>
      <c r="AI75" s="388"/>
      <c r="AJ75" s="389"/>
      <c r="AK75" s="395"/>
      <c r="AL75" s="396"/>
      <c r="AM75" s="396"/>
      <c r="AN75" s="391"/>
    </row>
    <row r="76" spans="2:40" ht="13.5" customHeight="1" x14ac:dyDescent="0.15">
      <c r="B76" s="33" t="s">
        <v>386</v>
      </c>
      <c r="C76" s="32">
        <v>6.3</v>
      </c>
      <c r="D76" s="32">
        <f t="shared" si="1"/>
        <v>617.40000000000009</v>
      </c>
      <c r="E76" s="32">
        <f t="shared" ref="E76" si="3">SUM(C76:D76)</f>
        <v>623.70000000000005</v>
      </c>
      <c r="F76" s="388" t="s">
        <v>444</v>
      </c>
      <c r="G76" s="389"/>
      <c r="H76" s="389"/>
      <c r="I76" s="13"/>
      <c r="J76" s="30"/>
      <c r="K76" s="29" t="s">
        <v>446</v>
      </c>
      <c r="L76" s="29"/>
      <c r="M76" s="390"/>
      <c r="N76" s="391"/>
      <c r="O76" s="29"/>
      <c r="P76" s="29"/>
      <c r="Q76" s="29"/>
      <c r="R76" s="29"/>
      <c r="S76" s="29"/>
      <c r="T76" s="29"/>
      <c r="U76" s="29" t="s">
        <v>453</v>
      </c>
      <c r="V76" s="29"/>
      <c r="W76" s="29"/>
      <c r="X76" s="29"/>
      <c r="Y76" s="29"/>
      <c r="Z76" s="29"/>
      <c r="AA76" s="25"/>
      <c r="AB76" s="26"/>
      <c r="AC76" s="392"/>
      <c r="AD76" s="393"/>
      <c r="AE76" s="29"/>
      <c r="AF76" s="29"/>
      <c r="AG76" s="29"/>
      <c r="AH76" s="13"/>
      <c r="AI76" s="388"/>
      <c r="AJ76" s="389"/>
      <c r="AK76" s="395" t="s">
        <v>463</v>
      </c>
      <c r="AL76" s="396"/>
      <c r="AM76" s="396"/>
      <c r="AN76" s="391"/>
    </row>
    <row r="77" spans="2:40" ht="13.5" customHeight="1" x14ac:dyDescent="0.15">
      <c r="B77" s="33" t="s">
        <v>387</v>
      </c>
      <c r="C77" s="32">
        <v>10.4</v>
      </c>
      <c r="D77" s="32">
        <f t="shared" ref="D77:D137" si="4">E76</f>
        <v>623.70000000000005</v>
      </c>
      <c r="E77" s="32">
        <f t="shared" ref="E77:E137" si="5">SUM(C77:D77)</f>
        <v>634.1</v>
      </c>
      <c r="F77" s="388"/>
      <c r="G77" s="389"/>
      <c r="H77" s="389"/>
      <c r="I77" s="13"/>
      <c r="J77" s="30"/>
      <c r="K77" s="29" t="s">
        <v>446</v>
      </c>
      <c r="L77" s="29"/>
      <c r="M77" s="390"/>
      <c r="N77" s="391"/>
      <c r="O77" s="29" t="s">
        <v>447</v>
      </c>
      <c r="P77" s="29">
        <v>26</v>
      </c>
      <c r="Q77" s="29"/>
      <c r="R77" s="29"/>
      <c r="S77" s="29">
        <v>26</v>
      </c>
      <c r="T77" s="29">
        <v>26</v>
      </c>
      <c r="U77" s="29" t="s">
        <v>454</v>
      </c>
      <c r="V77" s="29"/>
      <c r="W77" s="29"/>
      <c r="X77" s="29"/>
      <c r="Y77" s="29"/>
      <c r="Z77" s="29"/>
      <c r="AA77" s="25"/>
      <c r="AB77" s="26"/>
      <c r="AC77" s="392"/>
      <c r="AD77" s="393"/>
      <c r="AE77" s="29"/>
      <c r="AF77" s="13"/>
      <c r="AG77" s="13"/>
      <c r="AH77" s="29"/>
      <c r="AI77" s="388"/>
      <c r="AJ77" s="389"/>
      <c r="AK77" s="395" t="s">
        <v>448</v>
      </c>
      <c r="AL77" s="396"/>
      <c r="AM77" s="396"/>
      <c r="AN77" s="391"/>
    </row>
    <row r="78" spans="2:40" ht="13.5" customHeight="1" x14ac:dyDescent="0.15">
      <c r="B78" s="33" t="s">
        <v>388</v>
      </c>
      <c r="C78" s="32">
        <v>10.5</v>
      </c>
      <c r="D78" s="32">
        <f t="shared" si="4"/>
        <v>634.1</v>
      </c>
      <c r="E78" s="32">
        <f t="shared" si="5"/>
        <v>644.6</v>
      </c>
      <c r="F78" s="388"/>
      <c r="G78" s="389"/>
      <c r="H78" s="389"/>
      <c r="I78" s="13"/>
      <c r="J78" s="30"/>
      <c r="K78" s="29" t="s">
        <v>446</v>
      </c>
      <c r="L78" s="29"/>
      <c r="M78" s="390"/>
      <c r="N78" s="391"/>
      <c r="O78" s="29"/>
      <c r="P78" s="29"/>
      <c r="Q78" s="29"/>
      <c r="R78" s="29"/>
      <c r="S78" s="29"/>
      <c r="T78" s="29"/>
      <c r="U78" s="29"/>
      <c r="V78" s="29"/>
      <c r="W78" s="29"/>
      <c r="X78" s="29"/>
      <c r="Y78" s="29"/>
      <c r="Z78" s="29"/>
      <c r="AA78" s="25"/>
      <c r="AB78" s="26"/>
      <c r="AC78" s="392"/>
      <c r="AD78" s="393"/>
      <c r="AE78" s="13"/>
      <c r="AF78" s="29"/>
      <c r="AG78" s="29"/>
      <c r="AH78" s="29"/>
      <c r="AI78" s="390"/>
      <c r="AJ78" s="398"/>
      <c r="AK78" s="395"/>
      <c r="AL78" s="396"/>
      <c r="AM78" s="396"/>
      <c r="AN78" s="391"/>
    </row>
    <row r="79" spans="2:40" ht="13.5" customHeight="1" x14ac:dyDescent="0.15">
      <c r="B79" s="33" t="s">
        <v>389</v>
      </c>
      <c r="C79" s="32">
        <v>10.4</v>
      </c>
      <c r="D79" s="32">
        <f t="shared" si="4"/>
        <v>644.6</v>
      </c>
      <c r="E79" s="32">
        <f t="shared" si="5"/>
        <v>655</v>
      </c>
      <c r="F79" s="388"/>
      <c r="G79" s="389"/>
      <c r="H79" s="389"/>
      <c r="I79" s="13"/>
      <c r="J79" s="30"/>
      <c r="K79" s="29"/>
      <c r="L79" s="29"/>
      <c r="M79" s="390"/>
      <c r="N79" s="391"/>
      <c r="O79" s="29"/>
      <c r="P79" s="29"/>
      <c r="Q79" s="29"/>
      <c r="R79" s="29"/>
      <c r="S79" s="29"/>
      <c r="T79" s="29"/>
      <c r="U79" s="29"/>
      <c r="V79" s="29"/>
      <c r="W79" s="29"/>
      <c r="X79" s="29"/>
      <c r="Y79" s="29"/>
      <c r="Z79" s="29"/>
      <c r="AA79" s="25"/>
      <c r="AB79" s="26"/>
      <c r="AC79" s="392"/>
      <c r="AD79" s="393"/>
      <c r="AE79" s="29"/>
      <c r="AF79" s="29"/>
      <c r="AG79" s="25"/>
      <c r="AH79" s="26"/>
      <c r="AI79" s="388"/>
      <c r="AJ79" s="389"/>
      <c r="AK79" s="395" t="s">
        <v>448</v>
      </c>
      <c r="AL79" s="396"/>
      <c r="AM79" s="396"/>
      <c r="AN79" s="391"/>
    </row>
    <row r="80" spans="2:40" ht="13.5" customHeight="1" x14ac:dyDescent="0.15">
      <c r="B80" s="33" t="s">
        <v>390</v>
      </c>
      <c r="C80" s="32">
        <v>10.5</v>
      </c>
      <c r="D80" s="32">
        <f t="shared" si="4"/>
        <v>655</v>
      </c>
      <c r="E80" s="32">
        <f t="shared" si="5"/>
        <v>665.5</v>
      </c>
      <c r="F80" s="388"/>
      <c r="G80" s="389"/>
      <c r="H80" s="389"/>
      <c r="I80" s="13"/>
      <c r="J80" s="30"/>
      <c r="K80" s="29" t="s">
        <v>446</v>
      </c>
      <c r="L80" s="29"/>
      <c r="M80" s="390"/>
      <c r="N80" s="391"/>
      <c r="O80" s="29" t="s">
        <v>455</v>
      </c>
      <c r="P80" s="29">
        <v>27</v>
      </c>
      <c r="Q80" s="29"/>
      <c r="R80" s="29"/>
      <c r="S80" s="29">
        <v>27</v>
      </c>
      <c r="T80" s="29">
        <v>27</v>
      </c>
      <c r="U80" s="29"/>
      <c r="V80" s="29"/>
      <c r="W80" s="29"/>
      <c r="X80" s="29"/>
      <c r="Y80" s="29"/>
      <c r="Z80" s="29"/>
      <c r="AA80" s="25"/>
      <c r="AB80" s="26"/>
      <c r="AC80" s="392"/>
      <c r="AD80" s="393"/>
      <c r="AE80" s="29"/>
      <c r="AF80" s="29"/>
      <c r="AG80" s="25"/>
      <c r="AH80" s="26"/>
      <c r="AI80" s="388"/>
      <c r="AJ80" s="389"/>
      <c r="AK80" s="395"/>
      <c r="AL80" s="396"/>
      <c r="AM80" s="396"/>
      <c r="AN80" s="391"/>
    </row>
    <row r="81" spans="2:40" ht="13.5" customHeight="1" x14ac:dyDescent="0.15">
      <c r="B81" s="33">
        <v>71</v>
      </c>
      <c r="C81" s="32">
        <v>10.5</v>
      </c>
      <c r="D81" s="32">
        <f t="shared" si="4"/>
        <v>665.5</v>
      </c>
      <c r="E81" s="32">
        <f t="shared" si="5"/>
        <v>676</v>
      </c>
      <c r="F81" s="388"/>
      <c r="G81" s="389"/>
      <c r="H81" s="389"/>
      <c r="I81" s="13"/>
      <c r="J81" s="30"/>
      <c r="K81" s="29" t="s">
        <v>446</v>
      </c>
      <c r="L81" s="29"/>
      <c r="M81" s="390"/>
      <c r="N81" s="391"/>
      <c r="O81" s="29"/>
      <c r="P81" s="29">
        <v>28</v>
      </c>
      <c r="Q81" s="29"/>
      <c r="R81" s="29"/>
      <c r="S81" s="29">
        <v>28</v>
      </c>
      <c r="T81" s="29">
        <v>28</v>
      </c>
      <c r="U81" s="29"/>
      <c r="V81" s="29"/>
      <c r="W81" s="29"/>
      <c r="X81" s="29"/>
      <c r="Y81" s="29"/>
      <c r="Z81" s="29"/>
      <c r="AA81" s="25"/>
      <c r="AB81" s="26"/>
      <c r="AC81" s="392"/>
      <c r="AD81" s="393"/>
      <c r="AE81" s="29"/>
      <c r="AF81" s="29"/>
      <c r="AG81" s="25"/>
      <c r="AH81" s="26"/>
      <c r="AI81" s="388"/>
      <c r="AJ81" s="389"/>
      <c r="AK81" s="395"/>
      <c r="AL81" s="396"/>
      <c r="AM81" s="396"/>
      <c r="AN81" s="391"/>
    </row>
    <row r="82" spans="2:40" ht="13.5" customHeight="1" x14ac:dyDescent="0.15">
      <c r="B82" s="33" t="s">
        <v>391</v>
      </c>
      <c r="C82" s="32">
        <v>10.5</v>
      </c>
      <c r="D82" s="32">
        <f t="shared" si="4"/>
        <v>676</v>
      </c>
      <c r="E82" s="32">
        <f t="shared" si="5"/>
        <v>686.5</v>
      </c>
      <c r="F82" s="388"/>
      <c r="G82" s="389"/>
      <c r="H82" s="389"/>
      <c r="I82" s="13"/>
      <c r="J82" s="30"/>
      <c r="K82" s="29"/>
      <c r="L82" s="29"/>
      <c r="M82" s="390"/>
      <c r="N82" s="391"/>
      <c r="O82" s="29"/>
      <c r="P82" s="29"/>
      <c r="Q82" s="29"/>
      <c r="R82" s="29"/>
      <c r="S82" s="29"/>
      <c r="T82" s="29"/>
      <c r="U82" s="29"/>
      <c r="V82" s="29"/>
      <c r="W82" s="29"/>
      <c r="X82" s="29"/>
      <c r="Y82" s="29"/>
      <c r="Z82" s="29"/>
      <c r="AA82" s="25"/>
      <c r="AB82" s="26"/>
      <c r="AC82" s="392"/>
      <c r="AD82" s="393"/>
      <c r="AE82" s="29"/>
      <c r="AF82" s="29"/>
      <c r="AG82" s="25"/>
      <c r="AH82" s="26"/>
      <c r="AI82" s="388"/>
      <c r="AJ82" s="389"/>
      <c r="AK82" s="395" t="s">
        <v>461</v>
      </c>
      <c r="AL82" s="396"/>
      <c r="AM82" s="396"/>
      <c r="AN82" s="391"/>
    </row>
    <row r="83" spans="2:40" ht="13.5" customHeight="1" x14ac:dyDescent="0.15">
      <c r="B83" s="33" t="s">
        <v>392</v>
      </c>
      <c r="C83" s="32">
        <v>10.5</v>
      </c>
      <c r="D83" s="32">
        <f t="shared" si="4"/>
        <v>686.5</v>
      </c>
      <c r="E83" s="32">
        <f t="shared" si="5"/>
        <v>697</v>
      </c>
      <c r="F83" s="388"/>
      <c r="G83" s="389"/>
      <c r="H83" s="389"/>
      <c r="I83" s="13"/>
      <c r="J83" s="30"/>
      <c r="K83" s="29" t="s">
        <v>446</v>
      </c>
      <c r="L83" s="29"/>
      <c r="M83" s="390"/>
      <c r="N83" s="391"/>
      <c r="O83" s="29"/>
      <c r="P83" s="29"/>
      <c r="Q83" s="29"/>
      <c r="R83" s="29"/>
      <c r="S83" s="29"/>
      <c r="T83" s="29"/>
      <c r="U83" s="29"/>
      <c r="V83" s="29"/>
      <c r="W83" s="29"/>
      <c r="X83" s="29"/>
      <c r="Y83" s="29"/>
      <c r="Z83" s="29"/>
      <c r="AA83" s="25"/>
      <c r="AB83" s="26"/>
      <c r="AC83" s="392"/>
      <c r="AD83" s="393"/>
      <c r="AE83" s="29"/>
      <c r="AF83" s="29"/>
      <c r="AG83" s="25"/>
      <c r="AH83" s="26"/>
      <c r="AI83" s="388"/>
      <c r="AJ83" s="389"/>
      <c r="AK83" s="395"/>
      <c r="AL83" s="396"/>
      <c r="AM83" s="396"/>
      <c r="AN83" s="391"/>
    </row>
    <row r="84" spans="2:40" ht="13.5" customHeight="1" x14ac:dyDescent="0.15">
      <c r="B84" s="33" t="s">
        <v>393</v>
      </c>
      <c r="C84" s="32">
        <v>10.5</v>
      </c>
      <c r="D84" s="32">
        <f t="shared" si="4"/>
        <v>697</v>
      </c>
      <c r="E84" s="32">
        <f t="shared" si="5"/>
        <v>707.5</v>
      </c>
      <c r="F84" s="388"/>
      <c r="G84" s="389"/>
      <c r="H84" s="389"/>
      <c r="I84" s="13"/>
      <c r="J84" s="30"/>
      <c r="K84" s="29" t="s">
        <v>446</v>
      </c>
      <c r="L84" s="29"/>
      <c r="M84" s="390"/>
      <c r="N84" s="391"/>
      <c r="O84" s="29"/>
      <c r="P84" s="29">
        <v>29</v>
      </c>
      <c r="Q84" s="29"/>
      <c r="R84" s="29"/>
      <c r="S84" s="29">
        <v>29</v>
      </c>
      <c r="T84" s="29">
        <v>29</v>
      </c>
      <c r="U84" s="29"/>
      <c r="V84" s="29"/>
      <c r="W84" s="29"/>
      <c r="X84" s="29"/>
      <c r="Y84" s="29" t="s">
        <v>455</v>
      </c>
      <c r="Z84" s="29"/>
      <c r="AA84" s="25"/>
      <c r="AB84" s="26"/>
      <c r="AC84" s="392"/>
      <c r="AD84" s="393"/>
      <c r="AE84" s="29"/>
      <c r="AF84" s="29"/>
      <c r="AG84" s="25"/>
      <c r="AH84" s="26"/>
      <c r="AI84" s="388"/>
      <c r="AJ84" s="389"/>
      <c r="AK84" s="395" t="s">
        <v>461</v>
      </c>
      <c r="AL84" s="396"/>
      <c r="AM84" s="396"/>
      <c r="AN84" s="391"/>
    </row>
    <row r="85" spans="2:40" ht="13.5" customHeight="1" x14ac:dyDescent="0.15">
      <c r="B85" s="33" t="s">
        <v>394</v>
      </c>
      <c r="C85" s="32">
        <v>10.6</v>
      </c>
      <c r="D85" s="32">
        <f t="shared" si="4"/>
        <v>707.5</v>
      </c>
      <c r="E85" s="32">
        <f t="shared" si="5"/>
        <v>718.1</v>
      </c>
      <c r="F85" s="388"/>
      <c r="G85" s="389"/>
      <c r="H85" s="389"/>
      <c r="I85" s="13"/>
      <c r="J85" s="30"/>
      <c r="K85" s="29" t="s">
        <v>446</v>
      </c>
      <c r="L85" s="29"/>
      <c r="M85" s="390"/>
      <c r="N85" s="391"/>
      <c r="O85" s="29"/>
      <c r="P85" s="29"/>
      <c r="Q85" s="29"/>
      <c r="R85" s="29"/>
      <c r="S85" s="29"/>
      <c r="T85" s="29"/>
      <c r="U85" s="29"/>
      <c r="V85" s="29"/>
      <c r="W85" s="29"/>
      <c r="X85" s="29"/>
      <c r="Y85" s="29"/>
      <c r="Z85" s="29"/>
      <c r="AA85" s="25"/>
      <c r="AB85" s="26"/>
      <c r="AC85" s="392"/>
      <c r="AD85" s="393"/>
      <c r="AE85" s="29"/>
      <c r="AF85" s="29"/>
      <c r="AG85" s="25"/>
      <c r="AH85" s="26"/>
      <c r="AI85" s="388"/>
      <c r="AJ85" s="389"/>
      <c r="AK85" s="395"/>
      <c r="AL85" s="396"/>
      <c r="AM85" s="396"/>
      <c r="AN85" s="391"/>
    </row>
    <row r="86" spans="2:40" ht="13.5" customHeight="1" x14ac:dyDescent="0.15">
      <c r="B86" s="33" t="s">
        <v>395</v>
      </c>
      <c r="C86" s="32">
        <v>10.5</v>
      </c>
      <c r="D86" s="32">
        <f t="shared" si="4"/>
        <v>718.1</v>
      </c>
      <c r="E86" s="32">
        <f t="shared" si="5"/>
        <v>728.6</v>
      </c>
      <c r="F86" s="388"/>
      <c r="G86" s="389"/>
      <c r="H86" s="389"/>
      <c r="I86" s="13"/>
      <c r="J86" s="30"/>
      <c r="K86" s="29"/>
      <c r="L86" s="29"/>
      <c r="M86" s="390"/>
      <c r="N86" s="391"/>
      <c r="O86" s="29"/>
      <c r="P86" s="29">
        <v>30</v>
      </c>
      <c r="Q86" s="29"/>
      <c r="R86" s="29"/>
      <c r="S86" s="29">
        <v>30</v>
      </c>
      <c r="T86" s="29">
        <v>30</v>
      </c>
      <c r="U86" s="29"/>
      <c r="V86" s="29"/>
      <c r="W86" s="29"/>
      <c r="X86" s="29"/>
      <c r="Y86" s="29"/>
      <c r="Z86" s="29"/>
      <c r="AA86" s="25"/>
      <c r="AB86" s="26"/>
      <c r="AC86" s="392"/>
      <c r="AD86" s="393"/>
      <c r="AE86" s="29"/>
      <c r="AF86" s="29"/>
      <c r="AG86" s="25"/>
      <c r="AH86" s="26"/>
      <c r="AI86" s="388"/>
      <c r="AJ86" s="389"/>
      <c r="AK86" s="395" t="s">
        <v>448</v>
      </c>
      <c r="AL86" s="396"/>
      <c r="AM86" s="396"/>
      <c r="AN86" s="391"/>
    </row>
    <row r="87" spans="2:40" ht="13.5" customHeight="1" x14ac:dyDescent="0.15">
      <c r="B87" s="33" t="s">
        <v>396</v>
      </c>
      <c r="C87" s="32">
        <v>10.5</v>
      </c>
      <c r="D87" s="32">
        <f t="shared" si="4"/>
        <v>728.6</v>
      </c>
      <c r="E87" s="32">
        <f t="shared" si="5"/>
        <v>739.1</v>
      </c>
      <c r="F87" s="388"/>
      <c r="G87" s="389"/>
      <c r="H87" s="389"/>
      <c r="I87" s="13"/>
      <c r="J87" s="30"/>
      <c r="K87" s="29" t="s">
        <v>446</v>
      </c>
      <c r="L87" s="29"/>
      <c r="M87" s="390"/>
      <c r="N87" s="391"/>
      <c r="O87" s="29"/>
      <c r="P87" s="29"/>
      <c r="Q87" s="29"/>
      <c r="R87" s="29"/>
      <c r="S87" s="29"/>
      <c r="T87" s="29"/>
      <c r="U87" s="29"/>
      <c r="V87" s="29"/>
      <c r="W87" s="29"/>
      <c r="X87" s="29"/>
      <c r="Y87" s="29"/>
      <c r="Z87" s="29"/>
      <c r="AA87" s="25"/>
      <c r="AB87" s="26"/>
      <c r="AC87" s="392"/>
      <c r="AD87" s="393"/>
      <c r="AE87" s="29"/>
      <c r="AF87" s="29"/>
      <c r="AG87" s="25"/>
      <c r="AH87" s="26"/>
      <c r="AI87" s="388"/>
      <c r="AJ87" s="389"/>
      <c r="AK87" s="395" t="s">
        <v>448</v>
      </c>
      <c r="AL87" s="396"/>
      <c r="AM87" s="396"/>
      <c r="AN87" s="391"/>
    </row>
    <row r="88" spans="2:40" ht="13.5" customHeight="1" x14ac:dyDescent="0.15">
      <c r="B88" s="33" t="s">
        <v>397</v>
      </c>
      <c r="C88" s="32">
        <v>10.5</v>
      </c>
      <c r="D88" s="32">
        <f t="shared" si="4"/>
        <v>739.1</v>
      </c>
      <c r="E88" s="32">
        <f t="shared" si="5"/>
        <v>749.6</v>
      </c>
      <c r="F88" s="388"/>
      <c r="G88" s="389"/>
      <c r="H88" s="389"/>
      <c r="I88" s="13"/>
      <c r="J88" s="30"/>
      <c r="K88" s="29" t="s">
        <v>446</v>
      </c>
      <c r="L88" s="29"/>
      <c r="M88" s="390"/>
      <c r="N88" s="391"/>
      <c r="O88" s="29"/>
      <c r="P88" s="29"/>
      <c r="Q88" s="29"/>
      <c r="R88" s="29"/>
      <c r="S88" s="29"/>
      <c r="T88" s="29"/>
      <c r="U88" s="29"/>
      <c r="V88" s="29"/>
      <c r="W88" s="29"/>
      <c r="X88" s="29"/>
      <c r="Y88" s="29"/>
      <c r="Z88" s="29"/>
      <c r="AA88" s="25"/>
      <c r="AB88" s="29"/>
      <c r="AC88" s="392"/>
      <c r="AD88" s="393"/>
      <c r="AE88" s="29"/>
      <c r="AF88" s="29"/>
      <c r="AG88" s="25"/>
      <c r="AH88" s="26"/>
      <c r="AI88" s="388"/>
      <c r="AJ88" s="389"/>
      <c r="AK88" s="395" t="s">
        <v>448</v>
      </c>
      <c r="AL88" s="396"/>
      <c r="AM88" s="396"/>
      <c r="AN88" s="391"/>
    </row>
    <row r="89" spans="2:40" ht="13.5" customHeight="1" x14ac:dyDescent="0.15">
      <c r="B89" s="33" t="s">
        <v>398</v>
      </c>
      <c r="C89" s="32">
        <v>10.5</v>
      </c>
      <c r="D89" s="32">
        <f t="shared" si="4"/>
        <v>749.6</v>
      </c>
      <c r="E89" s="32">
        <f t="shared" si="5"/>
        <v>760.1</v>
      </c>
      <c r="F89" s="394"/>
      <c r="G89" s="389"/>
      <c r="H89" s="389"/>
      <c r="I89" s="13"/>
      <c r="J89" s="30"/>
      <c r="K89" s="29"/>
      <c r="L89" s="29"/>
      <c r="M89" s="390"/>
      <c r="N89" s="391"/>
      <c r="O89" s="29"/>
      <c r="P89" s="29">
        <v>31</v>
      </c>
      <c r="Q89" s="29"/>
      <c r="R89" s="29"/>
      <c r="S89" s="29">
        <v>31</v>
      </c>
      <c r="T89" s="29">
        <v>31</v>
      </c>
      <c r="U89" s="29"/>
      <c r="V89" s="29"/>
      <c r="W89" s="29"/>
      <c r="X89" s="29"/>
      <c r="Y89" s="29"/>
      <c r="Z89" s="29"/>
      <c r="AA89" s="25"/>
      <c r="AB89" s="26"/>
      <c r="AC89" s="392"/>
      <c r="AD89" s="393"/>
      <c r="AE89" s="29"/>
      <c r="AF89" s="29"/>
      <c r="AG89" s="25"/>
      <c r="AH89" s="26"/>
      <c r="AI89" s="388"/>
      <c r="AJ89" s="389"/>
      <c r="AK89" s="395" t="s">
        <v>448</v>
      </c>
      <c r="AL89" s="396"/>
      <c r="AM89" s="396"/>
      <c r="AN89" s="391"/>
    </row>
    <row r="90" spans="2:40" ht="13.5" customHeight="1" x14ac:dyDescent="0.15">
      <c r="B90" s="33" t="s">
        <v>399</v>
      </c>
      <c r="C90" s="32">
        <v>10.5</v>
      </c>
      <c r="D90" s="32">
        <f t="shared" si="4"/>
        <v>760.1</v>
      </c>
      <c r="E90" s="32">
        <f t="shared" si="5"/>
        <v>770.6</v>
      </c>
      <c r="F90" s="394"/>
      <c r="G90" s="389"/>
      <c r="H90" s="389"/>
      <c r="I90" s="13"/>
      <c r="J90" s="30"/>
      <c r="K90" s="29" t="s">
        <v>446</v>
      </c>
      <c r="L90" s="29"/>
      <c r="M90" s="390"/>
      <c r="N90" s="391"/>
      <c r="O90" s="29"/>
      <c r="P90" s="29"/>
      <c r="Q90" s="29"/>
      <c r="R90" s="29"/>
      <c r="S90" s="29"/>
      <c r="T90" s="29"/>
      <c r="U90" s="29"/>
      <c r="V90" s="29"/>
      <c r="W90" s="29"/>
      <c r="X90" s="29"/>
      <c r="Y90" s="29"/>
      <c r="Z90" s="29"/>
      <c r="AA90" s="25"/>
      <c r="AB90" s="26"/>
      <c r="AC90" s="392"/>
      <c r="AD90" s="393"/>
      <c r="AE90" s="29"/>
      <c r="AF90" s="29"/>
      <c r="AG90" s="25"/>
      <c r="AH90" s="26"/>
      <c r="AI90" s="388"/>
      <c r="AJ90" s="389"/>
      <c r="AK90" s="395"/>
      <c r="AL90" s="396"/>
      <c r="AM90" s="396"/>
      <c r="AN90" s="391"/>
    </row>
    <row r="91" spans="2:40" ht="13.5" customHeight="1" x14ac:dyDescent="0.15">
      <c r="B91" s="33" t="s">
        <v>400</v>
      </c>
      <c r="C91" s="32">
        <v>10.5</v>
      </c>
      <c r="D91" s="32">
        <f t="shared" si="4"/>
        <v>770.6</v>
      </c>
      <c r="E91" s="32">
        <f t="shared" si="5"/>
        <v>781.1</v>
      </c>
      <c r="F91" s="394"/>
      <c r="G91" s="389"/>
      <c r="H91" s="389"/>
      <c r="I91" s="13"/>
      <c r="J91" s="30"/>
      <c r="K91" s="29" t="s">
        <v>446</v>
      </c>
      <c r="L91" s="29"/>
      <c r="M91" s="390"/>
      <c r="N91" s="391"/>
      <c r="O91" s="29" t="s">
        <v>456</v>
      </c>
      <c r="P91" s="29">
        <v>32</v>
      </c>
      <c r="Q91" s="29"/>
      <c r="R91" s="29"/>
      <c r="S91" s="29">
        <v>32</v>
      </c>
      <c r="T91" s="29">
        <v>32</v>
      </c>
      <c r="U91" s="29"/>
      <c r="V91" s="29"/>
      <c r="W91" s="29"/>
      <c r="X91" s="29"/>
      <c r="Y91" s="29" t="s">
        <v>456</v>
      </c>
      <c r="Z91" s="29"/>
      <c r="AA91" s="25"/>
      <c r="AB91" s="26"/>
      <c r="AC91" s="392"/>
      <c r="AD91" s="393"/>
      <c r="AE91" s="29"/>
      <c r="AF91" s="29"/>
      <c r="AG91" s="25"/>
      <c r="AH91" s="26"/>
      <c r="AI91" s="388"/>
      <c r="AJ91" s="389"/>
      <c r="AK91" s="395" t="s">
        <v>448</v>
      </c>
      <c r="AL91" s="396"/>
      <c r="AM91" s="396"/>
      <c r="AN91" s="391"/>
    </row>
    <row r="92" spans="2:40" ht="13.5" customHeight="1" x14ac:dyDescent="0.15">
      <c r="B92" s="33" t="s">
        <v>401</v>
      </c>
      <c r="C92" s="32">
        <v>10.5</v>
      </c>
      <c r="D92" s="32">
        <f t="shared" si="4"/>
        <v>781.1</v>
      </c>
      <c r="E92" s="32">
        <f t="shared" si="5"/>
        <v>791.6</v>
      </c>
      <c r="F92" s="394"/>
      <c r="G92" s="389"/>
      <c r="H92" s="389"/>
      <c r="I92" s="13"/>
      <c r="J92" s="30"/>
      <c r="K92" s="29" t="s">
        <v>446</v>
      </c>
      <c r="L92" s="29"/>
      <c r="M92" s="390"/>
      <c r="N92" s="391"/>
      <c r="O92" s="29"/>
      <c r="P92" s="29"/>
      <c r="Q92" s="29"/>
      <c r="R92" s="29"/>
      <c r="S92" s="29"/>
      <c r="T92" s="29"/>
      <c r="U92" s="29"/>
      <c r="V92" s="29"/>
      <c r="W92" s="29"/>
      <c r="X92" s="29"/>
      <c r="Y92" s="29"/>
      <c r="Z92" s="29"/>
      <c r="AA92" s="25"/>
      <c r="AB92" s="26"/>
      <c r="AC92" s="392"/>
      <c r="AD92" s="393"/>
      <c r="AE92" s="29"/>
      <c r="AF92" s="29"/>
      <c r="AG92" s="25"/>
      <c r="AH92" s="26"/>
      <c r="AI92" s="388"/>
      <c r="AJ92" s="389"/>
      <c r="AK92" s="395"/>
      <c r="AL92" s="396"/>
      <c r="AM92" s="396"/>
      <c r="AN92" s="391"/>
    </row>
    <row r="93" spans="2:40" ht="13.5" customHeight="1" x14ac:dyDescent="0.15">
      <c r="B93" s="33" t="s">
        <v>402</v>
      </c>
      <c r="C93" s="32">
        <v>10.5</v>
      </c>
      <c r="D93" s="32">
        <f t="shared" si="4"/>
        <v>791.6</v>
      </c>
      <c r="E93" s="32">
        <f t="shared" si="5"/>
        <v>802.1</v>
      </c>
      <c r="F93" s="394"/>
      <c r="G93" s="389"/>
      <c r="H93" s="389"/>
      <c r="I93" s="13"/>
      <c r="J93" s="30"/>
      <c r="K93" s="29"/>
      <c r="L93" s="29"/>
      <c r="M93" s="390"/>
      <c r="N93" s="391"/>
      <c r="O93" s="29"/>
      <c r="P93" s="29">
        <v>33</v>
      </c>
      <c r="Q93" s="29"/>
      <c r="R93" s="29"/>
      <c r="S93" s="29">
        <v>33</v>
      </c>
      <c r="T93" s="29">
        <v>33</v>
      </c>
      <c r="U93" s="29"/>
      <c r="V93" s="29"/>
      <c r="W93" s="29"/>
      <c r="X93" s="29"/>
      <c r="Y93" s="29"/>
      <c r="Z93" s="29"/>
      <c r="AA93" s="25"/>
      <c r="AB93" s="26"/>
      <c r="AC93" s="392"/>
      <c r="AD93" s="393"/>
      <c r="AE93" s="29"/>
      <c r="AF93" s="29"/>
      <c r="AG93" s="25"/>
      <c r="AH93" s="26"/>
      <c r="AI93" s="388"/>
      <c r="AJ93" s="389"/>
      <c r="AK93" s="395" t="s">
        <v>448</v>
      </c>
      <c r="AL93" s="396"/>
      <c r="AM93" s="396"/>
      <c r="AN93" s="391"/>
    </row>
    <row r="94" spans="2:40" ht="13.5" customHeight="1" x14ac:dyDescent="0.15">
      <c r="B94" s="33" t="s">
        <v>403</v>
      </c>
      <c r="C94" s="32">
        <v>10.5</v>
      </c>
      <c r="D94" s="32">
        <f t="shared" si="4"/>
        <v>802.1</v>
      </c>
      <c r="E94" s="32">
        <f t="shared" si="5"/>
        <v>812.6</v>
      </c>
      <c r="F94" s="388"/>
      <c r="G94" s="389"/>
      <c r="H94" s="389"/>
      <c r="I94" s="13"/>
      <c r="J94" s="30"/>
      <c r="K94" s="29" t="s">
        <v>446</v>
      </c>
      <c r="L94" s="29"/>
      <c r="M94" s="390"/>
      <c r="N94" s="391"/>
      <c r="O94" s="29"/>
      <c r="P94" s="29"/>
      <c r="Q94" s="29"/>
      <c r="R94" s="29"/>
      <c r="S94" s="29"/>
      <c r="T94" s="29"/>
      <c r="U94" s="29"/>
      <c r="V94" s="29"/>
      <c r="W94" s="29"/>
      <c r="X94" s="29"/>
      <c r="Y94" s="29"/>
      <c r="Z94" s="29"/>
      <c r="AA94" s="25"/>
      <c r="AB94" s="26"/>
      <c r="AC94" s="392"/>
      <c r="AD94" s="393"/>
      <c r="AE94" s="29"/>
      <c r="AF94" s="29"/>
      <c r="AG94" s="25"/>
      <c r="AH94" s="26"/>
      <c r="AI94" s="388"/>
      <c r="AJ94" s="389"/>
      <c r="AK94" s="395"/>
      <c r="AL94" s="396"/>
      <c r="AM94" s="396"/>
      <c r="AN94" s="391"/>
    </row>
    <row r="95" spans="2:40" ht="13.5" customHeight="1" x14ac:dyDescent="0.15">
      <c r="B95" s="33">
        <v>85</v>
      </c>
      <c r="C95" s="32">
        <v>10.5</v>
      </c>
      <c r="D95" s="32">
        <f t="shared" si="4"/>
        <v>812.6</v>
      </c>
      <c r="E95" s="32">
        <f t="shared" si="5"/>
        <v>823.1</v>
      </c>
      <c r="F95" s="388"/>
      <c r="G95" s="389"/>
      <c r="H95" s="389"/>
      <c r="I95" s="13"/>
      <c r="J95" s="30"/>
      <c r="K95" s="29" t="s">
        <v>446</v>
      </c>
      <c r="L95" s="29"/>
      <c r="M95" s="390"/>
      <c r="N95" s="391"/>
      <c r="O95" s="29"/>
      <c r="P95" s="29">
        <v>34</v>
      </c>
      <c r="Q95" s="29"/>
      <c r="R95" s="29"/>
      <c r="S95" s="29">
        <v>34</v>
      </c>
      <c r="T95" s="29">
        <v>34</v>
      </c>
      <c r="U95" s="29" t="s">
        <v>492</v>
      </c>
      <c r="V95" s="29"/>
      <c r="W95" s="29"/>
      <c r="X95" s="29"/>
      <c r="Y95" s="29"/>
      <c r="Z95" s="29"/>
      <c r="AA95" s="25"/>
      <c r="AB95" s="26"/>
      <c r="AC95" s="392"/>
      <c r="AD95" s="393"/>
      <c r="AE95" s="29"/>
      <c r="AF95" s="29"/>
      <c r="AG95" s="25"/>
      <c r="AH95" s="26"/>
      <c r="AI95" s="388"/>
      <c r="AJ95" s="389"/>
      <c r="AK95" s="395" t="s">
        <v>448</v>
      </c>
      <c r="AL95" s="396"/>
      <c r="AM95" s="396"/>
      <c r="AN95" s="391"/>
    </row>
    <row r="96" spans="2:40" ht="13.5" customHeight="1" x14ac:dyDescent="0.15">
      <c r="B96" s="33" t="s">
        <v>404</v>
      </c>
      <c r="C96" s="32">
        <v>10.5</v>
      </c>
      <c r="D96" s="32">
        <f t="shared" si="4"/>
        <v>823.1</v>
      </c>
      <c r="E96" s="32">
        <f t="shared" si="5"/>
        <v>833.6</v>
      </c>
      <c r="F96" s="388"/>
      <c r="G96" s="389"/>
      <c r="H96" s="389"/>
      <c r="I96" s="13"/>
      <c r="J96" s="30"/>
      <c r="K96" s="29"/>
      <c r="L96" s="29"/>
      <c r="M96" s="390"/>
      <c r="N96" s="391"/>
      <c r="O96" s="29"/>
      <c r="P96" s="29"/>
      <c r="Q96" s="29"/>
      <c r="R96" s="29"/>
      <c r="S96" s="29"/>
      <c r="T96" s="29"/>
      <c r="U96" s="29"/>
      <c r="V96" s="29"/>
      <c r="W96" s="29"/>
      <c r="X96" s="29"/>
      <c r="Y96" s="29"/>
      <c r="Z96" s="29"/>
      <c r="AA96" s="25"/>
      <c r="AB96" s="26"/>
      <c r="AC96" s="392"/>
      <c r="AD96" s="393"/>
      <c r="AE96" s="29"/>
      <c r="AF96" s="29"/>
      <c r="AG96" s="25"/>
      <c r="AH96" s="26"/>
      <c r="AI96" s="388"/>
      <c r="AJ96" s="389"/>
      <c r="AK96" s="395" t="s">
        <v>448</v>
      </c>
      <c r="AL96" s="396"/>
      <c r="AM96" s="396"/>
      <c r="AN96" s="391"/>
    </row>
    <row r="97" spans="2:40" ht="13.5" customHeight="1" x14ac:dyDescent="0.15">
      <c r="B97" s="33" t="s">
        <v>405</v>
      </c>
      <c r="C97" s="32">
        <v>10.5</v>
      </c>
      <c r="D97" s="32">
        <f t="shared" si="4"/>
        <v>833.6</v>
      </c>
      <c r="E97" s="32">
        <f t="shared" si="5"/>
        <v>844.1</v>
      </c>
      <c r="F97" s="388"/>
      <c r="G97" s="389"/>
      <c r="H97" s="389"/>
      <c r="I97" s="13"/>
      <c r="J97" s="30"/>
      <c r="K97" s="29" t="s">
        <v>446</v>
      </c>
      <c r="L97" s="29"/>
      <c r="M97" s="390"/>
      <c r="N97" s="391"/>
      <c r="O97" s="29"/>
      <c r="P97" s="29"/>
      <c r="Q97" s="29"/>
      <c r="R97" s="29"/>
      <c r="S97" s="29"/>
      <c r="T97" s="29"/>
      <c r="U97" s="29"/>
      <c r="V97" s="29"/>
      <c r="W97" s="29"/>
      <c r="X97" s="29"/>
      <c r="Y97" s="29"/>
      <c r="Z97" s="29"/>
      <c r="AA97" s="25"/>
      <c r="AB97" s="26"/>
      <c r="AC97" s="392"/>
      <c r="AD97" s="393"/>
      <c r="AE97" s="29"/>
      <c r="AF97" s="29"/>
      <c r="AG97" s="25"/>
      <c r="AH97" s="26"/>
      <c r="AI97" s="388"/>
      <c r="AJ97" s="389"/>
      <c r="AK97" s="395"/>
      <c r="AL97" s="396"/>
      <c r="AM97" s="396"/>
      <c r="AN97" s="391"/>
    </row>
    <row r="98" spans="2:40" ht="13.5" customHeight="1" x14ac:dyDescent="0.15">
      <c r="B98" s="33" t="s">
        <v>406</v>
      </c>
      <c r="C98" s="32">
        <v>10.5</v>
      </c>
      <c r="D98" s="32">
        <f t="shared" si="4"/>
        <v>844.1</v>
      </c>
      <c r="E98" s="32">
        <f t="shared" si="5"/>
        <v>854.6</v>
      </c>
      <c r="F98" s="388"/>
      <c r="G98" s="389"/>
      <c r="H98" s="389"/>
      <c r="I98" s="13"/>
      <c r="J98" s="30"/>
      <c r="K98" s="29" t="s">
        <v>446</v>
      </c>
      <c r="L98" s="29"/>
      <c r="M98" s="390"/>
      <c r="N98" s="391"/>
      <c r="O98" s="29" t="s">
        <v>457</v>
      </c>
      <c r="P98" s="29">
        <v>35</v>
      </c>
      <c r="Q98" s="29"/>
      <c r="R98" s="29"/>
      <c r="S98" s="29">
        <v>35</v>
      </c>
      <c r="T98" s="29">
        <v>35</v>
      </c>
      <c r="U98" s="29"/>
      <c r="V98" s="29"/>
      <c r="W98" s="29"/>
      <c r="X98" s="29"/>
      <c r="Y98" s="29"/>
      <c r="Z98" s="29"/>
      <c r="AA98" s="25"/>
      <c r="AB98" s="26"/>
      <c r="AC98" s="392"/>
      <c r="AD98" s="393"/>
      <c r="AE98" s="29"/>
      <c r="AF98" s="29"/>
      <c r="AG98" s="25"/>
      <c r="AH98" s="26"/>
      <c r="AI98" s="388"/>
      <c r="AJ98" s="389"/>
      <c r="AK98" s="395" t="s">
        <v>448</v>
      </c>
      <c r="AL98" s="396"/>
      <c r="AM98" s="396"/>
      <c r="AN98" s="391"/>
    </row>
    <row r="99" spans="2:40" ht="13.5" customHeight="1" x14ac:dyDescent="0.15">
      <c r="B99" s="33" t="s">
        <v>407</v>
      </c>
      <c r="C99" s="32">
        <v>10.5</v>
      </c>
      <c r="D99" s="32">
        <f t="shared" si="4"/>
        <v>854.6</v>
      </c>
      <c r="E99" s="32">
        <f t="shared" si="5"/>
        <v>865.1</v>
      </c>
      <c r="F99" s="388"/>
      <c r="G99" s="389"/>
      <c r="H99" s="389"/>
      <c r="I99" s="13"/>
      <c r="J99" s="30"/>
      <c r="K99" s="29"/>
      <c r="L99" s="29"/>
      <c r="M99" s="390"/>
      <c r="N99" s="391"/>
      <c r="O99" s="29"/>
      <c r="P99" s="29"/>
      <c r="Q99" s="29"/>
      <c r="R99" s="29"/>
      <c r="S99" s="29"/>
      <c r="T99" s="29"/>
      <c r="U99" s="29"/>
      <c r="V99" s="29"/>
      <c r="W99" s="29"/>
      <c r="X99" s="29"/>
      <c r="Y99" s="29"/>
      <c r="Z99" s="29"/>
      <c r="AA99" s="25"/>
      <c r="AB99" s="26"/>
      <c r="AC99" s="392"/>
      <c r="AD99" s="393"/>
      <c r="AE99" s="29"/>
      <c r="AF99" s="29"/>
      <c r="AG99" s="25"/>
      <c r="AH99" s="26"/>
      <c r="AI99" s="388"/>
      <c r="AJ99" s="389"/>
      <c r="AK99" s="395"/>
      <c r="AL99" s="396"/>
      <c r="AM99" s="396"/>
      <c r="AN99" s="391"/>
    </row>
    <row r="100" spans="2:40" ht="13.5" customHeight="1" x14ac:dyDescent="0.15">
      <c r="B100" s="33" t="s">
        <v>408</v>
      </c>
      <c r="C100" s="32">
        <v>10.5</v>
      </c>
      <c r="D100" s="32">
        <f t="shared" si="4"/>
        <v>865.1</v>
      </c>
      <c r="E100" s="32">
        <f t="shared" si="5"/>
        <v>875.6</v>
      </c>
      <c r="F100" s="394"/>
      <c r="G100" s="389"/>
      <c r="H100" s="389"/>
      <c r="I100" s="13"/>
      <c r="J100" s="30"/>
      <c r="K100" s="29" t="s">
        <v>446</v>
      </c>
      <c r="L100" s="29"/>
      <c r="M100" s="390"/>
      <c r="N100" s="391"/>
      <c r="O100" s="29"/>
      <c r="P100" s="29">
        <v>36</v>
      </c>
      <c r="Q100" s="29"/>
      <c r="R100" s="29"/>
      <c r="S100" s="29">
        <v>36</v>
      </c>
      <c r="T100" s="29">
        <v>36</v>
      </c>
      <c r="U100" s="29"/>
      <c r="V100" s="29"/>
      <c r="W100" s="29"/>
      <c r="X100" s="29"/>
      <c r="Y100" s="29"/>
      <c r="Z100" s="29"/>
      <c r="AA100" s="25"/>
      <c r="AB100" s="26"/>
      <c r="AC100" s="392"/>
      <c r="AD100" s="393"/>
      <c r="AE100" s="29"/>
      <c r="AF100" s="29"/>
      <c r="AG100" s="25"/>
      <c r="AH100" s="26"/>
      <c r="AI100" s="388"/>
      <c r="AJ100" s="389"/>
      <c r="AK100" s="395" t="s">
        <v>448</v>
      </c>
      <c r="AL100" s="396"/>
      <c r="AM100" s="396"/>
      <c r="AN100" s="391"/>
    </row>
    <row r="101" spans="2:40" ht="13.5" customHeight="1" x14ac:dyDescent="0.15">
      <c r="B101" s="33" t="s">
        <v>409</v>
      </c>
      <c r="C101" s="32">
        <v>10.5</v>
      </c>
      <c r="D101" s="32">
        <f t="shared" si="4"/>
        <v>875.6</v>
      </c>
      <c r="E101" s="32">
        <f t="shared" si="5"/>
        <v>886.1</v>
      </c>
      <c r="F101" s="394"/>
      <c r="G101" s="389"/>
      <c r="H101" s="389"/>
      <c r="I101" s="13"/>
      <c r="J101" s="30"/>
      <c r="K101" s="29" t="s">
        <v>446</v>
      </c>
      <c r="L101" s="29"/>
      <c r="M101" s="390"/>
      <c r="N101" s="391"/>
      <c r="O101" s="29"/>
      <c r="P101" s="29"/>
      <c r="Q101" s="29"/>
      <c r="R101" s="29"/>
      <c r="S101" s="29"/>
      <c r="T101" s="29"/>
      <c r="U101" s="29"/>
      <c r="V101" s="29"/>
      <c r="W101" s="29"/>
      <c r="X101" s="29"/>
      <c r="Y101" s="29"/>
      <c r="Z101" s="29"/>
      <c r="AA101" s="25"/>
      <c r="AB101" s="26"/>
      <c r="AC101" s="392"/>
      <c r="AD101" s="393"/>
      <c r="AE101" s="29"/>
      <c r="AF101" s="29"/>
      <c r="AG101" s="25"/>
      <c r="AH101" s="26"/>
      <c r="AI101" s="388"/>
      <c r="AJ101" s="389"/>
      <c r="AK101" s="395"/>
      <c r="AL101" s="396"/>
      <c r="AM101" s="396"/>
      <c r="AN101" s="391"/>
    </row>
    <row r="102" spans="2:40" ht="13.5" customHeight="1" x14ac:dyDescent="0.15">
      <c r="B102" s="33" t="s">
        <v>410</v>
      </c>
      <c r="C102" s="32">
        <v>10.5</v>
      </c>
      <c r="D102" s="32">
        <f t="shared" si="4"/>
        <v>886.1</v>
      </c>
      <c r="E102" s="32">
        <f t="shared" si="5"/>
        <v>896.6</v>
      </c>
      <c r="F102" s="394"/>
      <c r="G102" s="389"/>
      <c r="H102" s="389"/>
      <c r="I102" s="13"/>
      <c r="J102" s="30"/>
      <c r="K102" s="29" t="s">
        <v>446</v>
      </c>
      <c r="L102" s="29"/>
      <c r="M102" s="390"/>
      <c r="N102" s="391"/>
      <c r="O102" s="29"/>
      <c r="P102" s="29">
        <v>37</v>
      </c>
      <c r="Q102" s="29"/>
      <c r="R102" s="29"/>
      <c r="S102" s="29">
        <v>37</v>
      </c>
      <c r="T102" s="29">
        <v>37</v>
      </c>
      <c r="U102" s="29"/>
      <c r="V102" s="29"/>
      <c r="W102" s="29"/>
      <c r="X102" s="29"/>
      <c r="Y102" s="29" t="s">
        <v>457</v>
      </c>
      <c r="Z102" s="29"/>
      <c r="AA102" s="25"/>
      <c r="AB102" s="26"/>
      <c r="AC102" s="392"/>
      <c r="AD102" s="393"/>
      <c r="AE102" s="29"/>
      <c r="AF102" s="29"/>
      <c r="AG102" s="25"/>
      <c r="AH102" s="26"/>
      <c r="AI102" s="388"/>
      <c r="AJ102" s="389"/>
      <c r="AK102" s="395" t="s">
        <v>448</v>
      </c>
      <c r="AL102" s="396"/>
      <c r="AM102" s="396"/>
      <c r="AN102" s="391"/>
    </row>
    <row r="103" spans="2:40" ht="13.5" customHeight="1" x14ac:dyDescent="0.15">
      <c r="B103" s="33" t="s">
        <v>411</v>
      </c>
      <c r="C103" s="32">
        <v>10.5</v>
      </c>
      <c r="D103" s="32">
        <f t="shared" si="4"/>
        <v>896.6</v>
      </c>
      <c r="E103" s="32">
        <f t="shared" si="5"/>
        <v>907.1</v>
      </c>
      <c r="F103" s="388"/>
      <c r="G103" s="389"/>
      <c r="H103" s="389"/>
      <c r="I103" s="13"/>
      <c r="J103" s="30"/>
      <c r="K103" s="29"/>
      <c r="L103" s="29"/>
      <c r="M103" s="390"/>
      <c r="N103" s="391"/>
      <c r="O103" s="29"/>
      <c r="P103" s="29"/>
      <c r="Q103" s="29"/>
      <c r="R103" s="29"/>
      <c r="S103" s="29"/>
      <c r="T103" s="29"/>
      <c r="U103" s="29"/>
      <c r="V103" s="29"/>
      <c r="W103" s="29"/>
      <c r="X103" s="29"/>
      <c r="Y103" s="29"/>
      <c r="Z103" s="29"/>
      <c r="AA103" s="25"/>
      <c r="AB103" s="26"/>
      <c r="AC103" s="392"/>
      <c r="AD103" s="393"/>
      <c r="AE103" s="29"/>
      <c r="AF103" s="29"/>
      <c r="AG103" s="25"/>
      <c r="AH103" s="26"/>
      <c r="AI103" s="388"/>
      <c r="AJ103" s="389"/>
      <c r="AK103" s="395" t="s">
        <v>448</v>
      </c>
      <c r="AL103" s="396"/>
      <c r="AM103" s="396"/>
      <c r="AN103" s="391"/>
    </row>
    <row r="104" spans="2:40" ht="13.5" customHeight="1" x14ac:dyDescent="0.15">
      <c r="B104" s="33" t="s">
        <v>412</v>
      </c>
      <c r="C104" s="32">
        <v>10.5</v>
      </c>
      <c r="D104" s="32">
        <f t="shared" si="4"/>
        <v>907.1</v>
      </c>
      <c r="E104" s="32">
        <f t="shared" si="5"/>
        <v>917.6</v>
      </c>
      <c r="F104" s="388"/>
      <c r="G104" s="389"/>
      <c r="H104" s="389"/>
      <c r="I104" s="13"/>
      <c r="J104" s="30"/>
      <c r="K104" s="29" t="s">
        <v>446</v>
      </c>
      <c r="L104" s="29"/>
      <c r="M104" s="390"/>
      <c r="N104" s="391"/>
      <c r="O104" s="29"/>
      <c r="P104" s="29">
        <v>38</v>
      </c>
      <c r="Q104" s="29"/>
      <c r="R104" s="29"/>
      <c r="S104" s="29">
        <v>38</v>
      </c>
      <c r="T104" s="29">
        <v>38</v>
      </c>
      <c r="U104" s="29"/>
      <c r="V104" s="29"/>
      <c r="W104" s="29"/>
      <c r="X104" s="29"/>
      <c r="Y104" s="29"/>
      <c r="Z104" s="29"/>
      <c r="AA104" s="25"/>
      <c r="AB104" s="26"/>
      <c r="AC104" s="392"/>
      <c r="AD104" s="393"/>
      <c r="AE104" s="29"/>
      <c r="AF104" s="29"/>
      <c r="AG104" s="25"/>
      <c r="AH104" s="26"/>
      <c r="AI104" s="388"/>
      <c r="AJ104" s="389"/>
      <c r="AK104" s="395" t="s">
        <v>448</v>
      </c>
      <c r="AL104" s="396"/>
      <c r="AM104" s="396"/>
      <c r="AN104" s="391"/>
    </row>
    <row r="105" spans="2:40" ht="13.5" customHeight="1" x14ac:dyDescent="0.15">
      <c r="B105" s="33" t="s">
        <v>413</v>
      </c>
      <c r="C105" s="32">
        <v>10.5</v>
      </c>
      <c r="D105" s="32">
        <f t="shared" si="4"/>
        <v>917.6</v>
      </c>
      <c r="E105" s="32">
        <f t="shared" si="5"/>
        <v>928.1</v>
      </c>
      <c r="F105" s="388"/>
      <c r="G105" s="389"/>
      <c r="H105" s="389"/>
      <c r="I105" s="13"/>
      <c r="J105" s="30"/>
      <c r="K105" s="29" t="s">
        <v>446</v>
      </c>
      <c r="L105" s="29" t="s">
        <v>446</v>
      </c>
      <c r="M105" s="390"/>
      <c r="N105" s="391"/>
      <c r="O105" s="29"/>
      <c r="P105" s="29"/>
      <c r="Q105" s="29"/>
      <c r="R105" s="29"/>
      <c r="S105" s="29"/>
      <c r="T105" s="29"/>
      <c r="U105" s="29"/>
      <c r="V105" s="29"/>
      <c r="W105" s="29"/>
      <c r="X105" s="29"/>
      <c r="Y105" s="29"/>
      <c r="Z105" s="29"/>
      <c r="AA105" s="25"/>
      <c r="AB105" s="26"/>
      <c r="AC105" s="392"/>
      <c r="AD105" s="393"/>
      <c r="AE105" s="29"/>
      <c r="AF105" s="29"/>
      <c r="AG105" s="25"/>
      <c r="AH105" s="26"/>
      <c r="AI105" s="388"/>
      <c r="AJ105" s="389"/>
      <c r="AK105" s="395" t="s">
        <v>448</v>
      </c>
      <c r="AL105" s="396"/>
      <c r="AM105" s="396"/>
      <c r="AN105" s="391"/>
    </row>
    <row r="106" spans="2:40" ht="13.5" customHeight="1" x14ac:dyDescent="0.15">
      <c r="B106" s="33" t="s">
        <v>414</v>
      </c>
      <c r="C106" s="32">
        <v>10.5</v>
      </c>
      <c r="D106" s="32">
        <f t="shared" si="4"/>
        <v>928.1</v>
      </c>
      <c r="E106" s="32">
        <f t="shared" si="5"/>
        <v>938.6</v>
      </c>
      <c r="F106" s="394"/>
      <c r="G106" s="389"/>
      <c r="H106" s="389"/>
      <c r="I106" s="13"/>
      <c r="J106" s="30"/>
      <c r="K106" s="29"/>
      <c r="L106" s="29"/>
      <c r="M106" s="390"/>
      <c r="N106" s="391"/>
      <c r="O106" s="29"/>
      <c r="P106" s="29"/>
      <c r="Q106" s="29"/>
      <c r="R106" s="29"/>
      <c r="S106" s="29"/>
      <c r="T106" s="29"/>
      <c r="U106" s="29"/>
      <c r="V106" s="29"/>
      <c r="W106" s="29"/>
      <c r="X106" s="29"/>
      <c r="Y106" s="29"/>
      <c r="Z106" s="29"/>
      <c r="AA106" s="25"/>
      <c r="AB106" s="26"/>
      <c r="AC106" s="392"/>
      <c r="AD106" s="393"/>
      <c r="AE106" s="29"/>
      <c r="AF106" s="29"/>
      <c r="AG106" s="25"/>
      <c r="AH106" s="26"/>
      <c r="AI106" s="388"/>
      <c r="AJ106" s="389"/>
      <c r="AK106" s="395"/>
      <c r="AL106" s="396"/>
      <c r="AM106" s="396"/>
      <c r="AN106" s="391"/>
    </row>
    <row r="107" spans="2:40" ht="13.5" customHeight="1" x14ac:dyDescent="0.15">
      <c r="B107" s="33" t="s">
        <v>415</v>
      </c>
      <c r="C107" s="32">
        <v>10.5</v>
      </c>
      <c r="D107" s="32">
        <f t="shared" si="4"/>
        <v>938.6</v>
      </c>
      <c r="E107" s="32">
        <f t="shared" si="5"/>
        <v>949.1</v>
      </c>
      <c r="F107" s="394"/>
      <c r="G107" s="389"/>
      <c r="H107" s="389"/>
      <c r="I107" s="13"/>
      <c r="J107" s="30"/>
      <c r="K107" s="29" t="s">
        <v>446</v>
      </c>
      <c r="L107" s="29" t="s">
        <v>446</v>
      </c>
      <c r="M107" s="390"/>
      <c r="N107" s="391"/>
      <c r="O107" s="29"/>
      <c r="P107" s="29">
        <v>39</v>
      </c>
      <c r="Q107" s="29"/>
      <c r="R107" s="29"/>
      <c r="S107" s="29">
        <v>39</v>
      </c>
      <c r="T107" s="29">
        <v>39</v>
      </c>
      <c r="U107" s="29"/>
      <c r="V107" s="29"/>
      <c r="W107" s="29"/>
      <c r="X107" s="29"/>
      <c r="Y107" s="29"/>
      <c r="Z107" s="29"/>
      <c r="AA107" s="25"/>
      <c r="AB107" s="26"/>
      <c r="AC107" s="392"/>
      <c r="AD107" s="393"/>
      <c r="AE107" s="29"/>
      <c r="AF107" s="29"/>
      <c r="AG107" s="25"/>
      <c r="AH107" s="26"/>
      <c r="AI107" s="388"/>
      <c r="AJ107" s="389"/>
      <c r="AK107" s="395" t="s">
        <v>448</v>
      </c>
      <c r="AL107" s="396"/>
      <c r="AM107" s="396"/>
      <c r="AN107" s="391"/>
    </row>
    <row r="108" spans="2:40" ht="13.5" customHeight="1" x14ac:dyDescent="0.15">
      <c r="B108" s="33" t="s">
        <v>416</v>
      </c>
      <c r="C108" s="32">
        <v>10.5</v>
      </c>
      <c r="D108" s="32">
        <f t="shared" si="4"/>
        <v>949.1</v>
      </c>
      <c r="E108" s="32">
        <f t="shared" si="5"/>
        <v>959.6</v>
      </c>
      <c r="F108" s="394"/>
      <c r="G108" s="389"/>
      <c r="H108" s="389"/>
      <c r="I108" s="13"/>
      <c r="J108" s="30"/>
      <c r="K108" s="29" t="s">
        <v>446</v>
      </c>
      <c r="L108" s="29" t="s">
        <v>446</v>
      </c>
      <c r="M108" s="390"/>
      <c r="N108" s="391"/>
      <c r="O108" s="29"/>
      <c r="P108" s="29"/>
      <c r="Q108" s="29"/>
      <c r="R108" s="29"/>
      <c r="S108" s="29"/>
      <c r="T108" s="29"/>
      <c r="U108" s="29"/>
      <c r="V108" s="29"/>
      <c r="W108" s="29"/>
      <c r="X108" s="29"/>
      <c r="Y108" s="29"/>
      <c r="Z108" s="29"/>
      <c r="AA108" s="25"/>
      <c r="AB108" s="26"/>
      <c r="AC108" s="392"/>
      <c r="AD108" s="393"/>
      <c r="AE108" s="29"/>
      <c r="AF108" s="29"/>
      <c r="AG108" s="25"/>
      <c r="AH108" s="26"/>
      <c r="AI108" s="388"/>
      <c r="AJ108" s="389"/>
      <c r="AK108" s="395"/>
      <c r="AL108" s="396"/>
      <c r="AM108" s="396"/>
      <c r="AN108" s="391"/>
    </row>
    <row r="109" spans="2:40" ht="13.5" customHeight="1" x14ac:dyDescent="0.15">
      <c r="B109" s="33" t="s">
        <v>417</v>
      </c>
      <c r="C109" s="32">
        <v>10.5</v>
      </c>
      <c r="D109" s="32">
        <f t="shared" si="4"/>
        <v>959.6</v>
      </c>
      <c r="E109" s="32">
        <f t="shared" si="5"/>
        <v>970.1</v>
      </c>
      <c r="F109" s="394"/>
      <c r="G109" s="389"/>
      <c r="H109" s="389"/>
      <c r="I109" s="13"/>
      <c r="J109" s="30"/>
      <c r="K109" s="29" t="s">
        <v>446</v>
      </c>
      <c r="L109" s="29" t="s">
        <v>446</v>
      </c>
      <c r="M109" s="390"/>
      <c r="N109" s="391"/>
      <c r="O109" s="29" t="s">
        <v>458</v>
      </c>
      <c r="P109" s="29">
        <v>40</v>
      </c>
      <c r="Q109" s="29"/>
      <c r="R109" s="29"/>
      <c r="S109" s="29">
        <v>40</v>
      </c>
      <c r="T109" s="29">
        <v>40</v>
      </c>
      <c r="U109" s="29"/>
      <c r="V109" s="29"/>
      <c r="W109" s="29"/>
      <c r="X109" s="29"/>
      <c r="Y109" s="29" t="s">
        <v>458</v>
      </c>
      <c r="Z109" s="29"/>
      <c r="AA109" s="25"/>
      <c r="AB109" s="26"/>
      <c r="AC109" s="392"/>
      <c r="AD109" s="393"/>
      <c r="AE109" s="29"/>
      <c r="AF109" s="29"/>
      <c r="AG109" s="25"/>
      <c r="AH109" s="26"/>
      <c r="AI109" s="388"/>
      <c r="AJ109" s="389"/>
      <c r="AK109" s="395" t="s">
        <v>448</v>
      </c>
      <c r="AL109" s="396"/>
      <c r="AM109" s="396"/>
      <c r="AN109" s="391"/>
    </row>
    <row r="110" spans="2:40" ht="13.5" customHeight="1" x14ac:dyDescent="0.15">
      <c r="B110" s="33" t="s">
        <v>418</v>
      </c>
      <c r="C110" s="32">
        <v>10.5</v>
      </c>
      <c r="D110" s="32">
        <f t="shared" si="4"/>
        <v>970.1</v>
      </c>
      <c r="E110" s="32">
        <f t="shared" si="5"/>
        <v>980.6</v>
      </c>
      <c r="F110" s="394"/>
      <c r="G110" s="389"/>
      <c r="H110" s="389"/>
      <c r="I110" s="13"/>
      <c r="J110" s="30"/>
      <c r="K110" s="29" t="s">
        <v>473</v>
      </c>
      <c r="L110" s="29" t="s">
        <v>446</v>
      </c>
      <c r="M110" s="390"/>
      <c r="N110" s="391"/>
      <c r="O110" s="29"/>
      <c r="P110" s="29"/>
      <c r="Q110" s="29"/>
      <c r="R110" s="29"/>
      <c r="S110" s="29"/>
      <c r="T110" s="29"/>
      <c r="U110" s="29"/>
      <c r="V110" s="29"/>
      <c r="W110" s="29"/>
      <c r="X110" s="29"/>
      <c r="Y110" s="29"/>
      <c r="Z110" s="29"/>
      <c r="AA110" s="25"/>
      <c r="AB110" s="26"/>
      <c r="AC110" s="392"/>
      <c r="AD110" s="393"/>
      <c r="AE110" s="29"/>
      <c r="AF110" s="29"/>
      <c r="AG110" s="25"/>
      <c r="AH110" s="26"/>
      <c r="AI110" s="388"/>
      <c r="AJ110" s="389"/>
      <c r="AK110" s="395"/>
      <c r="AL110" s="396"/>
      <c r="AM110" s="396"/>
      <c r="AN110" s="391"/>
    </row>
    <row r="111" spans="2:40" ht="13.5" customHeight="1" x14ac:dyDescent="0.15">
      <c r="B111" s="33" t="s">
        <v>419</v>
      </c>
      <c r="C111" s="32">
        <v>10.5</v>
      </c>
      <c r="D111" s="32">
        <f t="shared" si="4"/>
        <v>980.6</v>
      </c>
      <c r="E111" s="32">
        <f t="shared" si="5"/>
        <v>991.1</v>
      </c>
      <c r="F111" s="388"/>
      <c r="G111" s="389"/>
      <c r="H111" s="389"/>
      <c r="I111" s="13"/>
      <c r="J111" s="30"/>
      <c r="K111" s="29" t="s">
        <v>446</v>
      </c>
      <c r="L111" s="29" t="s">
        <v>446</v>
      </c>
      <c r="M111" s="390"/>
      <c r="N111" s="391"/>
      <c r="O111" s="29"/>
      <c r="P111" s="29">
        <v>41</v>
      </c>
      <c r="Q111" s="29"/>
      <c r="R111" s="29"/>
      <c r="S111" s="29">
        <v>41</v>
      </c>
      <c r="T111" s="29">
        <v>41</v>
      </c>
      <c r="U111" s="29"/>
      <c r="V111" s="29"/>
      <c r="W111" s="29"/>
      <c r="X111" s="29"/>
      <c r="Y111" s="29"/>
      <c r="Z111" s="29"/>
      <c r="AA111" s="25"/>
      <c r="AB111" s="26"/>
      <c r="AC111" s="392"/>
      <c r="AD111" s="393"/>
      <c r="AE111" s="29"/>
      <c r="AF111" s="29"/>
      <c r="AG111" s="25"/>
      <c r="AH111" s="26"/>
      <c r="AI111" s="388"/>
      <c r="AJ111" s="389"/>
      <c r="AK111" s="395" t="s">
        <v>448</v>
      </c>
      <c r="AL111" s="396"/>
      <c r="AM111" s="396"/>
      <c r="AN111" s="391"/>
    </row>
    <row r="112" spans="2:40" ht="13.5" customHeight="1" x14ac:dyDescent="0.15">
      <c r="B112" s="33" t="s">
        <v>420</v>
      </c>
      <c r="C112" s="32">
        <v>10.4</v>
      </c>
      <c r="D112" s="32">
        <f t="shared" si="4"/>
        <v>991.1</v>
      </c>
      <c r="E112" s="32">
        <f t="shared" si="5"/>
        <v>1001.5</v>
      </c>
      <c r="F112" s="388"/>
      <c r="G112" s="389"/>
      <c r="H112" s="389"/>
      <c r="I112" s="13"/>
      <c r="J112" s="30"/>
      <c r="K112" s="29" t="s">
        <v>446</v>
      </c>
      <c r="L112" s="29" t="s">
        <v>446</v>
      </c>
      <c r="M112" s="390"/>
      <c r="N112" s="391"/>
      <c r="O112" s="29"/>
      <c r="P112" s="29"/>
      <c r="Q112" s="29"/>
      <c r="R112" s="29"/>
      <c r="S112" s="29"/>
      <c r="T112" s="29"/>
      <c r="U112" s="29"/>
      <c r="V112" s="29"/>
      <c r="W112" s="29"/>
      <c r="X112" s="29"/>
      <c r="Y112" s="29"/>
      <c r="Z112" s="29"/>
      <c r="AA112" s="25"/>
      <c r="AB112" s="26"/>
      <c r="AC112" s="392"/>
      <c r="AD112" s="393"/>
      <c r="AE112" s="29"/>
      <c r="AF112" s="29"/>
      <c r="AG112" s="25"/>
      <c r="AH112" s="26"/>
      <c r="AI112" s="388"/>
      <c r="AJ112" s="389"/>
      <c r="AK112" s="395"/>
      <c r="AL112" s="396"/>
      <c r="AM112" s="396"/>
      <c r="AN112" s="391"/>
    </row>
    <row r="113" spans="2:40" ht="13.5" customHeight="1" x14ac:dyDescent="0.15">
      <c r="B113" s="33" t="s">
        <v>421</v>
      </c>
      <c r="C113" s="32">
        <v>10.5</v>
      </c>
      <c r="D113" s="32">
        <f t="shared" si="4"/>
        <v>1001.5</v>
      </c>
      <c r="E113" s="32">
        <f t="shared" si="5"/>
        <v>1012</v>
      </c>
      <c r="F113" s="388"/>
      <c r="G113" s="389"/>
      <c r="H113" s="389"/>
      <c r="I113" s="13"/>
      <c r="J113" s="30"/>
      <c r="K113" s="29" t="s">
        <v>473</v>
      </c>
      <c r="L113" s="29" t="s">
        <v>446</v>
      </c>
      <c r="M113" s="390"/>
      <c r="N113" s="391"/>
      <c r="O113" s="29"/>
      <c r="P113" s="29">
        <v>42</v>
      </c>
      <c r="Q113" s="29"/>
      <c r="R113" s="29"/>
      <c r="S113" s="29">
        <v>42</v>
      </c>
      <c r="T113" s="29">
        <v>42</v>
      </c>
      <c r="U113" s="29"/>
      <c r="V113" s="29"/>
      <c r="W113" s="29"/>
      <c r="X113" s="29"/>
      <c r="Y113" s="29"/>
      <c r="Z113" s="29"/>
      <c r="AA113" s="25"/>
      <c r="AB113" s="26"/>
      <c r="AC113" s="392"/>
      <c r="AD113" s="393"/>
      <c r="AE113" s="29"/>
      <c r="AF113" s="29"/>
      <c r="AG113" s="25"/>
      <c r="AH113" s="26"/>
      <c r="AI113" s="388"/>
      <c r="AJ113" s="389"/>
      <c r="AK113" s="395" t="s">
        <v>448</v>
      </c>
      <c r="AL113" s="396"/>
      <c r="AM113" s="396"/>
      <c r="AN113" s="391"/>
    </row>
    <row r="114" spans="2:40" ht="13.5" customHeight="1" x14ac:dyDescent="0.15">
      <c r="B114" s="33" t="s">
        <v>422</v>
      </c>
      <c r="C114" s="32">
        <v>10.5</v>
      </c>
      <c r="D114" s="32">
        <f t="shared" si="4"/>
        <v>1012</v>
      </c>
      <c r="E114" s="32">
        <f t="shared" si="5"/>
        <v>1022.5</v>
      </c>
      <c r="F114" s="388"/>
      <c r="G114" s="389"/>
      <c r="H114" s="389"/>
      <c r="I114" s="13"/>
      <c r="J114" s="30"/>
      <c r="K114" s="29" t="s">
        <v>446</v>
      </c>
      <c r="L114" s="29" t="s">
        <v>446</v>
      </c>
      <c r="M114" s="390"/>
      <c r="N114" s="391"/>
      <c r="O114" s="29"/>
      <c r="P114" s="29"/>
      <c r="Q114" s="29"/>
      <c r="R114" s="29"/>
      <c r="S114" s="29"/>
      <c r="T114" s="29"/>
      <c r="U114" s="29" t="s">
        <v>493</v>
      </c>
      <c r="V114" s="29"/>
      <c r="W114" s="29"/>
      <c r="X114" s="29"/>
      <c r="Y114" s="29"/>
      <c r="Z114" s="29"/>
      <c r="AA114" s="25"/>
      <c r="AB114" s="26"/>
      <c r="AC114" s="392"/>
      <c r="AD114" s="393"/>
      <c r="AE114" s="29"/>
      <c r="AF114" s="29"/>
      <c r="AG114" s="25"/>
      <c r="AH114" s="26"/>
      <c r="AI114" s="388"/>
      <c r="AJ114" s="389"/>
      <c r="AK114" s="395" t="s">
        <v>448</v>
      </c>
      <c r="AL114" s="396"/>
      <c r="AM114" s="396"/>
      <c r="AN114" s="391"/>
    </row>
    <row r="115" spans="2:40" ht="13.5" customHeight="1" x14ac:dyDescent="0.15">
      <c r="B115" s="33" t="s">
        <v>423</v>
      </c>
      <c r="C115" s="32">
        <v>10.5</v>
      </c>
      <c r="D115" s="32">
        <f t="shared" si="4"/>
        <v>1022.5</v>
      </c>
      <c r="E115" s="32">
        <f t="shared" si="5"/>
        <v>1033</v>
      </c>
      <c r="F115" s="388"/>
      <c r="G115" s="389"/>
      <c r="H115" s="389"/>
      <c r="I115" s="13"/>
      <c r="J115" s="30"/>
      <c r="K115" s="29" t="s">
        <v>446</v>
      </c>
      <c r="L115" s="29" t="s">
        <v>446</v>
      </c>
      <c r="M115" s="390"/>
      <c r="N115" s="391"/>
      <c r="O115" s="29"/>
      <c r="P115" s="29"/>
      <c r="Q115" s="29"/>
      <c r="R115" s="29"/>
      <c r="S115" s="29"/>
      <c r="T115" s="29"/>
      <c r="U115" s="29"/>
      <c r="V115" s="29"/>
      <c r="W115" s="29"/>
      <c r="X115" s="29"/>
      <c r="Y115" s="29"/>
      <c r="Z115" s="29"/>
      <c r="AA115" s="25"/>
      <c r="AB115" s="26"/>
      <c r="AC115" s="392"/>
      <c r="AD115" s="393"/>
      <c r="AE115" s="29"/>
      <c r="AF115" s="29"/>
      <c r="AG115" s="25"/>
      <c r="AH115" s="26"/>
      <c r="AI115" s="388"/>
      <c r="AJ115" s="389"/>
      <c r="AK115" s="395"/>
      <c r="AL115" s="396"/>
      <c r="AM115" s="396"/>
      <c r="AN115" s="391"/>
    </row>
    <row r="116" spans="2:40" ht="13.5" customHeight="1" x14ac:dyDescent="0.15">
      <c r="B116" s="33" t="s">
        <v>424</v>
      </c>
      <c r="C116" s="32">
        <v>10.5</v>
      </c>
      <c r="D116" s="32">
        <f t="shared" si="4"/>
        <v>1033</v>
      </c>
      <c r="E116" s="32">
        <f t="shared" si="5"/>
        <v>1043.5</v>
      </c>
      <c r="F116" s="388"/>
      <c r="G116" s="389"/>
      <c r="H116" s="389"/>
      <c r="I116" s="13"/>
      <c r="J116" s="30"/>
      <c r="K116" s="29" t="s">
        <v>473</v>
      </c>
      <c r="L116" s="29" t="s">
        <v>446</v>
      </c>
      <c r="M116" s="390"/>
      <c r="N116" s="391"/>
      <c r="O116" s="29" t="s">
        <v>459</v>
      </c>
      <c r="P116" s="29">
        <v>43</v>
      </c>
      <c r="Q116" s="29"/>
      <c r="R116" s="29"/>
      <c r="S116" s="29">
        <v>43</v>
      </c>
      <c r="T116" s="29">
        <v>43</v>
      </c>
      <c r="U116" s="29"/>
      <c r="V116" s="29"/>
      <c r="W116" s="29"/>
      <c r="X116" s="29"/>
      <c r="Y116" s="29"/>
      <c r="Z116" s="29"/>
      <c r="AA116" s="25"/>
      <c r="AB116" s="26"/>
      <c r="AC116" s="392"/>
      <c r="AD116" s="393"/>
      <c r="AE116" s="29"/>
      <c r="AF116" s="29"/>
      <c r="AG116" s="25"/>
      <c r="AH116" s="26"/>
      <c r="AI116" s="388"/>
      <c r="AJ116" s="389"/>
      <c r="AK116" s="395" t="s">
        <v>448</v>
      </c>
      <c r="AL116" s="396"/>
      <c r="AM116" s="396"/>
      <c r="AN116" s="391"/>
    </row>
    <row r="117" spans="2:40" ht="13.5" customHeight="1" x14ac:dyDescent="0.15">
      <c r="B117" s="33" t="s">
        <v>425</v>
      </c>
      <c r="C117" s="32">
        <v>10.5</v>
      </c>
      <c r="D117" s="32">
        <f t="shared" si="4"/>
        <v>1043.5</v>
      </c>
      <c r="E117" s="32">
        <f t="shared" si="5"/>
        <v>1054</v>
      </c>
      <c r="F117" s="394"/>
      <c r="G117" s="389"/>
      <c r="H117" s="389"/>
      <c r="I117" s="13"/>
      <c r="J117" s="30"/>
      <c r="K117" s="29" t="s">
        <v>446</v>
      </c>
      <c r="L117" s="29" t="s">
        <v>446</v>
      </c>
      <c r="M117" s="390"/>
      <c r="N117" s="391"/>
      <c r="O117" s="29"/>
      <c r="P117" s="29"/>
      <c r="Q117" s="29"/>
      <c r="R117" s="29"/>
      <c r="S117" s="29"/>
      <c r="T117" s="29"/>
      <c r="U117" s="29"/>
      <c r="V117" s="29"/>
      <c r="W117" s="29"/>
      <c r="X117" s="29"/>
      <c r="Y117" s="29"/>
      <c r="Z117" s="29"/>
      <c r="AA117" s="25"/>
      <c r="AB117" s="26"/>
      <c r="AC117" s="392"/>
      <c r="AD117" s="393"/>
      <c r="AE117" s="29"/>
      <c r="AF117" s="29"/>
      <c r="AG117" s="25"/>
      <c r="AH117" s="26"/>
      <c r="AI117" s="388"/>
      <c r="AJ117" s="389"/>
      <c r="AK117" s="395"/>
      <c r="AL117" s="396"/>
      <c r="AM117" s="396"/>
      <c r="AN117" s="391"/>
    </row>
    <row r="118" spans="2:40" ht="13.5" customHeight="1" x14ac:dyDescent="0.15">
      <c r="B118" s="33" t="s">
        <v>426</v>
      </c>
      <c r="C118" s="32">
        <v>10.5</v>
      </c>
      <c r="D118" s="32">
        <f t="shared" si="4"/>
        <v>1054</v>
      </c>
      <c r="E118" s="32">
        <f t="shared" si="5"/>
        <v>1064.5</v>
      </c>
      <c r="F118" s="394"/>
      <c r="G118" s="389"/>
      <c r="H118" s="389"/>
      <c r="I118" s="13"/>
      <c r="J118" s="30"/>
      <c r="K118" s="29" t="s">
        <v>446</v>
      </c>
      <c r="L118" s="29"/>
      <c r="M118" s="390"/>
      <c r="N118" s="391"/>
      <c r="O118" s="29"/>
      <c r="P118" s="29">
        <v>44</v>
      </c>
      <c r="Q118" s="29"/>
      <c r="R118" s="29"/>
      <c r="S118" s="29">
        <v>44</v>
      </c>
      <c r="T118" s="29">
        <v>44</v>
      </c>
      <c r="U118" s="29"/>
      <c r="V118" s="29"/>
      <c r="W118" s="29"/>
      <c r="X118" s="29"/>
      <c r="Y118" s="29"/>
      <c r="Z118" s="29"/>
      <c r="AA118" s="25"/>
      <c r="AB118" s="26"/>
      <c r="AC118" s="392"/>
      <c r="AD118" s="393"/>
      <c r="AE118" s="29"/>
      <c r="AF118" s="29"/>
      <c r="AG118" s="25"/>
      <c r="AH118" s="26"/>
      <c r="AI118" s="388"/>
      <c r="AJ118" s="389"/>
      <c r="AK118" s="395" t="s">
        <v>448</v>
      </c>
      <c r="AL118" s="396"/>
      <c r="AM118" s="396"/>
      <c r="AN118" s="391"/>
    </row>
    <row r="119" spans="2:40" ht="13.5" customHeight="1" x14ac:dyDescent="0.15">
      <c r="B119" s="33">
        <v>109</v>
      </c>
      <c r="C119" s="32">
        <v>10.5</v>
      </c>
      <c r="D119" s="32">
        <f t="shared" si="4"/>
        <v>1064.5</v>
      </c>
      <c r="E119" s="32">
        <f t="shared" si="5"/>
        <v>1075</v>
      </c>
      <c r="F119" s="394"/>
      <c r="G119" s="389"/>
      <c r="H119" s="389"/>
      <c r="I119" s="13"/>
      <c r="J119" s="30"/>
      <c r="K119" s="29" t="s">
        <v>446</v>
      </c>
      <c r="L119" s="29" t="s">
        <v>446</v>
      </c>
      <c r="M119" s="390"/>
      <c r="N119" s="391"/>
      <c r="O119" s="29"/>
      <c r="P119" s="29"/>
      <c r="Q119" s="29"/>
      <c r="R119" s="29"/>
      <c r="S119" s="29"/>
      <c r="T119" s="29"/>
      <c r="U119" s="29"/>
      <c r="V119" s="29"/>
      <c r="W119" s="29"/>
      <c r="X119" s="29"/>
      <c r="Y119" s="29"/>
      <c r="Z119" s="29"/>
      <c r="AA119" s="25"/>
      <c r="AB119" s="26"/>
      <c r="AC119" s="392"/>
      <c r="AD119" s="393"/>
      <c r="AE119" s="29"/>
      <c r="AF119" s="29"/>
      <c r="AG119" s="25"/>
      <c r="AH119" s="26"/>
      <c r="AI119" s="388"/>
      <c r="AJ119" s="389"/>
      <c r="AK119" s="395"/>
      <c r="AL119" s="396"/>
      <c r="AM119" s="396"/>
      <c r="AN119" s="391"/>
    </row>
    <row r="120" spans="2:40" ht="13.5" customHeight="1" x14ac:dyDescent="0.15">
      <c r="B120" s="33" t="s">
        <v>427</v>
      </c>
      <c r="C120" s="32">
        <v>10.5</v>
      </c>
      <c r="D120" s="32">
        <f t="shared" si="4"/>
        <v>1075</v>
      </c>
      <c r="E120" s="32">
        <f t="shared" si="5"/>
        <v>1085.5</v>
      </c>
      <c r="F120" s="388"/>
      <c r="G120" s="389"/>
      <c r="H120" s="389"/>
      <c r="I120" s="13"/>
      <c r="J120" s="30"/>
      <c r="K120" s="29" t="s">
        <v>473</v>
      </c>
      <c r="L120" s="29" t="s">
        <v>446</v>
      </c>
      <c r="M120" s="390"/>
      <c r="N120" s="391"/>
      <c r="O120" s="29"/>
      <c r="P120" s="29">
        <v>45</v>
      </c>
      <c r="Q120" s="29"/>
      <c r="R120" s="29"/>
      <c r="S120" s="29">
        <v>45</v>
      </c>
      <c r="T120" s="29">
        <v>45</v>
      </c>
      <c r="U120" s="29"/>
      <c r="V120" s="29"/>
      <c r="W120" s="29"/>
      <c r="X120" s="29"/>
      <c r="Y120" s="29" t="s">
        <v>459</v>
      </c>
      <c r="Z120" s="29"/>
      <c r="AA120" s="25"/>
      <c r="AB120" s="26"/>
      <c r="AC120" s="392"/>
      <c r="AD120" s="393"/>
      <c r="AE120" s="29"/>
      <c r="AF120" s="29"/>
      <c r="AG120" s="25"/>
      <c r="AH120" s="26"/>
      <c r="AI120" s="388"/>
      <c r="AJ120" s="389"/>
      <c r="AK120" s="395" t="s">
        <v>448</v>
      </c>
      <c r="AL120" s="396"/>
      <c r="AM120" s="396"/>
      <c r="AN120" s="391"/>
    </row>
    <row r="121" spans="2:40" ht="13.5" customHeight="1" x14ac:dyDescent="0.15">
      <c r="B121" s="33" t="s">
        <v>428</v>
      </c>
      <c r="C121" s="32">
        <v>10.5</v>
      </c>
      <c r="D121" s="32">
        <f t="shared" si="4"/>
        <v>1085.5</v>
      </c>
      <c r="E121" s="32">
        <f t="shared" si="5"/>
        <v>1096</v>
      </c>
      <c r="F121" s="388"/>
      <c r="G121" s="389"/>
      <c r="H121" s="389"/>
      <c r="I121" s="13"/>
      <c r="J121" s="30"/>
      <c r="K121" s="29" t="s">
        <v>446</v>
      </c>
      <c r="L121" s="29" t="s">
        <v>446</v>
      </c>
      <c r="M121" s="390"/>
      <c r="N121" s="391"/>
      <c r="O121" s="29"/>
      <c r="P121" s="29"/>
      <c r="Q121" s="29"/>
      <c r="R121" s="29"/>
      <c r="S121" s="29"/>
      <c r="T121" s="29"/>
      <c r="U121" s="29"/>
      <c r="V121" s="29"/>
      <c r="W121" s="29"/>
      <c r="X121" s="29"/>
      <c r="Y121" s="29"/>
      <c r="Z121" s="29"/>
      <c r="AA121" s="25"/>
      <c r="AB121" s="26"/>
      <c r="AC121" s="392"/>
      <c r="AD121" s="393"/>
      <c r="AE121" s="29"/>
      <c r="AF121" s="29"/>
      <c r="AG121" s="25"/>
      <c r="AH121" s="26"/>
      <c r="AI121" s="388"/>
      <c r="AJ121" s="389"/>
      <c r="AK121" s="395" t="s">
        <v>448</v>
      </c>
      <c r="AL121" s="396"/>
      <c r="AM121" s="396"/>
      <c r="AN121" s="391"/>
    </row>
    <row r="122" spans="2:40" ht="13.5" customHeight="1" x14ac:dyDescent="0.15">
      <c r="B122" s="33" t="s">
        <v>429</v>
      </c>
      <c r="C122" s="32">
        <v>10.5</v>
      </c>
      <c r="D122" s="32">
        <f t="shared" si="4"/>
        <v>1096</v>
      </c>
      <c r="E122" s="32">
        <f t="shared" si="5"/>
        <v>1106.5</v>
      </c>
      <c r="F122" s="388"/>
      <c r="G122" s="389"/>
      <c r="H122" s="389"/>
      <c r="I122" s="13"/>
      <c r="J122" s="30"/>
      <c r="K122" s="29" t="s">
        <v>446</v>
      </c>
      <c r="L122" s="29" t="s">
        <v>446</v>
      </c>
      <c r="M122" s="390"/>
      <c r="N122" s="391"/>
      <c r="O122" s="29"/>
      <c r="P122" s="29">
        <v>46</v>
      </c>
      <c r="Q122" s="29"/>
      <c r="R122" s="29"/>
      <c r="S122" s="29">
        <v>46</v>
      </c>
      <c r="T122" s="29">
        <v>46</v>
      </c>
      <c r="U122" s="29"/>
      <c r="V122" s="29"/>
      <c r="W122" s="29"/>
      <c r="X122" s="29"/>
      <c r="Y122" s="29"/>
      <c r="Z122" s="29"/>
      <c r="AA122" s="25"/>
      <c r="AB122" s="26"/>
      <c r="AC122" s="392"/>
      <c r="AD122" s="393"/>
      <c r="AE122" s="29"/>
      <c r="AF122" s="29"/>
      <c r="AG122" s="25"/>
      <c r="AH122" s="26"/>
      <c r="AI122" s="388"/>
      <c r="AJ122" s="389"/>
      <c r="AK122" s="395" t="s">
        <v>448</v>
      </c>
      <c r="AL122" s="396"/>
      <c r="AM122" s="396"/>
      <c r="AN122" s="391"/>
    </row>
    <row r="123" spans="2:40" ht="13.5" customHeight="1" x14ac:dyDescent="0.15">
      <c r="B123" s="33" t="s">
        <v>430</v>
      </c>
      <c r="C123" s="32">
        <v>10.5</v>
      </c>
      <c r="D123" s="32">
        <f t="shared" si="4"/>
        <v>1106.5</v>
      </c>
      <c r="E123" s="32">
        <f t="shared" si="5"/>
        <v>1117</v>
      </c>
      <c r="F123" s="394"/>
      <c r="G123" s="389"/>
      <c r="H123" s="389"/>
      <c r="I123" s="13"/>
      <c r="J123" s="30"/>
      <c r="K123" s="29" t="s">
        <v>473</v>
      </c>
      <c r="L123" s="29" t="s">
        <v>446</v>
      </c>
      <c r="M123" s="390"/>
      <c r="N123" s="391"/>
      <c r="O123" s="29"/>
      <c r="P123" s="29"/>
      <c r="Q123" s="29"/>
      <c r="R123" s="29"/>
      <c r="S123" s="29"/>
      <c r="T123" s="29"/>
      <c r="U123" s="29"/>
      <c r="V123" s="29"/>
      <c r="W123" s="29"/>
      <c r="X123" s="29"/>
      <c r="Y123" s="29"/>
      <c r="Z123" s="29"/>
      <c r="AA123" s="25"/>
      <c r="AB123" s="26"/>
      <c r="AC123" s="392"/>
      <c r="AD123" s="393"/>
      <c r="AE123" s="29"/>
      <c r="AF123" s="29"/>
      <c r="AG123" s="25"/>
      <c r="AH123" s="26"/>
      <c r="AI123" s="388"/>
      <c r="AJ123" s="389"/>
      <c r="AK123" s="395" t="s">
        <v>448</v>
      </c>
      <c r="AL123" s="396"/>
      <c r="AM123" s="396"/>
      <c r="AN123" s="391"/>
    </row>
    <row r="124" spans="2:40" ht="13.5" customHeight="1" x14ac:dyDescent="0.15">
      <c r="B124" s="33" t="s">
        <v>431</v>
      </c>
      <c r="C124" s="32">
        <v>10.5</v>
      </c>
      <c r="D124" s="32">
        <f t="shared" si="4"/>
        <v>1117</v>
      </c>
      <c r="E124" s="32">
        <f t="shared" si="5"/>
        <v>1127.5</v>
      </c>
      <c r="F124" s="394"/>
      <c r="G124" s="389"/>
      <c r="H124" s="389"/>
      <c r="I124" s="13"/>
      <c r="J124" s="30"/>
      <c r="K124" s="29" t="s">
        <v>446</v>
      </c>
      <c r="L124" s="29" t="s">
        <v>446</v>
      </c>
      <c r="M124" s="390"/>
      <c r="N124" s="391"/>
      <c r="O124" s="29"/>
      <c r="P124" s="29"/>
      <c r="Q124" s="29"/>
      <c r="R124" s="29"/>
      <c r="S124" s="29"/>
      <c r="T124" s="29"/>
      <c r="U124" s="29"/>
      <c r="V124" s="29"/>
      <c r="W124" s="29"/>
      <c r="X124" s="29"/>
      <c r="Y124" s="29"/>
      <c r="Z124" s="29"/>
      <c r="AA124" s="25"/>
      <c r="AB124" s="26"/>
      <c r="AC124" s="392"/>
      <c r="AD124" s="393"/>
      <c r="AE124" s="29"/>
      <c r="AF124" s="29"/>
      <c r="AG124" s="25"/>
      <c r="AH124" s="26"/>
      <c r="AI124" s="388"/>
      <c r="AJ124" s="389"/>
      <c r="AK124" s="395"/>
      <c r="AL124" s="396"/>
      <c r="AM124" s="396"/>
      <c r="AN124" s="391"/>
    </row>
    <row r="125" spans="2:40" ht="13.5" customHeight="1" x14ac:dyDescent="0.15">
      <c r="B125" s="33" t="s">
        <v>432</v>
      </c>
      <c r="C125" s="32">
        <v>10.5</v>
      </c>
      <c r="D125" s="32">
        <f t="shared" si="4"/>
        <v>1127.5</v>
      </c>
      <c r="E125" s="32">
        <f t="shared" si="5"/>
        <v>1138</v>
      </c>
      <c r="F125" s="394"/>
      <c r="G125" s="389"/>
      <c r="H125" s="389"/>
      <c r="I125" s="13"/>
      <c r="J125" s="30"/>
      <c r="K125" s="29" t="s">
        <v>446</v>
      </c>
      <c r="L125" s="29" t="s">
        <v>446</v>
      </c>
      <c r="M125" s="390"/>
      <c r="N125" s="391"/>
      <c r="O125" s="29"/>
      <c r="P125" s="29">
        <v>47</v>
      </c>
      <c r="Q125" s="29"/>
      <c r="R125" s="29"/>
      <c r="S125" s="29">
        <v>47</v>
      </c>
      <c r="T125" s="29">
        <v>47</v>
      </c>
      <c r="U125" s="29"/>
      <c r="V125" s="29"/>
      <c r="W125" s="29"/>
      <c r="X125" s="29"/>
      <c r="Y125" s="29"/>
      <c r="Z125" s="29"/>
      <c r="AA125" s="25"/>
      <c r="AB125" s="26"/>
      <c r="AC125" s="392"/>
      <c r="AD125" s="393"/>
      <c r="AE125" s="29"/>
      <c r="AF125" s="29"/>
      <c r="AG125" s="25"/>
      <c r="AH125" s="26"/>
      <c r="AI125" s="388"/>
      <c r="AJ125" s="389"/>
      <c r="AK125" s="395" t="s">
        <v>448</v>
      </c>
      <c r="AL125" s="396"/>
      <c r="AM125" s="396"/>
      <c r="AN125" s="391"/>
    </row>
    <row r="126" spans="2:40" ht="13.5" customHeight="1" x14ac:dyDescent="0.15">
      <c r="B126" s="33" t="s">
        <v>433</v>
      </c>
      <c r="C126" s="32">
        <v>10.5</v>
      </c>
      <c r="D126" s="32">
        <f t="shared" si="4"/>
        <v>1138</v>
      </c>
      <c r="E126" s="32">
        <f t="shared" si="5"/>
        <v>1148.5</v>
      </c>
      <c r="F126" s="394"/>
      <c r="G126" s="389"/>
      <c r="H126" s="389"/>
      <c r="I126" s="13"/>
      <c r="J126" s="30"/>
      <c r="K126" s="29" t="s">
        <v>473</v>
      </c>
      <c r="L126" s="29" t="s">
        <v>446</v>
      </c>
      <c r="M126" s="390"/>
      <c r="N126" s="391"/>
      <c r="O126" s="29"/>
      <c r="P126" s="29"/>
      <c r="Q126" s="29"/>
      <c r="R126" s="29"/>
      <c r="S126" s="29"/>
      <c r="T126" s="29"/>
      <c r="U126" s="29"/>
      <c r="V126" s="29"/>
      <c r="W126" s="29"/>
      <c r="X126" s="29"/>
      <c r="Y126" s="29"/>
      <c r="Z126" s="29"/>
      <c r="AA126" s="25"/>
      <c r="AB126" s="26"/>
      <c r="AC126" s="392"/>
      <c r="AD126" s="393"/>
      <c r="AE126" s="29"/>
      <c r="AF126" s="29"/>
      <c r="AG126" s="25"/>
      <c r="AH126" s="26"/>
      <c r="AI126" s="388"/>
      <c r="AJ126" s="389"/>
      <c r="AK126" s="395"/>
      <c r="AL126" s="396"/>
      <c r="AM126" s="396"/>
      <c r="AN126" s="391"/>
    </row>
    <row r="127" spans="2:40" ht="13.5" customHeight="1" x14ac:dyDescent="0.15">
      <c r="B127" s="33" t="s">
        <v>434</v>
      </c>
      <c r="C127" s="32">
        <v>10.5</v>
      </c>
      <c r="D127" s="32">
        <f t="shared" si="4"/>
        <v>1148.5</v>
      </c>
      <c r="E127" s="32">
        <f t="shared" si="5"/>
        <v>1159</v>
      </c>
      <c r="F127" s="394"/>
      <c r="G127" s="389"/>
      <c r="H127" s="389"/>
      <c r="I127" s="13"/>
      <c r="J127" s="30"/>
      <c r="K127" s="29" t="s">
        <v>446</v>
      </c>
      <c r="L127" s="29" t="s">
        <v>446</v>
      </c>
      <c r="M127" s="390"/>
      <c r="N127" s="391"/>
      <c r="O127" s="29" t="s">
        <v>460</v>
      </c>
      <c r="P127" s="29">
        <v>48</v>
      </c>
      <c r="Q127" s="29"/>
      <c r="R127" s="29"/>
      <c r="S127" s="29">
        <v>48</v>
      </c>
      <c r="T127" s="29">
        <v>48</v>
      </c>
      <c r="U127" s="29"/>
      <c r="V127" s="29"/>
      <c r="W127" s="29"/>
      <c r="X127" s="29"/>
      <c r="Y127" s="29" t="s">
        <v>460</v>
      </c>
      <c r="Z127" s="29"/>
      <c r="AA127" s="25"/>
      <c r="AB127" s="26"/>
      <c r="AC127" s="392"/>
      <c r="AD127" s="393"/>
      <c r="AE127" s="29"/>
      <c r="AF127" s="29"/>
      <c r="AG127" s="25"/>
      <c r="AH127" s="26"/>
      <c r="AI127" s="388"/>
      <c r="AJ127" s="389"/>
      <c r="AK127" s="395"/>
      <c r="AL127" s="396"/>
      <c r="AM127" s="396"/>
      <c r="AN127" s="391"/>
    </row>
    <row r="128" spans="2:40" ht="13.5" customHeight="1" x14ac:dyDescent="0.15">
      <c r="B128" s="33" t="s">
        <v>435</v>
      </c>
      <c r="C128" s="32">
        <v>10</v>
      </c>
      <c r="D128" s="32">
        <f t="shared" si="4"/>
        <v>1159</v>
      </c>
      <c r="E128" s="32">
        <f t="shared" si="5"/>
        <v>1169</v>
      </c>
      <c r="F128" s="388"/>
      <c r="G128" s="389"/>
      <c r="H128" s="389"/>
      <c r="I128" s="13"/>
      <c r="J128" s="30"/>
      <c r="K128" s="29" t="s">
        <v>446</v>
      </c>
      <c r="L128" s="29" t="s">
        <v>446</v>
      </c>
      <c r="M128" s="390"/>
      <c r="N128" s="391"/>
      <c r="O128" s="29"/>
      <c r="P128" s="29"/>
      <c r="Q128" s="29"/>
      <c r="R128" s="29"/>
      <c r="S128" s="29"/>
      <c r="T128" s="29"/>
      <c r="U128" s="29"/>
      <c r="V128" s="29"/>
      <c r="W128" s="29"/>
      <c r="X128" s="29"/>
      <c r="Y128" s="29"/>
      <c r="Z128" s="29"/>
      <c r="AA128" s="25"/>
      <c r="AB128" s="26"/>
      <c r="AC128" s="392"/>
      <c r="AD128" s="393"/>
      <c r="AE128" s="29"/>
      <c r="AF128" s="29"/>
      <c r="AG128" s="25"/>
      <c r="AH128" s="26"/>
      <c r="AI128" s="388"/>
      <c r="AJ128" s="389"/>
      <c r="AK128" s="395" t="s">
        <v>448</v>
      </c>
      <c r="AL128" s="396"/>
      <c r="AM128" s="396"/>
      <c r="AN128" s="391"/>
    </row>
    <row r="129" spans="2:40" ht="13.5" customHeight="1" x14ac:dyDescent="0.15">
      <c r="B129" s="33" t="s">
        <v>436</v>
      </c>
      <c r="C129" s="32">
        <v>10.1</v>
      </c>
      <c r="D129" s="32">
        <f t="shared" si="4"/>
        <v>1169</v>
      </c>
      <c r="E129" s="32">
        <f t="shared" si="5"/>
        <v>1179.0999999999999</v>
      </c>
      <c r="F129" s="388"/>
      <c r="G129" s="389"/>
      <c r="H129" s="389"/>
      <c r="I129" s="13"/>
      <c r="J129" s="30"/>
      <c r="K129" s="29" t="s">
        <v>446</v>
      </c>
      <c r="L129" s="29" t="s">
        <v>446</v>
      </c>
      <c r="M129" s="390"/>
      <c r="N129" s="391"/>
      <c r="O129" s="29"/>
      <c r="P129" s="29"/>
      <c r="Q129" s="29"/>
      <c r="R129" s="29"/>
      <c r="S129" s="29"/>
      <c r="T129" s="29"/>
      <c r="U129" s="29"/>
      <c r="V129" s="29"/>
      <c r="W129" s="29"/>
      <c r="X129" s="29"/>
      <c r="Y129" s="29"/>
      <c r="Z129" s="29"/>
      <c r="AA129" s="25"/>
      <c r="AB129" s="26"/>
      <c r="AC129" s="392"/>
      <c r="AD129" s="393"/>
      <c r="AE129" s="29"/>
      <c r="AF129" s="29"/>
      <c r="AG129" s="25"/>
      <c r="AH129" s="26"/>
      <c r="AI129" s="388"/>
      <c r="AJ129" s="389"/>
      <c r="AK129" s="395" t="s">
        <v>448</v>
      </c>
      <c r="AL129" s="396"/>
      <c r="AM129" s="396"/>
      <c r="AN129" s="391"/>
    </row>
    <row r="130" spans="2:40" ht="13.5" customHeight="1" x14ac:dyDescent="0.15">
      <c r="B130" s="33" t="s">
        <v>437</v>
      </c>
      <c r="C130" s="32">
        <v>10.3</v>
      </c>
      <c r="D130" s="32">
        <f t="shared" si="4"/>
        <v>1179.0999999999999</v>
      </c>
      <c r="E130" s="32">
        <f t="shared" si="5"/>
        <v>1189.3999999999999</v>
      </c>
      <c r="F130" s="388"/>
      <c r="G130" s="389"/>
      <c r="H130" s="389"/>
      <c r="I130" s="13"/>
      <c r="J130" s="30"/>
      <c r="K130" s="29" t="s">
        <v>473</v>
      </c>
      <c r="L130" s="29" t="s">
        <v>446</v>
      </c>
      <c r="M130" s="390"/>
      <c r="N130" s="391"/>
      <c r="O130" s="29"/>
      <c r="P130" s="29">
        <v>49</v>
      </c>
      <c r="Q130" s="29"/>
      <c r="R130" s="29"/>
      <c r="S130" s="29">
        <v>49</v>
      </c>
      <c r="T130" s="29">
        <v>49</v>
      </c>
      <c r="U130" s="29"/>
      <c r="V130" s="29"/>
      <c r="W130" s="29"/>
      <c r="X130" s="29"/>
      <c r="Y130" s="29"/>
      <c r="Z130" s="29"/>
      <c r="AA130" s="25"/>
      <c r="AB130" s="26"/>
      <c r="AC130" s="392"/>
      <c r="AD130" s="393"/>
      <c r="AE130" s="29"/>
      <c r="AF130" s="29"/>
      <c r="AG130" s="25"/>
      <c r="AH130" s="26"/>
      <c r="AI130" s="388"/>
      <c r="AJ130" s="389"/>
      <c r="AK130" s="395"/>
      <c r="AL130" s="396"/>
      <c r="AM130" s="396"/>
      <c r="AN130" s="391"/>
    </row>
    <row r="131" spans="2:40" ht="13.5" customHeight="1" x14ac:dyDescent="0.15">
      <c r="B131" s="33" t="s">
        <v>438</v>
      </c>
      <c r="C131" s="32">
        <v>9.6</v>
      </c>
      <c r="D131" s="32">
        <f t="shared" si="4"/>
        <v>1189.3999999999999</v>
      </c>
      <c r="E131" s="32">
        <f t="shared" si="5"/>
        <v>1198.9999999999998</v>
      </c>
      <c r="F131" s="388"/>
      <c r="G131" s="389"/>
      <c r="H131" s="389"/>
      <c r="I131" s="13"/>
      <c r="J131" s="30"/>
      <c r="K131" s="29" t="s">
        <v>446</v>
      </c>
      <c r="L131" s="29" t="s">
        <v>446</v>
      </c>
      <c r="M131" s="390"/>
      <c r="N131" s="391"/>
      <c r="O131" s="29"/>
      <c r="P131" s="29"/>
      <c r="Q131" s="29"/>
      <c r="R131" s="29"/>
      <c r="S131" s="29"/>
      <c r="T131" s="29"/>
      <c r="U131" s="29"/>
      <c r="V131" s="29"/>
      <c r="W131" s="29"/>
      <c r="X131" s="29"/>
      <c r="Y131" s="29"/>
      <c r="Z131" s="29"/>
      <c r="AA131" s="25"/>
      <c r="AB131" s="26"/>
      <c r="AC131" s="392"/>
      <c r="AD131" s="393"/>
      <c r="AE131" s="29"/>
      <c r="AF131" s="29"/>
      <c r="AG131" s="25"/>
      <c r="AH131" s="26"/>
      <c r="AI131" s="388"/>
      <c r="AJ131" s="389"/>
      <c r="AK131" s="395" t="s">
        <v>448</v>
      </c>
      <c r="AL131" s="396"/>
      <c r="AM131" s="396"/>
      <c r="AN131" s="391"/>
    </row>
    <row r="132" spans="2:40" ht="13.5" customHeight="1" x14ac:dyDescent="0.15">
      <c r="B132" s="33" t="s">
        <v>439</v>
      </c>
      <c r="C132" s="32">
        <v>10</v>
      </c>
      <c r="D132" s="32">
        <f t="shared" si="4"/>
        <v>1198.9999999999998</v>
      </c>
      <c r="E132" s="32">
        <f t="shared" si="5"/>
        <v>1208.9999999999998</v>
      </c>
      <c r="F132" s="388"/>
      <c r="G132" s="389"/>
      <c r="H132" s="389"/>
      <c r="I132" s="13"/>
      <c r="J132" s="30"/>
      <c r="K132" s="29" t="s">
        <v>446</v>
      </c>
      <c r="L132" s="29" t="s">
        <v>446</v>
      </c>
      <c r="M132" s="390"/>
      <c r="N132" s="391"/>
      <c r="O132" s="29"/>
      <c r="P132" s="29">
        <v>50</v>
      </c>
      <c r="Q132" s="29"/>
      <c r="R132" s="29"/>
      <c r="S132" s="99">
        <v>50</v>
      </c>
      <c r="T132" s="29">
        <v>50</v>
      </c>
      <c r="U132" s="29"/>
      <c r="V132" s="29"/>
      <c r="W132" s="29"/>
      <c r="X132" s="29"/>
      <c r="Y132" s="29"/>
      <c r="Z132" s="29"/>
      <c r="AA132" s="25"/>
      <c r="AB132" s="26"/>
      <c r="AC132" s="392"/>
      <c r="AD132" s="393"/>
      <c r="AE132" s="29"/>
      <c r="AF132" s="29"/>
      <c r="AG132" s="25"/>
      <c r="AH132" s="26"/>
      <c r="AI132" s="388"/>
      <c r="AJ132" s="389"/>
      <c r="AK132" s="395" t="s">
        <v>448</v>
      </c>
      <c r="AL132" s="396"/>
      <c r="AM132" s="396"/>
      <c r="AN132" s="391"/>
    </row>
    <row r="133" spans="2:40" ht="13.5" customHeight="1" x14ac:dyDescent="0.15">
      <c r="B133" s="33">
        <v>123</v>
      </c>
      <c r="C133" s="32">
        <v>10</v>
      </c>
      <c r="D133" s="32">
        <f t="shared" si="4"/>
        <v>1208.9999999999998</v>
      </c>
      <c r="E133" s="32">
        <f t="shared" si="5"/>
        <v>1218.9999999999998</v>
      </c>
      <c r="F133" s="388"/>
      <c r="G133" s="389"/>
      <c r="H133" s="389"/>
      <c r="I133" s="13"/>
      <c r="J133" s="30"/>
      <c r="K133" s="29" t="s">
        <v>473</v>
      </c>
      <c r="L133" s="29" t="s">
        <v>446</v>
      </c>
      <c r="M133" s="390"/>
      <c r="N133" s="391"/>
      <c r="O133" s="29"/>
      <c r="P133" s="29">
        <v>51</v>
      </c>
      <c r="Q133" s="29"/>
      <c r="R133" s="29"/>
      <c r="S133" s="29">
        <v>51</v>
      </c>
      <c r="T133" s="29">
        <v>51</v>
      </c>
      <c r="U133" s="29"/>
      <c r="V133" s="29"/>
      <c r="W133" s="29"/>
      <c r="X133" s="29"/>
      <c r="Y133" s="29"/>
      <c r="Z133" s="29"/>
      <c r="AA133" s="25"/>
      <c r="AB133" s="26"/>
      <c r="AC133" s="392"/>
      <c r="AD133" s="393"/>
      <c r="AE133" s="29"/>
      <c r="AF133" s="29"/>
      <c r="AG133" s="25"/>
      <c r="AH133" s="26"/>
      <c r="AI133" s="388"/>
      <c r="AJ133" s="389"/>
      <c r="AK133" s="395" t="s">
        <v>448</v>
      </c>
      <c r="AL133" s="396"/>
      <c r="AM133" s="396"/>
      <c r="AN133" s="391"/>
    </row>
    <row r="134" spans="2:40" ht="13.5" customHeight="1" x14ac:dyDescent="0.15">
      <c r="B134" s="33" t="s">
        <v>440</v>
      </c>
      <c r="C134" s="32">
        <v>10</v>
      </c>
      <c r="D134" s="32">
        <f t="shared" si="4"/>
        <v>1218.9999999999998</v>
      </c>
      <c r="E134" s="32">
        <f t="shared" si="5"/>
        <v>1228.9999999999998</v>
      </c>
      <c r="F134" s="394"/>
      <c r="G134" s="389"/>
      <c r="H134" s="389"/>
      <c r="I134" s="13"/>
      <c r="J134" s="30"/>
      <c r="K134" s="29" t="s">
        <v>446</v>
      </c>
      <c r="L134" s="29" t="s">
        <v>446</v>
      </c>
      <c r="M134" s="390"/>
      <c r="N134" s="391"/>
      <c r="O134" s="29"/>
      <c r="P134" s="29"/>
      <c r="Q134" s="29"/>
      <c r="R134" s="29"/>
      <c r="S134" s="29"/>
      <c r="T134" s="29"/>
      <c r="U134" s="29"/>
      <c r="V134" s="29"/>
      <c r="W134" s="29"/>
      <c r="X134" s="29"/>
      <c r="Y134" s="29"/>
      <c r="Z134" s="29"/>
      <c r="AA134" s="25"/>
      <c r="AB134" s="26"/>
      <c r="AC134" s="392"/>
      <c r="AD134" s="393"/>
      <c r="AE134" s="29"/>
      <c r="AF134" s="29"/>
      <c r="AG134" s="25"/>
      <c r="AH134" s="26"/>
      <c r="AI134" s="388"/>
      <c r="AJ134" s="389"/>
      <c r="AK134" s="395" t="s">
        <v>448</v>
      </c>
      <c r="AL134" s="396"/>
      <c r="AM134" s="396"/>
      <c r="AN134" s="391"/>
    </row>
    <row r="135" spans="2:40" ht="13.5" customHeight="1" x14ac:dyDescent="0.15">
      <c r="B135" s="33" t="s">
        <v>441</v>
      </c>
      <c r="C135" s="32">
        <v>8.5</v>
      </c>
      <c r="D135" s="32">
        <f t="shared" si="4"/>
        <v>1228.9999999999998</v>
      </c>
      <c r="E135" s="32">
        <f t="shared" si="5"/>
        <v>1237.4999999999998</v>
      </c>
      <c r="F135" s="394"/>
      <c r="G135" s="389"/>
      <c r="H135" s="389"/>
      <c r="I135" s="13"/>
      <c r="J135" s="30"/>
      <c r="K135" s="29" t="s">
        <v>473</v>
      </c>
      <c r="L135" s="29" t="s">
        <v>446</v>
      </c>
      <c r="M135" s="390"/>
      <c r="N135" s="391"/>
      <c r="O135" s="29"/>
      <c r="P135" s="29"/>
      <c r="Q135" s="29"/>
      <c r="R135" s="29"/>
      <c r="S135" s="29"/>
      <c r="T135" s="29"/>
      <c r="U135" s="29"/>
      <c r="V135" s="29"/>
      <c r="W135" s="29"/>
      <c r="X135" s="29"/>
      <c r="Y135" s="29"/>
      <c r="Z135" s="29"/>
      <c r="AA135" s="25"/>
      <c r="AB135" s="26"/>
      <c r="AC135" s="392"/>
      <c r="AD135" s="393"/>
      <c r="AE135" s="29"/>
      <c r="AF135" s="29"/>
      <c r="AG135" s="25"/>
      <c r="AH135" s="26"/>
      <c r="AI135" s="388"/>
      <c r="AJ135" s="389"/>
      <c r="AK135" s="395"/>
      <c r="AL135" s="396"/>
      <c r="AM135" s="396"/>
      <c r="AN135" s="391"/>
    </row>
    <row r="136" spans="2:40" ht="13.5" customHeight="1" x14ac:dyDescent="0.15">
      <c r="B136" s="33" t="s">
        <v>442</v>
      </c>
      <c r="C136" s="32">
        <v>5.5</v>
      </c>
      <c r="D136" s="32">
        <f t="shared" si="4"/>
        <v>1237.4999999999998</v>
      </c>
      <c r="E136" s="32">
        <f t="shared" si="5"/>
        <v>1242.9999999999998</v>
      </c>
      <c r="F136" s="394"/>
      <c r="G136" s="389"/>
      <c r="H136" s="389"/>
      <c r="I136" s="13"/>
      <c r="J136" s="30"/>
      <c r="K136" s="29" t="s">
        <v>446</v>
      </c>
      <c r="L136" s="29"/>
      <c r="M136" s="390"/>
      <c r="N136" s="391"/>
      <c r="O136" s="29"/>
      <c r="P136" s="29"/>
      <c r="Q136" s="29"/>
      <c r="R136" s="29"/>
      <c r="S136" s="29"/>
      <c r="T136" s="29"/>
      <c r="U136" s="29"/>
      <c r="V136" s="29"/>
      <c r="W136" s="29"/>
      <c r="X136" s="29"/>
      <c r="Y136" s="29"/>
      <c r="Z136" s="29"/>
      <c r="AA136" s="25"/>
      <c r="AB136" s="26"/>
      <c r="AC136" s="392"/>
      <c r="AD136" s="393"/>
      <c r="AE136" s="29"/>
      <c r="AF136" s="29"/>
      <c r="AG136" s="25"/>
      <c r="AH136" s="26"/>
      <c r="AI136" s="388"/>
      <c r="AJ136" s="389"/>
      <c r="AK136" s="395"/>
      <c r="AL136" s="396"/>
      <c r="AM136" s="396"/>
      <c r="AN136" s="391"/>
    </row>
    <row r="137" spans="2:40" ht="13.5" customHeight="1" x14ac:dyDescent="0.15">
      <c r="B137" s="33" t="s">
        <v>443</v>
      </c>
      <c r="C137" s="32">
        <v>0</v>
      </c>
      <c r="D137" s="32">
        <f t="shared" si="4"/>
        <v>1242.9999999999998</v>
      </c>
      <c r="E137" s="32">
        <f t="shared" si="5"/>
        <v>1242.9999999999998</v>
      </c>
      <c r="F137" s="394" t="s">
        <v>468</v>
      </c>
      <c r="G137" s="389"/>
      <c r="H137" s="389"/>
      <c r="I137" s="13"/>
      <c r="J137" s="30"/>
      <c r="K137" s="29"/>
      <c r="L137" s="29"/>
      <c r="M137" s="390"/>
      <c r="N137" s="391"/>
      <c r="O137" s="29"/>
      <c r="P137" s="29"/>
      <c r="Q137" s="29"/>
      <c r="R137" s="29" t="s">
        <v>176</v>
      </c>
      <c r="S137" s="29"/>
      <c r="T137" s="29"/>
      <c r="U137" s="29"/>
      <c r="V137" s="29"/>
      <c r="W137" s="29"/>
      <c r="X137" s="29"/>
      <c r="Y137" s="29"/>
      <c r="Z137" s="29"/>
      <c r="AA137" s="25"/>
      <c r="AB137" s="26"/>
      <c r="AC137" s="392"/>
      <c r="AD137" s="393"/>
      <c r="AE137" s="29"/>
      <c r="AF137" s="29"/>
      <c r="AG137" s="25"/>
      <c r="AH137" s="26"/>
      <c r="AI137" s="388"/>
      <c r="AJ137" s="389"/>
      <c r="AK137" s="395" t="s">
        <v>481</v>
      </c>
      <c r="AL137" s="396"/>
      <c r="AM137" s="396"/>
      <c r="AN137" s="391"/>
    </row>
    <row r="138" spans="2:40" ht="13.5" customHeight="1" x14ac:dyDescent="0.15">
      <c r="B138" s="33"/>
      <c r="C138" s="32"/>
      <c r="D138" s="32"/>
      <c r="E138" s="32"/>
      <c r="F138" s="388"/>
      <c r="G138" s="389"/>
      <c r="H138" s="389"/>
      <c r="I138" s="13"/>
      <c r="J138" s="30"/>
      <c r="K138" s="13"/>
      <c r="L138" s="12"/>
      <c r="M138" s="390"/>
      <c r="N138" s="391"/>
      <c r="O138" s="13"/>
      <c r="P138" s="12"/>
      <c r="Q138" s="12"/>
      <c r="R138" s="12"/>
      <c r="S138" s="12"/>
      <c r="T138" s="29"/>
      <c r="U138" s="29"/>
      <c r="V138" s="29"/>
      <c r="W138" s="29"/>
      <c r="X138" s="29"/>
      <c r="Y138" s="29"/>
      <c r="Z138" s="29"/>
      <c r="AA138" s="25"/>
      <c r="AB138" s="26"/>
      <c r="AC138" s="392"/>
      <c r="AD138" s="393"/>
      <c r="AE138" s="29"/>
      <c r="AF138" s="29"/>
      <c r="AG138" s="25"/>
      <c r="AH138" s="26"/>
      <c r="AI138" s="388"/>
      <c r="AJ138" s="389"/>
      <c r="AK138" s="395"/>
      <c r="AL138" s="396"/>
      <c r="AM138" s="396"/>
      <c r="AN138" s="391"/>
    </row>
    <row r="139" spans="2:40" ht="13.5" customHeight="1" x14ac:dyDescent="0.15">
      <c r="B139" s="33"/>
      <c r="C139" s="32"/>
      <c r="D139" s="32"/>
      <c r="E139" s="32"/>
      <c r="F139" s="388"/>
      <c r="G139" s="389"/>
      <c r="H139" s="389"/>
      <c r="I139" s="13"/>
      <c r="J139" s="30"/>
      <c r="K139" s="13"/>
      <c r="L139" s="12"/>
      <c r="M139" s="390"/>
      <c r="N139" s="391"/>
      <c r="O139" s="13"/>
      <c r="P139" s="12"/>
      <c r="Q139" s="12"/>
      <c r="R139" s="12"/>
      <c r="S139" s="12"/>
      <c r="T139" s="29"/>
      <c r="U139" s="29"/>
      <c r="V139" s="29"/>
      <c r="W139" s="29"/>
      <c r="X139" s="29"/>
      <c r="Y139" s="29"/>
      <c r="Z139" s="29"/>
      <c r="AA139" s="25"/>
      <c r="AB139" s="26"/>
      <c r="AC139" s="392"/>
      <c r="AD139" s="393"/>
      <c r="AE139" s="29"/>
      <c r="AF139" s="29"/>
      <c r="AG139" s="25"/>
      <c r="AH139" s="26"/>
      <c r="AI139" s="388"/>
      <c r="AJ139" s="389"/>
      <c r="AK139" s="395"/>
      <c r="AL139" s="396"/>
      <c r="AM139" s="396"/>
      <c r="AN139" s="391"/>
    </row>
    <row r="140" spans="2:40" ht="13.5" customHeight="1" x14ac:dyDescent="0.15">
      <c r="B140" s="33"/>
      <c r="C140" s="32"/>
      <c r="D140" s="32"/>
      <c r="E140" s="32"/>
      <c r="F140" s="388"/>
      <c r="G140" s="389"/>
      <c r="H140" s="389"/>
      <c r="I140" s="13"/>
      <c r="J140" s="30"/>
      <c r="K140" s="13"/>
      <c r="L140" s="12"/>
      <c r="M140" s="390"/>
      <c r="N140" s="391"/>
      <c r="O140" s="13"/>
      <c r="P140" s="12"/>
      <c r="Q140" s="12"/>
      <c r="R140" s="12"/>
      <c r="S140" s="12"/>
      <c r="T140" s="29"/>
      <c r="U140" s="29"/>
      <c r="V140" s="29"/>
      <c r="W140" s="29"/>
      <c r="X140" s="29"/>
      <c r="Y140" s="29"/>
      <c r="Z140" s="29"/>
      <c r="AA140" s="25"/>
      <c r="AB140" s="26"/>
      <c r="AC140" s="392"/>
      <c r="AD140" s="393"/>
      <c r="AE140" s="29"/>
      <c r="AF140" s="29"/>
      <c r="AG140" s="25"/>
      <c r="AH140" s="26"/>
      <c r="AI140" s="388"/>
      <c r="AJ140" s="389"/>
      <c r="AK140" s="395"/>
      <c r="AL140" s="396"/>
      <c r="AM140" s="396"/>
      <c r="AN140" s="391"/>
    </row>
    <row r="141" spans="2:40" ht="13.5" customHeight="1" x14ac:dyDescent="0.15">
      <c r="B141" s="33"/>
      <c r="C141" s="32"/>
      <c r="D141" s="32"/>
      <c r="E141" s="32"/>
      <c r="F141" s="388"/>
      <c r="G141" s="389"/>
      <c r="H141" s="389"/>
      <c r="I141" s="13"/>
      <c r="J141" s="30"/>
      <c r="K141" s="13"/>
      <c r="L141" s="12"/>
      <c r="M141" s="390"/>
      <c r="N141" s="391"/>
      <c r="O141" s="13"/>
      <c r="P141" s="12"/>
      <c r="Q141" s="12"/>
      <c r="R141" s="12"/>
      <c r="S141" s="12"/>
      <c r="T141" s="19"/>
      <c r="U141" s="13"/>
      <c r="V141" s="19"/>
      <c r="W141" s="19"/>
      <c r="X141" s="19"/>
      <c r="Y141" s="19"/>
      <c r="Z141" s="19"/>
      <c r="AA141" s="25"/>
      <c r="AB141" s="13"/>
      <c r="AC141" s="392"/>
      <c r="AD141" s="393"/>
      <c r="AE141" s="29"/>
      <c r="AF141" s="29"/>
      <c r="AG141" s="25"/>
      <c r="AH141" s="26"/>
      <c r="AI141" s="388"/>
      <c r="AJ141" s="389"/>
      <c r="AK141" s="395"/>
      <c r="AL141" s="396"/>
      <c r="AM141" s="396"/>
      <c r="AN141" s="391"/>
    </row>
    <row r="142" spans="2:40" ht="13.5" customHeight="1" x14ac:dyDescent="0.15">
      <c r="B142" s="33"/>
      <c r="C142" s="32"/>
      <c r="D142" s="32"/>
      <c r="E142" s="32"/>
      <c r="F142" s="394"/>
      <c r="G142" s="389"/>
      <c r="H142" s="389"/>
      <c r="I142" s="13"/>
      <c r="J142" s="30"/>
      <c r="K142" s="13"/>
      <c r="L142" s="12"/>
      <c r="M142" s="390"/>
      <c r="N142" s="391"/>
      <c r="O142" s="13"/>
      <c r="P142" s="12"/>
      <c r="Q142" s="12"/>
      <c r="R142" s="12"/>
      <c r="S142" s="12"/>
      <c r="T142" s="29"/>
      <c r="U142" s="29"/>
      <c r="V142" s="29"/>
      <c r="W142" s="29"/>
      <c r="X142" s="29"/>
      <c r="Y142" s="29"/>
      <c r="Z142" s="29"/>
      <c r="AA142" s="25"/>
      <c r="AB142" s="26"/>
      <c r="AC142" s="392"/>
      <c r="AD142" s="393"/>
      <c r="AE142" s="29"/>
      <c r="AF142" s="29"/>
      <c r="AG142" s="25"/>
      <c r="AH142" s="26"/>
      <c r="AI142" s="388"/>
      <c r="AJ142" s="389"/>
      <c r="AK142" s="395"/>
      <c r="AL142" s="396"/>
      <c r="AM142" s="396"/>
      <c r="AN142" s="391"/>
    </row>
    <row r="143" spans="2:40" ht="13.5" customHeight="1" x14ac:dyDescent="0.15">
      <c r="B143" s="33"/>
      <c r="C143" s="32"/>
      <c r="D143" s="32"/>
      <c r="E143" s="32"/>
      <c r="F143" s="394"/>
      <c r="G143" s="389"/>
      <c r="H143" s="389"/>
      <c r="I143" s="13"/>
      <c r="J143" s="30"/>
      <c r="K143" s="13"/>
      <c r="L143" s="12"/>
      <c r="M143" s="390"/>
      <c r="N143" s="391"/>
      <c r="O143" s="13"/>
      <c r="P143" s="12"/>
      <c r="Q143" s="12"/>
      <c r="R143" s="12"/>
      <c r="S143" s="12"/>
      <c r="T143" s="29"/>
      <c r="U143" s="29"/>
      <c r="V143" s="29"/>
      <c r="W143" s="29"/>
      <c r="X143" s="29"/>
      <c r="Y143" s="29"/>
      <c r="Z143" s="29"/>
      <c r="AA143" s="25"/>
      <c r="AB143" s="26"/>
      <c r="AC143" s="392"/>
      <c r="AD143" s="393"/>
      <c r="AE143" s="29"/>
      <c r="AF143" s="29"/>
      <c r="AG143" s="25"/>
      <c r="AH143" s="26"/>
      <c r="AI143" s="388"/>
      <c r="AJ143" s="389"/>
      <c r="AK143" s="395"/>
      <c r="AL143" s="396"/>
      <c r="AM143" s="396"/>
      <c r="AN143" s="391"/>
    </row>
    <row r="144" spans="2:40" ht="13.5" customHeight="1" x14ac:dyDescent="0.15">
      <c r="B144" s="33"/>
      <c r="C144" s="32"/>
      <c r="D144" s="32"/>
      <c r="E144" s="32"/>
      <c r="F144" s="394"/>
      <c r="G144" s="389"/>
      <c r="H144" s="389"/>
      <c r="I144" s="13"/>
      <c r="J144" s="30"/>
      <c r="K144" s="13"/>
      <c r="L144" s="12"/>
      <c r="M144" s="390"/>
      <c r="N144" s="391"/>
      <c r="O144" s="13"/>
      <c r="P144" s="13"/>
      <c r="Q144" s="12"/>
      <c r="R144" s="12"/>
      <c r="S144" s="13"/>
      <c r="T144" s="29"/>
      <c r="U144" s="29"/>
      <c r="V144" s="29"/>
      <c r="W144" s="29"/>
      <c r="X144" s="29"/>
      <c r="Y144" s="29"/>
      <c r="Z144" s="29"/>
      <c r="AA144" s="25"/>
      <c r="AB144" s="26"/>
      <c r="AC144" s="392"/>
      <c r="AD144" s="393"/>
      <c r="AE144" s="29"/>
      <c r="AF144" s="29"/>
      <c r="AG144" s="25"/>
      <c r="AH144" s="26"/>
      <c r="AI144" s="388"/>
      <c r="AJ144" s="389"/>
      <c r="AK144" s="395"/>
      <c r="AL144" s="396"/>
      <c r="AM144" s="396"/>
      <c r="AN144" s="391"/>
    </row>
    <row r="145" spans="2:40" ht="13.5" customHeight="1" x14ac:dyDescent="0.15">
      <c r="B145" s="33"/>
      <c r="C145" s="32"/>
      <c r="D145" s="32"/>
      <c r="E145" s="32"/>
      <c r="F145" s="394"/>
      <c r="G145" s="389"/>
      <c r="H145" s="389"/>
      <c r="I145" s="13"/>
      <c r="J145" s="30"/>
      <c r="K145" s="13"/>
      <c r="L145" s="12"/>
      <c r="M145" s="390"/>
      <c r="N145" s="391"/>
      <c r="O145" s="13"/>
      <c r="P145" s="12"/>
      <c r="Q145" s="12"/>
      <c r="R145" s="12"/>
      <c r="S145" s="12"/>
      <c r="T145" s="29"/>
      <c r="U145" s="29"/>
      <c r="V145" s="29"/>
      <c r="W145" s="29"/>
      <c r="X145" s="29"/>
      <c r="Y145" s="29"/>
      <c r="Z145" s="29"/>
      <c r="AA145" s="25"/>
      <c r="AB145" s="26"/>
      <c r="AC145" s="392"/>
      <c r="AD145" s="393"/>
      <c r="AE145" s="29"/>
      <c r="AF145" s="29"/>
      <c r="AG145" s="25"/>
      <c r="AH145" s="26"/>
      <c r="AI145" s="388"/>
      <c r="AJ145" s="389"/>
      <c r="AK145" s="395"/>
      <c r="AL145" s="396"/>
      <c r="AM145" s="396"/>
      <c r="AN145" s="391"/>
    </row>
    <row r="146" spans="2:40" ht="13.5" customHeight="1" x14ac:dyDescent="0.15">
      <c r="B146" s="33"/>
      <c r="C146" s="32"/>
      <c r="D146" s="32"/>
      <c r="E146" s="32"/>
      <c r="F146" s="394"/>
      <c r="G146" s="389"/>
      <c r="H146" s="389"/>
      <c r="I146" s="13"/>
      <c r="J146" s="30"/>
      <c r="K146" s="13"/>
      <c r="L146" s="12"/>
      <c r="M146" s="390"/>
      <c r="N146" s="391"/>
      <c r="O146" s="13"/>
      <c r="P146" s="12"/>
      <c r="Q146" s="12"/>
      <c r="R146" s="12"/>
      <c r="S146" s="12"/>
      <c r="T146" s="29"/>
      <c r="U146" s="29"/>
      <c r="V146" s="29"/>
      <c r="W146" s="29"/>
      <c r="X146" s="29"/>
      <c r="Y146" s="29"/>
      <c r="Z146" s="29"/>
      <c r="AA146" s="25"/>
      <c r="AB146" s="26"/>
      <c r="AC146" s="392"/>
      <c r="AD146" s="393"/>
      <c r="AE146" s="29"/>
      <c r="AF146" s="29"/>
      <c r="AG146" s="25"/>
      <c r="AH146" s="26"/>
      <c r="AI146" s="388"/>
      <c r="AJ146" s="389"/>
      <c r="AK146" s="395"/>
      <c r="AL146" s="396"/>
      <c r="AM146" s="396"/>
      <c r="AN146" s="391"/>
    </row>
    <row r="147" spans="2:40" ht="13.5" customHeight="1" x14ac:dyDescent="0.15">
      <c r="B147" s="33"/>
      <c r="C147" s="32"/>
      <c r="D147" s="32"/>
      <c r="E147" s="32"/>
      <c r="F147" s="388"/>
      <c r="G147" s="389"/>
      <c r="H147" s="389"/>
      <c r="I147" s="13"/>
      <c r="J147" s="30"/>
      <c r="K147" s="13"/>
      <c r="L147" s="12"/>
      <c r="M147" s="390"/>
      <c r="N147" s="391"/>
      <c r="O147" s="13"/>
      <c r="P147" s="12"/>
      <c r="Q147" s="12"/>
      <c r="R147" s="12"/>
      <c r="S147" s="12"/>
      <c r="T147" s="29"/>
      <c r="U147" s="29"/>
      <c r="V147" s="29"/>
      <c r="W147" s="29"/>
      <c r="X147" s="29"/>
      <c r="Y147" s="29"/>
      <c r="Z147" s="29"/>
      <c r="AA147" s="25"/>
      <c r="AB147" s="26"/>
      <c r="AC147" s="392"/>
      <c r="AD147" s="393"/>
      <c r="AE147" s="29"/>
      <c r="AF147" s="29"/>
      <c r="AG147" s="25"/>
      <c r="AH147" s="26"/>
      <c r="AI147" s="388"/>
      <c r="AJ147" s="389"/>
      <c r="AK147" s="395"/>
      <c r="AL147" s="396"/>
      <c r="AM147" s="396"/>
      <c r="AN147" s="391"/>
    </row>
    <row r="148" spans="2:40" ht="13.5" customHeight="1" x14ac:dyDescent="0.15">
      <c r="B148" s="33"/>
      <c r="C148" s="32"/>
      <c r="D148" s="32"/>
      <c r="E148" s="32"/>
      <c r="F148" s="388"/>
      <c r="G148" s="389"/>
      <c r="H148" s="389"/>
      <c r="I148" s="13"/>
      <c r="J148" s="30"/>
      <c r="K148" s="13"/>
      <c r="L148" s="12"/>
      <c r="M148" s="390"/>
      <c r="N148" s="391"/>
      <c r="O148" s="13"/>
      <c r="P148" s="12"/>
      <c r="Q148" s="12"/>
      <c r="R148" s="12"/>
      <c r="S148" s="12"/>
      <c r="T148" s="29"/>
      <c r="U148" s="29"/>
      <c r="V148" s="29"/>
      <c r="W148" s="29"/>
      <c r="X148" s="29"/>
      <c r="Y148" s="29"/>
      <c r="Z148" s="29"/>
      <c r="AA148" s="25"/>
      <c r="AB148" s="26"/>
      <c r="AC148" s="392"/>
      <c r="AD148" s="393"/>
      <c r="AE148" s="29"/>
      <c r="AF148" s="29"/>
      <c r="AG148" s="25"/>
      <c r="AH148" s="26"/>
      <c r="AI148" s="388"/>
      <c r="AJ148" s="389"/>
      <c r="AK148" s="395"/>
      <c r="AL148" s="396"/>
      <c r="AM148" s="396"/>
      <c r="AN148" s="391"/>
    </row>
    <row r="149" spans="2:40" ht="13.5" customHeight="1" x14ac:dyDescent="0.15">
      <c r="B149" s="33"/>
      <c r="C149" s="32"/>
      <c r="D149" s="32"/>
      <c r="E149" s="32"/>
      <c r="F149" s="388"/>
      <c r="G149" s="389"/>
      <c r="H149" s="389"/>
      <c r="I149" s="13"/>
      <c r="J149" s="30"/>
      <c r="K149" s="13"/>
      <c r="L149" s="12"/>
      <c r="M149" s="390"/>
      <c r="N149" s="391"/>
      <c r="O149" s="13"/>
      <c r="P149" s="12"/>
      <c r="Q149" s="12"/>
      <c r="R149" s="12"/>
      <c r="S149" s="12"/>
      <c r="T149" s="29"/>
      <c r="U149" s="29"/>
      <c r="V149" s="29"/>
      <c r="W149" s="29"/>
      <c r="X149" s="29"/>
      <c r="Y149" s="29"/>
      <c r="Z149" s="29"/>
      <c r="AA149" s="25"/>
      <c r="AB149" s="26"/>
      <c r="AC149" s="392"/>
      <c r="AD149" s="393"/>
      <c r="AE149" s="29"/>
      <c r="AF149" s="29"/>
      <c r="AG149" s="25"/>
      <c r="AH149" s="26"/>
      <c r="AI149" s="388"/>
      <c r="AJ149" s="389"/>
      <c r="AK149" s="395"/>
      <c r="AL149" s="396"/>
      <c r="AM149" s="396"/>
      <c r="AN149" s="391"/>
    </row>
    <row r="150" spans="2:40" ht="13.5" customHeight="1" x14ac:dyDescent="0.15">
      <c r="B150" s="33"/>
      <c r="C150" s="32"/>
      <c r="D150" s="32"/>
      <c r="E150" s="32"/>
      <c r="F150" s="388"/>
      <c r="G150" s="389"/>
      <c r="H150" s="389"/>
      <c r="I150" s="13"/>
      <c r="J150" s="30"/>
      <c r="K150" s="13"/>
      <c r="L150" s="12"/>
      <c r="M150" s="390"/>
      <c r="N150" s="391"/>
      <c r="O150" s="13"/>
      <c r="P150" s="12"/>
      <c r="Q150" s="12"/>
      <c r="R150" s="12"/>
      <c r="S150" s="12"/>
      <c r="T150" s="29"/>
      <c r="U150" s="29"/>
      <c r="V150" s="29"/>
      <c r="W150" s="29"/>
      <c r="X150" s="29"/>
      <c r="Y150" s="29"/>
      <c r="Z150" s="29"/>
      <c r="AA150" s="25"/>
      <c r="AB150" s="26"/>
      <c r="AC150" s="392"/>
      <c r="AD150" s="393"/>
      <c r="AE150" s="29"/>
      <c r="AF150" s="29"/>
      <c r="AG150" s="25"/>
      <c r="AH150" s="26"/>
      <c r="AI150" s="388"/>
      <c r="AJ150" s="389"/>
      <c r="AK150" s="395"/>
      <c r="AL150" s="396"/>
      <c r="AM150" s="396"/>
      <c r="AN150" s="391"/>
    </row>
    <row r="151" spans="2:40" ht="13.5" customHeight="1" x14ac:dyDescent="0.15">
      <c r="B151" s="33"/>
      <c r="C151" s="32"/>
      <c r="D151" s="32"/>
      <c r="E151" s="32"/>
      <c r="F151" s="388"/>
      <c r="G151" s="389"/>
      <c r="H151" s="389"/>
      <c r="I151" s="13"/>
      <c r="J151" s="30"/>
      <c r="K151" s="13"/>
      <c r="L151" s="12"/>
      <c r="M151" s="390"/>
      <c r="N151" s="391"/>
      <c r="O151" s="13"/>
      <c r="P151" s="12"/>
      <c r="Q151" s="12"/>
      <c r="R151" s="12"/>
      <c r="S151" s="12"/>
      <c r="T151" s="29"/>
      <c r="U151" s="29"/>
      <c r="V151" s="29"/>
      <c r="W151" s="29"/>
      <c r="X151" s="29"/>
      <c r="Y151" s="29"/>
      <c r="Z151" s="29"/>
      <c r="AA151" s="25"/>
      <c r="AB151" s="26"/>
      <c r="AC151" s="392"/>
      <c r="AD151" s="393"/>
      <c r="AE151" s="29"/>
      <c r="AF151" s="29"/>
      <c r="AG151" s="25"/>
      <c r="AH151" s="26"/>
      <c r="AI151" s="388"/>
      <c r="AJ151" s="389"/>
      <c r="AK151" s="395"/>
      <c r="AL151" s="396"/>
      <c r="AM151" s="396"/>
      <c r="AN151" s="391"/>
    </row>
    <row r="152" spans="2:40" ht="13.5" customHeight="1" x14ac:dyDescent="0.15">
      <c r="B152" s="33"/>
      <c r="C152" s="32"/>
      <c r="D152" s="32"/>
      <c r="E152" s="32"/>
      <c r="F152" s="388"/>
      <c r="G152" s="389"/>
      <c r="H152" s="389"/>
      <c r="I152" s="13"/>
      <c r="J152" s="30"/>
      <c r="K152" s="13"/>
      <c r="L152" s="12"/>
      <c r="M152" s="390"/>
      <c r="N152" s="391"/>
      <c r="O152" s="13"/>
      <c r="P152" s="12"/>
      <c r="Q152" s="12"/>
      <c r="R152" s="12"/>
      <c r="S152" s="12"/>
      <c r="T152" s="29"/>
      <c r="U152" s="29"/>
      <c r="V152" s="29"/>
      <c r="W152" s="29"/>
      <c r="X152" s="29"/>
      <c r="Y152" s="29"/>
      <c r="Z152" s="29"/>
      <c r="AA152" s="25"/>
      <c r="AB152" s="26"/>
      <c r="AC152" s="392"/>
      <c r="AD152" s="393"/>
      <c r="AE152" s="29"/>
      <c r="AF152" s="29"/>
      <c r="AG152" s="25"/>
      <c r="AH152" s="26"/>
      <c r="AI152" s="388"/>
      <c r="AJ152" s="389"/>
      <c r="AK152" s="395"/>
      <c r="AL152" s="396"/>
      <c r="AM152" s="396"/>
      <c r="AN152" s="391"/>
    </row>
    <row r="153" spans="2:40" ht="13.5" customHeight="1" x14ac:dyDescent="0.15">
      <c r="B153" s="33"/>
      <c r="C153" s="32"/>
      <c r="D153" s="32"/>
      <c r="E153" s="32"/>
      <c r="F153" s="388"/>
      <c r="G153" s="389"/>
      <c r="H153" s="389"/>
      <c r="I153" s="13"/>
      <c r="J153" s="30"/>
      <c r="K153" s="13"/>
      <c r="L153" s="12"/>
      <c r="M153" s="390"/>
      <c r="N153" s="391"/>
      <c r="O153" s="13"/>
      <c r="P153" s="12"/>
      <c r="Q153" s="12"/>
      <c r="R153" s="12"/>
      <c r="S153" s="12"/>
      <c r="T153" s="29"/>
      <c r="U153" s="29"/>
      <c r="V153" s="29"/>
      <c r="W153" s="29"/>
      <c r="X153" s="29"/>
      <c r="Y153" s="29"/>
      <c r="Z153" s="29"/>
      <c r="AA153" s="25"/>
      <c r="AB153" s="26"/>
      <c r="AC153" s="392"/>
      <c r="AD153" s="393"/>
      <c r="AE153" s="29"/>
      <c r="AF153" s="29"/>
      <c r="AG153" s="25"/>
      <c r="AH153" s="26"/>
      <c r="AI153" s="388"/>
      <c r="AJ153" s="389"/>
      <c r="AK153" s="395"/>
      <c r="AL153" s="396"/>
      <c r="AM153" s="396"/>
      <c r="AN153" s="391"/>
    </row>
    <row r="154" spans="2:40" ht="13.5" customHeight="1" x14ac:dyDescent="0.15">
      <c r="B154" s="33"/>
      <c r="C154" s="32"/>
      <c r="D154" s="32"/>
      <c r="E154" s="32"/>
      <c r="F154" s="388"/>
      <c r="G154" s="389"/>
      <c r="H154" s="389"/>
      <c r="I154" s="13"/>
      <c r="J154" s="30"/>
      <c r="K154" s="13"/>
      <c r="L154" s="12"/>
      <c r="M154" s="390"/>
      <c r="N154" s="391"/>
      <c r="O154" s="13"/>
      <c r="P154" s="12"/>
      <c r="Q154" s="12"/>
      <c r="R154" s="12"/>
      <c r="S154" s="12"/>
      <c r="T154" s="29"/>
      <c r="U154" s="29"/>
      <c r="V154" s="29"/>
      <c r="W154" s="29"/>
      <c r="X154" s="29"/>
      <c r="Y154" s="29"/>
      <c r="Z154" s="29"/>
      <c r="AA154" s="25"/>
      <c r="AB154" s="26"/>
      <c r="AC154" s="392"/>
      <c r="AD154" s="393"/>
      <c r="AE154" s="29"/>
      <c r="AF154" s="29"/>
      <c r="AG154" s="25"/>
      <c r="AH154" s="26"/>
      <c r="AI154" s="388"/>
      <c r="AJ154" s="389"/>
      <c r="AK154" s="395"/>
      <c r="AL154" s="396"/>
      <c r="AM154" s="396"/>
      <c r="AN154" s="391"/>
    </row>
    <row r="155" spans="2:40" ht="13.5" customHeight="1" x14ac:dyDescent="0.15">
      <c r="B155" s="33"/>
      <c r="C155" s="32"/>
      <c r="D155" s="32"/>
      <c r="E155" s="32"/>
      <c r="F155" s="388"/>
      <c r="G155" s="389"/>
      <c r="H155" s="389"/>
      <c r="I155" s="13"/>
      <c r="J155" s="30"/>
      <c r="K155" s="13"/>
      <c r="L155" s="12"/>
      <c r="M155" s="390"/>
      <c r="N155" s="391"/>
      <c r="O155" s="13"/>
      <c r="P155" s="12"/>
      <c r="Q155" s="12"/>
      <c r="R155" s="12"/>
      <c r="S155" s="12"/>
      <c r="T155" s="29"/>
      <c r="U155" s="29"/>
      <c r="V155" s="29"/>
      <c r="W155" s="29"/>
      <c r="X155" s="29"/>
      <c r="Y155" s="29"/>
      <c r="Z155" s="29"/>
      <c r="AA155" s="25"/>
      <c r="AB155" s="26"/>
      <c r="AC155" s="392"/>
      <c r="AD155" s="393"/>
      <c r="AE155" s="29"/>
      <c r="AF155" s="29"/>
      <c r="AG155" s="25"/>
      <c r="AH155" s="26"/>
      <c r="AI155" s="388"/>
      <c r="AJ155" s="389"/>
      <c r="AK155" s="395"/>
      <c r="AL155" s="396"/>
      <c r="AM155" s="396"/>
      <c r="AN155" s="391"/>
    </row>
    <row r="156" spans="2:40" ht="13.5" customHeight="1" x14ac:dyDescent="0.15">
      <c r="B156" s="33"/>
      <c r="C156" s="32"/>
      <c r="D156" s="32"/>
      <c r="E156" s="32"/>
      <c r="F156" s="388"/>
      <c r="G156" s="389"/>
      <c r="H156" s="389"/>
      <c r="I156" s="13"/>
      <c r="J156" s="30"/>
      <c r="K156" s="13"/>
      <c r="L156" s="12"/>
      <c r="M156" s="390"/>
      <c r="N156" s="391"/>
      <c r="O156" s="13"/>
      <c r="P156" s="12"/>
      <c r="Q156" s="12"/>
      <c r="R156" s="12"/>
      <c r="S156" s="12"/>
      <c r="T156" s="29"/>
      <c r="U156" s="29"/>
      <c r="V156" s="29"/>
      <c r="W156" s="29"/>
      <c r="X156" s="29"/>
      <c r="Y156" s="29"/>
      <c r="Z156" s="29"/>
      <c r="AA156" s="25"/>
      <c r="AB156" s="26"/>
      <c r="AC156" s="392"/>
      <c r="AD156" s="393"/>
      <c r="AE156" s="29"/>
      <c r="AF156" s="29"/>
      <c r="AG156" s="25"/>
      <c r="AH156" s="26"/>
      <c r="AI156" s="388"/>
      <c r="AJ156" s="389"/>
      <c r="AK156" s="395"/>
      <c r="AL156" s="396"/>
      <c r="AM156" s="396"/>
      <c r="AN156" s="391"/>
    </row>
    <row r="157" spans="2:40" ht="13.5" customHeight="1" x14ac:dyDescent="0.15">
      <c r="B157" s="33"/>
      <c r="C157" s="32"/>
      <c r="D157" s="32"/>
      <c r="E157" s="32"/>
      <c r="F157" s="388"/>
      <c r="G157" s="389"/>
      <c r="H157" s="389"/>
      <c r="I157" s="13"/>
      <c r="J157" s="30"/>
      <c r="K157" s="13"/>
      <c r="L157" s="12"/>
      <c r="M157" s="390"/>
      <c r="N157" s="391"/>
      <c r="O157" s="13"/>
      <c r="P157" s="12"/>
      <c r="Q157" s="12"/>
      <c r="R157" s="12"/>
      <c r="S157" s="12"/>
      <c r="T157" s="29"/>
      <c r="U157" s="29"/>
      <c r="V157" s="29"/>
      <c r="W157" s="29"/>
      <c r="X157" s="29"/>
      <c r="Y157" s="29"/>
      <c r="Z157" s="29"/>
      <c r="AA157" s="25"/>
      <c r="AB157" s="26"/>
      <c r="AC157" s="392"/>
      <c r="AD157" s="393"/>
      <c r="AE157" s="29"/>
      <c r="AF157" s="29"/>
      <c r="AG157" s="25"/>
      <c r="AH157" s="26"/>
      <c r="AI157" s="388"/>
      <c r="AJ157" s="389"/>
      <c r="AK157" s="395"/>
      <c r="AL157" s="396"/>
      <c r="AM157" s="396"/>
      <c r="AN157" s="391"/>
    </row>
    <row r="158" spans="2:40" ht="13.5" customHeight="1" x14ac:dyDescent="0.15">
      <c r="B158" s="33"/>
      <c r="C158" s="32"/>
      <c r="D158" s="32"/>
      <c r="E158" s="32"/>
      <c r="F158" s="388"/>
      <c r="G158" s="389"/>
      <c r="H158" s="389"/>
      <c r="I158" s="13"/>
      <c r="J158" s="30"/>
      <c r="K158" s="13"/>
      <c r="L158" s="12"/>
      <c r="M158" s="390"/>
      <c r="N158" s="391"/>
      <c r="O158" s="13"/>
      <c r="P158" s="12"/>
      <c r="Q158" s="12"/>
      <c r="R158" s="12"/>
      <c r="S158" s="12"/>
      <c r="T158" s="29"/>
      <c r="U158" s="29"/>
      <c r="V158" s="29"/>
      <c r="W158" s="29"/>
      <c r="X158" s="29"/>
      <c r="Y158" s="29"/>
      <c r="Z158" s="29"/>
      <c r="AA158" s="25"/>
      <c r="AB158" s="26"/>
      <c r="AC158" s="392"/>
      <c r="AD158" s="393"/>
      <c r="AE158" s="29"/>
      <c r="AF158" s="29"/>
      <c r="AG158" s="25"/>
      <c r="AH158" s="26"/>
      <c r="AI158" s="388"/>
      <c r="AJ158" s="389"/>
      <c r="AK158" s="395"/>
      <c r="AL158" s="396"/>
      <c r="AM158" s="396"/>
      <c r="AN158" s="391"/>
    </row>
    <row r="159" spans="2:40" ht="13.5" customHeight="1" x14ac:dyDescent="0.15">
      <c r="B159" s="33"/>
      <c r="C159" s="32"/>
      <c r="D159" s="32"/>
      <c r="E159" s="32"/>
      <c r="F159" s="388"/>
      <c r="G159" s="389"/>
      <c r="H159" s="389"/>
      <c r="I159" s="13"/>
      <c r="J159" s="30"/>
      <c r="K159" s="13"/>
      <c r="L159" s="12"/>
      <c r="M159" s="390"/>
      <c r="N159" s="391"/>
      <c r="O159" s="13"/>
      <c r="P159" s="12"/>
      <c r="Q159" s="12"/>
      <c r="R159" s="12"/>
      <c r="S159" s="12"/>
      <c r="T159" s="29"/>
      <c r="U159" s="29"/>
      <c r="V159" s="29"/>
      <c r="W159" s="29"/>
      <c r="X159" s="29"/>
      <c r="Y159" s="29"/>
      <c r="Z159" s="29"/>
      <c r="AA159" s="25"/>
      <c r="AB159" s="26"/>
      <c r="AC159" s="392"/>
      <c r="AD159" s="393"/>
      <c r="AE159" s="29"/>
      <c r="AF159" s="29"/>
      <c r="AG159" s="25"/>
      <c r="AH159" s="26"/>
      <c r="AI159" s="388"/>
      <c r="AJ159" s="389"/>
      <c r="AK159" s="395"/>
      <c r="AL159" s="396"/>
      <c r="AM159" s="396"/>
      <c r="AN159" s="391"/>
    </row>
    <row r="160" spans="2:40" ht="13.5" customHeight="1" x14ac:dyDescent="0.15">
      <c r="B160" s="33"/>
      <c r="C160" s="32"/>
      <c r="D160" s="32"/>
      <c r="E160" s="32"/>
      <c r="F160" s="388"/>
      <c r="G160" s="389"/>
      <c r="H160" s="389"/>
      <c r="I160" s="13"/>
      <c r="J160" s="30"/>
      <c r="K160" s="13"/>
      <c r="L160" s="12"/>
      <c r="M160" s="390"/>
      <c r="N160" s="391"/>
      <c r="O160" s="13"/>
      <c r="P160" s="12"/>
      <c r="Q160" s="12"/>
      <c r="R160" s="12"/>
      <c r="S160" s="12"/>
      <c r="T160" s="29"/>
      <c r="U160" s="29"/>
      <c r="V160" s="29"/>
      <c r="W160" s="29"/>
      <c r="X160" s="29"/>
      <c r="Y160" s="29"/>
      <c r="Z160" s="29"/>
      <c r="AA160" s="25"/>
      <c r="AB160" s="26"/>
      <c r="AC160" s="392"/>
      <c r="AD160" s="393"/>
      <c r="AE160" s="29"/>
      <c r="AF160" s="29"/>
      <c r="AG160" s="25"/>
      <c r="AH160" s="26"/>
      <c r="AI160" s="388"/>
      <c r="AJ160" s="389"/>
      <c r="AK160" s="395"/>
      <c r="AL160" s="396"/>
      <c r="AM160" s="396"/>
      <c r="AN160" s="391"/>
    </row>
    <row r="161" spans="2:40" ht="13.5" customHeight="1" x14ac:dyDescent="0.15">
      <c r="B161" s="33"/>
      <c r="C161" s="32"/>
      <c r="D161" s="32"/>
      <c r="E161" s="32"/>
      <c r="F161" s="388"/>
      <c r="G161" s="389"/>
      <c r="H161" s="389"/>
      <c r="I161" s="13"/>
      <c r="J161" s="30"/>
      <c r="K161" s="13"/>
      <c r="L161" s="12"/>
      <c r="M161" s="390"/>
      <c r="N161" s="391"/>
      <c r="O161" s="13"/>
      <c r="P161" s="12"/>
      <c r="Q161" s="12"/>
      <c r="R161" s="12"/>
      <c r="S161" s="12"/>
      <c r="T161" s="29"/>
      <c r="U161" s="29"/>
      <c r="V161" s="29"/>
      <c r="W161" s="29"/>
      <c r="X161" s="29"/>
      <c r="Y161" s="29"/>
      <c r="Z161" s="29"/>
      <c r="AA161" s="25"/>
      <c r="AB161" s="26"/>
      <c r="AC161" s="392"/>
      <c r="AD161" s="393"/>
      <c r="AE161" s="29"/>
      <c r="AF161" s="29"/>
      <c r="AG161" s="25"/>
      <c r="AH161" s="26"/>
      <c r="AI161" s="388"/>
      <c r="AJ161" s="389"/>
      <c r="AK161" s="395"/>
      <c r="AL161" s="396"/>
      <c r="AM161" s="396"/>
      <c r="AN161" s="391"/>
    </row>
    <row r="162" spans="2:40" ht="13.5" customHeight="1" x14ac:dyDescent="0.15">
      <c r="B162" s="33"/>
      <c r="C162" s="32"/>
      <c r="D162" s="32"/>
      <c r="E162" s="32"/>
      <c r="F162" s="388"/>
      <c r="G162" s="389"/>
      <c r="H162" s="389"/>
      <c r="I162" s="13"/>
      <c r="J162" s="30"/>
      <c r="K162" s="13"/>
      <c r="L162" s="12"/>
      <c r="M162" s="390"/>
      <c r="N162" s="391"/>
      <c r="O162" s="13"/>
      <c r="P162" s="12"/>
      <c r="Q162" s="12"/>
      <c r="R162" s="12"/>
      <c r="S162" s="12"/>
      <c r="T162" s="29"/>
      <c r="U162" s="29"/>
      <c r="V162" s="29"/>
      <c r="W162" s="29"/>
      <c r="X162" s="29"/>
      <c r="Y162" s="29"/>
      <c r="Z162" s="29"/>
      <c r="AA162" s="25"/>
      <c r="AB162" s="26"/>
      <c r="AC162" s="392"/>
      <c r="AD162" s="393"/>
      <c r="AE162" s="29"/>
      <c r="AF162" s="29"/>
      <c r="AG162" s="25"/>
      <c r="AH162" s="26"/>
      <c r="AI162" s="388"/>
      <c r="AJ162" s="389"/>
      <c r="AK162" s="395"/>
      <c r="AL162" s="396"/>
      <c r="AM162" s="396"/>
      <c r="AN162" s="391"/>
    </row>
    <row r="163" spans="2:40" ht="13.5" customHeight="1" x14ac:dyDescent="0.15">
      <c r="B163" s="33"/>
      <c r="C163" s="32"/>
      <c r="D163" s="32"/>
      <c r="E163" s="32"/>
      <c r="F163" s="388"/>
      <c r="G163" s="389"/>
      <c r="H163" s="389"/>
      <c r="I163" s="13"/>
      <c r="J163" s="30"/>
      <c r="K163" s="13"/>
      <c r="L163" s="12"/>
      <c r="M163" s="390"/>
      <c r="N163" s="391"/>
      <c r="O163" s="13"/>
      <c r="P163" s="12"/>
      <c r="Q163" s="12"/>
      <c r="R163" s="12"/>
      <c r="S163" s="12"/>
      <c r="T163" s="29"/>
      <c r="U163" s="29"/>
      <c r="V163" s="29"/>
      <c r="W163" s="29"/>
      <c r="X163" s="29"/>
      <c r="Y163" s="29"/>
      <c r="Z163" s="29"/>
      <c r="AA163" s="25"/>
      <c r="AB163" s="26"/>
      <c r="AC163" s="392"/>
      <c r="AD163" s="393"/>
      <c r="AE163" s="29"/>
      <c r="AF163" s="29"/>
      <c r="AG163" s="25"/>
      <c r="AH163" s="26"/>
      <c r="AI163" s="388"/>
      <c r="AJ163" s="389"/>
      <c r="AK163" s="395"/>
      <c r="AL163" s="396"/>
      <c r="AM163" s="396"/>
      <c r="AN163" s="391"/>
    </row>
    <row r="164" spans="2:40" ht="13.5" customHeight="1" x14ac:dyDescent="0.15">
      <c r="B164" s="4" t="s">
        <v>232</v>
      </c>
    </row>
  </sheetData>
  <mergeCells count="821">
    <mergeCell ref="F162:H162"/>
    <mergeCell ref="M162:N162"/>
    <mergeCell ref="AC162:AD162"/>
    <mergeCell ref="AI162:AJ162"/>
    <mergeCell ref="AK162:AN162"/>
    <mergeCell ref="F163:H163"/>
    <mergeCell ref="M163:N163"/>
    <mergeCell ref="AC163:AD163"/>
    <mergeCell ref="AI163:AJ163"/>
    <mergeCell ref="AK163:AN163"/>
    <mergeCell ref="F160:H160"/>
    <mergeCell ref="M160:N160"/>
    <mergeCell ref="AC160:AD160"/>
    <mergeCell ref="AI160:AJ160"/>
    <mergeCell ref="AK160:AN160"/>
    <mergeCell ref="F161:H161"/>
    <mergeCell ref="M161:N161"/>
    <mergeCell ref="AC161:AD161"/>
    <mergeCell ref="AI161:AJ161"/>
    <mergeCell ref="AK161:AN161"/>
    <mergeCell ref="F158:H158"/>
    <mergeCell ref="M158:N158"/>
    <mergeCell ref="AC158:AD158"/>
    <mergeCell ref="AI158:AJ158"/>
    <mergeCell ref="AK158:AN158"/>
    <mergeCell ref="F159:H159"/>
    <mergeCell ref="M159:N159"/>
    <mergeCell ref="AC159:AD159"/>
    <mergeCell ref="AI159:AJ159"/>
    <mergeCell ref="AK159:AN159"/>
    <mergeCell ref="F156:H156"/>
    <mergeCell ref="M156:N156"/>
    <mergeCell ref="AC156:AD156"/>
    <mergeCell ref="AI156:AJ156"/>
    <mergeCell ref="AK156:AN156"/>
    <mergeCell ref="F157:H157"/>
    <mergeCell ref="M157:N157"/>
    <mergeCell ref="AC157:AD157"/>
    <mergeCell ref="AI157:AJ157"/>
    <mergeCell ref="AK157:AN157"/>
    <mergeCell ref="F154:H154"/>
    <mergeCell ref="M154:N154"/>
    <mergeCell ref="AC154:AD154"/>
    <mergeCell ref="AI154:AJ154"/>
    <mergeCell ref="AK154:AN154"/>
    <mergeCell ref="F155:H155"/>
    <mergeCell ref="M155:N155"/>
    <mergeCell ref="AC155:AD155"/>
    <mergeCell ref="AI155:AJ155"/>
    <mergeCell ref="AK155:AN155"/>
    <mergeCell ref="F152:H152"/>
    <mergeCell ref="M152:N152"/>
    <mergeCell ref="AC152:AD152"/>
    <mergeCell ref="AI152:AJ152"/>
    <mergeCell ref="AK152:AN152"/>
    <mergeCell ref="F153:H153"/>
    <mergeCell ref="M153:N153"/>
    <mergeCell ref="AC153:AD153"/>
    <mergeCell ref="AI153:AJ153"/>
    <mergeCell ref="AK153:AN153"/>
    <mergeCell ref="F150:H150"/>
    <mergeCell ref="M150:N150"/>
    <mergeCell ref="AC150:AD150"/>
    <mergeCell ref="AI150:AJ150"/>
    <mergeCell ref="AK150:AN150"/>
    <mergeCell ref="F151:H151"/>
    <mergeCell ref="M151:N151"/>
    <mergeCell ref="AC151:AD151"/>
    <mergeCell ref="AI151:AJ151"/>
    <mergeCell ref="AK151:AN151"/>
    <mergeCell ref="F148:H148"/>
    <mergeCell ref="M148:N148"/>
    <mergeCell ref="AC148:AD148"/>
    <mergeCell ref="AI148:AJ148"/>
    <mergeCell ref="AK148:AN148"/>
    <mergeCell ref="F149:H149"/>
    <mergeCell ref="M149:N149"/>
    <mergeCell ref="AC149:AD149"/>
    <mergeCell ref="AI149:AJ149"/>
    <mergeCell ref="AK149:AN149"/>
    <mergeCell ref="F146:H146"/>
    <mergeCell ref="M146:N146"/>
    <mergeCell ref="AC146:AD146"/>
    <mergeCell ref="AI146:AJ146"/>
    <mergeCell ref="AK146:AN146"/>
    <mergeCell ref="F147:H147"/>
    <mergeCell ref="M147:N147"/>
    <mergeCell ref="AC147:AD147"/>
    <mergeCell ref="AI147:AJ147"/>
    <mergeCell ref="AK147:AN147"/>
    <mergeCell ref="F144:H144"/>
    <mergeCell ref="M144:N144"/>
    <mergeCell ref="AC144:AD144"/>
    <mergeCell ref="AI144:AJ144"/>
    <mergeCell ref="AK144:AN144"/>
    <mergeCell ref="F145:H145"/>
    <mergeCell ref="M145:N145"/>
    <mergeCell ref="AC145:AD145"/>
    <mergeCell ref="AI145:AJ145"/>
    <mergeCell ref="AK145:AN145"/>
    <mergeCell ref="F142:H142"/>
    <mergeCell ref="M142:N142"/>
    <mergeCell ref="AC142:AD142"/>
    <mergeCell ref="AI142:AJ142"/>
    <mergeCell ref="AK142:AN142"/>
    <mergeCell ref="F143:H143"/>
    <mergeCell ref="M143:N143"/>
    <mergeCell ref="AC143:AD143"/>
    <mergeCell ref="AI143:AJ143"/>
    <mergeCell ref="AK143:AN143"/>
    <mergeCell ref="F140:H140"/>
    <mergeCell ref="M140:N140"/>
    <mergeCell ref="AC140:AD140"/>
    <mergeCell ref="AI140:AJ140"/>
    <mergeCell ref="AK140:AN140"/>
    <mergeCell ref="F141:H141"/>
    <mergeCell ref="M141:N141"/>
    <mergeCell ref="AC141:AD141"/>
    <mergeCell ref="AI141:AJ141"/>
    <mergeCell ref="AK141:AN141"/>
    <mergeCell ref="F138:H138"/>
    <mergeCell ref="M138:N138"/>
    <mergeCell ref="AC138:AD138"/>
    <mergeCell ref="AI138:AJ138"/>
    <mergeCell ref="AK138:AN138"/>
    <mergeCell ref="F139:H139"/>
    <mergeCell ref="M139:N139"/>
    <mergeCell ref="AC139:AD139"/>
    <mergeCell ref="AI139:AJ139"/>
    <mergeCell ref="AK139:AN139"/>
    <mergeCell ref="AK115:AN115"/>
    <mergeCell ref="AI115:AJ115"/>
    <mergeCell ref="AK82:AN82"/>
    <mergeCell ref="AI113:AJ113"/>
    <mergeCell ref="AK113:AN113"/>
    <mergeCell ref="AI114:AJ114"/>
    <mergeCell ref="AI130:AJ130"/>
    <mergeCell ref="AK123:AN123"/>
    <mergeCell ref="AK124:AN124"/>
    <mergeCell ref="AK125:AN125"/>
    <mergeCell ref="AK126:AN126"/>
    <mergeCell ref="AK127:AN127"/>
    <mergeCell ref="AK128:AN128"/>
    <mergeCell ref="AK129:AN129"/>
    <mergeCell ref="AK130:AN130"/>
    <mergeCell ref="AI127:AJ127"/>
    <mergeCell ref="AI128:AJ128"/>
    <mergeCell ref="AI129:AJ129"/>
    <mergeCell ref="AI123:AJ123"/>
    <mergeCell ref="AI124:AJ124"/>
    <mergeCell ref="AI125:AJ125"/>
    <mergeCell ref="AI126:AJ126"/>
    <mergeCell ref="AI82:AJ82"/>
    <mergeCell ref="AI83:AJ83"/>
    <mergeCell ref="AI84:AJ84"/>
    <mergeCell ref="AI85:AJ85"/>
    <mergeCell ref="AI86:AJ86"/>
    <mergeCell ref="AI87:AJ87"/>
    <mergeCell ref="AK109:AN109"/>
    <mergeCell ref="AI110:AJ110"/>
    <mergeCell ref="AK110:AN110"/>
    <mergeCell ref="AK114:AN114"/>
    <mergeCell ref="AI112:AJ112"/>
    <mergeCell ref="AK92:AN92"/>
    <mergeCell ref="AK84:AN84"/>
    <mergeCell ref="AK85:AN85"/>
    <mergeCell ref="AK86:AN86"/>
    <mergeCell ref="AK87:AN87"/>
    <mergeCell ref="AK88:AN88"/>
    <mergeCell ref="AK104:AN104"/>
    <mergeCell ref="AI106:AJ106"/>
    <mergeCell ref="AI109:AJ109"/>
    <mergeCell ref="AK106:AN106"/>
    <mergeCell ref="AI107:AJ107"/>
    <mergeCell ref="AK107:AN107"/>
    <mergeCell ref="AI108:AJ108"/>
    <mergeCell ref="AK108:AN108"/>
    <mergeCell ref="AI111:AJ111"/>
    <mergeCell ref="AK111:AN111"/>
    <mergeCell ref="AK112:AN112"/>
    <mergeCell ref="F123:H123"/>
    <mergeCell ref="M123:N123"/>
    <mergeCell ref="F88:H88"/>
    <mergeCell ref="M88:N88"/>
    <mergeCell ref="AC88:AD88"/>
    <mergeCell ref="F127:H127"/>
    <mergeCell ref="M127:N127"/>
    <mergeCell ref="AC127:AD127"/>
    <mergeCell ref="AI121:AJ121"/>
    <mergeCell ref="AK121:AN121"/>
    <mergeCell ref="AK118:AN118"/>
    <mergeCell ref="AI119:AJ119"/>
    <mergeCell ref="AK119:AN119"/>
    <mergeCell ref="AI117:AJ117"/>
    <mergeCell ref="AK117:AN117"/>
    <mergeCell ref="AI118:AJ118"/>
    <mergeCell ref="AI94:AJ94"/>
    <mergeCell ref="AK94:AN94"/>
    <mergeCell ref="AC95:AD95"/>
    <mergeCell ref="AI95:AJ95"/>
    <mergeCell ref="AK95:AN95"/>
    <mergeCell ref="AC89:AD89"/>
    <mergeCell ref="AC82:AD82"/>
    <mergeCell ref="AC83:AD83"/>
    <mergeCell ref="AC84:AD84"/>
    <mergeCell ref="AC85:AD85"/>
    <mergeCell ref="F82:H82"/>
    <mergeCell ref="M82:N82"/>
    <mergeCell ref="M117:N117"/>
    <mergeCell ref="AC117:AD117"/>
    <mergeCell ref="F120:H120"/>
    <mergeCell ref="M120:N120"/>
    <mergeCell ref="AC120:AD120"/>
    <mergeCell ref="F116:H116"/>
    <mergeCell ref="M116:N116"/>
    <mergeCell ref="AC116:AD116"/>
    <mergeCell ref="F89:H89"/>
    <mergeCell ref="M89:N89"/>
    <mergeCell ref="F119:H119"/>
    <mergeCell ref="M119:N119"/>
    <mergeCell ref="AC119:AD119"/>
    <mergeCell ref="F94:H94"/>
    <mergeCell ref="M94:N94"/>
    <mergeCell ref="AC94:AD94"/>
    <mergeCell ref="F95:H95"/>
    <mergeCell ref="M95:N95"/>
    <mergeCell ref="AI8:AJ9"/>
    <mergeCell ref="AI10:AJ10"/>
    <mergeCell ref="AI76:AJ76"/>
    <mergeCell ref="AI77:AJ77"/>
    <mergeCell ref="AI78:AJ78"/>
    <mergeCell ref="AK10:AN10"/>
    <mergeCell ref="AK76:AN76"/>
    <mergeCell ref="AK77:AN77"/>
    <mergeCell ref="F130:H130"/>
    <mergeCell ref="M130:N130"/>
    <mergeCell ref="AC130:AD130"/>
    <mergeCell ref="AC123:AD123"/>
    <mergeCell ref="F87:H87"/>
    <mergeCell ref="M87:N87"/>
    <mergeCell ref="F86:H86"/>
    <mergeCell ref="M86:N86"/>
    <mergeCell ref="AC86:AD86"/>
    <mergeCell ref="AC87:AD87"/>
    <mergeCell ref="F106:H106"/>
    <mergeCell ref="M106:N106"/>
    <mergeCell ref="AC106:AD106"/>
    <mergeCell ref="F109:H109"/>
    <mergeCell ref="M109:N109"/>
    <mergeCell ref="AC109:AD109"/>
    <mergeCell ref="AC10:AD10"/>
    <mergeCell ref="AC76:AD76"/>
    <mergeCell ref="AC77:AD77"/>
    <mergeCell ref="AK80:AN80"/>
    <mergeCell ref="AK81:AN81"/>
    <mergeCell ref="AC15:AD15"/>
    <mergeCell ref="AC16:AD16"/>
    <mergeCell ref="AC17:AD17"/>
    <mergeCell ref="AC78:AD78"/>
    <mergeCell ref="AC79:AD79"/>
    <mergeCell ref="AC80:AD80"/>
    <mergeCell ref="AC81:AD81"/>
    <mergeCell ref="AI79:AJ79"/>
    <mergeCell ref="AI80:AJ80"/>
    <mergeCell ref="AI81:AJ81"/>
    <mergeCell ref="AK78:AN78"/>
    <mergeCell ref="AK79:AN79"/>
    <mergeCell ref="AK14:AN14"/>
    <mergeCell ref="AI15:AJ15"/>
    <mergeCell ref="AK15:AN15"/>
    <mergeCell ref="AI16:AJ16"/>
    <mergeCell ref="AK16:AN16"/>
    <mergeCell ref="AI17:AJ17"/>
    <mergeCell ref="AK17:AN17"/>
    <mergeCell ref="AK6:AN9"/>
    <mergeCell ref="F126:H126"/>
    <mergeCell ref="M126:N126"/>
    <mergeCell ref="AC126:AD126"/>
    <mergeCell ref="F125:H125"/>
    <mergeCell ref="M125:N125"/>
    <mergeCell ref="F124:H124"/>
    <mergeCell ref="M124:N124"/>
    <mergeCell ref="AC124:AD124"/>
    <mergeCell ref="AC125:AD125"/>
    <mergeCell ref="AK83:AN83"/>
    <mergeCell ref="AI88:AJ88"/>
    <mergeCell ref="F85:H85"/>
    <mergeCell ref="M85:N85"/>
    <mergeCell ref="F84:H84"/>
    <mergeCell ref="M84:N84"/>
    <mergeCell ref="F107:H107"/>
    <mergeCell ref="M107:N107"/>
    <mergeCell ref="AC107:AD107"/>
    <mergeCell ref="F108:H108"/>
    <mergeCell ref="M108:N108"/>
    <mergeCell ref="AC108:AD108"/>
    <mergeCell ref="F83:H83"/>
    <mergeCell ref="M83:N83"/>
    <mergeCell ref="AC129:AD129"/>
    <mergeCell ref="F110:H110"/>
    <mergeCell ref="M110:N110"/>
    <mergeCell ref="AC110:AD110"/>
    <mergeCell ref="F111:H111"/>
    <mergeCell ref="M111:N111"/>
    <mergeCell ref="AC111:AD111"/>
    <mergeCell ref="F113:H113"/>
    <mergeCell ref="M113:N113"/>
    <mergeCell ref="AC113:AD113"/>
    <mergeCell ref="F114:H114"/>
    <mergeCell ref="M114:N114"/>
    <mergeCell ref="AC114:AD114"/>
    <mergeCell ref="F112:H112"/>
    <mergeCell ref="M112:N112"/>
    <mergeCell ref="AC112:AD112"/>
    <mergeCell ref="F118:H118"/>
    <mergeCell ref="M118:N118"/>
    <mergeCell ref="AC118:AD118"/>
    <mergeCell ref="AC121:AD121"/>
    <mergeCell ref="S8:S9"/>
    <mergeCell ref="T8:T9"/>
    <mergeCell ref="F81:H81"/>
    <mergeCell ref="M81:N81"/>
    <mergeCell ref="F80:H80"/>
    <mergeCell ref="M80:N80"/>
    <mergeCell ref="F79:H79"/>
    <mergeCell ref="M79:N79"/>
    <mergeCell ref="F78:H78"/>
    <mergeCell ref="M78:N78"/>
    <mergeCell ref="F77:H77"/>
    <mergeCell ref="M77:N77"/>
    <mergeCell ref="Q8:Q9"/>
    <mergeCell ref="R8:R9"/>
    <mergeCell ref="F24:H24"/>
    <mergeCell ref="M24:N24"/>
    <mergeCell ref="F27:H27"/>
    <mergeCell ref="M27:N27"/>
    <mergeCell ref="F30:H30"/>
    <mergeCell ref="M30:N30"/>
    <mergeCell ref="F33:H33"/>
    <mergeCell ref="M33:N33"/>
    <mergeCell ref="F36:H36"/>
    <mergeCell ref="M36:N36"/>
    <mergeCell ref="W8:W9"/>
    <mergeCell ref="V8:V9"/>
    <mergeCell ref="O6:AD6"/>
    <mergeCell ref="AC7:AD9"/>
    <mergeCell ref="Y7:AB7"/>
    <mergeCell ref="F76:H76"/>
    <mergeCell ref="M76:N76"/>
    <mergeCell ref="I8:I9"/>
    <mergeCell ref="J8:J9"/>
    <mergeCell ref="K8:K9"/>
    <mergeCell ref="L8:L9"/>
    <mergeCell ref="U8:U9"/>
    <mergeCell ref="F10:H10"/>
    <mergeCell ref="M10:N10"/>
    <mergeCell ref="F17:H17"/>
    <mergeCell ref="M17:N17"/>
    <mergeCell ref="F20:H20"/>
    <mergeCell ref="F15:H15"/>
    <mergeCell ref="M15:N15"/>
    <mergeCell ref="F16:H16"/>
    <mergeCell ref="M16:N16"/>
    <mergeCell ref="F18:H18"/>
    <mergeCell ref="AC13:AD13"/>
    <mergeCell ref="AC18:AD18"/>
    <mergeCell ref="B6:B9"/>
    <mergeCell ref="C6:C8"/>
    <mergeCell ref="M8:N9"/>
    <mergeCell ref="AE8:AE9"/>
    <mergeCell ref="AF8:AF9"/>
    <mergeCell ref="AG8:AG9"/>
    <mergeCell ref="AH8:AH9"/>
    <mergeCell ref="M115:N115"/>
    <mergeCell ref="AC115:AD115"/>
    <mergeCell ref="O8:O9"/>
    <mergeCell ref="P8:P9"/>
    <mergeCell ref="F8:H9"/>
    <mergeCell ref="D6:E7"/>
    <mergeCell ref="F6:J7"/>
    <mergeCell ref="K6:N7"/>
    <mergeCell ref="AE6:AJ7"/>
    <mergeCell ref="X8:X9"/>
    <mergeCell ref="Y8:Y9"/>
    <mergeCell ref="Z8:Z9"/>
    <mergeCell ref="AA8:AA9"/>
    <mergeCell ref="AB8:AB9"/>
    <mergeCell ref="O7:Q7"/>
    <mergeCell ref="S7:T7"/>
    <mergeCell ref="U7:X7"/>
    <mergeCell ref="AE4:AH5"/>
    <mergeCell ref="B3:AN3"/>
    <mergeCell ref="B4:D4"/>
    <mergeCell ref="E4:I4"/>
    <mergeCell ref="J4:L4"/>
    <mergeCell ref="M4:R4"/>
    <mergeCell ref="B5:D5"/>
    <mergeCell ref="E5:I5"/>
    <mergeCell ref="J5:L5"/>
    <mergeCell ref="M5:R5"/>
    <mergeCell ref="S4:X5"/>
    <mergeCell ref="AI4:AN5"/>
    <mergeCell ref="Y4:AD5"/>
    <mergeCell ref="AI89:AJ89"/>
    <mergeCell ref="AK89:AN89"/>
    <mergeCell ref="F90:H90"/>
    <mergeCell ref="M90:N90"/>
    <mergeCell ref="AC90:AD90"/>
    <mergeCell ref="AI90:AJ90"/>
    <mergeCell ref="AK90:AN90"/>
    <mergeCell ref="F93:H93"/>
    <mergeCell ref="M93:N93"/>
    <mergeCell ref="AC93:AD93"/>
    <mergeCell ref="AI93:AJ93"/>
    <mergeCell ref="AK93:AN93"/>
    <mergeCell ref="F91:H91"/>
    <mergeCell ref="M91:N91"/>
    <mergeCell ref="AC91:AD91"/>
    <mergeCell ref="AI91:AJ91"/>
    <mergeCell ref="AK91:AN91"/>
    <mergeCell ref="F92:H92"/>
    <mergeCell ref="M92:N92"/>
    <mergeCell ref="AC92:AD92"/>
    <mergeCell ref="AI92:AJ92"/>
    <mergeCell ref="AC96:AD96"/>
    <mergeCell ref="AI96:AJ96"/>
    <mergeCell ref="AK96:AN96"/>
    <mergeCell ref="F97:H97"/>
    <mergeCell ref="M97:N97"/>
    <mergeCell ref="AC97:AD97"/>
    <mergeCell ref="AI97:AJ97"/>
    <mergeCell ref="AK97:AN97"/>
    <mergeCell ref="F98:H98"/>
    <mergeCell ref="M98:N98"/>
    <mergeCell ref="AC98:AD98"/>
    <mergeCell ref="AI98:AJ98"/>
    <mergeCell ref="AK98:AN98"/>
    <mergeCell ref="F96:H96"/>
    <mergeCell ref="M96:N96"/>
    <mergeCell ref="F99:H99"/>
    <mergeCell ref="M99:N99"/>
    <mergeCell ref="AC99:AD99"/>
    <mergeCell ref="AI99:AJ99"/>
    <mergeCell ref="AK99:AN99"/>
    <mergeCell ref="F100:H100"/>
    <mergeCell ref="M100:N100"/>
    <mergeCell ref="AC100:AD100"/>
    <mergeCell ref="AI100:AJ100"/>
    <mergeCell ref="AK100:AN100"/>
    <mergeCell ref="F101:H101"/>
    <mergeCell ref="M101:N101"/>
    <mergeCell ref="AC101:AD101"/>
    <mergeCell ref="AI101:AJ101"/>
    <mergeCell ref="AK101:AN101"/>
    <mergeCell ref="F102:H102"/>
    <mergeCell ref="M102:N102"/>
    <mergeCell ref="AC102:AD102"/>
    <mergeCell ref="AI102:AJ102"/>
    <mergeCell ref="AK102:AN102"/>
    <mergeCell ref="AI13:AJ13"/>
    <mergeCell ref="AK13:AN13"/>
    <mergeCell ref="F14:H14"/>
    <mergeCell ref="M14:N14"/>
    <mergeCell ref="AC14:AD14"/>
    <mergeCell ref="AI14:AJ14"/>
    <mergeCell ref="F11:H11"/>
    <mergeCell ref="M11:N11"/>
    <mergeCell ref="AC11:AD11"/>
    <mergeCell ref="AI11:AJ11"/>
    <mergeCell ref="AK11:AN11"/>
    <mergeCell ref="F12:H12"/>
    <mergeCell ref="M12:N12"/>
    <mergeCell ref="AC12:AD12"/>
    <mergeCell ref="AI12:AJ12"/>
    <mergeCell ref="AK12:AN12"/>
    <mergeCell ref="F13:H13"/>
    <mergeCell ref="M13:N13"/>
    <mergeCell ref="AI18:AJ18"/>
    <mergeCell ref="AK18:AN18"/>
    <mergeCell ref="F19:H19"/>
    <mergeCell ref="M19:N19"/>
    <mergeCell ref="AC19:AD19"/>
    <mergeCell ref="AI19:AJ19"/>
    <mergeCell ref="AK19:AN19"/>
    <mergeCell ref="M20:N20"/>
    <mergeCell ref="AC20:AD20"/>
    <mergeCell ref="AI20:AJ20"/>
    <mergeCell ref="AK20:AN20"/>
    <mergeCell ref="M18:N18"/>
    <mergeCell ref="AC21:AD21"/>
    <mergeCell ref="AI21:AJ21"/>
    <mergeCell ref="AK21:AN21"/>
    <mergeCell ref="F22:H22"/>
    <mergeCell ref="M22:N22"/>
    <mergeCell ref="AC22:AD22"/>
    <mergeCell ref="AI22:AJ22"/>
    <mergeCell ref="AK22:AN22"/>
    <mergeCell ref="F23:H23"/>
    <mergeCell ref="M23:N23"/>
    <mergeCell ref="AC23:AD23"/>
    <mergeCell ref="AI23:AJ23"/>
    <mergeCell ref="AK23:AN23"/>
    <mergeCell ref="F21:H21"/>
    <mergeCell ref="M21:N21"/>
    <mergeCell ref="AC24:AD24"/>
    <mergeCell ref="AI24:AJ24"/>
    <mergeCell ref="AK24:AN24"/>
    <mergeCell ref="F25:H25"/>
    <mergeCell ref="M25:N25"/>
    <mergeCell ref="AC25:AD25"/>
    <mergeCell ref="AI25:AJ25"/>
    <mergeCell ref="AK25:AN25"/>
    <mergeCell ref="F26:H26"/>
    <mergeCell ref="M26:N26"/>
    <mergeCell ref="AC26:AD26"/>
    <mergeCell ref="AI26:AJ26"/>
    <mergeCell ref="AK26:AN26"/>
    <mergeCell ref="AC27:AD27"/>
    <mergeCell ref="AI27:AJ27"/>
    <mergeCell ref="AK27:AN27"/>
    <mergeCell ref="F28:H28"/>
    <mergeCell ref="M28:N28"/>
    <mergeCell ref="AC28:AD28"/>
    <mergeCell ref="AI28:AJ28"/>
    <mergeCell ref="AK28:AN28"/>
    <mergeCell ref="F29:H29"/>
    <mergeCell ref="M29:N29"/>
    <mergeCell ref="AC29:AD29"/>
    <mergeCell ref="AI29:AJ29"/>
    <mergeCell ref="AK29:AN29"/>
    <mergeCell ref="AC30:AD30"/>
    <mergeCell ref="AI30:AJ30"/>
    <mergeCell ref="AK30:AN30"/>
    <mergeCell ref="F31:H31"/>
    <mergeCell ref="M31:N31"/>
    <mergeCell ref="AC31:AD31"/>
    <mergeCell ref="AI31:AJ31"/>
    <mergeCell ref="AK31:AN31"/>
    <mergeCell ref="F32:H32"/>
    <mergeCell ref="M32:N32"/>
    <mergeCell ref="AC32:AD32"/>
    <mergeCell ref="AI32:AJ32"/>
    <mergeCell ref="AK32:AN32"/>
    <mergeCell ref="AC33:AD33"/>
    <mergeCell ref="AI33:AJ33"/>
    <mergeCell ref="AK33:AN33"/>
    <mergeCell ref="F34:H34"/>
    <mergeCell ref="M34:N34"/>
    <mergeCell ref="AC34:AD34"/>
    <mergeCell ref="AI34:AJ34"/>
    <mergeCell ref="AK34:AN34"/>
    <mergeCell ref="F35:H35"/>
    <mergeCell ref="M35:N35"/>
    <mergeCell ref="AC35:AD35"/>
    <mergeCell ref="AI35:AJ35"/>
    <mergeCell ref="AK35:AN35"/>
    <mergeCell ref="AC36:AD36"/>
    <mergeCell ref="AI36:AJ36"/>
    <mergeCell ref="AK36:AN36"/>
    <mergeCell ref="F37:H37"/>
    <mergeCell ref="M37:N37"/>
    <mergeCell ref="AC37:AD37"/>
    <mergeCell ref="AI37:AJ37"/>
    <mergeCell ref="AK37:AN37"/>
    <mergeCell ref="F38:H38"/>
    <mergeCell ref="M38:N38"/>
    <mergeCell ref="AC38:AD38"/>
    <mergeCell ref="AI38:AJ38"/>
    <mergeCell ref="AK38:AN38"/>
    <mergeCell ref="F39:H39"/>
    <mergeCell ref="M39:N39"/>
    <mergeCell ref="AC39:AD39"/>
    <mergeCell ref="AI39:AJ39"/>
    <mergeCell ref="AK39:AN39"/>
    <mergeCell ref="F40:H40"/>
    <mergeCell ref="M40:N40"/>
    <mergeCell ref="AC40:AD40"/>
    <mergeCell ref="AI40:AJ40"/>
    <mergeCell ref="AK40:AN40"/>
    <mergeCell ref="F41:H41"/>
    <mergeCell ref="M41:N41"/>
    <mergeCell ref="AC41:AD41"/>
    <mergeCell ref="AI41:AJ41"/>
    <mergeCell ref="AK41:AN41"/>
    <mergeCell ref="F42:H42"/>
    <mergeCell ref="M42:N42"/>
    <mergeCell ref="AC42:AD42"/>
    <mergeCell ref="AI42:AJ42"/>
    <mergeCell ref="AK42:AN42"/>
    <mergeCell ref="F43:H43"/>
    <mergeCell ref="M43:N43"/>
    <mergeCell ref="AC43:AD43"/>
    <mergeCell ref="AI43:AJ43"/>
    <mergeCell ref="AK43:AN43"/>
    <mergeCell ref="F44:H44"/>
    <mergeCell ref="M44:N44"/>
    <mergeCell ref="AC44:AD44"/>
    <mergeCell ref="AI44:AJ44"/>
    <mergeCell ref="AK44:AN44"/>
    <mergeCell ref="F45:H45"/>
    <mergeCell ref="M45:N45"/>
    <mergeCell ref="AC45:AD45"/>
    <mergeCell ref="AI45:AJ45"/>
    <mergeCell ref="AK45:AN45"/>
    <mergeCell ref="F46:H46"/>
    <mergeCell ref="M46:N46"/>
    <mergeCell ref="AC46:AD46"/>
    <mergeCell ref="AI46:AJ46"/>
    <mergeCell ref="AK46:AN46"/>
    <mergeCell ref="F47:H47"/>
    <mergeCell ref="M47:N47"/>
    <mergeCell ref="AC47:AD47"/>
    <mergeCell ref="AI47:AJ47"/>
    <mergeCell ref="AK47:AN47"/>
    <mergeCell ref="F48:H48"/>
    <mergeCell ref="M48:N48"/>
    <mergeCell ref="AC48:AD48"/>
    <mergeCell ref="AI48:AJ48"/>
    <mergeCell ref="AK48:AN48"/>
    <mergeCell ref="F49:H49"/>
    <mergeCell ref="M49:N49"/>
    <mergeCell ref="AC49:AD49"/>
    <mergeCell ref="AI49:AJ49"/>
    <mergeCell ref="AK49:AN49"/>
    <mergeCell ref="F50:H50"/>
    <mergeCell ref="M50:N50"/>
    <mergeCell ref="AC50:AD50"/>
    <mergeCell ref="AI50:AJ50"/>
    <mergeCell ref="AK50:AN50"/>
    <mergeCell ref="F51:H51"/>
    <mergeCell ref="M51:N51"/>
    <mergeCell ref="AC51:AD51"/>
    <mergeCell ref="AI51:AJ51"/>
    <mergeCell ref="AK51:AN51"/>
    <mergeCell ref="F52:H52"/>
    <mergeCell ref="M52:N52"/>
    <mergeCell ref="AC52:AD52"/>
    <mergeCell ref="AI52:AJ52"/>
    <mergeCell ref="AK52:AN52"/>
    <mergeCell ref="F53:H53"/>
    <mergeCell ref="M53:N53"/>
    <mergeCell ref="AC53:AD53"/>
    <mergeCell ref="AI53:AJ53"/>
    <mergeCell ref="AK53:AN53"/>
    <mergeCell ref="F54:H54"/>
    <mergeCell ref="M54:N54"/>
    <mergeCell ref="AC54:AD54"/>
    <mergeCell ref="AI54:AJ54"/>
    <mergeCell ref="AK54:AN54"/>
    <mergeCell ref="F55:H55"/>
    <mergeCell ref="M55:N55"/>
    <mergeCell ref="AC55:AD55"/>
    <mergeCell ref="AI55:AJ55"/>
    <mergeCell ref="AK55:AN55"/>
    <mergeCell ref="F56:H56"/>
    <mergeCell ref="M56:N56"/>
    <mergeCell ref="AC56:AD56"/>
    <mergeCell ref="AI56:AJ56"/>
    <mergeCell ref="AK56:AN56"/>
    <mergeCell ref="F57:H57"/>
    <mergeCell ref="M57:N57"/>
    <mergeCell ref="AC57:AD57"/>
    <mergeCell ref="AI57:AJ57"/>
    <mergeCell ref="AK57:AN57"/>
    <mergeCell ref="F58:H58"/>
    <mergeCell ref="M58:N58"/>
    <mergeCell ref="AC58:AD58"/>
    <mergeCell ref="AI58:AJ58"/>
    <mergeCell ref="AK58:AN58"/>
    <mergeCell ref="F59:H59"/>
    <mergeCell ref="M59:N59"/>
    <mergeCell ref="AC59:AD59"/>
    <mergeCell ref="AI59:AJ59"/>
    <mergeCell ref="AK59:AN59"/>
    <mergeCell ref="F60:H60"/>
    <mergeCell ref="M60:N60"/>
    <mergeCell ref="AC60:AD60"/>
    <mergeCell ref="AI60:AJ60"/>
    <mergeCell ref="AK60:AN60"/>
    <mergeCell ref="F61:H61"/>
    <mergeCell ref="M61:N61"/>
    <mergeCell ref="AC61:AD61"/>
    <mergeCell ref="AI61:AJ61"/>
    <mergeCell ref="AK61:AN61"/>
    <mergeCell ref="F62:H62"/>
    <mergeCell ref="M62:N62"/>
    <mergeCell ref="AC62:AD62"/>
    <mergeCell ref="AI62:AJ62"/>
    <mergeCell ref="AK62:AN62"/>
    <mergeCell ref="F63:H63"/>
    <mergeCell ref="M63:N63"/>
    <mergeCell ref="AC63:AD63"/>
    <mergeCell ref="AI63:AJ63"/>
    <mergeCell ref="AK63:AN63"/>
    <mergeCell ref="F64:H64"/>
    <mergeCell ref="M64:N64"/>
    <mergeCell ref="AC64:AD64"/>
    <mergeCell ref="AI64:AJ64"/>
    <mergeCell ref="AK64:AN64"/>
    <mergeCell ref="F65:H65"/>
    <mergeCell ref="M65:N65"/>
    <mergeCell ref="AC65:AD65"/>
    <mergeCell ref="AI65:AJ65"/>
    <mergeCell ref="AK65:AN65"/>
    <mergeCell ref="F66:H66"/>
    <mergeCell ref="M66:N66"/>
    <mergeCell ref="AC66:AD66"/>
    <mergeCell ref="AI66:AJ66"/>
    <mergeCell ref="AK66:AN66"/>
    <mergeCell ref="F67:H67"/>
    <mergeCell ref="M67:N67"/>
    <mergeCell ref="AC67:AD67"/>
    <mergeCell ref="AI67:AJ67"/>
    <mergeCell ref="AK67:AN67"/>
    <mergeCell ref="F68:H68"/>
    <mergeCell ref="M68:N68"/>
    <mergeCell ref="AC68:AD68"/>
    <mergeCell ref="AI68:AJ68"/>
    <mergeCell ref="AK68:AN68"/>
    <mergeCell ref="F69:H69"/>
    <mergeCell ref="M69:N69"/>
    <mergeCell ref="AC69:AD69"/>
    <mergeCell ref="AI69:AJ69"/>
    <mergeCell ref="AK69:AN69"/>
    <mergeCell ref="F70:H70"/>
    <mergeCell ref="M70:N70"/>
    <mergeCell ref="AC70:AD70"/>
    <mergeCell ref="AI70:AJ70"/>
    <mergeCell ref="AK70:AN70"/>
    <mergeCell ref="F71:H71"/>
    <mergeCell ref="M71:N71"/>
    <mergeCell ref="AC71:AD71"/>
    <mergeCell ref="AI71:AJ71"/>
    <mergeCell ref="AK71:AN71"/>
    <mergeCell ref="F72:H72"/>
    <mergeCell ref="M72:N72"/>
    <mergeCell ref="AC72:AD72"/>
    <mergeCell ref="AI72:AJ72"/>
    <mergeCell ref="AK72:AN72"/>
    <mergeCell ref="F73:H73"/>
    <mergeCell ref="M73:N73"/>
    <mergeCell ref="AC73:AD73"/>
    <mergeCell ref="AI73:AJ73"/>
    <mergeCell ref="AK73:AN73"/>
    <mergeCell ref="F74:H74"/>
    <mergeCell ref="M74:N74"/>
    <mergeCell ref="AC74:AD74"/>
    <mergeCell ref="AI74:AJ74"/>
    <mergeCell ref="AK74:AN74"/>
    <mergeCell ref="F75:H75"/>
    <mergeCell ref="M75:N75"/>
    <mergeCell ref="AC75:AD75"/>
    <mergeCell ref="AI75:AJ75"/>
    <mergeCell ref="AK75:AN75"/>
    <mergeCell ref="F131:H131"/>
    <mergeCell ref="M131:N131"/>
    <mergeCell ref="AC131:AD131"/>
    <mergeCell ref="AI131:AJ131"/>
    <mergeCell ref="AK131:AN131"/>
    <mergeCell ref="F105:H105"/>
    <mergeCell ref="M105:N105"/>
    <mergeCell ref="AC105:AD105"/>
    <mergeCell ref="AI105:AJ105"/>
    <mergeCell ref="AK105:AN105"/>
    <mergeCell ref="F122:H122"/>
    <mergeCell ref="M122:N122"/>
    <mergeCell ref="AC122:AD122"/>
    <mergeCell ref="AI122:AJ122"/>
    <mergeCell ref="AK122:AN122"/>
    <mergeCell ref="F115:H115"/>
    <mergeCell ref="AI116:AJ116"/>
    <mergeCell ref="AK116:AN116"/>
    <mergeCell ref="F117:H117"/>
    <mergeCell ref="F103:H103"/>
    <mergeCell ref="F137:H137"/>
    <mergeCell ref="M137:N137"/>
    <mergeCell ref="AC137:AD137"/>
    <mergeCell ref="AI137:AJ137"/>
    <mergeCell ref="AK137:AN137"/>
    <mergeCell ref="F135:H135"/>
    <mergeCell ref="M135:N135"/>
    <mergeCell ref="AC135:AD135"/>
    <mergeCell ref="AI135:AJ135"/>
    <mergeCell ref="AK135:AN135"/>
    <mergeCell ref="F136:H136"/>
    <mergeCell ref="M136:N136"/>
    <mergeCell ref="AC136:AD136"/>
    <mergeCell ref="AI136:AJ136"/>
    <mergeCell ref="AK136:AN136"/>
    <mergeCell ref="M103:N103"/>
    <mergeCell ref="AC103:AD103"/>
    <mergeCell ref="AI103:AJ103"/>
    <mergeCell ref="F128:H128"/>
    <mergeCell ref="M128:N128"/>
    <mergeCell ref="AC128:AD128"/>
    <mergeCell ref="F129:H129"/>
    <mergeCell ref="AK103:AN103"/>
    <mergeCell ref="F104:H104"/>
    <mergeCell ref="M104:N104"/>
    <mergeCell ref="AC104:AD104"/>
    <mergeCell ref="AI104:AJ104"/>
    <mergeCell ref="F134:H134"/>
    <mergeCell ref="M134:N134"/>
    <mergeCell ref="AC134:AD134"/>
    <mergeCell ref="AI134:AJ134"/>
    <mergeCell ref="AK134:AN134"/>
    <mergeCell ref="F132:H132"/>
    <mergeCell ref="M132:N132"/>
    <mergeCell ref="AC132:AD132"/>
    <mergeCell ref="AI132:AJ132"/>
    <mergeCell ref="AK132:AN132"/>
    <mergeCell ref="F133:H133"/>
    <mergeCell ref="M133:N133"/>
    <mergeCell ref="AC133:AD133"/>
    <mergeCell ref="AI133:AJ133"/>
    <mergeCell ref="AK133:AN133"/>
    <mergeCell ref="AI120:AJ120"/>
    <mergeCell ref="AK120:AN120"/>
    <mergeCell ref="F121:H121"/>
    <mergeCell ref="M121:N121"/>
    <mergeCell ref="M129:N129"/>
  </mergeCells>
  <phoneticPr fontId="9"/>
  <dataValidations count="1">
    <dataValidation type="list" allowBlank="1" showInputMessage="1" showErrorMessage="1" sqref="AB88 AH76 AE78 AF77:AG77 U119 U136 U88 U23 AB23 U71 AH11 AE13 AF12:AG12 U54 U37 AB141 U141 K10:L163" xr:uid="{00000000-0002-0000-0300-000000000000}">
      <formula1>"　,○"</formula1>
    </dataValidation>
  </dataValidations>
  <printOptions horizontalCentered="1" verticalCentered="1"/>
  <pageMargins left="0.23622047244094491" right="0.23622047244094491" top="0.74803149606299213" bottom="0.74803149606299213" header="0.31496062992125984" footer="0.31496062992125984"/>
  <pageSetup paperSize="9" scale="80" fitToWidth="0" orientation="landscape" copies="2" r:id="rId1"/>
  <headerFooter alignWithMargins="0"/>
  <rowBreaks count="3" manualBreakCount="3">
    <brk id="49" min="1" max="39" man="1"/>
    <brk id="89" min="1" max="39" man="1"/>
    <brk id="129" min="1" max="39"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dimension ref="B2:AI66"/>
  <sheetViews>
    <sheetView showGridLines="0" showZeros="0" view="pageBreakPreview" topLeftCell="A18" zoomScaleNormal="70" zoomScaleSheetLayoutView="100" workbookViewId="0"/>
  </sheetViews>
  <sheetFormatPr defaultColWidth="9" defaultRowHeight="12" x14ac:dyDescent="0.15"/>
  <cols>
    <col min="1" max="1" width="1.625" style="2" customWidth="1"/>
    <col min="2" max="35" width="4.125" style="2" customWidth="1"/>
    <col min="36" max="36" width="1.25" style="2" customWidth="1"/>
    <col min="37" max="16384" width="9" style="2"/>
  </cols>
  <sheetData>
    <row r="2" spans="2:35" ht="8.25" customHeight="1" x14ac:dyDescent="0.15"/>
    <row r="3" spans="2:35" s="17" customFormat="1" ht="24.95" customHeight="1" x14ac:dyDescent="0.15">
      <c r="B3" s="489" t="s">
        <v>132</v>
      </c>
      <c r="C3" s="489"/>
      <c r="D3" s="489"/>
      <c r="E3" s="489"/>
      <c r="F3" s="489"/>
      <c r="G3" s="489"/>
      <c r="H3" s="489"/>
      <c r="I3" s="489"/>
      <c r="J3" s="489"/>
      <c r="K3" s="489"/>
      <c r="L3" s="489"/>
      <c r="M3" s="489"/>
      <c r="N3" s="489"/>
      <c r="O3" s="489"/>
      <c r="P3" s="489"/>
      <c r="Q3" s="489"/>
      <c r="R3" s="489"/>
      <c r="S3" s="489"/>
      <c r="T3" s="489"/>
      <c r="U3" s="489"/>
      <c r="V3" s="489"/>
      <c r="W3" s="489"/>
      <c r="X3" s="489"/>
      <c r="Y3" s="489"/>
      <c r="Z3" s="489"/>
      <c r="AA3" s="489"/>
      <c r="AB3" s="489"/>
      <c r="AC3" s="489"/>
      <c r="AD3" s="489"/>
      <c r="AE3" s="489"/>
      <c r="AF3" s="489"/>
      <c r="AG3" s="489"/>
      <c r="AH3" s="489"/>
      <c r="AI3" s="489"/>
    </row>
    <row r="4" spans="2:35" ht="20.100000000000001" customHeight="1" x14ac:dyDescent="0.15">
      <c r="B4" s="490" t="s">
        <v>8</v>
      </c>
      <c r="C4" s="491"/>
      <c r="D4" s="492"/>
      <c r="E4" s="493" t="str">
        <f>'様式A-1'!$D$3</f>
        <v>(ｺﾊﾞﾗﾄﾝﾈﾙ)</v>
      </c>
      <c r="F4" s="494"/>
      <c r="G4" s="494"/>
      <c r="H4" s="494"/>
      <c r="I4" s="495"/>
      <c r="J4" s="496" t="s">
        <v>9</v>
      </c>
      <c r="K4" s="496"/>
      <c r="L4" s="496"/>
      <c r="M4" s="497" t="str">
        <f>'様式A-1'!$J$3</f>
        <v>国道491号（長門・俵山道路）</v>
      </c>
      <c r="N4" s="497"/>
      <c r="O4" s="497"/>
      <c r="P4" s="497"/>
      <c r="Q4" s="497"/>
      <c r="R4" s="497"/>
      <c r="S4" s="498" t="s">
        <v>95</v>
      </c>
      <c r="T4" s="499"/>
      <c r="U4" s="499"/>
      <c r="V4" s="500"/>
      <c r="W4" s="504" t="str">
        <f>'様式A-1'!$K$5</f>
        <v>株式会社荒谷建設コンサルタント
河野 秀生</v>
      </c>
      <c r="X4" s="505"/>
      <c r="Y4" s="505"/>
      <c r="Z4" s="505"/>
      <c r="AA4" s="505"/>
      <c r="AB4" s="506"/>
      <c r="AC4" s="510" t="s">
        <v>124</v>
      </c>
      <c r="AD4" s="511"/>
      <c r="AE4" s="512"/>
      <c r="AF4" s="516">
        <f>'様式A-1'!$R$5</f>
        <v>45747</v>
      </c>
      <c r="AG4" s="517"/>
      <c r="AH4" s="517"/>
      <c r="AI4" s="518"/>
    </row>
    <row r="5" spans="2:35" ht="20.100000000000001" customHeight="1" x14ac:dyDescent="0.15">
      <c r="B5" s="522" t="s">
        <v>0</v>
      </c>
      <c r="C5" s="523"/>
      <c r="D5" s="524"/>
      <c r="E5" s="525" t="str">
        <f>'様式A-1'!$D$4</f>
        <v>小原トンネル</v>
      </c>
      <c r="F5" s="526"/>
      <c r="G5" s="526"/>
      <c r="H5" s="526"/>
      <c r="I5" s="527"/>
      <c r="J5" s="528" t="s">
        <v>1</v>
      </c>
      <c r="K5" s="528"/>
      <c r="L5" s="528"/>
      <c r="M5" s="497" t="str">
        <f>'様式A-1'!$R$3</f>
        <v>山口県長門土木建築事務所</v>
      </c>
      <c r="N5" s="497"/>
      <c r="O5" s="497"/>
      <c r="P5" s="497"/>
      <c r="Q5" s="497"/>
      <c r="R5" s="497"/>
      <c r="S5" s="501"/>
      <c r="T5" s="502"/>
      <c r="U5" s="502"/>
      <c r="V5" s="503"/>
      <c r="W5" s="507"/>
      <c r="X5" s="508"/>
      <c r="Y5" s="508"/>
      <c r="Z5" s="508"/>
      <c r="AA5" s="508"/>
      <c r="AB5" s="509"/>
      <c r="AC5" s="513"/>
      <c r="AD5" s="514"/>
      <c r="AE5" s="515"/>
      <c r="AF5" s="519"/>
      <c r="AG5" s="520"/>
      <c r="AH5" s="520"/>
      <c r="AI5" s="521"/>
    </row>
    <row r="6" spans="2:35" ht="26.25" customHeight="1" x14ac:dyDescent="0.15">
      <c r="B6" s="480" t="s">
        <v>123</v>
      </c>
      <c r="C6" s="482"/>
      <c r="D6" s="482"/>
      <c r="E6" s="482"/>
      <c r="F6" s="482"/>
      <c r="G6" s="482"/>
      <c r="H6" s="482"/>
      <c r="I6" s="482"/>
      <c r="J6" s="482"/>
      <c r="K6" s="482"/>
      <c r="L6" s="482"/>
      <c r="M6" s="482"/>
      <c r="N6" s="482"/>
      <c r="O6" s="482"/>
      <c r="P6" s="482"/>
      <c r="Q6" s="482"/>
      <c r="R6" s="482"/>
      <c r="S6" s="482"/>
      <c r="T6" s="482"/>
      <c r="U6" s="482"/>
      <c r="V6" s="482"/>
      <c r="W6" s="482"/>
      <c r="X6" s="482"/>
      <c r="Y6" s="482"/>
      <c r="Z6" s="482"/>
      <c r="AA6" s="482"/>
      <c r="AB6" s="482"/>
      <c r="AC6" s="482"/>
      <c r="AD6" s="482"/>
      <c r="AE6" s="482"/>
      <c r="AF6" s="482"/>
      <c r="AG6" s="482"/>
      <c r="AH6" s="482"/>
      <c r="AI6" s="482"/>
    </row>
    <row r="7" spans="2:35" ht="35.450000000000003" customHeight="1" x14ac:dyDescent="0.15">
      <c r="B7" s="481"/>
      <c r="C7" s="483"/>
      <c r="D7" s="483"/>
      <c r="E7" s="483"/>
      <c r="F7" s="483"/>
      <c r="G7" s="483"/>
      <c r="H7" s="483"/>
      <c r="I7" s="483"/>
      <c r="J7" s="483"/>
      <c r="K7" s="483"/>
      <c r="L7" s="483"/>
      <c r="M7" s="483"/>
      <c r="N7" s="483"/>
      <c r="O7" s="483"/>
      <c r="P7" s="483"/>
      <c r="Q7" s="483"/>
      <c r="R7" s="483"/>
      <c r="S7" s="483"/>
      <c r="T7" s="483"/>
      <c r="U7" s="483"/>
      <c r="V7" s="483"/>
      <c r="W7" s="483"/>
      <c r="X7" s="483"/>
      <c r="Y7" s="483"/>
      <c r="Z7" s="483"/>
      <c r="AA7" s="483"/>
      <c r="AB7" s="483"/>
      <c r="AC7" s="483"/>
      <c r="AD7" s="483"/>
      <c r="AE7" s="483"/>
      <c r="AF7" s="483"/>
      <c r="AG7" s="483"/>
      <c r="AH7" s="483"/>
      <c r="AI7" s="483"/>
    </row>
    <row r="8" spans="2:35" ht="35.450000000000003" customHeight="1" x14ac:dyDescent="0.15">
      <c r="B8" s="481"/>
      <c r="C8" s="483"/>
      <c r="D8" s="483"/>
      <c r="E8" s="483"/>
      <c r="F8" s="483"/>
      <c r="G8" s="483"/>
      <c r="H8" s="483"/>
      <c r="I8" s="483"/>
      <c r="J8" s="483"/>
      <c r="K8" s="483"/>
      <c r="L8" s="483"/>
      <c r="M8" s="483"/>
      <c r="N8" s="483"/>
      <c r="O8" s="483"/>
      <c r="P8" s="483"/>
      <c r="Q8" s="483"/>
      <c r="R8" s="483"/>
      <c r="S8" s="483"/>
      <c r="T8" s="483"/>
      <c r="U8" s="483"/>
      <c r="V8" s="483"/>
      <c r="W8" s="483"/>
      <c r="X8" s="483"/>
      <c r="Y8" s="483"/>
      <c r="Z8" s="483"/>
      <c r="AA8" s="483"/>
      <c r="AB8" s="483"/>
      <c r="AC8" s="483"/>
      <c r="AD8" s="483"/>
      <c r="AE8" s="483"/>
      <c r="AF8" s="483"/>
      <c r="AG8" s="483"/>
      <c r="AH8" s="483"/>
      <c r="AI8" s="483"/>
    </row>
    <row r="9" spans="2:35" ht="35.450000000000003" customHeight="1" x14ac:dyDescent="0.15">
      <c r="B9" s="481"/>
      <c r="C9" s="483"/>
      <c r="D9" s="483"/>
      <c r="E9" s="483"/>
      <c r="F9" s="483"/>
      <c r="G9" s="483"/>
      <c r="H9" s="483"/>
      <c r="I9" s="483"/>
      <c r="J9" s="483"/>
      <c r="K9" s="483"/>
      <c r="L9" s="483"/>
      <c r="M9" s="483"/>
      <c r="N9" s="483"/>
      <c r="O9" s="483"/>
      <c r="P9" s="483"/>
      <c r="Q9" s="483"/>
      <c r="R9" s="483"/>
      <c r="S9" s="483"/>
      <c r="T9" s="483"/>
      <c r="U9" s="483"/>
      <c r="V9" s="483"/>
      <c r="W9" s="483"/>
      <c r="X9" s="483"/>
      <c r="Y9" s="483"/>
      <c r="Z9" s="483"/>
      <c r="AA9" s="483"/>
      <c r="AB9" s="483"/>
      <c r="AC9" s="483"/>
      <c r="AD9" s="483"/>
      <c r="AE9" s="483"/>
      <c r="AF9" s="483"/>
      <c r="AG9" s="483"/>
      <c r="AH9" s="483"/>
      <c r="AI9" s="483"/>
    </row>
    <row r="10" spans="2:35" ht="35.450000000000003" customHeight="1" x14ac:dyDescent="0.15">
      <c r="B10" s="481"/>
      <c r="C10" s="483"/>
      <c r="D10" s="483"/>
      <c r="E10" s="483"/>
      <c r="F10" s="483"/>
      <c r="G10" s="483"/>
      <c r="H10" s="483"/>
      <c r="I10" s="483"/>
      <c r="J10" s="483"/>
      <c r="K10" s="483"/>
      <c r="L10" s="483"/>
      <c r="M10" s="483"/>
      <c r="N10" s="483"/>
      <c r="O10" s="483"/>
      <c r="P10" s="483"/>
      <c r="Q10" s="483"/>
      <c r="R10" s="483"/>
      <c r="S10" s="483"/>
      <c r="T10" s="483"/>
      <c r="U10" s="483"/>
      <c r="V10" s="483"/>
      <c r="W10" s="483"/>
      <c r="X10" s="483"/>
      <c r="Y10" s="483"/>
      <c r="Z10" s="483"/>
      <c r="AA10" s="483"/>
      <c r="AB10" s="483"/>
      <c r="AC10" s="483"/>
      <c r="AD10" s="483"/>
      <c r="AE10" s="483"/>
      <c r="AF10" s="483"/>
      <c r="AG10" s="483"/>
      <c r="AH10" s="483"/>
      <c r="AI10" s="483"/>
    </row>
    <row r="11" spans="2:35" ht="35.450000000000003" customHeight="1" x14ac:dyDescent="0.15">
      <c r="B11" s="481"/>
      <c r="C11" s="483"/>
      <c r="D11" s="483"/>
      <c r="E11" s="483"/>
      <c r="F11" s="483"/>
      <c r="G11" s="483"/>
      <c r="H11" s="483"/>
      <c r="I11" s="483"/>
      <c r="J11" s="483"/>
      <c r="K11" s="483"/>
      <c r="L11" s="483"/>
      <c r="M11" s="483"/>
      <c r="N11" s="483"/>
      <c r="O11" s="483"/>
      <c r="P11" s="483"/>
      <c r="Q11" s="483"/>
      <c r="R11" s="483"/>
      <c r="S11" s="483"/>
      <c r="T11" s="483"/>
      <c r="U11" s="483"/>
      <c r="V11" s="483"/>
      <c r="W11" s="483"/>
      <c r="X11" s="483"/>
      <c r="Y11" s="483"/>
      <c r="Z11" s="483"/>
      <c r="AA11" s="483"/>
      <c r="AB11" s="483"/>
      <c r="AC11" s="483"/>
      <c r="AD11" s="483"/>
      <c r="AE11" s="483"/>
      <c r="AF11" s="483"/>
      <c r="AG11" s="483"/>
      <c r="AH11" s="483"/>
      <c r="AI11" s="483"/>
    </row>
    <row r="12" spans="2:35" ht="35.450000000000003" customHeight="1" x14ac:dyDescent="0.15">
      <c r="B12" s="481"/>
      <c r="C12" s="483"/>
      <c r="D12" s="483"/>
      <c r="E12" s="483"/>
      <c r="F12" s="483"/>
      <c r="G12" s="483"/>
      <c r="H12" s="483"/>
      <c r="I12" s="483"/>
      <c r="J12" s="483"/>
      <c r="K12" s="483"/>
      <c r="L12" s="483"/>
      <c r="M12" s="483"/>
      <c r="N12" s="483"/>
      <c r="O12" s="483"/>
      <c r="P12" s="483"/>
      <c r="Q12" s="483"/>
      <c r="R12" s="483"/>
      <c r="S12" s="483"/>
      <c r="T12" s="483"/>
      <c r="U12" s="483"/>
      <c r="V12" s="483"/>
      <c r="W12" s="483"/>
      <c r="X12" s="483"/>
      <c r="Y12" s="483"/>
      <c r="Z12" s="483"/>
      <c r="AA12" s="483"/>
      <c r="AB12" s="483"/>
      <c r="AC12" s="483"/>
      <c r="AD12" s="483"/>
      <c r="AE12" s="483"/>
      <c r="AF12" s="483"/>
      <c r="AG12" s="483"/>
      <c r="AH12" s="483"/>
      <c r="AI12" s="483"/>
    </row>
    <row r="13" spans="2:35" ht="35.450000000000003" customHeight="1" x14ac:dyDescent="0.15">
      <c r="B13" s="481"/>
      <c r="C13" s="483"/>
      <c r="D13" s="483"/>
      <c r="E13" s="483"/>
      <c r="F13" s="483"/>
      <c r="G13" s="483"/>
      <c r="H13" s="483"/>
      <c r="I13" s="483"/>
      <c r="J13" s="483"/>
      <c r="K13" s="483"/>
      <c r="L13" s="483"/>
      <c r="M13" s="483"/>
      <c r="N13" s="483"/>
      <c r="O13" s="483"/>
      <c r="P13" s="483"/>
      <c r="Q13" s="483"/>
      <c r="R13" s="483"/>
      <c r="S13" s="483"/>
      <c r="T13" s="483"/>
      <c r="U13" s="483"/>
      <c r="V13" s="483"/>
      <c r="W13" s="483"/>
      <c r="X13" s="483"/>
      <c r="Y13" s="483"/>
      <c r="Z13" s="483"/>
      <c r="AA13" s="483"/>
      <c r="AB13" s="483"/>
      <c r="AC13" s="483"/>
      <c r="AD13" s="483"/>
      <c r="AE13" s="483"/>
      <c r="AF13" s="483"/>
      <c r="AG13" s="483"/>
      <c r="AH13" s="483"/>
      <c r="AI13" s="483"/>
    </row>
    <row r="14" spans="2:35" ht="35.450000000000003" customHeight="1" x14ac:dyDescent="0.15">
      <c r="B14" s="481"/>
      <c r="C14" s="483"/>
      <c r="D14" s="483"/>
      <c r="E14" s="483"/>
      <c r="F14" s="483"/>
      <c r="G14" s="483"/>
      <c r="H14" s="483"/>
      <c r="I14" s="483"/>
      <c r="J14" s="483"/>
      <c r="K14" s="483"/>
      <c r="L14" s="483"/>
      <c r="M14" s="483"/>
      <c r="N14" s="483"/>
      <c r="O14" s="483"/>
      <c r="P14" s="483"/>
      <c r="Q14" s="483"/>
      <c r="R14" s="483"/>
      <c r="S14" s="483"/>
      <c r="T14" s="483"/>
      <c r="U14" s="483"/>
      <c r="V14" s="483"/>
      <c r="W14" s="483"/>
      <c r="X14" s="483"/>
      <c r="Y14" s="483"/>
      <c r="Z14" s="483"/>
      <c r="AA14" s="483"/>
      <c r="AB14" s="483"/>
      <c r="AC14" s="483"/>
      <c r="AD14" s="483"/>
      <c r="AE14" s="483"/>
      <c r="AF14" s="483"/>
      <c r="AG14" s="483"/>
      <c r="AH14" s="483"/>
      <c r="AI14" s="483"/>
    </row>
    <row r="15" spans="2:35" ht="35.450000000000003" customHeight="1" x14ac:dyDescent="0.15">
      <c r="B15" s="481"/>
      <c r="C15" s="483"/>
      <c r="D15" s="483"/>
      <c r="E15" s="483"/>
      <c r="F15" s="483"/>
      <c r="G15" s="483"/>
      <c r="H15" s="483"/>
      <c r="I15" s="483"/>
      <c r="J15" s="483"/>
      <c r="K15" s="483"/>
      <c r="L15" s="483"/>
      <c r="M15" s="483"/>
      <c r="N15" s="483"/>
      <c r="O15" s="483"/>
      <c r="P15" s="483"/>
      <c r="Q15" s="483"/>
      <c r="R15" s="483"/>
      <c r="S15" s="483"/>
      <c r="T15" s="483"/>
      <c r="U15" s="483"/>
      <c r="V15" s="483"/>
      <c r="W15" s="483"/>
      <c r="X15" s="483"/>
      <c r="Y15" s="483"/>
      <c r="Z15" s="483"/>
      <c r="AA15" s="483"/>
      <c r="AB15" s="483"/>
      <c r="AC15" s="483"/>
      <c r="AD15" s="483"/>
      <c r="AE15" s="483"/>
      <c r="AF15" s="483"/>
      <c r="AG15" s="483"/>
      <c r="AH15" s="483"/>
      <c r="AI15" s="483"/>
    </row>
    <row r="16" spans="2:35" ht="35.450000000000003" customHeight="1" x14ac:dyDescent="0.15">
      <c r="B16" s="481"/>
      <c r="C16" s="483"/>
      <c r="D16" s="483"/>
      <c r="E16" s="483"/>
      <c r="F16" s="483"/>
      <c r="G16" s="483"/>
      <c r="H16" s="483"/>
      <c r="I16" s="483"/>
      <c r="J16" s="483"/>
      <c r="K16" s="483"/>
      <c r="L16" s="483"/>
      <c r="M16" s="483"/>
      <c r="N16" s="483"/>
      <c r="O16" s="483"/>
      <c r="P16" s="483"/>
      <c r="Q16" s="483"/>
      <c r="R16" s="483"/>
      <c r="S16" s="483"/>
      <c r="T16" s="483"/>
      <c r="U16" s="483"/>
      <c r="V16" s="483"/>
      <c r="W16" s="483"/>
      <c r="X16" s="483"/>
      <c r="Y16" s="483"/>
      <c r="Z16" s="483"/>
      <c r="AA16" s="483"/>
      <c r="AB16" s="483"/>
      <c r="AC16" s="483"/>
      <c r="AD16" s="483"/>
      <c r="AE16" s="483"/>
      <c r="AF16" s="483"/>
      <c r="AG16" s="483"/>
      <c r="AH16" s="483"/>
      <c r="AI16" s="483"/>
    </row>
    <row r="17" spans="2:35" ht="35.450000000000003" customHeight="1" x14ac:dyDescent="0.15">
      <c r="B17" s="481"/>
      <c r="C17" s="483"/>
      <c r="D17" s="483"/>
      <c r="E17" s="483"/>
      <c r="F17" s="483"/>
      <c r="G17" s="483"/>
      <c r="H17" s="483"/>
      <c r="I17" s="483"/>
      <c r="J17" s="483"/>
      <c r="K17" s="483"/>
      <c r="L17" s="483"/>
      <c r="M17" s="483"/>
      <c r="N17" s="483"/>
      <c r="O17" s="483"/>
      <c r="P17" s="483"/>
      <c r="Q17" s="483"/>
      <c r="R17" s="483"/>
      <c r="S17" s="483"/>
      <c r="T17" s="483"/>
      <c r="U17" s="483"/>
      <c r="V17" s="483"/>
      <c r="W17" s="483"/>
      <c r="X17" s="483"/>
      <c r="Y17" s="483"/>
      <c r="Z17" s="483"/>
      <c r="AA17" s="483"/>
      <c r="AB17" s="483"/>
      <c r="AC17" s="483"/>
      <c r="AD17" s="483"/>
      <c r="AE17" s="483"/>
      <c r="AF17" s="483"/>
      <c r="AG17" s="483"/>
      <c r="AH17" s="483"/>
      <c r="AI17" s="483"/>
    </row>
    <row r="18" spans="2:35" ht="53.25" customHeight="1" x14ac:dyDescent="0.15">
      <c r="B18" s="481"/>
      <c r="C18" s="483"/>
      <c r="D18" s="483"/>
      <c r="E18" s="483"/>
      <c r="F18" s="483"/>
      <c r="G18" s="483"/>
      <c r="H18" s="483"/>
      <c r="I18" s="483"/>
      <c r="J18" s="483"/>
      <c r="K18" s="483"/>
      <c r="L18" s="483"/>
      <c r="M18" s="483"/>
      <c r="N18" s="483"/>
      <c r="O18" s="483"/>
      <c r="P18" s="483"/>
      <c r="Q18" s="483"/>
      <c r="R18" s="483"/>
      <c r="S18" s="483"/>
      <c r="T18" s="483"/>
      <c r="U18" s="483"/>
      <c r="V18" s="483"/>
      <c r="W18" s="483"/>
      <c r="X18" s="483"/>
      <c r="Y18" s="483"/>
      <c r="Z18" s="483"/>
      <c r="AA18" s="483"/>
      <c r="AB18" s="483"/>
      <c r="AC18" s="483"/>
      <c r="AD18" s="483"/>
      <c r="AE18" s="483"/>
      <c r="AF18" s="483"/>
      <c r="AG18" s="483"/>
      <c r="AH18" s="483"/>
      <c r="AI18" s="483"/>
    </row>
    <row r="19" spans="2:35" s="17" customFormat="1" ht="24.95" customHeight="1" x14ac:dyDescent="0.15">
      <c r="B19" s="489" t="s">
        <v>132</v>
      </c>
      <c r="C19" s="489"/>
      <c r="D19" s="489"/>
      <c r="E19" s="489"/>
      <c r="F19" s="489"/>
      <c r="G19" s="489"/>
      <c r="H19" s="489"/>
      <c r="I19" s="489"/>
      <c r="J19" s="489"/>
      <c r="K19" s="489"/>
      <c r="L19" s="489"/>
      <c r="M19" s="489"/>
      <c r="N19" s="489"/>
      <c r="O19" s="489"/>
      <c r="P19" s="489"/>
      <c r="Q19" s="489"/>
      <c r="R19" s="489"/>
      <c r="S19" s="489"/>
      <c r="T19" s="489"/>
      <c r="U19" s="489"/>
      <c r="V19" s="489"/>
      <c r="W19" s="489"/>
      <c r="X19" s="489"/>
      <c r="Y19" s="489"/>
      <c r="Z19" s="489"/>
      <c r="AA19" s="489"/>
      <c r="AB19" s="489"/>
      <c r="AC19" s="489"/>
      <c r="AD19" s="489"/>
      <c r="AE19" s="489"/>
      <c r="AF19" s="489"/>
      <c r="AG19" s="489"/>
      <c r="AH19" s="489"/>
      <c r="AI19" s="489"/>
    </row>
    <row r="20" spans="2:35" ht="20.100000000000001" customHeight="1" x14ac:dyDescent="0.15">
      <c r="B20" s="490" t="s">
        <v>8</v>
      </c>
      <c r="C20" s="491"/>
      <c r="D20" s="492"/>
      <c r="E20" s="493" t="str">
        <f>'様式A-1'!$D$3</f>
        <v>(ｺﾊﾞﾗﾄﾝﾈﾙ)</v>
      </c>
      <c r="F20" s="494"/>
      <c r="G20" s="494"/>
      <c r="H20" s="494"/>
      <c r="I20" s="495"/>
      <c r="J20" s="496" t="s">
        <v>9</v>
      </c>
      <c r="K20" s="496"/>
      <c r="L20" s="496"/>
      <c r="M20" s="497" t="str">
        <f>'様式A-1'!$J$3</f>
        <v>国道491号（長門・俵山道路）</v>
      </c>
      <c r="N20" s="497"/>
      <c r="O20" s="497"/>
      <c r="P20" s="497"/>
      <c r="Q20" s="497"/>
      <c r="R20" s="497"/>
      <c r="S20" s="498" t="s">
        <v>95</v>
      </c>
      <c r="T20" s="499"/>
      <c r="U20" s="499"/>
      <c r="V20" s="500"/>
      <c r="W20" s="504" t="str">
        <f>'様式A-1'!$K$5</f>
        <v>株式会社荒谷建設コンサルタント
河野 秀生</v>
      </c>
      <c r="X20" s="505"/>
      <c r="Y20" s="505"/>
      <c r="Z20" s="505"/>
      <c r="AA20" s="505"/>
      <c r="AB20" s="506"/>
      <c r="AC20" s="510" t="s">
        <v>124</v>
      </c>
      <c r="AD20" s="511"/>
      <c r="AE20" s="512"/>
      <c r="AF20" s="516">
        <f>'様式A-1'!$R$5</f>
        <v>45747</v>
      </c>
      <c r="AG20" s="517"/>
      <c r="AH20" s="517"/>
      <c r="AI20" s="518"/>
    </row>
    <row r="21" spans="2:35" ht="20.100000000000001" customHeight="1" x14ac:dyDescent="0.15">
      <c r="B21" s="522" t="s">
        <v>0</v>
      </c>
      <c r="C21" s="523"/>
      <c r="D21" s="524"/>
      <c r="E21" s="525" t="str">
        <f>'様式A-1'!$D$4</f>
        <v>小原トンネル</v>
      </c>
      <c r="F21" s="526"/>
      <c r="G21" s="526"/>
      <c r="H21" s="526"/>
      <c r="I21" s="527"/>
      <c r="J21" s="528" t="s">
        <v>1</v>
      </c>
      <c r="K21" s="528"/>
      <c r="L21" s="528"/>
      <c r="M21" s="497" t="str">
        <f>'様式A-1'!$R$3</f>
        <v>山口県長門土木建築事務所</v>
      </c>
      <c r="N21" s="497"/>
      <c r="O21" s="497"/>
      <c r="P21" s="497"/>
      <c r="Q21" s="497"/>
      <c r="R21" s="497"/>
      <c r="S21" s="501"/>
      <c r="T21" s="502"/>
      <c r="U21" s="502"/>
      <c r="V21" s="503"/>
      <c r="W21" s="507"/>
      <c r="X21" s="508"/>
      <c r="Y21" s="508"/>
      <c r="Z21" s="508"/>
      <c r="AA21" s="508"/>
      <c r="AB21" s="509"/>
      <c r="AC21" s="513"/>
      <c r="AD21" s="514"/>
      <c r="AE21" s="515"/>
      <c r="AF21" s="519"/>
      <c r="AG21" s="520"/>
      <c r="AH21" s="520"/>
      <c r="AI21" s="521"/>
    </row>
    <row r="22" spans="2:35" ht="26.25" customHeight="1" x14ac:dyDescent="0.2">
      <c r="B22" s="480" t="s">
        <v>123</v>
      </c>
      <c r="C22" s="484" t="s">
        <v>464</v>
      </c>
      <c r="D22" s="485"/>
      <c r="E22" s="485"/>
      <c r="F22" s="485"/>
      <c r="G22" s="485"/>
      <c r="H22" s="485"/>
      <c r="I22" s="485"/>
      <c r="J22" s="485"/>
      <c r="K22" s="485"/>
      <c r="L22" s="485"/>
      <c r="M22" s="485"/>
      <c r="N22" s="485"/>
      <c r="O22" s="485"/>
      <c r="P22" s="485"/>
      <c r="Q22" s="485"/>
      <c r="R22" s="485"/>
      <c r="S22" s="485"/>
      <c r="T22" s="485"/>
      <c r="U22" s="485"/>
      <c r="V22" s="485"/>
      <c r="W22" s="485"/>
      <c r="X22" s="485"/>
      <c r="Y22" s="485"/>
      <c r="Z22" s="485"/>
      <c r="AA22" s="485"/>
      <c r="AB22" s="485"/>
      <c r="AC22" s="485"/>
      <c r="AD22" s="485"/>
      <c r="AE22" s="485"/>
      <c r="AF22" s="485"/>
      <c r="AG22" s="485"/>
      <c r="AH22" s="485"/>
      <c r="AI22" s="486"/>
    </row>
    <row r="23" spans="2:35" ht="35.450000000000003" customHeight="1" x14ac:dyDescent="0.15">
      <c r="B23" s="481"/>
      <c r="C23" s="89"/>
      <c r="D23" s="90"/>
      <c r="E23" s="90"/>
      <c r="F23" s="90"/>
      <c r="G23" s="90"/>
      <c r="H23" s="90"/>
      <c r="I23" s="90"/>
      <c r="J23" s="90"/>
      <c r="K23" s="90"/>
      <c r="L23" s="90"/>
      <c r="M23" s="90"/>
      <c r="N23" s="90"/>
      <c r="O23" s="90"/>
      <c r="P23" s="90"/>
      <c r="Q23" s="90"/>
      <c r="R23" s="90"/>
      <c r="S23" s="90"/>
      <c r="T23" s="90"/>
      <c r="U23" s="90"/>
      <c r="V23" s="90"/>
      <c r="W23" s="90"/>
      <c r="X23" s="90"/>
      <c r="Y23" s="90"/>
      <c r="Z23" s="90"/>
      <c r="AA23" s="90"/>
      <c r="AB23" s="90"/>
      <c r="AC23" s="90"/>
      <c r="AD23" s="90"/>
      <c r="AE23" s="90"/>
      <c r="AF23" s="90"/>
      <c r="AG23" s="90"/>
      <c r="AH23" s="90"/>
      <c r="AI23" s="91"/>
    </row>
    <row r="24" spans="2:35" ht="35.450000000000003" customHeight="1" x14ac:dyDescent="0.15">
      <c r="B24" s="481"/>
      <c r="C24" s="89"/>
      <c r="D24" s="90"/>
      <c r="E24" s="90"/>
      <c r="F24" s="90"/>
      <c r="G24" s="90"/>
      <c r="H24" s="90"/>
      <c r="I24" s="90"/>
      <c r="J24" s="90"/>
      <c r="K24" s="90"/>
      <c r="L24" s="90"/>
      <c r="M24" s="90"/>
      <c r="N24" s="90"/>
      <c r="O24" s="90"/>
      <c r="P24" s="90"/>
      <c r="Q24" s="90"/>
      <c r="R24" s="90"/>
      <c r="S24" s="90"/>
      <c r="T24" s="90"/>
      <c r="U24" s="90"/>
      <c r="V24" s="90"/>
      <c r="W24" s="90"/>
      <c r="X24" s="90"/>
      <c r="Y24" s="90"/>
      <c r="Z24" s="90"/>
      <c r="AA24" s="90"/>
      <c r="AB24" s="90"/>
      <c r="AC24" s="90"/>
      <c r="AD24" s="90"/>
      <c r="AE24" s="90"/>
      <c r="AF24" s="90"/>
      <c r="AG24" s="90"/>
      <c r="AH24" s="90"/>
      <c r="AI24" s="91"/>
    </row>
    <row r="25" spans="2:35" ht="35.450000000000003" customHeight="1" x14ac:dyDescent="0.15">
      <c r="B25" s="481"/>
      <c r="C25" s="89"/>
      <c r="D25" s="90"/>
      <c r="E25" s="90"/>
      <c r="F25" s="90"/>
      <c r="G25" s="90"/>
      <c r="H25" s="90"/>
      <c r="I25" s="90"/>
      <c r="J25" s="90"/>
      <c r="K25" s="90"/>
      <c r="L25" s="90"/>
      <c r="M25" s="90"/>
      <c r="N25" s="90"/>
      <c r="O25" s="90"/>
      <c r="P25" s="90"/>
      <c r="Q25" s="90"/>
      <c r="R25" s="90"/>
      <c r="S25" s="90"/>
      <c r="T25" s="90"/>
      <c r="U25" s="90"/>
      <c r="V25" s="90"/>
      <c r="W25" s="90"/>
      <c r="X25" s="90"/>
      <c r="Y25" s="90"/>
      <c r="Z25" s="90"/>
      <c r="AA25" s="90"/>
      <c r="AB25" s="90"/>
      <c r="AC25" s="90"/>
      <c r="AD25" s="90"/>
      <c r="AE25" s="90"/>
      <c r="AF25" s="90"/>
      <c r="AG25" s="90"/>
      <c r="AH25" s="90"/>
      <c r="AI25" s="91"/>
    </row>
    <row r="26" spans="2:35" ht="35.450000000000003" customHeight="1" x14ac:dyDescent="0.15">
      <c r="B26" s="481"/>
      <c r="C26" s="89"/>
      <c r="D26" s="90"/>
      <c r="E26" s="90"/>
      <c r="F26" s="90"/>
      <c r="G26" s="90"/>
      <c r="H26" s="90"/>
      <c r="I26" s="90"/>
      <c r="J26" s="90"/>
      <c r="K26" s="90"/>
      <c r="L26" s="90"/>
      <c r="M26" s="90"/>
      <c r="N26" s="90"/>
      <c r="O26" s="90"/>
      <c r="P26" s="90"/>
      <c r="Q26" s="90"/>
      <c r="R26" s="90"/>
      <c r="S26" s="90"/>
      <c r="T26" s="90"/>
      <c r="U26" s="90"/>
      <c r="V26" s="90"/>
      <c r="W26" s="90"/>
      <c r="X26" s="90"/>
      <c r="Y26" s="90"/>
      <c r="Z26" s="90"/>
      <c r="AA26" s="90"/>
      <c r="AB26" s="90"/>
      <c r="AC26" s="90"/>
      <c r="AD26" s="90"/>
      <c r="AE26" s="90"/>
      <c r="AF26" s="90"/>
      <c r="AG26" s="90"/>
      <c r="AH26" s="90"/>
      <c r="AI26" s="91"/>
    </row>
    <row r="27" spans="2:35" ht="35.450000000000003" customHeight="1" x14ac:dyDescent="0.15">
      <c r="B27" s="481"/>
      <c r="C27" s="89"/>
      <c r="D27" s="90"/>
      <c r="E27" s="90"/>
      <c r="F27" s="90"/>
      <c r="G27" s="90"/>
      <c r="H27" s="90"/>
      <c r="I27" s="90"/>
      <c r="J27" s="90"/>
      <c r="K27" s="90"/>
      <c r="L27" s="90"/>
      <c r="M27" s="90"/>
      <c r="N27" s="90"/>
      <c r="O27" s="90"/>
      <c r="P27" s="90"/>
      <c r="Q27" s="90"/>
      <c r="R27" s="90"/>
      <c r="S27" s="90"/>
      <c r="T27" s="90"/>
      <c r="U27" s="90"/>
      <c r="V27" s="90"/>
      <c r="W27" s="90"/>
      <c r="X27" s="90"/>
      <c r="Y27" s="90"/>
      <c r="Z27" s="90"/>
      <c r="AA27" s="90"/>
      <c r="AB27" s="90"/>
      <c r="AC27" s="90"/>
      <c r="AD27" s="90"/>
      <c r="AE27" s="90"/>
      <c r="AF27" s="90"/>
      <c r="AG27" s="90"/>
      <c r="AH27" s="90"/>
      <c r="AI27" s="91"/>
    </row>
    <row r="28" spans="2:35" ht="35.450000000000003" customHeight="1" x14ac:dyDescent="0.15">
      <c r="B28" s="481"/>
      <c r="C28" s="89"/>
      <c r="D28" s="90"/>
      <c r="E28" s="90"/>
      <c r="F28" s="90"/>
      <c r="G28" s="487" t="s">
        <v>465</v>
      </c>
      <c r="H28" s="487"/>
      <c r="I28" s="487"/>
      <c r="J28" s="487"/>
      <c r="K28" s="487"/>
      <c r="L28" s="487"/>
      <c r="M28" s="487"/>
      <c r="N28" s="487"/>
      <c r="O28" s="487"/>
      <c r="P28" s="487"/>
      <c r="Q28" s="487"/>
      <c r="R28" s="90"/>
      <c r="S28" s="90"/>
      <c r="T28" s="90"/>
      <c r="U28" s="487" t="s">
        <v>466</v>
      </c>
      <c r="V28" s="487"/>
      <c r="W28" s="487"/>
      <c r="X28" s="487"/>
      <c r="Y28" s="487"/>
      <c r="Z28" s="487"/>
      <c r="AA28" s="487"/>
      <c r="AB28" s="487"/>
      <c r="AC28" s="487"/>
      <c r="AD28" s="487"/>
      <c r="AE28" s="487"/>
      <c r="AF28" s="90"/>
      <c r="AG28" s="90"/>
      <c r="AH28" s="90"/>
      <c r="AI28" s="91"/>
    </row>
    <row r="29" spans="2:35" ht="35.450000000000003" customHeight="1" x14ac:dyDescent="0.15">
      <c r="B29" s="481"/>
      <c r="C29" s="89"/>
      <c r="D29" s="90"/>
      <c r="E29" s="90"/>
      <c r="F29" s="90"/>
      <c r="G29" s="90"/>
      <c r="H29" s="90"/>
      <c r="I29" s="90"/>
      <c r="J29" s="90"/>
      <c r="K29" s="90"/>
      <c r="L29" s="90"/>
      <c r="M29" s="90"/>
      <c r="N29" s="90"/>
      <c r="O29" s="90"/>
      <c r="P29" s="90"/>
      <c r="Q29" s="90"/>
      <c r="R29" s="90"/>
      <c r="S29" s="90"/>
      <c r="T29" s="90"/>
      <c r="U29" s="90"/>
      <c r="V29" s="90"/>
      <c r="W29" s="90"/>
      <c r="X29" s="90"/>
      <c r="Y29" s="90"/>
      <c r="Z29" s="90"/>
      <c r="AA29" s="90"/>
      <c r="AB29" s="90"/>
      <c r="AC29" s="90"/>
      <c r="AD29" s="90"/>
      <c r="AE29" s="90"/>
      <c r="AF29" s="90"/>
      <c r="AG29" s="90"/>
      <c r="AH29" s="90"/>
      <c r="AI29" s="91"/>
    </row>
    <row r="30" spans="2:35" ht="35.450000000000003" customHeight="1" x14ac:dyDescent="0.15">
      <c r="B30" s="481"/>
      <c r="C30" s="89"/>
      <c r="D30" s="90"/>
      <c r="E30" s="90"/>
      <c r="F30" s="90"/>
      <c r="G30" s="90"/>
      <c r="H30" s="90"/>
      <c r="I30" s="90"/>
      <c r="J30" s="90"/>
      <c r="K30" s="90"/>
      <c r="L30" s="90"/>
      <c r="M30" s="90"/>
      <c r="N30" s="90"/>
      <c r="O30" s="90"/>
      <c r="P30" s="90"/>
      <c r="Q30" s="90"/>
      <c r="R30" s="90"/>
      <c r="S30" s="90"/>
      <c r="T30" s="90"/>
      <c r="U30" s="90"/>
      <c r="V30" s="90"/>
      <c r="W30" s="90"/>
      <c r="X30" s="90"/>
      <c r="Y30" s="90"/>
      <c r="Z30" s="90"/>
      <c r="AA30" s="90"/>
      <c r="AB30" s="90"/>
      <c r="AC30" s="90"/>
      <c r="AD30" s="90"/>
      <c r="AE30" s="90"/>
      <c r="AF30" s="90"/>
      <c r="AG30" s="90"/>
      <c r="AH30" s="90"/>
      <c r="AI30" s="91"/>
    </row>
    <row r="31" spans="2:35" ht="35.450000000000003" customHeight="1" x14ac:dyDescent="0.15">
      <c r="B31" s="481"/>
      <c r="C31" s="89"/>
      <c r="D31" s="90"/>
      <c r="E31" s="90"/>
      <c r="F31" s="90"/>
      <c r="G31" s="90"/>
      <c r="H31" s="90"/>
      <c r="I31" s="90"/>
      <c r="J31" s="90"/>
      <c r="K31" s="90"/>
      <c r="L31" s="90"/>
      <c r="M31" s="90"/>
      <c r="N31" s="90"/>
      <c r="O31" s="90"/>
      <c r="P31" s="90"/>
      <c r="Q31" s="90"/>
      <c r="R31" s="90"/>
      <c r="S31" s="90"/>
      <c r="T31" s="90"/>
      <c r="U31" s="90"/>
      <c r="V31" s="90"/>
      <c r="W31" s="90"/>
      <c r="X31" s="90"/>
      <c r="Y31" s="90"/>
      <c r="Z31" s="90"/>
      <c r="AA31" s="90"/>
      <c r="AB31" s="90"/>
      <c r="AC31" s="90"/>
      <c r="AD31" s="90"/>
      <c r="AE31" s="90"/>
      <c r="AF31" s="90"/>
      <c r="AG31" s="90"/>
      <c r="AH31" s="90"/>
      <c r="AI31" s="91"/>
    </row>
    <row r="32" spans="2:35" ht="35.450000000000003" customHeight="1" x14ac:dyDescent="0.15">
      <c r="B32" s="481"/>
      <c r="C32" s="89"/>
      <c r="D32" s="90"/>
      <c r="E32" s="90"/>
      <c r="F32" s="90"/>
      <c r="G32" s="90"/>
      <c r="H32" s="90"/>
      <c r="I32" s="90"/>
      <c r="J32" s="90"/>
      <c r="K32" s="90"/>
      <c r="L32" s="90"/>
      <c r="M32" s="90"/>
      <c r="N32" s="90"/>
      <c r="O32" s="90"/>
      <c r="P32" s="90"/>
      <c r="Q32" s="90"/>
      <c r="R32" s="90"/>
      <c r="S32" s="90"/>
      <c r="T32" s="90"/>
      <c r="U32" s="90"/>
      <c r="V32" s="90"/>
      <c r="W32" s="90"/>
      <c r="X32" s="90"/>
      <c r="Y32" s="90"/>
      <c r="Z32" s="90"/>
      <c r="AA32" s="90"/>
      <c r="AB32" s="90"/>
      <c r="AC32" s="90"/>
      <c r="AD32" s="90"/>
      <c r="AE32" s="90"/>
      <c r="AF32" s="90"/>
      <c r="AG32" s="90"/>
      <c r="AH32" s="90"/>
      <c r="AI32" s="91"/>
    </row>
    <row r="33" spans="2:35" ht="35.450000000000003" customHeight="1" x14ac:dyDescent="0.15">
      <c r="B33" s="481"/>
      <c r="C33" s="89"/>
      <c r="D33" s="90"/>
      <c r="E33" s="90"/>
      <c r="F33" s="90"/>
      <c r="G33" s="90"/>
      <c r="H33" s="90"/>
      <c r="I33" s="90"/>
      <c r="J33" s="90"/>
      <c r="K33" s="90"/>
      <c r="L33" s="90"/>
      <c r="M33" s="90"/>
      <c r="N33" s="90"/>
      <c r="O33" s="90"/>
      <c r="P33" s="90"/>
      <c r="Q33" s="90"/>
      <c r="R33" s="90"/>
      <c r="S33" s="90"/>
      <c r="T33" s="90"/>
      <c r="U33" s="90"/>
      <c r="V33" s="90"/>
      <c r="W33" s="90"/>
      <c r="X33" s="90"/>
      <c r="Y33" s="90"/>
      <c r="Z33" s="90"/>
      <c r="AA33" s="90"/>
      <c r="AB33" s="90"/>
      <c r="AC33" s="90"/>
      <c r="AD33" s="90"/>
      <c r="AE33" s="90"/>
      <c r="AF33" s="90"/>
      <c r="AG33" s="90"/>
      <c r="AH33" s="90"/>
      <c r="AI33" s="91"/>
    </row>
    <row r="34" spans="2:35" ht="53.25" customHeight="1" x14ac:dyDescent="0.15">
      <c r="B34" s="481"/>
      <c r="C34" s="92"/>
      <c r="D34" s="93"/>
      <c r="E34" s="93"/>
      <c r="F34" s="93"/>
      <c r="G34" s="488" t="s">
        <v>467</v>
      </c>
      <c r="H34" s="488"/>
      <c r="I34" s="488"/>
      <c r="J34" s="488"/>
      <c r="K34" s="488"/>
      <c r="L34" s="488"/>
      <c r="M34" s="488"/>
      <c r="N34" s="488"/>
      <c r="O34" s="488"/>
      <c r="P34" s="488"/>
      <c r="Q34" s="488"/>
      <c r="R34" s="93"/>
      <c r="S34" s="93"/>
      <c r="T34" s="93"/>
      <c r="U34" s="488"/>
      <c r="V34" s="488"/>
      <c r="W34" s="488"/>
      <c r="X34" s="488"/>
      <c r="Y34" s="488"/>
      <c r="Z34" s="488"/>
      <c r="AA34" s="488"/>
      <c r="AB34" s="488"/>
      <c r="AC34" s="488"/>
      <c r="AD34" s="488"/>
      <c r="AE34" s="488"/>
      <c r="AF34" s="93"/>
      <c r="AG34" s="93"/>
      <c r="AH34" s="93"/>
      <c r="AI34" s="94"/>
    </row>
    <row r="35" spans="2:35" s="17" customFormat="1" ht="24.95" customHeight="1" x14ac:dyDescent="0.15">
      <c r="B35" s="489" t="s">
        <v>132</v>
      </c>
      <c r="C35" s="489"/>
      <c r="D35" s="489"/>
      <c r="E35" s="489"/>
      <c r="F35" s="489"/>
      <c r="G35" s="489"/>
      <c r="H35" s="489"/>
      <c r="I35" s="489"/>
      <c r="J35" s="489"/>
      <c r="K35" s="489"/>
      <c r="L35" s="489"/>
      <c r="M35" s="489"/>
      <c r="N35" s="489"/>
      <c r="O35" s="489"/>
      <c r="P35" s="489"/>
      <c r="Q35" s="489"/>
      <c r="R35" s="489"/>
      <c r="S35" s="489"/>
      <c r="T35" s="489"/>
      <c r="U35" s="489"/>
      <c r="V35" s="489"/>
      <c r="W35" s="489"/>
      <c r="X35" s="489"/>
      <c r="Y35" s="489"/>
      <c r="Z35" s="489"/>
      <c r="AA35" s="489"/>
      <c r="AB35" s="489"/>
      <c r="AC35" s="489"/>
      <c r="AD35" s="489"/>
      <c r="AE35" s="489"/>
      <c r="AF35" s="489"/>
      <c r="AG35" s="489"/>
      <c r="AH35" s="489"/>
      <c r="AI35" s="489"/>
    </row>
    <row r="36" spans="2:35" ht="20.100000000000001" customHeight="1" x14ac:dyDescent="0.15">
      <c r="B36" s="490" t="s">
        <v>8</v>
      </c>
      <c r="C36" s="491"/>
      <c r="D36" s="492"/>
      <c r="E36" s="493" t="str">
        <f>'様式A-1'!$D$3</f>
        <v>(ｺﾊﾞﾗﾄﾝﾈﾙ)</v>
      </c>
      <c r="F36" s="494"/>
      <c r="G36" s="494"/>
      <c r="H36" s="494"/>
      <c r="I36" s="495"/>
      <c r="J36" s="496" t="s">
        <v>9</v>
      </c>
      <c r="K36" s="496"/>
      <c r="L36" s="496"/>
      <c r="M36" s="497" t="str">
        <f>'様式A-1'!$J$3</f>
        <v>国道491号（長門・俵山道路）</v>
      </c>
      <c r="N36" s="497"/>
      <c r="O36" s="497"/>
      <c r="P36" s="497"/>
      <c r="Q36" s="497"/>
      <c r="R36" s="497"/>
      <c r="S36" s="498" t="s">
        <v>95</v>
      </c>
      <c r="T36" s="499"/>
      <c r="U36" s="499"/>
      <c r="V36" s="500"/>
      <c r="W36" s="504" t="str">
        <f>'様式A-1'!$K$5</f>
        <v>株式会社荒谷建設コンサルタント
河野 秀生</v>
      </c>
      <c r="X36" s="505"/>
      <c r="Y36" s="505"/>
      <c r="Z36" s="505"/>
      <c r="AA36" s="505"/>
      <c r="AB36" s="506"/>
      <c r="AC36" s="510" t="s">
        <v>124</v>
      </c>
      <c r="AD36" s="511"/>
      <c r="AE36" s="512"/>
      <c r="AF36" s="516">
        <f>'様式A-1'!$R$5</f>
        <v>45747</v>
      </c>
      <c r="AG36" s="517"/>
      <c r="AH36" s="517"/>
      <c r="AI36" s="518"/>
    </row>
    <row r="37" spans="2:35" ht="20.100000000000001" customHeight="1" x14ac:dyDescent="0.15">
      <c r="B37" s="522" t="s">
        <v>0</v>
      </c>
      <c r="C37" s="523"/>
      <c r="D37" s="524"/>
      <c r="E37" s="525" t="str">
        <f>'様式A-1'!$D$4</f>
        <v>小原トンネル</v>
      </c>
      <c r="F37" s="526"/>
      <c r="G37" s="526"/>
      <c r="H37" s="526"/>
      <c r="I37" s="527"/>
      <c r="J37" s="528" t="s">
        <v>1</v>
      </c>
      <c r="K37" s="528"/>
      <c r="L37" s="528"/>
      <c r="M37" s="497" t="str">
        <f>'様式A-1'!$R$3</f>
        <v>山口県長門土木建築事務所</v>
      </c>
      <c r="N37" s="497"/>
      <c r="O37" s="497"/>
      <c r="P37" s="497"/>
      <c r="Q37" s="497"/>
      <c r="R37" s="497"/>
      <c r="S37" s="501"/>
      <c r="T37" s="502"/>
      <c r="U37" s="502"/>
      <c r="V37" s="503"/>
      <c r="W37" s="507"/>
      <c r="X37" s="508"/>
      <c r="Y37" s="508"/>
      <c r="Z37" s="508"/>
      <c r="AA37" s="508"/>
      <c r="AB37" s="509"/>
      <c r="AC37" s="513"/>
      <c r="AD37" s="514"/>
      <c r="AE37" s="515"/>
      <c r="AF37" s="519"/>
      <c r="AG37" s="520"/>
      <c r="AH37" s="520"/>
      <c r="AI37" s="521"/>
    </row>
    <row r="38" spans="2:35" ht="26.25" customHeight="1" x14ac:dyDescent="0.15">
      <c r="B38" s="480" t="s">
        <v>123</v>
      </c>
      <c r="C38" s="482"/>
      <c r="D38" s="482"/>
      <c r="E38" s="482"/>
      <c r="F38" s="482"/>
      <c r="G38" s="482"/>
      <c r="H38" s="482"/>
      <c r="I38" s="482"/>
      <c r="J38" s="482"/>
      <c r="K38" s="482"/>
      <c r="L38" s="482"/>
      <c r="M38" s="482"/>
      <c r="N38" s="482"/>
      <c r="O38" s="482"/>
      <c r="P38" s="482"/>
      <c r="Q38" s="482"/>
      <c r="R38" s="482"/>
      <c r="S38" s="482"/>
      <c r="T38" s="482"/>
      <c r="U38" s="482"/>
      <c r="V38" s="482"/>
      <c r="W38" s="482"/>
      <c r="X38" s="482"/>
      <c r="Y38" s="482"/>
      <c r="Z38" s="482"/>
      <c r="AA38" s="482"/>
      <c r="AB38" s="482"/>
      <c r="AC38" s="482"/>
      <c r="AD38" s="482"/>
      <c r="AE38" s="482"/>
      <c r="AF38" s="482"/>
      <c r="AG38" s="482"/>
      <c r="AH38" s="482"/>
      <c r="AI38" s="482"/>
    </row>
    <row r="39" spans="2:35" ht="35.450000000000003" customHeight="1" x14ac:dyDescent="0.15">
      <c r="B39" s="481"/>
      <c r="C39" s="483"/>
      <c r="D39" s="483"/>
      <c r="E39" s="483"/>
      <c r="F39" s="483"/>
      <c r="G39" s="483"/>
      <c r="H39" s="483"/>
      <c r="I39" s="483"/>
      <c r="J39" s="483"/>
      <c r="K39" s="483"/>
      <c r="L39" s="483"/>
      <c r="M39" s="483"/>
      <c r="N39" s="483"/>
      <c r="O39" s="483"/>
      <c r="P39" s="483"/>
      <c r="Q39" s="483"/>
      <c r="R39" s="483"/>
      <c r="S39" s="483"/>
      <c r="T39" s="483"/>
      <c r="U39" s="483"/>
      <c r="V39" s="483"/>
      <c r="W39" s="483"/>
      <c r="X39" s="483"/>
      <c r="Y39" s="483"/>
      <c r="Z39" s="483"/>
      <c r="AA39" s="483"/>
      <c r="AB39" s="483"/>
      <c r="AC39" s="483"/>
      <c r="AD39" s="483"/>
      <c r="AE39" s="483"/>
      <c r="AF39" s="483"/>
      <c r="AG39" s="483"/>
      <c r="AH39" s="483"/>
      <c r="AI39" s="483"/>
    </row>
    <row r="40" spans="2:35" ht="35.450000000000003" customHeight="1" x14ac:dyDescent="0.15">
      <c r="B40" s="481"/>
      <c r="C40" s="483"/>
      <c r="D40" s="483"/>
      <c r="E40" s="483"/>
      <c r="F40" s="483"/>
      <c r="G40" s="483"/>
      <c r="H40" s="483"/>
      <c r="I40" s="483"/>
      <c r="J40" s="483"/>
      <c r="K40" s="483"/>
      <c r="L40" s="483"/>
      <c r="M40" s="483"/>
      <c r="N40" s="483"/>
      <c r="O40" s="483"/>
      <c r="P40" s="483"/>
      <c r="Q40" s="483"/>
      <c r="R40" s="483"/>
      <c r="S40" s="483"/>
      <c r="T40" s="483"/>
      <c r="U40" s="483"/>
      <c r="V40" s="483"/>
      <c r="W40" s="483"/>
      <c r="X40" s="483"/>
      <c r="Y40" s="483"/>
      <c r="Z40" s="483"/>
      <c r="AA40" s="483"/>
      <c r="AB40" s="483"/>
      <c r="AC40" s="483"/>
      <c r="AD40" s="483"/>
      <c r="AE40" s="483"/>
      <c r="AF40" s="483"/>
      <c r="AG40" s="483"/>
      <c r="AH40" s="483"/>
      <c r="AI40" s="483"/>
    </row>
    <row r="41" spans="2:35" ht="35.450000000000003" customHeight="1" x14ac:dyDescent="0.15">
      <c r="B41" s="481"/>
      <c r="C41" s="483"/>
      <c r="D41" s="483"/>
      <c r="E41" s="483"/>
      <c r="F41" s="483"/>
      <c r="G41" s="483"/>
      <c r="H41" s="483"/>
      <c r="I41" s="483"/>
      <c r="J41" s="483"/>
      <c r="K41" s="483"/>
      <c r="L41" s="483"/>
      <c r="M41" s="483"/>
      <c r="N41" s="483"/>
      <c r="O41" s="483"/>
      <c r="P41" s="483"/>
      <c r="Q41" s="483"/>
      <c r="R41" s="483"/>
      <c r="S41" s="483"/>
      <c r="T41" s="483"/>
      <c r="U41" s="483"/>
      <c r="V41" s="483"/>
      <c r="W41" s="483"/>
      <c r="X41" s="483"/>
      <c r="Y41" s="483"/>
      <c r="Z41" s="483"/>
      <c r="AA41" s="483"/>
      <c r="AB41" s="483"/>
      <c r="AC41" s="483"/>
      <c r="AD41" s="483"/>
      <c r="AE41" s="483"/>
      <c r="AF41" s="483"/>
      <c r="AG41" s="483"/>
      <c r="AH41" s="483"/>
      <c r="AI41" s="483"/>
    </row>
    <row r="42" spans="2:35" ht="35.450000000000003" customHeight="1" x14ac:dyDescent="0.15">
      <c r="B42" s="481"/>
      <c r="C42" s="483"/>
      <c r="D42" s="483"/>
      <c r="E42" s="483"/>
      <c r="F42" s="483"/>
      <c r="G42" s="483"/>
      <c r="H42" s="483"/>
      <c r="I42" s="483"/>
      <c r="J42" s="483"/>
      <c r="K42" s="483"/>
      <c r="L42" s="483"/>
      <c r="M42" s="483"/>
      <c r="N42" s="483"/>
      <c r="O42" s="483"/>
      <c r="P42" s="483"/>
      <c r="Q42" s="483"/>
      <c r="R42" s="483"/>
      <c r="S42" s="483"/>
      <c r="T42" s="483"/>
      <c r="U42" s="483"/>
      <c r="V42" s="483"/>
      <c r="W42" s="483"/>
      <c r="X42" s="483"/>
      <c r="Y42" s="483"/>
      <c r="Z42" s="483"/>
      <c r="AA42" s="483"/>
      <c r="AB42" s="483"/>
      <c r="AC42" s="483"/>
      <c r="AD42" s="483"/>
      <c r="AE42" s="483"/>
      <c r="AF42" s="483"/>
      <c r="AG42" s="483"/>
      <c r="AH42" s="483"/>
      <c r="AI42" s="483"/>
    </row>
    <row r="43" spans="2:35" ht="35.450000000000003" customHeight="1" x14ac:dyDescent="0.15">
      <c r="B43" s="481"/>
      <c r="C43" s="483"/>
      <c r="D43" s="483"/>
      <c r="E43" s="483"/>
      <c r="F43" s="483"/>
      <c r="G43" s="483"/>
      <c r="H43" s="483"/>
      <c r="I43" s="483"/>
      <c r="J43" s="483"/>
      <c r="K43" s="483"/>
      <c r="L43" s="483"/>
      <c r="M43" s="483"/>
      <c r="N43" s="483"/>
      <c r="O43" s="483"/>
      <c r="P43" s="483"/>
      <c r="Q43" s="483"/>
      <c r="R43" s="483"/>
      <c r="S43" s="483"/>
      <c r="T43" s="483"/>
      <c r="U43" s="483"/>
      <c r="V43" s="483"/>
      <c r="W43" s="483"/>
      <c r="X43" s="483"/>
      <c r="Y43" s="483"/>
      <c r="Z43" s="483"/>
      <c r="AA43" s="483"/>
      <c r="AB43" s="483"/>
      <c r="AC43" s="483"/>
      <c r="AD43" s="483"/>
      <c r="AE43" s="483"/>
      <c r="AF43" s="483"/>
      <c r="AG43" s="483"/>
      <c r="AH43" s="483"/>
      <c r="AI43" s="483"/>
    </row>
    <row r="44" spans="2:35" ht="35.450000000000003" customHeight="1" x14ac:dyDescent="0.15">
      <c r="B44" s="481"/>
      <c r="C44" s="483"/>
      <c r="D44" s="483"/>
      <c r="E44" s="483"/>
      <c r="F44" s="483"/>
      <c r="G44" s="483"/>
      <c r="H44" s="483"/>
      <c r="I44" s="483"/>
      <c r="J44" s="483"/>
      <c r="K44" s="483"/>
      <c r="L44" s="483"/>
      <c r="M44" s="483"/>
      <c r="N44" s="483"/>
      <c r="O44" s="483"/>
      <c r="P44" s="483"/>
      <c r="Q44" s="483"/>
      <c r="R44" s="483"/>
      <c r="S44" s="483"/>
      <c r="T44" s="483"/>
      <c r="U44" s="483"/>
      <c r="V44" s="483"/>
      <c r="W44" s="483"/>
      <c r="X44" s="483"/>
      <c r="Y44" s="483"/>
      <c r="Z44" s="483"/>
      <c r="AA44" s="483"/>
      <c r="AB44" s="483"/>
      <c r="AC44" s="483"/>
      <c r="AD44" s="483"/>
      <c r="AE44" s="483"/>
      <c r="AF44" s="483"/>
      <c r="AG44" s="483"/>
      <c r="AH44" s="483"/>
      <c r="AI44" s="483"/>
    </row>
    <row r="45" spans="2:35" ht="35.450000000000003" customHeight="1" x14ac:dyDescent="0.15">
      <c r="B45" s="481"/>
      <c r="C45" s="483"/>
      <c r="D45" s="483"/>
      <c r="E45" s="483"/>
      <c r="F45" s="483"/>
      <c r="G45" s="483"/>
      <c r="H45" s="483"/>
      <c r="I45" s="483"/>
      <c r="J45" s="483"/>
      <c r="K45" s="483"/>
      <c r="L45" s="483"/>
      <c r="M45" s="483"/>
      <c r="N45" s="483"/>
      <c r="O45" s="483"/>
      <c r="P45" s="483"/>
      <c r="Q45" s="483"/>
      <c r="R45" s="483"/>
      <c r="S45" s="483"/>
      <c r="T45" s="483"/>
      <c r="U45" s="483"/>
      <c r="V45" s="483"/>
      <c r="W45" s="483"/>
      <c r="X45" s="483"/>
      <c r="Y45" s="483"/>
      <c r="Z45" s="483"/>
      <c r="AA45" s="483"/>
      <c r="AB45" s="483"/>
      <c r="AC45" s="483"/>
      <c r="AD45" s="483"/>
      <c r="AE45" s="483"/>
      <c r="AF45" s="483"/>
      <c r="AG45" s="483"/>
      <c r="AH45" s="483"/>
      <c r="AI45" s="483"/>
    </row>
    <row r="46" spans="2:35" ht="35.450000000000003" customHeight="1" x14ac:dyDescent="0.15">
      <c r="B46" s="481"/>
      <c r="C46" s="483"/>
      <c r="D46" s="483"/>
      <c r="E46" s="483"/>
      <c r="F46" s="483"/>
      <c r="G46" s="483"/>
      <c r="H46" s="483"/>
      <c r="I46" s="483"/>
      <c r="J46" s="483"/>
      <c r="K46" s="483"/>
      <c r="L46" s="483"/>
      <c r="M46" s="483"/>
      <c r="N46" s="483"/>
      <c r="O46" s="483"/>
      <c r="P46" s="483"/>
      <c r="Q46" s="483"/>
      <c r="R46" s="483"/>
      <c r="S46" s="483"/>
      <c r="T46" s="483"/>
      <c r="U46" s="483"/>
      <c r="V46" s="483"/>
      <c r="W46" s="483"/>
      <c r="X46" s="483"/>
      <c r="Y46" s="483"/>
      <c r="Z46" s="483"/>
      <c r="AA46" s="483"/>
      <c r="AB46" s="483"/>
      <c r="AC46" s="483"/>
      <c r="AD46" s="483"/>
      <c r="AE46" s="483"/>
      <c r="AF46" s="483"/>
      <c r="AG46" s="483"/>
      <c r="AH46" s="483"/>
      <c r="AI46" s="483"/>
    </row>
    <row r="47" spans="2:35" ht="35.450000000000003" customHeight="1" x14ac:dyDescent="0.15">
      <c r="B47" s="481"/>
      <c r="C47" s="483"/>
      <c r="D47" s="483"/>
      <c r="E47" s="483"/>
      <c r="F47" s="483"/>
      <c r="G47" s="483"/>
      <c r="H47" s="483"/>
      <c r="I47" s="483"/>
      <c r="J47" s="483"/>
      <c r="K47" s="483"/>
      <c r="L47" s="483"/>
      <c r="M47" s="483"/>
      <c r="N47" s="483"/>
      <c r="O47" s="483"/>
      <c r="P47" s="483"/>
      <c r="Q47" s="483"/>
      <c r="R47" s="483"/>
      <c r="S47" s="483"/>
      <c r="T47" s="483"/>
      <c r="U47" s="483"/>
      <c r="V47" s="483"/>
      <c r="W47" s="483"/>
      <c r="X47" s="483"/>
      <c r="Y47" s="483"/>
      <c r="Z47" s="483"/>
      <c r="AA47" s="483"/>
      <c r="AB47" s="483"/>
      <c r="AC47" s="483"/>
      <c r="AD47" s="483"/>
      <c r="AE47" s="483"/>
      <c r="AF47" s="483"/>
      <c r="AG47" s="483"/>
      <c r="AH47" s="483"/>
      <c r="AI47" s="483"/>
    </row>
    <row r="48" spans="2:35" ht="35.450000000000003" customHeight="1" x14ac:dyDescent="0.15">
      <c r="B48" s="481"/>
      <c r="C48" s="483"/>
      <c r="D48" s="483"/>
      <c r="E48" s="483"/>
      <c r="F48" s="483"/>
      <c r="G48" s="483"/>
      <c r="H48" s="483"/>
      <c r="I48" s="483"/>
      <c r="J48" s="483"/>
      <c r="K48" s="483"/>
      <c r="L48" s="483"/>
      <c r="M48" s="483"/>
      <c r="N48" s="483"/>
      <c r="O48" s="483"/>
      <c r="P48" s="483"/>
      <c r="Q48" s="483"/>
      <c r="R48" s="483"/>
      <c r="S48" s="483"/>
      <c r="T48" s="483"/>
      <c r="U48" s="483"/>
      <c r="V48" s="483"/>
      <c r="W48" s="483"/>
      <c r="X48" s="483"/>
      <c r="Y48" s="483"/>
      <c r="Z48" s="483"/>
      <c r="AA48" s="483"/>
      <c r="AB48" s="483"/>
      <c r="AC48" s="483"/>
      <c r="AD48" s="483"/>
      <c r="AE48" s="483"/>
      <c r="AF48" s="483"/>
      <c r="AG48" s="483"/>
      <c r="AH48" s="483"/>
      <c r="AI48" s="483"/>
    </row>
    <row r="49" spans="2:35" ht="35.450000000000003" customHeight="1" x14ac:dyDescent="0.15">
      <c r="B49" s="481"/>
      <c r="C49" s="483"/>
      <c r="D49" s="483"/>
      <c r="E49" s="483"/>
      <c r="F49" s="483"/>
      <c r="G49" s="483"/>
      <c r="H49" s="483"/>
      <c r="I49" s="483"/>
      <c r="J49" s="483"/>
      <c r="K49" s="483"/>
      <c r="L49" s="483"/>
      <c r="M49" s="483"/>
      <c r="N49" s="483"/>
      <c r="O49" s="483"/>
      <c r="P49" s="483"/>
      <c r="Q49" s="483"/>
      <c r="R49" s="483"/>
      <c r="S49" s="483"/>
      <c r="T49" s="483"/>
      <c r="U49" s="483"/>
      <c r="V49" s="483"/>
      <c r="W49" s="483"/>
      <c r="X49" s="483"/>
      <c r="Y49" s="483"/>
      <c r="Z49" s="483"/>
      <c r="AA49" s="483"/>
      <c r="AB49" s="483"/>
      <c r="AC49" s="483"/>
      <c r="AD49" s="483"/>
      <c r="AE49" s="483"/>
      <c r="AF49" s="483"/>
      <c r="AG49" s="483"/>
      <c r="AH49" s="483"/>
      <c r="AI49" s="483"/>
    </row>
    <row r="50" spans="2:35" ht="53.25" customHeight="1" x14ac:dyDescent="0.15">
      <c r="B50" s="481"/>
      <c r="C50" s="483"/>
      <c r="D50" s="483"/>
      <c r="E50" s="483"/>
      <c r="F50" s="483"/>
      <c r="G50" s="483"/>
      <c r="H50" s="483"/>
      <c r="I50" s="483"/>
      <c r="J50" s="483"/>
      <c r="K50" s="483"/>
      <c r="L50" s="483"/>
      <c r="M50" s="483"/>
      <c r="N50" s="483"/>
      <c r="O50" s="483"/>
      <c r="P50" s="483"/>
      <c r="Q50" s="483"/>
      <c r="R50" s="483"/>
      <c r="S50" s="483"/>
      <c r="T50" s="483"/>
      <c r="U50" s="483"/>
      <c r="V50" s="483"/>
      <c r="W50" s="483"/>
      <c r="X50" s="483"/>
      <c r="Y50" s="483"/>
      <c r="Z50" s="483"/>
      <c r="AA50" s="483"/>
      <c r="AB50" s="483"/>
      <c r="AC50" s="483"/>
      <c r="AD50" s="483"/>
      <c r="AE50" s="483"/>
      <c r="AF50" s="483"/>
      <c r="AG50" s="483"/>
      <c r="AH50" s="483"/>
      <c r="AI50" s="483"/>
    </row>
    <row r="51" spans="2:35" s="17" customFormat="1" ht="24.95" customHeight="1" x14ac:dyDescent="0.15">
      <c r="B51" s="489" t="s">
        <v>132</v>
      </c>
      <c r="C51" s="489"/>
      <c r="D51" s="489"/>
      <c r="E51" s="489"/>
      <c r="F51" s="489"/>
      <c r="G51" s="489"/>
      <c r="H51" s="489"/>
      <c r="I51" s="489"/>
      <c r="J51" s="489"/>
      <c r="K51" s="489"/>
      <c r="L51" s="489"/>
      <c r="M51" s="489"/>
      <c r="N51" s="489"/>
      <c r="O51" s="489"/>
      <c r="P51" s="489"/>
      <c r="Q51" s="489"/>
      <c r="R51" s="489"/>
      <c r="S51" s="489"/>
      <c r="T51" s="489"/>
      <c r="U51" s="489"/>
      <c r="V51" s="489"/>
      <c r="W51" s="489"/>
      <c r="X51" s="489"/>
      <c r="Y51" s="489"/>
      <c r="Z51" s="489"/>
      <c r="AA51" s="489"/>
      <c r="AB51" s="489"/>
      <c r="AC51" s="489"/>
      <c r="AD51" s="489"/>
      <c r="AE51" s="489"/>
      <c r="AF51" s="489"/>
      <c r="AG51" s="489"/>
      <c r="AH51" s="489"/>
      <c r="AI51" s="489"/>
    </row>
    <row r="52" spans="2:35" ht="20.100000000000001" customHeight="1" x14ac:dyDescent="0.15">
      <c r="B52" s="490" t="s">
        <v>8</v>
      </c>
      <c r="C52" s="491"/>
      <c r="D52" s="492"/>
      <c r="E52" s="493" t="str">
        <f>'様式A-1'!$D$3</f>
        <v>(ｺﾊﾞﾗﾄﾝﾈﾙ)</v>
      </c>
      <c r="F52" s="494"/>
      <c r="G52" s="494"/>
      <c r="H52" s="494"/>
      <c r="I52" s="495"/>
      <c r="J52" s="496" t="s">
        <v>9</v>
      </c>
      <c r="K52" s="496"/>
      <c r="L52" s="496"/>
      <c r="M52" s="497" t="str">
        <f>'様式A-1'!$J$3</f>
        <v>国道491号（長門・俵山道路）</v>
      </c>
      <c r="N52" s="497"/>
      <c r="O52" s="497"/>
      <c r="P52" s="497"/>
      <c r="Q52" s="497"/>
      <c r="R52" s="497"/>
      <c r="S52" s="498" t="s">
        <v>95</v>
      </c>
      <c r="T52" s="499"/>
      <c r="U52" s="499"/>
      <c r="V52" s="500"/>
      <c r="W52" s="504" t="str">
        <f>'様式A-1'!$K$5</f>
        <v>株式会社荒谷建設コンサルタント
河野 秀生</v>
      </c>
      <c r="X52" s="505"/>
      <c r="Y52" s="505"/>
      <c r="Z52" s="505"/>
      <c r="AA52" s="505"/>
      <c r="AB52" s="506"/>
      <c r="AC52" s="510" t="s">
        <v>124</v>
      </c>
      <c r="AD52" s="511"/>
      <c r="AE52" s="512"/>
      <c r="AF52" s="516">
        <f>'様式A-1'!$R$5</f>
        <v>45747</v>
      </c>
      <c r="AG52" s="517"/>
      <c r="AH52" s="517"/>
      <c r="AI52" s="518"/>
    </row>
    <row r="53" spans="2:35" ht="20.100000000000001" customHeight="1" x14ac:dyDescent="0.15">
      <c r="B53" s="522" t="s">
        <v>0</v>
      </c>
      <c r="C53" s="523"/>
      <c r="D53" s="524"/>
      <c r="E53" s="525" t="str">
        <f>'様式A-1'!$D$4</f>
        <v>小原トンネル</v>
      </c>
      <c r="F53" s="526"/>
      <c r="G53" s="526"/>
      <c r="H53" s="526"/>
      <c r="I53" s="527"/>
      <c r="J53" s="528" t="s">
        <v>1</v>
      </c>
      <c r="K53" s="528"/>
      <c r="L53" s="528"/>
      <c r="M53" s="497" t="str">
        <f>'様式A-1'!$R$3</f>
        <v>山口県長門土木建築事務所</v>
      </c>
      <c r="N53" s="497"/>
      <c r="O53" s="497"/>
      <c r="P53" s="497"/>
      <c r="Q53" s="497"/>
      <c r="R53" s="497"/>
      <c r="S53" s="501"/>
      <c r="T53" s="502"/>
      <c r="U53" s="502"/>
      <c r="V53" s="503"/>
      <c r="W53" s="507"/>
      <c r="X53" s="508"/>
      <c r="Y53" s="508"/>
      <c r="Z53" s="508"/>
      <c r="AA53" s="508"/>
      <c r="AB53" s="509"/>
      <c r="AC53" s="513"/>
      <c r="AD53" s="514"/>
      <c r="AE53" s="515"/>
      <c r="AF53" s="519"/>
      <c r="AG53" s="520"/>
      <c r="AH53" s="520"/>
      <c r="AI53" s="521"/>
    </row>
    <row r="54" spans="2:35" ht="26.25" customHeight="1" x14ac:dyDescent="0.15">
      <c r="B54" s="480" t="s">
        <v>123</v>
      </c>
      <c r="C54" s="482"/>
      <c r="D54" s="482"/>
      <c r="E54" s="482"/>
      <c r="F54" s="482"/>
      <c r="G54" s="482"/>
      <c r="H54" s="482"/>
      <c r="I54" s="482"/>
      <c r="J54" s="482"/>
      <c r="K54" s="482"/>
      <c r="L54" s="482"/>
      <c r="M54" s="482"/>
      <c r="N54" s="482"/>
      <c r="O54" s="482"/>
      <c r="P54" s="482"/>
      <c r="Q54" s="482"/>
      <c r="R54" s="482"/>
      <c r="S54" s="482"/>
      <c r="T54" s="482"/>
      <c r="U54" s="482"/>
      <c r="V54" s="482"/>
      <c r="W54" s="482"/>
      <c r="X54" s="482"/>
      <c r="Y54" s="482"/>
      <c r="Z54" s="482"/>
      <c r="AA54" s="482"/>
      <c r="AB54" s="482"/>
      <c r="AC54" s="482"/>
      <c r="AD54" s="482"/>
      <c r="AE54" s="482"/>
      <c r="AF54" s="482"/>
      <c r="AG54" s="482"/>
      <c r="AH54" s="482"/>
      <c r="AI54" s="482"/>
    </row>
    <row r="55" spans="2:35" ht="35.450000000000003" customHeight="1" x14ac:dyDescent="0.15">
      <c r="B55" s="481"/>
      <c r="C55" s="483"/>
      <c r="D55" s="483"/>
      <c r="E55" s="483"/>
      <c r="F55" s="483"/>
      <c r="G55" s="483"/>
      <c r="H55" s="483"/>
      <c r="I55" s="483"/>
      <c r="J55" s="483"/>
      <c r="K55" s="483"/>
      <c r="L55" s="483"/>
      <c r="M55" s="483"/>
      <c r="N55" s="483"/>
      <c r="O55" s="483"/>
      <c r="P55" s="483"/>
      <c r="Q55" s="483"/>
      <c r="R55" s="483"/>
      <c r="S55" s="483"/>
      <c r="T55" s="483"/>
      <c r="U55" s="483"/>
      <c r="V55" s="483"/>
      <c r="W55" s="483"/>
      <c r="X55" s="483"/>
      <c r="Y55" s="483"/>
      <c r="Z55" s="483"/>
      <c r="AA55" s="483"/>
      <c r="AB55" s="483"/>
      <c r="AC55" s="483"/>
      <c r="AD55" s="483"/>
      <c r="AE55" s="483"/>
      <c r="AF55" s="483"/>
      <c r="AG55" s="483"/>
      <c r="AH55" s="483"/>
      <c r="AI55" s="483"/>
    </row>
    <row r="56" spans="2:35" ht="35.450000000000003" customHeight="1" x14ac:dyDescent="0.15">
      <c r="B56" s="481"/>
      <c r="C56" s="483"/>
      <c r="D56" s="483"/>
      <c r="E56" s="483"/>
      <c r="F56" s="483"/>
      <c r="G56" s="483"/>
      <c r="H56" s="483"/>
      <c r="I56" s="483"/>
      <c r="J56" s="483"/>
      <c r="K56" s="483"/>
      <c r="L56" s="483"/>
      <c r="M56" s="483"/>
      <c r="N56" s="483"/>
      <c r="O56" s="483"/>
      <c r="P56" s="483"/>
      <c r="Q56" s="483"/>
      <c r="R56" s="483"/>
      <c r="S56" s="483"/>
      <c r="T56" s="483"/>
      <c r="U56" s="483"/>
      <c r="V56" s="483"/>
      <c r="W56" s="483"/>
      <c r="X56" s="483"/>
      <c r="Y56" s="483"/>
      <c r="Z56" s="483"/>
      <c r="AA56" s="483"/>
      <c r="AB56" s="483"/>
      <c r="AC56" s="483"/>
      <c r="AD56" s="483"/>
      <c r="AE56" s="483"/>
      <c r="AF56" s="483"/>
      <c r="AG56" s="483"/>
      <c r="AH56" s="483"/>
      <c r="AI56" s="483"/>
    </row>
    <row r="57" spans="2:35" ht="35.450000000000003" customHeight="1" x14ac:dyDescent="0.15">
      <c r="B57" s="481"/>
      <c r="C57" s="483"/>
      <c r="D57" s="483"/>
      <c r="E57" s="483"/>
      <c r="F57" s="483"/>
      <c r="G57" s="483"/>
      <c r="H57" s="483"/>
      <c r="I57" s="483"/>
      <c r="J57" s="483"/>
      <c r="K57" s="483"/>
      <c r="L57" s="483"/>
      <c r="M57" s="483"/>
      <c r="N57" s="483"/>
      <c r="O57" s="483"/>
      <c r="P57" s="483"/>
      <c r="Q57" s="483"/>
      <c r="R57" s="483"/>
      <c r="S57" s="483"/>
      <c r="T57" s="483"/>
      <c r="U57" s="483"/>
      <c r="V57" s="483"/>
      <c r="W57" s="483"/>
      <c r="X57" s="483"/>
      <c r="Y57" s="483"/>
      <c r="Z57" s="483"/>
      <c r="AA57" s="483"/>
      <c r="AB57" s="483"/>
      <c r="AC57" s="483"/>
      <c r="AD57" s="483"/>
      <c r="AE57" s="483"/>
      <c r="AF57" s="483"/>
      <c r="AG57" s="483"/>
      <c r="AH57" s="483"/>
      <c r="AI57" s="483"/>
    </row>
    <row r="58" spans="2:35" ht="35.450000000000003" customHeight="1" x14ac:dyDescent="0.15">
      <c r="B58" s="481"/>
      <c r="C58" s="483"/>
      <c r="D58" s="483"/>
      <c r="E58" s="483"/>
      <c r="F58" s="483"/>
      <c r="G58" s="483"/>
      <c r="H58" s="483"/>
      <c r="I58" s="483"/>
      <c r="J58" s="483"/>
      <c r="K58" s="483"/>
      <c r="L58" s="483"/>
      <c r="M58" s="483"/>
      <c r="N58" s="483"/>
      <c r="O58" s="483"/>
      <c r="P58" s="483"/>
      <c r="Q58" s="483"/>
      <c r="R58" s="483"/>
      <c r="S58" s="483"/>
      <c r="T58" s="483"/>
      <c r="U58" s="483"/>
      <c r="V58" s="483"/>
      <c r="W58" s="483"/>
      <c r="X58" s="483"/>
      <c r="Y58" s="483"/>
      <c r="Z58" s="483"/>
      <c r="AA58" s="483"/>
      <c r="AB58" s="483"/>
      <c r="AC58" s="483"/>
      <c r="AD58" s="483"/>
      <c r="AE58" s="483"/>
      <c r="AF58" s="483"/>
      <c r="AG58" s="483"/>
      <c r="AH58" s="483"/>
      <c r="AI58" s="483"/>
    </row>
    <row r="59" spans="2:35" ht="35.450000000000003" customHeight="1" x14ac:dyDescent="0.15">
      <c r="B59" s="481"/>
      <c r="C59" s="483"/>
      <c r="D59" s="483"/>
      <c r="E59" s="483"/>
      <c r="F59" s="483"/>
      <c r="G59" s="483"/>
      <c r="H59" s="483"/>
      <c r="I59" s="483"/>
      <c r="J59" s="483"/>
      <c r="K59" s="483"/>
      <c r="L59" s="483"/>
      <c r="M59" s="483"/>
      <c r="N59" s="483"/>
      <c r="O59" s="483"/>
      <c r="P59" s="483"/>
      <c r="Q59" s="483"/>
      <c r="R59" s="483"/>
      <c r="S59" s="483"/>
      <c r="T59" s="483"/>
      <c r="U59" s="483"/>
      <c r="V59" s="483"/>
      <c r="W59" s="483"/>
      <c r="X59" s="483"/>
      <c r="Y59" s="483"/>
      <c r="Z59" s="483"/>
      <c r="AA59" s="483"/>
      <c r="AB59" s="483"/>
      <c r="AC59" s="483"/>
      <c r="AD59" s="483"/>
      <c r="AE59" s="483"/>
      <c r="AF59" s="483"/>
      <c r="AG59" s="483"/>
      <c r="AH59" s="483"/>
      <c r="AI59" s="483"/>
    </row>
    <row r="60" spans="2:35" ht="35.450000000000003" customHeight="1" x14ac:dyDescent="0.15">
      <c r="B60" s="481"/>
      <c r="C60" s="483"/>
      <c r="D60" s="483"/>
      <c r="E60" s="483"/>
      <c r="F60" s="483"/>
      <c r="G60" s="483"/>
      <c r="H60" s="483"/>
      <c r="I60" s="483"/>
      <c r="J60" s="483"/>
      <c r="K60" s="483"/>
      <c r="L60" s="483"/>
      <c r="M60" s="483"/>
      <c r="N60" s="483"/>
      <c r="O60" s="483"/>
      <c r="P60" s="483"/>
      <c r="Q60" s="483"/>
      <c r="R60" s="483"/>
      <c r="S60" s="483"/>
      <c r="T60" s="483"/>
      <c r="U60" s="483"/>
      <c r="V60" s="483"/>
      <c r="W60" s="483"/>
      <c r="X60" s="483"/>
      <c r="Y60" s="483"/>
      <c r="Z60" s="483"/>
      <c r="AA60" s="483"/>
      <c r="AB60" s="483"/>
      <c r="AC60" s="483"/>
      <c r="AD60" s="483"/>
      <c r="AE60" s="483"/>
      <c r="AF60" s="483"/>
      <c r="AG60" s="483"/>
      <c r="AH60" s="483"/>
      <c r="AI60" s="483"/>
    </row>
    <row r="61" spans="2:35" ht="35.450000000000003" customHeight="1" x14ac:dyDescent="0.15">
      <c r="B61" s="481"/>
      <c r="C61" s="483"/>
      <c r="D61" s="483"/>
      <c r="E61" s="483"/>
      <c r="F61" s="483"/>
      <c r="G61" s="483"/>
      <c r="H61" s="483"/>
      <c r="I61" s="483"/>
      <c r="J61" s="483"/>
      <c r="K61" s="483"/>
      <c r="L61" s="483"/>
      <c r="M61" s="483"/>
      <c r="N61" s="483"/>
      <c r="O61" s="483"/>
      <c r="P61" s="483"/>
      <c r="Q61" s="483"/>
      <c r="R61" s="483"/>
      <c r="S61" s="483"/>
      <c r="T61" s="483"/>
      <c r="U61" s="483"/>
      <c r="V61" s="483"/>
      <c r="W61" s="483"/>
      <c r="X61" s="483"/>
      <c r="Y61" s="483"/>
      <c r="Z61" s="483"/>
      <c r="AA61" s="483"/>
      <c r="AB61" s="483"/>
      <c r="AC61" s="483"/>
      <c r="AD61" s="483"/>
      <c r="AE61" s="483"/>
      <c r="AF61" s="483"/>
      <c r="AG61" s="483"/>
      <c r="AH61" s="483"/>
      <c r="AI61" s="483"/>
    </row>
    <row r="62" spans="2:35" ht="35.450000000000003" customHeight="1" x14ac:dyDescent="0.15">
      <c r="B62" s="481"/>
      <c r="C62" s="483"/>
      <c r="D62" s="483"/>
      <c r="E62" s="483"/>
      <c r="F62" s="483"/>
      <c r="G62" s="483"/>
      <c r="H62" s="483"/>
      <c r="I62" s="483"/>
      <c r="J62" s="483"/>
      <c r="K62" s="483"/>
      <c r="L62" s="483"/>
      <c r="M62" s="483"/>
      <c r="N62" s="483"/>
      <c r="O62" s="483"/>
      <c r="P62" s="483"/>
      <c r="Q62" s="483"/>
      <c r="R62" s="483"/>
      <c r="S62" s="483"/>
      <c r="T62" s="483"/>
      <c r="U62" s="483"/>
      <c r="V62" s="483"/>
      <c r="W62" s="483"/>
      <c r="X62" s="483"/>
      <c r="Y62" s="483"/>
      <c r="Z62" s="483"/>
      <c r="AA62" s="483"/>
      <c r="AB62" s="483"/>
      <c r="AC62" s="483"/>
      <c r="AD62" s="483"/>
      <c r="AE62" s="483"/>
      <c r="AF62" s="483"/>
      <c r="AG62" s="483"/>
      <c r="AH62" s="483"/>
      <c r="AI62" s="483"/>
    </row>
    <row r="63" spans="2:35" ht="35.450000000000003" customHeight="1" x14ac:dyDescent="0.15">
      <c r="B63" s="481"/>
      <c r="C63" s="483"/>
      <c r="D63" s="483"/>
      <c r="E63" s="483"/>
      <c r="F63" s="483"/>
      <c r="G63" s="483"/>
      <c r="H63" s="483"/>
      <c r="I63" s="483"/>
      <c r="J63" s="483"/>
      <c r="K63" s="483"/>
      <c r="L63" s="483"/>
      <c r="M63" s="483"/>
      <c r="N63" s="483"/>
      <c r="O63" s="483"/>
      <c r="P63" s="483"/>
      <c r="Q63" s="483"/>
      <c r="R63" s="483"/>
      <c r="S63" s="483"/>
      <c r="T63" s="483"/>
      <c r="U63" s="483"/>
      <c r="V63" s="483"/>
      <c r="W63" s="483"/>
      <c r="X63" s="483"/>
      <c r="Y63" s="483"/>
      <c r="Z63" s="483"/>
      <c r="AA63" s="483"/>
      <c r="AB63" s="483"/>
      <c r="AC63" s="483"/>
      <c r="AD63" s="483"/>
      <c r="AE63" s="483"/>
      <c r="AF63" s="483"/>
      <c r="AG63" s="483"/>
      <c r="AH63" s="483"/>
      <c r="AI63" s="483"/>
    </row>
    <row r="64" spans="2:35" ht="35.450000000000003" customHeight="1" x14ac:dyDescent="0.15">
      <c r="B64" s="481"/>
      <c r="C64" s="483"/>
      <c r="D64" s="483"/>
      <c r="E64" s="483"/>
      <c r="F64" s="483"/>
      <c r="G64" s="483"/>
      <c r="H64" s="483"/>
      <c r="I64" s="483"/>
      <c r="J64" s="483"/>
      <c r="K64" s="483"/>
      <c r="L64" s="483"/>
      <c r="M64" s="483"/>
      <c r="N64" s="483"/>
      <c r="O64" s="483"/>
      <c r="P64" s="483"/>
      <c r="Q64" s="483"/>
      <c r="R64" s="483"/>
      <c r="S64" s="483"/>
      <c r="T64" s="483"/>
      <c r="U64" s="483"/>
      <c r="V64" s="483"/>
      <c r="W64" s="483"/>
      <c r="X64" s="483"/>
      <c r="Y64" s="483"/>
      <c r="Z64" s="483"/>
      <c r="AA64" s="483"/>
      <c r="AB64" s="483"/>
      <c r="AC64" s="483"/>
      <c r="AD64" s="483"/>
      <c r="AE64" s="483"/>
      <c r="AF64" s="483"/>
      <c r="AG64" s="483"/>
      <c r="AH64" s="483"/>
      <c r="AI64" s="483"/>
    </row>
    <row r="65" spans="2:35" ht="35.450000000000003" customHeight="1" x14ac:dyDescent="0.15">
      <c r="B65" s="481"/>
      <c r="C65" s="483"/>
      <c r="D65" s="483"/>
      <c r="E65" s="483"/>
      <c r="F65" s="483"/>
      <c r="G65" s="483"/>
      <c r="H65" s="483"/>
      <c r="I65" s="483"/>
      <c r="J65" s="483"/>
      <c r="K65" s="483"/>
      <c r="L65" s="483"/>
      <c r="M65" s="483"/>
      <c r="N65" s="483"/>
      <c r="O65" s="483"/>
      <c r="P65" s="483"/>
      <c r="Q65" s="483"/>
      <c r="R65" s="483"/>
      <c r="S65" s="483"/>
      <c r="T65" s="483"/>
      <c r="U65" s="483"/>
      <c r="V65" s="483"/>
      <c r="W65" s="483"/>
      <c r="X65" s="483"/>
      <c r="Y65" s="483"/>
      <c r="Z65" s="483"/>
      <c r="AA65" s="483"/>
      <c r="AB65" s="483"/>
      <c r="AC65" s="483"/>
      <c r="AD65" s="483"/>
      <c r="AE65" s="483"/>
      <c r="AF65" s="483"/>
      <c r="AG65" s="483"/>
      <c r="AH65" s="483"/>
      <c r="AI65" s="483"/>
    </row>
    <row r="66" spans="2:35" ht="53.25" customHeight="1" x14ac:dyDescent="0.15">
      <c r="B66" s="481"/>
      <c r="C66" s="483"/>
      <c r="D66" s="483"/>
      <c r="E66" s="483"/>
      <c r="F66" s="483"/>
      <c r="G66" s="483"/>
      <c r="H66" s="483"/>
      <c r="I66" s="483"/>
      <c r="J66" s="483"/>
      <c r="K66" s="483"/>
      <c r="L66" s="483"/>
      <c r="M66" s="483"/>
      <c r="N66" s="483"/>
      <c r="O66" s="483"/>
      <c r="P66" s="483"/>
      <c r="Q66" s="483"/>
      <c r="R66" s="483"/>
      <c r="S66" s="483"/>
      <c r="T66" s="483"/>
      <c r="U66" s="483"/>
      <c r="V66" s="483"/>
      <c r="W66" s="483"/>
      <c r="X66" s="483"/>
      <c r="Y66" s="483"/>
      <c r="Z66" s="483"/>
      <c r="AA66" s="483"/>
      <c r="AB66" s="483"/>
      <c r="AC66" s="483"/>
      <c r="AD66" s="483"/>
      <c r="AE66" s="483"/>
      <c r="AF66" s="483"/>
      <c r="AG66" s="483"/>
      <c r="AH66" s="483"/>
      <c r="AI66" s="483"/>
    </row>
  </sheetData>
  <mergeCells count="64">
    <mergeCell ref="B6:B18"/>
    <mergeCell ref="C6:AI18"/>
    <mergeCell ref="S4:V5"/>
    <mergeCell ref="W4:AB5"/>
    <mergeCell ref="AC4:AE5"/>
    <mergeCell ref="B3:AI3"/>
    <mergeCell ref="B4:D4"/>
    <mergeCell ref="E4:I4"/>
    <mergeCell ref="J4:L4"/>
    <mergeCell ref="M4:R4"/>
    <mergeCell ref="AF4:AI5"/>
    <mergeCell ref="B5:D5"/>
    <mergeCell ref="E5:I5"/>
    <mergeCell ref="J5:L5"/>
    <mergeCell ref="M5:R5"/>
    <mergeCell ref="B19:AI19"/>
    <mergeCell ref="B20:D20"/>
    <mergeCell ref="E20:I20"/>
    <mergeCell ref="J20:L20"/>
    <mergeCell ref="M20:R20"/>
    <mergeCell ref="S20:V21"/>
    <mergeCell ref="W20:AB21"/>
    <mergeCell ref="AC20:AE21"/>
    <mergeCell ref="AF20:AI21"/>
    <mergeCell ref="B21:D21"/>
    <mergeCell ref="E21:I21"/>
    <mergeCell ref="J21:L21"/>
    <mergeCell ref="M21:R21"/>
    <mergeCell ref="B22:B34"/>
    <mergeCell ref="B35:AI35"/>
    <mergeCell ref="B36:D36"/>
    <mergeCell ref="E36:I36"/>
    <mergeCell ref="J36:L36"/>
    <mergeCell ref="M36:R36"/>
    <mergeCell ref="S36:V37"/>
    <mergeCell ref="W36:AB37"/>
    <mergeCell ref="AC36:AE37"/>
    <mergeCell ref="AF36:AI37"/>
    <mergeCell ref="B37:D37"/>
    <mergeCell ref="E37:I37"/>
    <mergeCell ref="J37:L37"/>
    <mergeCell ref="M37:R37"/>
    <mergeCell ref="AC52:AE53"/>
    <mergeCell ref="AF52:AI53"/>
    <mergeCell ref="B53:D53"/>
    <mergeCell ref="E53:I53"/>
    <mergeCell ref="J53:L53"/>
    <mergeCell ref="M53:R53"/>
    <mergeCell ref="B54:B66"/>
    <mergeCell ref="C54:AI66"/>
    <mergeCell ref="C22:AI22"/>
    <mergeCell ref="G28:Q28"/>
    <mergeCell ref="U28:AE28"/>
    <mergeCell ref="G34:Q34"/>
    <mergeCell ref="U34:AE34"/>
    <mergeCell ref="B38:B50"/>
    <mergeCell ref="C38:AI50"/>
    <mergeCell ref="B51:AI51"/>
    <mergeCell ref="B52:D52"/>
    <mergeCell ref="E52:I52"/>
    <mergeCell ref="J52:L52"/>
    <mergeCell ref="M52:R52"/>
    <mergeCell ref="S52:V53"/>
    <mergeCell ref="W52:AB53"/>
  </mergeCells>
  <phoneticPr fontId="9"/>
  <printOptions horizontalCentered="1" verticalCentered="1"/>
  <pageMargins left="0.23622047244094491" right="0.23622047244094491" top="0.74803149606299213" bottom="0.74803149606299213" header="0.31496062992125984" footer="0.31496062992125984"/>
  <pageSetup paperSize="9" fitToWidth="0" orientation="landscape" copies="2"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3C55D1-48A0-4E24-A58C-1D072CB2D7CE}">
  <sheetPr codeName="Sheet5">
    <pageSetUpPr fitToPage="1"/>
  </sheetPr>
  <dimension ref="B1:AA37"/>
  <sheetViews>
    <sheetView showGridLines="0" showZeros="0" view="pageBreakPreview" zoomScale="70" zoomScaleNormal="70" zoomScaleSheetLayoutView="70" workbookViewId="0">
      <selection activeCell="X3" sqref="X3:Z6"/>
    </sheetView>
  </sheetViews>
  <sheetFormatPr defaultColWidth="9" defaultRowHeight="12" x14ac:dyDescent="0.15"/>
  <cols>
    <col min="1" max="1" width="1.625" style="2" customWidth="1"/>
    <col min="2" max="2" width="6.75" style="2" customWidth="1"/>
    <col min="3" max="7" width="6.625" style="2" customWidth="1"/>
    <col min="8" max="8" width="3.75" style="2" customWidth="1"/>
    <col min="9" max="9" width="9.75" style="2" customWidth="1"/>
    <col min="10" max="12" width="6.625" style="2" customWidth="1"/>
    <col min="13" max="13" width="6.75" style="2" customWidth="1"/>
    <col min="14" max="14" width="6.875" style="2" customWidth="1"/>
    <col min="15" max="25" width="6.75" style="2" customWidth="1"/>
    <col min="26" max="26" width="1.25" style="2" customWidth="1"/>
    <col min="27" max="27" width="1.375" style="2" customWidth="1"/>
    <col min="28" max="28" width="12.625" style="2" customWidth="1"/>
    <col min="29" max="16384" width="9" style="2"/>
  </cols>
  <sheetData>
    <row r="1" spans="2:27" x14ac:dyDescent="0.15">
      <c r="Y1" s="6"/>
    </row>
    <row r="2" spans="2:27" ht="24.95" customHeight="1" x14ac:dyDescent="0.15">
      <c r="B2" s="54" t="s">
        <v>496</v>
      </c>
      <c r="C2" s="87"/>
      <c r="D2" s="87"/>
      <c r="E2" s="87"/>
      <c r="F2" s="87"/>
      <c r="G2" s="87"/>
      <c r="H2" s="87"/>
      <c r="I2" s="87"/>
      <c r="J2" s="87"/>
      <c r="K2" s="87"/>
      <c r="L2" s="87"/>
      <c r="M2" s="104"/>
      <c r="N2" s="375" t="s">
        <v>497</v>
      </c>
      <c r="O2" s="375"/>
      <c r="P2" s="529">
        <v>45621</v>
      </c>
      <c r="Q2" s="530"/>
      <c r="R2" s="531"/>
      <c r="S2" s="375" t="s">
        <v>498</v>
      </c>
      <c r="T2" s="375"/>
      <c r="U2" s="375"/>
      <c r="V2" s="532" t="s">
        <v>1044</v>
      </c>
      <c r="W2" s="532"/>
      <c r="X2" s="532"/>
      <c r="Y2" s="532"/>
      <c r="Z2" s="532"/>
    </row>
    <row r="3" spans="2:27" ht="20.100000000000001" customHeight="1" x14ac:dyDescent="0.15">
      <c r="B3" s="101" t="s">
        <v>8</v>
      </c>
      <c r="C3" s="376" t="s">
        <v>314</v>
      </c>
      <c r="D3" s="358"/>
      <c r="E3" s="358"/>
      <c r="F3" s="359"/>
      <c r="G3" s="373" t="s">
        <v>499</v>
      </c>
      <c r="H3" s="357" t="s">
        <v>500</v>
      </c>
      <c r="I3" s="358"/>
      <c r="J3" s="359"/>
      <c r="K3" s="373" t="s">
        <v>501</v>
      </c>
      <c r="L3" s="533" t="s">
        <v>470</v>
      </c>
      <c r="M3" s="358"/>
      <c r="N3" s="358"/>
      <c r="O3" s="358"/>
      <c r="P3" s="358"/>
      <c r="Q3" s="352" t="s">
        <v>502</v>
      </c>
      <c r="R3" s="354"/>
      <c r="S3" s="376" t="s">
        <v>503</v>
      </c>
      <c r="T3" s="358"/>
      <c r="U3" s="359"/>
      <c r="V3" s="534" t="s">
        <v>504</v>
      </c>
      <c r="W3" s="106" t="s">
        <v>505</v>
      </c>
      <c r="X3" s="333">
        <v>341832.76</v>
      </c>
      <c r="Y3" s="334"/>
      <c r="Z3" s="335"/>
    </row>
    <row r="4" spans="2:27" ht="20.100000000000001" customHeight="1" x14ac:dyDescent="0.15">
      <c r="B4" s="59" t="s">
        <v>3</v>
      </c>
      <c r="C4" s="360" t="s">
        <v>313</v>
      </c>
      <c r="D4" s="361"/>
      <c r="E4" s="361"/>
      <c r="F4" s="362"/>
      <c r="G4" s="380"/>
      <c r="H4" s="360"/>
      <c r="I4" s="361"/>
      <c r="J4" s="362"/>
      <c r="K4" s="380"/>
      <c r="L4" s="361"/>
      <c r="M4" s="361"/>
      <c r="N4" s="361"/>
      <c r="O4" s="361"/>
      <c r="P4" s="361"/>
      <c r="Q4" s="342"/>
      <c r="R4" s="356"/>
      <c r="S4" s="360" t="s">
        <v>506</v>
      </c>
      <c r="T4" s="361"/>
      <c r="U4" s="362"/>
      <c r="V4" s="535"/>
      <c r="W4" s="105" t="s">
        <v>507</v>
      </c>
      <c r="X4" s="333">
        <v>1310837.8999999999</v>
      </c>
      <c r="Y4" s="334"/>
      <c r="Z4" s="335"/>
    </row>
    <row r="5" spans="2:27" ht="20.100000000000001" customHeight="1" x14ac:dyDescent="0.15">
      <c r="B5" s="536" t="s">
        <v>4</v>
      </c>
      <c r="C5" s="55" t="s">
        <v>5</v>
      </c>
      <c r="D5" s="297" t="s">
        <v>508</v>
      </c>
      <c r="E5" s="312"/>
      <c r="F5" s="312"/>
      <c r="G5" s="289" t="s">
        <v>509</v>
      </c>
      <c r="H5" s="296"/>
      <c r="I5" s="297" t="s">
        <v>510</v>
      </c>
      <c r="J5" s="312"/>
      <c r="K5" s="298"/>
      <c r="L5" s="375" t="s">
        <v>12</v>
      </c>
      <c r="M5" s="375"/>
      <c r="N5" s="100" t="s">
        <v>11</v>
      </c>
      <c r="O5" s="107">
        <v>1243.0999999999999</v>
      </c>
      <c r="P5" s="56" t="s">
        <v>10</v>
      </c>
      <c r="Q5" s="540" t="s">
        <v>511</v>
      </c>
      <c r="R5" s="538" t="s">
        <v>512</v>
      </c>
      <c r="S5" s="373" t="s">
        <v>513</v>
      </c>
      <c r="T5" s="373"/>
      <c r="U5" s="108" t="s">
        <v>514</v>
      </c>
      <c r="V5" s="352" t="s">
        <v>515</v>
      </c>
      <c r="W5" s="106" t="s">
        <v>505</v>
      </c>
      <c r="X5" s="333">
        <v>341900.5</v>
      </c>
      <c r="Y5" s="334"/>
      <c r="Z5" s="335"/>
    </row>
    <row r="6" spans="2:27" ht="20.100000000000001" customHeight="1" x14ac:dyDescent="0.15">
      <c r="B6" s="537"/>
      <c r="C6" s="55" t="s">
        <v>6</v>
      </c>
      <c r="D6" s="297" t="s">
        <v>516</v>
      </c>
      <c r="E6" s="312"/>
      <c r="F6" s="312"/>
      <c r="G6" s="375" t="s">
        <v>517</v>
      </c>
      <c r="H6" s="375"/>
      <c r="I6" s="297" t="s">
        <v>518</v>
      </c>
      <c r="J6" s="312"/>
      <c r="K6" s="298"/>
      <c r="L6" s="375" t="s">
        <v>519</v>
      </c>
      <c r="M6" s="375"/>
      <c r="N6" s="100" t="s">
        <v>11</v>
      </c>
      <c r="O6" s="74">
        <v>12</v>
      </c>
      <c r="P6" s="56" t="s">
        <v>10</v>
      </c>
      <c r="Q6" s="356"/>
      <c r="R6" s="539"/>
      <c r="S6" s="375" t="s">
        <v>520</v>
      </c>
      <c r="T6" s="375"/>
      <c r="U6" s="109" t="s">
        <v>259</v>
      </c>
      <c r="V6" s="342"/>
      <c r="W6" s="106" t="s">
        <v>507</v>
      </c>
      <c r="X6" s="333">
        <v>1310912.98</v>
      </c>
      <c r="Y6" s="334"/>
      <c r="Z6" s="335"/>
    </row>
    <row r="7" spans="2:27" ht="7.5" customHeight="1" x14ac:dyDescent="0.15">
      <c r="B7" s="563" t="s">
        <v>521</v>
      </c>
      <c r="C7" s="563"/>
      <c r="D7" s="564" t="s">
        <v>147</v>
      </c>
      <c r="E7" s="564"/>
      <c r="F7" s="110"/>
      <c r="G7" s="110"/>
      <c r="H7" s="110"/>
      <c r="I7" s="110"/>
      <c r="J7" s="110"/>
      <c r="K7" s="110"/>
      <c r="L7" s="110"/>
      <c r="M7" s="110"/>
      <c r="N7" s="110"/>
      <c r="O7" s="110"/>
      <c r="P7" s="110"/>
      <c r="Q7" s="110"/>
      <c r="R7" s="110"/>
      <c r="S7" s="110"/>
      <c r="T7" s="110"/>
      <c r="U7" s="110"/>
      <c r="V7" s="110"/>
      <c r="W7" s="110"/>
      <c r="X7" s="111"/>
      <c r="Y7" s="111"/>
      <c r="Z7" s="112"/>
    </row>
    <row r="8" spans="2:27" ht="21.75" customHeight="1" x14ac:dyDescent="0.15">
      <c r="B8" s="563"/>
      <c r="C8" s="563"/>
      <c r="D8" s="564"/>
      <c r="E8" s="564"/>
      <c r="F8" s="113"/>
      <c r="G8" s="541" t="s">
        <v>522</v>
      </c>
      <c r="H8" s="540"/>
      <c r="I8" s="565" t="s">
        <v>523</v>
      </c>
      <c r="J8" s="114" t="s">
        <v>524</v>
      </c>
      <c r="K8" s="115" t="s">
        <v>525</v>
      </c>
      <c r="L8" s="293">
        <v>127</v>
      </c>
      <c r="M8" s="294"/>
      <c r="N8" s="55" t="s">
        <v>526</v>
      </c>
      <c r="O8" s="295">
        <v>7</v>
      </c>
      <c r="P8" s="295"/>
      <c r="Q8" s="55" t="s">
        <v>527</v>
      </c>
      <c r="R8" s="293">
        <v>0</v>
      </c>
      <c r="S8" s="294"/>
      <c r="T8" s="541" t="s">
        <v>528</v>
      </c>
      <c r="U8" s="540"/>
      <c r="V8" s="541" t="s">
        <v>529</v>
      </c>
      <c r="W8" s="540"/>
      <c r="X8" s="546">
        <v>1</v>
      </c>
      <c r="Y8" s="547"/>
      <c r="Z8" s="113"/>
      <c r="AA8" s="116"/>
    </row>
    <row r="9" spans="2:27" ht="10.9" customHeight="1" x14ac:dyDescent="0.15">
      <c r="B9" s="563"/>
      <c r="C9" s="563"/>
      <c r="D9" s="564"/>
      <c r="E9" s="564"/>
      <c r="F9" s="113"/>
      <c r="G9" s="542"/>
      <c r="H9" s="543"/>
      <c r="I9" s="566"/>
      <c r="J9" s="550" t="s">
        <v>530</v>
      </c>
      <c r="K9" s="552" t="s">
        <v>525</v>
      </c>
      <c r="L9" s="546">
        <v>0</v>
      </c>
      <c r="M9" s="547"/>
      <c r="N9" s="550" t="s">
        <v>526</v>
      </c>
      <c r="O9" s="546">
        <v>0</v>
      </c>
      <c r="P9" s="547"/>
      <c r="Q9" s="550" t="s">
        <v>527</v>
      </c>
      <c r="R9" s="546">
        <v>0</v>
      </c>
      <c r="S9" s="547"/>
      <c r="T9" s="542"/>
      <c r="U9" s="543"/>
      <c r="V9" s="544"/>
      <c r="W9" s="545"/>
      <c r="X9" s="548"/>
      <c r="Y9" s="549"/>
      <c r="Z9" s="113"/>
      <c r="AA9" s="116"/>
    </row>
    <row r="10" spans="2:27" ht="10.9" customHeight="1" x14ac:dyDescent="0.15">
      <c r="B10" s="563"/>
      <c r="C10" s="563"/>
      <c r="D10" s="564"/>
      <c r="E10" s="564"/>
      <c r="F10" s="113"/>
      <c r="G10" s="542"/>
      <c r="H10" s="543"/>
      <c r="I10" s="566"/>
      <c r="J10" s="551"/>
      <c r="K10" s="553"/>
      <c r="L10" s="554"/>
      <c r="M10" s="345"/>
      <c r="N10" s="551"/>
      <c r="O10" s="554"/>
      <c r="P10" s="345"/>
      <c r="Q10" s="551"/>
      <c r="R10" s="554"/>
      <c r="S10" s="345"/>
      <c r="T10" s="542"/>
      <c r="U10" s="543"/>
      <c r="V10" s="559" t="s">
        <v>531</v>
      </c>
      <c r="W10" s="560"/>
      <c r="X10" s="546">
        <v>1</v>
      </c>
      <c r="Y10" s="547"/>
      <c r="Z10" s="113"/>
      <c r="AA10" s="116"/>
    </row>
    <row r="11" spans="2:27" ht="21.75" customHeight="1" x14ac:dyDescent="0.15">
      <c r="B11" s="563"/>
      <c r="C11" s="563"/>
      <c r="D11" s="564"/>
      <c r="E11" s="564"/>
      <c r="F11" s="113"/>
      <c r="G11" s="544"/>
      <c r="H11" s="545"/>
      <c r="I11" s="567"/>
      <c r="J11" s="55" t="s">
        <v>532</v>
      </c>
      <c r="K11" s="115" t="s">
        <v>525</v>
      </c>
      <c r="L11" s="293">
        <v>0</v>
      </c>
      <c r="M11" s="294"/>
      <c r="N11" s="55" t="s">
        <v>526</v>
      </c>
      <c r="O11" s="295">
        <v>0</v>
      </c>
      <c r="P11" s="295"/>
      <c r="Q11" s="55" t="s">
        <v>527</v>
      </c>
      <c r="R11" s="293">
        <v>0</v>
      </c>
      <c r="S11" s="294"/>
      <c r="T11" s="544"/>
      <c r="U11" s="545"/>
      <c r="V11" s="561"/>
      <c r="W11" s="562"/>
      <c r="X11" s="554"/>
      <c r="Y11" s="345"/>
      <c r="Z11" s="113"/>
      <c r="AA11" s="116"/>
    </row>
    <row r="12" spans="2:27" ht="21.75" customHeight="1" x14ac:dyDescent="0.15">
      <c r="B12" s="300" t="s">
        <v>533</v>
      </c>
      <c r="C12" s="555"/>
      <c r="D12" s="556"/>
      <c r="E12" s="556"/>
      <c r="F12" s="556"/>
      <c r="G12" s="556"/>
      <c r="H12" s="556"/>
      <c r="I12" s="556"/>
      <c r="J12" s="556"/>
      <c r="K12" s="556"/>
      <c r="L12" s="556"/>
      <c r="M12" s="556"/>
      <c r="N12" s="556"/>
      <c r="O12" s="556"/>
      <c r="P12" s="556"/>
      <c r="Q12" s="556"/>
      <c r="R12" s="556"/>
      <c r="S12" s="556"/>
      <c r="T12" s="556"/>
      <c r="U12" s="556"/>
      <c r="V12" s="556"/>
      <c r="W12" s="556"/>
      <c r="X12" s="556"/>
      <c r="Y12" s="556"/>
      <c r="Z12" s="557"/>
      <c r="AA12" s="116"/>
    </row>
    <row r="13" spans="2:27" ht="21.75" customHeight="1" x14ac:dyDescent="0.15">
      <c r="B13" s="287"/>
      <c r="C13" s="555"/>
      <c r="D13" s="556"/>
      <c r="E13" s="556"/>
      <c r="F13" s="556"/>
      <c r="G13" s="556"/>
      <c r="H13" s="556"/>
      <c r="I13" s="556"/>
      <c r="J13" s="556"/>
      <c r="K13" s="556"/>
      <c r="L13" s="556"/>
      <c r="M13" s="556"/>
      <c r="N13" s="556"/>
      <c r="O13" s="556"/>
      <c r="P13" s="556"/>
      <c r="Q13" s="556"/>
      <c r="R13" s="556"/>
      <c r="S13" s="556"/>
      <c r="T13" s="556"/>
      <c r="U13" s="556"/>
      <c r="V13" s="556"/>
      <c r="W13" s="556"/>
      <c r="X13" s="556"/>
      <c r="Y13" s="556"/>
      <c r="Z13" s="557"/>
      <c r="AA13" s="116"/>
    </row>
    <row r="14" spans="2:27" ht="21.75" customHeight="1" x14ac:dyDescent="0.15">
      <c r="B14" s="287"/>
      <c r="C14" s="555"/>
      <c r="D14" s="556"/>
      <c r="E14" s="556"/>
      <c r="F14" s="556"/>
      <c r="G14" s="556"/>
      <c r="H14" s="556"/>
      <c r="I14" s="556"/>
      <c r="J14" s="556"/>
      <c r="K14" s="556"/>
      <c r="L14" s="556"/>
      <c r="M14" s="556"/>
      <c r="N14" s="556"/>
      <c r="O14" s="556"/>
      <c r="P14" s="556"/>
      <c r="Q14" s="556"/>
      <c r="R14" s="556"/>
      <c r="S14" s="556"/>
      <c r="T14" s="556"/>
      <c r="U14" s="556"/>
      <c r="V14" s="556"/>
      <c r="W14" s="556"/>
      <c r="X14" s="556"/>
      <c r="Y14" s="556"/>
      <c r="Z14" s="557"/>
      <c r="AA14" s="116"/>
    </row>
    <row r="15" spans="2:27" ht="21.75" customHeight="1" x14ac:dyDescent="0.15">
      <c r="B15" s="287"/>
      <c r="C15" s="555"/>
      <c r="D15" s="556"/>
      <c r="E15" s="556"/>
      <c r="F15" s="556"/>
      <c r="G15" s="556"/>
      <c r="H15" s="556"/>
      <c r="I15" s="556"/>
      <c r="J15" s="556"/>
      <c r="K15" s="556"/>
      <c r="L15" s="556"/>
      <c r="M15" s="556"/>
      <c r="N15" s="556"/>
      <c r="O15" s="556"/>
      <c r="P15" s="556"/>
      <c r="Q15" s="556"/>
      <c r="R15" s="556"/>
      <c r="S15" s="556"/>
      <c r="T15" s="556"/>
      <c r="U15" s="556"/>
      <c r="V15" s="556"/>
      <c r="W15" s="556"/>
      <c r="X15" s="556"/>
      <c r="Y15" s="556"/>
      <c r="Z15" s="557"/>
    </row>
    <row r="16" spans="2:27" ht="21.75" customHeight="1" x14ac:dyDescent="0.15">
      <c r="B16" s="287"/>
      <c r="C16" s="555"/>
      <c r="D16" s="556"/>
      <c r="E16" s="556"/>
      <c r="F16" s="556"/>
      <c r="G16" s="556"/>
      <c r="H16" s="556"/>
      <c r="I16" s="556"/>
      <c r="J16" s="556"/>
      <c r="K16" s="556"/>
      <c r="L16" s="556"/>
      <c r="M16" s="556"/>
      <c r="N16" s="556"/>
      <c r="O16" s="556"/>
      <c r="P16" s="556"/>
      <c r="Q16" s="556"/>
      <c r="R16" s="556"/>
      <c r="S16" s="556"/>
      <c r="T16" s="556"/>
      <c r="U16" s="556"/>
      <c r="V16" s="556"/>
      <c r="W16" s="556"/>
      <c r="X16" s="556"/>
      <c r="Y16" s="556"/>
      <c r="Z16" s="557"/>
    </row>
    <row r="17" spans="2:26" ht="21.75" customHeight="1" x14ac:dyDescent="0.15">
      <c r="B17" s="287"/>
      <c r="C17" s="555"/>
      <c r="D17" s="556"/>
      <c r="E17" s="556"/>
      <c r="F17" s="556"/>
      <c r="G17" s="556"/>
      <c r="H17" s="556"/>
      <c r="I17" s="556"/>
      <c r="J17" s="556"/>
      <c r="K17" s="556"/>
      <c r="L17" s="556"/>
      <c r="M17" s="556"/>
      <c r="N17" s="556"/>
      <c r="O17" s="556"/>
      <c r="P17" s="556"/>
      <c r="Q17" s="556"/>
      <c r="R17" s="556"/>
      <c r="S17" s="556"/>
      <c r="T17" s="556"/>
      <c r="U17" s="556"/>
      <c r="V17" s="556"/>
      <c r="W17" s="556"/>
      <c r="X17" s="556"/>
      <c r="Y17" s="556"/>
      <c r="Z17" s="557"/>
    </row>
    <row r="18" spans="2:26" ht="21.75" customHeight="1" x14ac:dyDescent="0.15">
      <c r="B18" s="287"/>
      <c r="C18" s="555"/>
      <c r="D18" s="556"/>
      <c r="E18" s="556"/>
      <c r="F18" s="556"/>
      <c r="G18" s="556"/>
      <c r="H18" s="556"/>
      <c r="I18" s="556"/>
      <c r="J18" s="556"/>
      <c r="K18" s="556"/>
      <c r="L18" s="556"/>
      <c r="M18" s="556"/>
      <c r="N18" s="556"/>
      <c r="O18" s="556"/>
      <c r="P18" s="556"/>
      <c r="Q18" s="556"/>
      <c r="R18" s="556"/>
      <c r="S18" s="556"/>
      <c r="T18" s="556"/>
      <c r="U18" s="556"/>
      <c r="V18" s="556"/>
      <c r="W18" s="556"/>
      <c r="X18" s="556"/>
      <c r="Y18" s="556"/>
      <c r="Z18" s="557"/>
    </row>
    <row r="19" spans="2:26" ht="21.75" customHeight="1" x14ac:dyDescent="0.15">
      <c r="B19" s="287"/>
      <c r="C19" s="555"/>
      <c r="D19" s="556"/>
      <c r="E19" s="556"/>
      <c r="F19" s="556"/>
      <c r="G19" s="556"/>
      <c r="H19" s="556"/>
      <c r="I19" s="556"/>
      <c r="J19" s="556"/>
      <c r="K19" s="556"/>
      <c r="L19" s="556"/>
      <c r="M19" s="556"/>
      <c r="N19" s="556"/>
      <c r="O19" s="556"/>
      <c r="P19" s="556"/>
      <c r="Q19" s="556"/>
      <c r="R19" s="556"/>
      <c r="S19" s="556"/>
      <c r="T19" s="556"/>
      <c r="U19" s="556"/>
      <c r="V19" s="556"/>
      <c r="W19" s="556"/>
      <c r="X19" s="556"/>
      <c r="Y19" s="556"/>
      <c r="Z19" s="557"/>
    </row>
    <row r="20" spans="2:26" ht="21.75" customHeight="1" x14ac:dyDescent="0.15">
      <c r="B20" s="287"/>
      <c r="C20" s="555"/>
      <c r="D20" s="556"/>
      <c r="E20" s="556"/>
      <c r="F20" s="556"/>
      <c r="G20" s="556"/>
      <c r="H20" s="556"/>
      <c r="I20" s="556"/>
      <c r="J20" s="556"/>
      <c r="K20" s="556"/>
      <c r="L20" s="556"/>
      <c r="M20" s="556"/>
      <c r="N20" s="556"/>
      <c r="O20" s="556"/>
      <c r="P20" s="556"/>
      <c r="Q20" s="556"/>
      <c r="R20" s="556"/>
      <c r="S20" s="556"/>
      <c r="T20" s="556"/>
      <c r="U20" s="556"/>
      <c r="V20" s="556"/>
      <c r="W20" s="556"/>
      <c r="X20" s="556"/>
      <c r="Y20" s="556"/>
      <c r="Z20" s="557"/>
    </row>
    <row r="21" spans="2:26" ht="21.75" customHeight="1" x14ac:dyDescent="0.15">
      <c r="B21" s="287"/>
      <c r="C21" s="555"/>
      <c r="D21" s="556"/>
      <c r="E21" s="556"/>
      <c r="F21" s="556"/>
      <c r="G21" s="556"/>
      <c r="H21" s="556"/>
      <c r="I21" s="556"/>
      <c r="J21" s="556"/>
      <c r="K21" s="556"/>
      <c r="L21" s="556"/>
      <c r="M21" s="556"/>
      <c r="N21" s="556"/>
      <c r="O21" s="556"/>
      <c r="P21" s="556"/>
      <c r="Q21" s="556"/>
      <c r="R21" s="556"/>
      <c r="S21" s="556"/>
      <c r="T21" s="556"/>
      <c r="U21" s="556"/>
      <c r="V21" s="556"/>
      <c r="W21" s="556"/>
      <c r="X21" s="556"/>
      <c r="Y21" s="556"/>
      <c r="Z21" s="557"/>
    </row>
    <row r="22" spans="2:26" ht="21.75" customHeight="1" x14ac:dyDescent="0.15">
      <c r="B22" s="287"/>
      <c r="C22" s="555"/>
      <c r="D22" s="556"/>
      <c r="E22" s="556"/>
      <c r="F22" s="556"/>
      <c r="G22" s="556"/>
      <c r="H22" s="556"/>
      <c r="I22" s="556"/>
      <c r="J22" s="556"/>
      <c r="K22" s="556"/>
      <c r="L22" s="556"/>
      <c r="M22" s="556"/>
      <c r="N22" s="556"/>
      <c r="O22" s="556"/>
      <c r="P22" s="556"/>
      <c r="Q22" s="556"/>
      <c r="R22" s="556"/>
      <c r="S22" s="556"/>
      <c r="T22" s="556"/>
      <c r="U22" s="556"/>
      <c r="V22" s="556"/>
      <c r="W22" s="556"/>
      <c r="X22" s="556"/>
      <c r="Y22" s="556"/>
      <c r="Z22" s="557"/>
    </row>
    <row r="23" spans="2:26" ht="21.75" customHeight="1" x14ac:dyDescent="0.15">
      <c r="B23" s="287"/>
      <c r="C23" s="555"/>
      <c r="D23" s="556"/>
      <c r="E23" s="556"/>
      <c r="F23" s="556"/>
      <c r="G23" s="556"/>
      <c r="H23" s="556"/>
      <c r="I23" s="556"/>
      <c r="J23" s="556"/>
      <c r="K23" s="556"/>
      <c r="L23" s="556"/>
      <c r="M23" s="556"/>
      <c r="N23" s="556"/>
      <c r="O23" s="556"/>
      <c r="P23" s="556"/>
      <c r="Q23" s="556"/>
      <c r="R23" s="556"/>
      <c r="S23" s="556"/>
      <c r="T23" s="556"/>
      <c r="U23" s="556"/>
      <c r="V23" s="556"/>
      <c r="W23" s="556"/>
      <c r="X23" s="556"/>
      <c r="Y23" s="556"/>
      <c r="Z23" s="557"/>
    </row>
    <row r="24" spans="2:26" ht="21.75" customHeight="1" x14ac:dyDescent="0.15">
      <c r="B24" s="287"/>
      <c r="C24" s="555"/>
      <c r="D24" s="556"/>
      <c r="E24" s="556"/>
      <c r="F24" s="556"/>
      <c r="G24" s="556"/>
      <c r="H24" s="556"/>
      <c r="I24" s="556"/>
      <c r="J24" s="556"/>
      <c r="K24" s="556"/>
      <c r="L24" s="556"/>
      <c r="M24" s="556"/>
      <c r="N24" s="556"/>
      <c r="O24" s="556"/>
      <c r="P24" s="556"/>
      <c r="Q24" s="556"/>
      <c r="R24" s="556"/>
      <c r="S24" s="556"/>
      <c r="T24" s="556"/>
      <c r="U24" s="556"/>
      <c r="V24" s="556"/>
      <c r="W24" s="556"/>
      <c r="X24" s="556"/>
      <c r="Y24" s="556"/>
      <c r="Z24" s="557"/>
    </row>
    <row r="25" spans="2:26" ht="21.75" customHeight="1" x14ac:dyDescent="0.15">
      <c r="B25" s="287"/>
      <c r="C25" s="555"/>
      <c r="D25" s="556"/>
      <c r="E25" s="556"/>
      <c r="F25" s="556"/>
      <c r="G25" s="556"/>
      <c r="H25" s="556"/>
      <c r="I25" s="556"/>
      <c r="J25" s="556"/>
      <c r="K25" s="556"/>
      <c r="L25" s="556"/>
      <c r="M25" s="556"/>
      <c r="N25" s="556"/>
      <c r="O25" s="556"/>
      <c r="P25" s="556"/>
      <c r="Q25" s="556"/>
      <c r="R25" s="556"/>
      <c r="S25" s="556"/>
      <c r="T25" s="556"/>
      <c r="U25" s="556"/>
      <c r="V25" s="556"/>
      <c r="W25" s="556"/>
      <c r="X25" s="556"/>
      <c r="Y25" s="556"/>
      <c r="Z25" s="557"/>
    </row>
    <row r="26" spans="2:26" ht="21.75" customHeight="1" x14ac:dyDescent="0.15">
      <c r="B26" s="287"/>
      <c r="C26" s="555"/>
      <c r="D26" s="556"/>
      <c r="E26" s="556"/>
      <c r="F26" s="556"/>
      <c r="G26" s="556"/>
      <c r="H26" s="556"/>
      <c r="I26" s="556"/>
      <c r="J26" s="556"/>
      <c r="K26" s="556"/>
      <c r="L26" s="556"/>
      <c r="M26" s="556"/>
      <c r="N26" s="556"/>
      <c r="O26" s="556"/>
      <c r="P26" s="556"/>
      <c r="Q26" s="556"/>
      <c r="R26" s="556"/>
      <c r="S26" s="556"/>
      <c r="T26" s="556"/>
      <c r="U26" s="556"/>
      <c r="V26" s="556"/>
      <c r="W26" s="556"/>
      <c r="X26" s="556"/>
      <c r="Y26" s="556"/>
      <c r="Z26" s="557"/>
    </row>
    <row r="27" spans="2:26" ht="21.75" customHeight="1" x14ac:dyDescent="0.15">
      <c r="B27" s="287"/>
      <c r="C27" s="555"/>
      <c r="D27" s="556"/>
      <c r="E27" s="556"/>
      <c r="F27" s="556"/>
      <c r="G27" s="556"/>
      <c r="H27" s="556"/>
      <c r="I27" s="556"/>
      <c r="J27" s="556"/>
      <c r="K27" s="556"/>
      <c r="L27" s="556"/>
      <c r="M27" s="556"/>
      <c r="N27" s="556"/>
      <c r="O27" s="556"/>
      <c r="P27" s="556"/>
      <c r="Q27" s="556"/>
      <c r="R27" s="556"/>
      <c r="S27" s="556"/>
      <c r="T27" s="556"/>
      <c r="U27" s="556"/>
      <c r="V27" s="556"/>
      <c r="W27" s="556"/>
      <c r="X27" s="556"/>
      <c r="Y27" s="556"/>
      <c r="Z27" s="557"/>
    </row>
    <row r="28" spans="2:26" ht="21.75" customHeight="1" x14ac:dyDescent="0.15">
      <c r="B28" s="287"/>
      <c r="C28" s="555"/>
      <c r="D28" s="556"/>
      <c r="E28" s="556"/>
      <c r="F28" s="556"/>
      <c r="G28" s="556"/>
      <c r="H28" s="556"/>
      <c r="I28" s="556"/>
      <c r="J28" s="556"/>
      <c r="K28" s="556"/>
      <c r="L28" s="556"/>
      <c r="M28" s="556"/>
      <c r="N28" s="556"/>
      <c r="O28" s="556"/>
      <c r="P28" s="556"/>
      <c r="Q28" s="556"/>
      <c r="R28" s="556"/>
      <c r="S28" s="556"/>
      <c r="T28" s="556"/>
      <c r="U28" s="556"/>
      <c r="V28" s="556"/>
      <c r="W28" s="556"/>
      <c r="X28" s="556"/>
      <c r="Y28" s="556"/>
      <c r="Z28" s="557"/>
    </row>
    <row r="29" spans="2:26" ht="47.25" customHeight="1" x14ac:dyDescent="0.15">
      <c r="B29" s="288"/>
      <c r="C29" s="117"/>
      <c r="D29" s="117"/>
      <c r="E29" s="118"/>
      <c r="F29" s="119"/>
      <c r="G29" s="117"/>
      <c r="H29" s="117"/>
      <c r="I29" s="117"/>
      <c r="J29" s="558" t="s">
        <v>534</v>
      </c>
      <c r="K29" s="558"/>
      <c r="L29" s="558"/>
      <c r="M29" s="558"/>
      <c r="N29" s="558"/>
      <c r="O29" s="558"/>
      <c r="P29" s="558"/>
      <c r="Q29" s="558" t="s">
        <v>535</v>
      </c>
      <c r="R29" s="558"/>
      <c r="S29" s="558"/>
      <c r="T29" s="558"/>
      <c r="U29" s="558"/>
      <c r="V29" s="558"/>
      <c r="W29" s="558"/>
      <c r="X29" s="558"/>
      <c r="Y29" s="558"/>
      <c r="Z29" s="120"/>
    </row>
    <row r="30" spans="2:26" ht="15" customHeight="1" x14ac:dyDescent="0.15">
      <c r="C30" s="3" t="s">
        <v>536</v>
      </c>
    </row>
    <row r="31" spans="2:26" ht="15" customHeight="1" x14ac:dyDescent="0.15">
      <c r="C31" s="1" t="s">
        <v>537</v>
      </c>
    </row>
    <row r="32" spans="2:26" ht="15" customHeight="1" x14ac:dyDescent="0.15">
      <c r="C32" s="1" t="s">
        <v>538</v>
      </c>
    </row>
    <row r="33" spans="3:3" ht="15" customHeight="1" x14ac:dyDescent="0.15">
      <c r="C33" s="1" t="s">
        <v>539</v>
      </c>
    </row>
    <row r="34" spans="3:3" ht="7.15" customHeight="1" x14ac:dyDescent="0.15"/>
    <row r="37" spans="3:3" ht="98.25" customHeight="1" x14ac:dyDescent="0.15"/>
  </sheetData>
  <mergeCells count="58">
    <mergeCell ref="B12:B29"/>
    <mergeCell ref="C12:Z28"/>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 ref="V8:W9"/>
    <mergeCell ref="X8:Y9"/>
    <mergeCell ref="J9:J10"/>
    <mergeCell ref="K9:K10"/>
    <mergeCell ref="L9:M10"/>
    <mergeCell ref="N9:N10"/>
    <mergeCell ref="O9:P10"/>
    <mergeCell ref="Q9:Q10"/>
    <mergeCell ref="L8:M8"/>
    <mergeCell ref="O8:P8"/>
    <mergeCell ref="R5:R6"/>
    <mergeCell ref="S5:T5"/>
    <mergeCell ref="V5:V6"/>
    <mergeCell ref="X5:Z5"/>
    <mergeCell ref="D6:F6"/>
    <mergeCell ref="G6:H6"/>
    <mergeCell ref="I6:K6"/>
    <mergeCell ref="L6:M6"/>
    <mergeCell ref="S6:T6"/>
    <mergeCell ref="X6:Z6"/>
    <mergeCell ref="Q5:Q6"/>
    <mergeCell ref="B5:B6"/>
    <mergeCell ref="D5:F5"/>
    <mergeCell ref="G5:H5"/>
    <mergeCell ref="I5:K5"/>
    <mergeCell ref="L5:M5"/>
    <mergeCell ref="N2:O2"/>
    <mergeCell ref="P2:R2"/>
    <mergeCell ref="S2:U2"/>
    <mergeCell ref="V2:Z2"/>
    <mergeCell ref="C3:F3"/>
    <mergeCell ref="G3:G4"/>
    <mergeCell ref="H3:J4"/>
    <mergeCell ref="K3:K4"/>
    <mergeCell ref="L3:P4"/>
    <mergeCell ref="Q3:R4"/>
    <mergeCell ref="S3:U3"/>
    <mergeCell ref="V3:V4"/>
    <mergeCell ref="X3:Z3"/>
    <mergeCell ref="C4:F4"/>
    <mergeCell ref="S4:U4"/>
    <mergeCell ref="X4:Z4"/>
  </mergeCells>
  <phoneticPr fontId="9"/>
  <printOptions horizontalCentered="1" verticalCentered="1"/>
  <pageMargins left="0.23622047244094488" right="0.23622047244094488" top="0.74803149606299213" bottom="0.74803149606299213" header="0.31496062992125984" footer="0.31496062992125984"/>
  <pageSetup paperSize="9" scale="82" orientation="landscape" copies="2"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9C80BF-0722-4EFE-8892-FE3E4F02D3E7}">
  <sheetPr codeName="Sheet6">
    <pageSetUpPr fitToPage="1"/>
  </sheetPr>
  <dimension ref="B1:AA37"/>
  <sheetViews>
    <sheetView showGridLines="0" showZeros="0" view="pageBreakPreview" zoomScale="85" zoomScaleNormal="70" zoomScaleSheetLayoutView="85" workbookViewId="0">
      <selection activeCell="V2" sqref="V2:Z2"/>
    </sheetView>
  </sheetViews>
  <sheetFormatPr defaultColWidth="9" defaultRowHeight="12" x14ac:dyDescent="0.15"/>
  <cols>
    <col min="1" max="1" width="1.625" style="2" customWidth="1"/>
    <col min="2" max="2" width="6.75" style="2" customWidth="1"/>
    <col min="3" max="7" width="6.625" style="2" customWidth="1"/>
    <col min="8" max="8" width="3.75" style="2" customWidth="1"/>
    <col min="9" max="9" width="9.75" style="2" customWidth="1"/>
    <col min="10" max="12" width="6.625" style="2" customWidth="1"/>
    <col min="13" max="13" width="6.75" style="2" customWidth="1"/>
    <col min="14" max="14" width="6.875" style="2" customWidth="1"/>
    <col min="15" max="25" width="6.75" style="2" customWidth="1"/>
    <col min="26" max="26" width="1.25" style="2" customWidth="1"/>
    <col min="27" max="27" width="1.375" style="2" customWidth="1"/>
    <col min="28" max="28" width="12.625" style="2" customWidth="1"/>
    <col min="29" max="16384" width="9" style="2"/>
  </cols>
  <sheetData>
    <row r="1" spans="2:27" x14ac:dyDescent="0.15">
      <c r="Y1" s="6"/>
    </row>
    <row r="2" spans="2:27" ht="24.95" customHeight="1" x14ac:dyDescent="0.15">
      <c r="B2" s="54" t="s">
        <v>496</v>
      </c>
      <c r="C2" s="87"/>
      <c r="D2" s="87"/>
      <c r="E2" s="87"/>
      <c r="F2" s="87"/>
      <c r="G2" s="87"/>
      <c r="H2" s="87"/>
      <c r="I2" s="87"/>
      <c r="J2" s="87"/>
      <c r="K2" s="87"/>
      <c r="L2" s="87"/>
      <c r="M2" s="104"/>
      <c r="N2" s="375" t="s">
        <v>497</v>
      </c>
      <c r="O2" s="375"/>
      <c r="P2" s="529">
        <v>45621</v>
      </c>
      <c r="Q2" s="530"/>
      <c r="R2" s="531"/>
      <c r="S2" s="375" t="s">
        <v>498</v>
      </c>
      <c r="T2" s="375"/>
      <c r="U2" s="375"/>
      <c r="V2" s="532" t="s">
        <v>1044</v>
      </c>
      <c r="W2" s="532"/>
      <c r="X2" s="532"/>
      <c r="Y2" s="532"/>
      <c r="Z2" s="532"/>
    </row>
    <row r="3" spans="2:27" ht="20.100000000000001" customHeight="1" x14ac:dyDescent="0.15">
      <c r="B3" s="101" t="s">
        <v>8</v>
      </c>
      <c r="C3" s="376" t="s">
        <v>314</v>
      </c>
      <c r="D3" s="358"/>
      <c r="E3" s="358"/>
      <c r="F3" s="359"/>
      <c r="G3" s="373" t="s">
        <v>499</v>
      </c>
      <c r="H3" s="357" t="s">
        <v>540</v>
      </c>
      <c r="I3" s="358"/>
      <c r="J3" s="359"/>
      <c r="K3" s="373" t="s">
        <v>501</v>
      </c>
      <c r="L3" s="533" t="s">
        <v>470</v>
      </c>
      <c r="M3" s="358"/>
      <c r="N3" s="358"/>
      <c r="O3" s="358"/>
      <c r="P3" s="358"/>
      <c r="Q3" s="352" t="s">
        <v>502</v>
      </c>
      <c r="R3" s="354"/>
      <c r="S3" s="376" t="s">
        <v>503</v>
      </c>
      <c r="T3" s="358"/>
      <c r="U3" s="359"/>
      <c r="V3" s="534" t="s">
        <v>504</v>
      </c>
      <c r="W3" s="106" t="s">
        <v>505</v>
      </c>
      <c r="X3" s="333">
        <v>341832.76</v>
      </c>
      <c r="Y3" s="334"/>
      <c r="Z3" s="335"/>
    </row>
    <row r="4" spans="2:27" ht="20.100000000000001" customHeight="1" x14ac:dyDescent="0.15">
      <c r="B4" s="59" t="s">
        <v>3</v>
      </c>
      <c r="C4" s="360" t="s">
        <v>313</v>
      </c>
      <c r="D4" s="361"/>
      <c r="E4" s="361"/>
      <c r="F4" s="362"/>
      <c r="G4" s="380"/>
      <c r="H4" s="360"/>
      <c r="I4" s="361"/>
      <c r="J4" s="362"/>
      <c r="K4" s="380"/>
      <c r="L4" s="361"/>
      <c r="M4" s="361"/>
      <c r="N4" s="361"/>
      <c r="O4" s="361"/>
      <c r="P4" s="361"/>
      <c r="Q4" s="342"/>
      <c r="R4" s="356"/>
      <c r="S4" s="360" t="s">
        <v>506</v>
      </c>
      <c r="T4" s="361"/>
      <c r="U4" s="362"/>
      <c r="V4" s="535"/>
      <c r="W4" s="105" t="s">
        <v>507</v>
      </c>
      <c r="X4" s="333">
        <v>1310837.8999999999</v>
      </c>
      <c r="Y4" s="334"/>
      <c r="Z4" s="335"/>
    </row>
    <row r="5" spans="2:27" ht="20.100000000000001" customHeight="1" x14ac:dyDescent="0.15">
      <c r="B5" s="536" t="s">
        <v>4</v>
      </c>
      <c r="C5" s="55" t="s">
        <v>5</v>
      </c>
      <c r="D5" s="297" t="s">
        <v>508</v>
      </c>
      <c r="E5" s="312"/>
      <c r="F5" s="312"/>
      <c r="G5" s="289" t="s">
        <v>509</v>
      </c>
      <c r="H5" s="296"/>
      <c r="I5" s="297" t="s">
        <v>510</v>
      </c>
      <c r="J5" s="312"/>
      <c r="K5" s="298"/>
      <c r="L5" s="375" t="s">
        <v>12</v>
      </c>
      <c r="M5" s="375"/>
      <c r="N5" s="100" t="s">
        <v>11</v>
      </c>
      <c r="O5" s="107">
        <v>1243.0999999999999</v>
      </c>
      <c r="P5" s="56" t="s">
        <v>10</v>
      </c>
      <c r="Q5" s="540" t="s">
        <v>511</v>
      </c>
      <c r="R5" s="538" t="s">
        <v>512</v>
      </c>
      <c r="S5" s="373" t="s">
        <v>513</v>
      </c>
      <c r="T5" s="373"/>
      <c r="U5" s="108" t="s">
        <v>514</v>
      </c>
      <c r="V5" s="352" t="s">
        <v>515</v>
      </c>
      <c r="W5" s="106" t="s">
        <v>505</v>
      </c>
      <c r="X5" s="333">
        <v>341900.5</v>
      </c>
      <c r="Y5" s="334"/>
      <c r="Z5" s="335"/>
    </row>
    <row r="6" spans="2:27" ht="20.100000000000001" customHeight="1" x14ac:dyDescent="0.15">
      <c r="B6" s="537"/>
      <c r="C6" s="55" t="s">
        <v>6</v>
      </c>
      <c r="D6" s="297" t="s">
        <v>516</v>
      </c>
      <c r="E6" s="312"/>
      <c r="F6" s="312"/>
      <c r="G6" s="375" t="s">
        <v>517</v>
      </c>
      <c r="H6" s="375"/>
      <c r="I6" s="297" t="s">
        <v>518</v>
      </c>
      <c r="J6" s="312"/>
      <c r="K6" s="298"/>
      <c r="L6" s="375" t="s">
        <v>519</v>
      </c>
      <c r="M6" s="375"/>
      <c r="N6" s="100" t="s">
        <v>11</v>
      </c>
      <c r="O6" s="74">
        <v>12</v>
      </c>
      <c r="P6" s="56" t="s">
        <v>10</v>
      </c>
      <c r="Q6" s="356"/>
      <c r="R6" s="539"/>
      <c r="S6" s="375" t="s">
        <v>520</v>
      </c>
      <c r="T6" s="375"/>
      <c r="U6" s="109" t="s">
        <v>259</v>
      </c>
      <c r="V6" s="342"/>
      <c r="W6" s="106" t="s">
        <v>507</v>
      </c>
      <c r="X6" s="333">
        <v>1310912.98</v>
      </c>
      <c r="Y6" s="334"/>
      <c r="Z6" s="335"/>
    </row>
    <row r="7" spans="2:27" ht="7.5" customHeight="1" x14ac:dyDescent="0.15">
      <c r="B7" s="563" t="s">
        <v>521</v>
      </c>
      <c r="C7" s="563"/>
      <c r="D7" s="564" t="s">
        <v>147</v>
      </c>
      <c r="E7" s="564"/>
      <c r="F7" s="110"/>
      <c r="G7" s="110"/>
      <c r="H7" s="110"/>
      <c r="I7" s="110"/>
      <c r="J7" s="110"/>
      <c r="K7" s="110"/>
      <c r="L7" s="110"/>
      <c r="M7" s="110"/>
      <c r="N7" s="110"/>
      <c r="O7" s="110"/>
      <c r="P7" s="110"/>
      <c r="Q7" s="110"/>
      <c r="R7" s="110"/>
      <c r="S7" s="110"/>
      <c r="T7" s="110"/>
      <c r="U7" s="110"/>
      <c r="V7" s="110"/>
      <c r="W7" s="110"/>
      <c r="X7" s="111"/>
      <c r="Y7" s="111"/>
      <c r="Z7" s="112"/>
    </row>
    <row r="8" spans="2:27" ht="21.75" customHeight="1" x14ac:dyDescent="0.15">
      <c r="B8" s="563"/>
      <c r="C8" s="563"/>
      <c r="D8" s="564"/>
      <c r="E8" s="564"/>
      <c r="F8" s="113"/>
      <c r="G8" s="541" t="s">
        <v>522</v>
      </c>
      <c r="H8" s="540"/>
      <c r="I8" s="565" t="s">
        <v>523</v>
      </c>
      <c r="J8" s="114" t="s">
        <v>524</v>
      </c>
      <c r="K8" s="115" t="s">
        <v>525</v>
      </c>
      <c r="L8" s="293">
        <v>127</v>
      </c>
      <c r="M8" s="294"/>
      <c r="N8" s="55" t="s">
        <v>526</v>
      </c>
      <c r="O8" s="295">
        <v>7</v>
      </c>
      <c r="P8" s="295"/>
      <c r="Q8" s="55" t="s">
        <v>527</v>
      </c>
      <c r="R8" s="293">
        <v>0</v>
      </c>
      <c r="S8" s="294"/>
      <c r="T8" s="541" t="s">
        <v>528</v>
      </c>
      <c r="U8" s="540"/>
      <c r="V8" s="541" t="s">
        <v>529</v>
      </c>
      <c r="W8" s="540"/>
      <c r="X8" s="546">
        <v>1</v>
      </c>
      <c r="Y8" s="547"/>
      <c r="Z8" s="113"/>
      <c r="AA8" s="116"/>
    </row>
    <row r="9" spans="2:27" ht="10.9" customHeight="1" x14ac:dyDescent="0.15">
      <c r="B9" s="563"/>
      <c r="C9" s="563"/>
      <c r="D9" s="564"/>
      <c r="E9" s="564"/>
      <c r="F9" s="113"/>
      <c r="G9" s="542"/>
      <c r="H9" s="543"/>
      <c r="I9" s="566"/>
      <c r="J9" s="550" t="s">
        <v>530</v>
      </c>
      <c r="K9" s="552" t="s">
        <v>525</v>
      </c>
      <c r="L9" s="546">
        <v>0</v>
      </c>
      <c r="M9" s="547"/>
      <c r="N9" s="550" t="s">
        <v>526</v>
      </c>
      <c r="O9" s="546">
        <v>0</v>
      </c>
      <c r="P9" s="547"/>
      <c r="Q9" s="550" t="s">
        <v>527</v>
      </c>
      <c r="R9" s="546">
        <v>0</v>
      </c>
      <c r="S9" s="547"/>
      <c r="T9" s="542"/>
      <c r="U9" s="543"/>
      <c r="V9" s="544"/>
      <c r="W9" s="545"/>
      <c r="X9" s="548"/>
      <c r="Y9" s="549"/>
      <c r="Z9" s="113"/>
      <c r="AA9" s="116"/>
    </row>
    <row r="10" spans="2:27" ht="10.9" customHeight="1" x14ac:dyDescent="0.15">
      <c r="B10" s="563"/>
      <c r="C10" s="563"/>
      <c r="D10" s="564"/>
      <c r="E10" s="564"/>
      <c r="F10" s="113"/>
      <c r="G10" s="542"/>
      <c r="H10" s="543"/>
      <c r="I10" s="566"/>
      <c r="J10" s="551"/>
      <c r="K10" s="553"/>
      <c r="L10" s="554"/>
      <c r="M10" s="345"/>
      <c r="N10" s="551"/>
      <c r="O10" s="554"/>
      <c r="P10" s="345"/>
      <c r="Q10" s="551"/>
      <c r="R10" s="554"/>
      <c r="S10" s="345"/>
      <c r="T10" s="542"/>
      <c r="U10" s="543"/>
      <c r="V10" s="559" t="s">
        <v>531</v>
      </c>
      <c r="W10" s="560"/>
      <c r="X10" s="546">
        <v>1</v>
      </c>
      <c r="Y10" s="547"/>
      <c r="Z10" s="113"/>
      <c r="AA10" s="116"/>
    </row>
    <row r="11" spans="2:27" ht="21.75" customHeight="1" x14ac:dyDescent="0.15">
      <c r="B11" s="563"/>
      <c r="C11" s="563"/>
      <c r="D11" s="564"/>
      <c r="E11" s="564"/>
      <c r="F11" s="113"/>
      <c r="G11" s="544"/>
      <c r="H11" s="545"/>
      <c r="I11" s="567"/>
      <c r="J11" s="55" t="s">
        <v>532</v>
      </c>
      <c r="K11" s="115" t="s">
        <v>525</v>
      </c>
      <c r="L11" s="293">
        <v>0</v>
      </c>
      <c r="M11" s="294"/>
      <c r="N11" s="55" t="s">
        <v>526</v>
      </c>
      <c r="O11" s="295">
        <v>0</v>
      </c>
      <c r="P11" s="295"/>
      <c r="Q11" s="55" t="s">
        <v>527</v>
      </c>
      <c r="R11" s="293">
        <v>0</v>
      </c>
      <c r="S11" s="294"/>
      <c r="T11" s="544"/>
      <c r="U11" s="545"/>
      <c r="V11" s="561"/>
      <c r="W11" s="562"/>
      <c r="X11" s="554"/>
      <c r="Y11" s="345"/>
      <c r="Z11" s="113"/>
      <c r="AA11" s="116"/>
    </row>
    <row r="12" spans="2:27" ht="21.75" customHeight="1" x14ac:dyDescent="0.15">
      <c r="B12" s="300" t="s">
        <v>533</v>
      </c>
      <c r="C12" s="555"/>
      <c r="D12" s="556"/>
      <c r="E12" s="556"/>
      <c r="F12" s="556"/>
      <c r="G12" s="556"/>
      <c r="H12" s="556"/>
      <c r="I12" s="556"/>
      <c r="J12" s="556"/>
      <c r="K12" s="556"/>
      <c r="L12" s="556"/>
      <c r="M12" s="556"/>
      <c r="N12" s="556"/>
      <c r="O12" s="556"/>
      <c r="P12" s="556"/>
      <c r="Q12" s="556"/>
      <c r="R12" s="556"/>
      <c r="S12" s="556"/>
      <c r="T12" s="556"/>
      <c r="U12" s="556"/>
      <c r="V12" s="556"/>
      <c r="W12" s="556"/>
      <c r="X12" s="556"/>
      <c r="Y12" s="556"/>
      <c r="Z12" s="557"/>
      <c r="AA12" s="116"/>
    </row>
    <row r="13" spans="2:27" ht="21.75" customHeight="1" x14ac:dyDescent="0.15">
      <c r="B13" s="287"/>
      <c r="C13" s="555"/>
      <c r="D13" s="556"/>
      <c r="E13" s="556"/>
      <c r="F13" s="556"/>
      <c r="G13" s="556"/>
      <c r="H13" s="556"/>
      <c r="I13" s="556"/>
      <c r="J13" s="556"/>
      <c r="K13" s="556"/>
      <c r="L13" s="556"/>
      <c r="M13" s="556"/>
      <c r="N13" s="556"/>
      <c r="O13" s="556"/>
      <c r="P13" s="556"/>
      <c r="Q13" s="556"/>
      <c r="R13" s="556"/>
      <c r="S13" s="556"/>
      <c r="T13" s="556"/>
      <c r="U13" s="556"/>
      <c r="V13" s="556"/>
      <c r="W13" s="556"/>
      <c r="X13" s="556"/>
      <c r="Y13" s="556"/>
      <c r="Z13" s="557"/>
      <c r="AA13" s="116"/>
    </row>
    <row r="14" spans="2:27" ht="21.75" customHeight="1" x14ac:dyDescent="0.15">
      <c r="B14" s="287"/>
      <c r="C14" s="555"/>
      <c r="D14" s="556"/>
      <c r="E14" s="556"/>
      <c r="F14" s="556"/>
      <c r="G14" s="556"/>
      <c r="H14" s="556"/>
      <c r="I14" s="556"/>
      <c r="J14" s="556"/>
      <c r="K14" s="556"/>
      <c r="L14" s="556"/>
      <c r="M14" s="556"/>
      <c r="N14" s="556"/>
      <c r="O14" s="556"/>
      <c r="P14" s="556"/>
      <c r="Q14" s="556"/>
      <c r="R14" s="556"/>
      <c r="S14" s="556"/>
      <c r="T14" s="556"/>
      <c r="U14" s="556"/>
      <c r="V14" s="556"/>
      <c r="W14" s="556"/>
      <c r="X14" s="556"/>
      <c r="Y14" s="556"/>
      <c r="Z14" s="557"/>
      <c r="AA14" s="116"/>
    </row>
    <row r="15" spans="2:27" ht="21.75" customHeight="1" x14ac:dyDescent="0.15">
      <c r="B15" s="287"/>
      <c r="C15" s="555"/>
      <c r="D15" s="556"/>
      <c r="E15" s="556"/>
      <c r="F15" s="556"/>
      <c r="G15" s="556"/>
      <c r="H15" s="556"/>
      <c r="I15" s="556"/>
      <c r="J15" s="556"/>
      <c r="K15" s="556"/>
      <c r="L15" s="556"/>
      <c r="M15" s="556"/>
      <c r="N15" s="556"/>
      <c r="O15" s="556"/>
      <c r="P15" s="556"/>
      <c r="Q15" s="556"/>
      <c r="R15" s="556"/>
      <c r="S15" s="556"/>
      <c r="T15" s="556"/>
      <c r="U15" s="556"/>
      <c r="V15" s="556"/>
      <c r="W15" s="556"/>
      <c r="X15" s="556"/>
      <c r="Y15" s="556"/>
      <c r="Z15" s="557"/>
    </row>
    <row r="16" spans="2:27" ht="21.75" customHeight="1" x14ac:dyDescent="0.15">
      <c r="B16" s="287"/>
      <c r="C16" s="555"/>
      <c r="D16" s="556"/>
      <c r="E16" s="556"/>
      <c r="F16" s="556"/>
      <c r="G16" s="556"/>
      <c r="H16" s="556"/>
      <c r="I16" s="556"/>
      <c r="J16" s="556"/>
      <c r="K16" s="556"/>
      <c r="L16" s="556"/>
      <c r="M16" s="556"/>
      <c r="N16" s="556"/>
      <c r="O16" s="556"/>
      <c r="P16" s="556"/>
      <c r="Q16" s="556"/>
      <c r="R16" s="556"/>
      <c r="S16" s="556"/>
      <c r="T16" s="556"/>
      <c r="U16" s="556"/>
      <c r="V16" s="556"/>
      <c r="W16" s="556"/>
      <c r="X16" s="556"/>
      <c r="Y16" s="556"/>
      <c r="Z16" s="557"/>
    </row>
    <row r="17" spans="2:26" ht="21.75" customHeight="1" x14ac:dyDescent="0.15">
      <c r="B17" s="287"/>
      <c r="C17" s="555"/>
      <c r="D17" s="556"/>
      <c r="E17" s="556"/>
      <c r="F17" s="556"/>
      <c r="G17" s="556"/>
      <c r="H17" s="556"/>
      <c r="I17" s="556"/>
      <c r="J17" s="556"/>
      <c r="K17" s="556"/>
      <c r="L17" s="556"/>
      <c r="M17" s="556"/>
      <c r="N17" s="556"/>
      <c r="O17" s="556"/>
      <c r="P17" s="556"/>
      <c r="Q17" s="556"/>
      <c r="R17" s="556"/>
      <c r="S17" s="556"/>
      <c r="T17" s="556"/>
      <c r="U17" s="556"/>
      <c r="V17" s="556"/>
      <c r="W17" s="556"/>
      <c r="X17" s="556"/>
      <c r="Y17" s="556"/>
      <c r="Z17" s="557"/>
    </row>
    <row r="18" spans="2:26" ht="21.75" customHeight="1" x14ac:dyDescent="0.15">
      <c r="B18" s="287"/>
      <c r="C18" s="555"/>
      <c r="D18" s="556"/>
      <c r="E18" s="556"/>
      <c r="F18" s="556"/>
      <c r="G18" s="556"/>
      <c r="H18" s="556"/>
      <c r="I18" s="556"/>
      <c r="J18" s="556"/>
      <c r="K18" s="556"/>
      <c r="L18" s="556"/>
      <c r="M18" s="556"/>
      <c r="N18" s="556"/>
      <c r="O18" s="556"/>
      <c r="P18" s="556"/>
      <c r="Q18" s="556"/>
      <c r="R18" s="556"/>
      <c r="S18" s="556"/>
      <c r="T18" s="556"/>
      <c r="U18" s="556"/>
      <c r="V18" s="556"/>
      <c r="W18" s="556"/>
      <c r="X18" s="556"/>
      <c r="Y18" s="556"/>
      <c r="Z18" s="557"/>
    </row>
    <row r="19" spans="2:26" ht="21.75" customHeight="1" x14ac:dyDescent="0.15">
      <c r="B19" s="287"/>
      <c r="C19" s="555"/>
      <c r="D19" s="556"/>
      <c r="E19" s="556"/>
      <c r="F19" s="556"/>
      <c r="G19" s="556"/>
      <c r="H19" s="556"/>
      <c r="I19" s="556"/>
      <c r="J19" s="556"/>
      <c r="K19" s="556"/>
      <c r="L19" s="556"/>
      <c r="M19" s="556"/>
      <c r="N19" s="556"/>
      <c r="O19" s="556"/>
      <c r="P19" s="556"/>
      <c r="Q19" s="556"/>
      <c r="R19" s="556"/>
      <c r="S19" s="556"/>
      <c r="T19" s="556"/>
      <c r="U19" s="556"/>
      <c r="V19" s="556"/>
      <c r="W19" s="556"/>
      <c r="X19" s="556"/>
      <c r="Y19" s="556"/>
      <c r="Z19" s="557"/>
    </row>
    <row r="20" spans="2:26" ht="21.75" customHeight="1" x14ac:dyDescent="0.15">
      <c r="B20" s="287"/>
      <c r="C20" s="555"/>
      <c r="D20" s="556"/>
      <c r="E20" s="556"/>
      <c r="F20" s="556"/>
      <c r="G20" s="556"/>
      <c r="H20" s="556"/>
      <c r="I20" s="556"/>
      <c r="J20" s="556"/>
      <c r="K20" s="556"/>
      <c r="L20" s="556"/>
      <c r="M20" s="556"/>
      <c r="N20" s="556"/>
      <c r="O20" s="556"/>
      <c r="P20" s="556"/>
      <c r="Q20" s="556"/>
      <c r="R20" s="556"/>
      <c r="S20" s="556"/>
      <c r="T20" s="556"/>
      <c r="U20" s="556"/>
      <c r="V20" s="556"/>
      <c r="W20" s="556"/>
      <c r="X20" s="556"/>
      <c r="Y20" s="556"/>
      <c r="Z20" s="557"/>
    </row>
    <row r="21" spans="2:26" ht="21.75" customHeight="1" x14ac:dyDescent="0.15">
      <c r="B21" s="287"/>
      <c r="C21" s="555"/>
      <c r="D21" s="556"/>
      <c r="E21" s="556"/>
      <c r="F21" s="556"/>
      <c r="G21" s="556"/>
      <c r="H21" s="556"/>
      <c r="I21" s="556"/>
      <c r="J21" s="556"/>
      <c r="K21" s="556"/>
      <c r="L21" s="556"/>
      <c r="M21" s="556"/>
      <c r="N21" s="556"/>
      <c r="O21" s="556"/>
      <c r="P21" s="556"/>
      <c r="Q21" s="556"/>
      <c r="R21" s="556"/>
      <c r="S21" s="556"/>
      <c r="T21" s="556"/>
      <c r="U21" s="556"/>
      <c r="V21" s="556"/>
      <c r="W21" s="556"/>
      <c r="X21" s="556"/>
      <c r="Y21" s="556"/>
      <c r="Z21" s="557"/>
    </row>
    <row r="22" spans="2:26" ht="21.75" customHeight="1" x14ac:dyDescent="0.15">
      <c r="B22" s="287"/>
      <c r="C22" s="555"/>
      <c r="D22" s="556"/>
      <c r="E22" s="556"/>
      <c r="F22" s="556"/>
      <c r="G22" s="556"/>
      <c r="H22" s="556"/>
      <c r="I22" s="556"/>
      <c r="J22" s="556"/>
      <c r="K22" s="556"/>
      <c r="L22" s="556"/>
      <c r="M22" s="556"/>
      <c r="N22" s="556"/>
      <c r="O22" s="556"/>
      <c r="P22" s="556"/>
      <c r="Q22" s="556"/>
      <c r="R22" s="556"/>
      <c r="S22" s="556"/>
      <c r="T22" s="556"/>
      <c r="U22" s="556"/>
      <c r="V22" s="556"/>
      <c r="W22" s="556"/>
      <c r="X22" s="556"/>
      <c r="Y22" s="556"/>
      <c r="Z22" s="557"/>
    </row>
    <row r="23" spans="2:26" ht="21.75" customHeight="1" x14ac:dyDescent="0.15">
      <c r="B23" s="287"/>
      <c r="C23" s="555"/>
      <c r="D23" s="556"/>
      <c r="E23" s="556"/>
      <c r="F23" s="556"/>
      <c r="G23" s="556"/>
      <c r="H23" s="556"/>
      <c r="I23" s="556"/>
      <c r="J23" s="556"/>
      <c r="K23" s="556"/>
      <c r="L23" s="556"/>
      <c r="M23" s="556"/>
      <c r="N23" s="556"/>
      <c r="O23" s="556"/>
      <c r="P23" s="556"/>
      <c r="Q23" s="556"/>
      <c r="R23" s="556"/>
      <c r="S23" s="556"/>
      <c r="T23" s="556"/>
      <c r="U23" s="556"/>
      <c r="V23" s="556"/>
      <c r="W23" s="556"/>
      <c r="X23" s="556"/>
      <c r="Y23" s="556"/>
      <c r="Z23" s="557"/>
    </row>
    <row r="24" spans="2:26" ht="21.75" customHeight="1" x14ac:dyDescent="0.15">
      <c r="B24" s="287"/>
      <c r="C24" s="555"/>
      <c r="D24" s="556"/>
      <c r="E24" s="556"/>
      <c r="F24" s="556"/>
      <c r="G24" s="556"/>
      <c r="H24" s="556"/>
      <c r="I24" s="556"/>
      <c r="J24" s="556"/>
      <c r="K24" s="556"/>
      <c r="L24" s="556"/>
      <c r="M24" s="556"/>
      <c r="N24" s="556"/>
      <c r="O24" s="556"/>
      <c r="P24" s="556"/>
      <c r="Q24" s="556"/>
      <c r="R24" s="556"/>
      <c r="S24" s="556"/>
      <c r="T24" s="556"/>
      <c r="U24" s="556"/>
      <c r="V24" s="556"/>
      <c r="W24" s="556"/>
      <c r="X24" s="556"/>
      <c r="Y24" s="556"/>
      <c r="Z24" s="557"/>
    </row>
    <row r="25" spans="2:26" ht="21.75" customHeight="1" x14ac:dyDescent="0.15">
      <c r="B25" s="287"/>
      <c r="C25" s="555"/>
      <c r="D25" s="556"/>
      <c r="E25" s="556"/>
      <c r="F25" s="556"/>
      <c r="G25" s="556"/>
      <c r="H25" s="556"/>
      <c r="I25" s="556"/>
      <c r="J25" s="556"/>
      <c r="K25" s="556"/>
      <c r="L25" s="556"/>
      <c r="M25" s="556"/>
      <c r="N25" s="556"/>
      <c r="O25" s="556"/>
      <c r="P25" s="556"/>
      <c r="Q25" s="556"/>
      <c r="R25" s="556"/>
      <c r="S25" s="556"/>
      <c r="T25" s="556"/>
      <c r="U25" s="556"/>
      <c r="V25" s="556"/>
      <c r="W25" s="556"/>
      <c r="X25" s="556"/>
      <c r="Y25" s="556"/>
      <c r="Z25" s="557"/>
    </row>
    <row r="26" spans="2:26" ht="21.75" customHeight="1" x14ac:dyDescent="0.15">
      <c r="B26" s="287"/>
      <c r="C26" s="555"/>
      <c r="D26" s="556"/>
      <c r="E26" s="556"/>
      <c r="F26" s="556"/>
      <c r="G26" s="556"/>
      <c r="H26" s="556"/>
      <c r="I26" s="556"/>
      <c r="J26" s="556"/>
      <c r="K26" s="556"/>
      <c r="L26" s="556"/>
      <c r="M26" s="556"/>
      <c r="N26" s="556"/>
      <c r="O26" s="556"/>
      <c r="P26" s="556"/>
      <c r="Q26" s="556"/>
      <c r="R26" s="556"/>
      <c r="S26" s="556"/>
      <c r="T26" s="556"/>
      <c r="U26" s="556"/>
      <c r="V26" s="556"/>
      <c r="W26" s="556"/>
      <c r="X26" s="556"/>
      <c r="Y26" s="556"/>
      <c r="Z26" s="557"/>
    </row>
    <row r="27" spans="2:26" ht="21.75" customHeight="1" x14ac:dyDescent="0.15">
      <c r="B27" s="287"/>
      <c r="C27" s="555"/>
      <c r="D27" s="556"/>
      <c r="E27" s="556"/>
      <c r="F27" s="556"/>
      <c r="G27" s="556"/>
      <c r="H27" s="556"/>
      <c r="I27" s="556"/>
      <c r="J27" s="556"/>
      <c r="K27" s="556"/>
      <c r="L27" s="556"/>
      <c r="M27" s="556"/>
      <c r="N27" s="556"/>
      <c r="O27" s="556"/>
      <c r="P27" s="556"/>
      <c r="Q27" s="556"/>
      <c r="R27" s="556"/>
      <c r="S27" s="556"/>
      <c r="T27" s="556"/>
      <c r="U27" s="556"/>
      <c r="V27" s="556"/>
      <c r="W27" s="556"/>
      <c r="X27" s="556"/>
      <c r="Y27" s="556"/>
      <c r="Z27" s="557"/>
    </row>
    <row r="28" spans="2:26" ht="21.75" customHeight="1" x14ac:dyDescent="0.15">
      <c r="B28" s="287"/>
      <c r="C28" s="555"/>
      <c r="D28" s="556"/>
      <c r="E28" s="556"/>
      <c r="F28" s="556"/>
      <c r="G28" s="556"/>
      <c r="H28" s="556"/>
      <c r="I28" s="556"/>
      <c r="J28" s="556"/>
      <c r="K28" s="556"/>
      <c r="L28" s="556"/>
      <c r="M28" s="556"/>
      <c r="N28" s="556"/>
      <c r="O28" s="556"/>
      <c r="P28" s="556"/>
      <c r="Q28" s="556"/>
      <c r="R28" s="556"/>
      <c r="S28" s="556"/>
      <c r="T28" s="556"/>
      <c r="U28" s="556"/>
      <c r="V28" s="556"/>
      <c r="W28" s="556"/>
      <c r="X28" s="556"/>
      <c r="Y28" s="556"/>
      <c r="Z28" s="557"/>
    </row>
    <row r="29" spans="2:26" ht="47.25" customHeight="1" x14ac:dyDescent="0.15">
      <c r="B29" s="288"/>
      <c r="C29" s="117"/>
      <c r="D29" s="117"/>
      <c r="E29" s="118"/>
      <c r="F29" s="119"/>
      <c r="G29" s="117"/>
      <c r="H29" s="117"/>
      <c r="I29" s="117"/>
      <c r="J29" s="558" t="s">
        <v>534</v>
      </c>
      <c r="K29" s="558"/>
      <c r="L29" s="558"/>
      <c r="M29" s="558"/>
      <c r="N29" s="558"/>
      <c r="O29" s="558"/>
      <c r="P29" s="558"/>
      <c r="Q29" s="558" t="s">
        <v>535</v>
      </c>
      <c r="R29" s="558"/>
      <c r="S29" s="558"/>
      <c r="T29" s="558"/>
      <c r="U29" s="558"/>
      <c r="V29" s="558"/>
      <c r="W29" s="558"/>
      <c r="X29" s="558"/>
      <c r="Y29" s="558"/>
      <c r="Z29" s="120"/>
    </row>
    <row r="30" spans="2:26" ht="15" customHeight="1" x14ac:dyDescent="0.15">
      <c r="C30" s="3" t="s">
        <v>536</v>
      </c>
    </row>
    <row r="31" spans="2:26" ht="15" customHeight="1" x14ac:dyDescent="0.15">
      <c r="C31" s="1" t="s">
        <v>537</v>
      </c>
    </row>
    <row r="32" spans="2:26" ht="15" customHeight="1" x14ac:dyDescent="0.15">
      <c r="C32" s="1" t="s">
        <v>538</v>
      </c>
    </row>
    <row r="33" spans="3:3" ht="15" customHeight="1" x14ac:dyDescent="0.15">
      <c r="C33" s="1" t="s">
        <v>539</v>
      </c>
    </row>
    <row r="34" spans="3:3" ht="7.15" customHeight="1" x14ac:dyDescent="0.15"/>
    <row r="37" spans="3:3" ht="98.25" customHeight="1" x14ac:dyDescent="0.15"/>
  </sheetData>
  <mergeCells count="58">
    <mergeCell ref="B12:B29"/>
    <mergeCell ref="C12:Z28"/>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 ref="V8:W9"/>
    <mergeCell ref="X8:Y9"/>
    <mergeCell ref="J9:J10"/>
    <mergeCell ref="K9:K10"/>
    <mergeCell ref="L9:M10"/>
    <mergeCell ref="N9:N10"/>
    <mergeCell ref="O9:P10"/>
    <mergeCell ref="Q9:Q10"/>
    <mergeCell ref="L8:M8"/>
    <mergeCell ref="O8:P8"/>
    <mergeCell ref="R5:R6"/>
    <mergeCell ref="S5:T5"/>
    <mergeCell ref="V5:V6"/>
    <mergeCell ref="X5:Z5"/>
    <mergeCell ref="D6:F6"/>
    <mergeCell ref="G6:H6"/>
    <mergeCell ref="I6:K6"/>
    <mergeCell ref="L6:M6"/>
    <mergeCell ref="S6:T6"/>
    <mergeCell ref="X6:Z6"/>
    <mergeCell ref="Q5:Q6"/>
    <mergeCell ref="B5:B6"/>
    <mergeCell ref="D5:F5"/>
    <mergeCell ref="G5:H5"/>
    <mergeCell ref="I5:K5"/>
    <mergeCell ref="L5:M5"/>
    <mergeCell ref="N2:O2"/>
    <mergeCell ref="P2:R2"/>
    <mergeCell ref="S2:U2"/>
    <mergeCell ref="V2:Z2"/>
    <mergeCell ref="C3:F3"/>
    <mergeCell ref="G3:G4"/>
    <mergeCell ref="H3:J4"/>
    <mergeCell ref="K3:K4"/>
    <mergeCell ref="L3:P4"/>
    <mergeCell ref="Q3:R4"/>
    <mergeCell ref="S3:U3"/>
    <mergeCell ref="V3:V4"/>
    <mergeCell ref="X3:Z3"/>
    <mergeCell ref="C4:F4"/>
    <mergeCell ref="S4:U4"/>
    <mergeCell ref="X4:Z4"/>
  </mergeCells>
  <phoneticPr fontId="9"/>
  <printOptions horizontalCentered="1" verticalCentered="1"/>
  <pageMargins left="0.23622047244094488" right="0.23622047244094488" top="0.74803149606299213" bottom="0.74803149606299213" header="0.31496062992125984" footer="0.31496062992125984"/>
  <pageSetup paperSize="9" scale="82" orientation="landscape" copies="2"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E1E919-98E8-47FA-B7EF-C0D24906AE94}">
  <sheetPr codeName="Sheet7">
    <pageSetUpPr fitToPage="1"/>
  </sheetPr>
  <dimension ref="B1:AA37"/>
  <sheetViews>
    <sheetView showGridLines="0" showZeros="0" view="pageBreakPreview" zoomScale="85" zoomScaleNormal="70" zoomScaleSheetLayoutView="85" workbookViewId="0">
      <selection activeCell="V2" sqref="V2:Z2"/>
    </sheetView>
  </sheetViews>
  <sheetFormatPr defaultColWidth="9" defaultRowHeight="12" x14ac:dyDescent="0.15"/>
  <cols>
    <col min="1" max="1" width="1.625" style="2" customWidth="1"/>
    <col min="2" max="2" width="6.75" style="2" customWidth="1"/>
    <col min="3" max="7" width="6.625" style="2" customWidth="1"/>
    <col min="8" max="8" width="3.75" style="2" customWidth="1"/>
    <col min="9" max="9" width="9.75" style="2" customWidth="1"/>
    <col min="10" max="12" width="6.625" style="2" customWidth="1"/>
    <col min="13" max="13" width="6.75" style="2" customWidth="1"/>
    <col min="14" max="14" width="6.875" style="2" customWidth="1"/>
    <col min="15" max="25" width="6.75" style="2" customWidth="1"/>
    <col min="26" max="26" width="1.25" style="2" customWidth="1"/>
    <col min="27" max="27" width="1.375" style="2" customWidth="1"/>
    <col min="28" max="28" width="12.625" style="2" customWidth="1"/>
    <col min="29" max="16384" width="9" style="2"/>
  </cols>
  <sheetData>
    <row r="1" spans="2:27" x14ac:dyDescent="0.15">
      <c r="Y1" s="6"/>
    </row>
    <row r="2" spans="2:27" ht="24.95" customHeight="1" x14ac:dyDescent="0.15">
      <c r="B2" s="54" t="s">
        <v>496</v>
      </c>
      <c r="C2" s="87"/>
      <c r="D2" s="87"/>
      <c r="E2" s="87"/>
      <c r="F2" s="87"/>
      <c r="G2" s="87"/>
      <c r="H2" s="87"/>
      <c r="I2" s="87"/>
      <c r="J2" s="87"/>
      <c r="K2" s="87"/>
      <c r="L2" s="87"/>
      <c r="M2" s="104"/>
      <c r="N2" s="375" t="s">
        <v>497</v>
      </c>
      <c r="O2" s="375"/>
      <c r="P2" s="529">
        <v>45621</v>
      </c>
      <c r="Q2" s="530"/>
      <c r="R2" s="531"/>
      <c r="S2" s="375" t="s">
        <v>498</v>
      </c>
      <c r="T2" s="375"/>
      <c r="U2" s="375"/>
      <c r="V2" s="532" t="s">
        <v>1044</v>
      </c>
      <c r="W2" s="532"/>
      <c r="X2" s="532"/>
      <c r="Y2" s="532"/>
      <c r="Z2" s="532"/>
    </row>
    <row r="3" spans="2:27" ht="20.100000000000001" customHeight="1" x14ac:dyDescent="0.15">
      <c r="B3" s="101" t="s">
        <v>8</v>
      </c>
      <c r="C3" s="376" t="s">
        <v>314</v>
      </c>
      <c r="D3" s="358"/>
      <c r="E3" s="358"/>
      <c r="F3" s="359"/>
      <c r="G3" s="373" t="s">
        <v>499</v>
      </c>
      <c r="H3" s="357" t="s">
        <v>500</v>
      </c>
      <c r="I3" s="358"/>
      <c r="J3" s="359"/>
      <c r="K3" s="373" t="s">
        <v>501</v>
      </c>
      <c r="L3" s="533" t="s">
        <v>470</v>
      </c>
      <c r="M3" s="358"/>
      <c r="N3" s="358"/>
      <c r="O3" s="358"/>
      <c r="P3" s="358"/>
      <c r="Q3" s="352" t="s">
        <v>502</v>
      </c>
      <c r="R3" s="354"/>
      <c r="S3" s="376" t="s">
        <v>503</v>
      </c>
      <c r="T3" s="358"/>
      <c r="U3" s="359"/>
      <c r="V3" s="534" t="s">
        <v>504</v>
      </c>
      <c r="W3" s="106" t="s">
        <v>505</v>
      </c>
      <c r="X3" s="333">
        <v>341832.76</v>
      </c>
      <c r="Y3" s="334"/>
      <c r="Z3" s="335"/>
    </row>
    <row r="4" spans="2:27" ht="20.100000000000001" customHeight="1" x14ac:dyDescent="0.15">
      <c r="B4" s="59" t="s">
        <v>3</v>
      </c>
      <c r="C4" s="360" t="s">
        <v>313</v>
      </c>
      <c r="D4" s="361"/>
      <c r="E4" s="361"/>
      <c r="F4" s="362"/>
      <c r="G4" s="380"/>
      <c r="H4" s="360"/>
      <c r="I4" s="361"/>
      <c r="J4" s="362"/>
      <c r="K4" s="380"/>
      <c r="L4" s="361"/>
      <c r="M4" s="361"/>
      <c r="N4" s="361"/>
      <c r="O4" s="361"/>
      <c r="P4" s="361"/>
      <c r="Q4" s="342"/>
      <c r="R4" s="356"/>
      <c r="S4" s="360" t="s">
        <v>506</v>
      </c>
      <c r="T4" s="361"/>
      <c r="U4" s="362"/>
      <c r="V4" s="535"/>
      <c r="W4" s="105" t="s">
        <v>507</v>
      </c>
      <c r="X4" s="333">
        <v>1310837.8999999999</v>
      </c>
      <c r="Y4" s="334"/>
      <c r="Z4" s="335"/>
    </row>
    <row r="5" spans="2:27" ht="20.100000000000001" customHeight="1" x14ac:dyDescent="0.15">
      <c r="B5" s="536" t="s">
        <v>4</v>
      </c>
      <c r="C5" s="55" t="s">
        <v>5</v>
      </c>
      <c r="D5" s="297" t="s">
        <v>508</v>
      </c>
      <c r="E5" s="312"/>
      <c r="F5" s="312"/>
      <c r="G5" s="289" t="s">
        <v>509</v>
      </c>
      <c r="H5" s="296"/>
      <c r="I5" s="297" t="s">
        <v>510</v>
      </c>
      <c r="J5" s="312"/>
      <c r="K5" s="298"/>
      <c r="L5" s="375" t="s">
        <v>12</v>
      </c>
      <c r="M5" s="375"/>
      <c r="N5" s="100" t="s">
        <v>11</v>
      </c>
      <c r="O5" s="107">
        <v>1243.0999999999999</v>
      </c>
      <c r="P5" s="56" t="s">
        <v>10</v>
      </c>
      <c r="Q5" s="540" t="s">
        <v>511</v>
      </c>
      <c r="R5" s="538" t="s">
        <v>512</v>
      </c>
      <c r="S5" s="373" t="s">
        <v>513</v>
      </c>
      <c r="T5" s="373"/>
      <c r="U5" s="108" t="s">
        <v>514</v>
      </c>
      <c r="V5" s="352" t="s">
        <v>515</v>
      </c>
      <c r="W5" s="106" t="s">
        <v>505</v>
      </c>
      <c r="X5" s="333">
        <v>341900.5</v>
      </c>
      <c r="Y5" s="334"/>
      <c r="Z5" s="335"/>
    </row>
    <row r="6" spans="2:27" ht="20.100000000000001" customHeight="1" x14ac:dyDescent="0.15">
      <c r="B6" s="537"/>
      <c r="C6" s="55" t="s">
        <v>6</v>
      </c>
      <c r="D6" s="297" t="s">
        <v>516</v>
      </c>
      <c r="E6" s="312"/>
      <c r="F6" s="312"/>
      <c r="G6" s="375" t="s">
        <v>517</v>
      </c>
      <c r="H6" s="375"/>
      <c r="I6" s="297" t="s">
        <v>518</v>
      </c>
      <c r="J6" s="312"/>
      <c r="K6" s="298"/>
      <c r="L6" s="375" t="s">
        <v>519</v>
      </c>
      <c r="M6" s="375"/>
      <c r="N6" s="100" t="s">
        <v>11</v>
      </c>
      <c r="O6" s="74">
        <v>12</v>
      </c>
      <c r="P6" s="56" t="s">
        <v>10</v>
      </c>
      <c r="Q6" s="356"/>
      <c r="R6" s="539"/>
      <c r="S6" s="375" t="s">
        <v>520</v>
      </c>
      <c r="T6" s="375"/>
      <c r="U6" s="109" t="s">
        <v>259</v>
      </c>
      <c r="V6" s="342"/>
      <c r="W6" s="106" t="s">
        <v>507</v>
      </c>
      <c r="X6" s="333">
        <v>1310912.98</v>
      </c>
      <c r="Y6" s="334"/>
      <c r="Z6" s="335"/>
    </row>
    <row r="7" spans="2:27" ht="7.5" customHeight="1" x14ac:dyDescent="0.15">
      <c r="B7" s="563" t="s">
        <v>521</v>
      </c>
      <c r="C7" s="563"/>
      <c r="D7" s="564" t="s">
        <v>147</v>
      </c>
      <c r="E7" s="564"/>
      <c r="F7" s="110"/>
      <c r="G7" s="110"/>
      <c r="H7" s="110"/>
      <c r="I7" s="110"/>
      <c r="J7" s="110"/>
      <c r="K7" s="110"/>
      <c r="L7" s="110"/>
      <c r="M7" s="110"/>
      <c r="N7" s="110"/>
      <c r="O7" s="110"/>
      <c r="P7" s="110"/>
      <c r="Q7" s="110"/>
      <c r="R7" s="110"/>
      <c r="S7" s="110"/>
      <c r="T7" s="110"/>
      <c r="U7" s="110"/>
      <c r="V7" s="110"/>
      <c r="W7" s="110"/>
      <c r="X7" s="111"/>
      <c r="Y7" s="111"/>
      <c r="Z7" s="112"/>
    </row>
    <row r="8" spans="2:27" ht="21.75" customHeight="1" x14ac:dyDescent="0.15">
      <c r="B8" s="563"/>
      <c r="C8" s="563"/>
      <c r="D8" s="564"/>
      <c r="E8" s="564"/>
      <c r="F8" s="113"/>
      <c r="G8" s="541" t="s">
        <v>522</v>
      </c>
      <c r="H8" s="540"/>
      <c r="I8" s="565" t="s">
        <v>523</v>
      </c>
      <c r="J8" s="114" t="s">
        <v>524</v>
      </c>
      <c r="K8" s="115" t="s">
        <v>525</v>
      </c>
      <c r="L8" s="293">
        <v>127</v>
      </c>
      <c r="M8" s="294"/>
      <c r="N8" s="55" t="s">
        <v>526</v>
      </c>
      <c r="O8" s="295">
        <v>7</v>
      </c>
      <c r="P8" s="295"/>
      <c r="Q8" s="55" t="s">
        <v>527</v>
      </c>
      <c r="R8" s="293">
        <v>0</v>
      </c>
      <c r="S8" s="294"/>
      <c r="T8" s="541" t="s">
        <v>528</v>
      </c>
      <c r="U8" s="540"/>
      <c r="V8" s="541" t="s">
        <v>529</v>
      </c>
      <c r="W8" s="540"/>
      <c r="X8" s="546">
        <v>1</v>
      </c>
      <c r="Y8" s="547"/>
      <c r="Z8" s="113"/>
      <c r="AA8" s="116"/>
    </row>
    <row r="9" spans="2:27" ht="10.9" customHeight="1" x14ac:dyDescent="0.15">
      <c r="B9" s="563"/>
      <c r="C9" s="563"/>
      <c r="D9" s="564"/>
      <c r="E9" s="564"/>
      <c r="F9" s="113"/>
      <c r="G9" s="542"/>
      <c r="H9" s="543"/>
      <c r="I9" s="566"/>
      <c r="J9" s="550" t="s">
        <v>530</v>
      </c>
      <c r="K9" s="552" t="s">
        <v>525</v>
      </c>
      <c r="L9" s="546">
        <v>0</v>
      </c>
      <c r="M9" s="547"/>
      <c r="N9" s="550" t="s">
        <v>526</v>
      </c>
      <c r="O9" s="546">
        <v>0</v>
      </c>
      <c r="P9" s="547"/>
      <c r="Q9" s="550" t="s">
        <v>527</v>
      </c>
      <c r="R9" s="546">
        <v>0</v>
      </c>
      <c r="S9" s="547"/>
      <c r="T9" s="542"/>
      <c r="U9" s="543"/>
      <c r="V9" s="544"/>
      <c r="W9" s="545"/>
      <c r="X9" s="548"/>
      <c r="Y9" s="549"/>
      <c r="Z9" s="113"/>
      <c r="AA9" s="116"/>
    </row>
    <row r="10" spans="2:27" ht="10.9" customHeight="1" x14ac:dyDescent="0.15">
      <c r="B10" s="563"/>
      <c r="C10" s="563"/>
      <c r="D10" s="564"/>
      <c r="E10" s="564"/>
      <c r="F10" s="113"/>
      <c r="G10" s="542"/>
      <c r="H10" s="543"/>
      <c r="I10" s="566"/>
      <c r="J10" s="551"/>
      <c r="K10" s="553"/>
      <c r="L10" s="554"/>
      <c r="M10" s="345"/>
      <c r="N10" s="551"/>
      <c r="O10" s="554"/>
      <c r="P10" s="345"/>
      <c r="Q10" s="551"/>
      <c r="R10" s="554"/>
      <c r="S10" s="345"/>
      <c r="T10" s="542"/>
      <c r="U10" s="543"/>
      <c r="V10" s="559" t="s">
        <v>531</v>
      </c>
      <c r="W10" s="560"/>
      <c r="X10" s="546">
        <v>1</v>
      </c>
      <c r="Y10" s="547"/>
      <c r="Z10" s="113"/>
      <c r="AA10" s="116"/>
    </row>
    <row r="11" spans="2:27" ht="21.75" customHeight="1" x14ac:dyDescent="0.15">
      <c r="B11" s="563"/>
      <c r="C11" s="563"/>
      <c r="D11" s="564"/>
      <c r="E11" s="564"/>
      <c r="F11" s="113"/>
      <c r="G11" s="544"/>
      <c r="H11" s="545"/>
      <c r="I11" s="567"/>
      <c r="J11" s="55" t="s">
        <v>532</v>
      </c>
      <c r="K11" s="115" t="s">
        <v>525</v>
      </c>
      <c r="L11" s="293">
        <v>0</v>
      </c>
      <c r="M11" s="294"/>
      <c r="N11" s="55" t="s">
        <v>526</v>
      </c>
      <c r="O11" s="295">
        <v>0</v>
      </c>
      <c r="P11" s="295"/>
      <c r="Q11" s="55" t="s">
        <v>527</v>
      </c>
      <c r="R11" s="293">
        <v>0</v>
      </c>
      <c r="S11" s="294"/>
      <c r="T11" s="544"/>
      <c r="U11" s="545"/>
      <c r="V11" s="561"/>
      <c r="W11" s="562"/>
      <c r="X11" s="554"/>
      <c r="Y11" s="345"/>
      <c r="Z11" s="113"/>
      <c r="AA11" s="116"/>
    </row>
    <row r="12" spans="2:27" ht="21.75" customHeight="1" x14ac:dyDescent="0.15">
      <c r="B12" s="300" t="s">
        <v>533</v>
      </c>
      <c r="C12" s="555"/>
      <c r="D12" s="556"/>
      <c r="E12" s="556"/>
      <c r="F12" s="556"/>
      <c r="G12" s="556"/>
      <c r="H12" s="556"/>
      <c r="I12" s="556"/>
      <c r="J12" s="556"/>
      <c r="K12" s="556"/>
      <c r="L12" s="556"/>
      <c r="M12" s="556"/>
      <c r="N12" s="556"/>
      <c r="O12" s="556"/>
      <c r="P12" s="556"/>
      <c r="Q12" s="556"/>
      <c r="R12" s="556"/>
      <c r="S12" s="556"/>
      <c r="T12" s="556"/>
      <c r="U12" s="556"/>
      <c r="V12" s="556"/>
      <c r="W12" s="556"/>
      <c r="X12" s="556"/>
      <c r="Y12" s="556"/>
      <c r="Z12" s="557"/>
      <c r="AA12" s="116"/>
    </row>
    <row r="13" spans="2:27" ht="21.75" customHeight="1" x14ac:dyDescent="0.15">
      <c r="B13" s="287"/>
      <c r="C13" s="555"/>
      <c r="D13" s="556"/>
      <c r="E13" s="556"/>
      <c r="F13" s="556"/>
      <c r="G13" s="556"/>
      <c r="H13" s="556"/>
      <c r="I13" s="556"/>
      <c r="J13" s="556"/>
      <c r="K13" s="556"/>
      <c r="L13" s="556"/>
      <c r="M13" s="556"/>
      <c r="N13" s="556"/>
      <c r="O13" s="556"/>
      <c r="P13" s="556"/>
      <c r="Q13" s="556"/>
      <c r="R13" s="556"/>
      <c r="S13" s="556"/>
      <c r="T13" s="556"/>
      <c r="U13" s="556"/>
      <c r="V13" s="556"/>
      <c r="W13" s="556"/>
      <c r="X13" s="556"/>
      <c r="Y13" s="556"/>
      <c r="Z13" s="557"/>
      <c r="AA13" s="116"/>
    </row>
    <row r="14" spans="2:27" ht="21.75" customHeight="1" x14ac:dyDescent="0.15">
      <c r="B14" s="287"/>
      <c r="C14" s="555"/>
      <c r="D14" s="556"/>
      <c r="E14" s="556"/>
      <c r="F14" s="556"/>
      <c r="G14" s="556"/>
      <c r="H14" s="556"/>
      <c r="I14" s="556"/>
      <c r="J14" s="556"/>
      <c r="K14" s="556"/>
      <c r="L14" s="556"/>
      <c r="M14" s="556"/>
      <c r="N14" s="556"/>
      <c r="O14" s="556"/>
      <c r="P14" s="556"/>
      <c r="Q14" s="556"/>
      <c r="R14" s="556"/>
      <c r="S14" s="556"/>
      <c r="T14" s="556"/>
      <c r="U14" s="556"/>
      <c r="V14" s="556"/>
      <c r="W14" s="556"/>
      <c r="X14" s="556"/>
      <c r="Y14" s="556"/>
      <c r="Z14" s="557"/>
      <c r="AA14" s="116"/>
    </row>
    <row r="15" spans="2:27" ht="21.75" customHeight="1" x14ac:dyDescent="0.15">
      <c r="B15" s="287"/>
      <c r="C15" s="555"/>
      <c r="D15" s="556"/>
      <c r="E15" s="556"/>
      <c r="F15" s="556"/>
      <c r="G15" s="556"/>
      <c r="H15" s="556"/>
      <c r="I15" s="556"/>
      <c r="J15" s="556"/>
      <c r="K15" s="556"/>
      <c r="L15" s="556"/>
      <c r="M15" s="556"/>
      <c r="N15" s="556"/>
      <c r="O15" s="556"/>
      <c r="P15" s="556"/>
      <c r="Q15" s="556"/>
      <c r="R15" s="556"/>
      <c r="S15" s="556"/>
      <c r="T15" s="556"/>
      <c r="U15" s="556"/>
      <c r="V15" s="556"/>
      <c r="W15" s="556"/>
      <c r="X15" s="556"/>
      <c r="Y15" s="556"/>
      <c r="Z15" s="557"/>
    </row>
    <row r="16" spans="2:27" ht="21.75" customHeight="1" x14ac:dyDescent="0.15">
      <c r="B16" s="287"/>
      <c r="C16" s="555"/>
      <c r="D16" s="556"/>
      <c r="E16" s="556"/>
      <c r="F16" s="556"/>
      <c r="G16" s="556"/>
      <c r="H16" s="556"/>
      <c r="I16" s="556"/>
      <c r="J16" s="556"/>
      <c r="K16" s="556"/>
      <c r="L16" s="556"/>
      <c r="M16" s="556"/>
      <c r="N16" s="556"/>
      <c r="O16" s="556"/>
      <c r="P16" s="556"/>
      <c r="Q16" s="556"/>
      <c r="R16" s="556"/>
      <c r="S16" s="556"/>
      <c r="T16" s="556"/>
      <c r="U16" s="556"/>
      <c r="V16" s="556"/>
      <c r="W16" s="556"/>
      <c r="X16" s="556"/>
      <c r="Y16" s="556"/>
      <c r="Z16" s="557"/>
    </row>
    <row r="17" spans="2:26" ht="21.75" customHeight="1" x14ac:dyDescent="0.15">
      <c r="B17" s="287"/>
      <c r="C17" s="555"/>
      <c r="D17" s="556"/>
      <c r="E17" s="556"/>
      <c r="F17" s="556"/>
      <c r="G17" s="556"/>
      <c r="H17" s="556"/>
      <c r="I17" s="556"/>
      <c r="J17" s="556"/>
      <c r="K17" s="556"/>
      <c r="L17" s="556"/>
      <c r="M17" s="556"/>
      <c r="N17" s="556"/>
      <c r="O17" s="556"/>
      <c r="P17" s="556"/>
      <c r="Q17" s="556"/>
      <c r="R17" s="556"/>
      <c r="S17" s="556"/>
      <c r="T17" s="556"/>
      <c r="U17" s="556"/>
      <c r="V17" s="556"/>
      <c r="W17" s="556"/>
      <c r="X17" s="556"/>
      <c r="Y17" s="556"/>
      <c r="Z17" s="557"/>
    </row>
    <row r="18" spans="2:26" ht="21.75" customHeight="1" x14ac:dyDescent="0.15">
      <c r="B18" s="287"/>
      <c r="C18" s="555"/>
      <c r="D18" s="556"/>
      <c r="E18" s="556"/>
      <c r="F18" s="556"/>
      <c r="G18" s="556"/>
      <c r="H18" s="556"/>
      <c r="I18" s="556"/>
      <c r="J18" s="556"/>
      <c r="K18" s="556"/>
      <c r="L18" s="556"/>
      <c r="M18" s="556"/>
      <c r="N18" s="556"/>
      <c r="O18" s="556"/>
      <c r="P18" s="556"/>
      <c r="Q18" s="556"/>
      <c r="R18" s="556"/>
      <c r="S18" s="556"/>
      <c r="T18" s="556"/>
      <c r="U18" s="556"/>
      <c r="V18" s="556"/>
      <c r="W18" s="556"/>
      <c r="X18" s="556"/>
      <c r="Y18" s="556"/>
      <c r="Z18" s="557"/>
    </row>
    <row r="19" spans="2:26" ht="21.75" customHeight="1" x14ac:dyDescent="0.15">
      <c r="B19" s="287"/>
      <c r="C19" s="555"/>
      <c r="D19" s="556"/>
      <c r="E19" s="556"/>
      <c r="F19" s="556"/>
      <c r="G19" s="556"/>
      <c r="H19" s="556"/>
      <c r="I19" s="556"/>
      <c r="J19" s="556"/>
      <c r="K19" s="556"/>
      <c r="L19" s="556"/>
      <c r="M19" s="556"/>
      <c r="N19" s="556"/>
      <c r="O19" s="556"/>
      <c r="P19" s="556"/>
      <c r="Q19" s="556"/>
      <c r="R19" s="556"/>
      <c r="S19" s="556"/>
      <c r="T19" s="556"/>
      <c r="U19" s="556"/>
      <c r="V19" s="556"/>
      <c r="W19" s="556"/>
      <c r="X19" s="556"/>
      <c r="Y19" s="556"/>
      <c r="Z19" s="557"/>
    </row>
    <row r="20" spans="2:26" ht="21.75" customHeight="1" x14ac:dyDescent="0.15">
      <c r="B20" s="287"/>
      <c r="C20" s="555"/>
      <c r="D20" s="556"/>
      <c r="E20" s="556"/>
      <c r="F20" s="556"/>
      <c r="G20" s="556"/>
      <c r="H20" s="556"/>
      <c r="I20" s="556"/>
      <c r="J20" s="556"/>
      <c r="K20" s="556"/>
      <c r="L20" s="556"/>
      <c r="M20" s="556"/>
      <c r="N20" s="556"/>
      <c r="O20" s="556"/>
      <c r="P20" s="556"/>
      <c r="Q20" s="556"/>
      <c r="R20" s="556"/>
      <c r="S20" s="556"/>
      <c r="T20" s="556"/>
      <c r="U20" s="556"/>
      <c r="V20" s="556"/>
      <c r="W20" s="556"/>
      <c r="X20" s="556"/>
      <c r="Y20" s="556"/>
      <c r="Z20" s="557"/>
    </row>
    <row r="21" spans="2:26" ht="21.75" customHeight="1" x14ac:dyDescent="0.15">
      <c r="B21" s="287"/>
      <c r="C21" s="555"/>
      <c r="D21" s="556"/>
      <c r="E21" s="556"/>
      <c r="F21" s="556"/>
      <c r="G21" s="556"/>
      <c r="H21" s="556"/>
      <c r="I21" s="556"/>
      <c r="J21" s="556"/>
      <c r="K21" s="556"/>
      <c r="L21" s="556"/>
      <c r="M21" s="556"/>
      <c r="N21" s="556"/>
      <c r="O21" s="556"/>
      <c r="P21" s="556"/>
      <c r="Q21" s="556"/>
      <c r="R21" s="556"/>
      <c r="S21" s="556"/>
      <c r="T21" s="556"/>
      <c r="U21" s="556"/>
      <c r="V21" s="556"/>
      <c r="W21" s="556"/>
      <c r="X21" s="556"/>
      <c r="Y21" s="556"/>
      <c r="Z21" s="557"/>
    </row>
    <row r="22" spans="2:26" ht="21.75" customHeight="1" x14ac:dyDescent="0.15">
      <c r="B22" s="287"/>
      <c r="C22" s="555"/>
      <c r="D22" s="556"/>
      <c r="E22" s="556"/>
      <c r="F22" s="556"/>
      <c r="G22" s="556"/>
      <c r="H22" s="556"/>
      <c r="I22" s="556"/>
      <c r="J22" s="556"/>
      <c r="K22" s="556"/>
      <c r="L22" s="556"/>
      <c r="M22" s="556"/>
      <c r="N22" s="556"/>
      <c r="O22" s="556"/>
      <c r="P22" s="556"/>
      <c r="Q22" s="556"/>
      <c r="R22" s="556"/>
      <c r="S22" s="556"/>
      <c r="T22" s="556"/>
      <c r="U22" s="556"/>
      <c r="V22" s="556"/>
      <c r="W22" s="556"/>
      <c r="X22" s="556"/>
      <c r="Y22" s="556"/>
      <c r="Z22" s="557"/>
    </row>
    <row r="23" spans="2:26" ht="21.75" customHeight="1" x14ac:dyDescent="0.15">
      <c r="B23" s="287"/>
      <c r="C23" s="555"/>
      <c r="D23" s="556"/>
      <c r="E23" s="556"/>
      <c r="F23" s="556"/>
      <c r="G23" s="556"/>
      <c r="H23" s="556"/>
      <c r="I23" s="556"/>
      <c r="J23" s="556"/>
      <c r="K23" s="556"/>
      <c r="L23" s="556"/>
      <c r="M23" s="556"/>
      <c r="N23" s="556"/>
      <c r="O23" s="556"/>
      <c r="P23" s="556"/>
      <c r="Q23" s="556"/>
      <c r="R23" s="556"/>
      <c r="S23" s="556"/>
      <c r="T23" s="556"/>
      <c r="U23" s="556"/>
      <c r="V23" s="556"/>
      <c r="W23" s="556"/>
      <c r="X23" s="556"/>
      <c r="Y23" s="556"/>
      <c r="Z23" s="557"/>
    </row>
    <row r="24" spans="2:26" ht="21.75" customHeight="1" x14ac:dyDescent="0.15">
      <c r="B24" s="287"/>
      <c r="C24" s="555"/>
      <c r="D24" s="556"/>
      <c r="E24" s="556"/>
      <c r="F24" s="556"/>
      <c r="G24" s="556"/>
      <c r="H24" s="556"/>
      <c r="I24" s="556"/>
      <c r="J24" s="556"/>
      <c r="K24" s="556"/>
      <c r="L24" s="556"/>
      <c r="M24" s="556"/>
      <c r="N24" s="556"/>
      <c r="O24" s="556"/>
      <c r="P24" s="556"/>
      <c r="Q24" s="556"/>
      <c r="R24" s="556"/>
      <c r="S24" s="556"/>
      <c r="T24" s="556"/>
      <c r="U24" s="556"/>
      <c r="V24" s="556"/>
      <c r="W24" s="556"/>
      <c r="X24" s="556"/>
      <c r="Y24" s="556"/>
      <c r="Z24" s="557"/>
    </row>
    <row r="25" spans="2:26" ht="21.75" customHeight="1" x14ac:dyDescent="0.15">
      <c r="B25" s="287"/>
      <c r="C25" s="555"/>
      <c r="D25" s="556"/>
      <c r="E25" s="556"/>
      <c r="F25" s="556"/>
      <c r="G25" s="556"/>
      <c r="H25" s="556"/>
      <c r="I25" s="556"/>
      <c r="J25" s="556"/>
      <c r="K25" s="556"/>
      <c r="L25" s="556"/>
      <c r="M25" s="556"/>
      <c r="N25" s="556"/>
      <c r="O25" s="556"/>
      <c r="P25" s="556"/>
      <c r="Q25" s="556"/>
      <c r="R25" s="556"/>
      <c r="S25" s="556"/>
      <c r="T25" s="556"/>
      <c r="U25" s="556"/>
      <c r="V25" s="556"/>
      <c r="W25" s="556"/>
      <c r="X25" s="556"/>
      <c r="Y25" s="556"/>
      <c r="Z25" s="557"/>
    </row>
    <row r="26" spans="2:26" ht="21.75" customHeight="1" x14ac:dyDescent="0.15">
      <c r="B26" s="287"/>
      <c r="C26" s="555"/>
      <c r="D26" s="556"/>
      <c r="E26" s="556"/>
      <c r="F26" s="556"/>
      <c r="G26" s="556"/>
      <c r="H26" s="556"/>
      <c r="I26" s="556"/>
      <c r="J26" s="556"/>
      <c r="K26" s="556"/>
      <c r="L26" s="556"/>
      <c r="M26" s="556"/>
      <c r="N26" s="556"/>
      <c r="O26" s="556"/>
      <c r="P26" s="556"/>
      <c r="Q26" s="556"/>
      <c r="R26" s="556"/>
      <c r="S26" s="556"/>
      <c r="T26" s="556"/>
      <c r="U26" s="556"/>
      <c r="V26" s="556"/>
      <c r="W26" s="556"/>
      <c r="X26" s="556"/>
      <c r="Y26" s="556"/>
      <c r="Z26" s="557"/>
    </row>
    <row r="27" spans="2:26" ht="21.75" customHeight="1" x14ac:dyDescent="0.15">
      <c r="B27" s="287"/>
      <c r="C27" s="555"/>
      <c r="D27" s="556"/>
      <c r="E27" s="556"/>
      <c r="F27" s="556"/>
      <c r="G27" s="556"/>
      <c r="H27" s="556"/>
      <c r="I27" s="556"/>
      <c r="J27" s="556"/>
      <c r="K27" s="556"/>
      <c r="L27" s="556"/>
      <c r="M27" s="556"/>
      <c r="N27" s="556"/>
      <c r="O27" s="556"/>
      <c r="P27" s="556"/>
      <c r="Q27" s="556"/>
      <c r="R27" s="556"/>
      <c r="S27" s="556"/>
      <c r="T27" s="556"/>
      <c r="U27" s="556"/>
      <c r="V27" s="556"/>
      <c r="W27" s="556"/>
      <c r="X27" s="556"/>
      <c r="Y27" s="556"/>
      <c r="Z27" s="557"/>
    </row>
    <row r="28" spans="2:26" ht="21.75" customHeight="1" x14ac:dyDescent="0.15">
      <c r="B28" s="287"/>
      <c r="C28" s="555"/>
      <c r="D28" s="556"/>
      <c r="E28" s="556"/>
      <c r="F28" s="556"/>
      <c r="G28" s="556"/>
      <c r="H28" s="556"/>
      <c r="I28" s="556"/>
      <c r="J28" s="556"/>
      <c r="K28" s="556"/>
      <c r="L28" s="556"/>
      <c r="M28" s="556"/>
      <c r="N28" s="556"/>
      <c r="O28" s="556"/>
      <c r="P28" s="556"/>
      <c r="Q28" s="556"/>
      <c r="R28" s="556"/>
      <c r="S28" s="556"/>
      <c r="T28" s="556"/>
      <c r="U28" s="556"/>
      <c r="V28" s="556"/>
      <c r="W28" s="556"/>
      <c r="X28" s="556"/>
      <c r="Y28" s="556"/>
      <c r="Z28" s="557"/>
    </row>
    <row r="29" spans="2:26" ht="47.25" customHeight="1" x14ac:dyDescent="0.15">
      <c r="B29" s="288"/>
      <c r="C29" s="117"/>
      <c r="D29" s="117"/>
      <c r="E29" s="118"/>
      <c r="F29" s="119"/>
      <c r="G29" s="117"/>
      <c r="H29" s="117"/>
      <c r="I29" s="117"/>
      <c r="J29" s="558" t="s">
        <v>534</v>
      </c>
      <c r="K29" s="558"/>
      <c r="L29" s="558"/>
      <c r="M29" s="558"/>
      <c r="N29" s="558"/>
      <c r="O29" s="558"/>
      <c r="P29" s="558"/>
      <c r="Q29" s="558" t="s">
        <v>535</v>
      </c>
      <c r="R29" s="558"/>
      <c r="S29" s="558"/>
      <c r="T29" s="558"/>
      <c r="U29" s="558"/>
      <c r="V29" s="558"/>
      <c r="W29" s="558"/>
      <c r="X29" s="558"/>
      <c r="Y29" s="558"/>
      <c r="Z29" s="120"/>
    </row>
    <row r="30" spans="2:26" ht="15" customHeight="1" x14ac:dyDescent="0.15">
      <c r="C30" s="3" t="s">
        <v>536</v>
      </c>
    </row>
    <row r="31" spans="2:26" ht="15" customHeight="1" x14ac:dyDescent="0.15">
      <c r="C31" s="1" t="s">
        <v>537</v>
      </c>
    </row>
    <row r="32" spans="2:26" ht="15" customHeight="1" x14ac:dyDescent="0.15">
      <c r="C32" s="1" t="s">
        <v>538</v>
      </c>
    </row>
    <row r="33" spans="3:3" ht="15" customHeight="1" x14ac:dyDescent="0.15">
      <c r="C33" s="1" t="s">
        <v>539</v>
      </c>
    </row>
    <row r="34" spans="3:3" ht="7.15" customHeight="1" x14ac:dyDescent="0.15"/>
    <row r="37" spans="3:3" ht="98.25" customHeight="1" x14ac:dyDescent="0.15"/>
  </sheetData>
  <mergeCells count="58">
    <mergeCell ref="B12:B29"/>
    <mergeCell ref="C12:Z28"/>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 ref="V8:W9"/>
    <mergeCell ref="X8:Y9"/>
    <mergeCell ref="J9:J10"/>
    <mergeCell ref="K9:K10"/>
    <mergeCell ref="L9:M10"/>
    <mergeCell ref="N9:N10"/>
    <mergeCell ref="O9:P10"/>
    <mergeCell ref="Q9:Q10"/>
    <mergeCell ref="L8:M8"/>
    <mergeCell ref="O8:P8"/>
    <mergeCell ref="R5:R6"/>
    <mergeCell ref="S5:T5"/>
    <mergeCell ref="V5:V6"/>
    <mergeCell ref="X5:Z5"/>
    <mergeCell ref="D6:F6"/>
    <mergeCell ref="G6:H6"/>
    <mergeCell ref="I6:K6"/>
    <mergeCell ref="L6:M6"/>
    <mergeCell ref="S6:T6"/>
    <mergeCell ref="X6:Z6"/>
    <mergeCell ref="Q5:Q6"/>
    <mergeCell ref="B5:B6"/>
    <mergeCell ref="D5:F5"/>
    <mergeCell ref="G5:H5"/>
    <mergeCell ref="I5:K5"/>
    <mergeCell ref="L5:M5"/>
    <mergeCell ref="N2:O2"/>
    <mergeCell ref="P2:R2"/>
    <mergeCell ref="S2:U2"/>
    <mergeCell ref="V2:Z2"/>
    <mergeCell ref="C3:F3"/>
    <mergeCell ref="G3:G4"/>
    <mergeCell ref="H3:J4"/>
    <mergeCell ref="K3:K4"/>
    <mergeCell ref="L3:P4"/>
    <mergeCell ref="Q3:R4"/>
    <mergeCell ref="S3:U3"/>
    <mergeCell ref="V3:V4"/>
    <mergeCell ref="X3:Z3"/>
    <mergeCell ref="C4:F4"/>
    <mergeCell ref="S4:U4"/>
    <mergeCell ref="X4:Z4"/>
  </mergeCells>
  <phoneticPr fontId="9"/>
  <printOptions horizontalCentered="1" verticalCentered="1"/>
  <pageMargins left="0.23622047244094488" right="0.23622047244094488" top="0.74803149606299213" bottom="0.74803149606299213" header="0.31496062992125984" footer="0.31496062992125984"/>
  <pageSetup paperSize="9" scale="82" orientation="landscape" copies="2"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D71BE7-DE45-4BD9-9EEE-02FA064A17AE}">
  <sheetPr codeName="Sheet8">
    <pageSetUpPr fitToPage="1"/>
  </sheetPr>
  <dimension ref="B1:AA37"/>
  <sheetViews>
    <sheetView showGridLines="0" showZeros="0" view="pageBreakPreview" zoomScale="80" zoomScaleNormal="70" zoomScaleSheetLayoutView="80" workbookViewId="0">
      <selection activeCell="V2" sqref="V2:Z2"/>
    </sheetView>
  </sheetViews>
  <sheetFormatPr defaultColWidth="9" defaultRowHeight="12" x14ac:dyDescent="0.15"/>
  <cols>
    <col min="1" max="1" width="1.625" style="2" customWidth="1"/>
    <col min="2" max="2" width="6.75" style="2" customWidth="1"/>
    <col min="3" max="7" width="6.625" style="2" customWidth="1"/>
    <col min="8" max="8" width="3.75" style="2" customWidth="1"/>
    <col min="9" max="9" width="9.75" style="2" customWidth="1"/>
    <col min="10" max="12" width="6.625" style="2" customWidth="1"/>
    <col min="13" max="13" width="6.75" style="2" customWidth="1"/>
    <col min="14" max="14" width="6.875" style="2" customWidth="1"/>
    <col min="15" max="25" width="6.75" style="2" customWidth="1"/>
    <col min="26" max="26" width="1.25" style="2" customWidth="1"/>
    <col min="27" max="27" width="1.375" style="2" customWidth="1"/>
    <col min="28" max="28" width="12.625" style="2" customWidth="1"/>
    <col min="29" max="16384" width="9" style="2"/>
  </cols>
  <sheetData>
    <row r="1" spans="2:27" x14ac:dyDescent="0.15">
      <c r="Y1" s="6"/>
    </row>
    <row r="2" spans="2:27" ht="24.95" customHeight="1" x14ac:dyDescent="0.15">
      <c r="B2" s="54" t="s">
        <v>496</v>
      </c>
      <c r="C2" s="87"/>
      <c r="D2" s="87"/>
      <c r="E2" s="87"/>
      <c r="F2" s="87"/>
      <c r="G2" s="87"/>
      <c r="H2" s="87"/>
      <c r="I2" s="87"/>
      <c r="J2" s="87"/>
      <c r="K2" s="87"/>
      <c r="L2" s="87"/>
      <c r="M2" s="104"/>
      <c r="N2" s="375" t="s">
        <v>497</v>
      </c>
      <c r="O2" s="375"/>
      <c r="P2" s="529">
        <v>45621</v>
      </c>
      <c r="Q2" s="530"/>
      <c r="R2" s="531"/>
      <c r="S2" s="375" t="s">
        <v>498</v>
      </c>
      <c r="T2" s="375"/>
      <c r="U2" s="375"/>
      <c r="V2" s="532" t="s">
        <v>1044</v>
      </c>
      <c r="W2" s="532"/>
      <c r="X2" s="532"/>
      <c r="Y2" s="532"/>
      <c r="Z2" s="532"/>
    </row>
    <row r="3" spans="2:27" ht="20.100000000000001" customHeight="1" x14ac:dyDescent="0.15">
      <c r="B3" s="101" t="s">
        <v>8</v>
      </c>
      <c r="C3" s="376" t="s">
        <v>314</v>
      </c>
      <c r="D3" s="358"/>
      <c r="E3" s="358"/>
      <c r="F3" s="359"/>
      <c r="G3" s="373" t="s">
        <v>499</v>
      </c>
      <c r="H3" s="357" t="s">
        <v>500</v>
      </c>
      <c r="I3" s="358"/>
      <c r="J3" s="359"/>
      <c r="K3" s="373" t="s">
        <v>501</v>
      </c>
      <c r="L3" s="533" t="s">
        <v>470</v>
      </c>
      <c r="M3" s="358"/>
      <c r="N3" s="358"/>
      <c r="O3" s="358"/>
      <c r="P3" s="358"/>
      <c r="Q3" s="352" t="s">
        <v>502</v>
      </c>
      <c r="R3" s="354"/>
      <c r="S3" s="376" t="s">
        <v>503</v>
      </c>
      <c r="T3" s="358"/>
      <c r="U3" s="359"/>
      <c r="V3" s="534" t="s">
        <v>504</v>
      </c>
      <c r="W3" s="106" t="s">
        <v>505</v>
      </c>
      <c r="X3" s="333">
        <v>341832.76</v>
      </c>
      <c r="Y3" s="334"/>
      <c r="Z3" s="335"/>
    </row>
    <row r="4" spans="2:27" ht="20.100000000000001" customHeight="1" x14ac:dyDescent="0.15">
      <c r="B4" s="59" t="s">
        <v>3</v>
      </c>
      <c r="C4" s="360" t="s">
        <v>313</v>
      </c>
      <c r="D4" s="361"/>
      <c r="E4" s="361"/>
      <c r="F4" s="362"/>
      <c r="G4" s="380"/>
      <c r="H4" s="360"/>
      <c r="I4" s="361"/>
      <c r="J4" s="362"/>
      <c r="K4" s="380"/>
      <c r="L4" s="361"/>
      <c r="M4" s="361"/>
      <c r="N4" s="361"/>
      <c r="O4" s="361"/>
      <c r="P4" s="361"/>
      <c r="Q4" s="342"/>
      <c r="R4" s="356"/>
      <c r="S4" s="360" t="s">
        <v>506</v>
      </c>
      <c r="T4" s="361"/>
      <c r="U4" s="362"/>
      <c r="V4" s="535"/>
      <c r="W4" s="105" t="s">
        <v>507</v>
      </c>
      <c r="X4" s="333">
        <v>1310837.8999999999</v>
      </c>
      <c r="Y4" s="334"/>
      <c r="Z4" s="335"/>
    </row>
    <row r="5" spans="2:27" ht="20.100000000000001" customHeight="1" x14ac:dyDescent="0.15">
      <c r="B5" s="536" t="s">
        <v>4</v>
      </c>
      <c r="C5" s="55" t="s">
        <v>5</v>
      </c>
      <c r="D5" s="297" t="s">
        <v>508</v>
      </c>
      <c r="E5" s="312"/>
      <c r="F5" s="312"/>
      <c r="G5" s="289" t="s">
        <v>509</v>
      </c>
      <c r="H5" s="296"/>
      <c r="I5" s="297" t="s">
        <v>510</v>
      </c>
      <c r="J5" s="312"/>
      <c r="K5" s="298"/>
      <c r="L5" s="375" t="s">
        <v>12</v>
      </c>
      <c r="M5" s="375"/>
      <c r="N5" s="100" t="s">
        <v>11</v>
      </c>
      <c r="O5" s="107">
        <v>1243.0999999999999</v>
      </c>
      <c r="P5" s="56" t="s">
        <v>10</v>
      </c>
      <c r="Q5" s="540" t="s">
        <v>511</v>
      </c>
      <c r="R5" s="538" t="s">
        <v>512</v>
      </c>
      <c r="S5" s="373" t="s">
        <v>513</v>
      </c>
      <c r="T5" s="373"/>
      <c r="U5" s="108" t="s">
        <v>514</v>
      </c>
      <c r="V5" s="352" t="s">
        <v>515</v>
      </c>
      <c r="W5" s="106" t="s">
        <v>505</v>
      </c>
      <c r="X5" s="333">
        <v>341900.5</v>
      </c>
      <c r="Y5" s="334"/>
      <c r="Z5" s="335"/>
    </row>
    <row r="6" spans="2:27" ht="20.100000000000001" customHeight="1" x14ac:dyDescent="0.15">
      <c r="B6" s="537"/>
      <c r="C6" s="55" t="s">
        <v>6</v>
      </c>
      <c r="D6" s="297" t="s">
        <v>516</v>
      </c>
      <c r="E6" s="312"/>
      <c r="F6" s="312"/>
      <c r="G6" s="375" t="s">
        <v>517</v>
      </c>
      <c r="H6" s="375"/>
      <c r="I6" s="297" t="s">
        <v>518</v>
      </c>
      <c r="J6" s="312"/>
      <c r="K6" s="298"/>
      <c r="L6" s="375" t="s">
        <v>519</v>
      </c>
      <c r="M6" s="375"/>
      <c r="N6" s="100" t="s">
        <v>11</v>
      </c>
      <c r="O6" s="74">
        <v>12</v>
      </c>
      <c r="P6" s="56" t="s">
        <v>10</v>
      </c>
      <c r="Q6" s="356"/>
      <c r="R6" s="539"/>
      <c r="S6" s="375" t="s">
        <v>520</v>
      </c>
      <c r="T6" s="375"/>
      <c r="U6" s="109" t="s">
        <v>259</v>
      </c>
      <c r="V6" s="342"/>
      <c r="W6" s="106" t="s">
        <v>507</v>
      </c>
      <c r="X6" s="333">
        <v>1310912.98</v>
      </c>
      <c r="Y6" s="334"/>
      <c r="Z6" s="335"/>
    </row>
    <row r="7" spans="2:27" ht="7.5" customHeight="1" x14ac:dyDescent="0.15">
      <c r="B7" s="563" t="s">
        <v>521</v>
      </c>
      <c r="C7" s="563"/>
      <c r="D7" s="564" t="s">
        <v>147</v>
      </c>
      <c r="E7" s="564"/>
      <c r="F7" s="110"/>
      <c r="G7" s="110"/>
      <c r="H7" s="110"/>
      <c r="I7" s="110"/>
      <c r="J7" s="110"/>
      <c r="K7" s="110"/>
      <c r="L7" s="110"/>
      <c r="M7" s="110"/>
      <c r="N7" s="110"/>
      <c r="O7" s="110"/>
      <c r="P7" s="110"/>
      <c r="Q7" s="110"/>
      <c r="R7" s="110"/>
      <c r="S7" s="110"/>
      <c r="T7" s="110"/>
      <c r="U7" s="110"/>
      <c r="V7" s="110"/>
      <c r="W7" s="110"/>
      <c r="X7" s="111"/>
      <c r="Y7" s="111"/>
      <c r="Z7" s="112"/>
    </row>
    <row r="8" spans="2:27" ht="21.75" customHeight="1" x14ac:dyDescent="0.15">
      <c r="B8" s="563"/>
      <c r="C8" s="563"/>
      <c r="D8" s="564"/>
      <c r="E8" s="564"/>
      <c r="F8" s="113"/>
      <c r="G8" s="541" t="s">
        <v>522</v>
      </c>
      <c r="H8" s="540"/>
      <c r="I8" s="565" t="s">
        <v>523</v>
      </c>
      <c r="J8" s="114" t="s">
        <v>524</v>
      </c>
      <c r="K8" s="115" t="s">
        <v>525</v>
      </c>
      <c r="L8" s="293">
        <v>127</v>
      </c>
      <c r="M8" s="294"/>
      <c r="N8" s="55" t="s">
        <v>526</v>
      </c>
      <c r="O8" s="295">
        <v>7</v>
      </c>
      <c r="P8" s="295"/>
      <c r="Q8" s="55" t="s">
        <v>527</v>
      </c>
      <c r="R8" s="293">
        <v>0</v>
      </c>
      <c r="S8" s="294"/>
      <c r="T8" s="541" t="s">
        <v>528</v>
      </c>
      <c r="U8" s="540"/>
      <c r="V8" s="541" t="s">
        <v>529</v>
      </c>
      <c r="W8" s="540"/>
      <c r="X8" s="546">
        <v>1</v>
      </c>
      <c r="Y8" s="547"/>
      <c r="Z8" s="113"/>
      <c r="AA8" s="116"/>
    </row>
    <row r="9" spans="2:27" ht="10.9" customHeight="1" x14ac:dyDescent="0.15">
      <c r="B9" s="563"/>
      <c r="C9" s="563"/>
      <c r="D9" s="564"/>
      <c r="E9" s="564"/>
      <c r="F9" s="113"/>
      <c r="G9" s="542"/>
      <c r="H9" s="543"/>
      <c r="I9" s="566"/>
      <c r="J9" s="550" t="s">
        <v>530</v>
      </c>
      <c r="K9" s="552" t="s">
        <v>525</v>
      </c>
      <c r="L9" s="546">
        <v>0</v>
      </c>
      <c r="M9" s="547"/>
      <c r="N9" s="550" t="s">
        <v>526</v>
      </c>
      <c r="O9" s="546">
        <v>0</v>
      </c>
      <c r="P9" s="547"/>
      <c r="Q9" s="550" t="s">
        <v>527</v>
      </c>
      <c r="R9" s="546">
        <v>0</v>
      </c>
      <c r="S9" s="547"/>
      <c r="T9" s="542"/>
      <c r="U9" s="543"/>
      <c r="V9" s="544"/>
      <c r="W9" s="545"/>
      <c r="X9" s="548"/>
      <c r="Y9" s="549"/>
      <c r="Z9" s="113"/>
      <c r="AA9" s="116"/>
    </row>
    <row r="10" spans="2:27" ht="10.9" customHeight="1" x14ac:dyDescent="0.15">
      <c r="B10" s="563"/>
      <c r="C10" s="563"/>
      <c r="D10" s="564"/>
      <c r="E10" s="564"/>
      <c r="F10" s="113"/>
      <c r="G10" s="542"/>
      <c r="H10" s="543"/>
      <c r="I10" s="566"/>
      <c r="J10" s="551"/>
      <c r="K10" s="553"/>
      <c r="L10" s="554"/>
      <c r="M10" s="345"/>
      <c r="N10" s="551"/>
      <c r="O10" s="554"/>
      <c r="P10" s="345"/>
      <c r="Q10" s="551"/>
      <c r="R10" s="554"/>
      <c r="S10" s="345"/>
      <c r="T10" s="542"/>
      <c r="U10" s="543"/>
      <c r="V10" s="559" t="s">
        <v>531</v>
      </c>
      <c r="W10" s="560"/>
      <c r="X10" s="546">
        <v>1</v>
      </c>
      <c r="Y10" s="547"/>
      <c r="Z10" s="113"/>
      <c r="AA10" s="116"/>
    </row>
    <row r="11" spans="2:27" ht="21.75" customHeight="1" x14ac:dyDescent="0.15">
      <c r="B11" s="563"/>
      <c r="C11" s="563"/>
      <c r="D11" s="564"/>
      <c r="E11" s="564"/>
      <c r="F11" s="113"/>
      <c r="G11" s="544"/>
      <c r="H11" s="545"/>
      <c r="I11" s="567"/>
      <c r="J11" s="55" t="s">
        <v>532</v>
      </c>
      <c r="K11" s="115" t="s">
        <v>525</v>
      </c>
      <c r="L11" s="293">
        <v>0</v>
      </c>
      <c r="M11" s="294"/>
      <c r="N11" s="55" t="s">
        <v>526</v>
      </c>
      <c r="O11" s="295">
        <v>0</v>
      </c>
      <c r="P11" s="295"/>
      <c r="Q11" s="55" t="s">
        <v>527</v>
      </c>
      <c r="R11" s="293">
        <v>0</v>
      </c>
      <c r="S11" s="294"/>
      <c r="T11" s="544"/>
      <c r="U11" s="545"/>
      <c r="V11" s="561"/>
      <c r="W11" s="562"/>
      <c r="X11" s="554"/>
      <c r="Y11" s="345"/>
      <c r="Z11" s="113"/>
      <c r="AA11" s="116"/>
    </row>
    <row r="12" spans="2:27" ht="21.75" customHeight="1" x14ac:dyDescent="0.15">
      <c r="B12" s="300" t="s">
        <v>533</v>
      </c>
      <c r="C12" s="555"/>
      <c r="D12" s="556"/>
      <c r="E12" s="556"/>
      <c r="F12" s="556"/>
      <c r="G12" s="556"/>
      <c r="H12" s="556"/>
      <c r="I12" s="556"/>
      <c r="J12" s="556"/>
      <c r="K12" s="556"/>
      <c r="L12" s="556"/>
      <c r="M12" s="556"/>
      <c r="N12" s="556"/>
      <c r="O12" s="556"/>
      <c r="P12" s="556"/>
      <c r="Q12" s="556"/>
      <c r="R12" s="556"/>
      <c r="S12" s="556"/>
      <c r="T12" s="556"/>
      <c r="U12" s="556"/>
      <c r="V12" s="556"/>
      <c r="W12" s="556"/>
      <c r="X12" s="556"/>
      <c r="Y12" s="556"/>
      <c r="Z12" s="557"/>
      <c r="AA12" s="116"/>
    </row>
    <row r="13" spans="2:27" ht="21.75" customHeight="1" x14ac:dyDescent="0.15">
      <c r="B13" s="287"/>
      <c r="C13" s="555"/>
      <c r="D13" s="556"/>
      <c r="E13" s="556"/>
      <c r="F13" s="556"/>
      <c r="G13" s="556"/>
      <c r="H13" s="556"/>
      <c r="I13" s="556"/>
      <c r="J13" s="556"/>
      <c r="K13" s="556"/>
      <c r="L13" s="556"/>
      <c r="M13" s="556"/>
      <c r="N13" s="556"/>
      <c r="O13" s="556"/>
      <c r="P13" s="556"/>
      <c r="Q13" s="556"/>
      <c r="R13" s="556"/>
      <c r="S13" s="556"/>
      <c r="T13" s="556"/>
      <c r="U13" s="556"/>
      <c r="V13" s="556"/>
      <c r="W13" s="556"/>
      <c r="X13" s="556"/>
      <c r="Y13" s="556"/>
      <c r="Z13" s="557"/>
      <c r="AA13" s="116"/>
    </row>
    <row r="14" spans="2:27" ht="21.75" customHeight="1" x14ac:dyDescent="0.15">
      <c r="B14" s="287"/>
      <c r="C14" s="555"/>
      <c r="D14" s="556"/>
      <c r="E14" s="556"/>
      <c r="F14" s="556"/>
      <c r="G14" s="556"/>
      <c r="H14" s="556"/>
      <c r="I14" s="556"/>
      <c r="J14" s="556"/>
      <c r="K14" s="556"/>
      <c r="L14" s="556"/>
      <c r="M14" s="556"/>
      <c r="N14" s="556"/>
      <c r="O14" s="556"/>
      <c r="P14" s="556"/>
      <c r="Q14" s="556"/>
      <c r="R14" s="556"/>
      <c r="S14" s="556"/>
      <c r="T14" s="556"/>
      <c r="U14" s="556"/>
      <c r="V14" s="556"/>
      <c r="W14" s="556"/>
      <c r="X14" s="556"/>
      <c r="Y14" s="556"/>
      <c r="Z14" s="557"/>
      <c r="AA14" s="116"/>
    </row>
    <row r="15" spans="2:27" ht="21.75" customHeight="1" x14ac:dyDescent="0.15">
      <c r="B15" s="287"/>
      <c r="C15" s="555"/>
      <c r="D15" s="556"/>
      <c r="E15" s="556"/>
      <c r="F15" s="556"/>
      <c r="G15" s="556"/>
      <c r="H15" s="556"/>
      <c r="I15" s="556"/>
      <c r="J15" s="556"/>
      <c r="K15" s="556"/>
      <c r="L15" s="556"/>
      <c r="M15" s="556"/>
      <c r="N15" s="556"/>
      <c r="O15" s="556"/>
      <c r="P15" s="556"/>
      <c r="Q15" s="556"/>
      <c r="R15" s="556"/>
      <c r="S15" s="556"/>
      <c r="T15" s="556"/>
      <c r="U15" s="556"/>
      <c r="V15" s="556"/>
      <c r="W15" s="556"/>
      <c r="X15" s="556"/>
      <c r="Y15" s="556"/>
      <c r="Z15" s="557"/>
    </row>
    <row r="16" spans="2:27" ht="21.75" customHeight="1" x14ac:dyDescent="0.15">
      <c r="B16" s="287"/>
      <c r="C16" s="555"/>
      <c r="D16" s="556"/>
      <c r="E16" s="556"/>
      <c r="F16" s="556"/>
      <c r="G16" s="556"/>
      <c r="H16" s="556"/>
      <c r="I16" s="556"/>
      <c r="J16" s="556"/>
      <c r="K16" s="556"/>
      <c r="L16" s="556"/>
      <c r="M16" s="556"/>
      <c r="N16" s="556"/>
      <c r="O16" s="556"/>
      <c r="P16" s="556"/>
      <c r="Q16" s="556"/>
      <c r="R16" s="556"/>
      <c r="S16" s="556"/>
      <c r="T16" s="556"/>
      <c r="U16" s="556"/>
      <c r="V16" s="556"/>
      <c r="W16" s="556"/>
      <c r="X16" s="556"/>
      <c r="Y16" s="556"/>
      <c r="Z16" s="557"/>
    </row>
    <row r="17" spans="2:26" ht="21.75" customHeight="1" x14ac:dyDescent="0.15">
      <c r="B17" s="287"/>
      <c r="C17" s="555"/>
      <c r="D17" s="556"/>
      <c r="E17" s="556"/>
      <c r="F17" s="556"/>
      <c r="G17" s="556"/>
      <c r="H17" s="556"/>
      <c r="I17" s="556"/>
      <c r="J17" s="556"/>
      <c r="K17" s="556"/>
      <c r="L17" s="556"/>
      <c r="M17" s="556"/>
      <c r="N17" s="556"/>
      <c r="O17" s="556"/>
      <c r="P17" s="556"/>
      <c r="Q17" s="556"/>
      <c r="R17" s="556"/>
      <c r="S17" s="556"/>
      <c r="T17" s="556"/>
      <c r="U17" s="556"/>
      <c r="V17" s="556"/>
      <c r="W17" s="556"/>
      <c r="X17" s="556"/>
      <c r="Y17" s="556"/>
      <c r="Z17" s="557"/>
    </row>
    <row r="18" spans="2:26" ht="21.75" customHeight="1" x14ac:dyDescent="0.15">
      <c r="B18" s="287"/>
      <c r="C18" s="555"/>
      <c r="D18" s="556"/>
      <c r="E18" s="556"/>
      <c r="F18" s="556"/>
      <c r="G18" s="556"/>
      <c r="H18" s="556"/>
      <c r="I18" s="556"/>
      <c r="J18" s="556"/>
      <c r="K18" s="556"/>
      <c r="L18" s="556"/>
      <c r="M18" s="556"/>
      <c r="N18" s="556"/>
      <c r="O18" s="556"/>
      <c r="P18" s="556"/>
      <c r="Q18" s="556"/>
      <c r="R18" s="556"/>
      <c r="S18" s="556"/>
      <c r="T18" s="556"/>
      <c r="U18" s="556"/>
      <c r="V18" s="556"/>
      <c r="W18" s="556"/>
      <c r="X18" s="556"/>
      <c r="Y18" s="556"/>
      <c r="Z18" s="557"/>
    </row>
    <row r="19" spans="2:26" ht="21.75" customHeight="1" x14ac:dyDescent="0.15">
      <c r="B19" s="287"/>
      <c r="C19" s="555"/>
      <c r="D19" s="556"/>
      <c r="E19" s="556"/>
      <c r="F19" s="556"/>
      <c r="G19" s="556"/>
      <c r="H19" s="556"/>
      <c r="I19" s="556"/>
      <c r="J19" s="556"/>
      <c r="K19" s="556"/>
      <c r="L19" s="556"/>
      <c r="M19" s="556"/>
      <c r="N19" s="556"/>
      <c r="O19" s="556"/>
      <c r="P19" s="556"/>
      <c r="Q19" s="556"/>
      <c r="R19" s="556"/>
      <c r="S19" s="556"/>
      <c r="T19" s="556"/>
      <c r="U19" s="556"/>
      <c r="V19" s="556"/>
      <c r="W19" s="556"/>
      <c r="X19" s="556"/>
      <c r="Y19" s="556"/>
      <c r="Z19" s="557"/>
    </row>
    <row r="20" spans="2:26" ht="21.75" customHeight="1" x14ac:dyDescent="0.15">
      <c r="B20" s="287"/>
      <c r="C20" s="555"/>
      <c r="D20" s="556"/>
      <c r="E20" s="556"/>
      <c r="F20" s="556"/>
      <c r="G20" s="556"/>
      <c r="H20" s="556"/>
      <c r="I20" s="556"/>
      <c r="J20" s="556"/>
      <c r="K20" s="556"/>
      <c r="L20" s="556"/>
      <c r="M20" s="556"/>
      <c r="N20" s="556"/>
      <c r="O20" s="556"/>
      <c r="P20" s="556"/>
      <c r="Q20" s="556"/>
      <c r="R20" s="556"/>
      <c r="S20" s="556"/>
      <c r="T20" s="556"/>
      <c r="U20" s="556"/>
      <c r="V20" s="556"/>
      <c r="W20" s="556"/>
      <c r="X20" s="556"/>
      <c r="Y20" s="556"/>
      <c r="Z20" s="557"/>
    </row>
    <row r="21" spans="2:26" ht="21.75" customHeight="1" x14ac:dyDescent="0.15">
      <c r="B21" s="287"/>
      <c r="C21" s="555"/>
      <c r="D21" s="556"/>
      <c r="E21" s="556"/>
      <c r="F21" s="556"/>
      <c r="G21" s="556"/>
      <c r="H21" s="556"/>
      <c r="I21" s="556"/>
      <c r="J21" s="556"/>
      <c r="K21" s="556"/>
      <c r="L21" s="556"/>
      <c r="M21" s="556"/>
      <c r="N21" s="556"/>
      <c r="O21" s="556"/>
      <c r="P21" s="556"/>
      <c r="Q21" s="556"/>
      <c r="R21" s="556"/>
      <c r="S21" s="556"/>
      <c r="T21" s="556"/>
      <c r="U21" s="556"/>
      <c r="V21" s="556"/>
      <c r="W21" s="556"/>
      <c r="X21" s="556"/>
      <c r="Y21" s="556"/>
      <c r="Z21" s="557"/>
    </row>
    <row r="22" spans="2:26" ht="21.75" customHeight="1" x14ac:dyDescent="0.15">
      <c r="B22" s="287"/>
      <c r="C22" s="555"/>
      <c r="D22" s="556"/>
      <c r="E22" s="556"/>
      <c r="F22" s="556"/>
      <c r="G22" s="556"/>
      <c r="H22" s="556"/>
      <c r="I22" s="556"/>
      <c r="J22" s="556"/>
      <c r="K22" s="556"/>
      <c r="L22" s="556"/>
      <c r="M22" s="556"/>
      <c r="N22" s="556"/>
      <c r="O22" s="556"/>
      <c r="P22" s="556"/>
      <c r="Q22" s="556"/>
      <c r="R22" s="556"/>
      <c r="S22" s="556"/>
      <c r="T22" s="556"/>
      <c r="U22" s="556"/>
      <c r="V22" s="556"/>
      <c r="W22" s="556"/>
      <c r="X22" s="556"/>
      <c r="Y22" s="556"/>
      <c r="Z22" s="557"/>
    </row>
    <row r="23" spans="2:26" ht="21.75" customHeight="1" x14ac:dyDescent="0.15">
      <c r="B23" s="287"/>
      <c r="C23" s="555"/>
      <c r="D23" s="556"/>
      <c r="E23" s="556"/>
      <c r="F23" s="556"/>
      <c r="G23" s="556"/>
      <c r="H23" s="556"/>
      <c r="I23" s="556"/>
      <c r="J23" s="556"/>
      <c r="K23" s="556"/>
      <c r="L23" s="556"/>
      <c r="M23" s="556"/>
      <c r="N23" s="556"/>
      <c r="O23" s="556"/>
      <c r="P23" s="556"/>
      <c r="Q23" s="556"/>
      <c r="R23" s="556"/>
      <c r="S23" s="556"/>
      <c r="T23" s="556"/>
      <c r="U23" s="556"/>
      <c r="V23" s="556"/>
      <c r="W23" s="556"/>
      <c r="X23" s="556"/>
      <c r="Y23" s="556"/>
      <c r="Z23" s="557"/>
    </row>
    <row r="24" spans="2:26" ht="21.75" customHeight="1" x14ac:dyDescent="0.15">
      <c r="B24" s="287"/>
      <c r="C24" s="555"/>
      <c r="D24" s="556"/>
      <c r="E24" s="556"/>
      <c r="F24" s="556"/>
      <c r="G24" s="556"/>
      <c r="H24" s="556"/>
      <c r="I24" s="556"/>
      <c r="J24" s="556"/>
      <c r="K24" s="556"/>
      <c r="L24" s="556"/>
      <c r="M24" s="556"/>
      <c r="N24" s="556"/>
      <c r="O24" s="556"/>
      <c r="P24" s="556"/>
      <c r="Q24" s="556"/>
      <c r="R24" s="556"/>
      <c r="S24" s="556"/>
      <c r="T24" s="556"/>
      <c r="U24" s="556"/>
      <c r="V24" s="556"/>
      <c r="W24" s="556"/>
      <c r="X24" s="556"/>
      <c r="Y24" s="556"/>
      <c r="Z24" s="557"/>
    </row>
    <row r="25" spans="2:26" ht="21.75" customHeight="1" x14ac:dyDescent="0.15">
      <c r="B25" s="287"/>
      <c r="C25" s="555"/>
      <c r="D25" s="556"/>
      <c r="E25" s="556"/>
      <c r="F25" s="556"/>
      <c r="G25" s="556"/>
      <c r="H25" s="556"/>
      <c r="I25" s="556"/>
      <c r="J25" s="556"/>
      <c r="K25" s="556"/>
      <c r="L25" s="556"/>
      <c r="M25" s="556"/>
      <c r="N25" s="556"/>
      <c r="O25" s="556"/>
      <c r="P25" s="556"/>
      <c r="Q25" s="556"/>
      <c r="R25" s="556"/>
      <c r="S25" s="556"/>
      <c r="T25" s="556"/>
      <c r="U25" s="556"/>
      <c r="V25" s="556"/>
      <c r="W25" s="556"/>
      <c r="X25" s="556"/>
      <c r="Y25" s="556"/>
      <c r="Z25" s="557"/>
    </row>
    <row r="26" spans="2:26" ht="21.75" customHeight="1" x14ac:dyDescent="0.15">
      <c r="B26" s="287"/>
      <c r="C26" s="555"/>
      <c r="D26" s="556"/>
      <c r="E26" s="556"/>
      <c r="F26" s="556"/>
      <c r="G26" s="556"/>
      <c r="H26" s="556"/>
      <c r="I26" s="556"/>
      <c r="J26" s="556"/>
      <c r="K26" s="556"/>
      <c r="L26" s="556"/>
      <c r="M26" s="556"/>
      <c r="N26" s="556"/>
      <c r="O26" s="556"/>
      <c r="P26" s="556"/>
      <c r="Q26" s="556"/>
      <c r="R26" s="556"/>
      <c r="S26" s="556"/>
      <c r="T26" s="556"/>
      <c r="U26" s="556"/>
      <c r="V26" s="556"/>
      <c r="W26" s="556"/>
      <c r="X26" s="556"/>
      <c r="Y26" s="556"/>
      <c r="Z26" s="557"/>
    </row>
    <row r="27" spans="2:26" ht="21.75" customHeight="1" x14ac:dyDescent="0.15">
      <c r="B27" s="287"/>
      <c r="C27" s="555"/>
      <c r="D27" s="556"/>
      <c r="E27" s="556"/>
      <c r="F27" s="556"/>
      <c r="G27" s="556"/>
      <c r="H27" s="556"/>
      <c r="I27" s="556"/>
      <c r="J27" s="556"/>
      <c r="K27" s="556"/>
      <c r="L27" s="556"/>
      <c r="M27" s="556"/>
      <c r="N27" s="556"/>
      <c r="O27" s="556"/>
      <c r="P27" s="556"/>
      <c r="Q27" s="556"/>
      <c r="R27" s="556"/>
      <c r="S27" s="556"/>
      <c r="T27" s="556"/>
      <c r="U27" s="556"/>
      <c r="V27" s="556"/>
      <c r="W27" s="556"/>
      <c r="X27" s="556"/>
      <c r="Y27" s="556"/>
      <c r="Z27" s="557"/>
    </row>
    <row r="28" spans="2:26" ht="21.75" customHeight="1" x14ac:dyDescent="0.15">
      <c r="B28" s="287"/>
      <c r="C28" s="555"/>
      <c r="D28" s="556"/>
      <c r="E28" s="556"/>
      <c r="F28" s="556"/>
      <c r="G28" s="556"/>
      <c r="H28" s="556"/>
      <c r="I28" s="556"/>
      <c r="J28" s="556"/>
      <c r="K28" s="556"/>
      <c r="L28" s="556"/>
      <c r="M28" s="556"/>
      <c r="N28" s="556"/>
      <c r="O28" s="556"/>
      <c r="P28" s="556"/>
      <c r="Q28" s="556"/>
      <c r="R28" s="556"/>
      <c r="S28" s="556"/>
      <c r="T28" s="556"/>
      <c r="U28" s="556"/>
      <c r="V28" s="556"/>
      <c r="W28" s="556"/>
      <c r="X28" s="556"/>
      <c r="Y28" s="556"/>
      <c r="Z28" s="557"/>
    </row>
    <row r="29" spans="2:26" ht="47.25" customHeight="1" x14ac:dyDescent="0.15">
      <c r="B29" s="288"/>
      <c r="C29" s="117"/>
      <c r="D29" s="117"/>
      <c r="E29" s="118"/>
      <c r="F29" s="119"/>
      <c r="G29" s="117"/>
      <c r="H29" s="117"/>
      <c r="I29" s="117"/>
      <c r="J29" s="558" t="s">
        <v>534</v>
      </c>
      <c r="K29" s="558"/>
      <c r="L29" s="558"/>
      <c r="M29" s="558"/>
      <c r="N29" s="558"/>
      <c r="O29" s="558"/>
      <c r="P29" s="558"/>
      <c r="Q29" s="558" t="s">
        <v>535</v>
      </c>
      <c r="R29" s="558"/>
      <c r="S29" s="558"/>
      <c r="T29" s="558"/>
      <c r="U29" s="558"/>
      <c r="V29" s="558"/>
      <c r="W29" s="558"/>
      <c r="X29" s="558"/>
      <c r="Y29" s="558"/>
      <c r="Z29" s="120"/>
    </row>
    <row r="30" spans="2:26" ht="15" customHeight="1" x14ac:dyDescent="0.15">
      <c r="C30" s="3" t="s">
        <v>536</v>
      </c>
    </row>
    <row r="31" spans="2:26" ht="15" customHeight="1" x14ac:dyDescent="0.15">
      <c r="C31" s="1" t="s">
        <v>537</v>
      </c>
    </row>
    <row r="32" spans="2:26" ht="15" customHeight="1" x14ac:dyDescent="0.15">
      <c r="C32" s="1" t="s">
        <v>538</v>
      </c>
    </row>
    <row r="33" spans="3:3" ht="15" customHeight="1" x14ac:dyDescent="0.15">
      <c r="C33" s="1" t="s">
        <v>539</v>
      </c>
    </row>
    <row r="34" spans="3:3" ht="7.15" customHeight="1" x14ac:dyDescent="0.15"/>
    <row r="37" spans="3:3" ht="98.25" customHeight="1" x14ac:dyDescent="0.15"/>
  </sheetData>
  <mergeCells count="58">
    <mergeCell ref="B12:B29"/>
    <mergeCell ref="C12:Z28"/>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 ref="V8:W9"/>
    <mergeCell ref="X8:Y9"/>
    <mergeCell ref="J9:J10"/>
    <mergeCell ref="K9:K10"/>
    <mergeCell ref="L9:M10"/>
    <mergeCell ref="N9:N10"/>
    <mergeCell ref="O9:P10"/>
    <mergeCell ref="Q9:Q10"/>
    <mergeCell ref="L8:M8"/>
    <mergeCell ref="O8:P8"/>
    <mergeCell ref="R5:R6"/>
    <mergeCell ref="S5:T5"/>
    <mergeCell ref="V5:V6"/>
    <mergeCell ref="X5:Z5"/>
    <mergeCell ref="D6:F6"/>
    <mergeCell ref="G6:H6"/>
    <mergeCell ref="I6:K6"/>
    <mergeCell ref="L6:M6"/>
    <mergeCell ref="S6:T6"/>
    <mergeCell ref="X6:Z6"/>
    <mergeCell ref="Q5:Q6"/>
    <mergeCell ref="B5:B6"/>
    <mergeCell ref="D5:F5"/>
    <mergeCell ref="G5:H5"/>
    <mergeCell ref="I5:K5"/>
    <mergeCell ref="L5:M5"/>
    <mergeCell ref="N2:O2"/>
    <mergeCell ref="P2:R2"/>
    <mergeCell ref="S2:U2"/>
    <mergeCell ref="V2:Z2"/>
    <mergeCell ref="C3:F3"/>
    <mergeCell ref="G3:G4"/>
    <mergeCell ref="H3:J4"/>
    <mergeCell ref="K3:K4"/>
    <mergeCell ref="L3:P4"/>
    <mergeCell ref="Q3:R4"/>
    <mergeCell ref="S3:U3"/>
    <mergeCell ref="V3:V4"/>
    <mergeCell ref="X3:Z3"/>
    <mergeCell ref="C4:F4"/>
    <mergeCell ref="S4:U4"/>
    <mergeCell ref="X4:Z4"/>
  </mergeCells>
  <phoneticPr fontId="9"/>
  <printOptions horizontalCentered="1" verticalCentered="1"/>
  <pageMargins left="0.23622047244094488" right="0.23622047244094488" top="0.74803149606299213" bottom="0.74803149606299213" header="0.31496062992125984" footer="0.31496062992125984"/>
  <pageSetup paperSize="9" scale="82" orientation="landscape" copies="2"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A9C3B1-4C95-401C-B219-6C1E63E327C5}">
  <sheetPr codeName="Sheet9">
    <pageSetUpPr fitToPage="1"/>
  </sheetPr>
  <dimension ref="B1:AA37"/>
  <sheetViews>
    <sheetView showGridLines="0" showZeros="0" view="pageBreakPreview" zoomScale="85" zoomScaleNormal="70" zoomScaleSheetLayoutView="85" workbookViewId="0">
      <selection activeCell="V2" sqref="V2:Z2"/>
    </sheetView>
  </sheetViews>
  <sheetFormatPr defaultColWidth="9" defaultRowHeight="12" x14ac:dyDescent="0.15"/>
  <cols>
    <col min="1" max="1" width="1.625" style="2" customWidth="1"/>
    <col min="2" max="2" width="6.75" style="2" customWidth="1"/>
    <col min="3" max="7" width="6.625" style="2" customWidth="1"/>
    <col min="8" max="8" width="3.75" style="2" customWidth="1"/>
    <col min="9" max="9" width="9.75" style="2" customWidth="1"/>
    <col min="10" max="12" width="6.625" style="2" customWidth="1"/>
    <col min="13" max="13" width="6.75" style="2" customWidth="1"/>
    <col min="14" max="14" width="6.875" style="2" customWidth="1"/>
    <col min="15" max="25" width="6.75" style="2" customWidth="1"/>
    <col min="26" max="26" width="1.25" style="2" customWidth="1"/>
    <col min="27" max="27" width="1.375" style="2" customWidth="1"/>
    <col min="28" max="28" width="12.625" style="2" customWidth="1"/>
    <col min="29" max="16384" width="9" style="2"/>
  </cols>
  <sheetData>
    <row r="1" spans="2:27" x14ac:dyDescent="0.15">
      <c r="Y1" s="6"/>
    </row>
    <row r="2" spans="2:27" ht="24.95" customHeight="1" x14ac:dyDescent="0.15">
      <c r="B2" s="54" t="s">
        <v>496</v>
      </c>
      <c r="C2" s="87"/>
      <c r="D2" s="87"/>
      <c r="E2" s="87"/>
      <c r="F2" s="87"/>
      <c r="G2" s="87"/>
      <c r="H2" s="87"/>
      <c r="I2" s="87"/>
      <c r="J2" s="87"/>
      <c r="K2" s="87"/>
      <c r="L2" s="87"/>
      <c r="M2" s="104"/>
      <c r="N2" s="375" t="s">
        <v>497</v>
      </c>
      <c r="O2" s="375"/>
      <c r="P2" s="529">
        <v>45621</v>
      </c>
      <c r="Q2" s="530"/>
      <c r="R2" s="531"/>
      <c r="S2" s="375" t="s">
        <v>498</v>
      </c>
      <c r="T2" s="375"/>
      <c r="U2" s="375"/>
      <c r="V2" s="532" t="s">
        <v>1044</v>
      </c>
      <c r="W2" s="532"/>
      <c r="X2" s="532"/>
      <c r="Y2" s="532"/>
      <c r="Z2" s="532"/>
    </row>
    <row r="3" spans="2:27" ht="20.100000000000001" customHeight="1" x14ac:dyDescent="0.15">
      <c r="B3" s="101" t="s">
        <v>8</v>
      </c>
      <c r="C3" s="376" t="s">
        <v>314</v>
      </c>
      <c r="D3" s="358"/>
      <c r="E3" s="358"/>
      <c r="F3" s="359"/>
      <c r="G3" s="373" t="s">
        <v>499</v>
      </c>
      <c r="H3" s="357" t="s">
        <v>500</v>
      </c>
      <c r="I3" s="358"/>
      <c r="J3" s="359"/>
      <c r="K3" s="373" t="s">
        <v>501</v>
      </c>
      <c r="L3" s="533" t="s">
        <v>470</v>
      </c>
      <c r="M3" s="358"/>
      <c r="N3" s="358"/>
      <c r="O3" s="358"/>
      <c r="P3" s="358"/>
      <c r="Q3" s="352" t="s">
        <v>502</v>
      </c>
      <c r="R3" s="354"/>
      <c r="S3" s="376" t="s">
        <v>503</v>
      </c>
      <c r="T3" s="358"/>
      <c r="U3" s="359"/>
      <c r="V3" s="534" t="s">
        <v>504</v>
      </c>
      <c r="W3" s="106" t="s">
        <v>505</v>
      </c>
      <c r="X3" s="333">
        <v>341832.76</v>
      </c>
      <c r="Y3" s="334"/>
      <c r="Z3" s="335"/>
    </row>
    <row r="4" spans="2:27" ht="20.100000000000001" customHeight="1" x14ac:dyDescent="0.15">
      <c r="B4" s="59" t="s">
        <v>3</v>
      </c>
      <c r="C4" s="360" t="s">
        <v>313</v>
      </c>
      <c r="D4" s="361"/>
      <c r="E4" s="361"/>
      <c r="F4" s="362"/>
      <c r="G4" s="380"/>
      <c r="H4" s="360"/>
      <c r="I4" s="361"/>
      <c r="J4" s="362"/>
      <c r="K4" s="380"/>
      <c r="L4" s="361"/>
      <c r="M4" s="361"/>
      <c r="N4" s="361"/>
      <c r="O4" s="361"/>
      <c r="P4" s="361"/>
      <c r="Q4" s="342"/>
      <c r="R4" s="356"/>
      <c r="S4" s="360" t="s">
        <v>506</v>
      </c>
      <c r="T4" s="361"/>
      <c r="U4" s="362"/>
      <c r="V4" s="535"/>
      <c r="W4" s="105" t="s">
        <v>507</v>
      </c>
      <c r="X4" s="333">
        <v>1310837.8999999999</v>
      </c>
      <c r="Y4" s="334"/>
      <c r="Z4" s="335"/>
    </row>
    <row r="5" spans="2:27" ht="20.100000000000001" customHeight="1" x14ac:dyDescent="0.15">
      <c r="B5" s="536" t="s">
        <v>4</v>
      </c>
      <c r="C5" s="55" t="s">
        <v>5</v>
      </c>
      <c r="D5" s="297" t="s">
        <v>508</v>
      </c>
      <c r="E5" s="312"/>
      <c r="F5" s="312"/>
      <c r="G5" s="289" t="s">
        <v>509</v>
      </c>
      <c r="H5" s="296"/>
      <c r="I5" s="297" t="s">
        <v>510</v>
      </c>
      <c r="J5" s="312"/>
      <c r="K5" s="298"/>
      <c r="L5" s="375" t="s">
        <v>12</v>
      </c>
      <c r="M5" s="375"/>
      <c r="N5" s="100" t="s">
        <v>11</v>
      </c>
      <c r="O5" s="107">
        <v>1243.0999999999999</v>
      </c>
      <c r="P5" s="56" t="s">
        <v>10</v>
      </c>
      <c r="Q5" s="540" t="s">
        <v>511</v>
      </c>
      <c r="R5" s="538" t="s">
        <v>512</v>
      </c>
      <c r="S5" s="373" t="s">
        <v>513</v>
      </c>
      <c r="T5" s="373"/>
      <c r="U5" s="108" t="s">
        <v>514</v>
      </c>
      <c r="V5" s="352" t="s">
        <v>515</v>
      </c>
      <c r="W5" s="106" t="s">
        <v>505</v>
      </c>
      <c r="X5" s="333">
        <v>341900.5</v>
      </c>
      <c r="Y5" s="334"/>
      <c r="Z5" s="335"/>
    </row>
    <row r="6" spans="2:27" ht="20.100000000000001" customHeight="1" x14ac:dyDescent="0.15">
      <c r="B6" s="537"/>
      <c r="C6" s="55" t="s">
        <v>6</v>
      </c>
      <c r="D6" s="297" t="s">
        <v>516</v>
      </c>
      <c r="E6" s="312"/>
      <c r="F6" s="312"/>
      <c r="G6" s="375" t="s">
        <v>517</v>
      </c>
      <c r="H6" s="375"/>
      <c r="I6" s="297" t="s">
        <v>518</v>
      </c>
      <c r="J6" s="312"/>
      <c r="K6" s="298"/>
      <c r="L6" s="375" t="s">
        <v>519</v>
      </c>
      <c r="M6" s="375"/>
      <c r="N6" s="100" t="s">
        <v>11</v>
      </c>
      <c r="O6" s="74">
        <v>12</v>
      </c>
      <c r="P6" s="56" t="s">
        <v>10</v>
      </c>
      <c r="Q6" s="356"/>
      <c r="R6" s="539"/>
      <c r="S6" s="375" t="s">
        <v>520</v>
      </c>
      <c r="T6" s="375"/>
      <c r="U6" s="109" t="s">
        <v>259</v>
      </c>
      <c r="V6" s="342"/>
      <c r="W6" s="106" t="s">
        <v>507</v>
      </c>
      <c r="X6" s="333">
        <v>1310912.98</v>
      </c>
      <c r="Y6" s="334"/>
      <c r="Z6" s="335"/>
    </row>
    <row r="7" spans="2:27" ht="7.5" customHeight="1" x14ac:dyDescent="0.15">
      <c r="B7" s="563" t="s">
        <v>521</v>
      </c>
      <c r="C7" s="563"/>
      <c r="D7" s="564" t="s">
        <v>147</v>
      </c>
      <c r="E7" s="564"/>
      <c r="F7" s="110"/>
      <c r="G7" s="110"/>
      <c r="H7" s="110"/>
      <c r="I7" s="110"/>
      <c r="J7" s="110"/>
      <c r="K7" s="110"/>
      <c r="L7" s="110"/>
      <c r="M7" s="110"/>
      <c r="N7" s="110"/>
      <c r="O7" s="110"/>
      <c r="P7" s="110"/>
      <c r="Q7" s="110"/>
      <c r="R7" s="110"/>
      <c r="S7" s="110"/>
      <c r="T7" s="110"/>
      <c r="U7" s="110"/>
      <c r="V7" s="110"/>
      <c r="W7" s="110"/>
      <c r="X7" s="111"/>
      <c r="Y7" s="111"/>
      <c r="Z7" s="112"/>
    </row>
    <row r="8" spans="2:27" ht="21.75" customHeight="1" x14ac:dyDescent="0.15">
      <c r="B8" s="563"/>
      <c r="C8" s="563"/>
      <c r="D8" s="564"/>
      <c r="E8" s="564"/>
      <c r="F8" s="113"/>
      <c r="G8" s="541" t="s">
        <v>522</v>
      </c>
      <c r="H8" s="540"/>
      <c r="I8" s="565" t="s">
        <v>523</v>
      </c>
      <c r="J8" s="114" t="s">
        <v>524</v>
      </c>
      <c r="K8" s="115" t="s">
        <v>525</v>
      </c>
      <c r="L8" s="293">
        <v>127</v>
      </c>
      <c r="M8" s="294"/>
      <c r="N8" s="55" t="s">
        <v>526</v>
      </c>
      <c r="O8" s="295">
        <v>7</v>
      </c>
      <c r="P8" s="295"/>
      <c r="Q8" s="55" t="s">
        <v>527</v>
      </c>
      <c r="R8" s="293">
        <v>0</v>
      </c>
      <c r="S8" s="294"/>
      <c r="T8" s="541" t="s">
        <v>528</v>
      </c>
      <c r="U8" s="540"/>
      <c r="V8" s="541" t="s">
        <v>529</v>
      </c>
      <c r="W8" s="540"/>
      <c r="X8" s="546">
        <v>1</v>
      </c>
      <c r="Y8" s="547"/>
      <c r="Z8" s="113"/>
      <c r="AA8" s="116"/>
    </row>
    <row r="9" spans="2:27" ht="10.9" customHeight="1" x14ac:dyDescent="0.15">
      <c r="B9" s="563"/>
      <c r="C9" s="563"/>
      <c r="D9" s="564"/>
      <c r="E9" s="564"/>
      <c r="F9" s="113"/>
      <c r="G9" s="542"/>
      <c r="H9" s="543"/>
      <c r="I9" s="566"/>
      <c r="J9" s="550" t="s">
        <v>530</v>
      </c>
      <c r="K9" s="552" t="s">
        <v>525</v>
      </c>
      <c r="L9" s="546">
        <v>0</v>
      </c>
      <c r="M9" s="547"/>
      <c r="N9" s="550" t="s">
        <v>526</v>
      </c>
      <c r="O9" s="546">
        <v>0</v>
      </c>
      <c r="P9" s="547"/>
      <c r="Q9" s="550" t="s">
        <v>527</v>
      </c>
      <c r="R9" s="546">
        <v>0</v>
      </c>
      <c r="S9" s="547"/>
      <c r="T9" s="542"/>
      <c r="U9" s="543"/>
      <c r="V9" s="544"/>
      <c r="W9" s="545"/>
      <c r="X9" s="548"/>
      <c r="Y9" s="549"/>
      <c r="Z9" s="113"/>
      <c r="AA9" s="116"/>
    </row>
    <row r="10" spans="2:27" ht="10.9" customHeight="1" x14ac:dyDescent="0.15">
      <c r="B10" s="563"/>
      <c r="C10" s="563"/>
      <c r="D10" s="564"/>
      <c r="E10" s="564"/>
      <c r="F10" s="113"/>
      <c r="G10" s="542"/>
      <c r="H10" s="543"/>
      <c r="I10" s="566"/>
      <c r="J10" s="551"/>
      <c r="K10" s="553"/>
      <c r="L10" s="554"/>
      <c r="M10" s="345"/>
      <c r="N10" s="551"/>
      <c r="O10" s="554"/>
      <c r="P10" s="345"/>
      <c r="Q10" s="551"/>
      <c r="R10" s="554"/>
      <c r="S10" s="345"/>
      <c r="T10" s="542"/>
      <c r="U10" s="543"/>
      <c r="V10" s="559" t="s">
        <v>531</v>
      </c>
      <c r="W10" s="560"/>
      <c r="X10" s="546">
        <v>1</v>
      </c>
      <c r="Y10" s="547"/>
      <c r="Z10" s="113"/>
      <c r="AA10" s="116"/>
    </row>
    <row r="11" spans="2:27" ht="21.75" customHeight="1" x14ac:dyDescent="0.15">
      <c r="B11" s="563"/>
      <c r="C11" s="563"/>
      <c r="D11" s="564"/>
      <c r="E11" s="564"/>
      <c r="F11" s="113"/>
      <c r="G11" s="544"/>
      <c r="H11" s="545"/>
      <c r="I11" s="567"/>
      <c r="J11" s="55" t="s">
        <v>532</v>
      </c>
      <c r="K11" s="115" t="s">
        <v>525</v>
      </c>
      <c r="L11" s="293">
        <v>0</v>
      </c>
      <c r="M11" s="294"/>
      <c r="N11" s="55" t="s">
        <v>526</v>
      </c>
      <c r="O11" s="295">
        <v>0</v>
      </c>
      <c r="P11" s="295"/>
      <c r="Q11" s="55" t="s">
        <v>527</v>
      </c>
      <c r="R11" s="293">
        <v>0</v>
      </c>
      <c r="S11" s="294"/>
      <c r="T11" s="544"/>
      <c r="U11" s="545"/>
      <c r="V11" s="561"/>
      <c r="W11" s="562"/>
      <c r="X11" s="554"/>
      <c r="Y11" s="345"/>
      <c r="Z11" s="113"/>
      <c r="AA11" s="116"/>
    </row>
    <row r="12" spans="2:27" ht="21.75" customHeight="1" x14ac:dyDescent="0.15">
      <c r="B12" s="300" t="s">
        <v>533</v>
      </c>
      <c r="C12" s="555"/>
      <c r="D12" s="556"/>
      <c r="E12" s="556"/>
      <c r="F12" s="556"/>
      <c r="G12" s="556"/>
      <c r="H12" s="556"/>
      <c r="I12" s="556"/>
      <c r="J12" s="556"/>
      <c r="K12" s="556"/>
      <c r="L12" s="556"/>
      <c r="M12" s="556"/>
      <c r="N12" s="556"/>
      <c r="O12" s="556"/>
      <c r="P12" s="556"/>
      <c r="Q12" s="556"/>
      <c r="R12" s="556"/>
      <c r="S12" s="556"/>
      <c r="T12" s="556"/>
      <c r="U12" s="556"/>
      <c r="V12" s="556"/>
      <c r="W12" s="556"/>
      <c r="X12" s="556"/>
      <c r="Y12" s="556"/>
      <c r="Z12" s="557"/>
      <c r="AA12" s="116"/>
    </row>
    <row r="13" spans="2:27" ht="21.75" customHeight="1" x14ac:dyDescent="0.15">
      <c r="B13" s="287"/>
      <c r="C13" s="555"/>
      <c r="D13" s="556"/>
      <c r="E13" s="556"/>
      <c r="F13" s="556"/>
      <c r="G13" s="556"/>
      <c r="H13" s="556"/>
      <c r="I13" s="556"/>
      <c r="J13" s="556"/>
      <c r="K13" s="556"/>
      <c r="L13" s="556"/>
      <c r="M13" s="556"/>
      <c r="N13" s="556"/>
      <c r="O13" s="556"/>
      <c r="P13" s="556"/>
      <c r="Q13" s="556"/>
      <c r="R13" s="556"/>
      <c r="S13" s="556"/>
      <c r="T13" s="556"/>
      <c r="U13" s="556"/>
      <c r="V13" s="556"/>
      <c r="W13" s="556"/>
      <c r="X13" s="556"/>
      <c r="Y13" s="556"/>
      <c r="Z13" s="557"/>
      <c r="AA13" s="116"/>
    </row>
    <row r="14" spans="2:27" ht="21.75" customHeight="1" x14ac:dyDescent="0.15">
      <c r="B14" s="287"/>
      <c r="C14" s="555"/>
      <c r="D14" s="556"/>
      <c r="E14" s="556"/>
      <c r="F14" s="556"/>
      <c r="G14" s="556"/>
      <c r="H14" s="556"/>
      <c r="I14" s="556"/>
      <c r="J14" s="556"/>
      <c r="K14" s="556"/>
      <c r="L14" s="556"/>
      <c r="M14" s="556"/>
      <c r="N14" s="556"/>
      <c r="O14" s="556"/>
      <c r="P14" s="556"/>
      <c r="Q14" s="556"/>
      <c r="R14" s="556"/>
      <c r="S14" s="556"/>
      <c r="T14" s="556"/>
      <c r="U14" s="556"/>
      <c r="V14" s="556"/>
      <c r="W14" s="556"/>
      <c r="X14" s="556"/>
      <c r="Y14" s="556"/>
      <c r="Z14" s="557"/>
      <c r="AA14" s="116"/>
    </row>
    <row r="15" spans="2:27" ht="21.75" customHeight="1" x14ac:dyDescent="0.15">
      <c r="B15" s="287"/>
      <c r="C15" s="555"/>
      <c r="D15" s="556"/>
      <c r="E15" s="556"/>
      <c r="F15" s="556"/>
      <c r="G15" s="556"/>
      <c r="H15" s="556"/>
      <c r="I15" s="556"/>
      <c r="J15" s="556"/>
      <c r="K15" s="556"/>
      <c r="L15" s="556"/>
      <c r="M15" s="556"/>
      <c r="N15" s="556"/>
      <c r="O15" s="556"/>
      <c r="P15" s="556"/>
      <c r="Q15" s="556"/>
      <c r="R15" s="556"/>
      <c r="S15" s="556"/>
      <c r="T15" s="556"/>
      <c r="U15" s="556"/>
      <c r="V15" s="556"/>
      <c r="W15" s="556"/>
      <c r="X15" s="556"/>
      <c r="Y15" s="556"/>
      <c r="Z15" s="557"/>
    </row>
    <row r="16" spans="2:27" ht="21.75" customHeight="1" x14ac:dyDescent="0.15">
      <c r="B16" s="287"/>
      <c r="C16" s="555"/>
      <c r="D16" s="556"/>
      <c r="E16" s="556"/>
      <c r="F16" s="556"/>
      <c r="G16" s="556"/>
      <c r="H16" s="556"/>
      <c r="I16" s="556"/>
      <c r="J16" s="556"/>
      <c r="K16" s="556"/>
      <c r="L16" s="556"/>
      <c r="M16" s="556"/>
      <c r="N16" s="556"/>
      <c r="O16" s="556"/>
      <c r="P16" s="556"/>
      <c r="Q16" s="556"/>
      <c r="R16" s="556"/>
      <c r="S16" s="556"/>
      <c r="T16" s="556"/>
      <c r="U16" s="556"/>
      <c r="V16" s="556"/>
      <c r="W16" s="556"/>
      <c r="X16" s="556"/>
      <c r="Y16" s="556"/>
      <c r="Z16" s="557"/>
    </row>
    <row r="17" spans="2:26" ht="21.75" customHeight="1" x14ac:dyDescent="0.15">
      <c r="B17" s="287"/>
      <c r="C17" s="555"/>
      <c r="D17" s="556"/>
      <c r="E17" s="556"/>
      <c r="F17" s="556"/>
      <c r="G17" s="556"/>
      <c r="H17" s="556"/>
      <c r="I17" s="556"/>
      <c r="J17" s="556"/>
      <c r="K17" s="556"/>
      <c r="L17" s="556"/>
      <c r="M17" s="556"/>
      <c r="N17" s="556"/>
      <c r="O17" s="556"/>
      <c r="P17" s="556"/>
      <c r="Q17" s="556"/>
      <c r="R17" s="556"/>
      <c r="S17" s="556"/>
      <c r="T17" s="556"/>
      <c r="U17" s="556"/>
      <c r="V17" s="556"/>
      <c r="W17" s="556"/>
      <c r="X17" s="556"/>
      <c r="Y17" s="556"/>
      <c r="Z17" s="557"/>
    </row>
    <row r="18" spans="2:26" ht="21.75" customHeight="1" x14ac:dyDescent="0.15">
      <c r="B18" s="287"/>
      <c r="C18" s="555"/>
      <c r="D18" s="556"/>
      <c r="E18" s="556"/>
      <c r="F18" s="556"/>
      <c r="G18" s="556"/>
      <c r="H18" s="556"/>
      <c r="I18" s="556"/>
      <c r="J18" s="556"/>
      <c r="K18" s="556"/>
      <c r="L18" s="556"/>
      <c r="M18" s="556"/>
      <c r="N18" s="556"/>
      <c r="O18" s="556"/>
      <c r="P18" s="556"/>
      <c r="Q18" s="556"/>
      <c r="R18" s="556"/>
      <c r="S18" s="556"/>
      <c r="T18" s="556"/>
      <c r="U18" s="556"/>
      <c r="V18" s="556"/>
      <c r="W18" s="556"/>
      <c r="X18" s="556"/>
      <c r="Y18" s="556"/>
      <c r="Z18" s="557"/>
    </row>
    <row r="19" spans="2:26" ht="21.75" customHeight="1" x14ac:dyDescent="0.15">
      <c r="B19" s="287"/>
      <c r="C19" s="555"/>
      <c r="D19" s="556"/>
      <c r="E19" s="556"/>
      <c r="F19" s="556"/>
      <c r="G19" s="556"/>
      <c r="H19" s="556"/>
      <c r="I19" s="556"/>
      <c r="J19" s="556"/>
      <c r="K19" s="556"/>
      <c r="L19" s="556"/>
      <c r="M19" s="556"/>
      <c r="N19" s="556"/>
      <c r="O19" s="556"/>
      <c r="P19" s="556"/>
      <c r="Q19" s="556"/>
      <c r="R19" s="556"/>
      <c r="S19" s="556"/>
      <c r="T19" s="556"/>
      <c r="U19" s="556"/>
      <c r="V19" s="556"/>
      <c r="W19" s="556"/>
      <c r="X19" s="556"/>
      <c r="Y19" s="556"/>
      <c r="Z19" s="557"/>
    </row>
    <row r="20" spans="2:26" ht="21.75" customHeight="1" x14ac:dyDescent="0.15">
      <c r="B20" s="287"/>
      <c r="C20" s="555"/>
      <c r="D20" s="556"/>
      <c r="E20" s="556"/>
      <c r="F20" s="556"/>
      <c r="G20" s="556"/>
      <c r="H20" s="556"/>
      <c r="I20" s="556"/>
      <c r="J20" s="556"/>
      <c r="K20" s="556"/>
      <c r="L20" s="556"/>
      <c r="M20" s="556"/>
      <c r="N20" s="556"/>
      <c r="O20" s="556"/>
      <c r="P20" s="556"/>
      <c r="Q20" s="556"/>
      <c r="R20" s="556"/>
      <c r="S20" s="556"/>
      <c r="T20" s="556"/>
      <c r="U20" s="556"/>
      <c r="V20" s="556"/>
      <c r="W20" s="556"/>
      <c r="X20" s="556"/>
      <c r="Y20" s="556"/>
      <c r="Z20" s="557"/>
    </row>
    <row r="21" spans="2:26" ht="21.75" customHeight="1" x14ac:dyDescent="0.15">
      <c r="B21" s="287"/>
      <c r="C21" s="555"/>
      <c r="D21" s="556"/>
      <c r="E21" s="556"/>
      <c r="F21" s="556"/>
      <c r="G21" s="556"/>
      <c r="H21" s="556"/>
      <c r="I21" s="556"/>
      <c r="J21" s="556"/>
      <c r="K21" s="556"/>
      <c r="L21" s="556"/>
      <c r="M21" s="556"/>
      <c r="N21" s="556"/>
      <c r="O21" s="556"/>
      <c r="P21" s="556"/>
      <c r="Q21" s="556"/>
      <c r="R21" s="556"/>
      <c r="S21" s="556"/>
      <c r="T21" s="556"/>
      <c r="U21" s="556"/>
      <c r="V21" s="556"/>
      <c r="W21" s="556"/>
      <c r="X21" s="556"/>
      <c r="Y21" s="556"/>
      <c r="Z21" s="557"/>
    </row>
    <row r="22" spans="2:26" ht="21.75" customHeight="1" x14ac:dyDescent="0.15">
      <c r="B22" s="287"/>
      <c r="C22" s="555"/>
      <c r="D22" s="556"/>
      <c r="E22" s="556"/>
      <c r="F22" s="556"/>
      <c r="G22" s="556"/>
      <c r="H22" s="556"/>
      <c r="I22" s="556"/>
      <c r="J22" s="556"/>
      <c r="K22" s="556"/>
      <c r="L22" s="556"/>
      <c r="M22" s="556"/>
      <c r="N22" s="556"/>
      <c r="O22" s="556"/>
      <c r="P22" s="556"/>
      <c r="Q22" s="556"/>
      <c r="R22" s="556"/>
      <c r="S22" s="556"/>
      <c r="T22" s="556"/>
      <c r="U22" s="556"/>
      <c r="V22" s="556"/>
      <c r="W22" s="556"/>
      <c r="X22" s="556"/>
      <c r="Y22" s="556"/>
      <c r="Z22" s="557"/>
    </row>
    <row r="23" spans="2:26" ht="21.75" customHeight="1" x14ac:dyDescent="0.15">
      <c r="B23" s="287"/>
      <c r="C23" s="555"/>
      <c r="D23" s="556"/>
      <c r="E23" s="556"/>
      <c r="F23" s="556"/>
      <c r="G23" s="556"/>
      <c r="H23" s="556"/>
      <c r="I23" s="556"/>
      <c r="J23" s="556"/>
      <c r="K23" s="556"/>
      <c r="L23" s="556"/>
      <c r="M23" s="556"/>
      <c r="N23" s="556"/>
      <c r="O23" s="556"/>
      <c r="P23" s="556"/>
      <c r="Q23" s="556"/>
      <c r="R23" s="556"/>
      <c r="S23" s="556"/>
      <c r="T23" s="556"/>
      <c r="U23" s="556"/>
      <c r="V23" s="556"/>
      <c r="W23" s="556"/>
      <c r="X23" s="556"/>
      <c r="Y23" s="556"/>
      <c r="Z23" s="557"/>
    </row>
    <row r="24" spans="2:26" ht="21.75" customHeight="1" x14ac:dyDescent="0.15">
      <c r="B24" s="287"/>
      <c r="C24" s="555"/>
      <c r="D24" s="556"/>
      <c r="E24" s="556"/>
      <c r="F24" s="556"/>
      <c r="G24" s="556"/>
      <c r="H24" s="556"/>
      <c r="I24" s="556"/>
      <c r="J24" s="556"/>
      <c r="K24" s="556"/>
      <c r="L24" s="556"/>
      <c r="M24" s="556"/>
      <c r="N24" s="556"/>
      <c r="O24" s="556"/>
      <c r="P24" s="556"/>
      <c r="Q24" s="556"/>
      <c r="R24" s="556"/>
      <c r="S24" s="556"/>
      <c r="T24" s="556"/>
      <c r="U24" s="556"/>
      <c r="V24" s="556"/>
      <c r="W24" s="556"/>
      <c r="X24" s="556"/>
      <c r="Y24" s="556"/>
      <c r="Z24" s="557"/>
    </row>
    <row r="25" spans="2:26" ht="21.75" customHeight="1" x14ac:dyDescent="0.15">
      <c r="B25" s="287"/>
      <c r="C25" s="555"/>
      <c r="D25" s="556"/>
      <c r="E25" s="556"/>
      <c r="F25" s="556"/>
      <c r="G25" s="556"/>
      <c r="H25" s="556"/>
      <c r="I25" s="556"/>
      <c r="J25" s="556"/>
      <c r="K25" s="556"/>
      <c r="L25" s="556"/>
      <c r="M25" s="556"/>
      <c r="N25" s="556"/>
      <c r="O25" s="556"/>
      <c r="P25" s="556"/>
      <c r="Q25" s="556"/>
      <c r="R25" s="556"/>
      <c r="S25" s="556"/>
      <c r="T25" s="556"/>
      <c r="U25" s="556"/>
      <c r="V25" s="556"/>
      <c r="W25" s="556"/>
      <c r="X25" s="556"/>
      <c r="Y25" s="556"/>
      <c r="Z25" s="557"/>
    </row>
    <row r="26" spans="2:26" ht="21.75" customHeight="1" x14ac:dyDescent="0.15">
      <c r="B26" s="287"/>
      <c r="C26" s="555"/>
      <c r="D26" s="556"/>
      <c r="E26" s="556"/>
      <c r="F26" s="556"/>
      <c r="G26" s="556"/>
      <c r="H26" s="556"/>
      <c r="I26" s="556"/>
      <c r="J26" s="556"/>
      <c r="K26" s="556"/>
      <c r="L26" s="556"/>
      <c r="M26" s="556"/>
      <c r="N26" s="556"/>
      <c r="O26" s="556"/>
      <c r="P26" s="556"/>
      <c r="Q26" s="556"/>
      <c r="R26" s="556"/>
      <c r="S26" s="556"/>
      <c r="T26" s="556"/>
      <c r="U26" s="556"/>
      <c r="V26" s="556"/>
      <c r="W26" s="556"/>
      <c r="X26" s="556"/>
      <c r="Y26" s="556"/>
      <c r="Z26" s="557"/>
    </row>
    <row r="27" spans="2:26" ht="21.75" customHeight="1" x14ac:dyDescent="0.15">
      <c r="B27" s="287"/>
      <c r="C27" s="555"/>
      <c r="D27" s="556"/>
      <c r="E27" s="556"/>
      <c r="F27" s="556"/>
      <c r="G27" s="556"/>
      <c r="H27" s="556"/>
      <c r="I27" s="556"/>
      <c r="J27" s="556"/>
      <c r="K27" s="556"/>
      <c r="L27" s="556"/>
      <c r="M27" s="556"/>
      <c r="N27" s="556"/>
      <c r="O27" s="556"/>
      <c r="P27" s="556"/>
      <c r="Q27" s="556"/>
      <c r="R27" s="556"/>
      <c r="S27" s="556"/>
      <c r="T27" s="556"/>
      <c r="U27" s="556"/>
      <c r="V27" s="556"/>
      <c r="W27" s="556"/>
      <c r="X27" s="556"/>
      <c r="Y27" s="556"/>
      <c r="Z27" s="557"/>
    </row>
    <row r="28" spans="2:26" ht="21.75" customHeight="1" x14ac:dyDescent="0.15">
      <c r="B28" s="287"/>
      <c r="C28" s="555"/>
      <c r="D28" s="556"/>
      <c r="E28" s="556"/>
      <c r="F28" s="556"/>
      <c r="G28" s="556"/>
      <c r="H28" s="556"/>
      <c r="I28" s="556"/>
      <c r="J28" s="556"/>
      <c r="K28" s="556"/>
      <c r="L28" s="556"/>
      <c r="M28" s="556"/>
      <c r="N28" s="556"/>
      <c r="O28" s="556"/>
      <c r="P28" s="556"/>
      <c r="Q28" s="556"/>
      <c r="R28" s="556"/>
      <c r="S28" s="556"/>
      <c r="T28" s="556"/>
      <c r="U28" s="556"/>
      <c r="V28" s="556"/>
      <c r="W28" s="556"/>
      <c r="X28" s="556"/>
      <c r="Y28" s="556"/>
      <c r="Z28" s="557"/>
    </row>
    <row r="29" spans="2:26" ht="47.25" customHeight="1" x14ac:dyDescent="0.15">
      <c r="B29" s="288"/>
      <c r="C29" s="117"/>
      <c r="D29" s="117"/>
      <c r="E29" s="118"/>
      <c r="F29" s="119"/>
      <c r="G29" s="117"/>
      <c r="H29" s="117"/>
      <c r="I29" s="117"/>
      <c r="J29" s="558" t="s">
        <v>534</v>
      </c>
      <c r="K29" s="558"/>
      <c r="L29" s="558"/>
      <c r="M29" s="558"/>
      <c r="N29" s="558"/>
      <c r="O29" s="558"/>
      <c r="P29" s="558"/>
      <c r="Q29" s="558" t="s">
        <v>535</v>
      </c>
      <c r="R29" s="558"/>
      <c r="S29" s="558"/>
      <c r="T29" s="558"/>
      <c r="U29" s="558"/>
      <c r="V29" s="558"/>
      <c r="W29" s="558"/>
      <c r="X29" s="558"/>
      <c r="Y29" s="558"/>
      <c r="Z29" s="120"/>
    </row>
    <row r="30" spans="2:26" ht="15" customHeight="1" x14ac:dyDescent="0.15">
      <c r="C30" s="3" t="s">
        <v>536</v>
      </c>
    </row>
    <row r="31" spans="2:26" ht="15" customHeight="1" x14ac:dyDescent="0.15">
      <c r="C31" s="1" t="s">
        <v>537</v>
      </c>
    </row>
    <row r="32" spans="2:26" ht="15" customHeight="1" x14ac:dyDescent="0.15">
      <c r="C32" s="1" t="s">
        <v>538</v>
      </c>
    </row>
    <row r="33" spans="3:3" ht="15" customHeight="1" x14ac:dyDescent="0.15">
      <c r="C33" s="1" t="s">
        <v>539</v>
      </c>
    </row>
    <row r="34" spans="3:3" ht="7.15" customHeight="1" x14ac:dyDescent="0.15"/>
    <row r="37" spans="3:3" ht="98.25" customHeight="1" x14ac:dyDescent="0.15"/>
  </sheetData>
  <mergeCells count="58">
    <mergeCell ref="B12:B29"/>
    <mergeCell ref="C12:Z28"/>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 ref="V8:W9"/>
    <mergeCell ref="X8:Y9"/>
    <mergeCell ref="J9:J10"/>
    <mergeCell ref="K9:K10"/>
    <mergeCell ref="L9:M10"/>
    <mergeCell ref="N9:N10"/>
    <mergeCell ref="O9:P10"/>
    <mergeCell ref="Q9:Q10"/>
    <mergeCell ref="L8:M8"/>
    <mergeCell ref="O8:P8"/>
    <mergeCell ref="R5:R6"/>
    <mergeCell ref="S5:T5"/>
    <mergeCell ref="V5:V6"/>
    <mergeCell ref="X5:Z5"/>
    <mergeCell ref="D6:F6"/>
    <mergeCell ref="G6:H6"/>
    <mergeCell ref="I6:K6"/>
    <mergeCell ref="L6:M6"/>
    <mergeCell ref="S6:T6"/>
    <mergeCell ref="X6:Z6"/>
    <mergeCell ref="Q5:Q6"/>
    <mergeCell ref="B5:B6"/>
    <mergeCell ref="D5:F5"/>
    <mergeCell ref="G5:H5"/>
    <mergeCell ref="I5:K5"/>
    <mergeCell ref="L5:M5"/>
    <mergeCell ref="N2:O2"/>
    <mergeCell ref="P2:R2"/>
    <mergeCell ref="S2:U2"/>
    <mergeCell ref="V2:Z2"/>
    <mergeCell ref="C3:F3"/>
    <mergeCell ref="G3:G4"/>
    <mergeCell ref="H3:J4"/>
    <mergeCell ref="K3:K4"/>
    <mergeCell ref="L3:P4"/>
    <mergeCell ref="Q3:R4"/>
    <mergeCell ref="S3:U3"/>
    <mergeCell ref="V3:V4"/>
    <mergeCell ref="X3:Z3"/>
    <mergeCell ref="C4:F4"/>
    <mergeCell ref="S4:U4"/>
    <mergeCell ref="X4:Z4"/>
  </mergeCells>
  <phoneticPr fontId="9"/>
  <printOptions horizontalCentered="1" verticalCentered="1"/>
  <pageMargins left="0.23622047244094488" right="0.23622047244094488" top="0.74803149606299213" bottom="0.74803149606299213" header="0.31496062992125984" footer="0.31496062992125984"/>
  <pageSetup paperSize="9" scale="82" orientation="landscape" copies="2"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09E9BE-6AED-4DD2-A292-D7A7D507A9B8}">
  <sheetPr codeName="Sheet10">
    <pageSetUpPr fitToPage="1"/>
  </sheetPr>
  <dimension ref="B1:AA37"/>
  <sheetViews>
    <sheetView showGridLines="0" showZeros="0" view="pageBreakPreview" zoomScale="85" zoomScaleNormal="70" zoomScaleSheetLayoutView="85" workbookViewId="0">
      <selection activeCell="V2" sqref="V2:Z2"/>
    </sheetView>
  </sheetViews>
  <sheetFormatPr defaultColWidth="9" defaultRowHeight="12" x14ac:dyDescent="0.15"/>
  <cols>
    <col min="1" max="1" width="1.625" style="2" customWidth="1"/>
    <col min="2" max="2" width="6.75" style="2" customWidth="1"/>
    <col min="3" max="7" width="6.625" style="2" customWidth="1"/>
    <col min="8" max="8" width="3.75" style="2" customWidth="1"/>
    <col min="9" max="9" width="9.75" style="2" customWidth="1"/>
    <col min="10" max="12" width="6.625" style="2" customWidth="1"/>
    <col min="13" max="13" width="6.75" style="2" customWidth="1"/>
    <col min="14" max="14" width="6.875" style="2" customWidth="1"/>
    <col min="15" max="25" width="6.75" style="2" customWidth="1"/>
    <col min="26" max="26" width="1.25" style="2" customWidth="1"/>
    <col min="27" max="27" width="1.375" style="2" customWidth="1"/>
    <col min="28" max="28" width="12.625" style="2" customWidth="1"/>
    <col min="29" max="16384" width="9" style="2"/>
  </cols>
  <sheetData>
    <row r="1" spans="2:27" x14ac:dyDescent="0.15">
      <c r="Y1" s="6"/>
    </row>
    <row r="2" spans="2:27" ht="24.95" customHeight="1" x14ac:dyDescent="0.15">
      <c r="B2" s="54" t="s">
        <v>496</v>
      </c>
      <c r="C2" s="87"/>
      <c r="D2" s="87"/>
      <c r="E2" s="87"/>
      <c r="F2" s="87"/>
      <c r="G2" s="87"/>
      <c r="H2" s="87"/>
      <c r="I2" s="87"/>
      <c r="J2" s="87"/>
      <c r="K2" s="87"/>
      <c r="L2" s="87"/>
      <c r="M2" s="104"/>
      <c r="N2" s="375" t="s">
        <v>497</v>
      </c>
      <c r="O2" s="375"/>
      <c r="P2" s="529">
        <v>45621</v>
      </c>
      <c r="Q2" s="530"/>
      <c r="R2" s="531"/>
      <c r="S2" s="375" t="s">
        <v>498</v>
      </c>
      <c r="T2" s="375"/>
      <c r="U2" s="375"/>
      <c r="V2" s="532" t="s">
        <v>1044</v>
      </c>
      <c r="W2" s="532"/>
      <c r="X2" s="532"/>
      <c r="Y2" s="532"/>
      <c r="Z2" s="532"/>
    </row>
    <row r="3" spans="2:27" ht="20.100000000000001" customHeight="1" x14ac:dyDescent="0.15">
      <c r="B3" s="101" t="s">
        <v>8</v>
      </c>
      <c r="C3" s="376" t="s">
        <v>314</v>
      </c>
      <c r="D3" s="358"/>
      <c r="E3" s="358"/>
      <c r="F3" s="359"/>
      <c r="G3" s="373" t="s">
        <v>499</v>
      </c>
      <c r="H3" s="357" t="s">
        <v>500</v>
      </c>
      <c r="I3" s="358"/>
      <c r="J3" s="359"/>
      <c r="K3" s="373" t="s">
        <v>501</v>
      </c>
      <c r="L3" s="533" t="s">
        <v>470</v>
      </c>
      <c r="M3" s="358"/>
      <c r="N3" s="358"/>
      <c r="O3" s="358"/>
      <c r="P3" s="358"/>
      <c r="Q3" s="352" t="s">
        <v>502</v>
      </c>
      <c r="R3" s="354"/>
      <c r="S3" s="376" t="s">
        <v>503</v>
      </c>
      <c r="T3" s="358"/>
      <c r="U3" s="359"/>
      <c r="V3" s="534" t="s">
        <v>504</v>
      </c>
      <c r="W3" s="106" t="s">
        <v>505</v>
      </c>
      <c r="X3" s="333">
        <v>341832.76</v>
      </c>
      <c r="Y3" s="334"/>
      <c r="Z3" s="335"/>
    </row>
    <row r="4" spans="2:27" ht="20.100000000000001" customHeight="1" x14ac:dyDescent="0.15">
      <c r="B4" s="59" t="s">
        <v>3</v>
      </c>
      <c r="C4" s="360" t="s">
        <v>313</v>
      </c>
      <c r="D4" s="361"/>
      <c r="E4" s="361"/>
      <c r="F4" s="362"/>
      <c r="G4" s="380"/>
      <c r="H4" s="360"/>
      <c r="I4" s="361"/>
      <c r="J4" s="362"/>
      <c r="K4" s="380"/>
      <c r="L4" s="361"/>
      <c r="M4" s="361"/>
      <c r="N4" s="361"/>
      <c r="O4" s="361"/>
      <c r="P4" s="361"/>
      <c r="Q4" s="342"/>
      <c r="R4" s="356"/>
      <c r="S4" s="360" t="s">
        <v>506</v>
      </c>
      <c r="T4" s="361"/>
      <c r="U4" s="362"/>
      <c r="V4" s="535"/>
      <c r="W4" s="105" t="s">
        <v>507</v>
      </c>
      <c r="X4" s="333">
        <v>1310837.8999999999</v>
      </c>
      <c r="Y4" s="334"/>
      <c r="Z4" s="335"/>
    </row>
    <row r="5" spans="2:27" ht="20.100000000000001" customHeight="1" x14ac:dyDescent="0.15">
      <c r="B5" s="536" t="s">
        <v>4</v>
      </c>
      <c r="C5" s="55" t="s">
        <v>5</v>
      </c>
      <c r="D5" s="297" t="s">
        <v>508</v>
      </c>
      <c r="E5" s="312"/>
      <c r="F5" s="312"/>
      <c r="G5" s="289" t="s">
        <v>509</v>
      </c>
      <c r="H5" s="296"/>
      <c r="I5" s="297" t="s">
        <v>510</v>
      </c>
      <c r="J5" s="312"/>
      <c r="K5" s="298"/>
      <c r="L5" s="375" t="s">
        <v>12</v>
      </c>
      <c r="M5" s="375"/>
      <c r="N5" s="100" t="s">
        <v>11</v>
      </c>
      <c r="O5" s="107">
        <v>1243.0999999999999</v>
      </c>
      <c r="P5" s="56" t="s">
        <v>10</v>
      </c>
      <c r="Q5" s="540" t="s">
        <v>511</v>
      </c>
      <c r="R5" s="538" t="s">
        <v>512</v>
      </c>
      <c r="S5" s="373" t="s">
        <v>513</v>
      </c>
      <c r="T5" s="373"/>
      <c r="U5" s="108" t="s">
        <v>514</v>
      </c>
      <c r="V5" s="352" t="s">
        <v>515</v>
      </c>
      <c r="W5" s="106" t="s">
        <v>505</v>
      </c>
      <c r="X5" s="333">
        <v>341900.5</v>
      </c>
      <c r="Y5" s="334"/>
      <c r="Z5" s="335"/>
    </row>
    <row r="6" spans="2:27" ht="20.100000000000001" customHeight="1" x14ac:dyDescent="0.15">
      <c r="B6" s="537"/>
      <c r="C6" s="55" t="s">
        <v>6</v>
      </c>
      <c r="D6" s="297" t="s">
        <v>516</v>
      </c>
      <c r="E6" s="312"/>
      <c r="F6" s="312"/>
      <c r="G6" s="375" t="s">
        <v>517</v>
      </c>
      <c r="H6" s="375"/>
      <c r="I6" s="297" t="s">
        <v>518</v>
      </c>
      <c r="J6" s="312"/>
      <c r="K6" s="298"/>
      <c r="L6" s="375" t="s">
        <v>519</v>
      </c>
      <c r="M6" s="375"/>
      <c r="N6" s="100" t="s">
        <v>11</v>
      </c>
      <c r="O6" s="74">
        <v>12</v>
      </c>
      <c r="P6" s="56" t="s">
        <v>10</v>
      </c>
      <c r="Q6" s="356"/>
      <c r="R6" s="539"/>
      <c r="S6" s="375" t="s">
        <v>520</v>
      </c>
      <c r="T6" s="375"/>
      <c r="U6" s="109" t="s">
        <v>259</v>
      </c>
      <c r="V6" s="342"/>
      <c r="W6" s="106" t="s">
        <v>507</v>
      </c>
      <c r="X6" s="333">
        <v>1310912.98</v>
      </c>
      <c r="Y6" s="334"/>
      <c r="Z6" s="335"/>
    </row>
    <row r="7" spans="2:27" ht="7.5" customHeight="1" x14ac:dyDescent="0.15">
      <c r="B7" s="563" t="s">
        <v>521</v>
      </c>
      <c r="C7" s="563"/>
      <c r="D7" s="564" t="s">
        <v>147</v>
      </c>
      <c r="E7" s="564"/>
      <c r="F7" s="110"/>
      <c r="G7" s="110"/>
      <c r="H7" s="110"/>
      <c r="I7" s="110"/>
      <c r="J7" s="110"/>
      <c r="K7" s="110"/>
      <c r="L7" s="110"/>
      <c r="M7" s="110"/>
      <c r="N7" s="110"/>
      <c r="O7" s="110"/>
      <c r="P7" s="110"/>
      <c r="Q7" s="110"/>
      <c r="R7" s="110"/>
      <c r="S7" s="110"/>
      <c r="T7" s="110"/>
      <c r="U7" s="110"/>
      <c r="V7" s="110"/>
      <c r="W7" s="110"/>
      <c r="X7" s="111"/>
      <c r="Y7" s="111"/>
      <c r="Z7" s="112"/>
    </row>
    <row r="8" spans="2:27" ht="21.75" customHeight="1" x14ac:dyDescent="0.15">
      <c r="B8" s="563"/>
      <c r="C8" s="563"/>
      <c r="D8" s="564"/>
      <c r="E8" s="564"/>
      <c r="F8" s="113"/>
      <c r="G8" s="541" t="s">
        <v>522</v>
      </c>
      <c r="H8" s="540"/>
      <c r="I8" s="565" t="s">
        <v>523</v>
      </c>
      <c r="J8" s="114" t="s">
        <v>524</v>
      </c>
      <c r="K8" s="115" t="s">
        <v>525</v>
      </c>
      <c r="L8" s="293">
        <v>127</v>
      </c>
      <c r="M8" s="294"/>
      <c r="N8" s="55" t="s">
        <v>526</v>
      </c>
      <c r="O8" s="295">
        <v>7</v>
      </c>
      <c r="P8" s="295"/>
      <c r="Q8" s="55" t="s">
        <v>527</v>
      </c>
      <c r="R8" s="293">
        <v>0</v>
      </c>
      <c r="S8" s="294"/>
      <c r="T8" s="541" t="s">
        <v>528</v>
      </c>
      <c r="U8" s="540"/>
      <c r="V8" s="541" t="s">
        <v>529</v>
      </c>
      <c r="W8" s="540"/>
      <c r="X8" s="546">
        <v>1</v>
      </c>
      <c r="Y8" s="547"/>
      <c r="Z8" s="113"/>
      <c r="AA8" s="116"/>
    </row>
    <row r="9" spans="2:27" ht="10.9" customHeight="1" x14ac:dyDescent="0.15">
      <c r="B9" s="563"/>
      <c r="C9" s="563"/>
      <c r="D9" s="564"/>
      <c r="E9" s="564"/>
      <c r="F9" s="113"/>
      <c r="G9" s="542"/>
      <c r="H9" s="543"/>
      <c r="I9" s="566"/>
      <c r="J9" s="550" t="s">
        <v>530</v>
      </c>
      <c r="K9" s="552" t="s">
        <v>525</v>
      </c>
      <c r="L9" s="546">
        <v>0</v>
      </c>
      <c r="M9" s="547"/>
      <c r="N9" s="550" t="s">
        <v>526</v>
      </c>
      <c r="O9" s="546">
        <v>0</v>
      </c>
      <c r="P9" s="547"/>
      <c r="Q9" s="550" t="s">
        <v>527</v>
      </c>
      <c r="R9" s="546">
        <v>0</v>
      </c>
      <c r="S9" s="547"/>
      <c r="T9" s="542"/>
      <c r="U9" s="543"/>
      <c r="V9" s="544"/>
      <c r="W9" s="545"/>
      <c r="X9" s="548"/>
      <c r="Y9" s="549"/>
      <c r="Z9" s="113"/>
      <c r="AA9" s="116"/>
    </row>
    <row r="10" spans="2:27" ht="10.9" customHeight="1" x14ac:dyDescent="0.15">
      <c r="B10" s="563"/>
      <c r="C10" s="563"/>
      <c r="D10" s="564"/>
      <c r="E10" s="564"/>
      <c r="F10" s="113"/>
      <c r="G10" s="542"/>
      <c r="H10" s="543"/>
      <c r="I10" s="566"/>
      <c r="J10" s="551"/>
      <c r="K10" s="553"/>
      <c r="L10" s="554"/>
      <c r="M10" s="345"/>
      <c r="N10" s="551"/>
      <c r="O10" s="554"/>
      <c r="P10" s="345"/>
      <c r="Q10" s="551"/>
      <c r="R10" s="554"/>
      <c r="S10" s="345"/>
      <c r="T10" s="542"/>
      <c r="U10" s="543"/>
      <c r="V10" s="559" t="s">
        <v>531</v>
      </c>
      <c r="W10" s="560"/>
      <c r="X10" s="546">
        <v>1</v>
      </c>
      <c r="Y10" s="547"/>
      <c r="Z10" s="113"/>
      <c r="AA10" s="116"/>
    </row>
    <row r="11" spans="2:27" ht="21.75" customHeight="1" x14ac:dyDescent="0.15">
      <c r="B11" s="563"/>
      <c r="C11" s="563"/>
      <c r="D11" s="564"/>
      <c r="E11" s="564"/>
      <c r="F11" s="113"/>
      <c r="G11" s="544"/>
      <c r="H11" s="545"/>
      <c r="I11" s="567"/>
      <c r="J11" s="55" t="s">
        <v>532</v>
      </c>
      <c r="K11" s="115" t="s">
        <v>525</v>
      </c>
      <c r="L11" s="293">
        <v>0</v>
      </c>
      <c r="M11" s="294"/>
      <c r="N11" s="55" t="s">
        <v>526</v>
      </c>
      <c r="O11" s="295">
        <v>0</v>
      </c>
      <c r="P11" s="295"/>
      <c r="Q11" s="55" t="s">
        <v>527</v>
      </c>
      <c r="R11" s="293">
        <v>0</v>
      </c>
      <c r="S11" s="294"/>
      <c r="T11" s="544"/>
      <c r="U11" s="545"/>
      <c r="V11" s="561"/>
      <c r="W11" s="562"/>
      <c r="X11" s="554"/>
      <c r="Y11" s="345"/>
      <c r="Z11" s="113"/>
      <c r="AA11" s="116"/>
    </row>
    <row r="12" spans="2:27" ht="21.75" customHeight="1" x14ac:dyDescent="0.15">
      <c r="B12" s="300" t="s">
        <v>533</v>
      </c>
      <c r="C12" s="555"/>
      <c r="D12" s="556"/>
      <c r="E12" s="556"/>
      <c r="F12" s="556"/>
      <c r="G12" s="556"/>
      <c r="H12" s="556"/>
      <c r="I12" s="556"/>
      <c r="J12" s="556"/>
      <c r="K12" s="556"/>
      <c r="L12" s="556"/>
      <c r="M12" s="556"/>
      <c r="N12" s="556"/>
      <c r="O12" s="556"/>
      <c r="P12" s="556"/>
      <c r="Q12" s="556"/>
      <c r="R12" s="556"/>
      <c r="S12" s="556"/>
      <c r="T12" s="556"/>
      <c r="U12" s="556"/>
      <c r="V12" s="556"/>
      <c r="W12" s="556"/>
      <c r="X12" s="556"/>
      <c r="Y12" s="556"/>
      <c r="Z12" s="557"/>
      <c r="AA12" s="116"/>
    </row>
    <row r="13" spans="2:27" ht="21.75" customHeight="1" x14ac:dyDescent="0.15">
      <c r="B13" s="287"/>
      <c r="C13" s="555"/>
      <c r="D13" s="556"/>
      <c r="E13" s="556"/>
      <c r="F13" s="556"/>
      <c r="G13" s="556"/>
      <c r="H13" s="556"/>
      <c r="I13" s="556"/>
      <c r="J13" s="556"/>
      <c r="K13" s="556"/>
      <c r="L13" s="556"/>
      <c r="M13" s="556"/>
      <c r="N13" s="556"/>
      <c r="O13" s="556"/>
      <c r="P13" s="556"/>
      <c r="Q13" s="556"/>
      <c r="R13" s="556"/>
      <c r="S13" s="556"/>
      <c r="T13" s="556"/>
      <c r="U13" s="556"/>
      <c r="V13" s="556"/>
      <c r="W13" s="556"/>
      <c r="X13" s="556"/>
      <c r="Y13" s="556"/>
      <c r="Z13" s="557"/>
      <c r="AA13" s="116"/>
    </row>
    <row r="14" spans="2:27" ht="21.75" customHeight="1" x14ac:dyDescent="0.15">
      <c r="B14" s="287"/>
      <c r="C14" s="555"/>
      <c r="D14" s="556"/>
      <c r="E14" s="556"/>
      <c r="F14" s="556"/>
      <c r="G14" s="556"/>
      <c r="H14" s="556"/>
      <c r="I14" s="556"/>
      <c r="J14" s="556"/>
      <c r="K14" s="556"/>
      <c r="L14" s="556"/>
      <c r="M14" s="556"/>
      <c r="N14" s="556"/>
      <c r="O14" s="556"/>
      <c r="P14" s="556"/>
      <c r="Q14" s="556"/>
      <c r="R14" s="556"/>
      <c r="S14" s="556"/>
      <c r="T14" s="556"/>
      <c r="U14" s="556"/>
      <c r="V14" s="556"/>
      <c r="W14" s="556"/>
      <c r="X14" s="556"/>
      <c r="Y14" s="556"/>
      <c r="Z14" s="557"/>
      <c r="AA14" s="116"/>
    </row>
    <row r="15" spans="2:27" ht="21.75" customHeight="1" x14ac:dyDescent="0.15">
      <c r="B15" s="287"/>
      <c r="C15" s="555"/>
      <c r="D15" s="556"/>
      <c r="E15" s="556"/>
      <c r="F15" s="556"/>
      <c r="G15" s="556"/>
      <c r="H15" s="556"/>
      <c r="I15" s="556"/>
      <c r="J15" s="556"/>
      <c r="K15" s="556"/>
      <c r="L15" s="556"/>
      <c r="M15" s="556"/>
      <c r="N15" s="556"/>
      <c r="O15" s="556"/>
      <c r="P15" s="556"/>
      <c r="Q15" s="556"/>
      <c r="R15" s="556"/>
      <c r="S15" s="556"/>
      <c r="T15" s="556"/>
      <c r="U15" s="556"/>
      <c r="V15" s="556"/>
      <c r="W15" s="556"/>
      <c r="X15" s="556"/>
      <c r="Y15" s="556"/>
      <c r="Z15" s="557"/>
    </row>
    <row r="16" spans="2:27" ht="21.75" customHeight="1" x14ac:dyDescent="0.15">
      <c r="B16" s="287"/>
      <c r="C16" s="555"/>
      <c r="D16" s="556"/>
      <c r="E16" s="556"/>
      <c r="F16" s="556"/>
      <c r="G16" s="556"/>
      <c r="H16" s="556"/>
      <c r="I16" s="556"/>
      <c r="J16" s="556"/>
      <c r="K16" s="556"/>
      <c r="L16" s="556"/>
      <c r="M16" s="556"/>
      <c r="N16" s="556"/>
      <c r="O16" s="556"/>
      <c r="P16" s="556"/>
      <c r="Q16" s="556"/>
      <c r="R16" s="556"/>
      <c r="S16" s="556"/>
      <c r="T16" s="556"/>
      <c r="U16" s="556"/>
      <c r="V16" s="556"/>
      <c r="W16" s="556"/>
      <c r="X16" s="556"/>
      <c r="Y16" s="556"/>
      <c r="Z16" s="557"/>
    </row>
    <row r="17" spans="2:26" ht="21.75" customHeight="1" x14ac:dyDescent="0.15">
      <c r="B17" s="287"/>
      <c r="C17" s="555"/>
      <c r="D17" s="556"/>
      <c r="E17" s="556"/>
      <c r="F17" s="556"/>
      <c r="G17" s="556"/>
      <c r="H17" s="556"/>
      <c r="I17" s="556"/>
      <c r="J17" s="556"/>
      <c r="K17" s="556"/>
      <c r="L17" s="556"/>
      <c r="M17" s="556"/>
      <c r="N17" s="556"/>
      <c r="O17" s="556"/>
      <c r="P17" s="556"/>
      <c r="Q17" s="556"/>
      <c r="R17" s="556"/>
      <c r="S17" s="556"/>
      <c r="T17" s="556"/>
      <c r="U17" s="556"/>
      <c r="V17" s="556"/>
      <c r="W17" s="556"/>
      <c r="X17" s="556"/>
      <c r="Y17" s="556"/>
      <c r="Z17" s="557"/>
    </row>
    <row r="18" spans="2:26" ht="21.75" customHeight="1" x14ac:dyDescent="0.15">
      <c r="B18" s="287"/>
      <c r="C18" s="555"/>
      <c r="D18" s="556"/>
      <c r="E18" s="556"/>
      <c r="F18" s="556"/>
      <c r="G18" s="556"/>
      <c r="H18" s="556"/>
      <c r="I18" s="556"/>
      <c r="J18" s="556"/>
      <c r="K18" s="556"/>
      <c r="L18" s="556"/>
      <c r="M18" s="556"/>
      <c r="N18" s="556"/>
      <c r="O18" s="556"/>
      <c r="P18" s="556"/>
      <c r="Q18" s="556"/>
      <c r="R18" s="556"/>
      <c r="S18" s="556"/>
      <c r="T18" s="556"/>
      <c r="U18" s="556"/>
      <c r="V18" s="556"/>
      <c r="W18" s="556"/>
      <c r="X18" s="556"/>
      <c r="Y18" s="556"/>
      <c r="Z18" s="557"/>
    </row>
    <row r="19" spans="2:26" ht="21.75" customHeight="1" x14ac:dyDescent="0.15">
      <c r="B19" s="287"/>
      <c r="C19" s="555"/>
      <c r="D19" s="556"/>
      <c r="E19" s="556"/>
      <c r="F19" s="556"/>
      <c r="G19" s="556"/>
      <c r="H19" s="556"/>
      <c r="I19" s="556"/>
      <c r="J19" s="556"/>
      <c r="K19" s="556"/>
      <c r="L19" s="556"/>
      <c r="M19" s="556"/>
      <c r="N19" s="556"/>
      <c r="O19" s="556"/>
      <c r="P19" s="556"/>
      <c r="Q19" s="556"/>
      <c r="R19" s="556"/>
      <c r="S19" s="556"/>
      <c r="T19" s="556"/>
      <c r="U19" s="556"/>
      <c r="V19" s="556"/>
      <c r="W19" s="556"/>
      <c r="X19" s="556"/>
      <c r="Y19" s="556"/>
      <c r="Z19" s="557"/>
    </row>
    <row r="20" spans="2:26" ht="21.75" customHeight="1" x14ac:dyDescent="0.15">
      <c r="B20" s="287"/>
      <c r="C20" s="555"/>
      <c r="D20" s="556"/>
      <c r="E20" s="556"/>
      <c r="F20" s="556"/>
      <c r="G20" s="556"/>
      <c r="H20" s="556"/>
      <c r="I20" s="556"/>
      <c r="J20" s="556"/>
      <c r="K20" s="556"/>
      <c r="L20" s="556"/>
      <c r="M20" s="556"/>
      <c r="N20" s="556"/>
      <c r="O20" s="556"/>
      <c r="P20" s="556"/>
      <c r="Q20" s="556"/>
      <c r="R20" s="556"/>
      <c r="S20" s="556"/>
      <c r="T20" s="556"/>
      <c r="U20" s="556"/>
      <c r="V20" s="556"/>
      <c r="W20" s="556"/>
      <c r="X20" s="556"/>
      <c r="Y20" s="556"/>
      <c r="Z20" s="557"/>
    </row>
    <row r="21" spans="2:26" ht="21.75" customHeight="1" x14ac:dyDescent="0.15">
      <c r="B21" s="287"/>
      <c r="C21" s="555"/>
      <c r="D21" s="556"/>
      <c r="E21" s="556"/>
      <c r="F21" s="556"/>
      <c r="G21" s="556"/>
      <c r="H21" s="556"/>
      <c r="I21" s="556"/>
      <c r="J21" s="556"/>
      <c r="K21" s="556"/>
      <c r="L21" s="556"/>
      <c r="M21" s="556"/>
      <c r="N21" s="556"/>
      <c r="O21" s="556"/>
      <c r="P21" s="556"/>
      <c r="Q21" s="556"/>
      <c r="R21" s="556"/>
      <c r="S21" s="556"/>
      <c r="T21" s="556"/>
      <c r="U21" s="556"/>
      <c r="V21" s="556"/>
      <c r="W21" s="556"/>
      <c r="X21" s="556"/>
      <c r="Y21" s="556"/>
      <c r="Z21" s="557"/>
    </row>
    <row r="22" spans="2:26" ht="21.75" customHeight="1" x14ac:dyDescent="0.15">
      <c r="B22" s="287"/>
      <c r="C22" s="555"/>
      <c r="D22" s="556"/>
      <c r="E22" s="556"/>
      <c r="F22" s="556"/>
      <c r="G22" s="556"/>
      <c r="H22" s="556"/>
      <c r="I22" s="556"/>
      <c r="J22" s="556"/>
      <c r="K22" s="556"/>
      <c r="L22" s="556"/>
      <c r="M22" s="556"/>
      <c r="N22" s="556"/>
      <c r="O22" s="556"/>
      <c r="P22" s="556"/>
      <c r="Q22" s="556"/>
      <c r="R22" s="556"/>
      <c r="S22" s="556"/>
      <c r="T22" s="556"/>
      <c r="U22" s="556"/>
      <c r="V22" s="556"/>
      <c r="W22" s="556"/>
      <c r="X22" s="556"/>
      <c r="Y22" s="556"/>
      <c r="Z22" s="557"/>
    </row>
    <row r="23" spans="2:26" ht="21.75" customHeight="1" x14ac:dyDescent="0.15">
      <c r="B23" s="287"/>
      <c r="C23" s="555"/>
      <c r="D23" s="556"/>
      <c r="E23" s="556"/>
      <c r="F23" s="556"/>
      <c r="G23" s="556"/>
      <c r="H23" s="556"/>
      <c r="I23" s="556"/>
      <c r="J23" s="556"/>
      <c r="K23" s="556"/>
      <c r="L23" s="556"/>
      <c r="M23" s="556"/>
      <c r="N23" s="556"/>
      <c r="O23" s="556"/>
      <c r="P23" s="556"/>
      <c r="Q23" s="556"/>
      <c r="R23" s="556"/>
      <c r="S23" s="556"/>
      <c r="T23" s="556"/>
      <c r="U23" s="556"/>
      <c r="V23" s="556"/>
      <c r="W23" s="556"/>
      <c r="X23" s="556"/>
      <c r="Y23" s="556"/>
      <c r="Z23" s="557"/>
    </row>
    <row r="24" spans="2:26" ht="21.75" customHeight="1" x14ac:dyDescent="0.15">
      <c r="B24" s="287"/>
      <c r="C24" s="555"/>
      <c r="D24" s="556"/>
      <c r="E24" s="556"/>
      <c r="F24" s="556"/>
      <c r="G24" s="556"/>
      <c r="H24" s="556"/>
      <c r="I24" s="556"/>
      <c r="J24" s="556"/>
      <c r="K24" s="556"/>
      <c r="L24" s="556"/>
      <c r="M24" s="556"/>
      <c r="N24" s="556"/>
      <c r="O24" s="556"/>
      <c r="P24" s="556"/>
      <c r="Q24" s="556"/>
      <c r="R24" s="556"/>
      <c r="S24" s="556"/>
      <c r="T24" s="556"/>
      <c r="U24" s="556"/>
      <c r="V24" s="556"/>
      <c r="W24" s="556"/>
      <c r="X24" s="556"/>
      <c r="Y24" s="556"/>
      <c r="Z24" s="557"/>
    </row>
    <row r="25" spans="2:26" ht="21.75" customHeight="1" x14ac:dyDescent="0.15">
      <c r="B25" s="287"/>
      <c r="C25" s="555"/>
      <c r="D25" s="556"/>
      <c r="E25" s="556"/>
      <c r="F25" s="556"/>
      <c r="G25" s="556"/>
      <c r="H25" s="556"/>
      <c r="I25" s="556"/>
      <c r="J25" s="556"/>
      <c r="K25" s="556"/>
      <c r="L25" s="556"/>
      <c r="M25" s="556"/>
      <c r="N25" s="556"/>
      <c r="O25" s="556"/>
      <c r="P25" s="556"/>
      <c r="Q25" s="556"/>
      <c r="R25" s="556"/>
      <c r="S25" s="556"/>
      <c r="T25" s="556"/>
      <c r="U25" s="556"/>
      <c r="V25" s="556"/>
      <c r="W25" s="556"/>
      <c r="X25" s="556"/>
      <c r="Y25" s="556"/>
      <c r="Z25" s="557"/>
    </row>
    <row r="26" spans="2:26" ht="21.75" customHeight="1" x14ac:dyDescent="0.15">
      <c r="B26" s="287"/>
      <c r="C26" s="555"/>
      <c r="D26" s="556"/>
      <c r="E26" s="556"/>
      <c r="F26" s="556"/>
      <c r="G26" s="556"/>
      <c r="H26" s="556"/>
      <c r="I26" s="556"/>
      <c r="J26" s="556"/>
      <c r="K26" s="556"/>
      <c r="L26" s="556"/>
      <c r="M26" s="556"/>
      <c r="N26" s="556"/>
      <c r="O26" s="556"/>
      <c r="P26" s="556"/>
      <c r="Q26" s="556"/>
      <c r="R26" s="556"/>
      <c r="S26" s="556"/>
      <c r="T26" s="556"/>
      <c r="U26" s="556"/>
      <c r="V26" s="556"/>
      <c r="W26" s="556"/>
      <c r="X26" s="556"/>
      <c r="Y26" s="556"/>
      <c r="Z26" s="557"/>
    </row>
    <row r="27" spans="2:26" ht="21.75" customHeight="1" x14ac:dyDescent="0.15">
      <c r="B27" s="287"/>
      <c r="C27" s="555"/>
      <c r="D27" s="556"/>
      <c r="E27" s="556"/>
      <c r="F27" s="556"/>
      <c r="G27" s="556"/>
      <c r="H27" s="556"/>
      <c r="I27" s="556"/>
      <c r="J27" s="556"/>
      <c r="K27" s="556"/>
      <c r="L27" s="556"/>
      <c r="M27" s="556"/>
      <c r="N27" s="556"/>
      <c r="O27" s="556"/>
      <c r="P27" s="556"/>
      <c r="Q27" s="556"/>
      <c r="R27" s="556"/>
      <c r="S27" s="556"/>
      <c r="T27" s="556"/>
      <c r="U27" s="556"/>
      <c r="V27" s="556"/>
      <c r="W27" s="556"/>
      <c r="X27" s="556"/>
      <c r="Y27" s="556"/>
      <c r="Z27" s="557"/>
    </row>
    <row r="28" spans="2:26" ht="21.75" customHeight="1" x14ac:dyDescent="0.15">
      <c r="B28" s="287"/>
      <c r="C28" s="555"/>
      <c r="D28" s="556"/>
      <c r="E28" s="556"/>
      <c r="F28" s="556"/>
      <c r="G28" s="556"/>
      <c r="H28" s="556"/>
      <c r="I28" s="556"/>
      <c r="J28" s="556"/>
      <c r="K28" s="556"/>
      <c r="L28" s="556"/>
      <c r="M28" s="556"/>
      <c r="N28" s="556"/>
      <c r="O28" s="556"/>
      <c r="P28" s="556"/>
      <c r="Q28" s="556"/>
      <c r="R28" s="556"/>
      <c r="S28" s="556"/>
      <c r="T28" s="556"/>
      <c r="U28" s="556"/>
      <c r="V28" s="556"/>
      <c r="W28" s="556"/>
      <c r="X28" s="556"/>
      <c r="Y28" s="556"/>
      <c r="Z28" s="557"/>
    </row>
    <row r="29" spans="2:26" ht="47.25" customHeight="1" x14ac:dyDescent="0.15">
      <c r="B29" s="288"/>
      <c r="C29" s="117"/>
      <c r="D29" s="117"/>
      <c r="E29" s="118"/>
      <c r="F29" s="119"/>
      <c r="G29" s="117"/>
      <c r="H29" s="117"/>
      <c r="I29" s="117"/>
      <c r="J29" s="558" t="s">
        <v>534</v>
      </c>
      <c r="K29" s="558"/>
      <c r="L29" s="558"/>
      <c r="M29" s="558"/>
      <c r="N29" s="558"/>
      <c r="O29" s="558"/>
      <c r="P29" s="558"/>
      <c r="Q29" s="558" t="s">
        <v>535</v>
      </c>
      <c r="R29" s="558"/>
      <c r="S29" s="558"/>
      <c r="T29" s="558"/>
      <c r="U29" s="558"/>
      <c r="V29" s="558"/>
      <c r="W29" s="558"/>
      <c r="X29" s="558"/>
      <c r="Y29" s="558"/>
      <c r="Z29" s="120"/>
    </row>
    <row r="30" spans="2:26" ht="15" customHeight="1" x14ac:dyDescent="0.15">
      <c r="C30" s="3" t="s">
        <v>536</v>
      </c>
    </row>
    <row r="31" spans="2:26" ht="15" customHeight="1" x14ac:dyDescent="0.15">
      <c r="C31" s="1" t="s">
        <v>537</v>
      </c>
    </row>
    <row r="32" spans="2:26" ht="15" customHeight="1" x14ac:dyDescent="0.15">
      <c r="C32" s="1" t="s">
        <v>538</v>
      </c>
    </row>
    <row r="33" spans="3:3" ht="15" customHeight="1" x14ac:dyDescent="0.15">
      <c r="C33" s="1" t="s">
        <v>539</v>
      </c>
    </row>
    <row r="34" spans="3:3" ht="7.15" customHeight="1" x14ac:dyDescent="0.15"/>
    <row r="37" spans="3:3" ht="98.25" customHeight="1" x14ac:dyDescent="0.15"/>
  </sheetData>
  <mergeCells count="58">
    <mergeCell ref="B12:B29"/>
    <mergeCell ref="C12:Z28"/>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 ref="V8:W9"/>
    <mergeCell ref="X8:Y9"/>
    <mergeCell ref="J9:J10"/>
    <mergeCell ref="K9:K10"/>
    <mergeCell ref="L9:M10"/>
    <mergeCell ref="N9:N10"/>
    <mergeCell ref="O9:P10"/>
    <mergeCell ref="Q9:Q10"/>
    <mergeCell ref="L8:M8"/>
    <mergeCell ref="O8:P8"/>
    <mergeCell ref="R5:R6"/>
    <mergeCell ref="S5:T5"/>
    <mergeCell ref="V5:V6"/>
    <mergeCell ref="X5:Z5"/>
    <mergeCell ref="D6:F6"/>
    <mergeCell ref="G6:H6"/>
    <mergeCell ref="I6:K6"/>
    <mergeCell ref="L6:M6"/>
    <mergeCell ref="S6:T6"/>
    <mergeCell ref="X6:Z6"/>
    <mergeCell ref="Q5:Q6"/>
    <mergeCell ref="B5:B6"/>
    <mergeCell ref="D5:F5"/>
    <mergeCell ref="G5:H5"/>
    <mergeCell ref="I5:K5"/>
    <mergeCell ref="L5:M5"/>
    <mergeCell ref="N2:O2"/>
    <mergeCell ref="P2:R2"/>
    <mergeCell ref="S2:U2"/>
    <mergeCell ref="V2:Z2"/>
    <mergeCell ref="C3:F3"/>
    <mergeCell ref="G3:G4"/>
    <mergeCell ref="H3:J4"/>
    <mergeCell ref="K3:K4"/>
    <mergeCell ref="L3:P4"/>
    <mergeCell ref="Q3:R4"/>
    <mergeCell ref="S3:U3"/>
    <mergeCell ref="V3:V4"/>
    <mergeCell ref="X3:Z3"/>
    <mergeCell ref="C4:F4"/>
    <mergeCell ref="S4:U4"/>
    <mergeCell ref="X4:Z4"/>
  </mergeCells>
  <phoneticPr fontId="9"/>
  <printOptions horizontalCentered="1" verticalCentered="1"/>
  <pageMargins left="0.23622047244094488" right="0.23622047244094488" top="0.74803149606299213" bottom="0.74803149606299213" header="0.31496062992125984" footer="0.31496062992125984"/>
  <pageSetup paperSize="9" scale="82" orientation="landscape" copies="2"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9924C4-F93D-4927-8C2C-315C6119F948}">
  <sheetPr codeName="Sheet11">
    <pageSetUpPr fitToPage="1"/>
  </sheetPr>
  <dimension ref="B1:AA37"/>
  <sheetViews>
    <sheetView showGridLines="0" showZeros="0" view="pageBreakPreview" zoomScale="85" zoomScaleNormal="70" zoomScaleSheetLayoutView="85" workbookViewId="0">
      <selection activeCell="V2" sqref="V2:Z2"/>
    </sheetView>
  </sheetViews>
  <sheetFormatPr defaultColWidth="9" defaultRowHeight="12" x14ac:dyDescent="0.15"/>
  <cols>
    <col min="1" max="1" width="1.625" style="2" customWidth="1"/>
    <col min="2" max="2" width="6.75" style="2" customWidth="1"/>
    <col min="3" max="7" width="6.625" style="2" customWidth="1"/>
    <col min="8" max="8" width="3.75" style="2" customWidth="1"/>
    <col min="9" max="9" width="9.75" style="2" customWidth="1"/>
    <col min="10" max="12" width="6.625" style="2" customWidth="1"/>
    <col min="13" max="13" width="6.75" style="2" customWidth="1"/>
    <col min="14" max="14" width="6.875" style="2" customWidth="1"/>
    <col min="15" max="25" width="6.75" style="2" customWidth="1"/>
    <col min="26" max="26" width="1.25" style="2" customWidth="1"/>
    <col min="27" max="27" width="1.375" style="2" customWidth="1"/>
    <col min="28" max="28" width="12.625" style="2" customWidth="1"/>
    <col min="29" max="16384" width="9" style="2"/>
  </cols>
  <sheetData>
    <row r="1" spans="2:27" x14ac:dyDescent="0.15">
      <c r="Y1" s="6"/>
    </row>
    <row r="2" spans="2:27" ht="24.95" customHeight="1" x14ac:dyDescent="0.15">
      <c r="B2" s="54" t="s">
        <v>496</v>
      </c>
      <c r="C2" s="87"/>
      <c r="D2" s="87"/>
      <c r="E2" s="87"/>
      <c r="F2" s="87"/>
      <c r="G2" s="87"/>
      <c r="H2" s="87"/>
      <c r="I2" s="87"/>
      <c r="J2" s="87"/>
      <c r="K2" s="87"/>
      <c r="L2" s="87"/>
      <c r="M2" s="104"/>
      <c r="N2" s="375" t="s">
        <v>497</v>
      </c>
      <c r="O2" s="375"/>
      <c r="P2" s="529">
        <v>45621</v>
      </c>
      <c r="Q2" s="530"/>
      <c r="R2" s="531"/>
      <c r="S2" s="375" t="s">
        <v>498</v>
      </c>
      <c r="T2" s="375"/>
      <c r="U2" s="375"/>
      <c r="V2" s="532" t="s">
        <v>1044</v>
      </c>
      <c r="W2" s="532"/>
      <c r="X2" s="532"/>
      <c r="Y2" s="532"/>
      <c r="Z2" s="532"/>
    </row>
    <row r="3" spans="2:27" ht="20.100000000000001" customHeight="1" x14ac:dyDescent="0.15">
      <c r="B3" s="101" t="s">
        <v>8</v>
      </c>
      <c r="C3" s="376" t="s">
        <v>314</v>
      </c>
      <c r="D3" s="358"/>
      <c r="E3" s="358"/>
      <c r="F3" s="359"/>
      <c r="G3" s="373" t="s">
        <v>499</v>
      </c>
      <c r="H3" s="357" t="s">
        <v>500</v>
      </c>
      <c r="I3" s="358"/>
      <c r="J3" s="359"/>
      <c r="K3" s="373" t="s">
        <v>501</v>
      </c>
      <c r="L3" s="533" t="s">
        <v>470</v>
      </c>
      <c r="M3" s="358"/>
      <c r="N3" s="358"/>
      <c r="O3" s="358"/>
      <c r="P3" s="358"/>
      <c r="Q3" s="352" t="s">
        <v>502</v>
      </c>
      <c r="R3" s="354"/>
      <c r="S3" s="376" t="s">
        <v>503</v>
      </c>
      <c r="T3" s="358"/>
      <c r="U3" s="359"/>
      <c r="V3" s="534" t="s">
        <v>504</v>
      </c>
      <c r="W3" s="106" t="s">
        <v>505</v>
      </c>
      <c r="X3" s="333">
        <v>341832.76</v>
      </c>
      <c r="Y3" s="334"/>
      <c r="Z3" s="335"/>
    </row>
    <row r="4" spans="2:27" ht="20.100000000000001" customHeight="1" x14ac:dyDescent="0.15">
      <c r="B4" s="59" t="s">
        <v>3</v>
      </c>
      <c r="C4" s="360" t="s">
        <v>313</v>
      </c>
      <c r="D4" s="361"/>
      <c r="E4" s="361"/>
      <c r="F4" s="362"/>
      <c r="G4" s="380"/>
      <c r="H4" s="360"/>
      <c r="I4" s="361"/>
      <c r="J4" s="362"/>
      <c r="K4" s="380"/>
      <c r="L4" s="361"/>
      <c r="M4" s="361"/>
      <c r="N4" s="361"/>
      <c r="O4" s="361"/>
      <c r="P4" s="361"/>
      <c r="Q4" s="342"/>
      <c r="R4" s="356"/>
      <c r="S4" s="360" t="s">
        <v>506</v>
      </c>
      <c r="T4" s="361"/>
      <c r="U4" s="362"/>
      <c r="V4" s="535"/>
      <c r="W4" s="105" t="s">
        <v>507</v>
      </c>
      <c r="X4" s="333">
        <v>1310837.8999999999</v>
      </c>
      <c r="Y4" s="334"/>
      <c r="Z4" s="335"/>
    </row>
    <row r="5" spans="2:27" ht="20.100000000000001" customHeight="1" x14ac:dyDescent="0.15">
      <c r="B5" s="536" t="s">
        <v>4</v>
      </c>
      <c r="C5" s="55" t="s">
        <v>5</v>
      </c>
      <c r="D5" s="297" t="s">
        <v>508</v>
      </c>
      <c r="E5" s="312"/>
      <c r="F5" s="312"/>
      <c r="G5" s="289" t="s">
        <v>509</v>
      </c>
      <c r="H5" s="296"/>
      <c r="I5" s="297" t="s">
        <v>510</v>
      </c>
      <c r="J5" s="312"/>
      <c r="K5" s="298"/>
      <c r="L5" s="375" t="s">
        <v>12</v>
      </c>
      <c r="M5" s="375"/>
      <c r="N5" s="100" t="s">
        <v>11</v>
      </c>
      <c r="O5" s="107">
        <v>1243.0999999999999</v>
      </c>
      <c r="P5" s="56" t="s">
        <v>10</v>
      </c>
      <c r="Q5" s="540" t="s">
        <v>511</v>
      </c>
      <c r="R5" s="538" t="s">
        <v>512</v>
      </c>
      <c r="S5" s="373" t="s">
        <v>513</v>
      </c>
      <c r="T5" s="373"/>
      <c r="U5" s="108" t="s">
        <v>514</v>
      </c>
      <c r="V5" s="352" t="s">
        <v>515</v>
      </c>
      <c r="W5" s="106" t="s">
        <v>505</v>
      </c>
      <c r="X5" s="333">
        <v>341900.5</v>
      </c>
      <c r="Y5" s="334"/>
      <c r="Z5" s="335"/>
    </row>
    <row r="6" spans="2:27" ht="20.100000000000001" customHeight="1" x14ac:dyDescent="0.15">
      <c r="B6" s="537"/>
      <c r="C6" s="55" t="s">
        <v>6</v>
      </c>
      <c r="D6" s="297" t="s">
        <v>516</v>
      </c>
      <c r="E6" s="312"/>
      <c r="F6" s="312"/>
      <c r="G6" s="375" t="s">
        <v>517</v>
      </c>
      <c r="H6" s="375"/>
      <c r="I6" s="297" t="s">
        <v>518</v>
      </c>
      <c r="J6" s="312"/>
      <c r="K6" s="298"/>
      <c r="L6" s="375" t="s">
        <v>519</v>
      </c>
      <c r="M6" s="375"/>
      <c r="N6" s="100" t="s">
        <v>11</v>
      </c>
      <c r="O6" s="74">
        <v>12</v>
      </c>
      <c r="P6" s="56" t="s">
        <v>10</v>
      </c>
      <c r="Q6" s="356"/>
      <c r="R6" s="539"/>
      <c r="S6" s="375" t="s">
        <v>520</v>
      </c>
      <c r="T6" s="375"/>
      <c r="U6" s="109" t="s">
        <v>259</v>
      </c>
      <c r="V6" s="342"/>
      <c r="W6" s="106" t="s">
        <v>507</v>
      </c>
      <c r="X6" s="333">
        <v>1310912.98</v>
      </c>
      <c r="Y6" s="334"/>
      <c r="Z6" s="335"/>
    </row>
    <row r="7" spans="2:27" ht="7.5" customHeight="1" x14ac:dyDescent="0.15">
      <c r="B7" s="563" t="s">
        <v>521</v>
      </c>
      <c r="C7" s="563"/>
      <c r="D7" s="564" t="s">
        <v>147</v>
      </c>
      <c r="E7" s="564"/>
      <c r="F7" s="110"/>
      <c r="G7" s="110"/>
      <c r="H7" s="110"/>
      <c r="I7" s="110"/>
      <c r="J7" s="110"/>
      <c r="K7" s="110"/>
      <c r="L7" s="110"/>
      <c r="M7" s="110"/>
      <c r="N7" s="110"/>
      <c r="O7" s="110"/>
      <c r="P7" s="110"/>
      <c r="Q7" s="110"/>
      <c r="R7" s="110"/>
      <c r="S7" s="110"/>
      <c r="T7" s="110"/>
      <c r="U7" s="110"/>
      <c r="V7" s="110"/>
      <c r="W7" s="110"/>
      <c r="X7" s="111"/>
      <c r="Y7" s="111"/>
      <c r="Z7" s="112"/>
    </row>
    <row r="8" spans="2:27" ht="21.75" customHeight="1" x14ac:dyDescent="0.15">
      <c r="B8" s="563"/>
      <c r="C8" s="563"/>
      <c r="D8" s="564"/>
      <c r="E8" s="564"/>
      <c r="F8" s="113"/>
      <c r="G8" s="541" t="s">
        <v>522</v>
      </c>
      <c r="H8" s="540"/>
      <c r="I8" s="565" t="s">
        <v>523</v>
      </c>
      <c r="J8" s="114" t="s">
        <v>524</v>
      </c>
      <c r="K8" s="115" t="s">
        <v>525</v>
      </c>
      <c r="L8" s="293">
        <v>127</v>
      </c>
      <c r="M8" s="294"/>
      <c r="N8" s="55" t="s">
        <v>526</v>
      </c>
      <c r="O8" s="295">
        <v>7</v>
      </c>
      <c r="P8" s="295"/>
      <c r="Q8" s="55" t="s">
        <v>527</v>
      </c>
      <c r="R8" s="293">
        <v>0</v>
      </c>
      <c r="S8" s="294"/>
      <c r="T8" s="541" t="s">
        <v>528</v>
      </c>
      <c r="U8" s="540"/>
      <c r="V8" s="541" t="s">
        <v>529</v>
      </c>
      <c r="W8" s="540"/>
      <c r="X8" s="546">
        <v>1</v>
      </c>
      <c r="Y8" s="547"/>
      <c r="Z8" s="113"/>
      <c r="AA8" s="116"/>
    </row>
    <row r="9" spans="2:27" ht="10.9" customHeight="1" x14ac:dyDescent="0.15">
      <c r="B9" s="563"/>
      <c r="C9" s="563"/>
      <c r="D9" s="564"/>
      <c r="E9" s="564"/>
      <c r="F9" s="113"/>
      <c r="G9" s="542"/>
      <c r="H9" s="543"/>
      <c r="I9" s="566"/>
      <c r="J9" s="550" t="s">
        <v>530</v>
      </c>
      <c r="K9" s="552" t="s">
        <v>525</v>
      </c>
      <c r="L9" s="546">
        <v>0</v>
      </c>
      <c r="M9" s="547"/>
      <c r="N9" s="550" t="s">
        <v>526</v>
      </c>
      <c r="O9" s="546">
        <v>0</v>
      </c>
      <c r="P9" s="547"/>
      <c r="Q9" s="550" t="s">
        <v>527</v>
      </c>
      <c r="R9" s="546">
        <v>0</v>
      </c>
      <c r="S9" s="547"/>
      <c r="T9" s="542"/>
      <c r="U9" s="543"/>
      <c r="V9" s="544"/>
      <c r="W9" s="545"/>
      <c r="X9" s="548"/>
      <c r="Y9" s="549"/>
      <c r="Z9" s="113"/>
      <c r="AA9" s="116"/>
    </row>
    <row r="10" spans="2:27" ht="10.9" customHeight="1" x14ac:dyDescent="0.15">
      <c r="B10" s="563"/>
      <c r="C10" s="563"/>
      <c r="D10" s="564"/>
      <c r="E10" s="564"/>
      <c r="F10" s="113"/>
      <c r="G10" s="542"/>
      <c r="H10" s="543"/>
      <c r="I10" s="566"/>
      <c r="J10" s="551"/>
      <c r="K10" s="553"/>
      <c r="L10" s="554"/>
      <c r="M10" s="345"/>
      <c r="N10" s="551"/>
      <c r="O10" s="554"/>
      <c r="P10" s="345"/>
      <c r="Q10" s="551"/>
      <c r="R10" s="554"/>
      <c r="S10" s="345"/>
      <c r="T10" s="542"/>
      <c r="U10" s="543"/>
      <c r="V10" s="559" t="s">
        <v>531</v>
      </c>
      <c r="W10" s="560"/>
      <c r="X10" s="546">
        <v>1</v>
      </c>
      <c r="Y10" s="547"/>
      <c r="Z10" s="113"/>
      <c r="AA10" s="116"/>
    </row>
    <row r="11" spans="2:27" ht="21.75" customHeight="1" x14ac:dyDescent="0.15">
      <c r="B11" s="563"/>
      <c r="C11" s="563"/>
      <c r="D11" s="564"/>
      <c r="E11" s="564"/>
      <c r="F11" s="113"/>
      <c r="G11" s="544"/>
      <c r="H11" s="545"/>
      <c r="I11" s="567"/>
      <c r="J11" s="55" t="s">
        <v>532</v>
      </c>
      <c r="K11" s="115" t="s">
        <v>525</v>
      </c>
      <c r="L11" s="293">
        <v>0</v>
      </c>
      <c r="M11" s="294"/>
      <c r="N11" s="55" t="s">
        <v>526</v>
      </c>
      <c r="O11" s="295">
        <v>0</v>
      </c>
      <c r="P11" s="295"/>
      <c r="Q11" s="55" t="s">
        <v>527</v>
      </c>
      <c r="R11" s="293">
        <v>0</v>
      </c>
      <c r="S11" s="294"/>
      <c r="T11" s="544"/>
      <c r="U11" s="545"/>
      <c r="V11" s="561"/>
      <c r="W11" s="562"/>
      <c r="X11" s="554"/>
      <c r="Y11" s="345"/>
      <c r="Z11" s="113"/>
      <c r="AA11" s="116"/>
    </row>
    <row r="12" spans="2:27" ht="21.75" customHeight="1" x14ac:dyDescent="0.15">
      <c r="B12" s="300" t="s">
        <v>533</v>
      </c>
      <c r="C12" s="555"/>
      <c r="D12" s="556"/>
      <c r="E12" s="556"/>
      <c r="F12" s="556"/>
      <c r="G12" s="556"/>
      <c r="H12" s="556"/>
      <c r="I12" s="556"/>
      <c r="J12" s="556"/>
      <c r="K12" s="556"/>
      <c r="L12" s="556"/>
      <c r="M12" s="556"/>
      <c r="N12" s="556"/>
      <c r="O12" s="556"/>
      <c r="P12" s="556"/>
      <c r="Q12" s="556"/>
      <c r="R12" s="556"/>
      <c r="S12" s="556"/>
      <c r="T12" s="556"/>
      <c r="U12" s="556"/>
      <c r="V12" s="556"/>
      <c r="W12" s="556"/>
      <c r="X12" s="556"/>
      <c r="Y12" s="556"/>
      <c r="Z12" s="557"/>
      <c r="AA12" s="116"/>
    </row>
    <row r="13" spans="2:27" ht="21.75" customHeight="1" x14ac:dyDescent="0.15">
      <c r="B13" s="287"/>
      <c r="C13" s="555"/>
      <c r="D13" s="556"/>
      <c r="E13" s="556"/>
      <c r="F13" s="556"/>
      <c r="G13" s="556"/>
      <c r="H13" s="556"/>
      <c r="I13" s="556"/>
      <c r="J13" s="556"/>
      <c r="K13" s="556"/>
      <c r="L13" s="556"/>
      <c r="M13" s="556"/>
      <c r="N13" s="556"/>
      <c r="O13" s="556"/>
      <c r="P13" s="556"/>
      <c r="Q13" s="556"/>
      <c r="R13" s="556"/>
      <c r="S13" s="556"/>
      <c r="T13" s="556"/>
      <c r="U13" s="556"/>
      <c r="V13" s="556"/>
      <c r="W13" s="556"/>
      <c r="X13" s="556"/>
      <c r="Y13" s="556"/>
      <c r="Z13" s="557"/>
      <c r="AA13" s="116"/>
    </row>
    <row r="14" spans="2:27" ht="21.75" customHeight="1" x14ac:dyDescent="0.15">
      <c r="B14" s="287"/>
      <c r="C14" s="555"/>
      <c r="D14" s="556"/>
      <c r="E14" s="556"/>
      <c r="F14" s="556"/>
      <c r="G14" s="556"/>
      <c r="H14" s="556"/>
      <c r="I14" s="556"/>
      <c r="J14" s="556"/>
      <c r="K14" s="556"/>
      <c r="L14" s="556"/>
      <c r="M14" s="556"/>
      <c r="N14" s="556"/>
      <c r="O14" s="556"/>
      <c r="P14" s="556"/>
      <c r="Q14" s="556"/>
      <c r="R14" s="556"/>
      <c r="S14" s="556"/>
      <c r="T14" s="556"/>
      <c r="U14" s="556"/>
      <c r="V14" s="556"/>
      <c r="W14" s="556"/>
      <c r="X14" s="556"/>
      <c r="Y14" s="556"/>
      <c r="Z14" s="557"/>
      <c r="AA14" s="116"/>
    </row>
    <row r="15" spans="2:27" ht="21.75" customHeight="1" x14ac:dyDescent="0.15">
      <c r="B15" s="287"/>
      <c r="C15" s="555"/>
      <c r="D15" s="556"/>
      <c r="E15" s="556"/>
      <c r="F15" s="556"/>
      <c r="G15" s="556"/>
      <c r="H15" s="556"/>
      <c r="I15" s="556"/>
      <c r="J15" s="556"/>
      <c r="K15" s="556"/>
      <c r="L15" s="556"/>
      <c r="M15" s="556"/>
      <c r="N15" s="556"/>
      <c r="O15" s="556"/>
      <c r="P15" s="556"/>
      <c r="Q15" s="556"/>
      <c r="R15" s="556"/>
      <c r="S15" s="556"/>
      <c r="T15" s="556"/>
      <c r="U15" s="556"/>
      <c r="V15" s="556"/>
      <c r="W15" s="556"/>
      <c r="X15" s="556"/>
      <c r="Y15" s="556"/>
      <c r="Z15" s="557"/>
    </row>
    <row r="16" spans="2:27" ht="21.75" customHeight="1" x14ac:dyDescent="0.15">
      <c r="B16" s="287"/>
      <c r="C16" s="555"/>
      <c r="D16" s="556"/>
      <c r="E16" s="556"/>
      <c r="F16" s="556"/>
      <c r="G16" s="556"/>
      <c r="H16" s="556"/>
      <c r="I16" s="556"/>
      <c r="J16" s="556"/>
      <c r="K16" s="556"/>
      <c r="L16" s="556"/>
      <c r="M16" s="556"/>
      <c r="N16" s="556"/>
      <c r="O16" s="556"/>
      <c r="P16" s="556"/>
      <c r="Q16" s="556"/>
      <c r="R16" s="556"/>
      <c r="S16" s="556"/>
      <c r="T16" s="556"/>
      <c r="U16" s="556"/>
      <c r="V16" s="556"/>
      <c r="W16" s="556"/>
      <c r="X16" s="556"/>
      <c r="Y16" s="556"/>
      <c r="Z16" s="557"/>
    </row>
    <row r="17" spans="2:26" ht="21.75" customHeight="1" x14ac:dyDescent="0.15">
      <c r="B17" s="287"/>
      <c r="C17" s="555"/>
      <c r="D17" s="556"/>
      <c r="E17" s="556"/>
      <c r="F17" s="556"/>
      <c r="G17" s="556"/>
      <c r="H17" s="556"/>
      <c r="I17" s="556"/>
      <c r="J17" s="556"/>
      <c r="K17" s="556"/>
      <c r="L17" s="556"/>
      <c r="M17" s="556"/>
      <c r="N17" s="556"/>
      <c r="O17" s="556"/>
      <c r="P17" s="556"/>
      <c r="Q17" s="556"/>
      <c r="R17" s="556"/>
      <c r="S17" s="556"/>
      <c r="T17" s="556"/>
      <c r="U17" s="556"/>
      <c r="V17" s="556"/>
      <c r="W17" s="556"/>
      <c r="X17" s="556"/>
      <c r="Y17" s="556"/>
      <c r="Z17" s="557"/>
    </row>
    <row r="18" spans="2:26" ht="21.75" customHeight="1" x14ac:dyDescent="0.15">
      <c r="B18" s="287"/>
      <c r="C18" s="555"/>
      <c r="D18" s="556"/>
      <c r="E18" s="556"/>
      <c r="F18" s="556"/>
      <c r="G18" s="556"/>
      <c r="H18" s="556"/>
      <c r="I18" s="556"/>
      <c r="J18" s="556"/>
      <c r="K18" s="556"/>
      <c r="L18" s="556"/>
      <c r="M18" s="556"/>
      <c r="N18" s="556"/>
      <c r="O18" s="556"/>
      <c r="P18" s="556"/>
      <c r="Q18" s="556"/>
      <c r="R18" s="556"/>
      <c r="S18" s="556"/>
      <c r="T18" s="556"/>
      <c r="U18" s="556"/>
      <c r="V18" s="556"/>
      <c r="W18" s="556"/>
      <c r="X18" s="556"/>
      <c r="Y18" s="556"/>
      <c r="Z18" s="557"/>
    </row>
    <row r="19" spans="2:26" ht="21.75" customHeight="1" x14ac:dyDescent="0.15">
      <c r="B19" s="287"/>
      <c r="C19" s="555"/>
      <c r="D19" s="556"/>
      <c r="E19" s="556"/>
      <c r="F19" s="556"/>
      <c r="G19" s="556"/>
      <c r="H19" s="556"/>
      <c r="I19" s="556"/>
      <c r="J19" s="556"/>
      <c r="K19" s="556"/>
      <c r="L19" s="556"/>
      <c r="M19" s="556"/>
      <c r="N19" s="556"/>
      <c r="O19" s="556"/>
      <c r="P19" s="556"/>
      <c r="Q19" s="556"/>
      <c r="R19" s="556"/>
      <c r="S19" s="556"/>
      <c r="T19" s="556"/>
      <c r="U19" s="556"/>
      <c r="V19" s="556"/>
      <c r="W19" s="556"/>
      <c r="X19" s="556"/>
      <c r="Y19" s="556"/>
      <c r="Z19" s="557"/>
    </row>
    <row r="20" spans="2:26" ht="21.75" customHeight="1" x14ac:dyDescent="0.15">
      <c r="B20" s="287"/>
      <c r="C20" s="555"/>
      <c r="D20" s="556"/>
      <c r="E20" s="556"/>
      <c r="F20" s="556"/>
      <c r="G20" s="556"/>
      <c r="H20" s="556"/>
      <c r="I20" s="556"/>
      <c r="J20" s="556"/>
      <c r="K20" s="556"/>
      <c r="L20" s="556"/>
      <c r="M20" s="556"/>
      <c r="N20" s="556"/>
      <c r="O20" s="556"/>
      <c r="P20" s="556"/>
      <c r="Q20" s="556"/>
      <c r="R20" s="556"/>
      <c r="S20" s="556"/>
      <c r="T20" s="556"/>
      <c r="U20" s="556"/>
      <c r="V20" s="556"/>
      <c r="W20" s="556"/>
      <c r="X20" s="556"/>
      <c r="Y20" s="556"/>
      <c r="Z20" s="557"/>
    </row>
    <row r="21" spans="2:26" ht="21.75" customHeight="1" x14ac:dyDescent="0.15">
      <c r="B21" s="287"/>
      <c r="C21" s="555"/>
      <c r="D21" s="556"/>
      <c r="E21" s="556"/>
      <c r="F21" s="556"/>
      <c r="G21" s="556"/>
      <c r="H21" s="556"/>
      <c r="I21" s="556"/>
      <c r="J21" s="556"/>
      <c r="K21" s="556"/>
      <c r="L21" s="556"/>
      <c r="M21" s="556"/>
      <c r="N21" s="556"/>
      <c r="O21" s="556"/>
      <c r="P21" s="556"/>
      <c r="Q21" s="556"/>
      <c r="R21" s="556"/>
      <c r="S21" s="556"/>
      <c r="T21" s="556"/>
      <c r="U21" s="556"/>
      <c r="V21" s="556"/>
      <c r="W21" s="556"/>
      <c r="X21" s="556"/>
      <c r="Y21" s="556"/>
      <c r="Z21" s="557"/>
    </row>
    <row r="22" spans="2:26" ht="21.75" customHeight="1" x14ac:dyDescent="0.15">
      <c r="B22" s="287"/>
      <c r="C22" s="555"/>
      <c r="D22" s="556"/>
      <c r="E22" s="556"/>
      <c r="F22" s="556"/>
      <c r="G22" s="556"/>
      <c r="H22" s="556"/>
      <c r="I22" s="556"/>
      <c r="J22" s="556"/>
      <c r="K22" s="556"/>
      <c r="L22" s="556"/>
      <c r="M22" s="556"/>
      <c r="N22" s="556"/>
      <c r="O22" s="556"/>
      <c r="P22" s="556"/>
      <c r="Q22" s="556"/>
      <c r="R22" s="556"/>
      <c r="S22" s="556"/>
      <c r="T22" s="556"/>
      <c r="U22" s="556"/>
      <c r="V22" s="556"/>
      <c r="W22" s="556"/>
      <c r="X22" s="556"/>
      <c r="Y22" s="556"/>
      <c r="Z22" s="557"/>
    </row>
    <row r="23" spans="2:26" ht="21.75" customHeight="1" x14ac:dyDescent="0.15">
      <c r="B23" s="287"/>
      <c r="C23" s="555"/>
      <c r="D23" s="556"/>
      <c r="E23" s="556"/>
      <c r="F23" s="556"/>
      <c r="G23" s="556"/>
      <c r="H23" s="556"/>
      <c r="I23" s="556"/>
      <c r="J23" s="556"/>
      <c r="K23" s="556"/>
      <c r="L23" s="556"/>
      <c r="M23" s="556"/>
      <c r="N23" s="556"/>
      <c r="O23" s="556"/>
      <c r="P23" s="556"/>
      <c r="Q23" s="556"/>
      <c r="R23" s="556"/>
      <c r="S23" s="556"/>
      <c r="T23" s="556"/>
      <c r="U23" s="556"/>
      <c r="V23" s="556"/>
      <c r="W23" s="556"/>
      <c r="X23" s="556"/>
      <c r="Y23" s="556"/>
      <c r="Z23" s="557"/>
    </row>
    <row r="24" spans="2:26" ht="21.75" customHeight="1" x14ac:dyDescent="0.15">
      <c r="B24" s="287"/>
      <c r="C24" s="555"/>
      <c r="D24" s="556"/>
      <c r="E24" s="556"/>
      <c r="F24" s="556"/>
      <c r="G24" s="556"/>
      <c r="H24" s="556"/>
      <c r="I24" s="556"/>
      <c r="J24" s="556"/>
      <c r="K24" s="556"/>
      <c r="L24" s="556"/>
      <c r="M24" s="556"/>
      <c r="N24" s="556"/>
      <c r="O24" s="556"/>
      <c r="P24" s="556"/>
      <c r="Q24" s="556"/>
      <c r="R24" s="556"/>
      <c r="S24" s="556"/>
      <c r="T24" s="556"/>
      <c r="U24" s="556"/>
      <c r="V24" s="556"/>
      <c r="W24" s="556"/>
      <c r="X24" s="556"/>
      <c r="Y24" s="556"/>
      <c r="Z24" s="557"/>
    </row>
    <row r="25" spans="2:26" ht="21.75" customHeight="1" x14ac:dyDescent="0.15">
      <c r="B25" s="287"/>
      <c r="C25" s="555"/>
      <c r="D25" s="556"/>
      <c r="E25" s="556"/>
      <c r="F25" s="556"/>
      <c r="G25" s="556"/>
      <c r="H25" s="556"/>
      <c r="I25" s="556"/>
      <c r="J25" s="556"/>
      <c r="K25" s="556"/>
      <c r="L25" s="556"/>
      <c r="M25" s="556"/>
      <c r="N25" s="556"/>
      <c r="O25" s="556"/>
      <c r="P25" s="556"/>
      <c r="Q25" s="556"/>
      <c r="R25" s="556"/>
      <c r="S25" s="556"/>
      <c r="T25" s="556"/>
      <c r="U25" s="556"/>
      <c r="V25" s="556"/>
      <c r="W25" s="556"/>
      <c r="X25" s="556"/>
      <c r="Y25" s="556"/>
      <c r="Z25" s="557"/>
    </row>
    <row r="26" spans="2:26" ht="21.75" customHeight="1" x14ac:dyDescent="0.15">
      <c r="B26" s="287"/>
      <c r="C26" s="555"/>
      <c r="D26" s="556"/>
      <c r="E26" s="556"/>
      <c r="F26" s="556"/>
      <c r="G26" s="556"/>
      <c r="H26" s="556"/>
      <c r="I26" s="556"/>
      <c r="J26" s="556"/>
      <c r="K26" s="556"/>
      <c r="L26" s="556"/>
      <c r="M26" s="556"/>
      <c r="N26" s="556"/>
      <c r="O26" s="556"/>
      <c r="P26" s="556"/>
      <c r="Q26" s="556"/>
      <c r="R26" s="556"/>
      <c r="S26" s="556"/>
      <c r="T26" s="556"/>
      <c r="U26" s="556"/>
      <c r="V26" s="556"/>
      <c r="W26" s="556"/>
      <c r="X26" s="556"/>
      <c r="Y26" s="556"/>
      <c r="Z26" s="557"/>
    </row>
    <row r="27" spans="2:26" ht="21.75" customHeight="1" x14ac:dyDescent="0.15">
      <c r="B27" s="287"/>
      <c r="C27" s="555"/>
      <c r="D27" s="556"/>
      <c r="E27" s="556"/>
      <c r="F27" s="556"/>
      <c r="G27" s="556"/>
      <c r="H27" s="556"/>
      <c r="I27" s="556"/>
      <c r="J27" s="556"/>
      <c r="K27" s="556"/>
      <c r="L27" s="556"/>
      <c r="M27" s="556"/>
      <c r="N27" s="556"/>
      <c r="O27" s="556"/>
      <c r="P27" s="556"/>
      <c r="Q27" s="556"/>
      <c r="R27" s="556"/>
      <c r="S27" s="556"/>
      <c r="T27" s="556"/>
      <c r="U27" s="556"/>
      <c r="V27" s="556"/>
      <c r="W27" s="556"/>
      <c r="X27" s="556"/>
      <c r="Y27" s="556"/>
      <c r="Z27" s="557"/>
    </row>
    <row r="28" spans="2:26" ht="21.75" customHeight="1" x14ac:dyDescent="0.15">
      <c r="B28" s="287"/>
      <c r="C28" s="555"/>
      <c r="D28" s="556"/>
      <c r="E28" s="556"/>
      <c r="F28" s="556"/>
      <c r="G28" s="556"/>
      <c r="H28" s="556"/>
      <c r="I28" s="556"/>
      <c r="J28" s="556"/>
      <c r="K28" s="556"/>
      <c r="L28" s="556"/>
      <c r="M28" s="556"/>
      <c r="N28" s="556"/>
      <c r="O28" s="556"/>
      <c r="P28" s="556"/>
      <c r="Q28" s="556"/>
      <c r="R28" s="556"/>
      <c r="S28" s="556"/>
      <c r="T28" s="556"/>
      <c r="U28" s="556"/>
      <c r="V28" s="556"/>
      <c r="W28" s="556"/>
      <c r="X28" s="556"/>
      <c r="Y28" s="556"/>
      <c r="Z28" s="557"/>
    </row>
    <row r="29" spans="2:26" ht="47.25" customHeight="1" x14ac:dyDescent="0.15">
      <c r="B29" s="288"/>
      <c r="C29" s="117"/>
      <c r="D29" s="117"/>
      <c r="E29" s="118"/>
      <c r="F29" s="119"/>
      <c r="G29" s="117"/>
      <c r="H29" s="117"/>
      <c r="I29" s="117"/>
      <c r="J29" s="558" t="s">
        <v>534</v>
      </c>
      <c r="K29" s="558"/>
      <c r="L29" s="558"/>
      <c r="M29" s="558"/>
      <c r="N29" s="558"/>
      <c r="O29" s="558"/>
      <c r="P29" s="558"/>
      <c r="Q29" s="558" t="s">
        <v>535</v>
      </c>
      <c r="R29" s="558"/>
      <c r="S29" s="558"/>
      <c r="T29" s="558"/>
      <c r="U29" s="558"/>
      <c r="V29" s="558"/>
      <c r="W29" s="558"/>
      <c r="X29" s="558"/>
      <c r="Y29" s="558"/>
      <c r="Z29" s="120"/>
    </row>
    <row r="30" spans="2:26" ht="15" customHeight="1" x14ac:dyDescent="0.15">
      <c r="C30" s="3" t="s">
        <v>536</v>
      </c>
    </row>
    <row r="31" spans="2:26" ht="15" customHeight="1" x14ac:dyDescent="0.15">
      <c r="C31" s="1" t="s">
        <v>537</v>
      </c>
    </row>
    <row r="32" spans="2:26" ht="15" customHeight="1" x14ac:dyDescent="0.15">
      <c r="C32" s="1" t="s">
        <v>538</v>
      </c>
    </row>
    <row r="33" spans="3:3" ht="15" customHeight="1" x14ac:dyDescent="0.15">
      <c r="C33" s="1" t="s">
        <v>539</v>
      </c>
    </row>
    <row r="34" spans="3:3" ht="7.15" customHeight="1" x14ac:dyDescent="0.15"/>
    <row r="37" spans="3:3" ht="98.25" customHeight="1" x14ac:dyDescent="0.15"/>
  </sheetData>
  <mergeCells count="58">
    <mergeCell ref="B12:B29"/>
    <mergeCell ref="C12:Z28"/>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 ref="V8:W9"/>
    <mergeCell ref="X8:Y9"/>
    <mergeCell ref="J9:J10"/>
    <mergeCell ref="K9:K10"/>
    <mergeCell ref="L9:M10"/>
    <mergeCell ref="N9:N10"/>
    <mergeCell ref="O9:P10"/>
    <mergeCell ref="Q9:Q10"/>
    <mergeCell ref="L8:M8"/>
    <mergeCell ref="O8:P8"/>
    <mergeCell ref="R5:R6"/>
    <mergeCell ref="S5:T5"/>
    <mergeCell ref="V5:V6"/>
    <mergeCell ref="X5:Z5"/>
    <mergeCell ref="D6:F6"/>
    <mergeCell ref="G6:H6"/>
    <mergeCell ref="I6:K6"/>
    <mergeCell ref="L6:M6"/>
    <mergeCell ref="S6:T6"/>
    <mergeCell ref="X6:Z6"/>
    <mergeCell ref="Q5:Q6"/>
    <mergeCell ref="B5:B6"/>
    <mergeCell ref="D5:F5"/>
    <mergeCell ref="G5:H5"/>
    <mergeCell ref="I5:K5"/>
    <mergeCell ref="L5:M5"/>
    <mergeCell ref="N2:O2"/>
    <mergeCell ref="P2:R2"/>
    <mergeCell ref="S2:U2"/>
    <mergeCell ref="V2:Z2"/>
    <mergeCell ref="C3:F3"/>
    <mergeCell ref="G3:G4"/>
    <mergeCell ref="H3:J4"/>
    <mergeCell ref="K3:K4"/>
    <mergeCell ref="L3:P4"/>
    <mergeCell ref="Q3:R4"/>
    <mergeCell ref="S3:U3"/>
    <mergeCell ref="V3:V4"/>
    <mergeCell ref="X3:Z3"/>
    <mergeCell ref="C4:F4"/>
    <mergeCell ref="S4:U4"/>
    <mergeCell ref="X4:Z4"/>
  </mergeCells>
  <phoneticPr fontId="9"/>
  <printOptions horizontalCentered="1" verticalCentered="1"/>
  <pageMargins left="0.23622047244094488" right="0.23622047244094488" top="0.74803149606299213" bottom="0.74803149606299213" header="0.31496062992125984" footer="0.31496062992125984"/>
  <pageSetup paperSize="9" scale="82" orientation="landscape" copies="2"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07C530-7113-42D4-9792-47BA1AB21583}">
  <sheetPr codeName="Sheet12">
    <pageSetUpPr fitToPage="1"/>
  </sheetPr>
  <dimension ref="B1:AA37"/>
  <sheetViews>
    <sheetView showGridLines="0" showZeros="0" view="pageBreakPreview" zoomScale="85" zoomScaleNormal="70" zoomScaleSheetLayoutView="85" workbookViewId="0">
      <selection activeCell="V2" sqref="V2:Z2"/>
    </sheetView>
  </sheetViews>
  <sheetFormatPr defaultColWidth="9" defaultRowHeight="12" x14ac:dyDescent="0.15"/>
  <cols>
    <col min="1" max="1" width="1.625" style="2" customWidth="1"/>
    <col min="2" max="2" width="6.75" style="2" customWidth="1"/>
    <col min="3" max="7" width="6.625" style="2" customWidth="1"/>
    <col min="8" max="8" width="3.75" style="2" customWidth="1"/>
    <col min="9" max="9" width="9.75" style="2" customWidth="1"/>
    <col min="10" max="12" width="6.625" style="2" customWidth="1"/>
    <col min="13" max="13" width="6.75" style="2" customWidth="1"/>
    <col min="14" max="14" width="6.875" style="2" customWidth="1"/>
    <col min="15" max="25" width="6.75" style="2" customWidth="1"/>
    <col min="26" max="26" width="1.25" style="2" customWidth="1"/>
    <col min="27" max="27" width="1.375" style="2" customWidth="1"/>
    <col min="28" max="28" width="12.625" style="2" customWidth="1"/>
    <col min="29" max="16384" width="9" style="2"/>
  </cols>
  <sheetData>
    <row r="1" spans="2:27" x14ac:dyDescent="0.15">
      <c r="Y1" s="6"/>
    </row>
    <row r="2" spans="2:27" ht="24.95" customHeight="1" x14ac:dyDescent="0.15">
      <c r="B2" s="54" t="s">
        <v>496</v>
      </c>
      <c r="C2" s="87"/>
      <c r="D2" s="87"/>
      <c r="E2" s="87"/>
      <c r="F2" s="87"/>
      <c r="G2" s="87"/>
      <c r="H2" s="87"/>
      <c r="I2" s="87"/>
      <c r="J2" s="87"/>
      <c r="K2" s="87"/>
      <c r="L2" s="87"/>
      <c r="M2" s="104"/>
      <c r="N2" s="375" t="s">
        <v>497</v>
      </c>
      <c r="O2" s="375"/>
      <c r="P2" s="529">
        <v>45621</v>
      </c>
      <c r="Q2" s="530"/>
      <c r="R2" s="531"/>
      <c r="S2" s="375" t="s">
        <v>498</v>
      </c>
      <c r="T2" s="375"/>
      <c r="U2" s="375"/>
      <c r="V2" s="532" t="s">
        <v>1044</v>
      </c>
      <c r="W2" s="532"/>
      <c r="X2" s="532"/>
      <c r="Y2" s="532"/>
      <c r="Z2" s="532"/>
    </row>
    <row r="3" spans="2:27" ht="20.100000000000001" customHeight="1" x14ac:dyDescent="0.15">
      <c r="B3" s="101" t="s">
        <v>8</v>
      </c>
      <c r="C3" s="376" t="s">
        <v>314</v>
      </c>
      <c r="D3" s="358"/>
      <c r="E3" s="358"/>
      <c r="F3" s="359"/>
      <c r="G3" s="373" t="s">
        <v>499</v>
      </c>
      <c r="H3" s="357" t="s">
        <v>500</v>
      </c>
      <c r="I3" s="358"/>
      <c r="J3" s="359"/>
      <c r="K3" s="373" t="s">
        <v>501</v>
      </c>
      <c r="L3" s="533" t="s">
        <v>470</v>
      </c>
      <c r="M3" s="358"/>
      <c r="N3" s="358"/>
      <c r="O3" s="358"/>
      <c r="P3" s="358"/>
      <c r="Q3" s="352" t="s">
        <v>502</v>
      </c>
      <c r="R3" s="354"/>
      <c r="S3" s="376" t="s">
        <v>503</v>
      </c>
      <c r="T3" s="358"/>
      <c r="U3" s="359"/>
      <c r="V3" s="534" t="s">
        <v>504</v>
      </c>
      <c r="W3" s="106" t="s">
        <v>505</v>
      </c>
      <c r="X3" s="333">
        <v>341832.76</v>
      </c>
      <c r="Y3" s="334"/>
      <c r="Z3" s="335"/>
    </row>
    <row r="4" spans="2:27" ht="20.100000000000001" customHeight="1" x14ac:dyDescent="0.15">
      <c r="B4" s="59" t="s">
        <v>3</v>
      </c>
      <c r="C4" s="360" t="s">
        <v>313</v>
      </c>
      <c r="D4" s="361"/>
      <c r="E4" s="361"/>
      <c r="F4" s="362"/>
      <c r="G4" s="380"/>
      <c r="H4" s="360"/>
      <c r="I4" s="361"/>
      <c r="J4" s="362"/>
      <c r="K4" s="380"/>
      <c r="L4" s="361"/>
      <c r="M4" s="361"/>
      <c r="N4" s="361"/>
      <c r="O4" s="361"/>
      <c r="P4" s="361"/>
      <c r="Q4" s="342"/>
      <c r="R4" s="356"/>
      <c r="S4" s="360" t="s">
        <v>506</v>
      </c>
      <c r="T4" s="361"/>
      <c r="U4" s="362"/>
      <c r="V4" s="535"/>
      <c r="W4" s="105" t="s">
        <v>507</v>
      </c>
      <c r="X4" s="333">
        <v>1310837.8999999999</v>
      </c>
      <c r="Y4" s="334"/>
      <c r="Z4" s="335"/>
    </row>
    <row r="5" spans="2:27" ht="20.100000000000001" customHeight="1" x14ac:dyDescent="0.15">
      <c r="B5" s="536" t="s">
        <v>4</v>
      </c>
      <c r="C5" s="55" t="s">
        <v>5</v>
      </c>
      <c r="D5" s="297" t="s">
        <v>508</v>
      </c>
      <c r="E5" s="312"/>
      <c r="F5" s="312"/>
      <c r="G5" s="289" t="s">
        <v>509</v>
      </c>
      <c r="H5" s="296"/>
      <c r="I5" s="297" t="s">
        <v>510</v>
      </c>
      <c r="J5" s="312"/>
      <c r="K5" s="298"/>
      <c r="L5" s="375" t="s">
        <v>12</v>
      </c>
      <c r="M5" s="375"/>
      <c r="N5" s="100" t="s">
        <v>11</v>
      </c>
      <c r="O5" s="107">
        <v>1243.0999999999999</v>
      </c>
      <c r="P5" s="56" t="s">
        <v>10</v>
      </c>
      <c r="Q5" s="540" t="s">
        <v>511</v>
      </c>
      <c r="R5" s="538" t="s">
        <v>512</v>
      </c>
      <c r="S5" s="373" t="s">
        <v>513</v>
      </c>
      <c r="T5" s="373"/>
      <c r="U5" s="108" t="s">
        <v>514</v>
      </c>
      <c r="V5" s="352" t="s">
        <v>515</v>
      </c>
      <c r="W5" s="106" t="s">
        <v>505</v>
      </c>
      <c r="X5" s="333">
        <v>341900.5</v>
      </c>
      <c r="Y5" s="334"/>
      <c r="Z5" s="335"/>
    </row>
    <row r="6" spans="2:27" ht="20.100000000000001" customHeight="1" x14ac:dyDescent="0.15">
      <c r="B6" s="537"/>
      <c r="C6" s="55" t="s">
        <v>6</v>
      </c>
      <c r="D6" s="297" t="s">
        <v>516</v>
      </c>
      <c r="E6" s="312"/>
      <c r="F6" s="312"/>
      <c r="G6" s="375" t="s">
        <v>517</v>
      </c>
      <c r="H6" s="375"/>
      <c r="I6" s="297" t="s">
        <v>518</v>
      </c>
      <c r="J6" s="312"/>
      <c r="K6" s="298"/>
      <c r="L6" s="375" t="s">
        <v>519</v>
      </c>
      <c r="M6" s="375"/>
      <c r="N6" s="100" t="s">
        <v>11</v>
      </c>
      <c r="O6" s="74">
        <v>12</v>
      </c>
      <c r="P6" s="56" t="s">
        <v>10</v>
      </c>
      <c r="Q6" s="356"/>
      <c r="R6" s="539"/>
      <c r="S6" s="375" t="s">
        <v>520</v>
      </c>
      <c r="T6" s="375"/>
      <c r="U6" s="109" t="s">
        <v>259</v>
      </c>
      <c r="V6" s="342"/>
      <c r="W6" s="106" t="s">
        <v>507</v>
      </c>
      <c r="X6" s="333">
        <v>1310912.98</v>
      </c>
      <c r="Y6" s="334"/>
      <c r="Z6" s="335"/>
    </row>
    <row r="7" spans="2:27" ht="7.5" customHeight="1" x14ac:dyDescent="0.15">
      <c r="B7" s="563" t="s">
        <v>521</v>
      </c>
      <c r="C7" s="563"/>
      <c r="D7" s="564" t="s">
        <v>147</v>
      </c>
      <c r="E7" s="564"/>
      <c r="F7" s="110"/>
      <c r="G7" s="110"/>
      <c r="H7" s="110"/>
      <c r="I7" s="110"/>
      <c r="J7" s="110"/>
      <c r="K7" s="110"/>
      <c r="L7" s="110"/>
      <c r="M7" s="110"/>
      <c r="N7" s="110"/>
      <c r="O7" s="110"/>
      <c r="P7" s="110"/>
      <c r="Q7" s="110"/>
      <c r="R7" s="110"/>
      <c r="S7" s="110"/>
      <c r="T7" s="110"/>
      <c r="U7" s="110"/>
      <c r="V7" s="110"/>
      <c r="W7" s="110"/>
      <c r="X7" s="111"/>
      <c r="Y7" s="111"/>
      <c r="Z7" s="112"/>
    </row>
    <row r="8" spans="2:27" ht="21.75" customHeight="1" x14ac:dyDescent="0.15">
      <c r="B8" s="563"/>
      <c r="C8" s="563"/>
      <c r="D8" s="564"/>
      <c r="E8" s="564"/>
      <c r="F8" s="113"/>
      <c r="G8" s="541" t="s">
        <v>522</v>
      </c>
      <c r="H8" s="540"/>
      <c r="I8" s="565" t="s">
        <v>523</v>
      </c>
      <c r="J8" s="114" t="s">
        <v>524</v>
      </c>
      <c r="K8" s="115" t="s">
        <v>525</v>
      </c>
      <c r="L8" s="293">
        <v>127</v>
      </c>
      <c r="M8" s="294"/>
      <c r="N8" s="55" t="s">
        <v>526</v>
      </c>
      <c r="O8" s="295">
        <v>7</v>
      </c>
      <c r="P8" s="295"/>
      <c r="Q8" s="55" t="s">
        <v>527</v>
      </c>
      <c r="R8" s="293">
        <v>0</v>
      </c>
      <c r="S8" s="294"/>
      <c r="T8" s="541" t="s">
        <v>528</v>
      </c>
      <c r="U8" s="540"/>
      <c r="V8" s="541" t="s">
        <v>529</v>
      </c>
      <c r="W8" s="540"/>
      <c r="X8" s="546">
        <v>1</v>
      </c>
      <c r="Y8" s="547"/>
      <c r="Z8" s="113"/>
      <c r="AA8" s="116"/>
    </row>
    <row r="9" spans="2:27" ht="10.9" customHeight="1" x14ac:dyDescent="0.15">
      <c r="B9" s="563"/>
      <c r="C9" s="563"/>
      <c r="D9" s="564"/>
      <c r="E9" s="564"/>
      <c r="F9" s="113"/>
      <c r="G9" s="542"/>
      <c r="H9" s="543"/>
      <c r="I9" s="566"/>
      <c r="J9" s="550" t="s">
        <v>530</v>
      </c>
      <c r="K9" s="552" t="s">
        <v>525</v>
      </c>
      <c r="L9" s="546">
        <v>0</v>
      </c>
      <c r="M9" s="547"/>
      <c r="N9" s="550" t="s">
        <v>526</v>
      </c>
      <c r="O9" s="546">
        <v>0</v>
      </c>
      <c r="P9" s="547"/>
      <c r="Q9" s="550" t="s">
        <v>527</v>
      </c>
      <c r="R9" s="546">
        <v>0</v>
      </c>
      <c r="S9" s="547"/>
      <c r="T9" s="542"/>
      <c r="U9" s="543"/>
      <c r="V9" s="544"/>
      <c r="W9" s="545"/>
      <c r="X9" s="548"/>
      <c r="Y9" s="549"/>
      <c r="Z9" s="113"/>
      <c r="AA9" s="116"/>
    </row>
    <row r="10" spans="2:27" ht="10.9" customHeight="1" x14ac:dyDescent="0.15">
      <c r="B10" s="563"/>
      <c r="C10" s="563"/>
      <c r="D10" s="564"/>
      <c r="E10" s="564"/>
      <c r="F10" s="113"/>
      <c r="G10" s="542"/>
      <c r="H10" s="543"/>
      <c r="I10" s="566"/>
      <c r="J10" s="551"/>
      <c r="K10" s="553"/>
      <c r="L10" s="554"/>
      <c r="M10" s="345"/>
      <c r="N10" s="551"/>
      <c r="O10" s="554"/>
      <c r="P10" s="345"/>
      <c r="Q10" s="551"/>
      <c r="R10" s="554"/>
      <c r="S10" s="345"/>
      <c r="T10" s="542"/>
      <c r="U10" s="543"/>
      <c r="V10" s="559" t="s">
        <v>531</v>
      </c>
      <c r="W10" s="560"/>
      <c r="X10" s="546">
        <v>1</v>
      </c>
      <c r="Y10" s="547"/>
      <c r="Z10" s="113"/>
      <c r="AA10" s="116"/>
    </row>
    <row r="11" spans="2:27" ht="21.75" customHeight="1" x14ac:dyDescent="0.15">
      <c r="B11" s="563"/>
      <c r="C11" s="563"/>
      <c r="D11" s="564"/>
      <c r="E11" s="564"/>
      <c r="F11" s="113"/>
      <c r="G11" s="544"/>
      <c r="H11" s="545"/>
      <c r="I11" s="567"/>
      <c r="J11" s="55" t="s">
        <v>532</v>
      </c>
      <c r="K11" s="115" t="s">
        <v>525</v>
      </c>
      <c r="L11" s="293">
        <v>0</v>
      </c>
      <c r="M11" s="294"/>
      <c r="N11" s="55" t="s">
        <v>526</v>
      </c>
      <c r="O11" s="295">
        <v>0</v>
      </c>
      <c r="P11" s="295"/>
      <c r="Q11" s="55" t="s">
        <v>527</v>
      </c>
      <c r="R11" s="293">
        <v>0</v>
      </c>
      <c r="S11" s="294"/>
      <c r="T11" s="544"/>
      <c r="U11" s="545"/>
      <c r="V11" s="561"/>
      <c r="W11" s="562"/>
      <c r="X11" s="554"/>
      <c r="Y11" s="345"/>
      <c r="Z11" s="113"/>
      <c r="AA11" s="116"/>
    </row>
    <row r="12" spans="2:27" ht="21.75" customHeight="1" x14ac:dyDescent="0.15">
      <c r="B12" s="300" t="s">
        <v>533</v>
      </c>
      <c r="C12" s="555"/>
      <c r="D12" s="556"/>
      <c r="E12" s="556"/>
      <c r="F12" s="556"/>
      <c r="G12" s="556"/>
      <c r="H12" s="556"/>
      <c r="I12" s="556"/>
      <c r="J12" s="556"/>
      <c r="K12" s="556"/>
      <c r="L12" s="556"/>
      <c r="M12" s="556"/>
      <c r="N12" s="556"/>
      <c r="O12" s="556"/>
      <c r="P12" s="556"/>
      <c r="Q12" s="556"/>
      <c r="R12" s="556"/>
      <c r="S12" s="556"/>
      <c r="T12" s="556"/>
      <c r="U12" s="556"/>
      <c r="V12" s="556"/>
      <c r="W12" s="556"/>
      <c r="X12" s="556"/>
      <c r="Y12" s="556"/>
      <c r="Z12" s="557"/>
      <c r="AA12" s="116"/>
    </row>
    <row r="13" spans="2:27" ht="21.75" customHeight="1" x14ac:dyDescent="0.15">
      <c r="B13" s="287"/>
      <c r="C13" s="555"/>
      <c r="D13" s="556"/>
      <c r="E13" s="556"/>
      <c r="F13" s="556"/>
      <c r="G13" s="556"/>
      <c r="H13" s="556"/>
      <c r="I13" s="556"/>
      <c r="J13" s="556"/>
      <c r="K13" s="556"/>
      <c r="L13" s="556"/>
      <c r="M13" s="556"/>
      <c r="N13" s="556"/>
      <c r="O13" s="556"/>
      <c r="P13" s="556"/>
      <c r="Q13" s="556"/>
      <c r="R13" s="556"/>
      <c r="S13" s="556"/>
      <c r="T13" s="556"/>
      <c r="U13" s="556"/>
      <c r="V13" s="556"/>
      <c r="W13" s="556"/>
      <c r="X13" s="556"/>
      <c r="Y13" s="556"/>
      <c r="Z13" s="557"/>
      <c r="AA13" s="116"/>
    </row>
    <row r="14" spans="2:27" ht="21.75" customHeight="1" x14ac:dyDescent="0.15">
      <c r="B14" s="287"/>
      <c r="C14" s="555"/>
      <c r="D14" s="556"/>
      <c r="E14" s="556"/>
      <c r="F14" s="556"/>
      <c r="G14" s="556"/>
      <c r="H14" s="556"/>
      <c r="I14" s="556"/>
      <c r="J14" s="556"/>
      <c r="K14" s="556"/>
      <c r="L14" s="556"/>
      <c r="M14" s="556"/>
      <c r="N14" s="556"/>
      <c r="O14" s="556"/>
      <c r="P14" s="556"/>
      <c r="Q14" s="556"/>
      <c r="R14" s="556"/>
      <c r="S14" s="556"/>
      <c r="T14" s="556"/>
      <c r="U14" s="556"/>
      <c r="V14" s="556"/>
      <c r="W14" s="556"/>
      <c r="X14" s="556"/>
      <c r="Y14" s="556"/>
      <c r="Z14" s="557"/>
      <c r="AA14" s="116"/>
    </row>
    <row r="15" spans="2:27" ht="21.75" customHeight="1" x14ac:dyDescent="0.15">
      <c r="B15" s="287"/>
      <c r="C15" s="555"/>
      <c r="D15" s="556"/>
      <c r="E15" s="556"/>
      <c r="F15" s="556"/>
      <c r="G15" s="556"/>
      <c r="H15" s="556"/>
      <c r="I15" s="556"/>
      <c r="J15" s="556"/>
      <c r="K15" s="556"/>
      <c r="L15" s="556"/>
      <c r="M15" s="556"/>
      <c r="N15" s="556"/>
      <c r="O15" s="556"/>
      <c r="P15" s="556"/>
      <c r="Q15" s="556"/>
      <c r="R15" s="556"/>
      <c r="S15" s="556"/>
      <c r="T15" s="556"/>
      <c r="U15" s="556"/>
      <c r="V15" s="556"/>
      <c r="W15" s="556"/>
      <c r="X15" s="556"/>
      <c r="Y15" s="556"/>
      <c r="Z15" s="557"/>
    </row>
    <row r="16" spans="2:27" ht="21.75" customHeight="1" x14ac:dyDescent="0.15">
      <c r="B16" s="287"/>
      <c r="C16" s="555"/>
      <c r="D16" s="556"/>
      <c r="E16" s="556"/>
      <c r="F16" s="556"/>
      <c r="G16" s="556"/>
      <c r="H16" s="556"/>
      <c r="I16" s="556"/>
      <c r="J16" s="556"/>
      <c r="K16" s="556"/>
      <c r="L16" s="556"/>
      <c r="M16" s="556"/>
      <c r="N16" s="556"/>
      <c r="O16" s="556"/>
      <c r="P16" s="556"/>
      <c r="Q16" s="556"/>
      <c r="R16" s="556"/>
      <c r="S16" s="556"/>
      <c r="T16" s="556"/>
      <c r="U16" s="556"/>
      <c r="V16" s="556"/>
      <c r="W16" s="556"/>
      <c r="X16" s="556"/>
      <c r="Y16" s="556"/>
      <c r="Z16" s="557"/>
    </row>
    <row r="17" spans="2:26" ht="21.75" customHeight="1" x14ac:dyDescent="0.15">
      <c r="B17" s="287"/>
      <c r="C17" s="555"/>
      <c r="D17" s="556"/>
      <c r="E17" s="556"/>
      <c r="F17" s="556"/>
      <c r="G17" s="556"/>
      <c r="H17" s="556"/>
      <c r="I17" s="556"/>
      <c r="J17" s="556"/>
      <c r="K17" s="556"/>
      <c r="L17" s="556"/>
      <c r="M17" s="556"/>
      <c r="N17" s="556"/>
      <c r="O17" s="556"/>
      <c r="P17" s="556"/>
      <c r="Q17" s="556"/>
      <c r="R17" s="556"/>
      <c r="S17" s="556"/>
      <c r="T17" s="556"/>
      <c r="U17" s="556"/>
      <c r="V17" s="556"/>
      <c r="W17" s="556"/>
      <c r="X17" s="556"/>
      <c r="Y17" s="556"/>
      <c r="Z17" s="557"/>
    </row>
    <row r="18" spans="2:26" ht="21.75" customHeight="1" x14ac:dyDescent="0.15">
      <c r="B18" s="287"/>
      <c r="C18" s="555"/>
      <c r="D18" s="556"/>
      <c r="E18" s="556"/>
      <c r="F18" s="556"/>
      <c r="G18" s="556"/>
      <c r="H18" s="556"/>
      <c r="I18" s="556"/>
      <c r="J18" s="556"/>
      <c r="K18" s="556"/>
      <c r="L18" s="556"/>
      <c r="M18" s="556"/>
      <c r="N18" s="556"/>
      <c r="O18" s="556"/>
      <c r="P18" s="556"/>
      <c r="Q18" s="556"/>
      <c r="R18" s="556"/>
      <c r="S18" s="556"/>
      <c r="T18" s="556"/>
      <c r="U18" s="556"/>
      <c r="V18" s="556"/>
      <c r="W18" s="556"/>
      <c r="X18" s="556"/>
      <c r="Y18" s="556"/>
      <c r="Z18" s="557"/>
    </row>
    <row r="19" spans="2:26" ht="21.75" customHeight="1" x14ac:dyDescent="0.15">
      <c r="B19" s="287"/>
      <c r="C19" s="555"/>
      <c r="D19" s="556"/>
      <c r="E19" s="556"/>
      <c r="F19" s="556"/>
      <c r="G19" s="556"/>
      <c r="H19" s="556"/>
      <c r="I19" s="556"/>
      <c r="J19" s="556"/>
      <c r="K19" s="556"/>
      <c r="L19" s="556"/>
      <c r="M19" s="556"/>
      <c r="N19" s="556"/>
      <c r="O19" s="556"/>
      <c r="P19" s="556"/>
      <c r="Q19" s="556"/>
      <c r="R19" s="556"/>
      <c r="S19" s="556"/>
      <c r="T19" s="556"/>
      <c r="U19" s="556"/>
      <c r="V19" s="556"/>
      <c r="W19" s="556"/>
      <c r="X19" s="556"/>
      <c r="Y19" s="556"/>
      <c r="Z19" s="557"/>
    </row>
    <row r="20" spans="2:26" ht="21.75" customHeight="1" x14ac:dyDescent="0.15">
      <c r="B20" s="287"/>
      <c r="C20" s="555"/>
      <c r="D20" s="556"/>
      <c r="E20" s="556"/>
      <c r="F20" s="556"/>
      <c r="G20" s="556"/>
      <c r="H20" s="556"/>
      <c r="I20" s="556"/>
      <c r="J20" s="556"/>
      <c r="K20" s="556"/>
      <c r="L20" s="556"/>
      <c r="M20" s="556"/>
      <c r="N20" s="556"/>
      <c r="O20" s="556"/>
      <c r="P20" s="556"/>
      <c r="Q20" s="556"/>
      <c r="R20" s="556"/>
      <c r="S20" s="556"/>
      <c r="T20" s="556"/>
      <c r="U20" s="556"/>
      <c r="V20" s="556"/>
      <c r="W20" s="556"/>
      <c r="X20" s="556"/>
      <c r="Y20" s="556"/>
      <c r="Z20" s="557"/>
    </row>
    <row r="21" spans="2:26" ht="21.75" customHeight="1" x14ac:dyDescent="0.15">
      <c r="B21" s="287"/>
      <c r="C21" s="555"/>
      <c r="D21" s="556"/>
      <c r="E21" s="556"/>
      <c r="F21" s="556"/>
      <c r="G21" s="556"/>
      <c r="H21" s="556"/>
      <c r="I21" s="556"/>
      <c r="J21" s="556"/>
      <c r="K21" s="556"/>
      <c r="L21" s="556"/>
      <c r="M21" s="556"/>
      <c r="N21" s="556"/>
      <c r="O21" s="556"/>
      <c r="P21" s="556"/>
      <c r="Q21" s="556"/>
      <c r="R21" s="556"/>
      <c r="S21" s="556"/>
      <c r="T21" s="556"/>
      <c r="U21" s="556"/>
      <c r="V21" s="556"/>
      <c r="W21" s="556"/>
      <c r="X21" s="556"/>
      <c r="Y21" s="556"/>
      <c r="Z21" s="557"/>
    </row>
    <row r="22" spans="2:26" ht="21.75" customHeight="1" x14ac:dyDescent="0.15">
      <c r="B22" s="287"/>
      <c r="C22" s="555"/>
      <c r="D22" s="556"/>
      <c r="E22" s="556"/>
      <c r="F22" s="556"/>
      <c r="G22" s="556"/>
      <c r="H22" s="556"/>
      <c r="I22" s="556"/>
      <c r="J22" s="556"/>
      <c r="K22" s="556"/>
      <c r="L22" s="556"/>
      <c r="M22" s="556"/>
      <c r="N22" s="556"/>
      <c r="O22" s="556"/>
      <c r="P22" s="556"/>
      <c r="Q22" s="556"/>
      <c r="R22" s="556"/>
      <c r="S22" s="556"/>
      <c r="T22" s="556"/>
      <c r="U22" s="556"/>
      <c r="V22" s="556"/>
      <c r="W22" s="556"/>
      <c r="X22" s="556"/>
      <c r="Y22" s="556"/>
      <c r="Z22" s="557"/>
    </row>
    <row r="23" spans="2:26" ht="21.75" customHeight="1" x14ac:dyDescent="0.15">
      <c r="B23" s="287"/>
      <c r="C23" s="555"/>
      <c r="D23" s="556"/>
      <c r="E23" s="556"/>
      <c r="F23" s="556"/>
      <c r="G23" s="556"/>
      <c r="H23" s="556"/>
      <c r="I23" s="556"/>
      <c r="J23" s="556"/>
      <c r="K23" s="556"/>
      <c r="L23" s="556"/>
      <c r="M23" s="556"/>
      <c r="N23" s="556"/>
      <c r="O23" s="556"/>
      <c r="P23" s="556"/>
      <c r="Q23" s="556"/>
      <c r="R23" s="556"/>
      <c r="S23" s="556"/>
      <c r="T23" s="556"/>
      <c r="U23" s="556"/>
      <c r="V23" s="556"/>
      <c r="W23" s="556"/>
      <c r="X23" s="556"/>
      <c r="Y23" s="556"/>
      <c r="Z23" s="557"/>
    </row>
    <row r="24" spans="2:26" ht="21.75" customHeight="1" x14ac:dyDescent="0.15">
      <c r="B24" s="287"/>
      <c r="C24" s="555"/>
      <c r="D24" s="556"/>
      <c r="E24" s="556"/>
      <c r="F24" s="556"/>
      <c r="G24" s="556"/>
      <c r="H24" s="556"/>
      <c r="I24" s="556"/>
      <c r="J24" s="556"/>
      <c r="K24" s="556"/>
      <c r="L24" s="556"/>
      <c r="M24" s="556"/>
      <c r="N24" s="556"/>
      <c r="O24" s="556"/>
      <c r="P24" s="556"/>
      <c r="Q24" s="556"/>
      <c r="R24" s="556"/>
      <c r="S24" s="556"/>
      <c r="T24" s="556"/>
      <c r="U24" s="556"/>
      <c r="V24" s="556"/>
      <c r="W24" s="556"/>
      <c r="X24" s="556"/>
      <c r="Y24" s="556"/>
      <c r="Z24" s="557"/>
    </row>
    <row r="25" spans="2:26" ht="21.75" customHeight="1" x14ac:dyDescent="0.15">
      <c r="B25" s="287"/>
      <c r="C25" s="555"/>
      <c r="D25" s="556"/>
      <c r="E25" s="556"/>
      <c r="F25" s="556"/>
      <c r="G25" s="556"/>
      <c r="H25" s="556"/>
      <c r="I25" s="556"/>
      <c r="J25" s="556"/>
      <c r="K25" s="556"/>
      <c r="L25" s="556"/>
      <c r="M25" s="556"/>
      <c r="N25" s="556"/>
      <c r="O25" s="556"/>
      <c r="P25" s="556"/>
      <c r="Q25" s="556"/>
      <c r="R25" s="556"/>
      <c r="S25" s="556"/>
      <c r="T25" s="556"/>
      <c r="U25" s="556"/>
      <c r="V25" s="556"/>
      <c r="W25" s="556"/>
      <c r="X25" s="556"/>
      <c r="Y25" s="556"/>
      <c r="Z25" s="557"/>
    </row>
    <row r="26" spans="2:26" ht="21.75" customHeight="1" x14ac:dyDescent="0.15">
      <c r="B26" s="287"/>
      <c r="C26" s="555"/>
      <c r="D26" s="556"/>
      <c r="E26" s="556"/>
      <c r="F26" s="556"/>
      <c r="G26" s="556"/>
      <c r="H26" s="556"/>
      <c r="I26" s="556"/>
      <c r="J26" s="556"/>
      <c r="K26" s="556"/>
      <c r="L26" s="556"/>
      <c r="M26" s="556"/>
      <c r="N26" s="556"/>
      <c r="O26" s="556"/>
      <c r="P26" s="556"/>
      <c r="Q26" s="556"/>
      <c r="R26" s="556"/>
      <c r="S26" s="556"/>
      <c r="T26" s="556"/>
      <c r="U26" s="556"/>
      <c r="V26" s="556"/>
      <c r="W26" s="556"/>
      <c r="X26" s="556"/>
      <c r="Y26" s="556"/>
      <c r="Z26" s="557"/>
    </row>
    <row r="27" spans="2:26" ht="21.75" customHeight="1" x14ac:dyDescent="0.15">
      <c r="B27" s="287"/>
      <c r="C27" s="555"/>
      <c r="D27" s="556"/>
      <c r="E27" s="556"/>
      <c r="F27" s="556"/>
      <c r="G27" s="556"/>
      <c r="H27" s="556"/>
      <c r="I27" s="556"/>
      <c r="J27" s="556"/>
      <c r="K27" s="556"/>
      <c r="L27" s="556"/>
      <c r="M27" s="556"/>
      <c r="N27" s="556"/>
      <c r="O27" s="556"/>
      <c r="P27" s="556"/>
      <c r="Q27" s="556"/>
      <c r="R27" s="556"/>
      <c r="S27" s="556"/>
      <c r="T27" s="556"/>
      <c r="U27" s="556"/>
      <c r="V27" s="556"/>
      <c r="W27" s="556"/>
      <c r="X27" s="556"/>
      <c r="Y27" s="556"/>
      <c r="Z27" s="557"/>
    </row>
    <row r="28" spans="2:26" ht="21.75" customHeight="1" x14ac:dyDescent="0.15">
      <c r="B28" s="287"/>
      <c r="C28" s="555"/>
      <c r="D28" s="556"/>
      <c r="E28" s="556"/>
      <c r="F28" s="556"/>
      <c r="G28" s="556"/>
      <c r="H28" s="556"/>
      <c r="I28" s="556"/>
      <c r="J28" s="556"/>
      <c r="K28" s="556"/>
      <c r="L28" s="556"/>
      <c r="M28" s="556"/>
      <c r="N28" s="556"/>
      <c r="O28" s="556"/>
      <c r="P28" s="556"/>
      <c r="Q28" s="556"/>
      <c r="R28" s="556"/>
      <c r="S28" s="556"/>
      <c r="T28" s="556"/>
      <c r="U28" s="556"/>
      <c r="V28" s="556"/>
      <c r="W28" s="556"/>
      <c r="X28" s="556"/>
      <c r="Y28" s="556"/>
      <c r="Z28" s="557"/>
    </row>
    <row r="29" spans="2:26" ht="47.25" customHeight="1" x14ac:dyDescent="0.15">
      <c r="B29" s="288"/>
      <c r="C29" s="117"/>
      <c r="D29" s="117"/>
      <c r="E29" s="118"/>
      <c r="F29" s="119"/>
      <c r="G29" s="117"/>
      <c r="H29" s="117"/>
      <c r="I29" s="117"/>
      <c r="J29" s="558" t="s">
        <v>534</v>
      </c>
      <c r="K29" s="558"/>
      <c r="L29" s="558"/>
      <c r="M29" s="558"/>
      <c r="N29" s="558"/>
      <c r="O29" s="558"/>
      <c r="P29" s="558"/>
      <c r="Q29" s="558" t="s">
        <v>535</v>
      </c>
      <c r="R29" s="558"/>
      <c r="S29" s="558"/>
      <c r="T29" s="558"/>
      <c r="U29" s="558"/>
      <c r="V29" s="558"/>
      <c r="W29" s="558"/>
      <c r="X29" s="558"/>
      <c r="Y29" s="558"/>
      <c r="Z29" s="120"/>
    </row>
    <row r="30" spans="2:26" ht="15" customHeight="1" x14ac:dyDescent="0.15">
      <c r="C30" s="3" t="s">
        <v>536</v>
      </c>
    </row>
    <row r="31" spans="2:26" ht="15" customHeight="1" x14ac:dyDescent="0.15">
      <c r="C31" s="1" t="s">
        <v>537</v>
      </c>
    </row>
    <row r="32" spans="2:26" ht="15" customHeight="1" x14ac:dyDescent="0.15">
      <c r="C32" s="1" t="s">
        <v>538</v>
      </c>
    </row>
    <row r="33" spans="3:3" ht="15" customHeight="1" x14ac:dyDescent="0.15">
      <c r="C33" s="1" t="s">
        <v>539</v>
      </c>
    </row>
    <row r="34" spans="3:3" ht="7.15" customHeight="1" x14ac:dyDescent="0.15"/>
    <row r="37" spans="3:3" ht="98.25" customHeight="1" x14ac:dyDescent="0.15"/>
  </sheetData>
  <mergeCells count="58">
    <mergeCell ref="B12:B29"/>
    <mergeCell ref="C12:Z28"/>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 ref="V8:W9"/>
    <mergeCell ref="X8:Y9"/>
    <mergeCell ref="J9:J10"/>
    <mergeCell ref="K9:K10"/>
    <mergeCell ref="L9:M10"/>
    <mergeCell ref="N9:N10"/>
    <mergeCell ref="O9:P10"/>
    <mergeCell ref="Q9:Q10"/>
    <mergeCell ref="L8:M8"/>
    <mergeCell ref="O8:P8"/>
    <mergeCell ref="R5:R6"/>
    <mergeCell ref="S5:T5"/>
    <mergeCell ref="V5:V6"/>
    <mergeCell ref="X5:Z5"/>
    <mergeCell ref="D6:F6"/>
    <mergeCell ref="G6:H6"/>
    <mergeCell ref="I6:K6"/>
    <mergeCell ref="L6:M6"/>
    <mergeCell ref="S6:T6"/>
    <mergeCell ref="X6:Z6"/>
    <mergeCell ref="Q5:Q6"/>
    <mergeCell ref="B5:B6"/>
    <mergeCell ref="D5:F5"/>
    <mergeCell ref="G5:H5"/>
    <mergeCell ref="I5:K5"/>
    <mergeCell ref="L5:M5"/>
    <mergeCell ref="N2:O2"/>
    <mergeCell ref="P2:R2"/>
    <mergeCell ref="S2:U2"/>
    <mergeCell ref="V2:Z2"/>
    <mergeCell ref="C3:F3"/>
    <mergeCell ref="G3:G4"/>
    <mergeCell ref="H3:J4"/>
    <mergeCell ref="K3:K4"/>
    <mergeCell ref="L3:P4"/>
    <mergeCell ref="Q3:R4"/>
    <mergeCell ref="S3:U3"/>
    <mergeCell ref="V3:V4"/>
    <mergeCell ref="X3:Z3"/>
    <mergeCell ref="C4:F4"/>
    <mergeCell ref="S4:U4"/>
    <mergeCell ref="X4:Z4"/>
  </mergeCells>
  <phoneticPr fontId="9"/>
  <printOptions horizontalCentered="1" verticalCentered="1"/>
  <pageMargins left="0.23622047244094488" right="0.23622047244094488" top="0.74803149606299213" bottom="0.74803149606299213" header="0.31496062992125984" footer="0.31496062992125984"/>
  <pageSetup paperSize="9" scale="82" orientation="landscape" copies="2"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00C8FE-0CE6-4344-8AC4-1EC830338115}">
  <sheetPr codeName="Sheet13">
    <pageSetUpPr fitToPage="1"/>
  </sheetPr>
  <dimension ref="B1:AA37"/>
  <sheetViews>
    <sheetView showGridLines="0" showZeros="0" view="pageBreakPreview" zoomScale="85" zoomScaleNormal="70" zoomScaleSheetLayoutView="85" workbookViewId="0">
      <selection activeCell="V2" sqref="V2:Z2"/>
    </sheetView>
  </sheetViews>
  <sheetFormatPr defaultColWidth="9" defaultRowHeight="12" x14ac:dyDescent="0.15"/>
  <cols>
    <col min="1" max="1" width="1.625" style="2" customWidth="1"/>
    <col min="2" max="2" width="6.75" style="2" customWidth="1"/>
    <col min="3" max="7" width="6.625" style="2" customWidth="1"/>
    <col min="8" max="8" width="3.75" style="2" customWidth="1"/>
    <col min="9" max="9" width="9.75" style="2" customWidth="1"/>
    <col min="10" max="12" width="6.625" style="2" customWidth="1"/>
    <col min="13" max="13" width="6.75" style="2" customWidth="1"/>
    <col min="14" max="14" width="6.875" style="2" customWidth="1"/>
    <col min="15" max="25" width="6.75" style="2" customWidth="1"/>
    <col min="26" max="26" width="1.25" style="2" customWidth="1"/>
    <col min="27" max="27" width="1.375" style="2" customWidth="1"/>
    <col min="28" max="28" width="12.625" style="2" customWidth="1"/>
    <col min="29" max="16384" width="9" style="2"/>
  </cols>
  <sheetData>
    <row r="1" spans="2:27" x14ac:dyDescent="0.15">
      <c r="Y1" s="6"/>
    </row>
    <row r="2" spans="2:27" ht="24.95" customHeight="1" x14ac:dyDescent="0.15">
      <c r="B2" s="54" t="s">
        <v>496</v>
      </c>
      <c r="C2" s="87"/>
      <c r="D2" s="87"/>
      <c r="E2" s="87"/>
      <c r="F2" s="87"/>
      <c r="G2" s="87"/>
      <c r="H2" s="87"/>
      <c r="I2" s="87"/>
      <c r="J2" s="87"/>
      <c r="K2" s="87"/>
      <c r="L2" s="87"/>
      <c r="M2" s="104"/>
      <c r="N2" s="375" t="s">
        <v>497</v>
      </c>
      <c r="O2" s="375"/>
      <c r="P2" s="529">
        <v>45621</v>
      </c>
      <c r="Q2" s="530"/>
      <c r="R2" s="531"/>
      <c r="S2" s="375" t="s">
        <v>498</v>
      </c>
      <c r="T2" s="375"/>
      <c r="U2" s="375"/>
      <c r="V2" s="532" t="s">
        <v>1044</v>
      </c>
      <c r="W2" s="532"/>
      <c r="X2" s="532"/>
      <c r="Y2" s="532"/>
      <c r="Z2" s="532"/>
    </row>
    <row r="3" spans="2:27" ht="20.100000000000001" customHeight="1" x14ac:dyDescent="0.15">
      <c r="B3" s="101" t="s">
        <v>8</v>
      </c>
      <c r="C3" s="376" t="s">
        <v>314</v>
      </c>
      <c r="D3" s="358"/>
      <c r="E3" s="358"/>
      <c r="F3" s="359"/>
      <c r="G3" s="373" t="s">
        <v>499</v>
      </c>
      <c r="H3" s="357" t="s">
        <v>500</v>
      </c>
      <c r="I3" s="358"/>
      <c r="J3" s="359"/>
      <c r="K3" s="373" t="s">
        <v>501</v>
      </c>
      <c r="L3" s="533" t="s">
        <v>470</v>
      </c>
      <c r="M3" s="358"/>
      <c r="N3" s="358"/>
      <c r="O3" s="358"/>
      <c r="P3" s="358"/>
      <c r="Q3" s="352" t="s">
        <v>502</v>
      </c>
      <c r="R3" s="354"/>
      <c r="S3" s="376" t="s">
        <v>503</v>
      </c>
      <c r="T3" s="358"/>
      <c r="U3" s="359"/>
      <c r="V3" s="534" t="s">
        <v>504</v>
      </c>
      <c r="W3" s="106" t="s">
        <v>505</v>
      </c>
      <c r="X3" s="333">
        <v>341832.76</v>
      </c>
      <c r="Y3" s="334"/>
      <c r="Z3" s="335"/>
    </row>
    <row r="4" spans="2:27" ht="20.100000000000001" customHeight="1" x14ac:dyDescent="0.15">
      <c r="B4" s="59" t="s">
        <v>3</v>
      </c>
      <c r="C4" s="360" t="s">
        <v>313</v>
      </c>
      <c r="D4" s="361"/>
      <c r="E4" s="361"/>
      <c r="F4" s="362"/>
      <c r="G4" s="380"/>
      <c r="H4" s="360"/>
      <c r="I4" s="361"/>
      <c r="J4" s="362"/>
      <c r="K4" s="380"/>
      <c r="L4" s="361"/>
      <c r="M4" s="361"/>
      <c r="N4" s="361"/>
      <c r="O4" s="361"/>
      <c r="P4" s="361"/>
      <c r="Q4" s="342"/>
      <c r="R4" s="356"/>
      <c r="S4" s="360" t="s">
        <v>506</v>
      </c>
      <c r="T4" s="361"/>
      <c r="U4" s="362"/>
      <c r="V4" s="535"/>
      <c r="W4" s="105" t="s">
        <v>507</v>
      </c>
      <c r="X4" s="333">
        <v>1310837.8999999999</v>
      </c>
      <c r="Y4" s="334"/>
      <c r="Z4" s="335"/>
    </row>
    <row r="5" spans="2:27" ht="20.100000000000001" customHeight="1" x14ac:dyDescent="0.15">
      <c r="B5" s="536" t="s">
        <v>4</v>
      </c>
      <c r="C5" s="55" t="s">
        <v>5</v>
      </c>
      <c r="D5" s="297" t="s">
        <v>508</v>
      </c>
      <c r="E5" s="312"/>
      <c r="F5" s="312"/>
      <c r="G5" s="289" t="s">
        <v>509</v>
      </c>
      <c r="H5" s="296"/>
      <c r="I5" s="297" t="s">
        <v>510</v>
      </c>
      <c r="J5" s="312"/>
      <c r="K5" s="298"/>
      <c r="L5" s="375" t="s">
        <v>12</v>
      </c>
      <c r="M5" s="375"/>
      <c r="N5" s="100" t="s">
        <v>11</v>
      </c>
      <c r="O5" s="107">
        <v>1243.0999999999999</v>
      </c>
      <c r="P5" s="56" t="s">
        <v>10</v>
      </c>
      <c r="Q5" s="540" t="s">
        <v>511</v>
      </c>
      <c r="R5" s="538" t="s">
        <v>512</v>
      </c>
      <c r="S5" s="373" t="s">
        <v>513</v>
      </c>
      <c r="T5" s="373"/>
      <c r="U5" s="108" t="s">
        <v>514</v>
      </c>
      <c r="V5" s="352" t="s">
        <v>515</v>
      </c>
      <c r="W5" s="106" t="s">
        <v>505</v>
      </c>
      <c r="X5" s="333">
        <v>341900.5</v>
      </c>
      <c r="Y5" s="334"/>
      <c r="Z5" s="335"/>
    </row>
    <row r="6" spans="2:27" ht="20.100000000000001" customHeight="1" x14ac:dyDescent="0.15">
      <c r="B6" s="537"/>
      <c r="C6" s="55" t="s">
        <v>6</v>
      </c>
      <c r="D6" s="297" t="s">
        <v>516</v>
      </c>
      <c r="E6" s="312"/>
      <c r="F6" s="312"/>
      <c r="G6" s="375" t="s">
        <v>517</v>
      </c>
      <c r="H6" s="375"/>
      <c r="I6" s="297" t="s">
        <v>518</v>
      </c>
      <c r="J6" s="312"/>
      <c r="K6" s="298"/>
      <c r="L6" s="375" t="s">
        <v>519</v>
      </c>
      <c r="M6" s="375"/>
      <c r="N6" s="100" t="s">
        <v>11</v>
      </c>
      <c r="O6" s="74">
        <v>12</v>
      </c>
      <c r="P6" s="56" t="s">
        <v>10</v>
      </c>
      <c r="Q6" s="356"/>
      <c r="R6" s="539"/>
      <c r="S6" s="375" t="s">
        <v>520</v>
      </c>
      <c r="T6" s="375"/>
      <c r="U6" s="109" t="s">
        <v>259</v>
      </c>
      <c r="V6" s="342"/>
      <c r="W6" s="106" t="s">
        <v>507</v>
      </c>
      <c r="X6" s="333">
        <v>1310912.98</v>
      </c>
      <c r="Y6" s="334"/>
      <c r="Z6" s="335"/>
    </row>
    <row r="7" spans="2:27" ht="7.5" customHeight="1" x14ac:dyDescent="0.15">
      <c r="B7" s="563" t="s">
        <v>521</v>
      </c>
      <c r="C7" s="563"/>
      <c r="D7" s="564" t="s">
        <v>147</v>
      </c>
      <c r="E7" s="564"/>
      <c r="F7" s="110"/>
      <c r="G7" s="110"/>
      <c r="H7" s="110"/>
      <c r="I7" s="110"/>
      <c r="J7" s="110"/>
      <c r="K7" s="110"/>
      <c r="L7" s="110"/>
      <c r="M7" s="110"/>
      <c r="N7" s="110"/>
      <c r="O7" s="110"/>
      <c r="P7" s="110"/>
      <c r="Q7" s="110"/>
      <c r="R7" s="110"/>
      <c r="S7" s="110"/>
      <c r="T7" s="110"/>
      <c r="U7" s="110"/>
      <c r="V7" s="110"/>
      <c r="W7" s="110"/>
      <c r="X7" s="111"/>
      <c r="Y7" s="111"/>
      <c r="Z7" s="112"/>
    </row>
    <row r="8" spans="2:27" ht="21.75" customHeight="1" x14ac:dyDescent="0.15">
      <c r="B8" s="563"/>
      <c r="C8" s="563"/>
      <c r="D8" s="564"/>
      <c r="E8" s="564"/>
      <c r="F8" s="113"/>
      <c r="G8" s="541" t="s">
        <v>522</v>
      </c>
      <c r="H8" s="540"/>
      <c r="I8" s="565" t="s">
        <v>523</v>
      </c>
      <c r="J8" s="114" t="s">
        <v>524</v>
      </c>
      <c r="K8" s="115" t="s">
        <v>525</v>
      </c>
      <c r="L8" s="293">
        <v>127</v>
      </c>
      <c r="M8" s="294"/>
      <c r="N8" s="55" t="s">
        <v>526</v>
      </c>
      <c r="O8" s="295">
        <v>7</v>
      </c>
      <c r="P8" s="295"/>
      <c r="Q8" s="55" t="s">
        <v>527</v>
      </c>
      <c r="R8" s="293">
        <v>0</v>
      </c>
      <c r="S8" s="294"/>
      <c r="T8" s="541" t="s">
        <v>528</v>
      </c>
      <c r="U8" s="540"/>
      <c r="V8" s="541" t="s">
        <v>529</v>
      </c>
      <c r="W8" s="540"/>
      <c r="X8" s="546">
        <v>1</v>
      </c>
      <c r="Y8" s="547"/>
      <c r="Z8" s="113"/>
      <c r="AA8" s="116"/>
    </row>
    <row r="9" spans="2:27" ht="10.9" customHeight="1" x14ac:dyDescent="0.15">
      <c r="B9" s="563"/>
      <c r="C9" s="563"/>
      <c r="D9" s="564"/>
      <c r="E9" s="564"/>
      <c r="F9" s="113"/>
      <c r="G9" s="542"/>
      <c r="H9" s="543"/>
      <c r="I9" s="566"/>
      <c r="J9" s="550" t="s">
        <v>530</v>
      </c>
      <c r="K9" s="552" t="s">
        <v>525</v>
      </c>
      <c r="L9" s="546">
        <v>0</v>
      </c>
      <c r="M9" s="547"/>
      <c r="N9" s="550" t="s">
        <v>526</v>
      </c>
      <c r="O9" s="546">
        <v>0</v>
      </c>
      <c r="P9" s="547"/>
      <c r="Q9" s="550" t="s">
        <v>527</v>
      </c>
      <c r="R9" s="546">
        <v>0</v>
      </c>
      <c r="S9" s="547"/>
      <c r="T9" s="542"/>
      <c r="U9" s="543"/>
      <c r="V9" s="544"/>
      <c r="W9" s="545"/>
      <c r="X9" s="548"/>
      <c r="Y9" s="549"/>
      <c r="Z9" s="113"/>
      <c r="AA9" s="116"/>
    </row>
    <row r="10" spans="2:27" ht="10.9" customHeight="1" x14ac:dyDescent="0.15">
      <c r="B10" s="563"/>
      <c r="C10" s="563"/>
      <c r="D10" s="564"/>
      <c r="E10" s="564"/>
      <c r="F10" s="113"/>
      <c r="G10" s="542"/>
      <c r="H10" s="543"/>
      <c r="I10" s="566"/>
      <c r="J10" s="551"/>
      <c r="K10" s="553"/>
      <c r="L10" s="554"/>
      <c r="M10" s="345"/>
      <c r="N10" s="551"/>
      <c r="O10" s="554"/>
      <c r="P10" s="345"/>
      <c r="Q10" s="551"/>
      <c r="R10" s="554"/>
      <c r="S10" s="345"/>
      <c r="T10" s="542"/>
      <c r="U10" s="543"/>
      <c r="V10" s="559" t="s">
        <v>531</v>
      </c>
      <c r="W10" s="560"/>
      <c r="X10" s="546">
        <v>1</v>
      </c>
      <c r="Y10" s="547"/>
      <c r="Z10" s="113"/>
      <c r="AA10" s="116"/>
    </row>
    <row r="11" spans="2:27" ht="21.75" customHeight="1" x14ac:dyDescent="0.15">
      <c r="B11" s="563"/>
      <c r="C11" s="563"/>
      <c r="D11" s="564"/>
      <c r="E11" s="564"/>
      <c r="F11" s="113"/>
      <c r="G11" s="544"/>
      <c r="H11" s="545"/>
      <c r="I11" s="567"/>
      <c r="J11" s="55" t="s">
        <v>532</v>
      </c>
      <c r="K11" s="115" t="s">
        <v>525</v>
      </c>
      <c r="L11" s="293">
        <v>0</v>
      </c>
      <c r="M11" s="294"/>
      <c r="N11" s="55" t="s">
        <v>526</v>
      </c>
      <c r="O11" s="295">
        <v>0</v>
      </c>
      <c r="P11" s="295"/>
      <c r="Q11" s="55" t="s">
        <v>527</v>
      </c>
      <c r="R11" s="293">
        <v>0</v>
      </c>
      <c r="S11" s="294"/>
      <c r="T11" s="544"/>
      <c r="U11" s="545"/>
      <c r="V11" s="561"/>
      <c r="W11" s="562"/>
      <c r="X11" s="554"/>
      <c r="Y11" s="345"/>
      <c r="Z11" s="113"/>
      <c r="AA11" s="116"/>
    </row>
    <row r="12" spans="2:27" ht="21.75" customHeight="1" x14ac:dyDescent="0.15">
      <c r="B12" s="300" t="s">
        <v>533</v>
      </c>
      <c r="C12" s="555"/>
      <c r="D12" s="556"/>
      <c r="E12" s="556"/>
      <c r="F12" s="556"/>
      <c r="G12" s="556"/>
      <c r="H12" s="556"/>
      <c r="I12" s="556"/>
      <c r="J12" s="556"/>
      <c r="K12" s="556"/>
      <c r="L12" s="556"/>
      <c r="M12" s="556"/>
      <c r="N12" s="556"/>
      <c r="O12" s="556"/>
      <c r="P12" s="556"/>
      <c r="Q12" s="556"/>
      <c r="R12" s="556"/>
      <c r="S12" s="556"/>
      <c r="T12" s="556"/>
      <c r="U12" s="556"/>
      <c r="V12" s="556"/>
      <c r="W12" s="556"/>
      <c r="X12" s="556"/>
      <c r="Y12" s="556"/>
      <c r="Z12" s="557"/>
      <c r="AA12" s="116"/>
    </row>
    <row r="13" spans="2:27" ht="21.75" customHeight="1" x14ac:dyDescent="0.15">
      <c r="B13" s="287"/>
      <c r="C13" s="555"/>
      <c r="D13" s="556"/>
      <c r="E13" s="556"/>
      <c r="F13" s="556"/>
      <c r="G13" s="556"/>
      <c r="H13" s="556"/>
      <c r="I13" s="556"/>
      <c r="J13" s="556"/>
      <c r="K13" s="556"/>
      <c r="L13" s="556"/>
      <c r="M13" s="556"/>
      <c r="N13" s="556"/>
      <c r="O13" s="556"/>
      <c r="P13" s="556"/>
      <c r="Q13" s="556"/>
      <c r="R13" s="556"/>
      <c r="S13" s="556"/>
      <c r="T13" s="556"/>
      <c r="U13" s="556"/>
      <c r="V13" s="556"/>
      <c r="W13" s="556"/>
      <c r="X13" s="556"/>
      <c r="Y13" s="556"/>
      <c r="Z13" s="557"/>
      <c r="AA13" s="116"/>
    </row>
    <row r="14" spans="2:27" ht="21.75" customHeight="1" x14ac:dyDescent="0.15">
      <c r="B14" s="287"/>
      <c r="C14" s="555"/>
      <c r="D14" s="556"/>
      <c r="E14" s="556"/>
      <c r="F14" s="556"/>
      <c r="G14" s="556"/>
      <c r="H14" s="556"/>
      <c r="I14" s="556"/>
      <c r="J14" s="556"/>
      <c r="K14" s="556"/>
      <c r="L14" s="556"/>
      <c r="M14" s="556"/>
      <c r="N14" s="556"/>
      <c r="O14" s="556"/>
      <c r="P14" s="556"/>
      <c r="Q14" s="556"/>
      <c r="R14" s="556"/>
      <c r="S14" s="556"/>
      <c r="T14" s="556"/>
      <c r="U14" s="556"/>
      <c r="V14" s="556"/>
      <c r="W14" s="556"/>
      <c r="X14" s="556"/>
      <c r="Y14" s="556"/>
      <c r="Z14" s="557"/>
      <c r="AA14" s="116"/>
    </row>
    <row r="15" spans="2:27" ht="21.75" customHeight="1" x14ac:dyDescent="0.15">
      <c r="B15" s="287"/>
      <c r="C15" s="555"/>
      <c r="D15" s="556"/>
      <c r="E15" s="556"/>
      <c r="F15" s="556"/>
      <c r="G15" s="556"/>
      <c r="H15" s="556"/>
      <c r="I15" s="556"/>
      <c r="J15" s="556"/>
      <c r="K15" s="556"/>
      <c r="L15" s="556"/>
      <c r="M15" s="556"/>
      <c r="N15" s="556"/>
      <c r="O15" s="556"/>
      <c r="P15" s="556"/>
      <c r="Q15" s="556"/>
      <c r="R15" s="556"/>
      <c r="S15" s="556"/>
      <c r="T15" s="556"/>
      <c r="U15" s="556"/>
      <c r="V15" s="556"/>
      <c r="W15" s="556"/>
      <c r="X15" s="556"/>
      <c r="Y15" s="556"/>
      <c r="Z15" s="557"/>
    </row>
    <row r="16" spans="2:27" ht="21.75" customHeight="1" x14ac:dyDescent="0.15">
      <c r="B16" s="287"/>
      <c r="C16" s="555"/>
      <c r="D16" s="556"/>
      <c r="E16" s="556"/>
      <c r="F16" s="556"/>
      <c r="G16" s="556"/>
      <c r="H16" s="556"/>
      <c r="I16" s="556"/>
      <c r="J16" s="556"/>
      <c r="K16" s="556"/>
      <c r="L16" s="556"/>
      <c r="M16" s="556"/>
      <c r="N16" s="556"/>
      <c r="O16" s="556"/>
      <c r="P16" s="556"/>
      <c r="Q16" s="556"/>
      <c r="R16" s="556"/>
      <c r="S16" s="556"/>
      <c r="T16" s="556"/>
      <c r="U16" s="556"/>
      <c r="V16" s="556"/>
      <c r="W16" s="556"/>
      <c r="X16" s="556"/>
      <c r="Y16" s="556"/>
      <c r="Z16" s="557"/>
    </row>
    <row r="17" spans="2:26" ht="21.75" customHeight="1" x14ac:dyDescent="0.15">
      <c r="B17" s="287"/>
      <c r="C17" s="555"/>
      <c r="D17" s="556"/>
      <c r="E17" s="556"/>
      <c r="F17" s="556"/>
      <c r="G17" s="556"/>
      <c r="H17" s="556"/>
      <c r="I17" s="556"/>
      <c r="J17" s="556"/>
      <c r="K17" s="556"/>
      <c r="L17" s="556"/>
      <c r="M17" s="556"/>
      <c r="N17" s="556"/>
      <c r="O17" s="556"/>
      <c r="P17" s="556"/>
      <c r="Q17" s="556"/>
      <c r="R17" s="556"/>
      <c r="S17" s="556"/>
      <c r="T17" s="556"/>
      <c r="U17" s="556"/>
      <c r="V17" s="556"/>
      <c r="W17" s="556"/>
      <c r="X17" s="556"/>
      <c r="Y17" s="556"/>
      <c r="Z17" s="557"/>
    </row>
    <row r="18" spans="2:26" ht="21.75" customHeight="1" x14ac:dyDescent="0.15">
      <c r="B18" s="287"/>
      <c r="C18" s="555"/>
      <c r="D18" s="556"/>
      <c r="E18" s="556"/>
      <c r="F18" s="556"/>
      <c r="G18" s="556"/>
      <c r="H18" s="556"/>
      <c r="I18" s="556"/>
      <c r="J18" s="556"/>
      <c r="K18" s="556"/>
      <c r="L18" s="556"/>
      <c r="M18" s="556"/>
      <c r="N18" s="556"/>
      <c r="O18" s="556"/>
      <c r="P18" s="556"/>
      <c r="Q18" s="556"/>
      <c r="R18" s="556"/>
      <c r="S18" s="556"/>
      <c r="T18" s="556"/>
      <c r="U18" s="556"/>
      <c r="V18" s="556"/>
      <c r="W18" s="556"/>
      <c r="X18" s="556"/>
      <c r="Y18" s="556"/>
      <c r="Z18" s="557"/>
    </row>
    <row r="19" spans="2:26" ht="21.75" customHeight="1" x14ac:dyDescent="0.15">
      <c r="B19" s="287"/>
      <c r="C19" s="555"/>
      <c r="D19" s="556"/>
      <c r="E19" s="556"/>
      <c r="F19" s="556"/>
      <c r="G19" s="556"/>
      <c r="H19" s="556"/>
      <c r="I19" s="556"/>
      <c r="J19" s="556"/>
      <c r="K19" s="556"/>
      <c r="L19" s="556"/>
      <c r="M19" s="556"/>
      <c r="N19" s="556"/>
      <c r="O19" s="556"/>
      <c r="P19" s="556"/>
      <c r="Q19" s="556"/>
      <c r="R19" s="556"/>
      <c r="S19" s="556"/>
      <c r="T19" s="556"/>
      <c r="U19" s="556"/>
      <c r="V19" s="556"/>
      <c r="W19" s="556"/>
      <c r="X19" s="556"/>
      <c r="Y19" s="556"/>
      <c r="Z19" s="557"/>
    </row>
    <row r="20" spans="2:26" ht="21.75" customHeight="1" x14ac:dyDescent="0.15">
      <c r="B20" s="287"/>
      <c r="C20" s="555"/>
      <c r="D20" s="556"/>
      <c r="E20" s="556"/>
      <c r="F20" s="556"/>
      <c r="G20" s="556"/>
      <c r="H20" s="556"/>
      <c r="I20" s="556"/>
      <c r="J20" s="556"/>
      <c r="K20" s="556"/>
      <c r="L20" s="556"/>
      <c r="M20" s="556"/>
      <c r="N20" s="556"/>
      <c r="O20" s="556"/>
      <c r="P20" s="556"/>
      <c r="Q20" s="556"/>
      <c r="R20" s="556"/>
      <c r="S20" s="556"/>
      <c r="T20" s="556"/>
      <c r="U20" s="556"/>
      <c r="V20" s="556"/>
      <c r="W20" s="556"/>
      <c r="X20" s="556"/>
      <c r="Y20" s="556"/>
      <c r="Z20" s="557"/>
    </row>
    <row r="21" spans="2:26" ht="21.75" customHeight="1" x14ac:dyDescent="0.15">
      <c r="B21" s="287"/>
      <c r="C21" s="555"/>
      <c r="D21" s="556"/>
      <c r="E21" s="556"/>
      <c r="F21" s="556"/>
      <c r="G21" s="556"/>
      <c r="H21" s="556"/>
      <c r="I21" s="556"/>
      <c r="J21" s="556"/>
      <c r="K21" s="556"/>
      <c r="L21" s="556"/>
      <c r="M21" s="556"/>
      <c r="N21" s="556"/>
      <c r="O21" s="556"/>
      <c r="P21" s="556"/>
      <c r="Q21" s="556"/>
      <c r="R21" s="556"/>
      <c r="S21" s="556"/>
      <c r="T21" s="556"/>
      <c r="U21" s="556"/>
      <c r="V21" s="556"/>
      <c r="W21" s="556"/>
      <c r="X21" s="556"/>
      <c r="Y21" s="556"/>
      <c r="Z21" s="557"/>
    </row>
    <row r="22" spans="2:26" ht="21.75" customHeight="1" x14ac:dyDescent="0.15">
      <c r="B22" s="287"/>
      <c r="C22" s="555"/>
      <c r="D22" s="556"/>
      <c r="E22" s="556"/>
      <c r="F22" s="556"/>
      <c r="G22" s="556"/>
      <c r="H22" s="556"/>
      <c r="I22" s="556"/>
      <c r="J22" s="556"/>
      <c r="K22" s="556"/>
      <c r="L22" s="556"/>
      <c r="M22" s="556"/>
      <c r="N22" s="556"/>
      <c r="O22" s="556"/>
      <c r="P22" s="556"/>
      <c r="Q22" s="556"/>
      <c r="R22" s="556"/>
      <c r="S22" s="556"/>
      <c r="T22" s="556"/>
      <c r="U22" s="556"/>
      <c r="V22" s="556"/>
      <c r="W22" s="556"/>
      <c r="X22" s="556"/>
      <c r="Y22" s="556"/>
      <c r="Z22" s="557"/>
    </row>
    <row r="23" spans="2:26" ht="21.75" customHeight="1" x14ac:dyDescent="0.15">
      <c r="B23" s="287"/>
      <c r="C23" s="555"/>
      <c r="D23" s="556"/>
      <c r="E23" s="556"/>
      <c r="F23" s="556"/>
      <c r="G23" s="556"/>
      <c r="H23" s="556"/>
      <c r="I23" s="556"/>
      <c r="J23" s="556"/>
      <c r="K23" s="556"/>
      <c r="L23" s="556"/>
      <c r="M23" s="556"/>
      <c r="N23" s="556"/>
      <c r="O23" s="556"/>
      <c r="P23" s="556"/>
      <c r="Q23" s="556"/>
      <c r="R23" s="556"/>
      <c r="S23" s="556"/>
      <c r="T23" s="556"/>
      <c r="U23" s="556"/>
      <c r="V23" s="556"/>
      <c r="W23" s="556"/>
      <c r="X23" s="556"/>
      <c r="Y23" s="556"/>
      <c r="Z23" s="557"/>
    </row>
    <row r="24" spans="2:26" ht="21.75" customHeight="1" x14ac:dyDescent="0.15">
      <c r="B24" s="287"/>
      <c r="C24" s="555"/>
      <c r="D24" s="556"/>
      <c r="E24" s="556"/>
      <c r="F24" s="556"/>
      <c r="G24" s="556"/>
      <c r="H24" s="556"/>
      <c r="I24" s="556"/>
      <c r="J24" s="556"/>
      <c r="K24" s="556"/>
      <c r="L24" s="556"/>
      <c r="M24" s="556"/>
      <c r="N24" s="556"/>
      <c r="O24" s="556"/>
      <c r="P24" s="556"/>
      <c r="Q24" s="556"/>
      <c r="R24" s="556"/>
      <c r="S24" s="556"/>
      <c r="T24" s="556"/>
      <c r="U24" s="556"/>
      <c r="V24" s="556"/>
      <c r="W24" s="556"/>
      <c r="X24" s="556"/>
      <c r="Y24" s="556"/>
      <c r="Z24" s="557"/>
    </row>
    <row r="25" spans="2:26" ht="21.75" customHeight="1" x14ac:dyDescent="0.15">
      <c r="B25" s="287"/>
      <c r="C25" s="555"/>
      <c r="D25" s="556"/>
      <c r="E25" s="556"/>
      <c r="F25" s="556"/>
      <c r="G25" s="556"/>
      <c r="H25" s="556"/>
      <c r="I25" s="556"/>
      <c r="J25" s="556"/>
      <c r="K25" s="556"/>
      <c r="L25" s="556"/>
      <c r="M25" s="556"/>
      <c r="N25" s="556"/>
      <c r="O25" s="556"/>
      <c r="P25" s="556"/>
      <c r="Q25" s="556"/>
      <c r="R25" s="556"/>
      <c r="S25" s="556"/>
      <c r="T25" s="556"/>
      <c r="U25" s="556"/>
      <c r="V25" s="556"/>
      <c r="W25" s="556"/>
      <c r="X25" s="556"/>
      <c r="Y25" s="556"/>
      <c r="Z25" s="557"/>
    </row>
    <row r="26" spans="2:26" ht="21.75" customHeight="1" x14ac:dyDescent="0.15">
      <c r="B26" s="287"/>
      <c r="C26" s="555"/>
      <c r="D26" s="556"/>
      <c r="E26" s="556"/>
      <c r="F26" s="556"/>
      <c r="G26" s="556"/>
      <c r="H26" s="556"/>
      <c r="I26" s="556"/>
      <c r="J26" s="556"/>
      <c r="K26" s="556"/>
      <c r="L26" s="556"/>
      <c r="M26" s="556"/>
      <c r="N26" s="556"/>
      <c r="O26" s="556"/>
      <c r="P26" s="556"/>
      <c r="Q26" s="556"/>
      <c r="R26" s="556"/>
      <c r="S26" s="556"/>
      <c r="T26" s="556"/>
      <c r="U26" s="556"/>
      <c r="V26" s="556"/>
      <c r="W26" s="556"/>
      <c r="X26" s="556"/>
      <c r="Y26" s="556"/>
      <c r="Z26" s="557"/>
    </row>
    <row r="27" spans="2:26" ht="21.75" customHeight="1" x14ac:dyDescent="0.15">
      <c r="B27" s="287"/>
      <c r="C27" s="555"/>
      <c r="D27" s="556"/>
      <c r="E27" s="556"/>
      <c r="F27" s="556"/>
      <c r="G27" s="556"/>
      <c r="H27" s="556"/>
      <c r="I27" s="556"/>
      <c r="J27" s="556"/>
      <c r="K27" s="556"/>
      <c r="L27" s="556"/>
      <c r="M27" s="556"/>
      <c r="N27" s="556"/>
      <c r="O27" s="556"/>
      <c r="P27" s="556"/>
      <c r="Q27" s="556"/>
      <c r="R27" s="556"/>
      <c r="S27" s="556"/>
      <c r="T27" s="556"/>
      <c r="U27" s="556"/>
      <c r="V27" s="556"/>
      <c r="W27" s="556"/>
      <c r="X27" s="556"/>
      <c r="Y27" s="556"/>
      <c r="Z27" s="557"/>
    </row>
    <row r="28" spans="2:26" ht="21.75" customHeight="1" x14ac:dyDescent="0.15">
      <c r="B28" s="287"/>
      <c r="C28" s="555"/>
      <c r="D28" s="556"/>
      <c r="E28" s="556"/>
      <c r="F28" s="556"/>
      <c r="G28" s="556"/>
      <c r="H28" s="556"/>
      <c r="I28" s="556"/>
      <c r="J28" s="556"/>
      <c r="K28" s="556"/>
      <c r="L28" s="556"/>
      <c r="M28" s="556"/>
      <c r="N28" s="556"/>
      <c r="O28" s="556"/>
      <c r="P28" s="556"/>
      <c r="Q28" s="556"/>
      <c r="R28" s="556"/>
      <c r="S28" s="556"/>
      <c r="T28" s="556"/>
      <c r="U28" s="556"/>
      <c r="V28" s="556"/>
      <c r="W28" s="556"/>
      <c r="X28" s="556"/>
      <c r="Y28" s="556"/>
      <c r="Z28" s="557"/>
    </row>
    <row r="29" spans="2:26" ht="47.25" customHeight="1" x14ac:dyDescent="0.15">
      <c r="B29" s="288"/>
      <c r="C29" s="117"/>
      <c r="D29" s="117"/>
      <c r="E29" s="118"/>
      <c r="F29" s="119"/>
      <c r="G29" s="117"/>
      <c r="H29" s="117"/>
      <c r="I29" s="117"/>
      <c r="J29" s="558" t="s">
        <v>534</v>
      </c>
      <c r="K29" s="558"/>
      <c r="L29" s="558"/>
      <c r="M29" s="558"/>
      <c r="N29" s="558"/>
      <c r="O29" s="558"/>
      <c r="P29" s="558"/>
      <c r="Q29" s="558" t="s">
        <v>535</v>
      </c>
      <c r="R29" s="558"/>
      <c r="S29" s="558"/>
      <c r="T29" s="558"/>
      <c r="U29" s="558"/>
      <c r="V29" s="558"/>
      <c r="W29" s="558"/>
      <c r="X29" s="558"/>
      <c r="Y29" s="558"/>
      <c r="Z29" s="120"/>
    </row>
    <row r="30" spans="2:26" ht="15" customHeight="1" x14ac:dyDescent="0.15">
      <c r="C30" s="3" t="s">
        <v>536</v>
      </c>
    </row>
    <row r="31" spans="2:26" ht="15" customHeight="1" x14ac:dyDescent="0.15">
      <c r="C31" s="1" t="s">
        <v>537</v>
      </c>
    </row>
    <row r="32" spans="2:26" ht="15" customHeight="1" x14ac:dyDescent="0.15">
      <c r="C32" s="1" t="s">
        <v>538</v>
      </c>
    </row>
    <row r="33" spans="3:3" ht="15" customHeight="1" x14ac:dyDescent="0.15">
      <c r="C33" s="1" t="s">
        <v>539</v>
      </c>
    </row>
    <row r="34" spans="3:3" ht="7.15" customHeight="1" x14ac:dyDescent="0.15"/>
    <row r="37" spans="3:3" ht="98.25" customHeight="1" x14ac:dyDescent="0.15"/>
  </sheetData>
  <mergeCells count="58">
    <mergeCell ref="B12:B29"/>
    <mergeCell ref="C12:Z28"/>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 ref="V8:W9"/>
    <mergeCell ref="X8:Y9"/>
    <mergeCell ref="J9:J10"/>
    <mergeCell ref="K9:K10"/>
    <mergeCell ref="L9:M10"/>
    <mergeCell ref="N9:N10"/>
    <mergeCell ref="O9:P10"/>
    <mergeCell ref="Q9:Q10"/>
    <mergeCell ref="L8:M8"/>
    <mergeCell ref="O8:P8"/>
    <mergeCell ref="R5:R6"/>
    <mergeCell ref="S5:T5"/>
    <mergeCell ref="V5:V6"/>
    <mergeCell ref="X5:Z5"/>
    <mergeCell ref="D6:F6"/>
    <mergeCell ref="G6:H6"/>
    <mergeCell ref="I6:K6"/>
    <mergeCell ref="L6:M6"/>
    <mergeCell ref="S6:T6"/>
    <mergeCell ref="X6:Z6"/>
    <mergeCell ref="Q5:Q6"/>
    <mergeCell ref="B5:B6"/>
    <mergeCell ref="D5:F5"/>
    <mergeCell ref="G5:H5"/>
    <mergeCell ref="I5:K5"/>
    <mergeCell ref="L5:M5"/>
    <mergeCell ref="N2:O2"/>
    <mergeCell ref="P2:R2"/>
    <mergeCell ref="S2:U2"/>
    <mergeCell ref="V2:Z2"/>
    <mergeCell ref="C3:F3"/>
    <mergeCell ref="G3:G4"/>
    <mergeCell ref="H3:J4"/>
    <mergeCell ref="K3:K4"/>
    <mergeCell ref="L3:P4"/>
    <mergeCell ref="Q3:R4"/>
    <mergeCell ref="S3:U3"/>
    <mergeCell ref="V3:V4"/>
    <mergeCell ref="X3:Z3"/>
    <mergeCell ref="C4:F4"/>
    <mergeCell ref="S4:U4"/>
    <mergeCell ref="X4:Z4"/>
  </mergeCells>
  <phoneticPr fontId="9"/>
  <printOptions horizontalCentered="1" verticalCentered="1"/>
  <pageMargins left="0.23622047244094488" right="0.23622047244094488" top="0.74803149606299213" bottom="0.74803149606299213" header="0.31496062992125984" footer="0.31496062992125984"/>
  <pageSetup paperSize="9" scale="82" orientation="landscape" copies="2"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85082A-8C17-4D89-A4AE-3B23D65B6450}">
  <sheetPr codeName="Sheet14">
    <pageSetUpPr fitToPage="1"/>
  </sheetPr>
  <dimension ref="B1:AA37"/>
  <sheetViews>
    <sheetView showGridLines="0" showZeros="0" view="pageBreakPreview" zoomScale="85" zoomScaleNormal="70" zoomScaleSheetLayoutView="85" workbookViewId="0">
      <selection activeCell="V2" sqref="V2:Z2"/>
    </sheetView>
  </sheetViews>
  <sheetFormatPr defaultColWidth="9" defaultRowHeight="12" x14ac:dyDescent="0.15"/>
  <cols>
    <col min="1" max="1" width="1.625" style="2" customWidth="1"/>
    <col min="2" max="2" width="6.75" style="2" customWidth="1"/>
    <col min="3" max="7" width="6.625" style="2" customWidth="1"/>
    <col min="8" max="8" width="3.75" style="2" customWidth="1"/>
    <col min="9" max="9" width="9.75" style="2" customWidth="1"/>
    <col min="10" max="12" width="6.625" style="2" customWidth="1"/>
    <col min="13" max="13" width="6.75" style="2" customWidth="1"/>
    <col min="14" max="14" width="6.875" style="2" customWidth="1"/>
    <col min="15" max="25" width="6.75" style="2" customWidth="1"/>
    <col min="26" max="26" width="1.25" style="2" customWidth="1"/>
    <col min="27" max="27" width="1.375" style="2" customWidth="1"/>
    <col min="28" max="28" width="12.625" style="2" customWidth="1"/>
    <col min="29" max="16384" width="9" style="2"/>
  </cols>
  <sheetData>
    <row r="1" spans="2:27" x14ac:dyDescent="0.15">
      <c r="Y1" s="6"/>
    </row>
    <row r="2" spans="2:27" ht="24.95" customHeight="1" x14ac:dyDescent="0.15">
      <c r="B2" s="54" t="s">
        <v>496</v>
      </c>
      <c r="C2" s="87"/>
      <c r="D2" s="87"/>
      <c r="E2" s="87"/>
      <c r="F2" s="87"/>
      <c r="G2" s="87"/>
      <c r="H2" s="87"/>
      <c r="I2" s="87"/>
      <c r="J2" s="87"/>
      <c r="K2" s="87"/>
      <c r="L2" s="87"/>
      <c r="M2" s="104"/>
      <c r="N2" s="375" t="s">
        <v>497</v>
      </c>
      <c r="O2" s="375"/>
      <c r="P2" s="529">
        <v>45621</v>
      </c>
      <c r="Q2" s="530"/>
      <c r="R2" s="531"/>
      <c r="S2" s="375" t="s">
        <v>498</v>
      </c>
      <c r="T2" s="375"/>
      <c r="U2" s="375"/>
      <c r="V2" s="532" t="s">
        <v>1044</v>
      </c>
      <c r="W2" s="532"/>
      <c r="X2" s="532"/>
      <c r="Y2" s="532"/>
      <c r="Z2" s="532"/>
    </row>
    <row r="3" spans="2:27" ht="20.100000000000001" customHeight="1" x14ac:dyDescent="0.15">
      <c r="B3" s="101" t="s">
        <v>8</v>
      </c>
      <c r="C3" s="376" t="s">
        <v>314</v>
      </c>
      <c r="D3" s="358"/>
      <c r="E3" s="358"/>
      <c r="F3" s="359"/>
      <c r="G3" s="373" t="s">
        <v>499</v>
      </c>
      <c r="H3" s="357" t="s">
        <v>500</v>
      </c>
      <c r="I3" s="358"/>
      <c r="J3" s="359"/>
      <c r="K3" s="373" t="s">
        <v>501</v>
      </c>
      <c r="L3" s="533" t="s">
        <v>470</v>
      </c>
      <c r="M3" s="358"/>
      <c r="N3" s="358"/>
      <c r="O3" s="358"/>
      <c r="P3" s="358"/>
      <c r="Q3" s="352" t="s">
        <v>502</v>
      </c>
      <c r="R3" s="354"/>
      <c r="S3" s="376" t="s">
        <v>503</v>
      </c>
      <c r="T3" s="358"/>
      <c r="U3" s="359"/>
      <c r="V3" s="534" t="s">
        <v>504</v>
      </c>
      <c r="W3" s="106" t="s">
        <v>505</v>
      </c>
      <c r="X3" s="333">
        <v>341832.76</v>
      </c>
      <c r="Y3" s="334"/>
      <c r="Z3" s="335"/>
    </row>
    <row r="4" spans="2:27" ht="20.100000000000001" customHeight="1" x14ac:dyDescent="0.15">
      <c r="B4" s="59" t="s">
        <v>3</v>
      </c>
      <c r="C4" s="360" t="s">
        <v>313</v>
      </c>
      <c r="D4" s="361"/>
      <c r="E4" s="361"/>
      <c r="F4" s="362"/>
      <c r="G4" s="380"/>
      <c r="H4" s="360"/>
      <c r="I4" s="361"/>
      <c r="J4" s="362"/>
      <c r="K4" s="380"/>
      <c r="L4" s="361"/>
      <c r="M4" s="361"/>
      <c r="N4" s="361"/>
      <c r="O4" s="361"/>
      <c r="P4" s="361"/>
      <c r="Q4" s="342"/>
      <c r="R4" s="356"/>
      <c r="S4" s="360" t="s">
        <v>506</v>
      </c>
      <c r="T4" s="361"/>
      <c r="U4" s="362"/>
      <c r="V4" s="535"/>
      <c r="W4" s="105" t="s">
        <v>507</v>
      </c>
      <c r="X4" s="333">
        <v>1310837.8999999999</v>
      </c>
      <c r="Y4" s="334"/>
      <c r="Z4" s="335"/>
    </row>
    <row r="5" spans="2:27" ht="20.100000000000001" customHeight="1" x14ac:dyDescent="0.15">
      <c r="B5" s="536" t="s">
        <v>4</v>
      </c>
      <c r="C5" s="55" t="s">
        <v>5</v>
      </c>
      <c r="D5" s="297" t="s">
        <v>508</v>
      </c>
      <c r="E5" s="312"/>
      <c r="F5" s="312"/>
      <c r="G5" s="289" t="s">
        <v>509</v>
      </c>
      <c r="H5" s="296"/>
      <c r="I5" s="297" t="s">
        <v>510</v>
      </c>
      <c r="J5" s="312"/>
      <c r="K5" s="298"/>
      <c r="L5" s="375" t="s">
        <v>12</v>
      </c>
      <c r="M5" s="375"/>
      <c r="N5" s="100" t="s">
        <v>11</v>
      </c>
      <c r="O5" s="107">
        <v>1243.0999999999999</v>
      </c>
      <c r="P5" s="56" t="s">
        <v>10</v>
      </c>
      <c r="Q5" s="540" t="s">
        <v>511</v>
      </c>
      <c r="R5" s="538" t="s">
        <v>512</v>
      </c>
      <c r="S5" s="373" t="s">
        <v>513</v>
      </c>
      <c r="T5" s="373"/>
      <c r="U5" s="108" t="s">
        <v>514</v>
      </c>
      <c r="V5" s="352" t="s">
        <v>515</v>
      </c>
      <c r="W5" s="106" t="s">
        <v>505</v>
      </c>
      <c r="X5" s="333">
        <v>341900.5</v>
      </c>
      <c r="Y5" s="334"/>
      <c r="Z5" s="335"/>
    </row>
    <row r="6" spans="2:27" ht="20.100000000000001" customHeight="1" x14ac:dyDescent="0.15">
      <c r="B6" s="537"/>
      <c r="C6" s="55" t="s">
        <v>6</v>
      </c>
      <c r="D6" s="297" t="s">
        <v>516</v>
      </c>
      <c r="E6" s="312"/>
      <c r="F6" s="312"/>
      <c r="G6" s="375" t="s">
        <v>517</v>
      </c>
      <c r="H6" s="375"/>
      <c r="I6" s="297" t="s">
        <v>518</v>
      </c>
      <c r="J6" s="312"/>
      <c r="K6" s="298"/>
      <c r="L6" s="375" t="s">
        <v>519</v>
      </c>
      <c r="M6" s="375"/>
      <c r="N6" s="100" t="s">
        <v>11</v>
      </c>
      <c r="O6" s="74">
        <v>12</v>
      </c>
      <c r="P6" s="56" t="s">
        <v>10</v>
      </c>
      <c r="Q6" s="356"/>
      <c r="R6" s="539"/>
      <c r="S6" s="375" t="s">
        <v>520</v>
      </c>
      <c r="T6" s="375"/>
      <c r="U6" s="109" t="s">
        <v>259</v>
      </c>
      <c r="V6" s="342"/>
      <c r="W6" s="106" t="s">
        <v>507</v>
      </c>
      <c r="X6" s="333">
        <v>1310912.98</v>
      </c>
      <c r="Y6" s="334"/>
      <c r="Z6" s="335"/>
    </row>
    <row r="7" spans="2:27" ht="7.5" customHeight="1" x14ac:dyDescent="0.15">
      <c r="B7" s="563" t="s">
        <v>521</v>
      </c>
      <c r="C7" s="563"/>
      <c r="D7" s="564" t="s">
        <v>147</v>
      </c>
      <c r="E7" s="564"/>
      <c r="F7" s="110"/>
      <c r="G7" s="110"/>
      <c r="H7" s="110"/>
      <c r="I7" s="110"/>
      <c r="J7" s="110"/>
      <c r="K7" s="110"/>
      <c r="L7" s="110"/>
      <c r="M7" s="110"/>
      <c r="N7" s="110"/>
      <c r="O7" s="110"/>
      <c r="P7" s="110"/>
      <c r="Q7" s="110"/>
      <c r="R7" s="110"/>
      <c r="S7" s="110"/>
      <c r="T7" s="110"/>
      <c r="U7" s="110"/>
      <c r="V7" s="110"/>
      <c r="W7" s="110"/>
      <c r="X7" s="111"/>
      <c r="Y7" s="111"/>
      <c r="Z7" s="112"/>
    </row>
    <row r="8" spans="2:27" ht="21.75" customHeight="1" x14ac:dyDescent="0.15">
      <c r="B8" s="563"/>
      <c r="C8" s="563"/>
      <c r="D8" s="564"/>
      <c r="E8" s="564"/>
      <c r="F8" s="113"/>
      <c r="G8" s="541" t="s">
        <v>522</v>
      </c>
      <c r="H8" s="540"/>
      <c r="I8" s="565" t="s">
        <v>523</v>
      </c>
      <c r="J8" s="114" t="s">
        <v>524</v>
      </c>
      <c r="K8" s="115" t="s">
        <v>525</v>
      </c>
      <c r="L8" s="293">
        <v>127</v>
      </c>
      <c r="M8" s="294"/>
      <c r="N8" s="55" t="s">
        <v>526</v>
      </c>
      <c r="O8" s="295">
        <v>7</v>
      </c>
      <c r="P8" s="295"/>
      <c r="Q8" s="55" t="s">
        <v>527</v>
      </c>
      <c r="R8" s="293">
        <v>0</v>
      </c>
      <c r="S8" s="294"/>
      <c r="T8" s="541" t="s">
        <v>528</v>
      </c>
      <c r="U8" s="540"/>
      <c r="V8" s="541" t="s">
        <v>529</v>
      </c>
      <c r="W8" s="540"/>
      <c r="X8" s="546">
        <v>1</v>
      </c>
      <c r="Y8" s="547"/>
      <c r="Z8" s="113"/>
      <c r="AA8" s="116"/>
    </row>
    <row r="9" spans="2:27" ht="10.9" customHeight="1" x14ac:dyDescent="0.15">
      <c r="B9" s="563"/>
      <c r="C9" s="563"/>
      <c r="D9" s="564"/>
      <c r="E9" s="564"/>
      <c r="F9" s="113"/>
      <c r="G9" s="542"/>
      <c r="H9" s="543"/>
      <c r="I9" s="566"/>
      <c r="J9" s="550" t="s">
        <v>530</v>
      </c>
      <c r="K9" s="552" t="s">
        <v>525</v>
      </c>
      <c r="L9" s="546">
        <v>0</v>
      </c>
      <c r="M9" s="547"/>
      <c r="N9" s="550" t="s">
        <v>526</v>
      </c>
      <c r="O9" s="546">
        <v>0</v>
      </c>
      <c r="P9" s="547"/>
      <c r="Q9" s="550" t="s">
        <v>527</v>
      </c>
      <c r="R9" s="546">
        <v>0</v>
      </c>
      <c r="S9" s="547"/>
      <c r="T9" s="542"/>
      <c r="U9" s="543"/>
      <c r="V9" s="544"/>
      <c r="W9" s="545"/>
      <c r="X9" s="548"/>
      <c r="Y9" s="549"/>
      <c r="Z9" s="113"/>
      <c r="AA9" s="116"/>
    </row>
    <row r="10" spans="2:27" ht="10.9" customHeight="1" x14ac:dyDescent="0.15">
      <c r="B10" s="563"/>
      <c r="C10" s="563"/>
      <c r="D10" s="564"/>
      <c r="E10" s="564"/>
      <c r="F10" s="113"/>
      <c r="G10" s="542"/>
      <c r="H10" s="543"/>
      <c r="I10" s="566"/>
      <c r="J10" s="551"/>
      <c r="K10" s="553"/>
      <c r="L10" s="554"/>
      <c r="M10" s="345"/>
      <c r="N10" s="551"/>
      <c r="O10" s="554"/>
      <c r="P10" s="345"/>
      <c r="Q10" s="551"/>
      <c r="R10" s="554"/>
      <c r="S10" s="345"/>
      <c r="T10" s="542"/>
      <c r="U10" s="543"/>
      <c r="V10" s="559" t="s">
        <v>531</v>
      </c>
      <c r="W10" s="560"/>
      <c r="X10" s="546">
        <v>1</v>
      </c>
      <c r="Y10" s="547"/>
      <c r="Z10" s="113"/>
      <c r="AA10" s="116"/>
    </row>
    <row r="11" spans="2:27" ht="21.75" customHeight="1" x14ac:dyDescent="0.15">
      <c r="B11" s="563"/>
      <c r="C11" s="563"/>
      <c r="D11" s="564"/>
      <c r="E11" s="564"/>
      <c r="F11" s="113"/>
      <c r="G11" s="544"/>
      <c r="H11" s="545"/>
      <c r="I11" s="567"/>
      <c r="J11" s="55" t="s">
        <v>532</v>
      </c>
      <c r="K11" s="115" t="s">
        <v>525</v>
      </c>
      <c r="L11" s="293">
        <v>0</v>
      </c>
      <c r="M11" s="294"/>
      <c r="N11" s="55" t="s">
        <v>526</v>
      </c>
      <c r="O11" s="295">
        <v>0</v>
      </c>
      <c r="P11" s="295"/>
      <c r="Q11" s="55" t="s">
        <v>527</v>
      </c>
      <c r="R11" s="293">
        <v>0</v>
      </c>
      <c r="S11" s="294"/>
      <c r="T11" s="544"/>
      <c r="U11" s="545"/>
      <c r="V11" s="561"/>
      <c r="W11" s="562"/>
      <c r="X11" s="554"/>
      <c r="Y11" s="345"/>
      <c r="Z11" s="113"/>
      <c r="AA11" s="116"/>
    </row>
    <row r="12" spans="2:27" ht="21.75" customHeight="1" x14ac:dyDescent="0.15">
      <c r="B12" s="300" t="s">
        <v>533</v>
      </c>
      <c r="C12" s="555"/>
      <c r="D12" s="556"/>
      <c r="E12" s="556"/>
      <c r="F12" s="556"/>
      <c r="G12" s="556"/>
      <c r="H12" s="556"/>
      <c r="I12" s="556"/>
      <c r="J12" s="556"/>
      <c r="K12" s="556"/>
      <c r="L12" s="556"/>
      <c r="M12" s="556"/>
      <c r="N12" s="556"/>
      <c r="O12" s="556"/>
      <c r="P12" s="556"/>
      <c r="Q12" s="556"/>
      <c r="R12" s="556"/>
      <c r="S12" s="556"/>
      <c r="T12" s="556"/>
      <c r="U12" s="556"/>
      <c r="V12" s="556"/>
      <c r="W12" s="556"/>
      <c r="X12" s="556"/>
      <c r="Y12" s="556"/>
      <c r="Z12" s="557"/>
      <c r="AA12" s="116"/>
    </row>
    <row r="13" spans="2:27" ht="21.75" customHeight="1" x14ac:dyDescent="0.15">
      <c r="B13" s="287"/>
      <c r="C13" s="555"/>
      <c r="D13" s="556"/>
      <c r="E13" s="556"/>
      <c r="F13" s="556"/>
      <c r="G13" s="556"/>
      <c r="H13" s="556"/>
      <c r="I13" s="556"/>
      <c r="J13" s="556"/>
      <c r="K13" s="556"/>
      <c r="L13" s="556"/>
      <c r="M13" s="556"/>
      <c r="N13" s="556"/>
      <c r="O13" s="556"/>
      <c r="P13" s="556"/>
      <c r="Q13" s="556"/>
      <c r="R13" s="556"/>
      <c r="S13" s="556"/>
      <c r="T13" s="556"/>
      <c r="U13" s="556"/>
      <c r="V13" s="556"/>
      <c r="W13" s="556"/>
      <c r="X13" s="556"/>
      <c r="Y13" s="556"/>
      <c r="Z13" s="557"/>
      <c r="AA13" s="116"/>
    </row>
    <row r="14" spans="2:27" ht="21.75" customHeight="1" x14ac:dyDescent="0.15">
      <c r="B14" s="287"/>
      <c r="C14" s="555"/>
      <c r="D14" s="556"/>
      <c r="E14" s="556"/>
      <c r="F14" s="556"/>
      <c r="G14" s="556"/>
      <c r="H14" s="556"/>
      <c r="I14" s="556"/>
      <c r="J14" s="556"/>
      <c r="K14" s="556"/>
      <c r="L14" s="556"/>
      <c r="M14" s="556"/>
      <c r="N14" s="556"/>
      <c r="O14" s="556"/>
      <c r="P14" s="556"/>
      <c r="Q14" s="556"/>
      <c r="R14" s="556"/>
      <c r="S14" s="556"/>
      <c r="T14" s="556"/>
      <c r="U14" s="556"/>
      <c r="V14" s="556"/>
      <c r="W14" s="556"/>
      <c r="X14" s="556"/>
      <c r="Y14" s="556"/>
      <c r="Z14" s="557"/>
      <c r="AA14" s="116"/>
    </row>
    <row r="15" spans="2:27" ht="21.75" customHeight="1" x14ac:dyDescent="0.15">
      <c r="B15" s="287"/>
      <c r="C15" s="555"/>
      <c r="D15" s="556"/>
      <c r="E15" s="556"/>
      <c r="F15" s="556"/>
      <c r="G15" s="556"/>
      <c r="H15" s="556"/>
      <c r="I15" s="556"/>
      <c r="J15" s="556"/>
      <c r="K15" s="556"/>
      <c r="L15" s="556"/>
      <c r="M15" s="556"/>
      <c r="N15" s="556"/>
      <c r="O15" s="556"/>
      <c r="P15" s="556"/>
      <c r="Q15" s="556"/>
      <c r="R15" s="556"/>
      <c r="S15" s="556"/>
      <c r="T15" s="556"/>
      <c r="U15" s="556"/>
      <c r="V15" s="556"/>
      <c r="W15" s="556"/>
      <c r="X15" s="556"/>
      <c r="Y15" s="556"/>
      <c r="Z15" s="557"/>
    </row>
    <row r="16" spans="2:27" ht="21.75" customHeight="1" x14ac:dyDescent="0.15">
      <c r="B16" s="287"/>
      <c r="C16" s="555"/>
      <c r="D16" s="556"/>
      <c r="E16" s="556"/>
      <c r="F16" s="556"/>
      <c r="G16" s="556"/>
      <c r="H16" s="556"/>
      <c r="I16" s="556"/>
      <c r="J16" s="556"/>
      <c r="K16" s="556"/>
      <c r="L16" s="556"/>
      <c r="M16" s="556"/>
      <c r="N16" s="556"/>
      <c r="O16" s="556"/>
      <c r="P16" s="556"/>
      <c r="Q16" s="556"/>
      <c r="R16" s="556"/>
      <c r="S16" s="556"/>
      <c r="T16" s="556"/>
      <c r="U16" s="556"/>
      <c r="V16" s="556"/>
      <c r="W16" s="556"/>
      <c r="X16" s="556"/>
      <c r="Y16" s="556"/>
      <c r="Z16" s="557"/>
    </row>
    <row r="17" spans="2:26" ht="21.75" customHeight="1" x14ac:dyDescent="0.15">
      <c r="B17" s="287"/>
      <c r="C17" s="555"/>
      <c r="D17" s="556"/>
      <c r="E17" s="556"/>
      <c r="F17" s="556"/>
      <c r="G17" s="556"/>
      <c r="H17" s="556"/>
      <c r="I17" s="556"/>
      <c r="J17" s="556"/>
      <c r="K17" s="556"/>
      <c r="L17" s="556"/>
      <c r="M17" s="556"/>
      <c r="N17" s="556"/>
      <c r="O17" s="556"/>
      <c r="P17" s="556"/>
      <c r="Q17" s="556"/>
      <c r="R17" s="556"/>
      <c r="S17" s="556"/>
      <c r="T17" s="556"/>
      <c r="U17" s="556"/>
      <c r="V17" s="556"/>
      <c r="W17" s="556"/>
      <c r="X17" s="556"/>
      <c r="Y17" s="556"/>
      <c r="Z17" s="557"/>
    </row>
    <row r="18" spans="2:26" ht="21.75" customHeight="1" x14ac:dyDescent="0.15">
      <c r="B18" s="287"/>
      <c r="C18" s="555"/>
      <c r="D18" s="556"/>
      <c r="E18" s="556"/>
      <c r="F18" s="556"/>
      <c r="G18" s="556"/>
      <c r="H18" s="556"/>
      <c r="I18" s="556"/>
      <c r="J18" s="556"/>
      <c r="K18" s="556"/>
      <c r="L18" s="556"/>
      <c r="M18" s="556"/>
      <c r="N18" s="556"/>
      <c r="O18" s="556"/>
      <c r="P18" s="556"/>
      <c r="Q18" s="556"/>
      <c r="R18" s="556"/>
      <c r="S18" s="556"/>
      <c r="T18" s="556"/>
      <c r="U18" s="556"/>
      <c r="V18" s="556"/>
      <c r="W18" s="556"/>
      <c r="X18" s="556"/>
      <c r="Y18" s="556"/>
      <c r="Z18" s="557"/>
    </row>
    <row r="19" spans="2:26" ht="21.75" customHeight="1" x14ac:dyDescent="0.15">
      <c r="B19" s="287"/>
      <c r="C19" s="555"/>
      <c r="D19" s="556"/>
      <c r="E19" s="556"/>
      <c r="F19" s="556"/>
      <c r="G19" s="556"/>
      <c r="H19" s="556"/>
      <c r="I19" s="556"/>
      <c r="J19" s="556"/>
      <c r="K19" s="556"/>
      <c r="L19" s="556"/>
      <c r="M19" s="556"/>
      <c r="N19" s="556"/>
      <c r="O19" s="556"/>
      <c r="P19" s="556"/>
      <c r="Q19" s="556"/>
      <c r="R19" s="556"/>
      <c r="S19" s="556"/>
      <c r="T19" s="556"/>
      <c r="U19" s="556"/>
      <c r="V19" s="556"/>
      <c r="W19" s="556"/>
      <c r="X19" s="556"/>
      <c r="Y19" s="556"/>
      <c r="Z19" s="557"/>
    </row>
    <row r="20" spans="2:26" ht="21.75" customHeight="1" x14ac:dyDescent="0.15">
      <c r="B20" s="287"/>
      <c r="C20" s="555"/>
      <c r="D20" s="556"/>
      <c r="E20" s="556"/>
      <c r="F20" s="556"/>
      <c r="G20" s="556"/>
      <c r="H20" s="556"/>
      <c r="I20" s="556"/>
      <c r="J20" s="556"/>
      <c r="K20" s="556"/>
      <c r="L20" s="556"/>
      <c r="M20" s="556"/>
      <c r="N20" s="556"/>
      <c r="O20" s="556"/>
      <c r="P20" s="556"/>
      <c r="Q20" s="556"/>
      <c r="R20" s="556"/>
      <c r="S20" s="556"/>
      <c r="T20" s="556"/>
      <c r="U20" s="556"/>
      <c r="V20" s="556"/>
      <c r="W20" s="556"/>
      <c r="X20" s="556"/>
      <c r="Y20" s="556"/>
      <c r="Z20" s="557"/>
    </row>
    <row r="21" spans="2:26" ht="21.75" customHeight="1" x14ac:dyDescent="0.15">
      <c r="B21" s="287"/>
      <c r="C21" s="555"/>
      <c r="D21" s="556"/>
      <c r="E21" s="556"/>
      <c r="F21" s="556"/>
      <c r="G21" s="556"/>
      <c r="H21" s="556"/>
      <c r="I21" s="556"/>
      <c r="J21" s="556"/>
      <c r="K21" s="556"/>
      <c r="L21" s="556"/>
      <c r="M21" s="556"/>
      <c r="N21" s="556"/>
      <c r="O21" s="556"/>
      <c r="P21" s="556"/>
      <c r="Q21" s="556"/>
      <c r="R21" s="556"/>
      <c r="S21" s="556"/>
      <c r="T21" s="556"/>
      <c r="U21" s="556"/>
      <c r="V21" s="556"/>
      <c r="W21" s="556"/>
      <c r="X21" s="556"/>
      <c r="Y21" s="556"/>
      <c r="Z21" s="557"/>
    </row>
    <row r="22" spans="2:26" ht="21.75" customHeight="1" x14ac:dyDescent="0.15">
      <c r="B22" s="287"/>
      <c r="C22" s="555"/>
      <c r="D22" s="556"/>
      <c r="E22" s="556"/>
      <c r="F22" s="556"/>
      <c r="G22" s="556"/>
      <c r="H22" s="556"/>
      <c r="I22" s="556"/>
      <c r="J22" s="556"/>
      <c r="K22" s="556"/>
      <c r="L22" s="556"/>
      <c r="M22" s="556"/>
      <c r="N22" s="556"/>
      <c r="O22" s="556"/>
      <c r="P22" s="556"/>
      <c r="Q22" s="556"/>
      <c r="R22" s="556"/>
      <c r="S22" s="556"/>
      <c r="T22" s="556"/>
      <c r="U22" s="556"/>
      <c r="V22" s="556"/>
      <c r="W22" s="556"/>
      <c r="X22" s="556"/>
      <c r="Y22" s="556"/>
      <c r="Z22" s="557"/>
    </row>
    <row r="23" spans="2:26" ht="21.75" customHeight="1" x14ac:dyDescent="0.15">
      <c r="B23" s="287"/>
      <c r="C23" s="555"/>
      <c r="D23" s="556"/>
      <c r="E23" s="556"/>
      <c r="F23" s="556"/>
      <c r="G23" s="556"/>
      <c r="H23" s="556"/>
      <c r="I23" s="556"/>
      <c r="J23" s="556"/>
      <c r="K23" s="556"/>
      <c r="L23" s="556"/>
      <c r="M23" s="556"/>
      <c r="N23" s="556"/>
      <c r="O23" s="556"/>
      <c r="P23" s="556"/>
      <c r="Q23" s="556"/>
      <c r="R23" s="556"/>
      <c r="S23" s="556"/>
      <c r="T23" s="556"/>
      <c r="U23" s="556"/>
      <c r="V23" s="556"/>
      <c r="W23" s="556"/>
      <c r="X23" s="556"/>
      <c r="Y23" s="556"/>
      <c r="Z23" s="557"/>
    </row>
    <row r="24" spans="2:26" ht="21.75" customHeight="1" x14ac:dyDescent="0.15">
      <c r="B24" s="287"/>
      <c r="C24" s="555"/>
      <c r="D24" s="556"/>
      <c r="E24" s="556"/>
      <c r="F24" s="556"/>
      <c r="G24" s="556"/>
      <c r="H24" s="556"/>
      <c r="I24" s="556"/>
      <c r="J24" s="556"/>
      <c r="K24" s="556"/>
      <c r="L24" s="556"/>
      <c r="M24" s="556"/>
      <c r="N24" s="556"/>
      <c r="O24" s="556"/>
      <c r="P24" s="556"/>
      <c r="Q24" s="556"/>
      <c r="R24" s="556"/>
      <c r="S24" s="556"/>
      <c r="T24" s="556"/>
      <c r="U24" s="556"/>
      <c r="V24" s="556"/>
      <c r="W24" s="556"/>
      <c r="X24" s="556"/>
      <c r="Y24" s="556"/>
      <c r="Z24" s="557"/>
    </row>
    <row r="25" spans="2:26" ht="21.75" customHeight="1" x14ac:dyDescent="0.15">
      <c r="B25" s="287"/>
      <c r="C25" s="555"/>
      <c r="D25" s="556"/>
      <c r="E25" s="556"/>
      <c r="F25" s="556"/>
      <c r="G25" s="556"/>
      <c r="H25" s="556"/>
      <c r="I25" s="556"/>
      <c r="J25" s="556"/>
      <c r="K25" s="556"/>
      <c r="L25" s="556"/>
      <c r="M25" s="556"/>
      <c r="N25" s="556"/>
      <c r="O25" s="556"/>
      <c r="P25" s="556"/>
      <c r="Q25" s="556"/>
      <c r="R25" s="556"/>
      <c r="S25" s="556"/>
      <c r="T25" s="556"/>
      <c r="U25" s="556"/>
      <c r="V25" s="556"/>
      <c r="W25" s="556"/>
      <c r="X25" s="556"/>
      <c r="Y25" s="556"/>
      <c r="Z25" s="557"/>
    </row>
    <row r="26" spans="2:26" ht="21.75" customHeight="1" x14ac:dyDescent="0.15">
      <c r="B26" s="287"/>
      <c r="C26" s="555"/>
      <c r="D26" s="556"/>
      <c r="E26" s="556"/>
      <c r="F26" s="556"/>
      <c r="G26" s="556"/>
      <c r="H26" s="556"/>
      <c r="I26" s="556"/>
      <c r="J26" s="556"/>
      <c r="K26" s="556"/>
      <c r="L26" s="556"/>
      <c r="M26" s="556"/>
      <c r="N26" s="556"/>
      <c r="O26" s="556"/>
      <c r="P26" s="556"/>
      <c r="Q26" s="556"/>
      <c r="R26" s="556"/>
      <c r="S26" s="556"/>
      <c r="T26" s="556"/>
      <c r="U26" s="556"/>
      <c r="V26" s="556"/>
      <c r="W26" s="556"/>
      <c r="X26" s="556"/>
      <c r="Y26" s="556"/>
      <c r="Z26" s="557"/>
    </row>
    <row r="27" spans="2:26" ht="21.75" customHeight="1" x14ac:dyDescent="0.15">
      <c r="B27" s="287"/>
      <c r="C27" s="555"/>
      <c r="D27" s="556"/>
      <c r="E27" s="556"/>
      <c r="F27" s="556"/>
      <c r="G27" s="556"/>
      <c r="H27" s="556"/>
      <c r="I27" s="556"/>
      <c r="J27" s="556"/>
      <c r="K27" s="556"/>
      <c r="L27" s="556"/>
      <c r="M27" s="556"/>
      <c r="N27" s="556"/>
      <c r="O27" s="556"/>
      <c r="P27" s="556"/>
      <c r="Q27" s="556"/>
      <c r="R27" s="556"/>
      <c r="S27" s="556"/>
      <c r="T27" s="556"/>
      <c r="U27" s="556"/>
      <c r="V27" s="556"/>
      <c r="W27" s="556"/>
      <c r="X27" s="556"/>
      <c r="Y27" s="556"/>
      <c r="Z27" s="557"/>
    </row>
    <row r="28" spans="2:26" ht="21.75" customHeight="1" x14ac:dyDescent="0.15">
      <c r="B28" s="287"/>
      <c r="C28" s="555"/>
      <c r="D28" s="556"/>
      <c r="E28" s="556"/>
      <c r="F28" s="556"/>
      <c r="G28" s="556"/>
      <c r="H28" s="556"/>
      <c r="I28" s="556"/>
      <c r="J28" s="556"/>
      <c r="K28" s="556"/>
      <c r="L28" s="556"/>
      <c r="M28" s="556"/>
      <c r="N28" s="556"/>
      <c r="O28" s="556"/>
      <c r="P28" s="556"/>
      <c r="Q28" s="556"/>
      <c r="R28" s="556"/>
      <c r="S28" s="556"/>
      <c r="T28" s="556"/>
      <c r="U28" s="556"/>
      <c r="V28" s="556"/>
      <c r="W28" s="556"/>
      <c r="X28" s="556"/>
      <c r="Y28" s="556"/>
      <c r="Z28" s="557"/>
    </row>
    <row r="29" spans="2:26" ht="47.25" customHeight="1" x14ac:dyDescent="0.15">
      <c r="B29" s="288"/>
      <c r="C29" s="117"/>
      <c r="D29" s="117"/>
      <c r="E29" s="118"/>
      <c r="F29" s="119"/>
      <c r="G29" s="117"/>
      <c r="H29" s="117"/>
      <c r="I29" s="117"/>
      <c r="J29" s="558" t="s">
        <v>534</v>
      </c>
      <c r="K29" s="558"/>
      <c r="L29" s="558"/>
      <c r="M29" s="558"/>
      <c r="N29" s="558"/>
      <c r="O29" s="558"/>
      <c r="P29" s="558"/>
      <c r="Q29" s="558" t="s">
        <v>535</v>
      </c>
      <c r="R29" s="558"/>
      <c r="S29" s="558"/>
      <c r="T29" s="558"/>
      <c r="U29" s="558"/>
      <c r="V29" s="558"/>
      <c r="W29" s="558"/>
      <c r="X29" s="558"/>
      <c r="Y29" s="558"/>
      <c r="Z29" s="120"/>
    </row>
    <row r="30" spans="2:26" ht="15" customHeight="1" x14ac:dyDescent="0.15">
      <c r="C30" s="3" t="s">
        <v>536</v>
      </c>
    </row>
    <row r="31" spans="2:26" ht="15" customHeight="1" x14ac:dyDescent="0.15">
      <c r="C31" s="1" t="s">
        <v>537</v>
      </c>
    </row>
    <row r="32" spans="2:26" ht="15" customHeight="1" x14ac:dyDescent="0.15">
      <c r="C32" s="1" t="s">
        <v>538</v>
      </c>
    </row>
    <row r="33" spans="3:3" ht="15" customHeight="1" x14ac:dyDescent="0.15">
      <c r="C33" s="1" t="s">
        <v>539</v>
      </c>
    </row>
    <row r="34" spans="3:3" ht="7.15" customHeight="1" x14ac:dyDescent="0.15"/>
    <row r="37" spans="3:3" ht="98.25" customHeight="1" x14ac:dyDescent="0.15"/>
  </sheetData>
  <mergeCells count="58">
    <mergeCell ref="B12:B29"/>
    <mergeCell ref="C12:Z28"/>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 ref="V8:W9"/>
    <mergeCell ref="X8:Y9"/>
    <mergeCell ref="J9:J10"/>
    <mergeCell ref="K9:K10"/>
    <mergeCell ref="L9:M10"/>
    <mergeCell ref="N9:N10"/>
    <mergeCell ref="O9:P10"/>
    <mergeCell ref="Q9:Q10"/>
    <mergeCell ref="L8:M8"/>
    <mergeCell ref="O8:P8"/>
    <mergeCell ref="R5:R6"/>
    <mergeCell ref="S5:T5"/>
    <mergeCell ref="V5:V6"/>
    <mergeCell ref="X5:Z5"/>
    <mergeCell ref="D6:F6"/>
    <mergeCell ref="G6:H6"/>
    <mergeCell ref="I6:K6"/>
    <mergeCell ref="L6:M6"/>
    <mergeCell ref="S6:T6"/>
    <mergeCell ref="X6:Z6"/>
    <mergeCell ref="Q5:Q6"/>
    <mergeCell ref="B5:B6"/>
    <mergeCell ref="D5:F5"/>
    <mergeCell ref="G5:H5"/>
    <mergeCell ref="I5:K5"/>
    <mergeCell ref="L5:M5"/>
    <mergeCell ref="N2:O2"/>
    <mergeCell ref="P2:R2"/>
    <mergeCell ref="S2:U2"/>
    <mergeCell ref="V2:Z2"/>
    <mergeCell ref="C3:F3"/>
    <mergeCell ref="G3:G4"/>
    <mergeCell ref="H3:J4"/>
    <mergeCell ref="K3:K4"/>
    <mergeCell ref="L3:P4"/>
    <mergeCell ref="Q3:R4"/>
    <mergeCell ref="S3:U3"/>
    <mergeCell ref="V3:V4"/>
    <mergeCell ref="X3:Z3"/>
    <mergeCell ref="C4:F4"/>
    <mergeCell ref="S4:U4"/>
    <mergeCell ref="X4:Z4"/>
  </mergeCells>
  <phoneticPr fontId="9"/>
  <printOptions horizontalCentered="1" verticalCentered="1"/>
  <pageMargins left="0.23622047244094488" right="0.23622047244094488" top="0.74803149606299213" bottom="0.74803149606299213" header="0.31496062992125984" footer="0.31496062992125984"/>
  <pageSetup paperSize="9" scale="82" orientation="landscape" copies="2"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7B8C7E-F6B7-42FB-BD65-F87A67547F29}">
  <sheetPr codeName="Sheet15">
    <pageSetUpPr fitToPage="1"/>
  </sheetPr>
  <dimension ref="B1:AA37"/>
  <sheetViews>
    <sheetView showGridLines="0" showZeros="0" view="pageBreakPreview" zoomScale="85" zoomScaleNormal="70" zoomScaleSheetLayoutView="85" workbookViewId="0">
      <selection activeCell="V2" sqref="V2:Z2"/>
    </sheetView>
  </sheetViews>
  <sheetFormatPr defaultColWidth="9" defaultRowHeight="12" x14ac:dyDescent="0.15"/>
  <cols>
    <col min="1" max="1" width="1.625" style="2" customWidth="1"/>
    <col min="2" max="2" width="6.75" style="2" customWidth="1"/>
    <col min="3" max="7" width="6.625" style="2" customWidth="1"/>
    <col min="8" max="8" width="3.75" style="2" customWidth="1"/>
    <col min="9" max="9" width="9.75" style="2" customWidth="1"/>
    <col min="10" max="12" width="6.625" style="2" customWidth="1"/>
    <col min="13" max="13" width="6.75" style="2" customWidth="1"/>
    <col min="14" max="14" width="6.875" style="2" customWidth="1"/>
    <col min="15" max="25" width="6.75" style="2" customWidth="1"/>
    <col min="26" max="26" width="1.25" style="2" customWidth="1"/>
    <col min="27" max="27" width="1.375" style="2" customWidth="1"/>
    <col min="28" max="28" width="12.625" style="2" customWidth="1"/>
    <col min="29" max="16384" width="9" style="2"/>
  </cols>
  <sheetData>
    <row r="1" spans="2:27" x14ac:dyDescent="0.15">
      <c r="Y1" s="6"/>
    </row>
    <row r="2" spans="2:27" ht="24.95" customHeight="1" x14ac:dyDescent="0.15">
      <c r="B2" s="54" t="s">
        <v>496</v>
      </c>
      <c r="C2" s="87"/>
      <c r="D2" s="87"/>
      <c r="E2" s="87"/>
      <c r="F2" s="87"/>
      <c r="G2" s="87"/>
      <c r="H2" s="87"/>
      <c r="I2" s="87"/>
      <c r="J2" s="87"/>
      <c r="K2" s="87"/>
      <c r="L2" s="87"/>
      <c r="M2" s="104"/>
      <c r="N2" s="375" t="s">
        <v>497</v>
      </c>
      <c r="O2" s="375"/>
      <c r="P2" s="529">
        <v>45621</v>
      </c>
      <c r="Q2" s="530"/>
      <c r="R2" s="531"/>
      <c r="S2" s="375" t="s">
        <v>498</v>
      </c>
      <c r="T2" s="375"/>
      <c r="U2" s="375"/>
      <c r="V2" s="532" t="s">
        <v>1044</v>
      </c>
      <c r="W2" s="532"/>
      <c r="X2" s="532"/>
      <c r="Y2" s="532"/>
      <c r="Z2" s="532"/>
    </row>
    <row r="3" spans="2:27" ht="20.100000000000001" customHeight="1" x14ac:dyDescent="0.15">
      <c r="B3" s="101" t="s">
        <v>8</v>
      </c>
      <c r="C3" s="376" t="s">
        <v>314</v>
      </c>
      <c r="D3" s="358"/>
      <c r="E3" s="358"/>
      <c r="F3" s="359"/>
      <c r="G3" s="373" t="s">
        <v>499</v>
      </c>
      <c r="H3" s="357" t="s">
        <v>500</v>
      </c>
      <c r="I3" s="358"/>
      <c r="J3" s="359"/>
      <c r="K3" s="373" t="s">
        <v>501</v>
      </c>
      <c r="L3" s="533" t="s">
        <v>470</v>
      </c>
      <c r="M3" s="358"/>
      <c r="N3" s="358"/>
      <c r="O3" s="358"/>
      <c r="P3" s="358"/>
      <c r="Q3" s="352" t="s">
        <v>502</v>
      </c>
      <c r="R3" s="354"/>
      <c r="S3" s="376" t="s">
        <v>503</v>
      </c>
      <c r="T3" s="358"/>
      <c r="U3" s="359"/>
      <c r="V3" s="534" t="s">
        <v>504</v>
      </c>
      <c r="W3" s="106" t="s">
        <v>505</v>
      </c>
      <c r="X3" s="333">
        <v>341832.76</v>
      </c>
      <c r="Y3" s="334"/>
      <c r="Z3" s="335"/>
    </row>
    <row r="4" spans="2:27" ht="20.100000000000001" customHeight="1" x14ac:dyDescent="0.15">
      <c r="B4" s="59" t="s">
        <v>3</v>
      </c>
      <c r="C4" s="360" t="s">
        <v>313</v>
      </c>
      <c r="D4" s="361"/>
      <c r="E4" s="361"/>
      <c r="F4" s="362"/>
      <c r="G4" s="380"/>
      <c r="H4" s="360"/>
      <c r="I4" s="361"/>
      <c r="J4" s="362"/>
      <c r="K4" s="380"/>
      <c r="L4" s="361"/>
      <c r="M4" s="361"/>
      <c r="N4" s="361"/>
      <c r="O4" s="361"/>
      <c r="P4" s="361"/>
      <c r="Q4" s="342"/>
      <c r="R4" s="356"/>
      <c r="S4" s="360" t="s">
        <v>506</v>
      </c>
      <c r="T4" s="361"/>
      <c r="U4" s="362"/>
      <c r="V4" s="535"/>
      <c r="W4" s="105" t="s">
        <v>507</v>
      </c>
      <c r="X4" s="333">
        <v>1310837.8999999999</v>
      </c>
      <c r="Y4" s="334"/>
      <c r="Z4" s="335"/>
    </row>
    <row r="5" spans="2:27" ht="20.100000000000001" customHeight="1" x14ac:dyDescent="0.15">
      <c r="B5" s="536" t="s">
        <v>4</v>
      </c>
      <c r="C5" s="55" t="s">
        <v>5</v>
      </c>
      <c r="D5" s="297" t="s">
        <v>508</v>
      </c>
      <c r="E5" s="312"/>
      <c r="F5" s="312"/>
      <c r="G5" s="289" t="s">
        <v>509</v>
      </c>
      <c r="H5" s="296"/>
      <c r="I5" s="297" t="s">
        <v>510</v>
      </c>
      <c r="J5" s="312"/>
      <c r="K5" s="298"/>
      <c r="L5" s="375" t="s">
        <v>12</v>
      </c>
      <c r="M5" s="375"/>
      <c r="N5" s="100" t="s">
        <v>11</v>
      </c>
      <c r="O5" s="107">
        <v>1243.0999999999999</v>
      </c>
      <c r="P5" s="56" t="s">
        <v>10</v>
      </c>
      <c r="Q5" s="540" t="s">
        <v>511</v>
      </c>
      <c r="R5" s="538" t="s">
        <v>512</v>
      </c>
      <c r="S5" s="373" t="s">
        <v>513</v>
      </c>
      <c r="T5" s="373"/>
      <c r="U5" s="108" t="s">
        <v>514</v>
      </c>
      <c r="V5" s="352" t="s">
        <v>515</v>
      </c>
      <c r="W5" s="106" t="s">
        <v>505</v>
      </c>
      <c r="X5" s="333">
        <v>341900.5</v>
      </c>
      <c r="Y5" s="334"/>
      <c r="Z5" s="335"/>
    </row>
    <row r="6" spans="2:27" ht="20.100000000000001" customHeight="1" x14ac:dyDescent="0.15">
      <c r="B6" s="537"/>
      <c r="C6" s="55" t="s">
        <v>6</v>
      </c>
      <c r="D6" s="297" t="s">
        <v>516</v>
      </c>
      <c r="E6" s="312"/>
      <c r="F6" s="312"/>
      <c r="G6" s="375" t="s">
        <v>517</v>
      </c>
      <c r="H6" s="375"/>
      <c r="I6" s="297" t="s">
        <v>518</v>
      </c>
      <c r="J6" s="312"/>
      <c r="K6" s="298"/>
      <c r="L6" s="375" t="s">
        <v>519</v>
      </c>
      <c r="M6" s="375"/>
      <c r="N6" s="100" t="s">
        <v>11</v>
      </c>
      <c r="O6" s="74">
        <v>12</v>
      </c>
      <c r="P6" s="56" t="s">
        <v>10</v>
      </c>
      <c r="Q6" s="356"/>
      <c r="R6" s="539"/>
      <c r="S6" s="375" t="s">
        <v>520</v>
      </c>
      <c r="T6" s="375"/>
      <c r="U6" s="109" t="s">
        <v>259</v>
      </c>
      <c r="V6" s="342"/>
      <c r="W6" s="106" t="s">
        <v>507</v>
      </c>
      <c r="X6" s="333">
        <v>1310912.98</v>
      </c>
      <c r="Y6" s="334"/>
      <c r="Z6" s="335"/>
    </row>
    <row r="7" spans="2:27" ht="7.5" customHeight="1" x14ac:dyDescent="0.15">
      <c r="B7" s="563" t="s">
        <v>521</v>
      </c>
      <c r="C7" s="563"/>
      <c r="D7" s="564" t="s">
        <v>147</v>
      </c>
      <c r="E7" s="564"/>
      <c r="F7" s="110"/>
      <c r="G7" s="110"/>
      <c r="H7" s="110"/>
      <c r="I7" s="110"/>
      <c r="J7" s="110"/>
      <c r="K7" s="110"/>
      <c r="L7" s="110"/>
      <c r="M7" s="110"/>
      <c r="N7" s="110"/>
      <c r="O7" s="110"/>
      <c r="P7" s="110"/>
      <c r="Q7" s="110"/>
      <c r="R7" s="110"/>
      <c r="S7" s="110"/>
      <c r="T7" s="110"/>
      <c r="U7" s="110"/>
      <c r="V7" s="110"/>
      <c r="W7" s="110"/>
      <c r="X7" s="111"/>
      <c r="Y7" s="111"/>
      <c r="Z7" s="112"/>
    </row>
    <row r="8" spans="2:27" ht="21.75" customHeight="1" x14ac:dyDescent="0.15">
      <c r="B8" s="563"/>
      <c r="C8" s="563"/>
      <c r="D8" s="564"/>
      <c r="E8" s="564"/>
      <c r="F8" s="113"/>
      <c r="G8" s="541" t="s">
        <v>522</v>
      </c>
      <c r="H8" s="540"/>
      <c r="I8" s="565" t="s">
        <v>523</v>
      </c>
      <c r="J8" s="114" t="s">
        <v>524</v>
      </c>
      <c r="K8" s="115" t="s">
        <v>525</v>
      </c>
      <c r="L8" s="293">
        <v>127</v>
      </c>
      <c r="M8" s="294"/>
      <c r="N8" s="55" t="s">
        <v>526</v>
      </c>
      <c r="O8" s="295">
        <v>7</v>
      </c>
      <c r="P8" s="295"/>
      <c r="Q8" s="55" t="s">
        <v>527</v>
      </c>
      <c r="R8" s="293">
        <v>0</v>
      </c>
      <c r="S8" s="294"/>
      <c r="T8" s="541" t="s">
        <v>528</v>
      </c>
      <c r="U8" s="540"/>
      <c r="V8" s="541" t="s">
        <v>529</v>
      </c>
      <c r="W8" s="540"/>
      <c r="X8" s="546">
        <v>1</v>
      </c>
      <c r="Y8" s="547"/>
      <c r="Z8" s="113"/>
      <c r="AA8" s="116"/>
    </row>
    <row r="9" spans="2:27" ht="10.9" customHeight="1" x14ac:dyDescent="0.15">
      <c r="B9" s="563"/>
      <c r="C9" s="563"/>
      <c r="D9" s="564"/>
      <c r="E9" s="564"/>
      <c r="F9" s="113"/>
      <c r="G9" s="542"/>
      <c r="H9" s="543"/>
      <c r="I9" s="566"/>
      <c r="J9" s="550" t="s">
        <v>530</v>
      </c>
      <c r="K9" s="552" t="s">
        <v>525</v>
      </c>
      <c r="L9" s="546">
        <v>0</v>
      </c>
      <c r="M9" s="547"/>
      <c r="N9" s="550" t="s">
        <v>526</v>
      </c>
      <c r="O9" s="546">
        <v>0</v>
      </c>
      <c r="P9" s="547"/>
      <c r="Q9" s="550" t="s">
        <v>527</v>
      </c>
      <c r="R9" s="546">
        <v>0</v>
      </c>
      <c r="S9" s="547"/>
      <c r="T9" s="542"/>
      <c r="U9" s="543"/>
      <c r="V9" s="544"/>
      <c r="W9" s="545"/>
      <c r="X9" s="548"/>
      <c r="Y9" s="549"/>
      <c r="Z9" s="113"/>
      <c r="AA9" s="116"/>
    </row>
    <row r="10" spans="2:27" ht="10.9" customHeight="1" x14ac:dyDescent="0.15">
      <c r="B10" s="563"/>
      <c r="C10" s="563"/>
      <c r="D10" s="564"/>
      <c r="E10" s="564"/>
      <c r="F10" s="113"/>
      <c r="G10" s="542"/>
      <c r="H10" s="543"/>
      <c r="I10" s="566"/>
      <c r="J10" s="551"/>
      <c r="K10" s="553"/>
      <c r="L10" s="554"/>
      <c r="M10" s="345"/>
      <c r="N10" s="551"/>
      <c r="O10" s="554"/>
      <c r="P10" s="345"/>
      <c r="Q10" s="551"/>
      <c r="R10" s="554"/>
      <c r="S10" s="345"/>
      <c r="T10" s="542"/>
      <c r="U10" s="543"/>
      <c r="V10" s="559" t="s">
        <v>531</v>
      </c>
      <c r="W10" s="560"/>
      <c r="X10" s="546">
        <v>1</v>
      </c>
      <c r="Y10" s="547"/>
      <c r="Z10" s="113"/>
      <c r="AA10" s="116"/>
    </row>
    <row r="11" spans="2:27" ht="21.75" customHeight="1" x14ac:dyDescent="0.15">
      <c r="B11" s="563"/>
      <c r="C11" s="563"/>
      <c r="D11" s="564"/>
      <c r="E11" s="564"/>
      <c r="F11" s="113"/>
      <c r="G11" s="544"/>
      <c r="H11" s="545"/>
      <c r="I11" s="567"/>
      <c r="J11" s="55" t="s">
        <v>532</v>
      </c>
      <c r="K11" s="115" t="s">
        <v>525</v>
      </c>
      <c r="L11" s="293">
        <v>0</v>
      </c>
      <c r="M11" s="294"/>
      <c r="N11" s="55" t="s">
        <v>526</v>
      </c>
      <c r="O11" s="295">
        <v>0</v>
      </c>
      <c r="P11" s="295"/>
      <c r="Q11" s="55" t="s">
        <v>527</v>
      </c>
      <c r="R11" s="293">
        <v>0</v>
      </c>
      <c r="S11" s="294"/>
      <c r="T11" s="544"/>
      <c r="U11" s="545"/>
      <c r="V11" s="561"/>
      <c r="W11" s="562"/>
      <c r="X11" s="554"/>
      <c r="Y11" s="345"/>
      <c r="Z11" s="113"/>
      <c r="AA11" s="116"/>
    </row>
    <row r="12" spans="2:27" ht="21.75" customHeight="1" x14ac:dyDescent="0.15">
      <c r="B12" s="300" t="s">
        <v>533</v>
      </c>
      <c r="C12" s="555"/>
      <c r="D12" s="556"/>
      <c r="E12" s="556"/>
      <c r="F12" s="556"/>
      <c r="G12" s="556"/>
      <c r="H12" s="556"/>
      <c r="I12" s="556"/>
      <c r="J12" s="556"/>
      <c r="K12" s="556"/>
      <c r="L12" s="556"/>
      <c r="M12" s="556"/>
      <c r="N12" s="556"/>
      <c r="O12" s="556"/>
      <c r="P12" s="556"/>
      <c r="Q12" s="556"/>
      <c r="R12" s="556"/>
      <c r="S12" s="556"/>
      <c r="T12" s="556"/>
      <c r="U12" s="556"/>
      <c r="V12" s="556"/>
      <c r="W12" s="556"/>
      <c r="X12" s="556"/>
      <c r="Y12" s="556"/>
      <c r="Z12" s="557"/>
      <c r="AA12" s="116"/>
    </row>
    <row r="13" spans="2:27" ht="21.75" customHeight="1" x14ac:dyDescent="0.15">
      <c r="B13" s="287"/>
      <c r="C13" s="555"/>
      <c r="D13" s="556"/>
      <c r="E13" s="556"/>
      <c r="F13" s="556"/>
      <c r="G13" s="556"/>
      <c r="H13" s="556"/>
      <c r="I13" s="556"/>
      <c r="J13" s="556"/>
      <c r="K13" s="556"/>
      <c r="L13" s="556"/>
      <c r="M13" s="556"/>
      <c r="N13" s="556"/>
      <c r="O13" s="556"/>
      <c r="P13" s="556"/>
      <c r="Q13" s="556"/>
      <c r="R13" s="556"/>
      <c r="S13" s="556"/>
      <c r="T13" s="556"/>
      <c r="U13" s="556"/>
      <c r="V13" s="556"/>
      <c r="W13" s="556"/>
      <c r="X13" s="556"/>
      <c r="Y13" s="556"/>
      <c r="Z13" s="557"/>
      <c r="AA13" s="116"/>
    </row>
    <row r="14" spans="2:27" ht="21.75" customHeight="1" x14ac:dyDescent="0.15">
      <c r="B14" s="287"/>
      <c r="C14" s="555"/>
      <c r="D14" s="556"/>
      <c r="E14" s="556"/>
      <c r="F14" s="556"/>
      <c r="G14" s="556"/>
      <c r="H14" s="556"/>
      <c r="I14" s="556"/>
      <c r="J14" s="556"/>
      <c r="K14" s="556"/>
      <c r="L14" s="556"/>
      <c r="M14" s="556"/>
      <c r="N14" s="556"/>
      <c r="O14" s="556"/>
      <c r="P14" s="556"/>
      <c r="Q14" s="556"/>
      <c r="R14" s="556"/>
      <c r="S14" s="556"/>
      <c r="T14" s="556"/>
      <c r="U14" s="556"/>
      <c r="V14" s="556"/>
      <c r="W14" s="556"/>
      <c r="X14" s="556"/>
      <c r="Y14" s="556"/>
      <c r="Z14" s="557"/>
      <c r="AA14" s="116"/>
    </row>
    <row r="15" spans="2:27" ht="21.75" customHeight="1" x14ac:dyDescent="0.15">
      <c r="B15" s="287"/>
      <c r="C15" s="555"/>
      <c r="D15" s="556"/>
      <c r="E15" s="556"/>
      <c r="F15" s="556"/>
      <c r="G15" s="556"/>
      <c r="H15" s="556"/>
      <c r="I15" s="556"/>
      <c r="J15" s="556"/>
      <c r="K15" s="556"/>
      <c r="L15" s="556"/>
      <c r="M15" s="556"/>
      <c r="N15" s="556"/>
      <c r="O15" s="556"/>
      <c r="P15" s="556"/>
      <c r="Q15" s="556"/>
      <c r="R15" s="556"/>
      <c r="S15" s="556"/>
      <c r="T15" s="556"/>
      <c r="U15" s="556"/>
      <c r="V15" s="556"/>
      <c r="W15" s="556"/>
      <c r="X15" s="556"/>
      <c r="Y15" s="556"/>
      <c r="Z15" s="557"/>
    </row>
    <row r="16" spans="2:27" ht="21.75" customHeight="1" x14ac:dyDescent="0.15">
      <c r="B16" s="287"/>
      <c r="C16" s="555"/>
      <c r="D16" s="556"/>
      <c r="E16" s="556"/>
      <c r="F16" s="556"/>
      <c r="G16" s="556"/>
      <c r="H16" s="556"/>
      <c r="I16" s="556"/>
      <c r="J16" s="556"/>
      <c r="K16" s="556"/>
      <c r="L16" s="556"/>
      <c r="M16" s="556"/>
      <c r="N16" s="556"/>
      <c r="O16" s="556"/>
      <c r="P16" s="556"/>
      <c r="Q16" s="556"/>
      <c r="R16" s="556"/>
      <c r="S16" s="556"/>
      <c r="T16" s="556"/>
      <c r="U16" s="556"/>
      <c r="V16" s="556"/>
      <c r="W16" s="556"/>
      <c r="X16" s="556"/>
      <c r="Y16" s="556"/>
      <c r="Z16" s="557"/>
    </row>
    <row r="17" spans="2:26" ht="21.75" customHeight="1" x14ac:dyDescent="0.15">
      <c r="B17" s="287"/>
      <c r="C17" s="555"/>
      <c r="D17" s="556"/>
      <c r="E17" s="556"/>
      <c r="F17" s="556"/>
      <c r="G17" s="556"/>
      <c r="H17" s="556"/>
      <c r="I17" s="556"/>
      <c r="J17" s="556"/>
      <c r="K17" s="556"/>
      <c r="L17" s="556"/>
      <c r="M17" s="556"/>
      <c r="N17" s="556"/>
      <c r="O17" s="556"/>
      <c r="P17" s="556"/>
      <c r="Q17" s="556"/>
      <c r="R17" s="556"/>
      <c r="S17" s="556"/>
      <c r="T17" s="556"/>
      <c r="U17" s="556"/>
      <c r="V17" s="556"/>
      <c r="W17" s="556"/>
      <c r="X17" s="556"/>
      <c r="Y17" s="556"/>
      <c r="Z17" s="557"/>
    </row>
    <row r="18" spans="2:26" ht="21.75" customHeight="1" x14ac:dyDescent="0.15">
      <c r="B18" s="287"/>
      <c r="C18" s="555"/>
      <c r="D18" s="556"/>
      <c r="E18" s="556"/>
      <c r="F18" s="556"/>
      <c r="G18" s="556"/>
      <c r="H18" s="556"/>
      <c r="I18" s="556"/>
      <c r="J18" s="556"/>
      <c r="K18" s="556"/>
      <c r="L18" s="556"/>
      <c r="M18" s="556"/>
      <c r="N18" s="556"/>
      <c r="O18" s="556"/>
      <c r="P18" s="556"/>
      <c r="Q18" s="556"/>
      <c r="R18" s="556"/>
      <c r="S18" s="556"/>
      <c r="T18" s="556"/>
      <c r="U18" s="556"/>
      <c r="V18" s="556"/>
      <c r="W18" s="556"/>
      <c r="X18" s="556"/>
      <c r="Y18" s="556"/>
      <c r="Z18" s="557"/>
    </row>
    <row r="19" spans="2:26" ht="21.75" customHeight="1" x14ac:dyDescent="0.15">
      <c r="B19" s="287"/>
      <c r="C19" s="555"/>
      <c r="D19" s="556"/>
      <c r="E19" s="556"/>
      <c r="F19" s="556"/>
      <c r="G19" s="556"/>
      <c r="H19" s="556"/>
      <c r="I19" s="556"/>
      <c r="J19" s="556"/>
      <c r="K19" s="556"/>
      <c r="L19" s="556"/>
      <c r="M19" s="556"/>
      <c r="N19" s="556"/>
      <c r="O19" s="556"/>
      <c r="P19" s="556"/>
      <c r="Q19" s="556"/>
      <c r="R19" s="556"/>
      <c r="S19" s="556"/>
      <c r="T19" s="556"/>
      <c r="U19" s="556"/>
      <c r="V19" s="556"/>
      <c r="W19" s="556"/>
      <c r="X19" s="556"/>
      <c r="Y19" s="556"/>
      <c r="Z19" s="557"/>
    </row>
    <row r="20" spans="2:26" ht="21.75" customHeight="1" x14ac:dyDescent="0.15">
      <c r="B20" s="287"/>
      <c r="C20" s="555"/>
      <c r="D20" s="556"/>
      <c r="E20" s="556"/>
      <c r="F20" s="556"/>
      <c r="G20" s="556"/>
      <c r="H20" s="556"/>
      <c r="I20" s="556"/>
      <c r="J20" s="556"/>
      <c r="K20" s="556"/>
      <c r="L20" s="556"/>
      <c r="M20" s="556"/>
      <c r="N20" s="556"/>
      <c r="O20" s="556"/>
      <c r="P20" s="556"/>
      <c r="Q20" s="556"/>
      <c r="R20" s="556"/>
      <c r="S20" s="556"/>
      <c r="T20" s="556"/>
      <c r="U20" s="556"/>
      <c r="V20" s="556"/>
      <c r="W20" s="556"/>
      <c r="X20" s="556"/>
      <c r="Y20" s="556"/>
      <c r="Z20" s="557"/>
    </row>
    <row r="21" spans="2:26" ht="21.75" customHeight="1" x14ac:dyDescent="0.15">
      <c r="B21" s="287"/>
      <c r="C21" s="555"/>
      <c r="D21" s="556"/>
      <c r="E21" s="556"/>
      <c r="F21" s="556"/>
      <c r="G21" s="556"/>
      <c r="H21" s="556"/>
      <c r="I21" s="556"/>
      <c r="J21" s="556"/>
      <c r="K21" s="556"/>
      <c r="L21" s="556"/>
      <c r="M21" s="556"/>
      <c r="N21" s="556"/>
      <c r="O21" s="556"/>
      <c r="P21" s="556"/>
      <c r="Q21" s="556"/>
      <c r="R21" s="556"/>
      <c r="S21" s="556"/>
      <c r="T21" s="556"/>
      <c r="U21" s="556"/>
      <c r="V21" s="556"/>
      <c r="W21" s="556"/>
      <c r="X21" s="556"/>
      <c r="Y21" s="556"/>
      <c r="Z21" s="557"/>
    </row>
    <row r="22" spans="2:26" ht="21.75" customHeight="1" x14ac:dyDescent="0.15">
      <c r="B22" s="287"/>
      <c r="C22" s="555"/>
      <c r="D22" s="556"/>
      <c r="E22" s="556"/>
      <c r="F22" s="556"/>
      <c r="G22" s="556"/>
      <c r="H22" s="556"/>
      <c r="I22" s="556"/>
      <c r="J22" s="556"/>
      <c r="K22" s="556"/>
      <c r="L22" s="556"/>
      <c r="M22" s="556"/>
      <c r="N22" s="556"/>
      <c r="O22" s="556"/>
      <c r="P22" s="556"/>
      <c r="Q22" s="556"/>
      <c r="R22" s="556"/>
      <c r="S22" s="556"/>
      <c r="T22" s="556"/>
      <c r="U22" s="556"/>
      <c r="V22" s="556"/>
      <c r="W22" s="556"/>
      <c r="X22" s="556"/>
      <c r="Y22" s="556"/>
      <c r="Z22" s="557"/>
    </row>
    <row r="23" spans="2:26" ht="21.75" customHeight="1" x14ac:dyDescent="0.15">
      <c r="B23" s="287"/>
      <c r="C23" s="555"/>
      <c r="D23" s="556"/>
      <c r="E23" s="556"/>
      <c r="F23" s="556"/>
      <c r="G23" s="556"/>
      <c r="H23" s="556"/>
      <c r="I23" s="556"/>
      <c r="J23" s="556"/>
      <c r="K23" s="556"/>
      <c r="L23" s="556"/>
      <c r="M23" s="556"/>
      <c r="N23" s="556"/>
      <c r="O23" s="556"/>
      <c r="P23" s="556"/>
      <c r="Q23" s="556"/>
      <c r="R23" s="556"/>
      <c r="S23" s="556"/>
      <c r="T23" s="556"/>
      <c r="U23" s="556"/>
      <c r="V23" s="556"/>
      <c r="W23" s="556"/>
      <c r="X23" s="556"/>
      <c r="Y23" s="556"/>
      <c r="Z23" s="557"/>
    </row>
    <row r="24" spans="2:26" ht="21.75" customHeight="1" x14ac:dyDescent="0.15">
      <c r="B24" s="287"/>
      <c r="C24" s="555"/>
      <c r="D24" s="556"/>
      <c r="E24" s="556"/>
      <c r="F24" s="556"/>
      <c r="G24" s="556"/>
      <c r="H24" s="556"/>
      <c r="I24" s="556"/>
      <c r="J24" s="556"/>
      <c r="K24" s="556"/>
      <c r="L24" s="556"/>
      <c r="M24" s="556"/>
      <c r="N24" s="556"/>
      <c r="O24" s="556"/>
      <c r="P24" s="556"/>
      <c r="Q24" s="556"/>
      <c r="R24" s="556"/>
      <c r="S24" s="556"/>
      <c r="T24" s="556"/>
      <c r="U24" s="556"/>
      <c r="V24" s="556"/>
      <c r="W24" s="556"/>
      <c r="X24" s="556"/>
      <c r="Y24" s="556"/>
      <c r="Z24" s="557"/>
    </row>
    <row r="25" spans="2:26" ht="21.75" customHeight="1" x14ac:dyDescent="0.15">
      <c r="B25" s="287"/>
      <c r="C25" s="555"/>
      <c r="D25" s="556"/>
      <c r="E25" s="556"/>
      <c r="F25" s="556"/>
      <c r="G25" s="556"/>
      <c r="H25" s="556"/>
      <c r="I25" s="556"/>
      <c r="J25" s="556"/>
      <c r="K25" s="556"/>
      <c r="L25" s="556"/>
      <c r="M25" s="556"/>
      <c r="N25" s="556"/>
      <c r="O25" s="556"/>
      <c r="P25" s="556"/>
      <c r="Q25" s="556"/>
      <c r="R25" s="556"/>
      <c r="S25" s="556"/>
      <c r="T25" s="556"/>
      <c r="U25" s="556"/>
      <c r="V25" s="556"/>
      <c r="W25" s="556"/>
      <c r="X25" s="556"/>
      <c r="Y25" s="556"/>
      <c r="Z25" s="557"/>
    </row>
    <row r="26" spans="2:26" ht="21.75" customHeight="1" x14ac:dyDescent="0.15">
      <c r="B26" s="287"/>
      <c r="C26" s="555"/>
      <c r="D26" s="556"/>
      <c r="E26" s="556"/>
      <c r="F26" s="556"/>
      <c r="G26" s="556"/>
      <c r="H26" s="556"/>
      <c r="I26" s="556"/>
      <c r="J26" s="556"/>
      <c r="K26" s="556"/>
      <c r="L26" s="556"/>
      <c r="M26" s="556"/>
      <c r="N26" s="556"/>
      <c r="O26" s="556"/>
      <c r="P26" s="556"/>
      <c r="Q26" s="556"/>
      <c r="R26" s="556"/>
      <c r="S26" s="556"/>
      <c r="T26" s="556"/>
      <c r="U26" s="556"/>
      <c r="V26" s="556"/>
      <c r="W26" s="556"/>
      <c r="X26" s="556"/>
      <c r="Y26" s="556"/>
      <c r="Z26" s="557"/>
    </row>
    <row r="27" spans="2:26" ht="21.75" customHeight="1" x14ac:dyDescent="0.15">
      <c r="B27" s="287"/>
      <c r="C27" s="555"/>
      <c r="D27" s="556"/>
      <c r="E27" s="556"/>
      <c r="F27" s="556"/>
      <c r="G27" s="556"/>
      <c r="H27" s="556"/>
      <c r="I27" s="556"/>
      <c r="J27" s="556"/>
      <c r="K27" s="556"/>
      <c r="L27" s="556"/>
      <c r="M27" s="556"/>
      <c r="N27" s="556"/>
      <c r="O27" s="556"/>
      <c r="P27" s="556"/>
      <c r="Q27" s="556"/>
      <c r="R27" s="556"/>
      <c r="S27" s="556"/>
      <c r="T27" s="556"/>
      <c r="U27" s="556"/>
      <c r="V27" s="556"/>
      <c r="W27" s="556"/>
      <c r="X27" s="556"/>
      <c r="Y27" s="556"/>
      <c r="Z27" s="557"/>
    </row>
    <row r="28" spans="2:26" ht="21.75" customHeight="1" x14ac:dyDescent="0.15">
      <c r="B28" s="287"/>
      <c r="C28" s="555"/>
      <c r="D28" s="556"/>
      <c r="E28" s="556"/>
      <c r="F28" s="556"/>
      <c r="G28" s="556"/>
      <c r="H28" s="556"/>
      <c r="I28" s="556"/>
      <c r="J28" s="556"/>
      <c r="K28" s="556"/>
      <c r="L28" s="556"/>
      <c r="M28" s="556"/>
      <c r="N28" s="556"/>
      <c r="O28" s="556"/>
      <c r="P28" s="556"/>
      <c r="Q28" s="556"/>
      <c r="R28" s="556"/>
      <c r="S28" s="556"/>
      <c r="T28" s="556"/>
      <c r="U28" s="556"/>
      <c r="V28" s="556"/>
      <c r="W28" s="556"/>
      <c r="X28" s="556"/>
      <c r="Y28" s="556"/>
      <c r="Z28" s="557"/>
    </row>
    <row r="29" spans="2:26" ht="47.25" customHeight="1" x14ac:dyDescent="0.15">
      <c r="B29" s="288"/>
      <c r="C29" s="117"/>
      <c r="D29" s="117"/>
      <c r="E29" s="118"/>
      <c r="F29" s="119"/>
      <c r="G29" s="117"/>
      <c r="H29" s="117"/>
      <c r="I29" s="117"/>
      <c r="J29" s="558" t="s">
        <v>534</v>
      </c>
      <c r="K29" s="558"/>
      <c r="L29" s="558"/>
      <c r="M29" s="558"/>
      <c r="N29" s="558"/>
      <c r="O29" s="558"/>
      <c r="P29" s="558"/>
      <c r="Q29" s="558" t="s">
        <v>535</v>
      </c>
      <c r="R29" s="558"/>
      <c r="S29" s="558"/>
      <c r="T29" s="558"/>
      <c r="U29" s="558"/>
      <c r="V29" s="558"/>
      <c r="W29" s="558"/>
      <c r="X29" s="558"/>
      <c r="Y29" s="558"/>
      <c r="Z29" s="120"/>
    </row>
    <row r="30" spans="2:26" ht="15" customHeight="1" x14ac:dyDescent="0.15">
      <c r="C30" s="3" t="s">
        <v>536</v>
      </c>
    </row>
    <row r="31" spans="2:26" ht="15" customHeight="1" x14ac:dyDescent="0.15">
      <c r="C31" s="1" t="s">
        <v>537</v>
      </c>
    </row>
    <row r="32" spans="2:26" ht="15" customHeight="1" x14ac:dyDescent="0.15">
      <c r="C32" s="1" t="s">
        <v>538</v>
      </c>
    </row>
    <row r="33" spans="3:3" ht="15" customHeight="1" x14ac:dyDescent="0.15">
      <c r="C33" s="1" t="s">
        <v>539</v>
      </c>
    </row>
    <row r="34" spans="3:3" ht="7.15" customHeight="1" x14ac:dyDescent="0.15"/>
    <row r="37" spans="3:3" ht="98.25" customHeight="1" x14ac:dyDescent="0.15"/>
  </sheetData>
  <mergeCells count="58">
    <mergeCell ref="B12:B29"/>
    <mergeCell ref="C12:Z28"/>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 ref="V8:W9"/>
    <mergeCell ref="X8:Y9"/>
    <mergeCell ref="J9:J10"/>
    <mergeCell ref="K9:K10"/>
    <mergeCell ref="L9:M10"/>
    <mergeCell ref="N9:N10"/>
    <mergeCell ref="O9:P10"/>
    <mergeCell ref="Q9:Q10"/>
    <mergeCell ref="L8:M8"/>
    <mergeCell ref="O8:P8"/>
    <mergeCell ref="R5:R6"/>
    <mergeCell ref="S5:T5"/>
    <mergeCell ref="V5:V6"/>
    <mergeCell ref="X5:Z5"/>
    <mergeCell ref="D6:F6"/>
    <mergeCell ref="G6:H6"/>
    <mergeCell ref="I6:K6"/>
    <mergeCell ref="L6:M6"/>
    <mergeCell ref="S6:T6"/>
    <mergeCell ref="X6:Z6"/>
    <mergeCell ref="Q5:Q6"/>
    <mergeCell ref="B5:B6"/>
    <mergeCell ref="D5:F5"/>
    <mergeCell ref="G5:H5"/>
    <mergeCell ref="I5:K5"/>
    <mergeCell ref="L5:M5"/>
    <mergeCell ref="N2:O2"/>
    <mergeCell ref="P2:R2"/>
    <mergeCell ref="S2:U2"/>
    <mergeCell ref="V2:Z2"/>
    <mergeCell ref="C3:F3"/>
    <mergeCell ref="G3:G4"/>
    <mergeCell ref="H3:J4"/>
    <mergeCell ref="K3:K4"/>
    <mergeCell ref="L3:P4"/>
    <mergeCell ref="Q3:R4"/>
    <mergeCell ref="S3:U3"/>
    <mergeCell ref="V3:V4"/>
    <mergeCell ref="X3:Z3"/>
    <mergeCell ref="C4:F4"/>
    <mergeCell ref="S4:U4"/>
    <mergeCell ref="X4:Z4"/>
  </mergeCells>
  <phoneticPr fontId="9"/>
  <printOptions horizontalCentered="1" verticalCentered="1"/>
  <pageMargins left="0.23622047244094488" right="0.23622047244094488" top="0.74803149606299213" bottom="0.74803149606299213" header="0.31496062992125984" footer="0.31496062992125984"/>
  <pageSetup paperSize="9" scale="82" orientation="landscape" copies="2"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621F3F-ACDF-4701-8983-65354B47204D}">
  <sheetPr codeName="Sheet16">
    <pageSetUpPr fitToPage="1"/>
  </sheetPr>
  <dimension ref="B1:AA37"/>
  <sheetViews>
    <sheetView showGridLines="0" showZeros="0" view="pageBreakPreview" zoomScale="85" zoomScaleNormal="70" zoomScaleSheetLayoutView="85" workbookViewId="0">
      <selection activeCell="V2" sqref="V2:Z2"/>
    </sheetView>
  </sheetViews>
  <sheetFormatPr defaultColWidth="9" defaultRowHeight="12" x14ac:dyDescent="0.15"/>
  <cols>
    <col min="1" max="1" width="1.625" style="2" customWidth="1"/>
    <col min="2" max="2" width="6.75" style="2" customWidth="1"/>
    <col min="3" max="7" width="6.625" style="2" customWidth="1"/>
    <col min="8" max="8" width="3.75" style="2" customWidth="1"/>
    <col min="9" max="9" width="9.75" style="2" customWidth="1"/>
    <col min="10" max="12" width="6.625" style="2" customWidth="1"/>
    <col min="13" max="13" width="6.75" style="2" customWidth="1"/>
    <col min="14" max="14" width="6.875" style="2" customWidth="1"/>
    <col min="15" max="25" width="6.75" style="2" customWidth="1"/>
    <col min="26" max="26" width="1.25" style="2" customWidth="1"/>
    <col min="27" max="27" width="1.375" style="2" customWidth="1"/>
    <col min="28" max="28" width="12.625" style="2" customWidth="1"/>
    <col min="29" max="16384" width="9" style="2"/>
  </cols>
  <sheetData>
    <row r="1" spans="2:27" x14ac:dyDescent="0.15">
      <c r="Y1" s="6"/>
    </row>
    <row r="2" spans="2:27" ht="24.95" customHeight="1" x14ac:dyDescent="0.15">
      <c r="B2" s="54" t="s">
        <v>496</v>
      </c>
      <c r="C2" s="87"/>
      <c r="D2" s="87"/>
      <c r="E2" s="87"/>
      <c r="F2" s="87"/>
      <c r="G2" s="87"/>
      <c r="H2" s="87"/>
      <c r="I2" s="87"/>
      <c r="J2" s="87"/>
      <c r="K2" s="87"/>
      <c r="L2" s="87"/>
      <c r="M2" s="104"/>
      <c r="N2" s="375" t="s">
        <v>497</v>
      </c>
      <c r="O2" s="375"/>
      <c r="P2" s="529">
        <v>45621</v>
      </c>
      <c r="Q2" s="530"/>
      <c r="R2" s="531"/>
      <c r="S2" s="375" t="s">
        <v>498</v>
      </c>
      <c r="T2" s="375"/>
      <c r="U2" s="375"/>
      <c r="V2" s="532" t="s">
        <v>1044</v>
      </c>
      <c r="W2" s="532"/>
      <c r="X2" s="532"/>
      <c r="Y2" s="532"/>
      <c r="Z2" s="532"/>
    </row>
    <row r="3" spans="2:27" ht="20.100000000000001" customHeight="1" x14ac:dyDescent="0.15">
      <c r="B3" s="101" t="s">
        <v>8</v>
      </c>
      <c r="C3" s="376" t="s">
        <v>314</v>
      </c>
      <c r="D3" s="358"/>
      <c r="E3" s="358"/>
      <c r="F3" s="359"/>
      <c r="G3" s="373" t="s">
        <v>499</v>
      </c>
      <c r="H3" s="357" t="s">
        <v>500</v>
      </c>
      <c r="I3" s="358"/>
      <c r="J3" s="359"/>
      <c r="K3" s="373" t="s">
        <v>501</v>
      </c>
      <c r="L3" s="533" t="s">
        <v>470</v>
      </c>
      <c r="M3" s="358"/>
      <c r="N3" s="358"/>
      <c r="O3" s="358"/>
      <c r="P3" s="358"/>
      <c r="Q3" s="352" t="s">
        <v>502</v>
      </c>
      <c r="R3" s="354"/>
      <c r="S3" s="376" t="s">
        <v>503</v>
      </c>
      <c r="T3" s="358"/>
      <c r="U3" s="359"/>
      <c r="V3" s="534" t="s">
        <v>504</v>
      </c>
      <c r="W3" s="106" t="s">
        <v>505</v>
      </c>
      <c r="X3" s="333">
        <v>341832.76</v>
      </c>
      <c r="Y3" s="334"/>
      <c r="Z3" s="335"/>
    </row>
    <row r="4" spans="2:27" ht="20.100000000000001" customHeight="1" x14ac:dyDescent="0.15">
      <c r="B4" s="59" t="s">
        <v>3</v>
      </c>
      <c r="C4" s="360" t="s">
        <v>313</v>
      </c>
      <c r="D4" s="361"/>
      <c r="E4" s="361"/>
      <c r="F4" s="362"/>
      <c r="G4" s="380"/>
      <c r="H4" s="360"/>
      <c r="I4" s="361"/>
      <c r="J4" s="362"/>
      <c r="K4" s="380"/>
      <c r="L4" s="361"/>
      <c r="M4" s="361"/>
      <c r="N4" s="361"/>
      <c r="O4" s="361"/>
      <c r="P4" s="361"/>
      <c r="Q4" s="342"/>
      <c r="R4" s="356"/>
      <c r="S4" s="360" t="s">
        <v>506</v>
      </c>
      <c r="T4" s="361"/>
      <c r="U4" s="362"/>
      <c r="V4" s="535"/>
      <c r="W4" s="105" t="s">
        <v>507</v>
      </c>
      <c r="X4" s="333">
        <v>1310837.8999999999</v>
      </c>
      <c r="Y4" s="334"/>
      <c r="Z4" s="335"/>
    </row>
    <row r="5" spans="2:27" ht="20.100000000000001" customHeight="1" x14ac:dyDescent="0.15">
      <c r="B5" s="536" t="s">
        <v>4</v>
      </c>
      <c r="C5" s="55" t="s">
        <v>5</v>
      </c>
      <c r="D5" s="297" t="s">
        <v>508</v>
      </c>
      <c r="E5" s="312"/>
      <c r="F5" s="312"/>
      <c r="G5" s="289" t="s">
        <v>509</v>
      </c>
      <c r="H5" s="296"/>
      <c r="I5" s="297" t="s">
        <v>510</v>
      </c>
      <c r="J5" s="312"/>
      <c r="K5" s="298"/>
      <c r="L5" s="375" t="s">
        <v>12</v>
      </c>
      <c r="M5" s="375"/>
      <c r="N5" s="100" t="s">
        <v>11</v>
      </c>
      <c r="O5" s="107">
        <v>1243.0999999999999</v>
      </c>
      <c r="P5" s="56" t="s">
        <v>10</v>
      </c>
      <c r="Q5" s="540" t="s">
        <v>511</v>
      </c>
      <c r="R5" s="538" t="s">
        <v>512</v>
      </c>
      <c r="S5" s="373" t="s">
        <v>513</v>
      </c>
      <c r="T5" s="373"/>
      <c r="U5" s="108" t="s">
        <v>514</v>
      </c>
      <c r="V5" s="352" t="s">
        <v>515</v>
      </c>
      <c r="W5" s="106" t="s">
        <v>505</v>
      </c>
      <c r="X5" s="333">
        <v>341900.5</v>
      </c>
      <c r="Y5" s="334"/>
      <c r="Z5" s="335"/>
    </row>
    <row r="6" spans="2:27" ht="20.100000000000001" customHeight="1" x14ac:dyDescent="0.15">
      <c r="B6" s="537"/>
      <c r="C6" s="55" t="s">
        <v>6</v>
      </c>
      <c r="D6" s="297" t="s">
        <v>516</v>
      </c>
      <c r="E6" s="312"/>
      <c r="F6" s="312"/>
      <c r="G6" s="375" t="s">
        <v>517</v>
      </c>
      <c r="H6" s="375"/>
      <c r="I6" s="297" t="s">
        <v>518</v>
      </c>
      <c r="J6" s="312"/>
      <c r="K6" s="298"/>
      <c r="L6" s="375" t="s">
        <v>519</v>
      </c>
      <c r="M6" s="375"/>
      <c r="N6" s="100" t="s">
        <v>11</v>
      </c>
      <c r="O6" s="74">
        <v>12</v>
      </c>
      <c r="P6" s="56" t="s">
        <v>10</v>
      </c>
      <c r="Q6" s="356"/>
      <c r="R6" s="539"/>
      <c r="S6" s="375" t="s">
        <v>520</v>
      </c>
      <c r="T6" s="375"/>
      <c r="U6" s="109" t="s">
        <v>259</v>
      </c>
      <c r="V6" s="342"/>
      <c r="W6" s="106" t="s">
        <v>507</v>
      </c>
      <c r="X6" s="333">
        <v>1310912.98</v>
      </c>
      <c r="Y6" s="334"/>
      <c r="Z6" s="335"/>
    </row>
    <row r="7" spans="2:27" ht="7.5" customHeight="1" x14ac:dyDescent="0.15">
      <c r="B7" s="563" t="s">
        <v>521</v>
      </c>
      <c r="C7" s="563"/>
      <c r="D7" s="564" t="s">
        <v>147</v>
      </c>
      <c r="E7" s="564"/>
      <c r="F7" s="110"/>
      <c r="G7" s="110"/>
      <c r="H7" s="110"/>
      <c r="I7" s="110"/>
      <c r="J7" s="110"/>
      <c r="K7" s="110"/>
      <c r="L7" s="110"/>
      <c r="M7" s="110"/>
      <c r="N7" s="110"/>
      <c r="O7" s="110"/>
      <c r="P7" s="110"/>
      <c r="Q7" s="110"/>
      <c r="R7" s="110"/>
      <c r="S7" s="110"/>
      <c r="T7" s="110"/>
      <c r="U7" s="110"/>
      <c r="V7" s="110"/>
      <c r="W7" s="110"/>
      <c r="X7" s="111"/>
      <c r="Y7" s="111"/>
      <c r="Z7" s="112"/>
    </row>
    <row r="8" spans="2:27" ht="21.75" customHeight="1" x14ac:dyDescent="0.15">
      <c r="B8" s="563"/>
      <c r="C8" s="563"/>
      <c r="D8" s="564"/>
      <c r="E8" s="564"/>
      <c r="F8" s="113"/>
      <c r="G8" s="541" t="s">
        <v>522</v>
      </c>
      <c r="H8" s="540"/>
      <c r="I8" s="565" t="s">
        <v>523</v>
      </c>
      <c r="J8" s="114" t="s">
        <v>524</v>
      </c>
      <c r="K8" s="115" t="s">
        <v>525</v>
      </c>
      <c r="L8" s="293">
        <v>127</v>
      </c>
      <c r="M8" s="294"/>
      <c r="N8" s="55" t="s">
        <v>526</v>
      </c>
      <c r="O8" s="295">
        <v>7</v>
      </c>
      <c r="P8" s="295"/>
      <c r="Q8" s="55" t="s">
        <v>527</v>
      </c>
      <c r="R8" s="293">
        <v>0</v>
      </c>
      <c r="S8" s="294"/>
      <c r="T8" s="541" t="s">
        <v>528</v>
      </c>
      <c r="U8" s="540"/>
      <c r="V8" s="541" t="s">
        <v>529</v>
      </c>
      <c r="W8" s="540"/>
      <c r="X8" s="546">
        <v>1</v>
      </c>
      <c r="Y8" s="547"/>
      <c r="Z8" s="113"/>
      <c r="AA8" s="116"/>
    </row>
    <row r="9" spans="2:27" ht="10.9" customHeight="1" x14ac:dyDescent="0.15">
      <c r="B9" s="563"/>
      <c r="C9" s="563"/>
      <c r="D9" s="564"/>
      <c r="E9" s="564"/>
      <c r="F9" s="113"/>
      <c r="G9" s="542"/>
      <c r="H9" s="543"/>
      <c r="I9" s="566"/>
      <c r="J9" s="550" t="s">
        <v>530</v>
      </c>
      <c r="K9" s="552" t="s">
        <v>525</v>
      </c>
      <c r="L9" s="546">
        <v>0</v>
      </c>
      <c r="M9" s="547"/>
      <c r="N9" s="550" t="s">
        <v>526</v>
      </c>
      <c r="O9" s="546">
        <v>0</v>
      </c>
      <c r="P9" s="547"/>
      <c r="Q9" s="550" t="s">
        <v>527</v>
      </c>
      <c r="R9" s="546">
        <v>0</v>
      </c>
      <c r="S9" s="547"/>
      <c r="T9" s="542"/>
      <c r="U9" s="543"/>
      <c r="V9" s="544"/>
      <c r="W9" s="545"/>
      <c r="X9" s="548"/>
      <c r="Y9" s="549"/>
      <c r="Z9" s="113"/>
      <c r="AA9" s="116"/>
    </row>
    <row r="10" spans="2:27" ht="10.9" customHeight="1" x14ac:dyDescent="0.15">
      <c r="B10" s="563"/>
      <c r="C10" s="563"/>
      <c r="D10" s="564"/>
      <c r="E10" s="564"/>
      <c r="F10" s="113"/>
      <c r="G10" s="542"/>
      <c r="H10" s="543"/>
      <c r="I10" s="566"/>
      <c r="J10" s="551"/>
      <c r="K10" s="553"/>
      <c r="L10" s="554"/>
      <c r="M10" s="345"/>
      <c r="N10" s="551"/>
      <c r="O10" s="554"/>
      <c r="P10" s="345"/>
      <c r="Q10" s="551"/>
      <c r="R10" s="554"/>
      <c r="S10" s="345"/>
      <c r="T10" s="542"/>
      <c r="U10" s="543"/>
      <c r="V10" s="559" t="s">
        <v>531</v>
      </c>
      <c r="W10" s="560"/>
      <c r="X10" s="546">
        <v>1</v>
      </c>
      <c r="Y10" s="547"/>
      <c r="Z10" s="113"/>
      <c r="AA10" s="116"/>
    </row>
    <row r="11" spans="2:27" ht="21.75" customHeight="1" x14ac:dyDescent="0.15">
      <c r="B11" s="563"/>
      <c r="C11" s="563"/>
      <c r="D11" s="564"/>
      <c r="E11" s="564"/>
      <c r="F11" s="113"/>
      <c r="G11" s="544"/>
      <c r="H11" s="545"/>
      <c r="I11" s="567"/>
      <c r="J11" s="55" t="s">
        <v>532</v>
      </c>
      <c r="K11" s="115" t="s">
        <v>525</v>
      </c>
      <c r="L11" s="293">
        <v>0</v>
      </c>
      <c r="M11" s="294"/>
      <c r="N11" s="55" t="s">
        <v>526</v>
      </c>
      <c r="O11" s="295">
        <v>0</v>
      </c>
      <c r="P11" s="295"/>
      <c r="Q11" s="55" t="s">
        <v>527</v>
      </c>
      <c r="R11" s="293">
        <v>0</v>
      </c>
      <c r="S11" s="294"/>
      <c r="T11" s="544"/>
      <c r="U11" s="545"/>
      <c r="V11" s="561"/>
      <c r="W11" s="562"/>
      <c r="X11" s="554"/>
      <c r="Y11" s="345"/>
      <c r="Z11" s="113"/>
      <c r="AA11" s="116"/>
    </row>
    <row r="12" spans="2:27" ht="21.75" customHeight="1" x14ac:dyDescent="0.15">
      <c r="B12" s="300" t="s">
        <v>533</v>
      </c>
      <c r="C12" s="555"/>
      <c r="D12" s="556"/>
      <c r="E12" s="556"/>
      <c r="F12" s="556"/>
      <c r="G12" s="556"/>
      <c r="H12" s="556"/>
      <c r="I12" s="556"/>
      <c r="J12" s="556"/>
      <c r="K12" s="556"/>
      <c r="L12" s="556"/>
      <c r="M12" s="556"/>
      <c r="N12" s="556"/>
      <c r="O12" s="556"/>
      <c r="P12" s="556"/>
      <c r="Q12" s="556"/>
      <c r="R12" s="556"/>
      <c r="S12" s="556"/>
      <c r="T12" s="556"/>
      <c r="U12" s="556"/>
      <c r="V12" s="556"/>
      <c r="W12" s="556"/>
      <c r="X12" s="556"/>
      <c r="Y12" s="556"/>
      <c r="Z12" s="557"/>
      <c r="AA12" s="116"/>
    </row>
    <row r="13" spans="2:27" ht="21.75" customHeight="1" x14ac:dyDescent="0.15">
      <c r="B13" s="287"/>
      <c r="C13" s="555"/>
      <c r="D13" s="556"/>
      <c r="E13" s="556"/>
      <c r="F13" s="556"/>
      <c r="G13" s="556"/>
      <c r="H13" s="556"/>
      <c r="I13" s="556"/>
      <c r="J13" s="556"/>
      <c r="K13" s="556"/>
      <c r="L13" s="556"/>
      <c r="M13" s="556"/>
      <c r="N13" s="556"/>
      <c r="O13" s="556"/>
      <c r="P13" s="556"/>
      <c r="Q13" s="556"/>
      <c r="R13" s="556"/>
      <c r="S13" s="556"/>
      <c r="T13" s="556"/>
      <c r="U13" s="556"/>
      <c r="V13" s="556"/>
      <c r="W13" s="556"/>
      <c r="X13" s="556"/>
      <c r="Y13" s="556"/>
      <c r="Z13" s="557"/>
      <c r="AA13" s="116"/>
    </row>
    <row r="14" spans="2:27" ht="21.75" customHeight="1" x14ac:dyDescent="0.15">
      <c r="B14" s="287"/>
      <c r="C14" s="555"/>
      <c r="D14" s="556"/>
      <c r="E14" s="556"/>
      <c r="F14" s="556"/>
      <c r="G14" s="556"/>
      <c r="H14" s="556"/>
      <c r="I14" s="556"/>
      <c r="J14" s="556"/>
      <c r="K14" s="556"/>
      <c r="L14" s="556"/>
      <c r="M14" s="556"/>
      <c r="N14" s="556"/>
      <c r="O14" s="556"/>
      <c r="P14" s="556"/>
      <c r="Q14" s="556"/>
      <c r="R14" s="556"/>
      <c r="S14" s="556"/>
      <c r="T14" s="556"/>
      <c r="U14" s="556"/>
      <c r="V14" s="556"/>
      <c r="W14" s="556"/>
      <c r="X14" s="556"/>
      <c r="Y14" s="556"/>
      <c r="Z14" s="557"/>
      <c r="AA14" s="116"/>
    </row>
    <row r="15" spans="2:27" ht="21.75" customHeight="1" x14ac:dyDescent="0.15">
      <c r="B15" s="287"/>
      <c r="C15" s="555"/>
      <c r="D15" s="556"/>
      <c r="E15" s="556"/>
      <c r="F15" s="556"/>
      <c r="G15" s="556"/>
      <c r="H15" s="556"/>
      <c r="I15" s="556"/>
      <c r="J15" s="556"/>
      <c r="K15" s="556"/>
      <c r="L15" s="556"/>
      <c r="M15" s="556"/>
      <c r="N15" s="556"/>
      <c r="O15" s="556"/>
      <c r="P15" s="556"/>
      <c r="Q15" s="556"/>
      <c r="R15" s="556"/>
      <c r="S15" s="556"/>
      <c r="T15" s="556"/>
      <c r="U15" s="556"/>
      <c r="V15" s="556"/>
      <c r="W15" s="556"/>
      <c r="X15" s="556"/>
      <c r="Y15" s="556"/>
      <c r="Z15" s="557"/>
    </row>
    <row r="16" spans="2:27" ht="21.75" customHeight="1" x14ac:dyDescent="0.15">
      <c r="B16" s="287"/>
      <c r="C16" s="555"/>
      <c r="D16" s="556"/>
      <c r="E16" s="556"/>
      <c r="F16" s="556"/>
      <c r="G16" s="556"/>
      <c r="H16" s="556"/>
      <c r="I16" s="556"/>
      <c r="J16" s="556"/>
      <c r="K16" s="556"/>
      <c r="L16" s="556"/>
      <c r="M16" s="556"/>
      <c r="N16" s="556"/>
      <c r="O16" s="556"/>
      <c r="P16" s="556"/>
      <c r="Q16" s="556"/>
      <c r="R16" s="556"/>
      <c r="S16" s="556"/>
      <c r="T16" s="556"/>
      <c r="U16" s="556"/>
      <c r="V16" s="556"/>
      <c r="W16" s="556"/>
      <c r="X16" s="556"/>
      <c r="Y16" s="556"/>
      <c r="Z16" s="557"/>
    </row>
    <row r="17" spans="2:26" ht="21.75" customHeight="1" x14ac:dyDescent="0.15">
      <c r="B17" s="287"/>
      <c r="C17" s="555"/>
      <c r="D17" s="556"/>
      <c r="E17" s="556"/>
      <c r="F17" s="556"/>
      <c r="G17" s="556"/>
      <c r="H17" s="556"/>
      <c r="I17" s="556"/>
      <c r="J17" s="556"/>
      <c r="K17" s="556"/>
      <c r="L17" s="556"/>
      <c r="M17" s="556"/>
      <c r="N17" s="556"/>
      <c r="O17" s="556"/>
      <c r="P17" s="556"/>
      <c r="Q17" s="556"/>
      <c r="R17" s="556"/>
      <c r="S17" s="556"/>
      <c r="T17" s="556"/>
      <c r="U17" s="556"/>
      <c r="V17" s="556"/>
      <c r="W17" s="556"/>
      <c r="X17" s="556"/>
      <c r="Y17" s="556"/>
      <c r="Z17" s="557"/>
    </row>
    <row r="18" spans="2:26" ht="21.75" customHeight="1" x14ac:dyDescent="0.15">
      <c r="B18" s="287"/>
      <c r="C18" s="555"/>
      <c r="D18" s="556"/>
      <c r="E18" s="556"/>
      <c r="F18" s="556"/>
      <c r="G18" s="556"/>
      <c r="H18" s="556"/>
      <c r="I18" s="556"/>
      <c r="J18" s="556"/>
      <c r="K18" s="556"/>
      <c r="L18" s="556"/>
      <c r="M18" s="556"/>
      <c r="N18" s="556"/>
      <c r="O18" s="556"/>
      <c r="P18" s="556"/>
      <c r="Q18" s="556"/>
      <c r="R18" s="556"/>
      <c r="S18" s="556"/>
      <c r="T18" s="556"/>
      <c r="U18" s="556"/>
      <c r="V18" s="556"/>
      <c r="W18" s="556"/>
      <c r="X18" s="556"/>
      <c r="Y18" s="556"/>
      <c r="Z18" s="557"/>
    </row>
    <row r="19" spans="2:26" ht="21.75" customHeight="1" x14ac:dyDescent="0.15">
      <c r="B19" s="287"/>
      <c r="C19" s="555"/>
      <c r="D19" s="556"/>
      <c r="E19" s="556"/>
      <c r="F19" s="556"/>
      <c r="G19" s="556"/>
      <c r="H19" s="556"/>
      <c r="I19" s="556"/>
      <c r="J19" s="556"/>
      <c r="K19" s="556"/>
      <c r="L19" s="556"/>
      <c r="M19" s="556"/>
      <c r="N19" s="556"/>
      <c r="O19" s="556"/>
      <c r="P19" s="556"/>
      <c r="Q19" s="556"/>
      <c r="R19" s="556"/>
      <c r="S19" s="556"/>
      <c r="T19" s="556"/>
      <c r="U19" s="556"/>
      <c r="V19" s="556"/>
      <c r="W19" s="556"/>
      <c r="X19" s="556"/>
      <c r="Y19" s="556"/>
      <c r="Z19" s="557"/>
    </row>
    <row r="20" spans="2:26" ht="21.75" customHeight="1" x14ac:dyDescent="0.15">
      <c r="B20" s="287"/>
      <c r="C20" s="555"/>
      <c r="D20" s="556"/>
      <c r="E20" s="556"/>
      <c r="F20" s="556"/>
      <c r="G20" s="556"/>
      <c r="H20" s="556"/>
      <c r="I20" s="556"/>
      <c r="J20" s="556"/>
      <c r="K20" s="556"/>
      <c r="L20" s="556"/>
      <c r="M20" s="556"/>
      <c r="N20" s="556"/>
      <c r="O20" s="556"/>
      <c r="P20" s="556"/>
      <c r="Q20" s="556"/>
      <c r="R20" s="556"/>
      <c r="S20" s="556"/>
      <c r="T20" s="556"/>
      <c r="U20" s="556"/>
      <c r="V20" s="556"/>
      <c r="W20" s="556"/>
      <c r="X20" s="556"/>
      <c r="Y20" s="556"/>
      <c r="Z20" s="557"/>
    </row>
    <row r="21" spans="2:26" ht="21.75" customHeight="1" x14ac:dyDescent="0.15">
      <c r="B21" s="287"/>
      <c r="C21" s="555"/>
      <c r="D21" s="556"/>
      <c r="E21" s="556"/>
      <c r="F21" s="556"/>
      <c r="G21" s="556"/>
      <c r="H21" s="556"/>
      <c r="I21" s="556"/>
      <c r="J21" s="556"/>
      <c r="K21" s="556"/>
      <c r="L21" s="556"/>
      <c r="M21" s="556"/>
      <c r="N21" s="556"/>
      <c r="O21" s="556"/>
      <c r="P21" s="556"/>
      <c r="Q21" s="556"/>
      <c r="R21" s="556"/>
      <c r="S21" s="556"/>
      <c r="T21" s="556"/>
      <c r="U21" s="556"/>
      <c r="V21" s="556"/>
      <c r="W21" s="556"/>
      <c r="X21" s="556"/>
      <c r="Y21" s="556"/>
      <c r="Z21" s="557"/>
    </row>
    <row r="22" spans="2:26" ht="21.75" customHeight="1" x14ac:dyDescent="0.15">
      <c r="B22" s="287"/>
      <c r="C22" s="555"/>
      <c r="D22" s="556"/>
      <c r="E22" s="556"/>
      <c r="F22" s="556"/>
      <c r="G22" s="556"/>
      <c r="H22" s="556"/>
      <c r="I22" s="556"/>
      <c r="J22" s="556"/>
      <c r="K22" s="556"/>
      <c r="L22" s="556"/>
      <c r="M22" s="556"/>
      <c r="N22" s="556"/>
      <c r="O22" s="556"/>
      <c r="P22" s="556"/>
      <c r="Q22" s="556"/>
      <c r="R22" s="556"/>
      <c r="S22" s="556"/>
      <c r="T22" s="556"/>
      <c r="U22" s="556"/>
      <c r="V22" s="556"/>
      <c r="W22" s="556"/>
      <c r="X22" s="556"/>
      <c r="Y22" s="556"/>
      <c r="Z22" s="557"/>
    </row>
    <row r="23" spans="2:26" ht="21.75" customHeight="1" x14ac:dyDescent="0.15">
      <c r="B23" s="287"/>
      <c r="C23" s="555"/>
      <c r="D23" s="556"/>
      <c r="E23" s="556"/>
      <c r="F23" s="556"/>
      <c r="G23" s="556"/>
      <c r="H23" s="556"/>
      <c r="I23" s="556"/>
      <c r="J23" s="556"/>
      <c r="K23" s="556"/>
      <c r="L23" s="556"/>
      <c r="M23" s="556"/>
      <c r="N23" s="556"/>
      <c r="O23" s="556"/>
      <c r="P23" s="556"/>
      <c r="Q23" s="556"/>
      <c r="R23" s="556"/>
      <c r="S23" s="556"/>
      <c r="T23" s="556"/>
      <c r="U23" s="556"/>
      <c r="V23" s="556"/>
      <c r="W23" s="556"/>
      <c r="X23" s="556"/>
      <c r="Y23" s="556"/>
      <c r="Z23" s="557"/>
    </row>
    <row r="24" spans="2:26" ht="21.75" customHeight="1" x14ac:dyDescent="0.15">
      <c r="B24" s="287"/>
      <c r="C24" s="555"/>
      <c r="D24" s="556"/>
      <c r="E24" s="556"/>
      <c r="F24" s="556"/>
      <c r="G24" s="556"/>
      <c r="H24" s="556"/>
      <c r="I24" s="556"/>
      <c r="J24" s="556"/>
      <c r="K24" s="556"/>
      <c r="L24" s="556"/>
      <c r="M24" s="556"/>
      <c r="N24" s="556"/>
      <c r="O24" s="556"/>
      <c r="P24" s="556"/>
      <c r="Q24" s="556"/>
      <c r="R24" s="556"/>
      <c r="S24" s="556"/>
      <c r="T24" s="556"/>
      <c r="U24" s="556"/>
      <c r="V24" s="556"/>
      <c r="W24" s="556"/>
      <c r="X24" s="556"/>
      <c r="Y24" s="556"/>
      <c r="Z24" s="557"/>
    </row>
    <row r="25" spans="2:26" ht="21.75" customHeight="1" x14ac:dyDescent="0.15">
      <c r="B25" s="287"/>
      <c r="C25" s="555"/>
      <c r="D25" s="556"/>
      <c r="E25" s="556"/>
      <c r="F25" s="556"/>
      <c r="G25" s="556"/>
      <c r="H25" s="556"/>
      <c r="I25" s="556"/>
      <c r="J25" s="556"/>
      <c r="K25" s="556"/>
      <c r="L25" s="556"/>
      <c r="M25" s="556"/>
      <c r="N25" s="556"/>
      <c r="O25" s="556"/>
      <c r="P25" s="556"/>
      <c r="Q25" s="556"/>
      <c r="R25" s="556"/>
      <c r="S25" s="556"/>
      <c r="T25" s="556"/>
      <c r="U25" s="556"/>
      <c r="V25" s="556"/>
      <c r="W25" s="556"/>
      <c r="X25" s="556"/>
      <c r="Y25" s="556"/>
      <c r="Z25" s="557"/>
    </row>
    <row r="26" spans="2:26" ht="21.75" customHeight="1" x14ac:dyDescent="0.15">
      <c r="B26" s="287"/>
      <c r="C26" s="555"/>
      <c r="D26" s="556"/>
      <c r="E26" s="556"/>
      <c r="F26" s="556"/>
      <c r="G26" s="556"/>
      <c r="H26" s="556"/>
      <c r="I26" s="556"/>
      <c r="J26" s="556"/>
      <c r="K26" s="556"/>
      <c r="L26" s="556"/>
      <c r="M26" s="556"/>
      <c r="N26" s="556"/>
      <c r="O26" s="556"/>
      <c r="P26" s="556"/>
      <c r="Q26" s="556"/>
      <c r="R26" s="556"/>
      <c r="S26" s="556"/>
      <c r="T26" s="556"/>
      <c r="U26" s="556"/>
      <c r="V26" s="556"/>
      <c r="W26" s="556"/>
      <c r="X26" s="556"/>
      <c r="Y26" s="556"/>
      <c r="Z26" s="557"/>
    </row>
    <row r="27" spans="2:26" ht="21.75" customHeight="1" x14ac:dyDescent="0.15">
      <c r="B27" s="287"/>
      <c r="C27" s="555"/>
      <c r="D27" s="556"/>
      <c r="E27" s="556"/>
      <c r="F27" s="556"/>
      <c r="G27" s="556"/>
      <c r="H27" s="556"/>
      <c r="I27" s="556"/>
      <c r="J27" s="556"/>
      <c r="K27" s="556"/>
      <c r="L27" s="556"/>
      <c r="M27" s="556"/>
      <c r="N27" s="556"/>
      <c r="O27" s="556"/>
      <c r="P27" s="556"/>
      <c r="Q27" s="556"/>
      <c r="R27" s="556"/>
      <c r="S27" s="556"/>
      <c r="T27" s="556"/>
      <c r="U27" s="556"/>
      <c r="V27" s="556"/>
      <c r="W27" s="556"/>
      <c r="X27" s="556"/>
      <c r="Y27" s="556"/>
      <c r="Z27" s="557"/>
    </row>
    <row r="28" spans="2:26" ht="21.75" customHeight="1" x14ac:dyDescent="0.15">
      <c r="B28" s="287"/>
      <c r="C28" s="555"/>
      <c r="D28" s="556"/>
      <c r="E28" s="556"/>
      <c r="F28" s="556"/>
      <c r="G28" s="556"/>
      <c r="H28" s="556"/>
      <c r="I28" s="556"/>
      <c r="J28" s="556"/>
      <c r="K28" s="556"/>
      <c r="L28" s="556"/>
      <c r="M28" s="556"/>
      <c r="N28" s="556"/>
      <c r="O28" s="556"/>
      <c r="P28" s="556"/>
      <c r="Q28" s="556"/>
      <c r="R28" s="556"/>
      <c r="S28" s="556"/>
      <c r="T28" s="556"/>
      <c r="U28" s="556"/>
      <c r="V28" s="556"/>
      <c r="W28" s="556"/>
      <c r="X28" s="556"/>
      <c r="Y28" s="556"/>
      <c r="Z28" s="557"/>
    </row>
    <row r="29" spans="2:26" ht="47.25" customHeight="1" x14ac:dyDescent="0.15">
      <c r="B29" s="288"/>
      <c r="C29" s="117"/>
      <c r="D29" s="117"/>
      <c r="E29" s="118"/>
      <c r="F29" s="119"/>
      <c r="G29" s="117"/>
      <c r="H29" s="117"/>
      <c r="I29" s="117"/>
      <c r="J29" s="558" t="s">
        <v>534</v>
      </c>
      <c r="K29" s="558"/>
      <c r="L29" s="558"/>
      <c r="M29" s="558"/>
      <c r="N29" s="558"/>
      <c r="O29" s="558"/>
      <c r="P29" s="558"/>
      <c r="Q29" s="558" t="s">
        <v>535</v>
      </c>
      <c r="R29" s="558"/>
      <c r="S29" s="558"/>
      <c r="T29" s="558"/>
      <c r="U29" s="558"/>
      <c r="V29" s="558"/>
      <c r="W29" s="558"/>
      <c r="X29" s="558"/>
      <c r="Y29" s="558"/>
      <c r="Z29" s="120"/>
    </row>
    <row r="30" spans="2:26" ht="15" customHeight="1" x14ac:dyDescent="0.15">
      <c r="C30" s="3" t="s">
        <v>536</v>
      </c>
    </row>
    <row r="31" spans="2:26" ht="15" customHeight="1" x14ac:dyDescent="0.15">
      <c r="C31" s="1" t="s">
        <v>537</v>
      </c>
    </row>
    <row r="32" spans="2:26" ht="15" customHeight="1" x14ac:dyDescent="0.15">
      <c r="C32" s="1" t="s">
        <v>538</v>
      </c>
    </row>
    <row r="33" spans="3:3" ht="15" customHeight="1" x14ac:dyDescent="0.15">
      <c r="C33" s="1" t="s">
        <v>539</v>
      </c>
    </row>
    <row r="34" spans="3:3" ht="7.15" customHeight="1" x14ac:dyDescent="0.15"/>
    <row r="37" spans="3:3" ht="98.25" customHeight="1" x14ac:dyDescent="0.15"/>
  </sheetData>
  <mergeCells count="58">
    <mergeCell ref="B12:B29"/>
    <mergeCell ref="C12:Z28"/>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 ref="V8:W9"/>
    <mergeCell ref="X8:Y9"/>
    <mergeCell ref="J9:J10"/>
    <mergeCell ref="K9:K10"/>
    <mergeCell ref="L9:M10"/>
    <mergeCell ref="N9:N10"/>
    <mergeCell ref="O9:P10"/>
    <mergeCell ref="Q9:Q10"/>
    <mergeCell ref="L8:M8"/>
    <mergeCell ref="O8:P8"/>
    <mergeCell ref="R5:R6"/>
    <mergeCell ref="S5:T5"/>
    <mergeCell ref="V5:V6"/>
    <mergeCell ref="X5:Z5"/>
    <mergeCell ref="D6:F6"/>
    <mergeCell ref="G6:H6"/>
    <mergeCell ref="I6:K6"/>
    <mergeCell ref="L6:M6"/>
    <mergeCell ref="S6:T6"/>
    <mergeCell ref="X6:Z6"/>
    <mergeCell ref="Q5:Q6"/>
    <mergeCell ref="B5:B6"/>
    <mergeCell ref="D5:F5"/>
    <mergeCell ref="G5:H5"/>
    <mergeCell ref="I5:K5"/>
    <mergeCell ref="L5:M5"/>
    <mergeCell ref="N2:O2"/>
    <mergeCell ref="P2:R2"/>
    <mergeCell ref="S2:U2"/>
    <mergeCell ref="V2:Z2"/>
    <mergeCell ref="C3:F3"/>
    <mergeCell ref="G3:G4"/>
    <mergeCell ref="H3:J4"/>
    <mergeCell ref="K3:K4"/>
    <mergeCell ref="L3:P4"/>
    <mergeCell ref="Q3:R4"/>
    <mergeCell ref="S3:U3"/>
    <mergeCell ref="V3:V4"/>
    <mergeCell ref="X3:Z3"/>
    <mergeCell ref="C4:F4"/>
    <mergeCell ref="S4:U4"/>
    <mergeCell ref="X4:Z4"/>
  </mergeCells>
  <phoneticPr fontId="9"/>
  <printOptions horizontalCentered="1" verticalCentered="1"/>
  <pageMargins left="0.23622047244094488" right="0.23622047244094488" top="0.74803149606299213" bottom="0.74803149606299213" header="0.31496062992125984" footer="0.31496062992125984"/>
  <pageSetup paperSize="9" scale="82" orientation="landscape" copies="2" r:id="rId1"/>
  <headerFooter alignWithMargins="0"/>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AB9A34-B87E-45A0-91F4-F2A94DBB4E88}">
  <sheetPr codeName="Sheet17">
    <pageSetUpPr fitToPage="1"/>
  </sheetPr>
  <dimension ref="B1:AA37"/>
  <sheetViews>
    <sheetView showGridLines="0" showZeros="0" view="pageBreakPreview" zoomScale="85" zoomScaleNormal="70" zoomScaleSheetLayoutView="85" workbookViewId="0">
      <selection activeCell="V2" sqref="V2:Z2"/>
    </sheetView>
  </sheetViews>
  <sheetFormatPr defaultColWidth="9" defaultRowHeight="12" x14ac:dyDescent="0.15"/>
  <cols>
    <col min="1" max="1" width="1.625" style="2" customWidth="1"/>
    <col min="2" max="2" width="6.75" style="2" customWidth="1"/>
    <col min="3" max="7" width="6.625" style="2" customWidth="1"/>
    <col min="8" max="8" width="3.75" style="2" customWidth="1"/>
    <col min="9" max="9" width="9.75" style="2" customWidth="1"/>
    <col min="10" max="12" width="6.625" style="2" customWidth="1"/>
    <col min="13" max="13" width="6.75" style="2" customWidth="1"/>
    <col min="14" max="14" width="6.875" style="2" customWidth="1"/>
    <col min="15" max="25" width="6.75" style="2" customWidth="1"/>
    <col min="26" max="26" width="1.25" style="2" customWidth="1"/>
    <col min="27" max="27" width="1.375" style="2" customWidth="1"/>
    <col min="28" max="28" width="12.625" style="2" customWidth="1"/>
    <col min="29" max="16384" width="9" style="2"/>
  </cols>
  <sheetData>
    <row r="1" spans="2:27" x14ac:dyDescent="0.15">
      <c r="Y1" s="6"/>
    </row>
    <row r="2" spans="2:27" ht="24.95" customHeight="1" x14ac:dyDescent="0.15">
      <c r="B2" s="54" t="s">
        <v>496</v>
      </c>
      <c r="C2" s="87"/>
      <c r="D2" s="87"/>
      <c r="E2" s="87"/>
      <c r="F2" s="87"/>
      <c r="G2" s="87"/>
      <c r="H2" s="87"/>
      <c r="I2" s="87"/>
      <c r="J2" s="87"/>
      <c r="K2" s="87"/>
      <c r="L2" s="87"/>
      <c r="M2" s="104"/>
      <c r="N2" s="375" t="s">
        <v>497</v>
      </c>
      <c r="O2" s="375"/>
      <c r="P2" s="529">
        <v>45621</v>
      </c>
      <c r="Q2" s="530"/>
      <c r="R2" s="531"/>
      <c r="S2" s="375" t="s">
        <v>498</v>
      </c>
      <c r="T2" s="375"/>
      <c r="U2" s="375"/>
      <c r="V2" s="532" t="s">
        <v>1044</v>
      </c>
      <c r="W2" s="532"/>
      <c r="X2" s="532"/>
      <c r="Y2" s="532"/>
      <c r="Z2" s="532"/>
    </row>
    <row r="3" spans="2:27" ht="20.100000000000001" customHeight="1" x14ac:dyDescent="0.15">
      <c r="B3" s="101" t="s">
        <v>8</v>
      </c>
      <c r="C3" s="376" t="s">
        <v>314</v>
      </c>
      <c r="D3" s="358"/>
      <c r="E3" s="358"/>
      <c r="F3" s="359"/>
      <c r="G3" s="373" t="s">
        <v>499</v>
      </c>
      <c r="H3" s="357" t="s">
        <v>500</v>
      </c>
      <c r="I3" s="358"/>
      <c r="J3" s="359"/>
      <c r="K3" s="373" t="s">
        <v>501</v>
      </c>
      <c r="L3" s="533" t="s">
        <v>470</v>
      </c>
      <c r="M3" s="358"/>
      <c r="N3" s="358"/>
      <c r="O3" s="358"/>
      <c r="P3" s="358"/>
      <c r="Q3" s="352" t="s">
        <v>502</v>
      </c>
      <c r="R3" s="354"/>
      <c r="S3" s="376" t="s">
        <v>503</v>
      </c>
      <c r="T3" s="358"/>
      <c r="U3" s="359"/>
      <c r="V3" s="534" t="s">
        <v>504</v>
      </c>
      <c r="W3" s="106" t="s">
        <v>505</v>
      </c>
      <c r="X3" s="333">
        <v>341832.76</v>
      </c>
      <c r="Y3" s="334"/>
      <c r="Z3" s="335"/>
    </row>
    <row r="4" spans="2:27" ht="20.100000000000001" customHeight="1" x14ac:dyDescent="0.15">
      <c r="B4" s="59" t="s">
        <v>3</v>
      </c>
      <c r="C4" s="360" t="s">
        <v>313</v>
      </c>
      <c r="D4" s="361"/>
      <c r="E4" s="361"/>
      <c r="F4" s="362"/>
      <c r="G4" s="380"/>
      <c r="H4" s="360"/>
      <c r="I4" s="361"/>
      <c r="J4" s="362"/>
      <c r="K4" s="380"/>
      <c r="L4" s="361"/>
      <c r="M4" s="361"/>
      <c r="N4" s="361"/>
      <c r="O4" s="361"/>
      <c r="P4" s="361"/>
      <c r="Q4" s="342"/>
      <c r="R4" s="356"/>
      <c r="S4" s="360" t="s">
        <v>506</v>
      </c>
      <c r="T4" s="361"/>
      <c r="U4" s="362"/>
      <c r="V4" s="535"/>
      <c r="W4" s="105" t="s">
        <v>507</v>
      </c>
      <c r="X4" s="333">
        <v>1310837.8999999999</v>
      </c>
      <c r="Y4" s="334"/>
      <c r="Z4" s="335"/>
    </row>
    <row r="5" spans="2:27" ht="20.100000000000001" customHeight="1" x14ac:dyDescent="0.15">
      <c r="B5" s="536" t="s">
        <v>4</v>
      </c>
      <c r="C5" s="55" t="s">
        <v>5</v>
      </c>
      <c r="D5" s="297" t="s">
        <v>508</v>
      </c>
      <c r="E5" s="312"/>
      <c r="F5" s="312"/>
      <c r="G5" s="289" t="s">
        <v>509</v>
      </c>
      <c r="H5" s="296"/>
      <c r="I5" s="297" t="s">
        <v>510</v>
      </c>
      <c r="J5" s="312"/>
      <c r="K5" s="298"/>
      <c r="L5" s="375" t="s">
        <v>12</v>
      </c>
      <c r="M5" s="375"/>
      <c r="N5" s="100" t="s">
        <v>11</v>
      </c>
      <c r="O5" s="107">
        <v>1243.0999999999999</v>
      </c>
      <c r="P5" s="56" t="s">
        <v>10</v>
      </c>
      <c r="Q5" s="540" t="s">
        <v>511</v>
      </c>
      <c r="R5" s="538" t="s">
        <v>512</v>
      </c>
      <c r="S5" s="373" t="s">
        <v>513</v>
      </c>
      <c r="T5" s="373"/>
      <c r="U5" s="108" t="s">
        <v>514</v>
      </c>
      <c r="V5" s="352" t="s">
        <v>515</v>
      </c>
      <c r="W5" s="106" t="s">
        <v>505</v>
      </c>
      <c r="X5" s="333">
        <v>341900.5</v>
      </c>
      <c r="Y5" s="334"/>
      <c r="Z5" s="335"/>
    </row>
    <row r="6" spans="2:27" ht="20.100000000000001" customHeight="1" x14ac:dyDescent="0.15">
      <c r="B6" s="537"/>
      <c r="C6" s="55" t="s">
        <v>6</v>
      </c>
      <c r="D6" s="297" t="s">
        <v>516</v>
      </c>
      <c r="E6" s="312"/>
      <c r="F6" s="312"/>
      <c r="G6" s="375" t="s">
        <v>517</v>
      </c>
      <c r="H6" s="375"/>
      <c r="I6" s="297" t="s">
        <v>518</v>
      </c>
      <c r="J6" s="312"/>
      <c r="K6" s="298"/>
      <c r="L6" s="375" t="s">
        <v>519</v>
      </c>
      <c r="M6" s="375"/>
      <c r="N6" s="100" t="s">
        <v>11</v>
      </c>
      <c r="O6" s="74">
        <v>12</v>
      </c>
      <c r="P6" s="56" t="s">
        <v>10</v>
      </c>
      <c r="Q6" s="356"/>
      <c r="R6" s="539"/>
      <c r="S6" s="375" t="s">
        <v>520</v>
      </c>
      <c r="T6" s="375"/>
      <c r="U6" s="109" t="s">
        <v>259</v>
      </c>
      <c r="V6" s="342"/>
      <c r="W6" s="106" t="s">
        <v>507</v>
      </c>
      <c r="X6" s="333">
        <v>1310912.98</v>
      </c>
      <c r="Y6" s="334"/>
      <c r="Z6" s="335"/>
    </row>
    <row r="7" spans="2:27" ht="7.5" customHeight="1" x14ac:dyDescent="0.15">
      <c r="B7" s="563" t="s">
        <v>521</v>
      </c>
      <c r="C7" s="563"/>
      <c r="D7" s="564" t="s">
        <v>147</v>
      </c>
      <c r="E7" s="564"/>
      <c r="F7" s="110"/>
      <c r="G7" s="110"/>
      <c r="H7" s="110"/>
      <c r="I7" s="110"/>
      <c r="J7" s="110"/>
      <c r="K7" s="110"/>
      <c r="L7" s="110"/>
      <c r="M7" s="110"/>
      <c r="N7" s="110"/>
      <c r="O7" s="110"/>
      <c r="P7" s="110"/>
      <c r="Q7" s="110"/>
      <c r="R7" s="110"/>
      <c r="S7" s="110"/>
      <c r="T7" s="110"/>
      <c r="U7" s="110"/>
      <c r="V7" s="110"/>
      <c r="W7" s="110"/>
      <c r="X7" s="111"/>
      <c r="Y7" s="111"/>
      <c r="Z7" s="112"/>
    </row>
    <row r="8" spans="2:27" ht="21.75" customHeight="1" x14ac:dyDescent="0.15">
      <c r="B8" s="563"/>
      <c r="C8" s="563"/>
      <c r="D8" s="564"/>
      <c r="E8" s="564"/>
      <c r="F8" s="113"/>
      <c r="G8" s="541" t="s">
        <v>522</v>
      </c>
      <c r="H8" s="540"/>
      <c r="I8" s="565" t="s">
        <v>523</v>
      </c>
      <c r="J8" s="114" t="s">
        <v>524</v>
      </c>
      <c r="K8" s="115" t="s">
        <v>525</v>
      </c>
      <c r="L8" s="293">
        <v>127</v>
      </c>
      <c r="M8" s="294"/>
      <c r="N8" s="55" t="s">
        <v>526</v>
      </c>
      <c r="O8" s="295">
        <v>7</v>
      </c>
      <c r="P8" s="295"/>
      <c r="Q8" s="55" t="s">
        <v>527</v>
      </c>
      <c r="R8" s="293">
        <v>0</v>
      </c>
      <c r="S8" s="294"/>
      <c r="T8" s="541" t="s">
        <v>528</v>
      </c>
      <c r="U8" s="540"/>
      <c r="V8" s="541" t="s">
        <v>529</v>
      </c>
      <c r="W8" s="540"/>
      <c r="X8" s="546">
        <v>1</v>
      </c>
      <c r="Y8" s="547"/>
      <c r="Z8" s="113"/>
      <c r="AA8" s="116"/>
    </row>
    <row r="9" spans="2:27" ht="10.9" customHeight="1" x14ac:dyDescent="0.15">
      <c r="B9" s="563"/>
      <c r="C9" s="563"/>
      <c r="D9" s="564"/>
      <c r="E9" s="564"/>
      <c r="F9" s="113"/>
      <c r="G9" s="542"/>
      <c r="H9" s="543"/>
      <c r="I9" s="566"/>
      <c r="J9" s="550" t="s">
        <v>530</v>
      </c>
      <c r="K9" s="552" t="s">
        <v>525</v>
      </c>
      <c r="L9" s="546">
        <v>0</v>
      </c>
      <c r="M9" s="547"/>
      <c r="N9" s="550" t="s">
        <v>526</v>
      </c>
      <c r="O9" s="546">
        <v>0</v>
      </c>
      <c r="P9" s="547"/>
      <c r="Q9" s="550" t="s">
        <v>527</v>
      </c>
      <c r="R9" s="546">
        <v>0</v>
      </c>
      <c r="S9" s="547"/>
      <c r="T9" s="542"/>
      <c r="U9" s="543"/>
      <c r="V9" s="544"/>
      <c r="W9" s="545"/>
      <c r="X9" s="548"/>
      <c r="Y9" s="549"/>
      <c r="Z9" s="113"/>
      <c r="AA9" s="116"/>
    </row>
    <row r="10" spans="2:27" ht="10.9" customHeight="1" x14ac:dyDescent="0.15">
      <c r="B10" s="563"/>
      <c r="C10" s="563"/>
      <c r="D10" s="564"/>
      <c r="E10" s="564"/>
      <c r="F10" s="113"/>
      <c r="G10" s="542"/>
      <c r="H10" s="543"/>
      <c r="I10" s="566"/>
      <c r="J10" s="551"/>
      <c r="K10" s="553"/>
      <c r="L10" s="554"/>
      <c r="M10" s="345"/>
      <c r="N10" s="551"/>
      <c r="O10" s="554"/>
      <c r="P10" s="345"/>
      <c r="Q10" s="551"/>
      <c r="R10" s="554"/>
      <c r="S10" s="345"/>
      <c r="T10" s="542"/>
      <c r="U10" s="543"/>
      <c r="V10" s="559" t="s">
        <v>531</v>
      </c>
      <c r="W10" s="560"/>
      <c r="X10" s="546">
        <v>1</v>
      </c>
      <c r="Y10" s="547"/>
      <c r="Z10" s="113"/>
      <c r="AA10" s="116"/>
    </row>
    <row r="11" spans="2:27" ht="21.75" customHeight="1" x14ac:dyDescent="0.15">
      <c r="B11" s="563"/>
      <c r="C11" s="563"/>
      <c r="D11" s="564"/>
      <c r="E11" s="564"/>
      <c r="F11" s="113"/>
      <c r="G11" s="544"/>
      <c r="H11" s="545"/>
      <c r="I11" s="567"/>
      <c r="J11" s="55" t="s">
        <v>532</v>
      </c>
      <c r="K11" s="115" t="s">
        <v>525</v>
      </c>
      <c r="L11" s="293">
        <v>0</v>
      </c>
      <c r="M11" s="294"/>
      <c r="N11" s="55" t="s">
        <v>526</v>
      </c>
      <c r="O11" s="295">
        <v>0</v>
      </c>
      <c r="P11" s="295"/>
      <c r="Q11" s="55" t="s">
        <v>527</v>
      </c>
      <c r="R11" s="293">
        <v>0</v>
      </c>
      <c r="S11" s="294"/>
      <c r="T11" s="544"/>
      <c r="U11" s="545"/>
      <c r="V11" s="561"/>
      <c r="W11" s="562"/>
      <c r="X11" s="554"/>
      <c r="Y11" s="345"/>
      <c r="Z11" s="113"/>
      <c r="AA11" s="116"/>
    </row>
    <row r="12" spans="2:27" ht="21.75" customHeight="1" x14ac:dyDescent="0.15">
      <c r="B12" s="300" t="s">
        <v>533</v>
      </c>
      <c r="C12" s="555"/>
      <c r="D12" s="556"/>
      <c r="E12" s="556"/>
      <c r="F12" s="556"/>
      <c r="G12" s="556"/>
      <c r="H12" s="556"/>
      <c r="I12" s="556"/>
      <c r="J12" s="556"/>
      <c r="K12" s="556"/>
      <c r="L12" s="556"/>
      <c r="M12" s="556"/>
      <c r="N12" s="556"/>
      <c r="O12" s="556"/>
      <c r="P12" s="556"/>
      <c r="Q12" s="556"/>
      <c r="R12" s="556"/>
      <c r="S12" s="556"/>
      <c r="T12" s="556"/>
      <c r="U12" s="556"/>
      <c r="V12" s="556"/>
      <c r="W12" s="556"/>
      <c r="X12" s="556"/>
      <c r="Y12" s="556"/>
      <c r="Z12" s="557"/>
      <c r="AA12" s="116"/>
    </row>
    <row r="13" spans="2:27" ht="21.75" customHeight="1" x14ac:dyDescent="0.15">
      <c r="B13" s="287"/>
      <c r="C13" s="555"/>
      <c r="D13" s="556"/>
      <c r="E13" s="556"/>
      <c r="F13" s="556"/>
      <c r="G13" s="556"/>
      <c r="H13" s="556"/>
      <c r="I13" s="556"/>
      <c r="J13" s="556"/>
      <c r="K13" s="556"/>
      <c r="L13" s="556"/>
      <c r="M13" s="556"/>
      <c r="N13" s="556"/>
      <c r="O13" s="556"/>
      <c r="P13" s="556"/>
      <c r="Q13" s="556"/>
      <c r="R13" s="556"/>
      <c r="S13" s="556"/>
      <c r="T13" s="556"/>
      <c r="U13" s="556"/>
      <c r="V13" s="556"/>
      <c r="W13" s="556"/>
      <c r="X13" s="556"/>
      <c r="Y13" s="556"/>
      <c r="Z13" s="557"/>
      <c r="AA13" s="116"/>
    </row>
    <row r="14" spans="2:27" ht="21.75" customHeight="1" x14ac:dyDescent="0.15">
      <c r="B14" s="287"/>
      <c r="C14" s="555"/>
      <c r="D14" s="556"/>
      <c r="E14" s="556"/>
      <c r="F14" s="556"/>
      <c r="G14" s="556"/>
      <c r="H14" s="556"/>
      <c r="I14" s="556"/>
      <c r="J14" s="556"/>
      <c r="K14" s="556"/>
      <c r="L14" s="556"/>
      <c r="M14" s="556"/>
      <c r="N14" s="556"/>
      <c r="O14" s="556"/>
      <c r="P14" s="556"/>
      <c r="Q14" s="556"/>
      <c r="R14" s="556"/>
      <c r="S14" s="556"/>
      <c r="T14" s="556"/>
      <c r="U14" s="556"/>
      <c r="V14" s="556"/>
      <c r="W14" s="556"/>
      <c r="X14" s="556"/>
      <c r="Y14" s="556"/>
      <c r="Z14" s="557"/>
      <c r="AA14" s="116"/>
    </row>
    <row r="15" spans="2:27" ht="21.75" customHeight="1" x14ac:dyDescent="0.15">
      <c r="B15" s="287"/>
      <c r="C15" s="555"/>
      <c r="D15" s="556"/>
      <c r="E15" s="556"/>
      <c r="F15" s="556"/>
      <c r="G15" s="556"/>
      <c r="H15" s="556"/>
      <c r="I15" s="556"/>
      <c r="J15" s="556"/>
      <c r="K15" s="556"/>
      <c r="L15" s="556"/>
      <c r="M15" s="556"/>
      <c r="N15" s="556"/>
      <c r="O15" s="556"/>
      <c r="P15" s="556"/>
      <c r="Q15" s="556"/>
      <c r="R15" s="556"/>
      <c r="S15" s="556"/>
      <c r="T15" s="556"/>
      <c r="U15" s="556"/>
      <c r="V15" s="556"/>
      <c r="W15" s="556"/>
      <c r="X15" s="556"/>
      <c r="Y15" s="556"/>
      <c r="Z15" s="557"/>
    </row>
    <row r="16" spans="2:27" ht="21.75" customHeight="1" x14ac:dyDescent="0.15">
      <c r="B16" s="287"/>
      <c r="C16" s="555"/>
      <c r="D16" s="556"/>
      <c r="E16" s="556"/>
      <c r="F16" s="556"/>
      <c r="G16" s="556"/>
      <c r="H16" s="556"/>
      <c r="I16" s="556"/>
      <c r="J16" s="556"/>
      <c r="K16" s="556"/>
      <c r="L16" s="556"/>
      <c r="M16" s="556"/>
      <c r="N16" s="556"/>
      <c r="O16" s="556"/>
      <c r="P16" s="556"/>
      <c r="Q16" s="556"/>
      <c r="R16" s="556"/>
      <c r="S16" s="556"/>
      <c r="T16" s="556"/>
      <c r="U16" s="556"/>
      <c r="V16" s="556"/>
      <c r="W16" s="556"/>
      <c r="X16" s="556"/>
      <c r="Y16" s="556"/>
      <c r="Z16" s="557"/>
    </row>
    <row r="17" spans="2:26" ht="21.75" customHeight="1" x14ac:dyDescent="0.15">
      <c r="B17" s="287"/>
      <c r="C17" s="555"/>
      <c r="D17" s="556"/>
      <c r="E17" s="556"/>
      <c r="F17" s="556"/>
      <c r="G17" s="556"/>
      <c r="H17" s="556"/>
      <c r="I17" s="556"/>
      <c r="J17" s="556"/>
      <c r="K17" s="556"/>
      <c r="L17" s="556"/>
      <c r="M17" s="556"/>
      <c r="N17" s="556"/>
      <c r="O17" s="556"/>
      <c r="P17" s="556"/>
      <c r="Q17" s="556"/>
      <c r="R17" s="556"/>
      <c r="S17" s="556"/>
      <c r="T17" s="556"/>
      <c r="U17" s="556"/>
      <c r="V17" s="556"/>
      <c r="W17" s="556"/>
      <c r="X17" s="556"/>
      <c r="Y17" s="556"/>
      <c r="Z17" s="557"/>
    </row>
    <row r="18" spans="2:26" ht="21.75" customHeight="1" x14ac:dyDescent="0.15">
      <c r="B18" s="287"/>
      <c r="C18" s="555"/>
      <c r="D18" s="556"/>
      <c r="E18" s="556"/>
      <c r="F18" s="556"/>
      <c r="G18" s="556"/>
      <c r="H18" s="556"/>
      <c r="I18" s="556"/>
      <c r="J18" s="556"/>
      <c r="K18" s="556"/>
      <c r="L18" s="556"/>
      <c r="M18" s="556"/>
      <c r="N18" s="556"/>
      <c r="O18" s="556"/>
      <c r="P18" s="556"/>
      <c r="Q18" s="556"/>
      <c r="R18" s="556"/>
      <c r="S18" s="556"/>
      <c r="T18" s="556"/>
      <c r="U18" s="556"/>
      <c r="V18" s="556"/>
      <c r="W18" s="556"/>
      <c r="X18" s="556"/>
      <c r="Y18" s="556"/>
      <c r="Z18" s="557"/>
    </row>
    <row r="19" spans="2:26" ht="21.75" customHeight="1" x14ac:dyDescent="0.15">
      <c r="B19" s="287"/>
      <c r="C19" s="555"/>
      <c r="D19" s="556"/>
      <c r="E19" s="556"/>
      <c r="F19" s="556"/>
      <c r="G19" s="556"/>
      <c r="H19" s="556"/>
      <c r="I19" s="556"/>
      <c r="J19" s="556"/>
      <c r="K19" s="556"/>
      <c r="L19" s="556"/>
      <c r="M19" s="556"/>
      <c r="N19" s="556"/>
      <c r="O19" s="556"/>
      <c r="P19" s="556"/>
      <c r="Q19" s="556"/>
      <c r="R19" s="556"/>
      <c r="S19" s="556"/>
      <c r="T19" s="556"/>
      <c r="U19" s="556"/>
      <c r="V19" s="556"/>
      <c r="W19" s="556"/>
      <c r="X19" s="556"/>
      <c r="Y19" s="556"/>
      <c r="Z19" s="557"/>
    </row>
    <row r="20" spans="2:26" ht="21.75" customHeight="1" x14ac:dyDescent="0.15">
      <c r="B20" s="287"/>
      <c r="C20" s="555"/>
      <c r="D20" s="556"/>
      <c r="E20" s="556"/>
      <c r="F20" s="556"/>
      <c r="G20" s="556"/>
      <c r="H20" s="556"/>
      <c r="I20" s="556"/>
      <c r="J20" s="556"/>
      <c r="K20" s="556"/>
      <c r="L20" s="556"/>
      <c r="M20" s="556"/>
      <c r="N20" s="556"/>
      <c r="O20" s="556"/>
      <c r="P20" s="556"/>
      <c r="Q20" s="556"/>
      <c r="R20" s="556"/>
      <c r="S20" s="556"/>
      <c r="T20" s="556"/>
      <c r="U20" s="556"/>
      <c r="V20" s="556"/>
      <c r="W20" s="556"/>
      <c r="X20" s="556"/>
      <c r="Y20" s="556"/>
      <c r="Z20" s="557"/>
    </row>
    <row r="21" spans="2:26" ht="21.75" customHeight="1" x14ac:dyDescent="0.15">
      <c r="B21" s="287"/>
      <c r="C21" s="555"/>
      <c r="D21" s="556"/>
      <c r="E21" s="556"/>
      <c r="F21" s="556"/>
      <c r="G21" s="556"/>
      <c r="H21" s="556"/>
      <c r="I21" s="556"/>
      <c r="J21" s="556"/>
      <c r="K21" s="556"/>
      <c r="L21" s="556"/>
      <c r="M21" s="556"/>
      <c r="N21" s="556"/>
      <c r="O21" s="556"/>
      <c r="P21" s="556"/>
      <c r="Q21" s="556"/>
      <c r="R21" s="556"/>
      <c r="S21" s="556"/>
      <c r="T21" s="556"/>
      <c r="U21" s="556"/>
      <c r="V21" s="556"/>
      <c r="W21" s="556"/>
      <c r="X21" s="556"/>
      <c r="Y21" s="556"/>
      <c r="Z21" s="557"/>
    </row>
    <row r="22" spans="2:26" ht="21.75" customHeight="1" x14ac:dyDescent="0.15">
      <c r="B22" s="287"/>
      <c r="C22" s="555"/>
      <c r="D22" s="556"/>
      <c r="E22" s="556"/>
      <c r="F22" s="556"/>
      <c r="G22" s="556"/>
      <c r="H22" s="556"/>
      <c r="I22" s="556"/>
      <c r="J22" s="556"/>
      <c r="K22" s="556"/>
      <c r="L22" s="556"/>
      <c r="M22" s="556"/>
      <c r="N22" s="556"/>
      <c r="O22" s="556"/>
      <c r="P22" s="556"/>
      <c r="Q22" s="556"/>
      <c r="R22" s="556"/>
      <c r="S22" s="556"/>
      <c r="T22" s="556"/>
      <c r="U22" s="556"/>
      <c r="V22" s="556"/>
      <c r="W22" s="556"/>
      <c r="X22" s="556"/>
      <c r="Y22" s="556"/>
      <c r="Z22" s="557"/>
    </row>
    <row r="23" spans="2:26" ht="21.75" customHeight="1" x14ac:dyDescent="0.15">
      <c r="B23" s="287"/>
      <c r="C23" s="555"/>
      <c r="D23" s="556"/>
      <c r="E23" s="556"/>
      <c r="F23" s="556"/>
      <c r="G23" s="556"/>
      <c r="H23" s="556"/>
      <c r="I23" s="556"/>
      <c r="J23" s="556"/>
      <c r="K23" s="556"/>
      <c r="L23" s="556"/>
      <c r="M23" s="556"/>
      <c r="N23" s="556"/>
      <c r="O23" s="556"/>
      <c r="P23" s="556"/>
      <c r="Q23" s="556"/>
      <c r="R23" s="556"/>
      <c r="S23" s="556"/>
      <c r="T23" s="556"/>
      <c r="U23" s="556"/>
      <c r="V23" s="556"/>
      <c r="W23" s="556"/>
      <c r="X23" s="556"/>
      <c r="Y23" s="556"/>
      <c r="Z23" s="557"/>
    </row>
    <row r="24" spans="2:26" ht="21.75" customHeight="1" x14ac:dyDescent="0.15">
      <c r="B24" s="287"/>
      <c r="C24" s="555"/>
      <c r="D24" s="556"/>
      <c r="E24" s="556"/>
      <c r="F24" s="556"/>
      <c r="G24" s="556"/>
      <c r="H24" s="556"/>
      <c r="I24" s="556"/>
      <c r="J24" s="556"/>
      <c r="K24" s="556"/>
      <c r="L24" s="556"/>
      <c r="M24" s="556"/>
      <c r="N24" s="556"/>
      <c r="O24" s="556"/>
      <c r="P24" s="556"/>
      <c r="Q24" s="556"/>
      <c r="R24" s="556"/>
      <c r="S24" s="556"/>
      <c r="T24" s="556"/>
      <c r="U24" s="556"/>
      <c r="V24" s="556"/>
      <c r="W24" s="556"/>
      <c r="X24" s="556"/>
      <c r="Y24" s="556"/>
      <c r="Z24" s="557"/>
    </row>
    <row r="25" spans="2:26" ht="21.75" customHeight="1" x14ac:dyDescent="0.15">
      <c r="B25" s="287"/>
      <c r="C25" s="555"/>
      <c r="D25" s="556"/>
      <c r="E25" s="556"/>
      <c r="F25" s="556"/>
      <c r="G25" s="556"/>
      <c r="H25" s="556"/>
      <c r="I25" s="556"/>
      <c r="J25" s="556"/>
      <c r="K25" s="556"/>
      <c r="L25" s="556"/>
      <c r="M25" s="556"/>
      <c r="N25" s="556"/>
      <c r="O25" s="556"/>
      <c r="P25" s="556"/>
      <c r="Q25" s="556"/>
      <c r="R25" s="556"/>
      <c r="S25" s="556"/>
      <c r="T25" s="556"/>
      <c r="U25" s="556"/>
      <c r="V25" s="556"/>
      <c r="W25" s="556"/>
      <c r="X25" s="556"/>
      <c r="Y25" s="556"/>
      <c r="Z25" s="557"/>
    </row>
    <row r="26" spans="2:26" ht="21.75" customHeight="1" x14ac:dyDescent="0.15">
      <c r="B26" s="287"/>
      <c r="C26" s="555"/>
      <c r="D26" s="556"/>
      <c r="E26" s="556"/>
      <c r="F26" s="556"/>
      <c r="G26" s="556"/>
      <c r="H26" s="556"/>
      <c r="I26" s="556"/>
      <c r="J26" s="556"/>
      <c r="K26" s="556"/>
      <c r="L26" s="556"/>
      <c r="M26" s="556"/>
      <c r="N26" s="556"/>
      <c r="O26" s="556"/>
      <c r="P26" s="556"/>
      <c r="Q26" s="556"/>
      <c r="R26" s="556"/>
      <c r="S26" s="556"/>
      <c r="T26" s="556"/>
      <c r="U26" s="556"/>
      <c r="V26" s="556"/>
      <c r="W26" s="556"/>
      <c r="X26" s="556"/>
      <c r="Y26" s="556"/>
      <c r="Z26" s="557"/>
    </row>
    <row r="27" spans="2:26" ht="21.75" customHeight="1" x14ac:dyDescent="0.15">
      <c r="B27" s="287"/>
      <c r="C27" s="555"/>
      <c r="D27" s="556"/>
      <c r="E27" s="556"/>
      <c r="F27" s="556"/>
      <c r="G27" s="556"/>
      <c r="H27" s="556"/>
      <c r="I27" s="556"/>
      <c r="J27" s="556"/>
      <c r="K27" s="556"/>
      <c r="L27" s="556"/>
      <c r="M27" s="556"/>
      <c r="N27" s="556"/>
      <c r="O27" s="556"/>
      <c r="P27" s="556"/>
      <c r="Q27" s="556"/>
      <c r="R27" s="556"/>
      <c r="S27" s="556"/>
      <c r="T27" s="556"/>
      <c r="U27" s="556"/>
      <c r="V27" s="556"/>
      <c r="W27" s="556"/>
      <c r="X27" s="556"/>
      <c r="Y27" s="556"/>
      <c r="Z27" s="557"/>
    </row>
    <row r="28" spans="2:26" ht="21.75" customHeight="1" x14ac:dyDescent="0.15">
      <c r="B28" s="287"/>
      <c r="C28" s="555"/>
      <c r="D28" s="556"/>
      <c r="E28" s="556"/>
      <c r="F28" s="556"/>
      <c r="G28" s="556"/>
      <c r="H28" s="556"/>
      <c r="I28" s="556"/>
      <c r="J28" s="556"/>
      <c r="K28" s="556"/>
      <c r="L28" s="556"/>
      <c r="M28" s="556"/>
      <c r="N28" s="556"/>
      <c r="O28" s="556"/>
      <c r="P28" s="556"/>
      <c r="Q28" s="556"/>
      <c r="R28" s="556"/>
      <c r="S28" s="556"/>
      <c r="T28" s="556"/>
      <c r="U28" s="556"/>
      <c r="V28" s="556"/>
      <c r="W28" s="556"/>
      <c r="X28" s="556"/>
      <c r="Y28" s="556"/>
      <c r="Z28" s="557"/>
    </row>
    <row r="29" spans="2:26" ht="47.25" customHeight="1" x14ac:dyDescent="0.15">
      <c r="B29" s="288"/>
      <c r="C29" s="117"/>
      <c r="D29" s="117"/>
      <c r="E29" s="118"/>
      <c r="F29" s="119"/>
      <c r="G29" s="117"/>
      <c r="H29" s="117"/>
      <c r="I29" s="117"/>
      <c r="J29" s="558" t="s">
        <v>534</v>
      </c>
      <c r="K29" s="558"/>
      <c r="L29" s="558"/>
      <c r="M29" s="558"/>
      <c r="N29" s="558"/>
      <c r="O29" s="558"/>
      <c r="P29" s="558"/>
      <c r="Q29" s="558" t="s">
        <v>535</v>
      </c>
      <c r="R29" s="558"/>
      <c r="S29" s="558"/>
      <c r="T29" s="558"/>
      <c r="U29" s="558"/>
      <c r="V29" s="558"/>
      <c r="W29" s="558"/>
      <c r="X29" s="558"/>
      <c r="Y29" s="558"/>
      <c r="Z29" s="120"/>
    </row>
    <row r="30" spans="2:26" ht="15" customHeight="1" x14ac:dyDescent="0.15">
      <c r="C30" s="3" t="s">
        <v>536</v>
      </c>
    </row>
    <row r="31" spans="2:26" ht="15" customHeight="1" x14ac:dyDescent="0.15">
      <c r="C31" s="1" t="s">
        <v>537</v>
      </c>
    </row>
    <row r="32" spans="2:26" ht="15" customHeight="1" x14ac:dyDescent="0.15">
      <c r="C32" s="1" t="s">
        <v>538</v>
      </c>
    </row>
    <row r="33" spans="3:3" ht="15" customHeight="1" x14ac:dyDescent="0.15">
      <c r="C33" s="1" t="s">
        <v>539</v>
      </c>
    </row>
    <row r="34" spans="3:3" ht="7.15" customHeight="1" x14ac:dyDescent="0.15"/>
    <row r="37" spans="3:3" ht="98.25" customHeight="1" x14ac:dyDescent="0.15"/>
  </sheetData>
  <mergeCells count="58">
    <mergeCell ref="B12:B29"/>
    <mergeCell ref="C12:Z28"/>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 ref="V8:W9"/>
    <mergeCell ref="X8:Y9"/>
    <mergeCell ref="J9:J10"/>
    <mergeCell ref="K9:K10"/>
    <mergeCell ref="L9:M10"/>
    <mergeCell ref="N9:N10"/>
    <mergeCell ref="O9:P10"/>
    <mergeCell ref="Q9:Q10"/>
    <mergeCell ref="L8:M8"/>
    <mergeCell ref="O8:P8"/>
    <mergeCell ref="R5:R6"/>
    <mergeCell ref="S5:T5"/>
    <mergeCell ref="V5:V6"/>
    <mergeCell ref="X5:Z5"/>
    <mergeCell ref="D6:F6"/>
    <mergeCell ref="G6:H6"/>
    <mergeCell ref="I6:K6"/>
    <mergeCell ref="L6:M6"/>
    <mergeCell ref="S6:T6"/>
    <mergeCell ref="X6:Z6"/>
    <mergeCell ref="Q5:Q6"/>
    <mergeCell ref="B5:B6"/>
    <mergeCell ref="D5:F5"/>
    <mergeCell ref="G5:H5"/>
    <mergeCell ref="I5:K5"/>
    <mergeCell ref="L5:M5"/>
    <mergeCell ref="N2:O2"/>
    <mergeCell ref="P2:R2"/>
    <mergeCell ref="S2:U2"/>
    <mergeCell ref="V2:Z2"/>
    <mergeCell ref="C3:F3"/>
    <mergeCell ref="G3:G4"/>
    <mergeCell ref="H3:J4"/>
    <mergeCell ref="K3:K4"/>
    <mergeCell ref="L3:P4"/>
    <mergeCell ref="Q3:R4"/>
    <mergeCell ref="S3:U3"/>
    <mergeCell ref="V3:V4"/>
    <mergeCell ref="X3:Z3"/>
    <mergeCell ref="C4:F4"/>
    <mergeCell ref="S4:U4"/>
    <mergeCell ref="X4:Z4"/>
  </mergeCells>
  <phoneticPr fontId="9"/>
  <printOptions horizontalCentered="1" verticalCentered="1"/>
  <pageMargins left="0.23622047244094488" right="0.23622047244094488" top="0.74803149606299213" bottom="0.74803149606299213" header="0.31496062992125984" footer="0.31496062992125984"/>
  <pageSetup paperSize="9" scale="82" orientation="landscape" copies="2" r:id="rId1"/>
  <headerFooter alignWithMargins="0"/>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95CE4D-44C2-402A-8E6F-B7290BE2A54D}">
  <sheetPr codeName="Sheet18">
    <pageSetUpPr fitToPage="1"/>
  </sheetPr>
  <dimension ref="B1:AA37"/>
  <sheetViews>
    <sheetView showGridLines="0" showZeros="0" view="pageBreakPreview" zoomScale="85" zoomScaleNormal="70" zoomScaleSheetLayoutView="85" workbookViewId="0">
      <selection activeCell="V2" sqref="V2:Z2"/>
    </sheetView>
  </sheetViews>
  <sheetFormatPr defaultColWidth="9" defaultRowHeight="12" x14ac:dyDescent="0.15"/>
  <cols>
    <col min="1" max="1" width="1.625" style="2" customWidth="1"/>
    <col min="2" max="2" width="6.75" style="2" customWidth="1"/>
    <col min="3" max="7" width="6.625" style="2" customWidth="1"/>
    <col min="8" max="8" width="3.75" style="2" customWidth="1"/>
    <col min="9" max="9" width="9.75" style="2" customWidth="1"/>
    <col min="10" max="12" width="6.625" style="2" customWidth="1"/>
    <col min="13" max="13" width="6.75" style="2" customWidth="1"/>
    <col min="14" max="14" width="6.875" style="2" customWidth="1"/>
    <col min="15" max="25" width="6.75" style="2" customWidth="1"/>
    <col min="26" max="26" width="1.25" style="2" customWidth="1"/>
    <col min="27" max="27" width="1.375" style="2" customWidth="1"/>
    <col min="28" max="28" width="12.625" style="2" customWidth="1"/>
    <col min="29" max="16384" width="9" style="2"/>
  </cols>
  <sheetData>
    <row r="1" spans="2:27" x14ac:dyDescent="0.15">
      <c r="Y1" s="6"/>
    </row>
    <row r="2" spans="2:27" ht="24.95" customHeight="1" x14ac:dyDescent="0.15">
      <c r="B2" s="54" t="s">
        <v>496</v>
      </c>
      <c r="C2" s="87"/>
      <c r="D2" s="87"/>
      <c r="E2" s="87"/>
      <c r="F2" s="87"/>
      <c r="G2" s="87"/>
      <c r="H2" s="87"/>
      <c r="I2" s="87"/>
      <c r="J2" s="87"/>
      <c r="K2" s="87"/>
      <c r="L2" s="87"/>
      <c r="M2" s="104"/>
      <c r="N2" s="375" t="s">
        <v>497</v>
      </c>
      <c r="O2" s="375"/>
      <c r="P2" s="529">
        <v>45621</v>
      </c>
      <c r="Q2" s="530"/>
      <c r="R2" s="531"/>
      <c r="S2" s="375" t="s">
        <v>498</v>
      </c>
      <c r="T2" s="375"/>
      <c r="U2" s="375"/>
      <c r="V2" s="532" t="s">
        <v>1044</v>
      </c>
      <c r="W2" s="532"/>
      <c r="X2" s="532"/>
      <c r="Y2" s="532"/>
      <c r="Z2" s="532"/>
    </row>
    <row r="3" spans="2:27" ht="20.100000000000001" customHeight="1" x14ac:dyDescent="0.15">
      <c r="B3" s="101" t="s">
        <v>8</v>
      </c>
      <c r="C3" s="376" t="s">
        <v>314</v>
      </c>
      <c r="D3" s="358"/>
      <c r="E3" s="358"/>
      <c r="F3" s="359"/>
      <c r="G3" s="373" t="s">
        <v>499</v>
      </c>
      <c r="H3" s="357" t="s">
        <v>500</v>
      </c>
      <c r="I3" s="358"/>
      <c r="J3" s="359"/>
      <c r="K3" s="373" t="s">
        <v>501</v>
      </c>
      <c r="L3" s="533" t="s">
        <v>470</v>
      </c>
      <c r="M3" s="358"/>
      <c r="N3" s="358"/>
      <c r="O3" s="358"/>
      <c r="P3" s="358"/>
      <c r="Q3" s="352" t="s">
        <v>502</v>
      </c>
      <c r="R3" s="354"/>
      <c r="S3" s="376" t="s">
        <v>503</v>
      </c>
      <c r="T3" s="358"/>
      <c r="U3" s="359"/>
      <c r="V3" s="534" t="s">
        <v>504</v>
      </c>
      <c r="W3" s="106" t="s">
        <v>505</v>
      </c>
      <c r="X3" s="333">
        <v>341832.76</v>
      </c>
      <c r="Y3" s="334"/>
      <c r="Z3" s="335"/>
    </row>
    <row r="4" spans="2:27" ht="20.100000000000001" customHeight="1" x14ac:dyDescent="0.15">
      <c r="B4" s="59" t="s">
        <v>3</v>
      </c>
      <c r="C4" s="360" t="s">
        <v>313</v>
      </c>
      <c r="D4" s="361"/>
      <c r="E4" s="361"/>
      <c r="F4" s="362"/>
      <c r="G4" s="380"/>
      <c r="H4" s="360"/>
      <c r="I4" s="361"/>
      <c r="J4" s="362"/>
      <c r="K4" s="380"/>
      <c r="L4" s="361"/>
      <c r="M4" s="361"/>
      <c r="N4" s="361"/>
      <c r="O4" s="361"/>
      <c r="P4" s="361"/>
      <c r="Q4" s="342"/>
      <c r="R4" s="356"/>
      <c r="S4" s="360" t="s">
        <v>506</v>
      </c>
      <c r="T4" s="361"/>
      <c r="U4" s="362"/>
      <c r="V4" s="535"/>
      <c r="W4" s="105" t="s">
        <v>507</v>
      </c>
      <c r="X4" s="333">
        <v>1310837.8999999999</v>
      </c>
      <c r="Y4" s="334"/>
      <c r="Z4" s="335"/>
    </row>
    <row r="5" spans="2:27" ht="20.100000000000001" customHeight="1" x14ac:dyDescent="0.15">
      <c r="B5" s="536" t="s">
        <v>4</v>
      </c>
      <c r="C5" s="55" t="s">
        <v>5</v>
      </c>
      <c r="D5" s="297" t="s">
        <v>508</v>
      </c>
      <c r="E5" s="312"/>
      <c r="F5" s="312"/>
      <c r="G5" s="289" t="s">
        <v>509</v>
      </c>
      <c r="H5" s="296"/>
      <c r="I5" s="297" t="s">
        <v>510</v>
      </c>
      <c r="J5" s="312"/>
      <c r="K5" s="298"/>
      <c r="L5" s="375" t="s">
        <v>12</v>
      </c>
      <c r="M5" s="375"/>
      <c r="N5" s="100" t="s">
        <v>11</v>
      </c>
      <c r="O5" s="107">
        <v>1243.0999999999999</v>
      </c>
      <c r="P5" s="56" t="s">
        <v>10</v>
      </c>
      <c r="Q5" s="540" t="s">
        <v>511</v>
      </c>
      <c r="R5" s="538" t="s">
        <v>512</v>
      </c>
      <c r="S5" s="373" t="s">
        <v>513</v>
      </c>
      <c r="T5" s="373"/>
      <c r="U5" s="108" t="s">
        <v>514</v>
      </c>
      <c r="V5" s="352" t="s">
        <v>515</v>
      </c>
      <c r="W5" s="106" t="s">
        <v>505</v>
      </c>
      <c r="X5" s="333">
        <v>341900.5</v>
      </c>
      <c r="Y5" s="334"/>
      <c r="Z5" s="335"/>
    </row>
    <row r="6" spans="2:27" ht="20.100000000000001" customHeight="1" x14ac:dyDescent="0.15">
      <c r="B6" s="537"/>
      <c r="C6" s="55" t="s">
        <v>6</v>
      </c>
      <c r="D6" s="297" t="s">
        <v>516</v>
      </c>
      <c r="E6" s="312"/>
      <c r="F6" s="312"/>
      <c r="G6" s="375" t="s">
        <v>517</v>
      </c>
      <c r="H6" s="375"/>
      <c r="I6" s="297" t="s">
        <v>518</v>
      </c>
      <c r="J6" s="312"/>
      <c r="K6" s="298"/>
      <c r="L6" s="375" t="s">
        <v>519</v>
      </c>
      <c r="M6" s="375"/>
      <c r="N6" s="100" t="s">
        <v>11</v>
      </c>
      <c r="O6" s="74">
        <v>12</v>
      </c>
      <c r="P6" s="56" t="s">
        <v>10</v>
      </c>
      <c r="Q6" s="356"/>
      <c r="R6" s="539"/>
      <c r="S6" s="375" t="s">
        <v>520</v>
      </c>
      <c r="T6" s="375"/>
      <c r="U6" s="109" t="s">
        <v>259</v>
      </c>
      <c r="V6" s="342"/>
      <c r="W6" s="106" t="s">
        <v>507</v>
      </c>
      <c r="X6" s="333">
        <v>1310912.98</v>
      </c>
      <c r="Y6" s="334"/>
      <c r="Z6" s="335"/>
    </row>
    <row r="7" spans="2:27" ht="7.5" customHeight="1" x14ac:dyDescent="0.15">
      <c r="B7" s="563" t="s">
        <v>521</v>
      </c>
      <c r="C7" s="563"/>
      <c r="D7" s="564" t="s">
        <v>147</v>
      </c>
      <c r="E7" s="564"/>
      <c r="F7" s="110"/>
      <c r="G7" s="110"/>
      <c r="H7" s="110"/>
      <c r="I7" s="110"/>
      <c r="J7" s="110"/>
      <c r="K7" s="110"/>
      <c r="L7" s="110"/>
      <c r="M7" s="110"/>
      <c r="N7" s="110"/>
      <c r="O7" s="110"/>
      <c r="P7" s="110"/>
      <c r="Q7" s="110"/>
      <c r="R7" s="110"/>
      <c r="S7" s="110"/>
      <c r="T7" s="110"/>
      <c r="U7" s="110"/>
      <c r="V7" s="110"/>
      <c r="W7" s="110"/>
      <c r="X7" s="111"/>
      <c r="Y7" s="111"/>
      <c r="Z7" s="112"/>
    </row>
    <row r="8" spans="2:27" ht="21.75" customHeight="1" x14ac:dyDescent="0.15">
      <c r="B8" s="563"/>
      <c r="C8" s="563"/>
      <c r="D8" s="564"/>
      <c r="E8" s="564"/>
      <c r="F8" s="113"/>
      <c r="G8" s="541" t="s">
        <v>522</v>
      </c>
      <c r="H8" s="540"/>
      <c r="I8" s="565" t="s">
        <v>523</v>
      </c>
      <c r="J8" s="114" t="s">
        <v>524</v>
      </c>
      <c r="K8" s="115" t="s">
        <v>525</v>
      </c>
      <c r="L8" s="293">
        <v>127</v>
      </c>
      <c r="M8" s="294"/>
      <c r="N8" s="55" t="s">
        <v>526</v>
      </c>
      <c r="O8" s="295">
        <v>7</v>
      </c>
      <c r="P8" s="295"/>
      <c r="Q8" s="55" t="s">
        <v>527</v>
      </c>
      <c r="R8" s="293">
        <v>0</v>
      </c>
      <c r="S8" s="294"/>
      <c r="T8" s="541" t="s">
        <v>528</v>
      </c>
      <c r="U8" s="540"/>
      <c r="V8" s="541" t="s">
        <v>529</v>
      </c>
      <c r="W8" s="540"/>
      <c r="X8" s="546">
        <v>1</v>
      </c>
      <c r="Y8" s="547"/>
      <c r="Z8" s="113"/>
      <c r="AA8" s="116"/>
    </row>
    <row r="9" spans="2:27" ht="10.9" customHeight="1" x14ac:dyDescent="0.15">
      <c r="B9" s="563"/>
      <c r="C9" s="563"/>
      <c r="D9" s="564"/>
      <c r="E9" s="564"/>
      <c r="F9" s="113"/>
      <c r="G9" s="542"/>
      <c r="H9" s="543"/>
      <c r="I9" s="566"/>
      <c r="J9" s="550" t="s">
        <v>530</v>
      </c>
      <c r="K9" s="552" t="s">
        <v>525</v>
      </c>
      <c r="L9" s="546">
        <v>0</v>
      </c>
      <c r="M9" s="547"/>
      <c r="N9" s="550" t="s">
        <v>526</v>
      </c>
      <c r="O9" s="546">
        <v>0</v>
      </c>
      <c r="P9" s="547"/>
      <c r="Q9" s="550" t="s">
        <v>527</v>
      </c>
      <c r="R9" s="546">
        <v>0</v>
      </c>
      <c r="S9" s="547"/>
      <c r="T9" s="542"/>
      <c r="U9" s="543"/>
      <c r="V9" s="544"/>
      <c r="W9" s="545"/>
      <c r="X9" s="548"/>
      <c r="Y9" s="549"/>
      <c r="Z9" s="113"/>
      <c r="AA9" s="116"/>
    </row>
    <row r="10" spans="2:27" ht="10.9" customHeight="1" x14ac:dyDescent="0.15">
      <c r="B10" s="563"/>
      <c r="C10" s="563"/>
      <c r="D10" s="564"/>
      <c r="E10" s="564"/>
      <c r="F10" s="113"/>
      <c r="G10" s="542"/>
      <c r="H10" s="543"/>
      <c r="I10" s="566"/>
      <c r="J10" s="551"/>
      <c r="K10" s="553"/>
      <c r="L10" s="554"/>
      <c r="M10" s="345"/>
      <c r="N10" s="551"/>
      <c r="O10" s="554"/>
      <c r="P10" s="345"/>
      <c r="Q10" s="551"/>
      <c r="R10" s="554"/>
      <c r="S10" s="345"/>
      <c r="T10" s="542"/>
      <c r="U10" s="543"/>
      <c r="V10" s="559" t="s">
        <v>531</v>
      </c>
      <c r="W10" s="560"/>
      <c r="X10" s="546">
        <v>1</v>
      </c>
      <c r="Y10" s="547"/>
      <c r="Z10" s="113"/>
      <c r="AA10" s="116"/>
    </row>
    <row r="11" spans="2:27" ht="21.75" customHeight="1" x14ac:dyDescent="0.15">
      <c r="B11" s="563"/>
      <c r="C11" s="563"/>
      <c r="D11" s="564"/>
      <c r="E11" s="564"/>
      <c r="F11" s="113"/>
      <c r="G11" s="544"/>
      <c r="H11" s="545"/>
      <c r="I11" s="567"/>
      <c r="J11" s="55" t="s">
        <v>532</v>
      </c>
      <c r="K11" s="115" t="s">
        <v>525</v>
      </c>
      <c r="L11" s="293">
        <v>0</v>
      </c>
      <c r="M11" s="294"/>
      <c r="N11" s="55" t="s">
        <v>526</v>
      </c>
      <c r="O11" s="295">
        <v>0</v>
      </c>
      <c r="P11" s="295"/>
      <c r="Q11" s="55" t="s">
        <v>527</v>
      </c>
      <c r="R11" s="293">
        <v>0</v>
      </c>
      <c r="S11" s="294"/>
      <c r="T11" s="544"/>
      <c r="U11" s="545"/>
      <c r="V11" s="561"/>
      <c r="W11" s="562"/>
      <c r="X11" s="554"/>
      <c r="Y11" s="345"/>
      <c r="Z11" s="113"/>
      <c r="AA11" s="116"/>
    </row>
    <row r="12" spans="2:27" ht="21.75" customHeight="1" x14ac:dyDescent="0.15">
      <c r="B12" s="300" t="s">
        <v>533</v>
      </c>
      <c r="C12" s="555"/>
      <c r="D12" s="556"/>
      <c r="E12" s="556"/>
      <c r="F12" s="556"/>
      <c r="G12" s="556"/>
      <c r="H12" s="556"/>
      <c r="I12" s="556"/>
      <c r="J12" s="556"/>
      <c r="K12" s="556"/>
      <c r="L12" s="556"/>
      <c r="M12" s="556"/>
      <c r="N12" s="556"/>
      <c r="O12" s="556"/>
      <c r="P12" s="556"/>
      <c r="Q12" s="556"/>
      <c r="R12" s="556"/>
      <c r="S12" s="556"/>
      <c r="T12" s="556"/>
      <c r="U12" s="556"/>
      <c r="V12" s="556"/>
      <c r="W12" s="556"/>
      <c r="X12" s="556"/>
      <c r="Y12" s="556"/>
      <c r="Z12" s="557"/>
      <c r="AA12" s="116"/>
    </row>
    <row r="13" spans="2:27" ht="21.75" customHeight="1" x14ac:dyDescent="0.15">
      <c r="B13" s="287"/>
      <c r="C13" s="555"/>
      <c r="D13" s="556"/>
      <c r="E13" s="556"/>
      <c r="F13" s="556"/>
      <c r="G13" s="556"/>
      <c r="H13" s="556"/>
      <c r="I13" s="556"/>
      <c r="J13" s="556"/>
      <c r="K13" s="556"/>
      <c r="L13" s="556"/>
      <c r="M13" s="556"/>
      <c r="N13" s="556"/>
      <c r="O13" s="556"/>
      <c r="P13" s="556"/>
      <c r="Q13" s="556"/>
      <c r="R13" s="556"/>
      <c r="S13" s="556"/>
      <c r="T13" s="556"/>
      <c r="U13" s="556"/>
      <c r="V13" s="556"/>
      <c r="W13" s="556"/>
      <c r="X13" s="556"/>
      <c r="Y13" s="556"/>
      <c r="Z13" s="557"/>
      <c r="AA13" s="116"/>
    </row>
    <row r="14" spans="2:27" ht="21.75" customHeight="1" x14ac:dyDescent="0.15">
      <c r="B14" s="287"/>
      <c r="C14" s="555"/>
      <c r="D14" s="556"/>
      <c r="E14" s="556"/>
      <c r="F14" s="556"/>
      <c r="G14" s="556"/>
      <c r="H14" s="556"/>
      <c r="I14" s="556"/>
      <c r="J14" s="556"/>
      <c r="K14" s="556"/>
      <c r="L14" s="556"/>
      <c r="M14" s="556"/>
      <c r="N14" s="556"/>
      <c r="O14" s="556"/>
      <c r="P14" s="556"/>
      <c r="Q14" s="556"/>
      <c r="R14" s="556"/>
      <c r="S14" s="556"/>
      <c r="T14" s="556"/>
      <c r="U14" s="556"/>
      <c r="V14" s="556"/>
      <c r="W14" s="556"/>
      <c r="X14" s="556"/>
      <c r="Y14" s="556"/>
      <c r="Z14" s="557"/>
      <c r="AA14" s="116"/>
    </row>
    <row r="15" spans="2:27" ht="21.75" customHeight="1" x14ac:dyDescent="0.15">
      <c r="B15" s="287"/>
      <c r="C15" s="555"/>
      <c r="D15" s="556"/>
      <c r="E15" s="556"/>
      <c r="F15" s="556"/>
      <c r="G15" s="556"/>
      <c r="H15" s="556"/>
      <c r="I15" s="556"/>
      <c r="J15" s="556"/>
      <c r="K15" s="556"/>
      <c r="L15" s="556"/>
      <c r="M15" s="556"/>
      <c r="N15" s="556"/>
      <c r="O15" s="556"/>
      <c r="P15" s="556"/>
      <c r="Q15" s="556"/>
      <c r="R15" s="556"/>
      <c r="S15" s="556"/>
      <c r="T15" s="556"/>
      <c r="U15" s="556"/>
      <c r="V15" s="556"/>
      <c r="W15" s="556"/>
      <c r="X15" s="556"/>
      <c r="Y15" s="556"/>
      <c r="Z15" s="557"/>
    </row>
    <row r="16" spans="2:27" ht="21.75" customHeight="1" x14ac:dyDescent="0.15">
      <c r="B16" s="287"/>
      <c r="C16" s="555"/>
      <c r="D16" s="556"/>
      <c r="E16" s="556"/>
      <c r="F16" s="556"/>
      <c r="G16" s="556"/>
      <c r="H16" s="556"/>
      <c r="I16" s="556"/>
      <c r="J16" s="556"/>
      <c r="K16" s="556"/>
      <c r="L16" s="556"/>
      <c r="M16" s="556"/>
      <c r="N16" s="556"/>
      <c r="O16" s="556"/>
      <c r="P16" s="556"/>
      <c r="Q16" s="556"/>
      <c r="R16" s="556"/>
      <c r="S16" s="556"/>
      <c r="T16" s="556"/>
      <c r="U16" s="556"/>
      <c r="V16" s="556"/>
      <c r="W16" s="556"/>
      <c r="X16" s="556"/>
      <c r="Y16" s="556"/>
      <c r="Z16" s="557"/>
    </row>
    <row r="17" spans="2:26" ht="21.75" customHeight="1" x14ac:dyDescent="0.15">
      <c r="B17" s="287"/>
      <c r="C17" s="555"/>
      <c r="D17" s="556"/>
      <c r="E17" s="556"/>
      <c r="F17" s="556"/>
      <c r="G17" s="556"/>
      <c r="H17" s="556"/>
      <c r="I17" s="556"/>
      <c r="J17" s="556"/>
      <c r="K17" s="556"/>
      <c r="L17" s="556"/>
      <c r="M17" s="556"/>
      <c r="N17" s="556"/>
      <c r="O17" s="556"/>
      <c r="P17" s="556"/>
      <c r="Q17" s="556"/>
      <c r="R17" s="556"/>
      <c r="S17" s="556"/>
      <c r="T17" s="556"/>
      <c r="U17" s="556"/>
      <c r="V17" s="556"/>
      <c r="W17" s="556"/>
      <c r="X17" s="556"/>
      <c r="Y17" s="556"/>
      <c r="Z17" s="557"/>
    </row>
    <row r="18" spans="2:26" ht="21.75" customHeight="1" x14ac:dyDescent="0.15">
      <c r="B18" s="287"/>
      <c r="C18" s="555"/>
      <c r="D18" s="556"/>
      <c r="E18" s="556"/>
      <c r="F18" s="556"/>
      <c r="G18" s="556"/>
      <c r="H18" s="556"/>
      <c r="I18" s="556"/>
      <c r="J18" s="556"/>
      <c r="K18" s="556"/>
      <c r="L18" s="556"/>
      <c r="M18" s="556"/>
      <c r="N18" s="556"/>
      <c r="O18" s="556"/>
      <c r="P18" s="556"/>
      <c r="Q18" s="556"/>
      <c r="R18" s="556"/>
      <c r="S18" s="556"/>
      <c r="T18" s="556"/>
      <c r="U18" s="556"/>
      <c r="V18" s="556"/>
      <c r="W18" s="556"/>
      <c r="X18" s="556"/>
      <c r="Y18" s="556"/>
      <c r="Z18" s="557"/>
    </row>
    <row r="19" spans="2:26" ht="21.75" customHeight="1" x14ac:dyDescent="0.15">
      <c r="B19" s="287"/>
      <c r="C19" s="555"/>
      <c r="D19" s="556"/>
      <c r="E19" s="556"/>
      <c r="F19" s="556"/>
      <c r="G19" s="556"/>
      <c r="H19" s="556"/>
      <c r="I19" s="556"/>
      <c r="J19" s="556"/>
      <c r="K19" s="556"/>
      <c r="L19" s="556"/>
      <c r="M19" s="556"/>
      <c r="N19" s="556"/>
      <c r="O19" s="556"/>
      <c r="P19" s="556"/>
      <c r="Q19" s="556"/>
      <c r="R19" s="556"/>
      <c r="S19" s="556"/>
      <c r="T19" s="556"/>
      <c r="U19" s="556"/>
      <c r="V19" s="556"/>
      <c r="W19" s="556"/>
      <c r="X19" s="556"/>
      <c r="Y19" s="556"/>
      <c r="Z19" s="557"/>
    </row>
    <row r="20" spans="2:26" ht="21.75" customHeight="1" x14ac:dyDescent="0.15">
      <c r="B20" s="287"/>
      <c r="C20" s="555"/>
      <c r="D20" s="556"/>
      <c r="E20" s="556"/>
      <c r="F20" s="556"/>
      <c r="G20" s="556"/>
      <c r="H20" s="556"/>
      <c r="I20" s="556"/>
      <c r="J20" s="556"/>
      <c r="K20" s="556"/>
      <c r="L20" s="556"/>
      <c r="M20" s="556"/>
      <c r="N20" s="556"/>
      <c r="O20" s="556"/>
      <c r="P20" s="556"/>
      <c r="Q20" s="556"/>
      <c r="R20" s="556"/>
      <c r="S20" s="556"/>
      <c r="T20" s="556"/>
      <c r="U20" s="556"/>
      <c r="V20" s="556"/>
      <c r="W20" s="556"/>
      <c r="X20" s="556"/>
      <c r="Y20" s="556"/>
      <c r="Z20" s="557"/>
    </row>
    <row r="21" spans="2:26" ht="21.75" customHeight="1" x14ac:dyDescent="0.15">
      <c r="B21" s="287"/>
      <c r="C21" s="555"/>
      <c r="D21" s="556"/>
      <c r="E21" s="556"/>
      <c r="F21" s="556"/>
      <c r="G21" s="556"/>
      <c r="H21" s="556"/>
      <c r="I21" s="556"/>
      <c r="J21" s="556"/>
      <c r="K21" s="556"/>
      <c r="L21" s="556"/>
      <c r="M21" s="556"/>
      <c r="N21" s="556"/>
      <c r="O21" s="556"/>
      <c r="P21" s="556"/>
      <c r="Q21" s="556"/>
      <c r="R21" s="556"/>
      <c r="S21" s="556"/>
      <c r="T21" s="556"/>
      <c r="U21" s="556"/>
      <c r="V21" s="556"/>
      <c r="W21" s="556"/>
      <c r="X21" s="556"/>
      <c r="Y21" s="556"/>
      <c r="Z21" s="557"/>
    </row>
    <row r="22" spans="2:26" ht="21.75" customHeight="1" x14ac:dyDescent="0.15">
      <c r="B22" s="287"/>
      <c r="C22" s="555"/>
      <c r="D22" s="556"/>
      <c r="E22" s="556"/>
      <c r="F22" s="556"/>
      <c r="G22" s="556"/>
      <c r="H22" s="556"/>
      <c r="I22" s="556"/>
      <c r="J22" s="556"/>
      <c r="K22" s="556"/>
      <c r="L22" s="556"/>
      <c r="M22" s="556"/>
      <c r="N22" s="556"/>
      <c r="O22" s="556"/>
      <c r="P22" s="556"/>
      <c r="Q22" s="556"/>
      <c r="R22" s="556"/>
      <c r="S22" s="556"/>
      <c r="T22" s="556"/>
      <c r="U22" s="556"/>
      <c r="V22" s="556"/>
      <c r="W22" s="556"/>
      <c r="X22" s="556"/>
      <c r="Y22" s="556"/>
      <c r="Z22" s="557"/>
    </row>
    <row r="23" spans="2:26" ht="21.75" customHeight="1" x14ac:dyDescent="0.15">
      <c r="B23" s="287"/>
      <c r="C23" s="555"/>
      <c r="D23" s="556"/>
      <c r="E23" s="556"/>
      <c r="F23" s="556"/>
      <c r="G23" s="556"/>
      <c r="H23" s="556"/>
      <c r="I23" s="556"/>
      <c r="J23" s="556"/>
      <c r="K23" s="556"/>
      <c r="L23" s="556"/>
      <c r="M23" s="556"/>
      <c r="N23" s="556"/>
      <c r="O23" s="556"/>
      <c r="P23" s="556"/>
      <c r="Q23" s="556"/>
      <c r="R23" s="556"/>
      <c r="S23" s="556"/>
      <c r="T23" s="556"/>
      <c r="U23" s="556"/>
      <c r="V23" s="556"/>
      <c r="W23" s="556"/>
      <c r="X23" s="556"/>
      <c r="Y23" s="556"/>
      <c r="Z23" s="557"/>
    </row>
    <row r="24" spans="2:26" ht="21.75" customHeight="1" x14ac:dyDescent="0.15">
      <c r="B24" s="287"/>
      <c r="C24" s="555"/>
      <c r="D24" s="556"/>
      <c r="E24" s="556"/>
      <c r="F24" s="556"/>
      <c r="G24" s="556"/>
      <c r="H24" s="556"/>
      <c r="I24" s="556"/>
      <c r="J24" s="556"/>
      <c r="K24" s="556"/>
      <c r="L24" s="556"/>
      <c r="M24" s="556"/>
      <c r="N24" s="556"/>
      <c r="O24" s="556"/>
      <c r="P24" s="556"/>
      <c r="Q24" s="556"/>
      <c r="R24" s="556"/>
      <c r="S24" s="556"/>
      <c r="T24" s="556"/>
      <c r="U24" s="556"/>
      <c r="V24" s="556"/>
      <c r="W24" s="556"/>
      <c r="X24" s="556"/>
      <c r="Y24" s="556"/>
      <c r="Z24" s="557"/>
    </row>
    <row r="25" spans="2:26" ht="21.75" customHeight="1" x14ac:dyDescent="0.15">
      <c r="B25" s="287"/>
      <c r="C25" s="555"/>
      <c r="D25" s="556"/>
      <c r="E25" s="556"/>
      <c r="F25" s="556"/>
      <c r="G25" s="556"/>
      <c r="H25" s="556"/>
      <c r="I25" s="556"/>
      <c r="J25" s="556"/>
      <c r="K25" s="556"/>
      <c r="L25" s="556"/>
      <c r="M25" s="556"/>
      <c r="N25" s="556"/>
      <c r="O25" s="556"/>
      <c r="P25" s="556"/>
      <c r="Q25" s="556"/>
      <c r="R25" s="556"/>
      <c r="S25" s="556"/>
      <c r="T25" s="556"/>
      <c r="U25" s="556"/>
      <c r="V25" s="556"/>
      <c r="W25" s="556"/>
      <c r="X25" s="556"/>
      <c r="Y25" s="556"/>
      <c r="Z25" s="557"/>
    </row>
    <row r="26" spans="2:26" ht="21.75" customHeight="1" x14ac:dyDescent="0.15">
      <c r="B26" s="287"/>
      <c r="C26" s="555"/>
      <c r="D26" s="556"/>
      <c r="E26" s="556"/>
      <c r="F26" s="556"/>
      <c r="G26" s="556"/>
      <c r="H26" s="556"/>
      <c r="I26" s="556"/>
      <c r="J26" s="556"/>
      <c r="K26" s="556"/>
      <c r="L26" s="556"/>
      <c r="M26" s="556"/>
      <c r="N26" s="556"/>
      <c r="O26" s="556"/>
      <c r="P26" s="556"/>
      <c r="Q26" s="556"/>
      <c r="R26" s="556"/>
      <c r="S26" s="556"/>
      <c r="T26" s="556"/>
      <c r="U26" s="556"/>
      <c r="V26" s="556"/>
      <c r="W26" s="556"/>
      <c r="X26" s="556"/>
      <c r="Y26" s="556"/>
      <c r="Z26" s="557"/>
    </row>
    <row r="27" spans="2:26" ht="21.75" customHeight="1" x14ac:dyDescent="0.15">
      <c r="B27" s="287"/>
      <c r="C27" s="555"/>
      <c r="D27" s="556"/>
      <c r="E27" s="556"/>
      <c r="F27" s="556"/>
      <c r="G27" s="556"/>
      <c r="H27" s="556"/>
      <c r="I27" s="556"/>
      <c r="J27" s="556"/>
      <c r="K27" s="556"/>
      <c r="L27" s="556"/>
      <c r="M27" s="556"/>
      <c r="N27" s="556"/>
      <c r="O27" s="556"/>
      <c r="P27" s="556"/>
      <c r="Q27" s="556"/>
      <c r="R27" s="556"/>
      <c r="S27" s="556"/>
      <c r="T27" s="556"/>
      <c r="U27" s="556"/>
      <c r="V27" s="556"/>
      <c r="W27" s="556"/>
      <c r="X27" s="556"/>
      <c r="Y27" s="556"/>
      <c r="Z27" s="557"/>
    </row>
    <row r="28" spans="2:26" ht="21.75" customHeight="1" x14ac:dyDescent="0.15">
      <c r="B28" s="287"/>
      <c r="C28" s="555"/>
      <c r="D28" s="556"/>
      <c r="E28" s="556"/>
      <c r="F28" s="556"/>
      <c r="G28" s="556"/>
      <c r="H28" s="556"/>
      <c r="I28" s="556"/>
      <c r="J28" s="556"/>
      <c r="K28" s="556"/>
      <c r="L28" s="556"/>
      <c r="M28" s="556"/>
      <c r="N28" s="556"/>
      <c r="O28" s="556"/>
      <c r="P28" s="556"/>
      <c r="Q28" s="556"/>
      <c r="R28" s="556"/>
      <c r="S28" s="556"/>
      <c r="T28" s="556"/>
      <c r="U28" s="556"/>
      <c r="V28" s="556"/>
      <c r="W28" s="556"/>
      <c r="X28" s="556"/>
      <c r="Y28" s="556"/>
      <c r="Z28" s="557"/>
    </row>
    <row r="29" spans="2:26" ht="47.25" customHeight="1" x14ac:dyDescent="0.15">
      <c r="B29" s="288"/>
      <c r="C29" s="117"/>
      <c r="D29" s="117"/>
      <c r="E29" s="118"/>
      <c r="F29" s="119"/>
      <c r="G29" s="117"/>
      <c r="H29" s="117"/>
      <c r="I29" s="117"/>
      <c r="J29" s="558" t="s">
        <v>534</v>
      </c>
      <c r="K29" s="558"/>
      <c r="L29" s="558"/>
      <c r="M29" s="558"/>
      <c r="N29" s="558"/>
      <c r="O29" s="558"/>
      <c r="P29" s="558"/>
      <c r="Q29" s="558" t="s">
        <v>535</v>
      </c>
      <c r="R29" s="558"/>
      <c r="S29" s="558"/>
      <c r="T29" s="558"/>
      <c r="U29" s="558"/>
      <c r="V29" s="558"/>
      <c r="W29" s="558"/>
      <c r="X29" s="558"/>
      <c r="Y29" s="558"/>
      <c r="Z29" s="120"/>
    </row>
    <row r="30" spans="2:26" ht="15" customHeight="1" x14ac:dyDescent="0.15">
      <c r="C30" s="3" t="s">
        <v>536</v>
      </c>
    </row>
    <row r="31" spans="2:26" ht="15" customHeight="1" x14ac:dyDescent="0.15">
      <c r="C31" s="1" t="s">
        <v>537</v>
      </c>
    </row>
    <row r="32" spans="2:26" ht="15" customHeight="1" x14ac:dyDescent="0.15">
      <c r="C32" s="1" t="s">
        <v>538</v>
      </c>
    </row>
    <row r="33" spans="3:3" ht="15" customHeight="1" x14ac:dyDescent="0.15">
      <c r="C33" s="1" t="s">
        <v>539</v>
      </c>
    </row>
    <row r="34" spans="3:3" ht="7.15" customHeight="1" x14ac:dyDescent="0.15"/>
    <row r="37" spans="3:3" ht="98.25" customHeight="1" x14ac:dyDescent="0.15"/>
  </sheetData>
  <mergeCells count="58">
    <mergeCell ref="B12:B29"/>
    <mergeCell ref="C12:Z28"/>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 ref="V8:W9"/>
    <mergeCell ref="X8:Y9"/>
    <mergeCell ref="J9:J10"/>
    <mergeCell ref="K9:K10"/>
    <mergeCell ref="L9:M10"/>
    <mergeCell ref="N9:N10"/>
    <mergeCell ref="O9:P10"/>
    <mergeCell ref="Q9:Q10"/>
    <mergeCell ref="L8:M8"/>
    <mergeCell ref="O8:P8"/>
    <mergeCell ref="R5:R6"/>
    <mergeCell ref="S5:T5"/>
    <mergeCell ref="V5:V6"/>
    <mergeCell ref="X5:Z5"/>
    <mergeCell ref="D6:F6"/>
    <mergeCell ref="G6:H6"/>
    <mergeCell ref="I6:K6"/>
    <mergeCell ref="L6:M6"/>
    <mergeCell ref="S6:T6"/>
    <mergeCell ref="X6:Z6"/>
    <mergeCell ref="Q5:Q6"/>
    <mergeCell ref="B5:B6"/>
    <mergeCell ref="D5:F5"/>
    <mergeCell ref="G5:H5"/>
    <mergeCell ref="I5:K5"/>
    <mergeCell ref="L5:M5"/>
    <mergeCell ref="N2:O2"/>
    <mergeCell ref="P2:R2"/>
    <mergeCell ref="S2:U2"/>
    <mergeCell ref="V2:Z2"/>
    <mergeCell ref="C3:F3"/>
    <mergeCell ref="G3:G4"/>
    <mergeCell ref="H3:J4"/>
    <mergeCell ref="K3:K4"/>
    <mergeCell ref="L3:P4"/>
    <mergeCell ref="Q3:R4"/>
    <mergeCell ref="S3:U3"/>
    <mergeCell ref="V3:V4"/>
    <mergeCell ref="X3:Z3"/>
    <mergeCell ref="C4:F4"/>
    <mergeCell ref="S4:U4"/>
    <mergeCell ref="X4:Z4"/>
  </mergeCells>
  <phoneticPr fontId="9"/>
  <printOptions horizontalCentered="1" verticalCentered="1"/>
  <pageMargins left="0.23622047244094488" right="0.23622047244094488" top="0.74803149606299213" bottom="0.74803149606299213" header="0.31496062992125984" footer="0.31496062992125984"/>
  <pageSetup paperSize="9" scale="82" orientation="landscape" copies="2" r:id="rId1"/>
  <headerFooter alignWithMargins="0"/>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51636B-BFEE-4CE1-8BA8-0DC07CF7B2F9}">
  <sheetPr codeName="Sheet19">
    <pageSetUpPr fitToPage="1"/>
  </sheetPr>
  <dimension ref="B1:AA37"/>
  <sheetViews>
    <sheetView showGridLines="0" showZeros="0" view="pageBreakPreview" zoomScale="90" zoomScaleNormal="70" zoomScaleSheetLayoutView="90" workbookViewId="0">
      <selection activeCell="V2" sqref="V2:Z2"/>
    </sheetView>
  </sheetViews>
  <sheetFormatPr defaultColWidth="9" defaultRowHeight="12" x14ac:dyDescent="0.15"/>
  <cols>
    <col min="1" max="1" width="1.625" style="2" customWidth="1"/>
    <col min="2" max="2" width="6.75" style="2" customWidth="1"/>
    <col min="3" max="7" width="6.625" style="2" customWidth="1"/>
    <col min="8" max="8" width="3.75" style="2" customWidth="1"/>
    <col min="9" max="9" width="9.75" style="2" customWidth="1"/>
    <col min="10" max="12" width="6.625" style="2" customWidth="1"/>
    <col min="13" max="13" width="6.75" style="2" customWidth="1"/>
    <col min="14" max="14" width="6.875" style="2" customWidth="1"/>
    <col min="15" max="25" width="6.75" style="2" customWidth="1"/>
    <col min="26" max="26" width="1.25" style="2" customWidth="1"/>
    <col min="27" max="27" width="1.375" style="2" customWidth="1"/>
    <col min="28" max="28" width="12.625" style="2" customWidth="1"/>
    <col min="29" max="16384" width="9" style="2"/>
  </cols>
  <sheetData>
    <row r="1" spans="2:27" x14ac:dyDescent="0.15">
      <c r="Y1" s="6"/>
    </row>
    <row r="2" spans="2:27" ht="24.95" customHeight="1" x14ac:dyDescent="0.15">
      <c r="B2" s="54" t="s">
        <v>496</v>
      </c>
      <c r="C2" s="87"/>
      <c r="D2" s="87"/>
      <c r="E2" s="87"/>
      <c r="F2" s="87"/>
      <c r="G2" s="87"/>
      <c r="H2" s="87"/>
      <c r="I2" s="87"/>
      <c r="J2" s="87"/>
      <c r="K2" s="87"/>
      <c r="L2" s="87"/>
      <c r="M2" s="104"/>
      <c r="N2" s="375" t="s">
        <v>497</v>
      </c>
      <c r="O2" s="375"/>
      <c r="P2" s="529">
        <v>45621</v>
      </c>
      <c r="Q2" s="530"/>
      <c r="R2" s="531"/>
      <c r="S2" s="375" t="s">
        <v>498</v>
      </c>
      <c r="T2" s="375"/>
      <c r="U2" s="375"/>
      <c r="V2" s="532" t="s">
        <v>1044</v>
      </c>
      <c r="W2" s="532"/>
      <c r="X2" s="532"/>
      <c r="Y2" s="532"/>
      <c r="Z2" s="532"/>
    </row>
    <row r="3" spans="2:27" ht="20.100000000000001" customHeight="1" x14ac:dyDescent="0.15">
      <c r="B3" s="101" t="s">
        <v>8</v>
      </c>
      <c r="C3" s="376" t="s">
        <v>314</v>
      </c>
      <c r="D3" s="358"/>
      <c r="E3" s="358"/>
      <c r="F3" s="359"/>
      <c r="G3" s="373" t="s">
        <v>499</v>
      </c>
      <c r="H3" s="357" t="s">
        <v>500</v>
      </c>
      <c r="I3" s="358"/>
      <c r="J3" s="359"/>
      <c r="K3" s="373" t="s">
        <v>501</v>
      </c>
      <c r="L3" s="533" t="s">
        <v>470</v>
      </c>
      <c r="M3" s="358"/>
      <c r="N3" s="358"/>
      <c r="O3" s="358"/>
      <c r="P3" s="358"/>
      <c r="Q3" s="352" t="s">
        <v>502</v>
      </c>
      <c r="R3" s="354"/>
      <c r="S3" s="376" t="s">
        <v>503</v>
      </c>
      <c r="T3" s="358"/>
      <c r="U3" s="359"/>
      <c r="V3" s="534" t="s">
        <v>504</v>
      </c>
      <c r="W3" s="106" t="s">
        <v>505</v>
      </c>
      <c r="X3" s="333">
        <v>341832.76</v>
      </c>
      <c r="Y3" s="334"/>
      <c r="Z3" s="335"/>
    </row>
    <row r="4" spans="2:27" ht="20.100000000000001" customHeight="1" x14ac:dyDescent="0.15">
      <c r="B4" s="59" t="s">
        <v>3</v>
      </c>
      <c r="C4" s="360" t="s">
        <v>313</v>
      </c>
      <c r="D4" s="361"/>
      <c r="E4" s="361"/>
      <c r="F4" s="362"/>
      <c r="G4" s="380"/>
      <c r="H4" s="360"/>
      <c r="I4" s="361"/>
      <c r="J4" s="362"/>
      <c r="K4" s="380"/>
      <c r="L4" s="361"/>
      <c r="M4" s="361"/>
      <c r="N4" s="361"/>
      <c r="O4" s="361"/>
      <c r="P4" s="361"/>
      <c r="Q4" s="342"/>
      <c r="R4" s="356"/>
      <c r="S4" s="360" t="s">
        <v>506</v>
      </c>
      <c r="T4" s="361"/>
      <c r="U4" s="362"/>
      <c r="V4" s="535"/>
      <c r="W4" s="105" t="s">
        <v>507</v>
      </c>
      <c r="X4" s="333">
        <v>1310837.8999999999</v>
      </c>
      <c r="Y4" s="334"/>
      <c r="Z4" s="335"/>
    </row>
    <row r="5" spans="2:27" ht="20.100000000000001" customHeight="1" x14ac:dyDescent="0.15">
      <c r="B5" s="536" t="s">
        <v>4</v>
      </c>
      <c r="C5" s="55" t="s">
        <v>5</v>
      </c>
      <c r="D5" s="297" t="s">
        <v>508</v>
      </c>
      <c r="E5" s="312"/>
      <c r="F5" s="312"/>
      <c r="G5" s="289" t="s">
        <v>509</v>
      </c>
      <c r="H5" s="296"/>
      <c r="I5" s="297" t="s">
        <v>510</v>
      </c>
      <c r="J5" s="312"/>
      <c r="K5" s="298"/>
      <c r="L5" s="375" t="s">
        <v>12</v>
      </c>
      <c r="M5" s="375"/>
      <c r="N5" s="100" t="s">
        <v>11</v>
      </c>
      <c r="O5" s="107">
        <v>1243.0999999999999</v>
      </c>
      <c r="P5" s="56" t="s">
        <v>10</v>
      </c>
      <c r="Q5" s="540" t="s">
        <v>511</v>
      </c>
      <c r="R5" s="538" t="s">
        <v>512</v>
      </c>
      <c r="S5" s="373" t="s">
        <v>513</v>
      </c>
      <c r="T5" s="373"/>
      <c r="U5" s="108" t="s">
        <v>514</v>
      </c>
      <c r="V5" s="352" t="s">
        <v>515</v>
      </c>
      <c r="W5" s="106" t="s">
        <v>505</v>
      </c>
      <c r="X5" s="333">
        <v>341900.5</v>
      </c>
      <c r="Y5" s="334"/>
      <c r="Z5" s="335"/>
    </row>
    <row r="6" spans="2:27" ht="20.100000000000001" customHeight="1" x14ac:dyDescent="0.15">
      <c r="B6" s="537"/>
      <c r="C6" s="55" t="s">
        <v>6</v>
      </c>
      <c r="D6" s="297" t="s">
        <v>516</v>
      </c>
      <c r="E6" s="312"/>
      <c r="F6" s="312"/>
      <c r="G6" s="375" t="s">
        <v>517</v>
      </c>
      <c r="H6" s="375"/>
      <c r="I6" s="297" t="s">
        <v>518</v>
      </c>
      <c r="J6" s="312"/>
      <c r="K6" s="298"/>
      <c r="L6" s="375" t="s">
        <v>519</v>
      </c>
      <c r="M6" s="375"/>
      <c r="N6" s="100" t="s">
        <v>11</v>
      </c>
      <c r="O6" s="74">
        <v>12</v>
      </c>
      <c r="P6" s="56" t="s">
        <v>10</v>
      </c>
      <c r="Q6" s="356"/>
      <c r="R6" s="539"/>
      <c r="S6" s="375" t="s">
        <v>520</v>
      </c>
      <c r="T6" s="375"/>
      <c r="U6" s="109" t="s">
        <v>259</v>
      </c>
      <c r="V6" s="342"/>
      <c r="W6" s="106" t="s">
        <v>507</v>
      </c>
      <c r="X6" s="333">
        <v>1310912.98</v>
      </c>
      <c r="Y6" s="334"/>
      <c r="Z6" s="335"/>
    </row>
    <row r="7" spans="2:27" ht="7.5" customHeight="1" x14ac:dyDescent="0.15">
      <c r="B7" s="563" t="s">
        <v>521</v>
      </c>
      <c r="C7" s="563"/>
      <c r="D7" s="564" t="s">
        <v>147</v>
      </c>
      <c r="E7" s="564"/>
      <c r="F7" s="110"/>
      <c r="G7" s="110"/>
      <c r="H7" s="110"/>
      <c r="I7" s="110"/>
      <c r="J7" s="110"/>
      <c r="K7" s="110"/>
      <c r="L7" s="110"/>
      <c r="M7" s="110"/>
      <c r="N7" s="110"/>
      <c r="O7" s="110"/>
      <c r="P7" s="110"/>
      <c r="Q7" s="110"/>
      <c r="R7" s="110"/>
      <c r="S7" s="110"/>
      <c r="T7" s="110"/>
      <c r="U7" s="110"/>
      <c r="V7" s="110"/>
      <c r="W7" s="110"/>
      <c r="X7" s="111"/>
      <c r="Y7" s="111"/>
      <c r="Z7" s="112"/>
    </row>
    <row r="8" spans="2:27" ht="21.75" customHeight="1" x14ac:dyDescent="0.15">
      <c r="B8" s="563"/>
      <c r="C8" s="563"/>
      <c r="D8" s="564"/>
      <c r="E8" s="564"/>
      <c r="F8" s="113"/>
      <c r="G8" s="541" t="s">
        <v>522</v>
      </c>
      <c r="H8" s="540"/>
      <c r="I8" s="565" t="s">
        <v>523</v>
      </c>
      <c r="J8" s="114" t="s">
        <v>524</v>
      </c>
      <c r="K8" s="115" t="s">
        <v>525</v>
      </c>
      <c r="L8" s="293">
        <v>127</v>
      </c>
      <c r="M8" s="294"/>
      <c r="N8" s="55" t="s">
        <v>526</v>
      </c>
      <c r="O8" s="295">
        <v>7</v>
      </c>
      <c r="P8" s="295"/>
      <c r="Q8" s="55" t="s">
        <v>527</v>
      </c>
      <c r="R8" s="293">
        <v>0</v>
      </c>
      <c r="S8" s="294"/>
      <c r="T8" s="541" t="s">
        <v>528</v>
      </c>
      <c r="U8" s="540"/>
      <c r="V8" s="541" t="s">
        <v>529</v>
      </c>
      <c r="W8" s="540"/>
      <c r="X8" s="546">
        <v>1</v>
      </c>
      <c r="Y8" s="547"/>
      <c r="Z8" s="113"/>
      <c r="AA8" s="116"/>
    </row>
    <row r="9" spans="2:27" ht="10.9" customHeight="1" x14ac:dyDescent="0.15">
      <c r="B9" s="563"/>
      <c r="C9" s="563"/>
      <c r="D9" s="564"/>
      <c r="E9" s="564"/>
      <c r="F9" s="113"/>
      <c r="G9" s="542"/>
      <c r="H9" s="543"/>
      <c r="I9" s="566"/>
      <c r="J9" s="550" t="s">
        <v>530</v>
      </c>
      <c r="K9" s="552" t="s">
        <v>525</v>
      </c>
      <c r="L9" s="546">
        <v>0</v>
      </c>
      <c r="M9" s="547"/>
      <c r="N9" s="550" t="s">
        <v>526</v>
      </c>
      <c r="O9" s="546">
        <v>0</v>
      </c>
      <c r="P9" s="547"/>
      <c r="Q9" s="550" t="s">
        <v>527</v>
      </c>
      <c r="R9" s="546">
        <v>0</v>
      </c>
      <c r="S9" s="547"/>
      <c r="T9" s="542"/>
      <c r="U9" s="543"/>
      <c r="V9" s="544"/>
      <c r="W9" s="545"/>
      <c r="X9" s="548"/>
      <c r="Y9" s="549"/>
      <c r="Z9" s="113"/>
      <c r="AA9" s="116"/>
    </row>
    <row r="10" spans="2:27" ht="10.9" customHeight="1" x14ac:dyDescent="0.15">
      <c r="B10" s="563"/>
      <c r="C10" s="563"/>
      <c r="D10" s="564"/>
      <c r="E10" s="564"/>
      <c r="F10" s="113"/>
      <c r="G10" s="542"/>
      <c r="H10" s="543"/>
      <c r="I10" s="566"/>
      <c r="J10" s="551"/>
      <c r="K10" s="553"/>
      <c r="L10" s="554"/>
      <c r="M10" s="345"/>
      <c r="N10" s="551"/>
      <c r="O10" s="554"/>
      <c r="P10" s="345"/>
      <c r="Q10" s="551"/>
      <c r="R10" s="554"/>
      <c r="S10" s="345"/>
      <c r="T10" s="542"/>
      <c r="U10" s="543"/>
      <c r="V10" s="559" t="s">
        <v>531</v>
      </c>
      <c r="W10" s="560"/>
      <c r="X10" s="546">
        <v>1</v>
      </c>
      <c r="Y10" s="547"/>
      <c r="Z10" s="113"/>
      <c r="AA10" s="116"/>
    </row>
    <row r="11" spans="2:27" ht="21.75" customHeight="1" x14ac:dyDescent="0.15">
      <c r="B11" s="563"/>
      <c r="C11" s="563"/>
      <c r="D11" s="564"/>
      <c r="E11" s="564"/>
      <c r="F11" s="113"/>
      <c r="G11" s="544"/>
      <c r="H11" s="545"/>
      <c r="I11" s="567"/>
      <c r="J11" s="55" t="s">
        <v>532</v>
      </c>
      <c r="K11" s="115" t="s">
        <v>525</v>
      </c>
      <c r="L11" s="293">
        <v>0</v>
      </c>
      <c r="M11" s="294"/>
      <c r="N11" s="55" t="s">
        <v>526</v>
      </c>
      <c r="O11" s="295">
        <v>0</v>
      </c>
      <c r="P11" s="295"/>
      <c r="Q11" s="55" t="s">
        <v>527</v>
      </c>
      <c r="R11" s="293">
        <v>0</v>
      </c>
      <c r="S11" s="294"/>
      <c r="T11" s="544"/>
      <c r="U11" s="545"/>
      <c r="V11" s="561"/>
      <c r="W11" s="562"/>
      <c r="X11" s="554"/>
      <c r="Y11" s="345"/>
      <c r="Z11" s="113"/>
      <c r="AA11" s="116"/>
    </row>
    <row r="12" spans="2:27" ht="21.75" customHeight="1" x14ac:dyDescent="0.15">
      <c r="B12" s="300" t="s">
        <v>533</v>
      </c>
      <c r="C12" s="555"/>
      <c r="D12" s="556"/>
      <c r="E12" s="556"/>
      <c r="F12" s="556"/>
      <c r="G12" s="556"/>
      <c r="H12" s="556"/>
      <c r="I12" s="556"/>
      <c r="J12" s="556"/>
      <c r="K12" s="556"/>
      <c r="L12" s="556"/>
      <c r="M12" s="556"/>
      <c r="N12" s="556"/>
      <c r="O12" s="556"/>
      <c r="P12" s="556"/>
      <c r="Q12" s="556"/>
      <c r="R12" s="556"/>
      <c r="S12" s="556"/>
      <c r="T12" s="556"/>
      <c r="U12" s="556"/>
      <c r="V12" s="556"/>
      <c r="W12" s="556"/>
      <c r="X12" s="556"/>
      <c r="Y12" s="556"/>
      <c r="Z12" s="557"/>
      <c r="AA12" s="116"/>
    </row>
    <row r="13" spans="2:27" ht="21.75" customHeight="1" x14ac:dyDescent="0.15">
      <c r="B13" s="287"/>
      <c r="C13" s="555"/>
      <c r="D13" s="556"/>
      <c r="E13" s="556"/>
      <c r="F13" s="556"/>
      <c r="G13" s="556"/>
      <c r="H13" s="556"/>
      <c r="I13" s="556"/>
      <c r="J13" s="556"/>
      <c r="K13" s="556"/>
      <c r="L13" s="556"/>
      <c r="M13" s="556"/>
      <c r="N13" s="556"/>
      <c r="O13" s="556"/>
      <c r="P13" s="556"/>
      <c r="Q13" s="556"/>
      <c r="R13" s="556"/>
      <c r="S13" s="556"/>
      <c r="T13" s="556"/>
      <c r="U13" s="556"/>
      <c r="V13" s="556"/>
      <c r="W13" s="556"/>
      <c r="X13" s="556"/>
      <c r="Y13" s="556"/>
      <c r="Z13" s="557"/>
      <c r="AA13" s="116"/>
    </row>
    <row r="14" spans="2:27" ht="21.75" customHeight="1" x14ac:dyDescent="0.15">
      <c r="B14" s="287"/>
      <c r="C14" s="555"/>
      <c r="D14" s="556"/>
      <c r="E14" s="556"/>
      <c r="F14" s="556"/>
      <c r="G14" s="556"/>
      <c r="H14" s="556"/>
      <c r="I14" s="556"/>
      <c r="J14" s="556"/>
      <c r="K14" s="556"/>
      <c r="L14" s="556"/>
      <c r="M14" s="556"/>
      <c r="N14" s="556"/>
      <c r="O14" s="556"/>
      <c r="P14" s="556"/>
      <c r="Q14" s="556"/>
      <c r="R14" s="556"/>
      <c r="S14" s="556"/>
      <c r="T14" s="556"/>
      <c r="U14" s="556"/>
      <c r="V14" s="556"/>
      <c r="W14" s="556"/>
      <c r="X14" s="556"/>
      <c r="Y14" s="556"/>
      <c r="Z14" s="557"/>
      <c r="AA14" s="116"/>
    </row>
    <row r="15" spans="2:27" ht="21.75" customHeight="1" x14ac:dyDescent="0.15">
      <c r="B15" s="287"/>
      <c r="C15" s="555"/>
      <c r="D15" s="556"/>
      <c r="E15" s="556"/>
      <c r="F15" s="556"/>
      <c r="G15" s="556"/>
      <c r="H15" s="556"/>
      <c r="I15" s="556"/>
      <c r="J15" s="556"/>
      <c r="K15" s="556"/>
      <c r="L15" s="556"/>
      <c r="M15" s="556"/>
      <c r="N15" s="556"/>
      <c r="O15" s="556"/>
      <c r="P15" s="556"/>
      <c r="Q15" s="556"/>
      <c r="R15" s="556"/>
      <c r="S15" s="556"/>
      <c r="T15" s="556"/>
      <c r="U15" s="556"/>
      <c r="V15" s="556"/>
      <c r="W15" s="556"/>
      <c r="X15" s="556"/>
      <c r="Y15" s="556"/>
      <c r="Z15" s="557"/>
    </row>
    <row r="16" spans="2:27" ht="21.75" customHeight="1" x14ac:dyDescent="0.15">
      <c r="B16" s="287"/>
      <c r="C16" s="555"/>
      <c r="D16" s="556"/>
      <c r="E16" s="556"/>
      <c r="F16" s="556"/>
      <c r="G16" s="556"/>
      <c r="H16" s="556"/>
      <c r="I16" s="556"/>
      <c r="J16" s="556"/>
      <c r="K16" s="556"/>
      <c r="L16" s="556"/>
      <c r="M16" s="556"/>
      <c r="N16" s="556"/>
      <c r="O16" s="556"/>
      <c r="P16" s="556"/>
      <c r="Q16" s="556"/>
      <c r="R16" s="556"/>
      <c r="S16" s="556"/>
      <c r="T16" s="556"/>
      <c r="U16" s="556"/>
      <c r="V16" s="556"/>
      <c r="W16" s="556"/>
      <c r="X16" s="556"/>
      <c r="Y16" s="556"/>
      <c r="Z16" s="557"/>
    </row>
    <row r="17" spans="2:26" ht="21.75" customHeight="1" x14ac:dyDescent="0.15">
      <c r="B17" s="287"/>
      <c r="C17" s="555"/>
      <c r="D17" s="556"/>
      <c r="E17" s="556"/>
      <c r="F17" s="556"/>
      <c r="G17" s="556"/>
      <c r="H17" s="556"/>
      <c r="I17" s="556"/>
      <c r="J17" s="556"/>
      <c r="K17" s="556"/>
      <c r="L17" s="556"/>
      <c r="M17" s="556"/>
      <c r="N17" s="556"/>
      <c r="O17" s="556"/>
      <c r="P17" s="556"/>
      <c r="Q17" s="556"/>
      <c r="R17" s="556"/>
      <c r="S17" s="556"/>
      <c r="T17" s="556"/>
      <c r="U17" s="556"/>
      <c r="V17" s="556"/>
      <c r="W17" s="556"/>
      <c r="X17" s="556"/>
      <c r="Y17" s="556"/>
      <c r="Z17" s="557"/>
    </row>
    <row r="18" spans="2:26" ht="21.75" customHeight="1" x14ac:dyDescent="0.15">
      <c r="B18" s="287"/>
      <c r="C18" s="555"/>
      <c r="D18" s="556"/>
      <c r="E18" s="556"/>
      <c r="F18" s="556"/>
      <c r="G18" s="556"/>
      <c r="H18" s="556"/>
      <c r="I18" s="556"/>
      <c r="J18" s="556"/>
      <c r="K18" s="556"/>
      <c r="L18" s="556"/>
      <c r="M18" s="556"/>
      <c r="N18" s="556"/>
      <c r="O18" s="556"/>
      <c r="P18" s="556"/>
      <c r="Q18" s="556"/>
      <c r="R18" s="556"/>
      <c r="S18" s="556"/>
      <c r="T18" s="556"/>
      <c r="U18" s="556"/>
      <c r="V18" s="556"/>
      <c r="W18" s="556"/>
      <c r="X18" s="556"/>
      <c r="Y18" s="556"/>
      <c r="Z18" s="557"/>
    </row>
    <row r="19" spans="2:26" ht="21.75" customHeight="1" x14ac:dyDescent="0.15">
      <c r="B19" s="287"/>
      <c r="C19" s="555"/>
      <c r="D19" s="556"/>
      <c r="E19" s="556"/>
      <c r="F19" s="556"/>
      <c r="G19" s="556"/>
      <c r="H19" s="556"/>
      <c r="I19" s="556"/>
      <c r="J19" s="556"/>
      <c r="K19" s="556"/>
      <c r="L19" s="556"/>
      <c r="M19" s="556"/>
      <c r="N19" s="556"/>
      <c r="O19" s="556"/>
      <c r="P19" s="556"/>
      <c r="Q19" s="556"/>
      <c r="R19" s="556"/>
      <c r="S19" s="556"/>
      <c r="T19" s="556"/>
      <c r="U19" s="556"/>
      <c r="V19" s="556"/>
      <c r="W19" s="556"/>
      <c r="X19" s="556"/>
      <c r="Y19" s="556"/>
      <c r="Z19" s="557"/>
    </row>
    <row r="20" spans="2:26" ht="21.75" customHeight="1" x14ac:dyDescent="0.15">
      <c r="B20" s="287"/>
      <c r="C20" s="555"/>
      <c r="D20" s="556"/>
      <c r="E20" s="556"/>
      <c r="F20" s="556"/>
      <c r="G20" s="556"/>
      <c r="H20" s="556"/>
      <c r="I20" s="556"/>
      <c r="J20" s="556"/>
      <c r="K20" s="556"/>
      <c r="L20" s="556"/>
      <c r="M20" s="556"/>
      <c r="N20" s="556"/>
      <c r="O20" s="556"/>
      <c r="P20" s="556"/>
      <c r="Q20" s="556"/>
      <c r="R20" s="556"/>
      <c r="S20" s="556"/>
      <c r="T20" s="556"/>
      <c r="U20" s="556"/>
      <c r="V20" s="556"/>
      <c r="W20" s="556"/>
      <c r="X20" s="556"/>
      <c r="Y20" s="556"/>
      <c r="Z20" s="557"/>
    </row>
    <row r="21" spans="2:26" ht="21.75" customHeight="1" x14ac:dyDescent="0.15">
      <c r="B21" s="287"/>
      <c r="C21" s="555"/>
      <c r="D21" s="556"/>
      <c r="E21" s="556"/>
      <c r="F21" s="556"/>
      <c r="G21" s="556"/>
      <c r="H21" s="556"/>
      <c r="I21" s="556"/>
      <c r="J21" s="556"/>
      <c r="K21" s="556"/>
      <c r="L21" s="556"/>
      <c r="M21" s="556"/>
      <c r="N21" s="556"/>
      <c r="O21" s="556"/>
      <c r="P21" s="556"/>
      <c r="Q21" s="556"/>
      <c r="R21" s="556"/>
      <c r="S21" s="556"/>
      <c r="T21" s="556"/>
      <c r="U21" s="556"/>
      <c r="V21" s="556"/>
      <c r="W21" s="556"/>
      <c r="X21" s="556"/>
      <c r="Y21" s="556"/>
      <c r="Z21" s="557"/>
    </row>
    <row r="22" spans="2:26" ht="21.75" customHeight="1" x14ac:dyDescent="0.15">
      <c r="B22" s="287"/>
      <c r="C22" s="555"/>
      <c r="D22" s="556"/>
      <c r="E22" s="556"/>
      <c r="F22" s="556"/>
      <c r="G22" s="556"/>
      <c r="H22" s="556"/>
      <c r="I22" s="556"/>
      <c r="J22" s="556"/>
      <c r="K22" s="556"/>
      <c r="L22" s="556"/>
      <c r="M22" s="556"/>
      <c r="N22" s="556"/>
      <c r="O22" s="556"/>
      <c r="P22" s="556"/>
      <c r="Q22" s="556"/>
      <c r="R22" s="556"/>
      <c r="S22" s="556"/>
      <c r="T22" s="556"/>
      <c r="U22" s="556"/>
      <c r="V22" s="556"/>
      <c r="W22" s="556"/>
      <c r="X22" s="556"/>
      <c r="Y22" s="556"/>
      <c r="Z22" s="557"/>
    </row>
    <row r="23" spans="2:26" ht="21.75" customHeight="1" x14ac:dyDescent="0.15">
      <c r="B23" s="287"/>
      <c r="C23" s="555"/>
      <c r="D23" s="556"/>
      <c r="E23" s="556"/>
      <c r="F23" s="556"/>
      <c r="G23" s="556"/>
      <c r="H23" s="556"/>
      <c r="I23" s="556"/>
      <c r="J23" s="556"/>
      <c r="K23" s="556"/>
      <c r="L23" s="556"/>
      <c r="M23" s="556"/>
      <c r="N23" s="556"/>
      <c r="O23" s="556"/>
      <c r="P23" s="556"/>
      <c r="Q23" s="556"/>
      <c r="R23" s="556"/>
      <c r="S23" s="556"/>
      <c r="T23" s="556"/>
      <c r="U23" s="556"/>
      <c r="V23" s="556"/>
      <c r="W23" s="556"/>
      <c r="X23" s="556"/>
      <c r="Y23" s="556"/>
      <c r="Z23" s="557"/>
    </row>
    <row r="24" spans="2:26" ht="21.75" customHeight="1" x14ac:dyDescent="0.15">
      <c r="B24" s="287"/>
      <c r="C24" s="555"/>
      <c r="D24" s="556"/>
      <c r="E24" s="556"/>
      <c r="F24" s="556"/>
      <c r="G24" s="556"/>
      <c r="H24" s="556"/>
      <c r="I24" s="556"/>
      <c r="J24" s="556"/>
      <c r="K24" s="556"/>
      <c r="L24" s="556"/>
      <c r="M24" s="556"/>
      <c r="N24" s="556"/>
      <c r="O24" s="556"/>
      <c r="P24" s="556"/>
      <c r="Q24" s="556"/>
      <c r="R24" s="556"/>
      <c r="S24" s="556"/>
      <c r="T24" s="556"/>
      <c r="U24" s="556"/>
      <c r="V24" s="556"/>
      <c r="W24" s="556"/>
      <c r="X24" s="556"/>
      <c r="Y24" s="556"/>
      <c r="Z24" s="557"/>
    </row>
    <row r="25" spans="2:26" ht="21.75" customHeight="1" x14ac:dyDescent="0.15">
      <c r="B25" s="287"/>
      <c r="C25" s="555"/>
      <c r="D25" s="556"/>
      <c r="E25" s="556"/>
      <c r="F25" s="556"/>
      <c r="G25" s="556"/>
      <c r="H25" s="556"/>
      <c r="I25" s="556"/>
      <c r="J25" s="556"/>
      <c r="K25" s="556"/>
      <c r="L25" s="556"/>
      <c r="M25" s="556"/>
      <c r="N25" s="556"/>
      <c r="O25" s="556"/>
      <c r="P25" s="556"/>
      <c r="Q25" s="556"/>
      <c r="R25" s="556"/>
      <c r="S25" s="556"/>
      <c r="T25" s="556"/>
      <c r="U25" s="556"/>
      <c r="V25" s="556"/>
      <c r="W25" s="556"/>
      <c r="X25" s="556"/>
      <c r="Y25" s="556"/>
      <c r="Z25" s="557"/>
    </row>
    <row r="26" spans="2:26" ht="21.75" customHeight="1" x14ac:dyDescent="0.15">
      <c r="B26" s="287"/>
      <c r="C26" s="555"/>
      <c r="D26" s="556"/>
      <c r="E26" s="556"/>
      <c r="F26" s="556"/>
      <c r="G26" s="556"/>
      <c r="H26" s="556"/>
      <c r="I26" s="556"/>
      <c r="J26" s="556"/>
      <c r="K26" s="556"/>
      <c r="L26" s="556"/>
      <c r="M26" s="556"/>
      <c r="N26" s="556"/>
      <c r="O26" s="556"/>
      <c r="P26" s="556"/>
      <c r="Q26" s="556"/>
      <c r="R26" s="556"/>
      <c r="S26" s="556"/>
      <c r="T26" s="556"/>
      <c r="U26" s="556"/>
      <c r="V26" s="556"/>
      <c r="W26" s="556"/>
      <c r="X26" s="556"/>
      <c r="Y26" s="556"/>
      <c r="Z26" s="557"/>
    </row>
    <row r="27" spans="2:26" ht="21.75" customHeight="1" x14ac:dyDescent="0.15">
      <c r="B27" s="287"/>
      <c r="C27" s="555"/>
      <c r="D27" s="556"/>
      <c r="E27" s="556"/>
      <c r="F27" s="556"/>
      <c r="G27" s="556"/>
      <c r="H27" s="556"/>
      <c r="I27" s="556"/>
      <c r="J27" s="556"/>
      <c r="K27" s="556"/>
      <c r="L27" s="556"/>
      <c r="M27" s="556"/>
      <c r="N27" s="556"/>
      <c r="O27" s="556"/>
      <c r="P27" s="556"/>
      <c r="Q27" s="556"/>
      <c r="R27" s="556"/>
      <c r="S27" s="556"/>
      <c r="T27" s="556"/>
      <c r="U27" s="556"/>
      <c r="V27" s="556"/>
      <c r="W27" s="556"/>
      <c r="X27" s="556"/>
      <c r="Y27" s="556"/>
      <c r="Z27" s="557"/>
    </row>
    <row r="28" spans="2:26" ht="21.75" customHeight="1" x14ac:dyDescent="0.15">
      <c r="B28" s="287"/>
      <c r="C28" s="555"/>
      <c r="D28" s="556"/>
      <c r="E28" s="556"/>
      <c r="F28" s="556"/>
      <c r="G28" s="556"/>
      <c r="H28" s="556"/>
      <c r="I28" s="556"/>
      <c r="J28" s="556"/>
      <c r="K28" s="556"/>
      <c r="L28" s="556"/>
      <c r="M28" s="556"/>
      <c r="N28" s="556"/>
      <c r="O28" s="556"/>
      <c r="P28" s="556"/>
      <c r="Q28" s="556"/>
      <c r="R28" s="556"/>
      <c r="S28" s="556"/>
      <c r="T28" s="556"/>
      <c r="U28" s="556"/>
      <c r="V28" s="556"/>
      <c r="W28" s="556"/>
      <c r="X28" s="556"/>
      <c r="Y28" s="556"/>
      <c r="Z28" s="557"/>
    </row>
    <row r="29" spans="2:26" ht="47.25" customHeight="1" x14ac:dyDescent="0.15">
      <c r="B29" s="288"/>
      <c r="C29" s="117"/>
      <c r="D29" s="117"/>
      <c r="E29" s="118"/>
      <c r="F29" s="119"/>
      <c r="G29" s="117"/>
      <c r="H29" s="117"/>
      <c r="I29" s="117"/>
      <c r="J29" s="558" t="s">
        <v>534</v>
      </c>
      <c r="K29" s="558"/>
      <c r="L29" s="558"/>
      <c r="M29" s="558"/>
      <c r="N29" s="558"/>
      <c r="O29" s="558"/>
      <c r="P29" s="558"/>
      <c r="Q29" s="558" t="s">
        <v>535</v>
      </c>
      <c r="R29" s="558"/>
      <c r="S29" s="558"/>
      <c r="T29" s="558"/>
      <c r="U29" s="558"/>
      <c r="V29" s="558"/>
      <c r="W29" s="558"/>
      <c r="X29" s="558"/>
      <c r="Y29" s="558"/>
      <c r="Z29" s="120"/>
    </row>
    <row r="30" spans="2:26" ht="15" customHeight="1" x14ac:dyDescent="0.15">
      <c r="C30" s="3" t="s">
        <v>536</v>
      </c>
    </row>
    <row r="31" spans="2:26" ht="15" customHeight="1" x14ac:dyDescent="0.15">
      <c r="C31" s="1" t="s">
        <v>537</v>
      </c>
    </row>
    <row r="32" spans="2:26" ht="15" customHeight="1" x14ac:dyDescent="0.15">
      <c r="C32" s="1" t="s">
        <v>538</v>
      </c>
    </row>
    <row r="33" spans="3:3" ht="15" customHeight="1" x14ac:dyDescent="0.15">
      <c r="C33" s="1" t="s">
        <v>539</v>
      </c>
    </row>
    <row r="34" spans="3:3" ht="7.15" customHeight="1" x14ac:dyDescent="0.15"/>
    <row r="37" spans="3:3" ht="98.25" customHeight="1" x14ac:dyDescent="0.15"/>
  </sheetData>
  <mergeCells count="58">
    <mergeCell ref="B12:B29"/>
    <mergeCell ref="C12:Z28"/>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 ref="V8:W9"/>
    <mergeCell ref="X8:Y9"/>
    <mergeCell ref="J9:J10"/>
    <mergeCell ref="K9:K10"/>
    <mergeCell ref="L9:M10"/>
    <mergeCell ref="N9:N10"/>
    <mergeCell ref="O9:P10"/>
    <mergeCell ref="Q9:Q10"/>
    <mergeCell ref="L8:M8"/>
    <mergeCell ref="O8:P8"/>
    <mergeCell ref="R5:R6"/>
    <mergeCell ref="S5:T5"/>
    <mergeCell ref="V5:V6"/>
    <mergeCell ref="X5:Z5"/>
    <mergeCell ref="D6:F6"/>
    <mergeCell ref="G6:H6"/>
    <mergeCell ref="I6:K6"/>
    <mergeCell ref="L6:M6"/>
    <mergeCell ref="S6:T6"/>
    <mergeCell ref="X6:Z6"/>
    <mergeCell ref="Q5:Q6"/>
    <mergeCell ref="B5:B6"/>
    <mergeCell ref="D5:F5"/>
    <mergeCell ref="G5:H5"/>
    <mergeCell ref="I5:K5"/>
    <mergeCell ref="L5:M5"/>
    <mergeCell ref="N2:O2"/>
    <mergeCell ref="P2:R2"/>
    <mergeCell ref="S2:U2"/>
    <mergeCell ref="V2:Z2"/>
    <mergeCell ref="C3:F3"/>
    <mergeCell ref="G3:G4"/>
    <mergeCell ref="H3:J4"/>
    <mergeCell ref="K3:K4"/>
    <mergeCell ref="L3:P4"/>
    <mergeCell ref="Q3:R4"/>
    <mergeCell ref="S3:U3"/>
    <mergeCell ref="V3:V4"/>
    <mergeCell ref="X3:Z3"/>
    <mergeCell ref="C4:F4"/>
    <mergeCell ref="S4:U4"/>
    <mergeCell ref="X4:Z4"/>
  </mergeCells>
  <phoneticPr fontId="9"/>
  <printOptions horizontalCentered="1" verticalCentered="1"/>
  <pageMargins left="0.23622047244094488" right="0.23622047244094488" top="0.74803149606299213" bottom="0.74803149606299213" header="0.31496062992125984" footer="0.31496062992125984"/>
  <pageSetup paperSize="9" scale="82" orientation="landscape" copies="2" r:id="rId1"/>
  <headerFooter alignWithMargins="0"/>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AF42DB-5CFB-44B4-9E58-EA667E1D363E}">
  <sheetPr codeName="Sheet20"/>
  <dimension ref="B1:Y168"/>
  <sheetViews>
    <sheetView showGridLines="0" showZeros="0" view="pageBreakPreview" zoomScale="90" zoomScaleNormal="55" zoomScaleSheetLayoutView="90" workbookViewId="0">
      <selection activeCell="H12" sqref="H12:N12"/>
    </sheetView>
  </sheetViews>
  <sheetFormatPr defaultColWidth="9" defaultRowHeight="15.95" customHeight="1" x14ac:dyDescent="0.15"/>
  <cols>
    <col min="1" max="1" width="1.75" style="1" customWidth="1"/>
    <col min="2" max="2" width="4.125" style="1" customWidth="1"/>
    <col min="3" max="4" width="3.25" style="1" customWidth="1"/>
    <col min="5" max="5" width="4.125" style="1" customWidth="1"/>
    <col min="6" max="6" width="6.625" style="1" customWidth="1"/>
    <col min="7" max="7" width="10.375" style="1" customWidth="1"/>
    <col min="8" max="8" width="9.625" style="1" customWidth="1"/>
    <col min="9" max="9" width="8.25" style="1" customWidth="1"/>
    <col min="10" max="10" width="8.125" style="1" customWidth="1"/>
    <col min="11" max="11" width="3.75" style="1" customWidth="1"/>
    <col min="12" max="12" width="6" style="1" customWidth="1"/>
    <col min="13" max="14" width="15.375" style="1" customWidth="1"/>
    <col min="15" max="15" width="17.75" style="1" customWidth="1"/>
    <col min="16" max="17" width="9.625" style="1" customWidth="1"/>
    <col min="18" max="19" width="7.125" style="1" customWidth="1"/>
    <col min="20" max="20" width="4" style="1" customWidth="1"/>
    <col min="21" max="21" width="4.125" style="1" customWidth="1"/>
    <col min="22" max="22" width="6.375" style="1" customWidth="1"/>
    <col min="23" max="23" width="5" style="1" customWidth="1"/>
    <col min="24" max="24" width="8.125" style="1" customWidth="1"/>
    <col min="25" max="25" width="11.25" style="1" customWidth="1"/>
    <col min="26" max="16384" width="9" style="1"/>
  </cols>
  <sheetData>
    <row r="1" spans="2:25" ht="9.75" customHeight="1" x14ac:dyDescent="0.15"/>
    <row r="2" spans="2:25" ht="24.75" customHeight="1" x14ac:dyDescent="0.15">
      <c r="B2" s="568" t="s">
        <v>541</v>
      </c>
      <c r="C2" s="568"/>
      <c r="D2" s="568"/>
      <c r="E2" s="568"/>
      <c r="F2" s="489"/>
      <c r="G2" s="489"/>
      <c r="H2" s="489"/>
      <c r="I2" s="568"/>
      <c r="J2" s="568"/>
      <c r="K2" s="568"/>
      <c r="L2" s="568"/>
      <c r="M2" s="568"/>
      <c r="N2" s="568"/>
      <c r="O2" s="568"/>
      <c r="P2" s="568"/>
      <c r="Q2" s="568"/>
      <c r="R2" s="568"/>
      <c r="S2" s="568"/>
      <c r="T2" s="568"/>
      <c r="U2" s="568"/>
      <c r="V2" s="568"/>
      <c r="W2" s="568"/>
      <c r="X2" s="568"/>
    </row>
    <row r="3" spans="2:25" ht="20.100000000000001" customHeight="1" x14ac:dyDescent="0.15">
      <c r="B3" s="490" t="s">
        <v>8</v>
      </c>
      <c r="C3" s="491"/>
      <c r="D3" s="491"/>
      <c r="E3" s="491"/>
      <c r="F3" s="569" t="s">
        <v>542</v>
      </c>
      <c r="G3" s="569"/>
      <c r="H3" s="569"/>
      <c r="I3" s="570" t="s">
        <v>9</v>
      </c>
      <c r="J3" s="571"/>
      <c r="K3" s="572" t="s">
        <v>543</v>
      </c>
      <c r="L3" s="573"/>
      <c r="M3" s="573"/>
      <c r="N3" s="574"/>
      <c r="O3" s="575" t="s">
        <v>544</v>
      </c>
      <c r="P3" s="577" t="s">
        <v>545</v>
      </c>
      <c r="Q3" s="578"/>
      <c r="R3" s="578"/>
      <c r="S3" s="579"/>
      <c r="T3" s="510" t="s">
        <v>546</v>
      </c>
      <c r="U3" s="511"/>
      <c r="V3" s="511"/>
      <c r="W3" s="512"/>
      <c r="X3" s="516">
        <v>45621</v>
      </c>
      <c r="Y3" s="518"/>
    </row>
    <row r="4" spans="2:25" ht="20.100000000000001" customHeight="1" x14ac:dyDescent="0.15">
      <c r="B4" s="522" t="s">
        <v>0</v>
      </c>
      <c r="C4" s="523"/>
      <c r="D4" s="523"/>
      <c r="E4" s="523"/>
      <c r="F4" s="592" t="s">
        <v>547</v>
      </c>
      <c r="G4" s="592"/>
      <c r="H4" s="592"/>
      <c r="I4" s="593" t="s">
        <v>1</v>
      </c>
      <c r="J4" s="594"/>
      <c r="K4" s="572" t="s">
        <v>548</v>
      </c>
      <c r="L4" s="573"/>
      <c r="M4" s="573"/>
      <c r="N4" s="574"/>
      <c r="O4" s="576"/>
      <c r="P4" s="595" t="s">
        <v>549</v>
      </c>
      <c r="Q4" s="596"/>
      <c r="R4" s="596"/>
      <c r="S4" s="582"/>
      <c r="T4" s="580"/>
      <c r="U4" s="581"/>
      <c r="V4" s="581"/>
      <c r="W4" s="582"/>
      <c r="X4" s="583"/>
      <c r="Y4" s="584"/>
    </row>
    <row r="5" spans="2:25" ht="15" customHeight="1" x14ac:dyDescent="0.15">
      <c r="B5" s="621" t="s">
        <v>550</v>
      </c>
      <c r="C5" s="616" t="s">
        <v>551</v>
      </c>
      <c r="D5" s="617"/>
      <c r="E5" s="586" t="s">
        <v>552</v>
      </c>
      <c r="F5" s="586" t="s">
        <v>553</v>
      </c>
      <c r="G5" s="598" t="s">
        <v>554</v>
      </c>
      <c r="H5" s="599"/>
      <c r="I5" s="490" t="s">
        <v>555</v>
      </c>
      <c r="J5" s="491"/>
      <c r="K5" s="491"/>
      <c r="L5" s="491"/>
      <c r="M5" s="491"/>
      <c r="N5" s="492"/>
      <c r="O5" s="122" t="s">
        <v>556</v>
      </c>
      <c r="P5" s="608" t="s">
        <v>557</v>
      </c>
      <c r="Q5" s="609"/>
      <c r="R5" s="609"/>
      <c r="S5" s="610"/>
      <c r="T5" s="598" t="s">
        <v>558</v>
      </c>
      <c r="U5" s="614"/>
      <c r="V5" s="614"/>
      <c r="W5" s="614"/>
      <c r="X5" s="599"/>
      <c r="Y5" s="585" t="s">
        <v>559</v>
      </c>
    </row>
    <row r="6" spans="2:25" ht="15" customHeight="1" x14ac:dyDescent="0.15">
      <c r="B6" s="622"/>
      <c r="C6" s="616"/>
      <c r="D6" s="617"/>
      <c r="E6" s="586"/>
      <c r="F6" s="586"/>
      <c r="G6" s="600"/>
      <c r="H6" s="601"/>
      <c r="I6" s="522"/>
      <c r="J6" s="523"/>
      <c r="K6" s="523"/>
      <c r="L6" s="523"/>
      <c r="M6" s="523"/>
      <c r="N6" s="524"/>
      <c r="O6" s="123">
        <v>43679</v>
      </c>
      <c r="P6" s="611"/>
      <c r="Q6" s="612"/>
      <c r="R6" s="612"/>
      <c r="S6" s="613"/>
      <c r="T6" s="600"/>
      <c r="U6" s="615"/>
      <c r="V6" s="615"/>
      <c r="W6" s="615"/>
      <c r="X6" s="601"/>
      <c r="Y6" s="586"/>
    </row>
    <row r="7" spans="2:25" ht="16.149999999999999" customHeight="1" x14ac:dyDescent="0.15">
      <c r="B7" s="622"/>
      <c r="C7" s="616"/>
      <c r="D7" s="617"/>
      <c r="E7" s="586"/>
      <c r="F7" s="586"/>
      <c r="G7" s="528" t="s">
        <v>560</v>
      </c>
      <c r="H7" s="528" t="s">
        <v>561</v>
      </c>
      <c r="I7" s="496" t="s">
        <v>562</v>
      </c>
      <c r="J7" s="496" t="s">
        <v>563</v>
      </c>
      <c r="K7" s="589"/>
      <c r="L7" s="589"/>
      <c r="M7" s="590" t="s">
        <v>564</v>
      </c>
      <c r="N7" s="591" t="s">
        <v>565</v>
      </c>
      <c r="O7" s="496" t="s">
        <v>566</v>
      </c>
      <c r="P7" s="602" t="s">
        <v>567</v>
      </c>
      <c r="Q7" s="589"/>
      <c r="R7" s="528" t="s">
        <v>568</v>
      </c>
      <c r="S7" s="528" t="s">
        <v>569</v>
      </c>
      <c r="T7" s="603" t="s">
        <v>570</v>
      </c>
      <c r="U7" s="528" t="s">
        <v>571</v>
      </c>
      <c r="V7" s="589"/>
      <c r="W7" s="589"/>
      <c r="X7" s="589"/>
      <c r="Y7" s="586"/>
    </row>
    <row r="8" spans="2:25" ht="16.149999999999999" customHeight="1" x14ac:dyDescent="0.15">
      <c r="B8" s="622"/>
      <c r="C8" s="522"/>
      <c r="D8" s="524"/>
      <c r="E8" s="597"/>
      <c r="F8" s="597"/>
      <c r="G8" s="588"/>
      <c r="H8" s="588"/>
      <c r="I8" s="589"/>
      <c r="J8" s="589"/>
      <c r="K8" s="589"/>
      <c r="L8" s="589"/>
      <c r="M8" s="589"/>
      <c r="N8" s="589"/>
      <c r="O8" s="589"/>
      <c r="P8" s="124" t="s">
        <v>572</v>
      </c>
      <c r="Q8" s="124" t="s">
        <v>573</v>
      </c>
      <c r="R8" s="589"/>
      <c r="S8" s="589"/>
      <c r="T8" s="589"/>
      <c r="U8" s="589"/>
      <c r="V8" s="589"/>
      <c r="W8" s="589"/>
      <c r="X8" s="589"/>
      <c r="Y8" s="587"/>
    </row>
    <row r="9" spans="2:25" ht="15.75" customHeight="1" x14ac:dyDescent="0.15">
      <c r="B9" s="622"/>
      <c r="C9" s="604" t="s">
        <v>322</v>
      </c>
      <c r="D9" s="605"/>
      <c r="E9" s="125">
        <v>1</v>
      </c>
      <c r="F9" s="126">
        <v>0</v>
      </c>
      <c r="G9" s="127" t="s">
        <v>574</v>
      </c>
      <c r="H9" s="127" t="s">
        <v>575</v>
      </c>
      <c r="I9" s="127" t="s">
        <v>576</v>
      </c>
      <c r="J9" s="606" t="s">
        <v>270</v>
      </c>
      <c r="K9" s="606"/>
      <c r="L9" s="606"/>
      <c r="M9" s="127" t="s">
        <v>577</v>
      </c>
      <c r="N9" s="127" t="s">
        <v>577</v>
      </c>
      <c r="O9" s="127" t="s">
        <v>578</v>
      </c>
      <c r="P9" s="127"/>
      <c r="Q9" s="127" t="s">
        <v>579</v>
      </c>
      <c r="R9" s="127" t="s">
        <v>580</v>
      </c>
      <c r="S9" s="127" t="s">
        <v>581</v>
      </c>
      <c r="T9" s="127" t="s">
        <v>582</v>
      </c>
      <c r="U9" s="606" t="s">
        <v>582</v>
      </c>
      <c r="V9" s="607"/>
      <c r="W9" s="607"/>
      <c r="X9" s="607"/>
      <c r="Y9" s="127" t="s">
        <v>583</v>
      </c>
    </row>
    <row r="10" spans="2:25" ht="15.95" customHeight="1" x14ac:dyDescent="0.15">
      <c r="B10" s="622"/>
      <c r="C10" s="604" t="s">
        <v>584</v>
      </c>
      <c r="D10" s="605"/>
      <c r="E10" s="125">
        <v>1</v>
      </c>
      <c r="F10" s="126">
        <v>1.5</v>
      </c>
      <c r="G10" s="127" t="s">
        <v>574</v>
      </c>
      <c r="H10" s="127" t="s">
        <v>585</v>
      </c>
      <c r="I10" s="127" t="s">
        <v>576</v>
      </c>
      <c r="J10" s="606" t="s">
        <v>269</v>
      </c>
      <c r="K10" s="606"/>
      <c r="L10" s="606"/>
      <c r="M10" s="127" t="s">
        <v>577</v>
      </c>
      <c r="N10" s="127" t="s">
        <v>577</v>
      </c>
      <c r="O10" s="127" t="s">
        <v>578</v>
      </c>
      <c r="P10" s="127"/>
      <c r="Q10" s="127" t="s">
        <v>578</v>
      </c>
      <c r="R10" s="127" t="s">
        <v>580</v>
      </c>
      <c r="S10" s="127" t="s">
        <v>586</v>
      </c>
      <c r="T10" s="127" t="s">
        <v>160</v>
      </c>
      <c r="U10" s="606" t="s">
        <v>582</v>
      </c>
      <c r="V10" s="607"/>
      <c r="W10" s="607"/>
      <c r="X10" s="607"/>
      <c r="Y10" s="127" t="s">
        <v>587</v>
      </c>
    </row>
    <row r="11" spans="2:25" ht="15.95" customHeight="1" x14ac:dyDescent="0.15">
      <c r="B11" s="622"/>
      <c r="C11" s="604" t="s">
        <v>584</v>
      </c>
      <c r="D11" s="605"/>
      <c r="E11" s="125">
        <v>2</v>
      </c>
      <c r="F11" s="126">
        <v>5.0999999046325684</v>
      </c>
      <c r="G11" s="127" t="s">
        <v>574</v>
      </c>
      <c r="H11" s="127" t="s">
        <v>588</v>
      </c>
      <c r="I11" s="127" t="s">
        <v>576</v>
      </c>
      <c r="J11" s="606" t="s">
        <v>269</v>
      </c>
      <c r="K11" s="606"/>
      <c r="L11" s="606"/>
      <c r="M11" s="127" t="s">
        <v>589</v>
      </c>
      <c r="N11" s="127" t="s">
        <v>590</v>
      </c>
      <c r="O11" s="127" t="s">
        <v>579</v>
      </c>
      <c r="P11" s="127"/>
      <c r="Q11" s="127" t="s">
        <v>579</v>
      </c>
      <c r="R11" s="127" t="s">
        <v>580</v>
      </c>
      <c r="S11" s="127" t="s">
        <v>581</v>
      </c>
      <c r="T11" s="127" t="s">
        <v>582</v>
      </c>
      <c r="U11" s="606" t="s">
        <v>582</v>
      </c>
      <c r="V11" s="607"/>
      <c r="W11" s="607"/>
      <c r="X11" s="607"/>
      <c r="Y11" s="127" t="s">
        <v>583</v>
      </c>
    </row>
    <row r="12" spans="2:25" ht="15.95" customHeight="1" x14ac:dyDescent="0.15">
      <c r="B12" s="622"/>
      <c r="C12" s="604" t="s">
        <v>591</v>
      </c>
      <c r="D12" s="605"/>
      <c r="E12" s="125">
        <v>1</v>
      </c>
      <c r="F12" s="126">
        <v>17.200000762939453</v>
      </c>
      <c r="G12" s="127" t="s">
        <v>574</v>
      </c>
      <c r="H12" s="127" t="s">
        <v>592</v>
      </c>
      <c r="I12" s="127" t="s">
        <v>576</v>
      </c>
      <c r="J12" s="606" t="s">
        <v>269</v>
      </c>
      <c r="K12" s="606"/>
      <c r="L12" s="606"/>
      <c r="M12" s="127" t="s">
        <v>593</v>
      </c>
      <c r="N12" s="127" t="s">
        <v>582</v>
      </c>
      <c r="O12" s="127" t="s">
        <v>582</v>
      </c>
      <c r="P12" s="127"/>
      <c r="Q12" s="127" t="s">
        <v>578</v>
      </c>
      <c r="R12" s="127" t="s">
        <v>580</v>
      </c>
      <c r="S12" s="127" t="s">
        <v>586</v>
      </c>
      <c r="T12" s="127" t="s">
        <v>160</v>
      </c>
      <c r="U12" s="606" t="s">
        <v>582</v>
      </c>
      <c r="V12" s="607"/>
      <c r="W12" s="607"/>
      <c r="X12" s="607"/>
      <c r="Y12" s="127" t="s">
        <v>587</v>
      </c>
    </row>
    <row r="13" spans="2:25" ht="15.95" customHeight="1" x14ac:dyDescent="0.15">
      <c r="B13" s="622"/>
      <c r="C13" s="604" t="s">
        <v>594</v>
      </c>
      <c r="D13" s="605"/>
      <c r="E13" s="125">
        <v>1</v>
      </c>
      <c r="F13" s="126">
        <v>27.899999618530273</v>
      </c>
      <c r="G13" s="127" t="s">
        <v>574</v>
      </c>
      <c r="H13" s="127" t="s">
        <v>595</v>
      </c>
      <c r="I13" s="127" t="s">
        <v>576</v>
      </c>
      <c r="J13" s="606" t="s">
        <v>269</v>
      </c>
      <c r="K13" s="606"/>
      <c r="L13" s="606"/>
      <c r="M13" s="127" t="s">
        <v>593</v>
      </c>
      <c r="N13" s="127" t="s">
        <v>593</v>
      </c>
      <c r="O13" s="127" t="s">
        <v>578</v>
      </c>
      <c r="P13" s="127"/>
      <c r="Q13" s="127" t="s">
        <v>596</v>
      </c>
      <c r="R13" s="127" t="s">
        <v>580</v>
      </c>
      <c r="S13" s="127" t="s">
        <v>586</v>
      </c>
      <c r="T13" s="127" t="s">
        <v>160</v>
      </c>
      <c r="U13" s="606" t="s">
        <v>582</v>
      </c>
      <c r="V13" s="607"/>
      <c r="W13" s="607"/>
      <c r="X13" s="607"/>
      <c r="Y13" s="127" t="s">
        <v>587</v>
      </c>
    </row>
    <row r="14" spans="2:25" ht="15.95" customHeight="1" x14ac:dyDescent="0.15">
      <c r="B14" s="622"/>
      <c r="C14" s="604" t="s">
        <v>594</v>
      </c>
      <c r="D14" s="605"/>
      <c r="E14" s="125">
        <v>2</v>
      </c>
      <c r="F14" s="126">
        <v>27.899999618530273</v>
      </c>
      <c r="G14" s="127" t="s">
        <v>574</v>
      </c>
      <c r="H14" s="127" t="s">
        <v>588</v>
      </c>
      <c r="I14" s="127" t="s">
        <v>576</v>
      </c>
      <c r="J14" s="606" t="s">
        <v>269</v>
      </c>
      <c r="K14" s="606"/>
      <c r="L14" s="606"/>
      <c r="M14" s="127" t="s">
        <v>597</v>
      </c>
      <c r="N14" s="127" t="s">
        <v>597</v>
      </c>
      <c r="O14" s="128" t="s">
        <v>578</v>
      </c>
      <c r="P14" s="128"/>
      <c r="Q14" s="128" t="s">
        <v>578</v>
      </c>
      <c r="R14" s="127" t="s">
        <v>580</v>
      </c>
      <c r="S14" s="127" t="s">
        <v>586</v>
      </c>
      <c r="T14" s="127" t="s">
        <v>160</v>
      </c>
      <c r="U14" s="606" t="s">
        <v>582</v>
      </c>
      <c r="V14" s="607"/>
      <c r="W14" s="607"/>
      <c r="X14" s="607"/>
      <c r="Y14" s="127" t="s">
        <v>587</v>
      </c>
    </row>
    <row r="15" spans="2:25" ht="15.95" customHeight="1" x14ac:dyDescent="0.15">
      <c r="B15" s="622"/>
      <c r="C15" s="604" t="s">
        <v>594</v>
      </c>
      <c r="D15" s="605"/>
      <c r="E15" s="125">
        <v>3</v>
      </c>
      <c r="F15" s="126">
        <v>27.899999618530273</v>
      </c>
      <c r="G15" s="127" t="s">
        <v>574</v>
      </c>
      <c r="H15" s="127" t="s">
        <v>588</v>
      </c>
      <c r="I15" s="127" t="s">
        <v>576</v>
      </c>
      <c r="J15" s="606" t="s">
        <v>269</v>
      </c>
      <c r="K15" s="606"/>
      <c r="L15" s="606"/>
      <c r="M15" s="127" t="s">
        <v>598</v>
      </c>
      <c r="N15" s="127" t="s">
        <v>598</v>
      </c>
      <c r="O15" s="128" t="s">
        <v>578</v>
      </c>
      <c r="P15" s="128"/>
      <c r="Q15" s="128" t="s">
        <v>578</v>
      </c>
      <c r="R15" s="127" t="s">
        <v>580</v>
      </c>
      <c r="S15" s="127" t="s">
        <v>586</v>
      </c>
      <c r="T15" s="127" t="s">
        <v>160</v>
      </c>
      <c r="U15" s="606" t="s">
        <v>582</v>
      </c>
      <c r="V15" s="607"/>
      <c r="W15" s="607"/>
      <c r="X15" s="607"/>
      <c r="Y15" s="127" t="s">
        <v>587</v>
      </c>
    </row>
    <row r="16" spans="2:25" ht="15.95" customHeight="1" x14ac:dyDescent="0.15">
      <c r="B16" s="622"/>
      <c r="C16" s="604" t="s">
        <v>599</v>
      </c>
      <c r="D16" s="605"/>
      <c r="E16" s="125">
        <v>1</v>
      </c>
      <c r="F16" s="126">
        <v>69.900001525878906</v>
      </c>
      <c r="G16" s="127" t="s">
        <v>574</v>
      </c>
      <c r="H16" s="127" t="s">
        <v>588</v>
      </c>
      <c r="I16" s="127" t="s">
        <v>576</v>
      </c>
      <c r="J16" s="606" t="s">
        <v>269</v>
      </c>
      <c r="K16" s="606"/>
      <c r="L16" s="606"/>
      <c r="M16" s="127" t="s">
        <v>589</v>
      </c>
      <c r="N16" s="127" t="s">
        <v>582</v>
      </c>
      <c r="O16" s="128" t="s">
        <v>582</v>
      </c>
      <c r="P16" s="128"/>
      <c r="Q16" s="128" t="s">
        <v>596</v>
      </c>
      <c r="R16" s="127" t="s">
        <v>580</v>
      </c>
      <c r="S16" s="127" t="s">
        <v>586</v>
      </c>
      <c r="T16" s="127" t="s">
        <v>160</v>
      </c>
      <c r="U16" s="606" t="s">
        <v>582</v>
      </c>
      <c r="V16" s="607"/>
      <c r="W16" s="607"/>
      <c r="X16" s="607"/>
      <c r="Y16" s="127" t="s">
        <v>587</v>
      </c>
    </row>
    <row r="17" spans="2:25" ht="15.95" customHeight="1" x14ac:dyDescent="0.15">
      <c r="B17" s="622"/>
      <c r="C17" s="618" t="s">
        <v>600</v>
      </c>
      <c r="D17" s="619"/>
      <c r="E17" s="125">
        <v>1</v>
      </c>
      <c r="F17" s="126">
        <v>127.30000305175781</v>
      </c>
      <c r="G17" s="127" t="s">
        <v>574</v>
      </c>
      <c r="H17" s="127" t="s">
        <v>601</v>
      </c>
      <c r="I17" s="127" t="s">
        <v>576</v>
      </c>
      <c r="J17" s="604" t="s">
        <v>270</v>
      </c>
      <c r="K17" s="620"/>
      <c r="L17" s="605"/>
      <c r="M17" s="127" t="s">
        <v>577</v>
      </c>
      <c r="N17" s="127" t="s">
        <v>582</v>
      </c>
      <c r="O17" s="128" t="s">
        <v>582</v>
      </c>
      <c r="P17" s="128"/>
      <c r="Q17" s="128" t="s">
        <v>579</v>
      </c>
      <c r="R17" s="127" t="s">
        <v>580</v>
      </c>
      <c r="S17" s="127" t="s">
        <v>581</v>
      </c>
      <c r="T17" s="127" t="s">
        <v>582</v>
      </c>
      <c r="U17" s="604" t="s">
        <v>582</v>
      </c>
      <c r="V17" s="620"/>
      <c r="W17" s="620"/>
      <c r="X17" s="605"/>
      <c r="Y17" s="127" t="s">
        <v>583</v>
      </c>
    </row>
    <row r="18" spans="2:25" ht="15.95" customHeight="1" x14ac:dyDescent="0.15">
      <c r="B18" s="622"/>
      <c r="C18" s="618" t="s">
        <v>602</v>
      </c>
      <c r="D18" s="619"/>
      <c r="E18" s="125">
        <v>1</v>
      </c>
      <c r="F18" s="126">
        <v>143.39999389648438</v>
      </c>
      <c r="G18" s="127" t="s">
        <v>574</v>
      </c>
      <c r="H18" s="127" t="s">
        <v>592</v>
      </c>
      <c r="I18" s="127" t="s">
        <v>576</v>
      </c>
      <c r="J18" s="604" t="s">
        <v>270</v>
      </c>
      <c r="K18" s="620"/>
      <c r="L18" s="605"/>
      <c r="M18" s="127" t="s">
        <v>603</v>
      </c>
      <c r="N18" s="127" t="s">
        <v>582</v>
      </c>
      <c r="O18" s="128" t="s">
        <v>582</v>
      </c>
      <c r="P18" s="128"/>
      <c r="Q18" s="128" t="s">
        <v>579</v>
      </c>
      <c r="R18" s="127" t="s">
        <v>580</v>
      </c>
      <c r="S18" s="127" t="s">
        <v>581</v>
      </c>
      <c r="T18" s="127" t="s">
        <v>582</v>
      </c>
      <c r="U18" s="604" t="s">
        <v>582</v>
      </c>
      <c r="V18" s="620"/>
      <c r="W18" s="620"/>
      <c r="X18" s="605"/>
      <c r="Y18" s="127" t="s">
        <v>583</v>
      </c>
    </row>
    <row r="19" spans="2:25" ht="15.95" customHeight="1" x14ac:dyDescent="0.15">
      <c r="B19" s="622"/>
      <c r="C19" s="618" t="s">
        <v>604</v>
      </c>
      <c r="D19" s="619"/>
      <c r="E19" s="125">
        <v>1</v>
      </c>
      <c r="F19" s="126">
        <v>160.10000610351563</v>
      </c>
      <c r="G19" s="127" t="s">
        <v>574</v>
      </c>
      <c r="H19" s="127" t="s">
        <v>601</v>
      </c>
      <c r="I19" s="127" t="s">
        <v>576</v>
      </c>
      <c r="J19" s="604" t="s">
        <v>269</v>
      </c>
      <c r="K19" s="620"/>
      <c r="L19" s="605"/>
      <c r="M19" s="127" t="s">
        <v>605</v>
      </c>
      <c r="N19" s="127" t="s">
        <v>582</v>
      </c>
      <c r="O19" s="128" t="s">
        <v>582</v>
      </c>
      <c r="P19" s="128"/>
      <c r="Q19" s="128" t="s">
        <v>579</v>
      </c>
      <c r="R19" s="127" t="s">
        <v>580</v>
      </c>
      <c r="S19" s="127" t="s">
        <v>581</v>
      </c>
      <c r="T19" s="127" t="s">
        <v>582</v>
      </c>
      <c r="U19" s="604" t="s">
        <v>582</v>
      </c>
      <c r="V19" s="620"/>
      <c r="W19" s="620"/>
      <c r="X19" s="605"/>
      <c r="Y19" s="127" t="s">
        <v>583</v>
      </c>
    </row>
    <row r="20" spans="2:25" ht="15.95" customHeight="1" x14ac:dyDescent="0.15">
      <c r="B20" s="622"/>
      <c r="C20" s="618" t="s">
        <v>606</v>
      </c>
      <c r="D20" s="619"/>
      <c r="E20" s="125">
        <v>1</v>
      </c>
      <c r="F20" s="126">
        <v>181.19999694824219</v>
      </c>
      <c r="G20" s="127" t="s">
        <v>574</v>
      </c>
      <c r="H20" s="127" t="s">
        <v>592</v>
      </c>
      <c r="I20" s="127" t="s">
        <v>576</v>
      </c>
      <c r="J20" s="604" t="s">
        <v>270</v>
      </c>
      <c r="K20" s="620"/>
      <c r="L20" s="605"/>
      <c r="M20" s="127" t="s">
        <v>577</v>
      </c>
      <c r="N20" s="127" t="s">
        <v>577</v>
      </c>
      <c r="O20" s="128" t="s">
        <v>607</v>
      </c>
      <c r="P20" s="128"/>
      <c r="Q20" s="128" t="s">
        <v>579</v>
      </c>
      <c r="R20" s="127" t="s">
        <v>580</v>
      </c>
      <c r="S20" s="127" t="s">
        <v>581</v>
      </c>
      <c r="T20" s="127" t="s">
        <v>582</v>
      </c>
      <c r="U20" s="606" t="s">
        <v>582</v>
      </c>
      <c r="V20" s="607"/>
      <c r="W20" s="607"/>
      <c r="X20" s="607"/>
      <c r="Y20" s="127" t="s">
        <v>583</v>
      </c>
    </row>
    <row r="21" spans="2:25" ht="15.95" customHeight="1" x14ac:dyDescent="0.15">
      <c r="B21" s="622"/>
      <c r="C21" s="618" t="s">
        <v>608</v>
      </c>
      <c r="D21" s="619"/>
      <c r="E21" s="125">
        <v>1</v>
      </c>
      <c r="F21" s="126">
        <v>197.80000305175781</v>
      </c>
      <c r="G21" s="127" t="s">
        <v>574</v>
      </c>
      <c r="H21" s="127" t="s">
        <v>601</v>
      </c>
      <c r="I21" s="127" t="s">
        <v>576</v>
      </c>
      <c r="J21" s="606" t="s">
        <v>270</v>
      </c>
      <c r="K21" s="606"/>
      <c r="L21" s="606"/>
      <c r="M21" s="127" t="s">
        <v>577</v>
      </c>
      <c r="N21" s="127" t="s">
        <v>582</v>
      </c>
      <c r="O21" s="128" t="s">
        <v>582</v>
      </c>
      <c r="P21" s="128"/>
      <c r="Q21" s="128" t="s">
        <v>579</v>
      </c>
      <c r="R21" s="127" t="s">
        <v>580</v>
      </c>
      <c r="S21" s="127" t="s">
        <v>581</v>
      </c>
      <c r="T21" s="127" t="s">
        <v>582</v>
      </c>
      <c r="U21" s="606" t="s">
        <v>582</v>
      </c>
      <c r="V21" s="607"/>
      <c r="W21" s="607"/>
      <c r="X21" s="607"/>
      <c r="Y21" s="127" t="s">
        <v>583</v>
      </c>
    </row>
    <row r="22" spans="2:25" ht="15.95" customHeight="1" x14ac:dyDescent="0.15">
      <c r="B22" s="622"/>
      <c r="C22" s="618" t="s">
        <v>609</v>
      </c>
      <c r="D22" s="619"/>
      <c r="E22" s="125">
        <v>1</v>
      </c>
      <c r="F22" s="126">
        <v>230.5</v>
      </c>
      <c r="G22" s="127" t="s">
        <v>574</v>
      </c>
      <c r="H22" s="127" t="s">
        <v>592</v>
      </c>
      <c r="I22" s="127" t="s">
        <v>576</v>
      </c>
      <c r="J22" s="606" t="s">
        <v>270</v>
      </c>
      <c r="K22" s="606"/>
      <c r="L22" s="606"/>
      <c r="M22" s="127" t="s">
        <v>577</v>
      </c>
      <c r="N22" s="127" t="s">
        <v>577</v>
      </c>
      <c r="O22" s="127" t="s">
        <v>607</v>
      </c>
      <c r="P22" s="127"/>
      <c r="Q22" s="127" t="s">
        <v>579</v>
      </c>
      <c r="R22" s="127" t="s">
        <v>580</v>
      </c>
      <c r="S22" s="127" t="s">
        <v>581</v>
      </c>
      <c r="T22" s="127" t="s">
        <v>582</v>
      </c>
      <c r="U22" s="606" t="s">
        <v>582</v>
      </c>
      <c r="V22" s="607"/>
      <c r="W22" s="607"/>
      <c r="X22" s="607"/>
      <c r="Y22" s="127" t="s">
        <v>583</v>
      </c>
    </row>
    <row r="23" spans="2:25" ht="15.95" customHeight="1" x14ac:dyDescent="0.15">
      <c r="B23" s="622"/>
      <c r="C23" s="618" t="s">
        <v>610</v>
      </c>
      <c r="D23" s="619"/>
      <c r="E23" s="125">
        <v>1</v>
      </c>
      <c r="F23" s="126">
        <v>248.39999389648438</v>
      </c>
      <c r="G23" s="127" t="s">
        <v>574</v>
      </c>
      <c r="H23" s="127" t="s">
        <v>611</v>
      </c>
      <c r="I23" s="127" t="s">
        <v>576</v>
      </c>
      <c r="J23" s="606" t="s">
        <v>269</v>
      </c>
      <c r="K23" s="606"/>
      <c r="L23" s="606"/>
      <c r="M23" s="127" t="s">
        <v>612</v>
      </c>
      <c r="N23" s="127" t="s">
        <v>612</v>
      </c>
      <c r="O23" s="127" t="s">
        <v>579</v>
      </c>
      <c r="P23" s="127"/>
      <c r="Q23" s="127" t="s">
        <v>579</v>
      </c>
      <c r="R23" s="127" t="s">
        <v>580</v>
      </c>
      <c r="S23" s="127" t="s">
        <v>581</v>
      </c>
      <c r="T23" s="127" t="s">
        <v>582</v>
      </c>
      <c r="U23" s="606" t="s">
        <v>582</v>
      </c>
      <c r="V23" s="607"/>
      <c r="W23" s="607"/>
      <c r="X23" s="607"/>
      <c r="Y23" s="127" t="s">
        <v>583</v>
      </c>
    </row>
    <row r="24" spans="2:25" ht="15.95" customHeight="1" x14ac:dyDescent="0.15">
      <c r="B24" s="622"/>
      <c r="C24" s="618" t="s">
        <v>613</v>
      </c>
      <c r="D24" s="619"/>
      <c r="E24" s="125">
        <v>1</v>
      </c>
      <c r="F24" s="126">
        <v>251.10000610351563</v>
      </c>
      <c r="G24" s="127" t="s">
        <v>574</v>
      </c>
      <c r="H24" s="127" t="s">
        <v>592</v>
      </c>
      <c r="I24" s="127" t="s">
        <v>576</v>
      </c>
      <c r="J24" s="606" t="s">
        <v>270</v>
      </c>
      <c r="K24" s="606"/>
      <c r="L24" s="606"/>
      <c r="M24" s="127" t="s">
        <v>577</v>
      </c>
      <c r="N24" s="127" t="s">
        <v>582</v>
      </c>
      <c r="O24" s="127" t="s">
        <v>582</v>
      </c>
      <c r="P24" s="127"/>
      <c r="Q24" s="127" t="s">
        <v>579</v>
      </c>
      <c r="R24" s="127" t="s">
        <v>580</v>
      </c>
      <c r="S24" s="127" t="s">
        <v>581</v>
      </c>
      <c r="T24" s="127" t="s">
        <v>582</v>
      </c>
      <c r="U24" s="606" t="s">
        <v>582</v>
      </c>
      <c r="V24" s="607"/>
      <c r="W24" s="607"/>
      <c r="X24" s="607"/>
      <c r="Y24" s="127" t="s">
        <v>583</v>
      </c>
    </row>
    <row r="25" spans="2:25" ht="15.95" customHeight="1" x14ac:dyDescent="0.15">
      <c r="B25" s="622"/>
      <c r="C25" s="618" t="s">
        <v>614</v>
      </c>
      <c r="D25" s="619"/>
      <c r="E25" s="125">
        <v>1</v>
      </c>
      <c r="F25" s="126">
        <v>261.70001220703125</v>
      </c>
      <c r="G25" s="127" t="s">
        <v>574</v>
      </c>
      <c r="H25" s="127" t="s">
        <v>592</v>
      </c>
      <c r="I25" s="127" t="s">
        <v>576</v>
      </c>
      <c r="J25" s="606" t="s">
        <v>270</v>
      </c>
      <c r="K25" s="606"/>
      <c r="L25" s="606"/>
      <c r="M25" s="127" t="s">
        <v>577</v>
      </c>
      <c r="N25" s="127" t="s">
        <v>582</v>
      </c>
      <c r="O25" s="127" t="s">
        <v>582</v>
      </c>
      <c r="P25" s="127"/>
      <c r="Q25" s="127" t="s">
        <v>579</v>
      </c>
      <c r="R25" s="127" t="s">
        <v>580</v>
      </c>
      <c r="S25" s="127" t="s">
        <v>581</v>
      </c>
      <c r="T25" s="127" t="s">
        <v>582</v>
      </c>
      <c r="U25" s="606" t="s">
        <v>582</v>
      </c>
      <c r="V25" s="607"/>
      <c r="W25" s="607"/>
      <c r="X25" s="607"/>
      <c r="Y25" s="127" t="s">
        <v>583</v>
      </c>
    </row>
    <row r="26" spans="2:25" ht="15.95" customHeight="1" x14ac:dyDescent="0.15">
      <c r="B26" s="622"/>
      <c r="C26" s="618" t="s">
        <v>615</v>
      </c>
      <c r="D26" s="619"/>
      <c r="E26" s="125">
        <v>1</v>
      </c>
      <c r="F26" s="126">
        <v>277.10000610351563</v>
      </c>
      <c r="G26" s="127" t="s">
        <v>574</v>
      </c>
      <c r="H26" s="127" t="s">
        <v>592</v>
      </c>
      <c r="I26" s="127" t="s">
        <v>576</v>
      </c>
      <c r="J26" s="606" t="s">
        <v>270</v>
      </c>
      <c r="K26" s="606"/>
      <c r="L26" s="606"/>
      <c r="M26" s="127" t="s">
        <v>577</v>
      </c>
      <c r="N26" s="127" t="s">
        <v>582</v>
      </c>
      <c r="O26" s="127" t="s">
        <v>582</v>
      </c>
      <c r="P26" s="127"/>
      <c r="Q26" s="127" t="s">
        <v>579</v>
      </c>
      <c r="R26" s="127" t="s">
        <v>580</v>
      </c>
      <c r="S26" s="127" t="s">
        <v>581</v>
      </c>
      <c r="T26" s="127" t="s">
        <v>582</v>
      </c>
      <c r="U26" s="606" t="s">
        <v>582</v>
      </c>
      <c r="V26" s="607"/>
      <c r="W26" s="607"/>
      <c r="X26" s="607"/>
      <c r="Y26" s="127" t="s">
        <v>583</v>
      </c>
    </row>
    <row r="27" spans="2:25" ht="15.95" customHeight="1" x14ac:dyDescent="0.15">
      <c r="B27" s="622"/>
      <c r="C27" s="618" t="s">
        <v>616</v>
      </c>
      <c r="D27" s="619"/>
      <c r="E27" s="125">
        <v>1</v>
      </c>
      <c r="F27" s="126">
        <v>293.20001220703125</v>
      </c>
      <c r="G27" s="127" t="s">
        <v>574</v>
      </c>
      <c r="H27" s="127" t="s">
        <v>592</v>
      </c>
      <c r="I27" s="127" t="s">
        <v>576</v>
      </c>
      <c r="J27" s="606" t="s">
        <v>270</v>
      </c>
      <c r="K27" s="606"/>
      <c r="L27" s="606"/>
      <c r="M27" s="127" t="s">
        <v>617</v>
      </c>
      <c r="N27" s="127" t="s">
        <v>582</v>
      </c>
      <c r="O27" s="127" t="s">
        <v>582</v>
      </c>
      <c r="P27" s="127"/>
      <c r="Q27" s="127" t="s">
        <v>579</v>
      </c>
      <c r="R27" s="127" t="s">
        <v>580</v>
      </c>
      <c r="S27" s="127" t="s">
        <v>581</v>
      </c>
      <c r="T27" s="127" t="s">
        <v>582</v>
      </c>
      <c r="U27" s="606" t="s">
        <v>582</v>
      </c>
      <c r="V27" s="607"/>
      <c r="W27" s="607"/>
      <c r="X27" s="607"/>
      <c r="Y27" s="127" t="s">
        <v>583</v>
      </c>
    </row>
    <row r="28" spans="2:25" ht="15.95" customHeight="1" x14ac:dyDescent="0.15">
      <c r="B28" s="622"/>
      <c r="C28" s="618" t="s">
        <v>616</v>
      </c>
      <c r="D28" s="619"/>
      <c r="E28" s="125">
        <v>2</v>
      </c>
      <c r="F28" s="126">
        <v>298.20001220703125</v>
      </c>
      <c r="G28" s="127" t="s">
        <v>574</v>
      </c>
      <c r="H28" s="127" t="s">
        <v>592</v>
      </c>
      <c r="I28" s="127" t="s">
        <v>576</v>
      </c>
      <c r="J28" s="606" t="s">
        <v>270</v>
      </c>
      <c r="K28" s="606"/>
      <c r="L28" s="606"/>
      <c r="M28" s="127" t="s">
        <v>577</v>
      </c>
      <c r="N28" s="127" t="s">
        <v>582</v>
      </c>
      <c r="O28" s="127" t="s">
        <v>582</v>
      </c>
      <c r="P28" s="127"/>
      <c r="Q28" s="127" t="s">
        <v>579</v>
      </c>
      <c r="R28" s="127" t="s">
        <v>580</v>
      </c>
      <c r="S28" s="127" t="s">
        <v>581</v>
      </c>
      <c r="T28" s="127" t="s">
        <v>582</v>
      </c>
      <c r="U28" s="606" t="s">
        <v>582</v>
      </c>
      <c r="V28" s="607"/>
      <c r="W28" s="607"/>
      <c r="X28" s="607"/>
      <c r="Y28" s="127" t="s">
        <v>583</v>
      </c>
    </row>
    <row r="29" spans="2:25" ht="15.95" customHeight="1" x14ac:dyDescent="0.15">
      <c r="B29" s="622"/>
      <c r="C29" s="618" t="s">
        <v>616</v>
      </c>
      <c r="D29" s="619"/>
      <c r="E29" s="125">
        <v>3</v>
      </c>
      <c r="F29" s="126">
        <v>295.70001220703125</v>
      </c>
      <c r="G29" s="127" t="s">
        <v>574</v>
      </c>
      <c r="H29" s="127" t="s">
        <v>601</v>
      </c>
      <c r="I29" s="127" t="s">
        <v>576</v>
      </c>
      <c r="J29" s="606" t="s">
        <v>270</v>
      </c>
      <c r="K29" s="606"/>
      <c r="L29" s="606"/>
      <c r="M29" s="127" t="s">
        <v>577</v>
      </c>
      <c r="N29" s="127" t="s">
        <v>577</v>
      </c>
      <c r="O29" s="127" t="s">
        <v>578</v>
      </c>
      <c r="P29" s="127"/>
      <c r="Q29" s="127" t="s">
        <v>579</v>
      </c>
      <c r="R29" s="127" t="s">
        <v>580</v>
      </c>
      <c r="S29" s="127" t="s">
        <v>581</v>
      </c>
      <c r="T29" s="127" t="s">
        <v>582</v>
      </c>
      <c r="U29" s="606" t="s">
        <v>582</v>
      </c>
      <c r="V29" s="607"/>
      <c r="W29" s="607"/>
      <c r="X29" s="607"/>
      <c r="Y29" s="127" t="s">
        <v>583</v>
      </c>
    </row>
    <row r="30" spans="2:25" ht="15.95" customHeight="1" x14ac:dyDescent="0.15">
      <c r="B30" s="622"/>
      <c r="C30" s="618" t="s">
        <v>618</v>
      </c>
      <c r="D30" s="619"/>
      <c r="E30" s="125">
        <v>1</v>
      </c>
      <c r="F30" s="126">
        <v>321.89999389648438</v>
      </c>
      <c r="G30" s="127" t="s">
        <v>574</v>
      </c>
      <c r="H30" s="127" t="s">
        <v>595</v>
      </c>
      <c r="I30" s="127" t="s">
        <v>576</v>
      </c>
      <c r="J30" s="606" t="s">
        <v>279</v>
      </c>
      <c r="K30" s="606"/>
      <c r="L30" s="606"/>
      <c r="M30" s="127" t="s">
        <v>619</v>
      </c>
      <c r="N30" s="127" t="s">
        <v>619</v>
      </c>
      <c r="O30" s="127" t="s">
        <v>579</v>
      </c>
      <c r="P30" s="127"/>
      <c r="Q30" s="127" t="s">
        <v>579</v>
      </c>
      <c r="R30" s="127" t="s">
        <v>580</v>
      </c>
      <c r="S30" s="127" t="s">
        <v>581</v>
      </c>
      <c r="T30" s="127" t="s">
        <v>582</v>
      </c>
      <c r="U30" s="606" t="s">
        <v>582</v>
      </c>
      <c r="V30" s="607"/>
      <c r="W30" s="607"/>
      <c r="X30" s="607"/>
      <c r="Y30" s="127" t="s">
        <v>583</v>
      </c>
    </row>
    <row r="31" spans="2:25" ht="15.95" customHeight="1" x14ac:dyDescent="0.15">
      <c r="B31" s="622"/>
      <c r="C31" s="618" t="s">
        <v>620</v>
      </c>
      <c r="D31" s="619"/>
      <c r="E31" s="125">
        <v>1</v>
      </c>
      <c r="F31" s="126">
        <v>326.79998779296875</v>
      </c>
      <c r="G31" s="127" t="s">
        <v>574</v>
      </c>
      <c r="H31" s="127" t="s">
        <v>601</v>
      </c>
      <c r="I31" s="127" t="s">
        <v>576</v>
      </c>
      <c r="J31" s="606" t="s">
        <v>270</v>
      </c>
      <c r="K31" s="606"/>
      <c r="L31" s="606"/>
      <c r="M31" s="127" t="s">
        <v>621</v>
      </c>
      <c r="N31" s="127" t="s">
        <v>582</v>
      </c>
      <c r="O31" s="127" t="s">
        <v>582</v>
      </c>
      <c r="P31" s="127"/>
      <c r="Q31" s="127" t="s">
        <v>579</v>
      </c>
      <c r="R31" s="127" t="s">
        <v>580</v>
      </c>
      <c r="S31" s="127" t="s">
        <v>581</v>
      </c>
      <c r="T31" s="127" t="s">
        <v>582</v>
      </c>
      <c r="U31" s="606" t="s">
        <v>582</v>
      </c>
      <c r="V31" s="607"/>
      <c r="W31" s="607"/>
      <c r="X31" s="607"/>
      <c r="Y31" s="127" t="s">
        <v>583</v>
      </c>
    </row>
    <row r="32" spans="2:25" ht="15.95" customHeight="1" x14ac:dyDescent="0.15">
      <c r="B32" s="622"/>
      <c r="C32" s="618" t="s">
        <v>622</v>
      </c>
      <c r="D32" s="619"/>
      <c r="E32" s="125">
        <v>1</v>
      </c>
      <c r="F32" s="126">
        <v>335.20001220703125</v>
      </c>
      <c r="G32" s="127" t="s">
        <v>574</v>
      </c>
      <c r="H32" s="127" t="s">
        <v>623</v>
      </c>
      <c r="I32" s="127" t="s">
        <v>576</v>
      </c>
      <c r="J32" s="606" t="s">
        <v>270</v>
      </c>
      <c r="K32" s="606"/>
      <c r="L32" s="606"/>
      <c r="M32" s="127" t="s">
        <v>577</v>
      </c>
      <c r="N32" s="127" t="s">
        <v>582</v>
      </c>
      <c r="O32" s="127" t="s">
        <v>582</v>
      </c>
      <c r="P32" s="127"/>
      <c r="Q32" s="127" t="s">
        <v>579</v>
      </c>
      <c r="R32" s="127" t="s">
        <v>580</v>
      </c>
      <c r="S32" s="127" t="s">
        <v>581</v>
      </c>
      <c r="T32" s="127" t="s">
        <v>582</v>
      </c>
      <c r="U32" s="606" t="s">
        <v>582</v>
      </c>
      <c r="V32" s="607"/>
      <c r="W32" s="607"/>
      <c r="X32" s="607"/>
      <c r="Y32" s="127" t="s">
        <v>583</v>
      </c>
    </row>
    <row r="33" spans="2:25" ht="15.95" customHeight="1" x14ac:dyDescent="0.15">
      <c r="B33" s="622"/>
      <c r="C33" s="618" t="s">
        <v>622</v>
      </c>
      <c r="D33" s="619"/>
      <c r="E33" s="125">
        <v>2</v>
      </c>
      <c r="F33" s="126">
        <v>339.79998779296875</v>
      </c>
      <c r="G33" s="127" t="s">
        <v>574</v>
      </c>
      <c r="H33" s="127" t="s">
        <v>585</v>
      </c>
      <c r="I33" s="127" t="s">
        <v>576</v>
      </c>
      <c r="J33" s="606" t="s">
        <v>270</v>
      </c>
      <c r="K33" s="606"/>
      <c r="L33" s="606"/>
      <c r="M33" s="127" t="s">
        <v>577</v>
      </c>
      <c r="N33" s="127" t="s">
        <v>577</v>
      </c>
      <c r="O33" s="127" t="s">
        <v>578</v>
      </c>
      <c r="P33" s="127"/>
      <c r="Q33" s="127" t="s">
        <v>579</v>
      </c>
      <c r="R33" s="127" t="s">
        <v>580</v>
      </c>
      <c r="S33" s="127" t="s">
        <v>581</v>
      </c>
      <c r="T33" s="127" t="s">
        <v>582</v>
      </c>
      <c r="U33" s="606" t="s">
        <v>582</v>
      </c>
      <c r="V33" s="607"/>
      <c r="W33" s="607"/>
      <c r="X33" s="607"/>
      <c r="Y33" s="127" t="s">
        <v>583</v>
      </c>
    </row>
    <row r="34" spans="2:25" ht="15.95" customHeight="1" x14ac:dyDescent="0.15">
      <c r="B34" s="622"/>
      <c r="C34" s="618" t="s">
        <v>624</v>
      </c>
      <c r="D34" s="619"/>
      <c r="E34" s="125">
        <v>1</v>
      </c>
      <c r="F34" s="126">
        <v>350.70001220703125</v>
      </c>
      <c r="G34" s="127" t="s">
        <v>574</v>
      </c>
      <c r="H34" s="127" t="s">
        <v>592</v>
      </c>
      <c r="I34" s="127" t="s">
        <v>576</v>
      </c>
      <c r="J34" s="606" t="s">
        <v>270</v>
      </c>
      <c r="K34" s="606"/>
      <c r="L34" s="606"/>
      <c r="M34" s="127" t="s">
        <v>577</v>
      </c>
      <c r="N34" s="127" t="s">
        <v>582</v>
      </c>
      <c r="O34" s="127" t="s">
        <v>582</v>
      </c>
      <c r="P34" s="127"/>
      <c r="Q34" s="127" t="s">
        <v>579</v>
      </c>
      <c r="R34" s="127" t="s">
        <v>580</v>
      </c>
      <c r="S34" s="127" t="s">
        <v>581</v>
      </c>
      <c r="T34" s="127" t="s">
        <v>582</v>
      </c>
      <c r="U34" s="606" t="s">
        <v>582</v>
      </c>
      <c r="V34" s="607"/>
      <c r="W34" s="607"/>
      <c r="X34" s="607"/>
      <c r="Y34" s="127" t="s">
        <v>583</v>
      </c>
    </row>
    <row r="35" spans="2:25" ht="15.95" customHeight="1" x14ac:dyDescent="0.15">
      <c r="B35" s="622"/>
      <c r="C35" s="618" t="s">
        <v>624</v>
      </c>
      <c r="D35" s="619"/>
      <c r="E35" s="125">
        <v>2</v>
      </c>
      <c r="F35" s="126">
        <v>347.89999389648438</v>
      </c>
      <c r="G35" s="127" t="s">
        <v>574</v>
      </c>
      <c r="H35" s="127" t="s">
        <v>601</v>
      </c>
      <c r="I35" s="127" t="s">
        <v>576</v>
      </c>
      <c r="J35" s="606" t="s">
        <v>270</v>
      </c>
      <c r="K35" s="606"/>
      <c r="L35" s="606"/>
      <c r="M35" s="127" t="s">
        <v>577</v>
      </c>
      <c r="N35" s="127" t="s">
        <v>582</v>
      </c>
      <c r="O35" s="127" t="s">
        <v>582</v>
      </c>
      <c r="P35" s="127"/>
      <c r="Q35" s="127" t="s">
        <v>579</v>
      </c>
      <c r="R35" s="127" t="s">
        <v>580</v>
      </c>
      <c r="S35" s="127" t="s">
        <v>581</v>
      </c>
      <c r="T35" s="127" t="s">
        <v>582</v>
      </c>
      <c r="U35" s="606" t="s">
        <v>582</v>
      </c>
      <c r="V35" s="607"/>
      <c r="W35" s="607"/>
      <c r="X35" s="607"/>
      <c r="Y35" s="127" t="s">
        <v>583</v>
      </c>
    </row>
    <row r="36" spans="2:25" ht="15.95" customHeight="1" x14ac:dyDescent="0.15">
      <c r="B36" s="622"/>
      <c r="C36" s="618" t="s">
        <v>625</v>
      </c>
      <c r="D36" s="619"/>
      <c r="E36" s="125">
        <v>1</v>
      </c>
      <c r="F36" s="126">
        <v>384.89999389648438</v>
      </c>
      <c r="G36" s="127" t="s">
        <v>574</v>
      </c>
      <c r="H36" s="127" t="s">
        <v>611</v>
      </c>
      <c r="I36" s="127" t="s">
        <v>576</v>
      </c>
      <c r="J36" s="606" t="s">
        <v>269</v>
      </c>
      <c r="K36" s="606"/>
      <c r="L36" s="606"/>
      <c r="M36" s="127" t="s">
        <v>626</v>
      </c>
      <c r="N36" s="127" t="s">
        <v>626</v>
      </c>
      <c r="O36" s="127" t="s">
        <v>579</v>
      </c>
      <c r="P36" s="127"/>
      <c r="Q36" s="127" t="s">
        <v>579</v>
      </c>
      <c r="R36" s="127" t="s">
        <v>580</v>
      </c>
      <c r="S36" s="127" t="s">
        <v>581</v>
      </c>
      <c r="T36" s="127" t="s">
        <v>582</v>
      </c>
      <c r="U36" s="606" t="s">
        <v>582</v>
      </c>
      <c r="V36" s="607"/>
      <c r="W36" s="607"/>
      <c r="X36" s="607"/>
      <c r="Y36" s="127" t="s">
        <v>583</v>
      </c>
    </row>
    <row r="37" spans="2:25" ht="15.95" customHeight="1" x14ac:dyDescent="0.15">
      <c r="B37" s="622"/>
      <c r="C37" s="618" t="s">
        <v>627</v>
      </c>
      <c r="D37" s="619"/>
      <c r="E37" s="125">
        <v>1</v>
      </c>
      <c r="F37" s="126">
        <v>387.5</v>
      </c>
      <c r="G37" s="127" t="s">
        <v>574</v>
      </c>
      <c r="H37" s="127" t="s">
        <v>592</v>
      </c>
      <c r="I37" s="127" t="s">
        <v>576</v>
      </c>
      <c r="J37" s="606" t="s">
        <v>270</v>
      </c>
      <c r="K37" s="606"/>
      <c r="L37" s="606"/>
      <c r="M37" s="127" t="s">
        <v>577</v>
      </c>
      <c r="N37" s="127" t="s">
        <v>582</v>
      </c>
      <c r="O37" s="127" t="s">
        <v>582</v>
      </c>
      <c r="P37" s="127"/>
      <c r="Q37" s="127" t="s">
        <v>579</v>
      </c>
      <c r="R37" s="127" t="s">
        <v>580</v>
      </c>
      <c r="S37" s="127" t="s">
        <v>581</v>
      </c>
      <c r="T37" s="127" t="s">
        <v>582</v>
      </c>
      <c r="U37" s="606" t="s">
        <v>582</v>
      </c>
      <c r="V37" s="607"/>
      <c r="W37" s="607"/>
      <c r="X37" s="607"/>
      <c r="Y37" s="127" t="s">
        <v>583</v>
      </c>
    </row>
    <row r="38" spans="2:25" ht="15.95" customHeight="1" x14ac:dyDescent="0.15">
      <c r="B38" s="622"/>
      <c r="C38" s="618" t="s">
        <v>628</v>
      </c>
      <c r="D38" s="619"/>
      <c r="E38" s="125">
        <v>1</v>
      </c>
      <c r="F38" s="126">
        <v>403.89999389648438</v>
      </c>
      <c r="G38" s="127" t="s">
        <v>574</v>
      </c>
      <c r="H38" s="127" t="s">
        <v>585</v>
      </c>
      <c r="I38" s="127" t="s">
        <v>576</v>
      </c>
      <c r="J38" s="606" t="s">
        <v>270</v>
      </c>
      <c r="K38" s="606"/>
      <c r="L38" s="606"/>
      <c r="M38" s="127" t="s">
        <v>577</v>
      </c>
      <c r="N38" s="127" t="s">
        <v>582</v>
      </c>
      <c r="O38" s="127" t="s">
        <v>582</v>
      </c>
      <c r="P38" s="127"/>
      <c r="Q38" s="127" t="s">
        <v>579</v>
      </c>
      <c r="R38" s="127" t="s">
        <v>580</v>
      </c>
      <c r="S38" s="127" t="s">
        <v>581</v>
      </c>
      <c r="T38" s="127" t="s">
        <v>582</v>
      </c>
      <c r="U38" s="606" t="s">
        <v>582</v>
      </c>
      <c r="V38" s="607"/>
      <c r="W38" s="607"/>
      <c r="X38" s="607"/>
      <c r="Y38" s="127" t="s">
        <v>583</v>
      </c>
    </row>
    <row r="39" spans="2:25" ht="15.95" customHeight="1" x14ac:dyDescent="0.15">
      <c r="B39" s="622"/>
      <c r="C39" s="618" t="s">
        <v>629</v>
      </c>
      <c r="D39" s="619"/>
      <c r="E39" s="125">
        <v>1</v>
      </c>
      <c r="F39" s="126">
        <v>416.39999389648438</v>
      </c>
      <c r="G39" s="127" t="s">
        <v>574</v>
      </c>
      <c r="H39" s="127" t="s">
        <v>611</v>
      </c>
      <c r="I39" s="127" t="s">
        <v>576</v>
      </c>
      <c r="J39" s="606" t="s">
        <v>269</v>
      </c>
      <c r="K39" s="606"/>
      <c r="L39" s="606"/>
      <c r="M39" s="127" t="s">
        <v>593</v>
      </c>
      <c r="N39" s="127" t="s">
        <v>593</v>
      </c>
      <c r="O39" s="127" t="s">
        <v>579</v>
      </c>
      <c r="P39" s="127"/>
      <c r="Q39" s="127" t="s">
        <v>579</v>
      </c>
      <c r="R39" s="127" t="s">
        <v>580</v>
      </c>
      <c r="S39" s="127" t="s">
        <v>581</v>
      </c>
      <c r="T39" s="127" t="s">
        <v>582</v>
      </c>
      <c r="U39" s="606" t="s">
        <v>582</v>
      </c>
      <c r="V39" s="607"/>
      <c r="W39" s="607"/>
      <c r="X39" s="607"/>
      <c r="Y39" s="127" t="s">
        <v>583</v>
      </c>
    </row>
    <row r="40" spans="2:25" ht="15.95" customHeight="1" x14ac:dyDescent="0.15">
      <c r="B40" s="622"/>
      <c r="C40" s="618" t="s">
        <v>630</v>
      </c>
      <c r="D40" s="619"/>
      <c r="E40" s="125">
        <v>1</v>
      </c>
      <c r="F40" s="126">
        <v>437.39999389648438</v>
      </c>
      <c r="G40" s="127" t="s">
        <v>574</v>
      </c>
      <c r="H40" s="127" t="s">
        <v>611</v>
      </c>
      <c r="I40" s="127" t="s">
        <v>576</v>
      </c>
      <c r="J40" s="606" t="s">
        <v>269</v>
      </c>
      <c r="K40" s="606"/>
      <c r="L40" s="606"/>
      <c r="M40" s="127" t="s">
        <v>593</v>
      </c>
      <c r="N40" s="127" t="s">
        <v>582</v>
      </c>
      <c r="O40" s="127" t="s">
        <v>582</v>
      </c>
      <c r="P40" s="127"/>
      <c r="Q40" s="127" t="s">
        <v>578</v>
      </c>
      <c r="R40" s="127" t="s">
        <v>580</v>
      </c>
      <c r="S40" s="127" t="s">
        <v>586</v>
      </c>
      <c r="T40" s="127" t="s">
        <v>160</v>
      </c>
      <c r="U40" s="606" t="s">
        <v>582</v>
      </c>
      <c r="V40" s="607"/>
      <c r="W40" s="607"/>
      <c r="X40" s="607"/>
      <c r="Y40" s="127" t="s">
        <v>587</v>
      </c>
    </row>
    <row r="41" spans="2:25" ht="15.95" customHeight="1" x14ac:dyDescent="0.15">
      <c r="B41" s="622"/>
      <c r="C41" s="618" t="s">
        <v>631</v>
      </c>
      <c r="D41" s="619"/>
      <c r="E41" s="125">
        <v>1</v>
      </c>
      <c r="F41" s="126">
        <v>446.89999389648438</v>
      </c>
      <c r="G41" s="127" t="s">
        <v>574</v>
      </c>
      <c r="H41" s="127" t="s">
        <v>588</v>
      </c>
      <c r="I41" s="127" t="s">
        <v>576</v>
      </c>
      <c r="J41" s="606" t="s">
        <v>269</v>
      </c>
      <c r="K41" s="606"/>
      <c r="L41" s="606"/>
      <c r="M41" s="127" t="s">
        <v>593</v>
      </c>
      <c r="N41" s="127" t="s">
        <v>593</v>
      </c>
      <c r="O41" s="127" t="s">
        <v>579</v>
      </c>
      <c r="P41" s="127"/>
      <c r="Q41" s="127" t="s">
        <v>579</v>
      </c>
      <c r="R41" s="127" t="s">
        <v>580</v>
      </c>
      <c r="S41" s="127" t="s">
        <v>581</v>
      </c>
      <c r="T41" s="127" t="s">
        <v>582</v>
      </c>
      <c r="U41" s="606" t="s">
        <v>582</v>
      </c>
      <c r="V41" s="607"/>
      <c r="W41" s="607"/>
      <c r="X41" s="607"/>
      <c r="Y41" s="127" t="s">
        <v>583</v>
      </c>
    </row>
    <row r="42" spans="2:25" ht="15.95" customHeight="1" x14ac:dyDescent="0.15">
      <c r="B42" s="622"/>
      <c r="C42" s="618" t="s">
        <v>632</v>
      </c>
      <c r="D42" s="619"/>
      <c r="E42" s="125">
        <v>1</v>
      </c>
      <c r="F42" s="126">
        <v>467.60000610351563</v>
      </c>
      <c r="G42" s="127" t="s">
        <v>574</v>
      </c>
      <c r="H42" s="127" t="s">
        <v>592</v>
      </c>
      <c r="I42" s="127" t="s">
        <v>576</v>
      </c>
      <c r="J42" s="606" t="s">
        <v>270</v>
      </c>
      <c r="K42" s="606"/>
      <c r="L42" s="606"/>
      <c r="M42" s="127" t="s">
        <v>577</v>
      </c>
      <c r="N42" s="127" t="s">
        <v>582</v>
      </c>
      <c r="O42" s="127" t="s">
        <v>582</v>
      </c>
      <c r="P42" s="127"/>
      <c r="Q42" s="127" t="s">
        <v>579</v>
      </c>
      <c r="R42" s="127" t="s">
        <v>580</v>
      </c>
      <c r="S42" s="127" t="s">
        <v>581</v>
      </c>
      <c r="T42" s="127" t="s">
        <v>582</v>
      </c>
      <c r="U42" s="606" t="s">
        <v>582</v>
      </c>
      <c r="V42" s="607"/>
      <c r="W42" s="607"/>
      <c r="X42" s="607"/>
      <c r="Y42" s="127" t="s">
        <v>583</v>
      </c>
    </row>
    <row r="43" spans="2:25" ht="15.95" customHeight="1" x14ac:dyDescent="0.15">
      <c r="B43" s="622"/>
      <c r="C43" s="618" t="s">
        <v>633</v>
      </c>
      <c r="D43" s="619"/>
      <c r="E43" s="125">
        <v>1</v>
      </c>
      <c r="F43" s="126">
        <v>479.60000610351563</v>
      </c>
      <c r="G43" s="127" t="s">
        <v>574</v>
      </c>
      <c r="H43" s="127" t="s">
        <v>601</v>
      </c>
      <c r="I43" s="127" t="s">
        <v>576</v>
      </c>
      <c r="J43" s="606" t="s">
        <v>270</v>
      </c>
      <c r="K43" s="606"/>
      <c r="L43" s="606"/>
      <c r="M43" s="127" t="s">
        <v>577</v>
      </c>
      <c r="N43" s="127" t="s">
        <v>582</v>
      </c>
      <c r="O43" s="127" t="s">
        <v>582</v>
      </c>
      <c r="P43" s="127"/>
      <c r="Q43" s="127" t="s">
        <v>579</v>
      </c>
      <c r="R43" s="127" t="s">
        <v>580</v>
      </c>
      <c r="S43" s="127" t="s">
        <v>581</v>
      </c>
      <c r="T43" s="127" t="s">
        <v>582</v>
      </c>
      <c r="U43" s="606" t="s">
        <v>582</v>
      </c>
      <c r="V43" s="607"/>
      <c r="W43" s="607"/>
      <c r="X43" s="607"/>
      <c r="Y43" s="127" t="s">
        <v>583</v>
      </c>
    </row>
    <row r="44" spans="2:25" ht="15.95" customHeight="1" x14ac:dyDescent="0.15">
      <c r="B44" s="622"/>
      <c r="C44" s="618" t="s">
        <v>634</v>
      </c>
      <c r="D44" s="619"/>
      <c r="E44" s="125">
        <v>1</v>
      </c>
      <c r="F44" s="126">
        <v>505</v>
      </c>
      <c r="G44" s="127" t="s">
        <v>574</v>
      </c>
      <c r="H44" s="127" t="s">
        <v>592</v>
      </c>
      <c r="I44" s="127" t="s">
        <v>576</v>
      </c>
      <c r="J44" s="606" t="s">
        <v>270</v>
      </c>
      <c r="K44" s="606"/>
      <c r="L44" s="606"/>
      <c r="M44" s="127" t="s">
        <v>577</v>
      </c>
      <c r="N44" s="127" t="s">
        <v>582</v>
      </c>
      <c r="O44" s="127" t="s">
        <v>582</v>
      </c>
      <c r="P44" s="127"/>
      <c r="Q44" s="127" t="s">
        <v>579</v>
      </c>
      <c r="R44" s="127" t="s">
        <v>580</v>
      </c>
      <c r="S44" s="127" t="s">
        <v>581</v>
      </c>
      <c r="T44" s="127" t="s">
        <v>582</v>
      </c>
      <c r="U44" s="606" t="s">
        <v>582</v>
      </c>
      <c r="V44" s="607"/>
      <c r="W44" s="607"/>
      <c r="X44" s="607"/>
      <c r="Y44" s="127" t="s">
        <v>583</v>
      </c>
    </row>
    <row r="45" spans="2:25" ht="15.95" customHeight="1" x14ac:dyDescent="0.15">
      <c r="B45" s="622"/>
      <c r="C45" s="618" t="s">
        <v>634</v>
      </c>
      <c r="D45" s="619"/>
      <c r="E45" s="125">
        <v>2</v>
      </c>
      <c r="F45" s="126">
        <v>506.20001220703125</v>
      </c>
      <c r="G45" s="127" t="s">
        <v>574</v>
      </c>
      <c r="H45" s="127" t="s">
        <v>592</v>
      </c>
      <c r="I45" s="127" t="s">
        <v>576</v>
      </c>
      <c r="J45" s="606" t="s">
        <v>268</v>
      </c>
      <c r="K45" s="606"/>
      <c r="L45" s="606"/>
      <c r="M45" s="127" t="s">
        <v>635</v>
      </c>
      <c r="N45" s="127" t="s">
        <v>636</v>
      </c>
      <c r="O45" s="127" t="s">
        <v>607</v>
      </c>
      <c r="P45" s="127"/>
      <c r="Q45" s="127" t="s">
        <v>579</v>
      </c>
      <c r="R45" s="127" t="s">
        <v>580</v>
      </c>
      <c r="S45" s="127" t="s">
        <v>581</v>
      </c>
      <c r="T45" s="127" t="s">
        <v>582</v>
      </c>
      <c r="U45" s="606" t="s">
        <v>582</v>
      </c>
      <c r="V45" s="607"/>
      <c r="W45" s="607"/>
      <c r="X45" s="607"/>
      <c r="Y45" s="127" t="s">
        <v>583</v>
      </c>
    </row>
    <row r="46" spans="2:25" ht="15.95" customHeight="1" x14ac:dyDescent="0.15">
      <c r="B46" s="622"/>
      <c r="C46" s="618" t="s">
        <v>637</v>
      </c>
      <c r="D46" s="619"/>
      <c r="E46" s="125">
        <v>1</v>
      </c>
      <c r="F46" s="126">
        <v>515.4000244140625</v>
      </c>
      <c r="G46" s="127" t="s">
        <v>574</v>
      </c>
      <c r="H46" s="127" t="s">
        <v>592</v>
      </c>
      <c r="I46" s="127" t="s">
        <v>576</v>
      </c>
      <c r="J46" s="606" t="s">
        <v>270</v>
      </c>
      <c r="K46" s="606"/>
      <c r="L46" s="606"/>
      <c r="M46" s="127" t="s">
        <v>577</v>
      </c>
      <c r="N46" s="127" t="s">
        <v>582</v>
      </c>
      <c r="O46" s="127" t="s">
        <v>582</v>
      </c>
      <c r="P46" s="127"/>
      <c r="Q46" s="127" t="s">
        <v>579</v>
      </c>
      <c r="R46" s="127" t="s">
        <v>580</v>
      </c>
      <c r="S46" s="127" t="s">
        <v>581</v>
      </c>
      <c r="T46" s="127" t="s">
        <v>582</v>
      </c>
      <c r="U46" s="606" t="s">
        <v>582</v>
      </c>
      <c r="V46" s="607"/>
      <c r="W46" s="607"/>
      <c r="X46" s="607"/>
      <c r="Y46" s="127" t="s">
        <v>583</v>
      </c>
    </row>
    <row r="47" spans="2:25" ht="15.95" customHeight="1" x14ac:dyDescent="0.15">
      <c r="B47" s="622"/>
      <c r="C47" s="618" t="s">
        <v>638</v>
      </c>
      <c r="D47" s="619"/>
      <c r="E47" s="125">
        <v>1</v>
      </c>
      <c r="F47" s="126">
        <v>526.4000244140625</v>
      </c>
      <c r="G47" s="127" t="s">
        <v>574</v>
      </c>
      <c r="H47" s="127" t="s">
        <v>592</v>
      </c>
      <c r="I47" s="127" t="s">
        <v>576</v>
      </c>
      <c r="J47" s="606" t="s">
        <v>270</v>
      </c>
      <c r="K47" s="606"/>
      <c r="L47" s="606"/>
      <c r="M47" s="127" t="s">
        <v>639</v>
      </c>
      <c r="N47" s="127" t="s">
        <v>582</v>
      </c>
      <c r="O47" s="127" t="s">
        <v>582</v>
      </c>
      <c r="P47" s="127"/>
      <c r="Q47" s="127" t="s">
        <v>579</v>
      </c>
      <c r="R47" s="127" t="s">
        <v>580</v>
      </c>
      <c r="S47" s="127" t="s">
        <v>581</v>
      </c>
      <c r="T47" s="127" t="s">
        <v>582</v>
      </c>
      <c r="U47" s="606" t="s">
        <v>582</v>
      </c>
      <c r="V47" s="607"/>
      <c r="W47" s="607"/>
      <c r="X47" s="607"/>
      <c r="Y47" s="127" t="s">
        <v>583</v>
      </c>
    </row>
    <row r="48" spans="2:25" ht="15.95" customHeight="1" x14ac:dyDescent="0.15">
      <c r="B48" s="623"/>
      <c r="C48" s="618" t="s">
        <v>640</v>
      </c>
      <c r="D48" s="619"/>
      <c r="E48" s="125">
        <v>1</v>
      </c>
      <c r="F48" s="126">
        <v>543</v>
      </c>
      <c r="G48" s="127" t="s">
        <v>574</v>
      </c>
      <c r="H48" s="127" t="s">
        <v>585</v>
      </c>
      <c r="I48" s="127" t="s">
        <v>576</v>
      </c>
      <c r="J48" s="606" t="s">
        <v>270</v>
      </c>
      <c r="K48" s="606"/>
      <c r="L48" s="606"/>
      <c r="M48" s="127" t="s">
        <v>577</v>
      </c>
      <c r="N48" s="127" t="s">
        <v>582</v>
      </c>
      <c r="O48" s="127" t="s">
        <v>582</v>
      </c>
      <c r="P48" s="127"/>
      <c r="Q48" s="127" t="s">
        <v>579</v>
      </c>
      <c r="R48" s="127" t="s">
        <v>580</v>
      </c>
      <c r="S48" s="127" t="s">
        <v>581</v>
      </c>
      <c r="T48" s="127" t="s">
        <v>582</v>
      </c>
      <c r="U48" s="606" t="s">
        <v>582</v>
      </c>
      <c r="V48" s="607"/>
      <c r="W48" s="607"/>
      <c r="X48" s="607"/>
      <c r="Y48" s="127" t="s">
        <v>583</v>
      </c>
    </row>
    <row r="49" spans="2:25" ht="15.95" customHeight="1" x14ac:dyDescent="0.15">
      <c r="B49" s="621" t="s">
        <v>641</v>
      </c>
      <c r="C49" s="618" t="s">
        <v>642</v>
      </c>
      <c r="D49" s="619"/>
      <c r="E49" s="125">
        <v>1</v>
      </c>
      <c r="F49" s="126">
        <v>564.29998779296875</v>
      </c>
      <c r="G49" s="127" t="s">
        <v>574</v>
      </c>
      <c r="H49" s="127" t="s">
        <v>588</v>
      </c>
      <c r="I49" s="127" t="s">
        <v>576</v>
      </c>
      <c r="J49" s="606" t="s">
        <v>269</v>
      </c>
      <c r="K49" s="606"/>
      <c r="L49" s="606"/>
      <c r="M49" s="127" t="s">
        <v>643</v>
      </c>
      <c r="N49" s="127" t="s">
        <v>643</v>
      </c>
      <c r="O49" s="127" t="s">
        <v>579</v>
      </c>
      <c r="P49" s="127"/>
      <c r="Q49" s="127" t="s">
        <v>607</v>
      </c>
      <c r="R49" s="127" t="s">
        <v>580</v>
      </c>
      <c r="S49" s="127" t="s">
        <v>580</v>
      </c>
      <c r="T49" s="127" t="s">
        <v>582</v>
      </c>
      <c r="U49" s="606" t="s">
        <v>582</v>
      </c>
      <c r="V49" s="607"/>
      <c r="W49" s="607"/>
      <c r="X49" s="607"/>
      <c r="Y49" s="127"/>
    </row>
    <row r="50" spans="2:25" ht="15.95" customHeight="1" x14ac:dyDescent="0.15">
      <c r="B50" s="622"/>
      <c r="C50" s="618" t="s">
        <v>644</v>
      </c>
      <c r="D50" s="619"/>
      <c r="E50" s="125">
        <v>1</v>
      </c>
      <c r="F50" s="126">
        <v>566</v>
      </c>
      <c r="G50" s="127" t="s">
        <v>574</v>
      </c>
      <c r="H50" s="127" t="s">
        <v>623</v>
      </c>
      <c r="I50" s="127" t="s">
        <v>576</v>
      </c>
      <c r="J50" s="606" t="s">
        <v>270</v>
      </c>
      <c r="K50" s="606"/>
      <c r="L50" s="606"/>
      <c r="M50" s="127" t="s">
        <v>577</v>
      </c>
      <c r="N50" s="127" t="s">
        <v>582</v>
      </c>
      <c r="O50" s="127" t="s">
        <v>582</v>
      </c>
      <c r="P50" s="127"/>
      <c r="Q50" s="127" t="s">
        <v>579</v>
      </c>
      <c r="R50" s="127" t="s">
        <v>580</v>
      </c>
      <c r="S50" s="127" t="s">
        <v>581</v>
      </c>
      <c r="T50" s="127" t="s">
        <v>582</v>
      </c>
      <c r="U50" s="606" t="s">
        <v>582</v>
      </c>
      <c r="V50" s="607"/>
      <c r="W50" s="607"/>
      <c r="X50" s="607"/>
      <c r="Y50" s="127" t="s">
        <v>583</v>
      </c>
    </row>
    <row r="51" spans="2:25" ht="15.95" customHeight="1" x14ac:dyDescent="0.15">
      <c r="B51" s="622"/>
      <c r="C51" s="618" t="s">
        <v>645</v>
      </c>
      <c r="D51" s="619"/>
      <c r="E51" s="125">
        <v>1</v>
      </c>
      <c r="F51" s="126">
        <v>575.5999755859375</v>
      </c>
      <c r="G51" s="127" t="s">
        <v>574</v>
      </c>
      <c r="H51" s="127" t="s">
        <v>592</v>
      </c>
      <c r="I51" s="127" t="s">
        <v>576</v>
      </c>
      <c r="J51" s="606" t="s">
        <v>270</v>
      </c>
      <c r="K51" s="606"/>
      <c r="L51" s="606"/>
      <c r="M51" s="127" t="s">
        <v>577</v>
      </c>
      <c r="N51" s="127" t="s">
        <v>582</v>
      </c>
      <c r="O51" s="127" t="s">
        <v>582</v>
      </c>
      <c r="P51" s="127"/>
      <c r="Q51" s="127" t="s">
        <v>579</v>
      </c>
      <c r="R51" s="127" t="s">
        <v>580</v>
      </c>
      <c r="S51" s="127" t="s">
        <v>581</v>
      </c>
      <c r="T51" s="127" t="s">
        <v>582</v>
      </c>
      <c r="U51" s="606" t="s">
        <v>582</v>
      </c>
      <c r="V51" s="607"/>
      <c r="W51" s="607"/>
      <c r="X51" s="607"/>
      <c r="Y51" s="127" t="s">
        <v>583</v>
      </c>
    </row>
    <row r="52" spans="2:25" ht="15.95" customHeight="1" x14ac:dyDescent="0.15">
      <c r="B52" s="622"/>
      <c r="C52" s="618" t="s">
        <v>645</v>
      </c>
      <c r="D52" s="619"/>
      <c r="E52" s="125">
        <v>2</v>
      </c>
      <c r="F52" s="126">
        <v>580.5</v>
      </c>
      <c r="G52" s="127" t="s">
        <v>574</v>
      </c>
      <c r="H52" s="127" t="s">
        <v>592</v>
      </c>
      <c r="I52" s="127" t="s">
        <v>576</v>
      </c>
      <c r="J52" s="606" t="s">
        <v>270</v>
      </c>
      <c r="K52" s="606"/>
      <c r="L52" s="606"/>
      <c r="M52" s="127" t="s">
        <v>577</v>
      </c>
      <c r="N52" s="127" t="s">
        <v>582</v>
      </c>
      <c r="O52" s="127" t="s">
        <v>582</v>
      </c>
      <c r="P52" s="127"/>
      <c r="Q52" s="127" t="s">
        <v>579</v>
      </c>
      <c r="R52" s="127" t="s">
        <v>580</v>
      </c>
      <c r="S52" s="127" t="s">
        <v>581</v>
      </c>
      <c r="T52" s="127" t="s">
        <v>582</v>
      </c>
      <c r="U52" s="606" t="s">
        <v>582</v>
      </c>
      <c r="V52" s="607"/>
      <c r="W52" s="607"/>
      <c r="X52" s="607"/>
      <c r="Y52" s="127" t="s">
        <v>583</v>
      </c>
    </row>
    <row r="53" spans="2:25" ht="15.95" customHeight="1" x14ac:dyDescent="0.15">
      <c r="B53" s="622"/>
      <c r="C53" s="618" t="s">
        <v>646</v>
      </c>
      <c r="D53" s="619"/>
      <c r="E53" s="125">
        <v>1</v>
      </c>
      <c r="F53" s="126">
        <v>611.20001220703125</v>
      </c>
      <c r="G53" s="127" t="s">
        <v>574</v>
      </c>
      <c r="H53" s="127" t="s">
        <v>588</v>
      </c>
      <c r="I53" s="127" t="s">
        <v>576</v>
      </c>
      <c r="J53" s="606" t="s">
        <v>269</v>
      </c>
      <c r="K53" s="606"/>
      <c r="L53" s="606"/>
      <c r="M53" s="127" t="s">
        <v>647</v>
      </c>
      <c r="N53" s="127" t="s">
        <v>582</v>
      </c>
      <c r="O53" s="127" t="s">
        <v>582</v>
      </c>
      <c r="P53" s="127"/>
      <c r="Q53" s="127" t="s">
        <v>579</v>
      </c>
      <c r="R53" s="127" t="s">
        <v>580</v>
      </c>
      <c r="S53" s="127" t="s">
        <v>581</v>
      </c>
      <c r="T53" s="127" t="s">
        <v>582</v>
      </c>
      <c r="U53" s="606" t="s">
        <v>582</v>
      </c>
      <c r="V53" s="607"/>
      <c r="W53" s="607"/>
      <c r="X53" s="607"/>
      <c r="Y53" s="127" t="s">
        <v>583</v>
      </c>
    </row>
    <row r="54" spans="2:25" ht="15.95" customHeight="1" x14ac:dyDescent="0.15">
      <c r="B54" s="622"/>
      <c r="C54" s="618" t="s">
        <v>648</v>
      </c>
      <c r="D54" s="619"/>
      <c r="E54" s="125">
        <v>1</v>
      </c>
      <c r="F54" s="126">
        <v>644.5999755859375</v>
      </c>
      <c r="G54" s="127" t="s">
        <v>574</v>
      </c>
      <c r="H54" s="127" t="s">
        <v>595</v>
      </c>
      <c r="I54" s="127" t="s">
        <v>576</v>
      </c>
      <c r="J54" s="606" t="s">
        <v>269</v>
      </c>
      <c r="K54" s="606"/>
      <c r="L54" s="606"/>
      <c r="M54" s="127" t="s">
        <v>577</v>
      </c>
      <c r="N54" s="127" t="s">
        <v>582</v>
      </c>
      <c r="O54" s="127" t="s">
        <v>582</v>
      </c>
      <c r="P54" s="127"/>
      <c r="Q54" s="127" t="s">
        <v>578</v>
      </c>
      <c r="R54" s="127" t="s">
        <v>580</v>
      </c>
      <c r="S54" s="127" t="s">
        <v>586</v>
      </c>
      <c r="T54" s="127" t="s">
        <v>160</v>
      </c>
      <c r="U54" s="606" t="s">
        <v>582</v>
      </c>
      <c r="V54" s="607"/>
      <c r="W54" s="607"/>
      <c r="X54" s="607"/>
      <c r="Y54" s="127" t="s">
        <v>587</v>
      </c>
    </row>
    <row r="55" spans="2:25" ht="15.95" customHeight="1" x14ac:dyDescent="0.15">
      <c r="B55" s="622"/>
      <c r="C55" s="618" t="s">
        <v>648</v>
      </c>
      <c r="D55" s="619"/>
      <c r="E55" s="125">
        <v>2</v>
      </c>
      <c r="F55" s="126">
        <v>644.20001220703125</v>
      </c>
      <c r="G55" s="127" t="s">
        <v>574</v>
      </c>
      <c r="H55" s="127" t="s">
        <v>585</v>
      </c>
      <c r="I55" s="127" t="s">
        <v>576</v>
      </c>
      <c r="J55" s="606" t="s">
        <v>269</v>
      </c>
      <c r="K55" s="606"/>
      <c r="L55" s="606"/>
      <c r="M55" s="127" t="s">
        <v>589</v>
      </c>
      <c r="N55" s="127" t="s">
        <v>589</v>
      </c>
      <c r="O55" s="127" t="s">
        <v>579</v>
      </c>
      <c r="P55" s="127"/>
      <c r="Q55" s="127" t="s">
        <v>579</v>
      </c>
      <c r="R55" s="127" t="s">
        <v>580</v>
      </c>
      <c r="S55" s="127" t="s">
        <v>581</v>
      </c>
      <c r="T55" s="127" t="s">
        <v>582</v>
      </c>
      <c r="U55" s="606" t="s">
        <v>582</v>
      </c>
      <c r="V55" s="607"/>
      <c r="W55" s="607"/>
      <c r="X55" s="607"/>
      <c r="Y55" s="127" t="s">
        <v>583</v>
      </c>
    </row>
    <row r="56" spans="2:25" ht="15.95" customHeight="1" x14ac:dyDescent="0.15">
      <c r="B56" s="622"/>
      <c r="C56" s="618" t="s">
        <v>649</v>
      </c>
      <c r="D56" s="619"/>
      <c r="E56" s="125">
        <v>1</v>
      </c>
      <c r="F56" s="126">
        <v>648.4000244140625</v>
      </c>
      <c r="G56" s="127" t="s">
        <v>574</v>
      </c>
      <c r="H56" s="127" t="s">
        <v>592</v>
      </c>
      <c r="I56" s="127" t="s">
        <v>576</v>
      </c>
      <c r="J56" s="606" t="s">
        <v>270</v>
      </c>
      <c r="K56" s="606"/>
      <c r="L56" s="606"/>
      <c r="M56" s="127" t="s">
        <v>577</v>
      </c>
      <c r="N56" s="127" t="s">
        <v>582</v>
      </c>
      <c r="O56" s="127" t="s">
        <v>582</v>
      </c>
      <c r="P56" s="127"/>
      <c r="Q56" s="127" t="s">
        <v>579</v>
      </c>
      <c r="R56" s="127" t="s">
        <v>580</v>
      </c>
      <c r="S56" s="127" t="s">
        <v>581</v>
      </c>
      <c r="T56" s="127" t="s">
        <v>582</v>
      </c>
      <c r="U56" s="606" t="s">
        <v>582</v>
      </c>
      <c r="V56" s="607"/>
      <c r="W56" s="607"/>
      <c r="X56" s="607"/>
      <c r="Y56" s="127" t="s">
        <v>583</v>
      </c>
    </row>
    <row r="57" spans="2:25" ht="15.95" customHeight="1" x14ac:dyDescent="0.15">
      <c r="B57" s="622"/>
      <c r="C57" s="618" t="s">
        <v>650</v>
      </c>
      <c r="D57" s="619"/>
      <c r="E57" s="125">
        <v>1</v>
      </c>
      <c r="F57" s="126">
        <v>656.4000244140625</v>
      </c>
      <c r="G57" s="127" t="s">
        <v>574</v>
      </c>
      <c r="H57" s="127" t="s">
        <v>592</v>
      </c>
      <c r="I57" s="127" t="s">
        <v>576</v>
      </c>
      <c r="J57" s="606" t="s">
        <v>270</v>
      </c>
      <c r="K57" s="606"/>
      <c r="L57" s="606"/>
      <c r="M57" s="127" t="s">
        <v>577</v>
      </c>
      <c r="N57" s="127" t="s">
        <v>582</v>
      </c>
      <c r="O57" s="127" t="s">
        <v>582</v>
      </c>
      <c r="P57" s="127"/>
      <c r="Q57" s="127" t="s">
        <v>579</v>
      </c>
      <c r="R57" s="127" t="s">
        <v>580</v>
      </c>
      <c r="S57" s="127" t="s">
        <v>581</v>
      </c>
      <c r="T57" s="127" t="s">
        <v>582</v>
      </c>
      <c r="U57" s="606" t="s">
        <v>582</v>
      </c>
      <c r="V57" s="607"/>
      <c r="W57" s="607"/>
      <c r="X57" s="607"/>
      <c r="Y57" s="127" t="s">
        <v>583</v>
      </c>
    </row>
    <row r="58" spans="2:25" ht="15.95" customHeight="1" x14ac:dyDescent="0.15">
      <c r="B58" s="622"/>
      <c r="C58" s="618" t="s">
        <v>650</v>
      </c>
      <c r="D58" s="619"/>
      <c r="E58" s="125">
        <v>2</v>
      </c>
      <c r="F58" s="126">
        <v>658.29998779296875</v>
      </c>
      <c r="G58" s="127" t="s">
        <v>574</v>
      </c>
      <c r="H58" s="127" t="s">
        <v>585</v>
      </c>
      <c r="I58" s="127" t="s">
        <v>576</v>
      </c>
      <c r="J58" s="606" t="s">
        <v>270</v>
      </c>
      <c r="K58" s="606"/>
      <c r="L58" s="606"/>
      <c r="M58" s="127" t="s">
        <v>577</v>
      </c>
      <c r="N58" s="127" t="s">
        <v>577</v>
      </c>
      <c r="O58" s="127" t="s">
        <v>578</v>
      </c>
      <c r="P58" s="127"/>
      <c r="Q58" s="127" t="s">
        <v>579</v>
      </c>
      <c r="R58" s="127" t="s">
        <v>580</v>
      </c>
      <c r="S58" s="127" t="s">
        <v>581</v>
      </c>
      <c r="T58" s="127" t="s">
        <v>582</v>
      </c>
      <c r="U58" s="606" t="s">
        <v>582</v>
      </c>
      <c r="V58" s="607"/>
      <c r="W58" s="607"/>
      <c r="X58" s="607"/>
      <c r="Y58" s="127" t="s">
        <v>583</v>
      </c>
    </row>
    <row r="59" spans="2:25" ht="15.95" customHeight="1" x14ac:dyDescent="0.15">
      <c r="B59" s="622"/>
      <c r="C59" s="618" t="s">
        <v>651</v>
      </c>
      <c r="D59" s="619"/>
      <c r="E59" s="125">
        <v>1</v>
      </c>
      <c r="F59" s="126">
        <v>670.5999755859375</v>
      </c>
      <c r="G59" s="127" t="s">
        <v>574</v>
      </c>
      <c r="H59" s="127" t="s">
        <v>592</v>
      </c>
      <c r="I59" s="127" t="s">
        <v>576</v>
      </c>
      <c r="J59" s="606" t="s">
        <v>270</v>
      </c>
      <c r="K59" s="606"/>
      <c r="L59" s="606"/>
      <c r="M59" s="127" t="s">
        <v>577</v>
      </c>
      <c r="N59" s="127" t="s">
        <v>582</v>
      </c>
      <c r="O59" s="127" t="s">
        <v>582</v>
      </c>
      <c r="P59" s="127"/>
      <c r="Q59" s="127" t="s">
        <v>579</v>
      </c>
      <c r="R59" s="127" t="s">
        <v>580</v>
      </c>
      <c r="S59" s="127" t="s">
        <v>581</v>
      </c>
      <c r="T59" s="127" t="s">
        <v>582</v>
      </c>
      <c r="U59" s="606" t="s">
        <v>582</v>
      </c>
      <c r="V59" s="607"/>
      <c r="W59" s="607"/>
      <c r="X59" s="607"/>
      <c r="Y59" s="127" t="s">
        <v>583</v>
      </c>
    </row>
    <row r="60" spans="2:25" ht="15.95" customHeight="1" x14ac:dyDescent="0.15">
      <c r="B60" s="622"/>
      <c r="C60" s="618" t="s">
        <v>652</v>
      </c>
      <c r="D60" s="619"/>
      <c r="E60" s="125">
        <v>1</v>
      </c>
      <c r="F60" s="126">
        <v>686.5</v>
      </c>
      <c r="G60" s="127" t="s">
        <v>574</v>
      </c>
      <c r="H60" s="127" t="s">
        <v>611</v>
      </c>
      <c r="I60" s="127" t="s">
        <v>576</v>
      </c>
      <c r="J60" s="606" t="s">
        <v>269</v>
      </c>
      <c r="K60" s="606"/>
      <c r="L60" s="606"/>
      <c r="M60" s="127" t="s">
        <v>653</v>
      </c>
      <c r="N60" s="127" t="s">
        <v>653</v>
      </c>
      <c r="O60" s="127" t="s">
        <v>578</v>
      </c>
      <c r="P60" s="127"/>
      <c r="Q60" s="127" t="s">
        <v>579</v>
      </c>
      <c r="R60" s="127" t="s">
        <v>580</v>
      </c>
      <c r="S60" s="127" t="s">
        <v>581</v>
      </c>
      <c r="T60" s="127" t="s">
        <v>582</v>
      </c>
      <c r="U60" s="606" t="s">
        <v>582</v>
      </c>
      <c r="V60" s="607"/>
      <c r="W60" s="607"/>
      <c r="X60" s="607"/>
      <c r="Y60" s="127" t="s">
        <v>583</v>
      </c>
    </row>
    <row r="61" spans="2:25" ht="15.95" customHeight="1" x14ac:dyDescent="0.15">
      <c r="B61" s="622"/>
      <c r="C61" s="618" t="s">
        <v>654</v>
      </c>
      <c r="D61" s="619"/>
      <c r="E61" s="125">
        <v>1</v>
      </c>
      <c r="F61" s="126">
        <v>783.79998779296875</v>
      </c>
      <c r="G61" s="127" t="s">
        <v>574</v>
      </c>
      <c r="H61" s="127" t="s">
        <v>592</v>
      </c>
      <c r="I61" s="127" t="s">
        <v>576</v>
      </c>
      <c r="J61" s="606" t="s">
        <v>270</v>
      </c>
      <c r="K61" s="606"/>
      <c r="L61" s="606"/>
      <c r="M61" s="127" t="s">
        <v>577</v>
      </c>
      <c r="N61" s="127" t="s">
        <v>582</v>
      </c>
      <c r="O61" s="127" t="s">
        <v>582</v>
      </c>
      <c r="P61" s="127"/>
      <c r="Q61" s="127" t="s">
        <v>579</v>
      </c>
      <c r="R61" s="127" t="s">
        <v>580</v>
      </c>
      <c r="S61" s="127" t="s">
        <v>581</v>
      </c>
      <c r="T61" s="127" t="s">
        <v>582</v>
      </c>
      <c r="U61" s="606" t="s">
        <v>582</v>
      </c>
      <c r="V61" s="607"/>
      <c r="W61" s="607"/>
      <c r="X61" s="607"/>
      <c r="Y61" s="127" t="s">
        <v>583</v>
      </c>
    </row>
    <row r="62" spans="2:25" ht="15.95" customHeight="1" x14ac:dyDescent="0.15">
      <c r="B62" s="622"/>
      <c r="C62" s="618" t="s">
        <v>654</v>
      </c>
      <c r="D62" s="619"/>
      <c r="E62" s="125">
        <v>2</v>
      </c>
      <c r="F62" s="126">
        <v>788.0999755859375</v>
      </c>
      <c r="G62" s="127" t="s">
        <v>574</v>
      </c>
      <c r="H62" s="127" t="s">
        <v>592</v>
      </c>
      <c r="I62" s="127" t="s">
        <v>576</v>
      </c>
      <c r="J62" s="606" t="s">
        <v>270</v>
      </c>
      <c r="K62" s="606"/>
      <c r="L62" s="606"/>
      <c r="M62" s="127" t="s">
        <v>655</v>
      </c>
      <c r="N62" s="127" t="s">
        <v>582</v>
      </c>
      <c r="O62" s="127" t="s">
        <v>582</v>
      </c>
      <c r="P62" s="127"/>
      <c r="Q62" s="127" t="s">
        <v>579</v>
      </c>
      <c r="R62" s="127" t="s">
        <v>580</v>
      </c>
      <c r="S62" s="127" t="s">
        <v>581</v>
      </c>
      <c r="T62" s="127" t="s">
        <v>582</v>
      </c>
      <c r="U62" s="606" t="s">
        <v>582</v>
      </c>
      <c r="V62" s="607"/>
      <c r="W62" s="607"/>
      <c r="X62" s="607"/>
      <c r="Y62" s="127" t="s">
        <v>583</v>
      </c>
    </row>
    <row r="63" spans="2:25" ht="15.95" customHeight="1" x14ac:dyDescent="0.15">
      <c r="B63" s="622"/>
      <c r="C63" s="618" t="s">
        <v>656</v>
      </c>
      <c r="D63" s="619"/>
      <c r="E63" s="125">
        <v>1</v>
      </c>
      <c r="F63" s="126">
        <v>812.5999755859375</v>
      </c>
      <c r="G63" s="127" t="s">
        <v>574</v>
      </c>
      <c r="H63" s="127" t="s">
        <v>611</v>
      </c>
      <c r="I63" s="127" t="s">
        <v>576</v>
      </c>
      <c r="J63" s="606" t="s">
        <v>269</v>
      </c>
      <c r="K63" s="606"/>
      <c r="L63" s="606"/>
      <c r="M63" s="127" t="s">
        <v>657</v>
      </c>
      <c r="N63" s="127" t="s">
        <v>657</v>
      </c>
      <c r="O63" s="127" t="s">
        <v>579</v>
      </c>
      <c r="P63" s="127"/>
      <c r="Q63" s="127" t="s">
        <v>579</v>
      </c>
      <c r="R63" s="127" t="s">
        <v>580</v>
      </c>
      <c r="S63" s="127" t="s">
        <v>581</v>
      </c>
      <c r="T63" s="127" t="s">
        <v>582</v>
      </c>
      <c r="U63" s="606" t="s">
        <v>582</v>
      </c>
      <c r="V63" s="607"/>
      <c r="W63" s="607"/>
      <c r="X63" s="607"/>
      <c r="Y63" s="127" t="s">
        <v>583</v>
      </c>
    </row>
    <row r="64" spans="2:25" ht="15.95" customHeight="1" x14ac:dyDescent="0.15">
      <c r="B64" s="622"/>
      <c r="C64" s="618" t="s">
        <v>658</v>
      </c>
      <c r="D64" s="619"/>
      <c r="E64" s="125">
        <v>1</v>
      </c>
      <c r="F64" s="126">
        <v>865.70001220703125</v>
      </c>
      <c r="G64" s="127" t="s">
        <v>574</v>
      </c>
      <c r="H64" s="127" t="s">
        <v>601</v>
      </c>
      <c r="I64" s="127" t="s">
        <v>576</v>
      </c>
      <c r="J64" s="606" t="s">
        <v>270</v>
      </c>
      <c r="K64" s="606"/>
      <c r="L64" s="606"/>
      <c r="M64" s="127" t="s">
        <v>577</v>
      </c>
      <c r="N64" s="127" t="s">
        <v>582</v>
      </c>
      <c r="O64" s="127" t="s">
        <v>582</v>
      </c>
      <c r="P64" s="127"/>
      <c r="Q64" s="127" t="s">
        <v>579</v>
      </c>
      <c r="R64" s="127" t="s">
        <v>580</v>
      </c>
      <c r="S64" s="127" t="s">
        <v>581</v>
      </c>
      <c r="T64" s="127" t="s">
        <v>582</v>
      </c>
      <c r="U64" s="606" t="s">
        <v>582</v>
      </c>
      <c r="V64" s="607"/>
      <c r="W64" s="607"/>
      <c r="X64" s="607"/>
      <c r="Y64" s="127" t="s">
        <v>583</v>
      </c>
    </row>
    <row r="65" spans="2:25" ht="15.95" customHeight="1" x14ac:dyDescent="0.15">
      <c r="B65" s="622"/>
      <c r="C65" s="618" t="s">
        <v>658</v>
      </c>
      <c r="D65" s="619"/>
      <c r="E65" s="125">
        <v>2</v>
      </c>
      <c r="F65" s="126">
        <v>868.9000244140625</v>
      </c>
      <c r="G65" s="127" t="s">
        <v>574</v>
      </c>
      <c r="H65" s="127" t="s">
        <v>585</v>
      </c>
      <c r="I65" s="127" t="s">
        <v>576</v>
      </c>
      <c r="J65" s="606" t="s">
        <v>270</v>
      </c>
      <c r="K65" s="606"/>
      <c r="L65" s="606"/>
      <c r="M65" s="127" t="s">
        <v>577</v>
      </c>
      <c r="N65" s="127" t="s">
        <v>582</v>
      </c>
      <c r="O65" s="127" t="s">
        <v>582</v>
      </c>
      <c r="P65" s="127"/>
      <c r="Q65" s="127" t="s">
        <v>579</v>
      </c>
      <c r="R65" s="127" t="s">
        <v>580</v>
      </c>
      <c r="S65" s="127" t="s">
        <v>581</v>
      </c>
      <c r="T65" s="127" t="s">
        <v>582</v>
      </c>
      <c r="U65" s="606" t="s">
        <v>582</v>
      </c>
      <c r="V65" s="607"/>
      <c r="W65" s="607"/>
      <c r="X65" s="607"/>
      <c r="Y65" s="127" t="s">
        <v>583</v>
      </c>
    </row>
    <row r="66" spans="2:25" ht="15.95" customHeight="1" x14ac:dyDescent="0.15">
      <c r="B66" s="622"/>
      <c r="C66" s="618" t="s">
        <v>659</v>
      </c>
      <c r="D66" s="619"/>
      <c r="E66" s="125">
        <v>1</v>
      </c>
      <c r="F66" s="126">
        <v>885.29998779296875</v>
      </c>
      <c r="G66" s="127" t="s">
        <v>574</v>
      </c>
      <c r="H66" s="127" t="s">
        <v>592</v>
      </c>
      <c r="I66" s="127" t="s">
        <v>576</v>
      </c>
      <c r="J66" s="606" t="s">
        <v>270</v>
      </c>
      <c r="K66" s="606"/>
      <c r="L66" s="606"/>
      <c r="M66" s="127" t="s">
        <v>597</v>
      </c>
      <c r="N66" s="127" t="s">
        <v>582</v>
      </c>
      <c r="O66" s="127" t="s">
        <v>582</v>
      </c>
      <c r="P66" s="127"/>
      <c r="Q66" s="127" t="s">
        <v>579</v>
      </c>
      <c r="R66" s="127" t="s">
        <v>580</v>
      </c>
      <c r="S66" s="127" t="s">
        <v>581</v>
      </c>
      <c r="T66" s="127" t="s">
        <v>582</v>
      </c>
      <c r="U66" s="606" t="s">
        <v>582</v>
      </c>
      <c r="V66" s="607"/>
      <c r="W66" s="607"/>
      <c r="X66" s="607"/>
      <c r="Y66" s="127" t="s">
        <v>583</v>
      </c>
    </row>
    <row r="67" spans="2:25" ht="15.95" customHeight="1" x14ac:dyDescent="0.15">
      <c r="B67" s="622"/>
      <c r="C67" s="618" t="s">
        <v>660</v>
      </c>
      <c r="D67" s="619"/>
      <c r="E67" s="125">
        <v>1</v>
      </c>
      <c r="F67" s="126">
        <v>911.4000244140625</v>
      </c>
      <c r="G67" s="127" t="s">
        <v>574</v>
      </c>
      <c r="H67" s="127" t="s">
        <v>592</v>
      </c>
      <c r="I67" s="127" t="s">
        <v>576</v>
      </c>
      <c r="J67" s="606" t="s">
        <v>270</v>
      </c>
      <c r="K67" s="606"/>
      <c r="L67" s="606"/>
      <c r="M67" s="127" t="s">
        <v>577</v>
      </c>
      <c r="N67" s="127" t="s">
        <v>577</v>
      </c>
      <c r="O67" s="127" t="s">
        <v>578</v>
      </c>
      <c r="P67" s="127"/>
      <c r="Q67" s="127" t="s">
        <v>579</v>
      </c>
      <c r="R67" s="127" t="s">
        <v>580</v>
      </c>
      <c r="S67" s="127" t="s">
        <v>581</v>
      </c>
      <c r="T67" s="127" t="s">
        <v>582</v>
      </c>
      <c r="U67" s="606" t="s">
        <v>582</v>
      </c>
      <c r="V67" s="607"/>
      <c r="W67" s="607"/>
      <c r="X67" s="607"/>
      <c r="Y67" s="127" t="s">
        <v>583</v>
      </c>
    </row>
    <row r="68" spans="2:25" ht="15.95" customHeight="1" x14ac:dyDescent="0.15">
      <c r="B68" s="622"/>
      <c r="C68" s="618" t="s">
        <v>661</v>
      </c>
      <c r="D68" s="619"/>
      <c r="E68" s="125">
        <v>1</v>
      </c>
      <c r="F68" s="126">
        <v>920.79998779296875</v>
      </c>
      <c r="G68" s="127" t="s">
        <v>574</v>
      </c>
      <c r="H68" s="127" t="s">
        <v>592</v>
      </c>
      <c r="I68" s="127" t="s">
        <v>576</v>
      </c>
      <c r="J68" s="606" t="s">
        <v>270</v>
      </c>
      <c r="K68" s="606"/>
      <c r="L68" s="606"/>
      <c r="M68" s="127" t="s">
        <v>577</v>
      </c>
      <c r="N68" s="127" t="s">
        <v>577</v>
      </c>
      <c r="O68" s="127" t="s">
        <v>578</v>
      </c>
      <c r="P68" s="127"/>
      <c r="Q68" s="127" t="s">
        <v>579</v>
      </c>
      <c r="R68" s="127" t="s">
        <v>580</v>
      </c>
      <c r="S68" s="127" t="s">
        <v>581</v>
      </c>
      <c r="T68" s="127" t="s">
        <v>582</v>
      </c>
      <c r="U68" s="606" t="s">
        <v>582</v>
      </c>
      <c r="V68" s="607"/>
      <c r="W68" s="607"/>
      <c r="X68" s="607"/>
      <c r="Y68" s="127" t="s">
        <v>583</v>
      </c>
    </row>
    <row r="69" spans="2:25" ht="15.95" customHeight="1" x14ac:dyDescent="0.15">
      <c r="B69" s="622"/>
      <c r="C69" s="618" t="s">
        <v>662</v>
      </c>
      <c r="D69" s="619"/>
      <c r="E69" s="125">
        <v>1</v>
      </c>
      <c r="F69" s="126">
        <v>937.9000244140625</v>
      </c>
      <c r="G69" s="127" t="s">
        <v>574</v>
      </c>
      <c r="H69" s="127" t="s">
        <v>601</v>
      </c>
      <c r="I69" s="127" t="s">
        <v>576</v>
      </c>
      <c r="J69" s="606" t="s">
        <v>270</v>
      </c>
      <c r="K69" s="606"/>
      <c r="L69" s="606"/>
      <c r="M69" s="127" t="s">
        <v>577</v>
      </c>
      <c r="N69" s="127" t="s">
        <v>577</v>
      </c>
      <c r="O69" s="127" t="s">
        <v>578</v>
      </c>
      <c r="P69" s="127"/>
      <c r="Q69" s="127" t="s">
        <v>579</v>
      </c>
      <c r="R69" s="127" t="s">
        <v>580</v>
      </c>
      <c r="S69" s="127" t="s">
        <v>581</v>
      </c>
      <c r="T69" s="127" t="s">
        <v>582</v>
      </c>
      <c r="U69" s="606" t="s">
        <v>582</v>
      </c>
      <c r="V69" s="607"/>
      <c r="W69" s="607"/>
      <c r="X69" s="607"/>
      <c r="Y69" s="127" t="s">
        <v>583</v>
      </c>
    </row>
    <row r="70" spans="2:25" ht="15.95" customHeight="1" x14ac:dyDescent="0.15">
      <c r="B70" s="622"/>
      <c r="C70" s="618" t="s">
        <v>663</v>
      </c>
      <c r="D70" s="619"/>
      <c r="E70" s="125">
        <v>1</v>
      </c>
      <c r="F70" s="126">
        <v>942.29998779296875</v>
      </c>
      <c r="G70" s="127" t="s">
        <v>574</v>
      </c>
      <c r="H70" s="127" t="s">
        <v>592</v>
      </c>
      <c r="I70" s="127" t="s">
        <v>576</v>
      </c>
      <c r="J70" s="606" t="s">
        <v>270</v>
      </c>
      <c r="K70" s="606"/>
      <c r="L70" s="606"/>
      <c r="M70" s="127" t="s">
        <v>577</v>
      </c>
      <c r="N70" s="127" t="s">
        <v>582</v>
      </c>
      <c r="O70" s="127" t="s">
        <v>582</v>
      </c>
      <c r="P70" s="127"/>
      <c r="Q70" s="127" t="s">
        <v>579</v>
      </c>
      <c r="R70" s="127" t="s">
        <v>580</v>
      </c>
      <c r="S70" s="127" t="s">
        <v>581</v>
      </c>
      <c r="T70" s="127" t="s">
        <v>582</v>
      </c>
      <c r="U70" s="606" t="s">
        <v>582</v>
      </c>
      <c r="V70" s="607"/>
      <c r="W70" s="607"/>
      <c r="X70" s="607"/>
      <c r="Y70" s="127" t="s">
        <v>583</v>
      </c>
    </row>
    <row r="71" spans="2:25" ht="15.95" customHeight="1" x14ac:dyDescent="0.15">
      <c r="B71" s="622"/>
      <c r="C71" s="618" t="s">
        <v>664</v>
      </c>
      <c r="D71" s="619"/>
      <c r="E71" s="125">
        <v>1</v>
      </c>
      <c r="F71" s="126">
        <v>960.70001220703125</v>
      </c>
      <c r="G71" s="127" t="s">
        <v>574</v>
      </c>
      <c r="H71" s="127" t="s">
        <v>601</v>
      </c>
      <c r="I71" s="127" t="s">
        <v>576</v>
      </c>
      <c r="J71" s="606" t="s">
        <v>270</v>
      </c>
      <c r="K71" s="606"/>
      <c r="L71" s="606"/>
      <c r="M71" s="127" t="s">
        <v>577</v>
      </c>
      <c r="N71" s="127" t="s">
        <v>582</v>
      </c>
      <c r="O71" s="127" t="s">
        <v>582</v>
      </c>
      <c r="P71" s="127"/>
      <c r="Q71" s="127" t="s">
        <v>579</v>
      </c>
      <c r="R71" s="127" t="s">
        <v>580</v>
      </c>
      <c r="S71" s="127" t="s">
        <v>581</v>
      </c>
      <c r="T71" s="127" t="s">
        <v>582</v>
      </c>
      <c r="U71" s="606" t="s">
        <v>582</v>
      </c>
      <c r="V71" s="607"/>
      <c r="W71" s="607"/>
      <c r="X71" s="607"/>
      <c r="Y71" s="127" t="s">
        <v>583</v>
      </c>
    </row>
    <row r="72" spans="2:25" ht="15.95" customHeight="1" x14ac:dyDescent="0.15">
      <c r="B72" s="622"/>
      <c r="C72" s="618" t="s">
        <v>664</v>
      </c>
      <c r="D72" s="619"/>
      <c r="E72" s="125">
        <v>2</v>
      </c>
      <c r="F72" s="126">
        <v>960.70001220703125</v>
      </c>
      <c r="G72" s="127" t="s">
        <v>574</v>
      </c>
      <c r="H72" s="127" t="s">
        <v>601</v>
      </c>
      <c r="I72" s="127" t="s">
        <v>576</v>
      </c>
      <c r="J72" s="606" t="s">
        <v>270</v>
      </c>
      <c r="K72" s="606"/>
      <c r="L72" s="606"/>
      <c r="M72" s="127" t="s">
        <v>577</v>
      </c>
      <c r="N72" s="127" t="s">
        <v>582</v>
      </c>
      <c r="O72" s="127" t="s">
        <v>582</v>
      </c>
      <c r="P72" s="127"/>
      <c r="Q72" s="127" t="s">
        <v>579</v>
      </c>
      <c r="R72" s="127" t="s">
        <v>580</v>
      </c>
      <c r="S72" s="127" t="s">
        <v>581</v>
      </c>
      <c r="T72" s="127" t="s">
        <v>582</v>
      </c>
      <c r="U72" s="606" t="s">
        <v>582</v>
      </c>
      <c r="V72" s="607"/>
      <c r="W72" s="607"/>
      <c r="X72" s="607"/>
      <c r="Y72" s="127" t="s">
        <v>583</v>
      </c>
    </row>
    <row r="73" spans="2:25" ht="15.95" customHeight="1" x14ac:dyDescent="0.15">
      <c r="B73" s="622"/>
      <c r="C73" s="618" t="s">
        <v>419</v>
      </c>
      <c r="D73" s="619"/>
      <c r="E73" s="125">
        <v>1</v>
      </c>
      <c r="F73" s="126">
        <v>982.4000244140625</v>
      </c>
      <c r="G73" s="127" t="s">
        <v>574</v>
      </c>
      <c r="H73" s="127" t="s">
        <v>592</v>
      </c>
      <c r="I73" s="127" t="s">
        <v>576</v>
      </c>
      <c r="J73" s="606" t="s">
        <v>270</v>
      </c>
      <c r="K73" s="606"/>
      <c r="L73" s="606"/>
      <c r="M73" s="127" t="s">
        <v>665</v>
      </c>
      <c r="N73" s="127" t="s">
        <v>582</v>
      </c>
      <c r="O73" s="127" t="s">
        <v>582</v>
      </c>
      <c r="P73" s="127"/>
      <c r="Q73" s="127" t="s">
        <v>579</v>
      </c>
      <c r="R73" s="127" t="s">
        <v>580</v>
      </c>
      <c r="S73" s="127" t="s">
        <v>581</v>
      </c>
      <c r="T73" s="127" t="s">
        <v>582</v>
      </c>
      <c r="U73" s="606" t="s">
        <v>582</v>
      </c>
      <c r="V73" s="607"/>
      <c r="W73" s="607"/>
      <c r="X73" s="607"/>
      <c r="Y73" s="127" t="s">
        <v>583</v>
      </c>
    </row>
    <row r="74" spans="2:25" ht="15.95" customHeight="1" x14ac:dyDescent="0.15">
      <c r="B74" s="622"/>
      <c r="C74" s="618" t="s">
        <v>419</v>
      </c>
      <c r="D74" s="619"/>
      <c r="E74" s="125">
        <v>2</v>
      </c>
      <c r="F74" s="126">
        <v>984.5</v>
      </c>
      <c r="G74" s="127" t="s">
        <v>574</v>
      </c>
      <c r="H74" s="127" t="s">
        <v>585</v>
      </c>
      <c r="I74" s="127" t="s">
        <v>576</v>
      </c>
      <c r="J74" s="606" t="s">
        <v>270</v>
      </c>
      <c r="K74" s="606"/>
      <c r="L74" s="606"/>
      <c r="M74" s="127" t="s">
        <v>577</v>
      </c>
      <c r="N74" s="127" t="s">
        <v>582</v>
      </c>
      <c r="O74" s="127" t="s">
        <v>582</v>
      </c>
      <c r="P74" s="127"/>
      <c r="Q74" s="127" t="s">
        <v>579</v>
      </c>
      <c r="R74" s="127" t="s">
        <v>580</v>
      </c>
      <c r="S74" s="127" t="s">
        <v>581</v>
      </c>
      <c r="T74" s="127" t="s">
        <v>582</v>
      </c>
      <c r="U74" s="606" t="s">
        <v>582</v>
      </c>
      <c r="V74" s="607"/>
      <c r="W74" s="607"/>
      <c r="X74" s="607"/>
      <c r="Y74" s="127" t="s">
        <v>583</v>
      </c>
    </row>
    <row r="75" spans="2:25" ht="15.95" customHeight="1" x14ac:dyDescent="0.15">
      <c r="B75" s="622"/>
      <c r="C75" s="618" t="s">
        <v>425</v>
      </c>
      <c r="D75" s="619"/>
      <c r="E75" s="125">
        <v>1</v>
      </c>
      <c r="F75" s="126">
        <v>1054</v>
      </c>
      <c r="G75" s="127" t="s">
        <v>574</v>
      </c>
      <c r="H75" s="127" t="s">
        <v>611</v>
      </c>
      <c r="I75" s="127" t="s">
        <v>576</v>
      </c>
      <c r="J75" s="606" t="s">
        <v>269</v>
      </c>
      <c r="K75" s="606"/>
      <c r="L75" s="606"/>
      <c r="M75" s="127" t="s">
        <v>666</v>
      </c>
      <c r="N75" s="127" t="s">
        <v>666</v>
      </c>
      <c r="O75" s="127" t="s">
        <v>578</v>
      </c>
      <c r="P75" s="127"/>
      <c r="Q75" s="127" t="s">
        <v>579</v>
      </c>
      <c r="R75" s="127" t="s">
        <v>580</v>
      </c>
      <c r="S75" s="127" t="s">
        <v>581</v>
      </c>
      <c r="T75" s="127" t="s">
        <v>582</v>
      </c>
      <c r="U75" s="606" t="s">
        <v>582</v>
      </c>
      <c r="V75" s="607"/>
      <c r="W75" s="607"/>
      <c r="X75" s="607"/>
      <c r="Y75" s="127" t="s">
        <v>583</v>
      </c>
    </row>
    <row r="76" spans="2:25" ht="15.95" customHeight="1" x14ac:dyDescent="0.15">
      <c r="B76" s="622"/>
      <c r="C76" s="618" t="s">
        <v>667</v>
      </c>
      <c r="D76" s="619"/>
      <c r="E76" s="125">
        <v>1</v>
      </c>
      <c r="F76" s="126">
        <v>1075</v>
      </c>
      <c r="G76" s="127" t="s">
        <v>574</v>
      </c>
      <c r="H76" s="127" t="s">
        <v>611</v>
      </c>
      <c r="I76" s="127" t="s">
        <v>576</v>
      </c>
      <c r="J76" s="606" t="s">
        <v>269</v>
      </c>
      <c r="K76" s="606"/>
      <c r="L76" s="606"/>
      <c r="M76" s="127" t="s">
        <v>589</v>
      </c>
      <c r="N76" s="127" t="s">
        <v>589</v>
      </c>
      <c r="O76" s="127" t="s">
        <v>578</v>
      </c>
      <c r="P76" s="127"/>
      <c r="Q76" s="127" t="s">
        <v>578</v>
      </c>
      <c r="R76" s="127" t="s">
        <v>580</v>
      </c>
      <c r="S76" s="127" t="s">
        <v>586</v>
      </c>
      <c r="T76" s="127" t="s">
        <v>160</v>
      </c>
      <c r="U76" s="606" t="s">
        <v>582</v>
      </c>
      <c r="V76" s="607"/>
      <c r="W76" s="607"/>
      <c r="X76" s="607"/>
      <c r="Y76" s="127" t="s">
        <v>587</v>
      </c>
    </row>
    <row r="77" spans="2:25" ht="15.95" customHeight="1" x14ac:dyDescent="0.15">
      <c r="B77" s="622"/>
      <c r="C77" s="618" t="s">
        <v>667</v>
      </c>
      <c r="D77" s="619"/>
      <c r="E77" s="125">
        <v>2</v>
      </c>
      <c r="F77" s="126">
        <v>1075</v>
      </c>
      <c r="G77" s="127" t="s">
        <v>574</v>
      </c>
      <c r="H77" s="127" t="s">
        <v>611</v>
      </c>
      <c r="I77" s="127" t="s">
        <v>576</v>
      </c>
      <c r="J77" s="606" t="s">
        <v>269</v>
      </c>
      <c r="K77" s="606"/>
      <c r="L77" s="606"/>
      <c r="M77" s="127" t="s">
        <v>668</v>
      </c>
      <c r="N77" s="127" t="s">
        <v>668</v>
      </c>
      <c r="O77" s="127" t="s">
        <v>578</v>
      </c>
      <c r="P77" s="127"/>
      <c r="Q77" s="127" t="s">
        <v>579</v>
      </c>
      <c r="R77" s="127" t="s">
        <v>580</v>
      </c>
      <c r="S77" s="127" t="s">
        <v>581</v>
      </c>
      <c r="T77" s="127" t="s">
        <v>582</v>
      </c>
      <c r="U77" s="606" t="s">
        <v>582</v>
      </c>
      <c r="V77" s="607"/>
      <c r="W77" s="607"/>
      <c r="X77" s="607"/>
      <c r="Y77" s="127" t="s">
        <v>583</v>
      </c>
    </row>
    <row r="78" spans="2:25" ht="15.95" customHeight="1" x14ac:dyDescent="0.15">
      <c r="B78" s="622"/>
      <c r="C78" s="618" t="s">
        <v>667</v>
      </c>
      <c r="D78" s="619"/>
      <c r="E78" s="125">
        <v>3</v>
      </c>
      <c r="F78" s="126">
        <v>1075</v>
      </c>
      <c r="G78" s="127" t="s">
        <v>574</v>
      </c>
      <c r="H78" s="127" t="s">
        <v>611</v>
      </c>
      <c r="I78" s="127" t="s">
        <v>576</v>
      </c>
      <c r="J78" s="606" t="s">
        <v>269</v>
      </c>
      <c r="K78" s="606"/>
      <c r="L78" s="606"/>
      <c r="M78" s="127" t="s">
        <v>589</v>
      </c>
      <c r="N78" s="127" t="s">
        <v>582</v>
      </c>
      <c r="O78" s="127" t="s">
        <v>582</v>
      </c>
      <c r="P78" s="127"/>
      <c r="Q78" s="127" t="s">
        <v>578</v>
      </c>
      <c r="R78" s="127" t="s">
        <v>580</v>
      </c>
      <c r="S78" s="127" t="s">
        <v>586</v>
      </c>
      <c r="T78" s="127" t="s">
        <v>160</v>
      </c>
      <c r="U78" s="606" t="s">
        <v>582</v>
      </c>
      <c r="V78" s="607"/>
      <c r="W78" s="607"/>
      <c r="X78" s="607"/>
      <c r="Y78" s="127" t="s">
        <v>587</v>
      </c>
    </row>
    <row r="79" spans="2:25" ht="15.95" customHeight="1" x14ac:dyDescent="0.15">
      <c r="B79" s="622"/>
      <c r="C79" s="618" t="s">
        <v>429</v>
      </c>
      <c r="D79" s="619"/>
      <c r="E79" s="125">
        <v>1</v>
      </c>
      <c r="F79" s="126">
        <v>1106.5</v>
      </c>
      <c r="G79" s="127" t="s">
        <v>574</v>
      </c>
      <c r="H79" s="127" t="s">
        <v>611</v>
      </c>
      <c r="I79" s="127" t="s">
        <v>576</v>
      </c>
      <c r="J79" s="606" t="s">
        <v>269</v>
      </c>
      <c r="K79" s="606"/>
      <c r="L79" s="606"/>
      <c r="M79" s="127" t="s">
        <v>598</v>
      </c>
      <c r="N79" s="127" t="s">
        <v>598</v>
      </c>
      <c r="O79" s="127" t="s">
        <v>579</v>
      </c>
      <c r="P79" s="127"/>
      <c r="Q79" s="127" t="s">
        <v>579</v>
      </c>
      <c r="R79" s="127" t="s">
        <v>580</v>
      </c>
      <c r="S79" s="127" t="s">
        <v>581</v>
      </c>
      <c r="T79" s="127" t="s">
        <v>582</v>
      </c>
      <c r="U79" s="606" t="s">
        <v>582</v>
      </c>
      <c r="V79" s="607"/>
      <c r="W79" s="607"/>
      <c r="X79" s="607"/>
      <c r="Y79" s="127" t="s">
        <v>583</v>
      </c>
    </row>
    <row r="80" spans="2:25" ht="15.95" customHeight="1" x14ac:dyDescent="0.15">
      <c r="B80" s="622"/>
      <c r="C80" s="618" t="s">
        <v>431</v>
      </c>
      <c r="D80" s="619"/>
      <c r="E80" s="125">
        <v>1</v>
      </c>
      <c r="F80" s="126">
        <v>1124.699951171875</v>
      </c>
      <c r="G80" s="127" t="s">
        <v>574</v>
      </c>
      <c r="H80" s="127" t="s">
        <v>601</v>
      </c>
      <c r="I80" s="127" t="s">
        <v>576</v>
      </c>
      <c r="J80" s="606" t="s">
        <v>270</v>
      </c>
      <c r="K80" s="606"/>
      <c r="L80" s="606"/>
      <c r="M80" s="127" t="s">
        <v>603</v>
      </c>
      <c r="N80" s="127" t="s">
        <v>582</v>
      </c>
      <c r="O80" s="127" t="s">
        <v>582</v>
      </c>
      <c r="P80" s="127"/>
      <c r="Q80" s="127" t="s">
        <v>579</v>
      </c>
      <c r="R80" s="127" t="s">
        <v>580</v>
      </c>
      <c r="S80" s="127" t="s">
        <v>581</v>
      </c>
      <c r="T80" s="127" t="s">
        <v>582</v>
      </c>
      <c r="U80" s="606" t="s">
        <v>582</v>
      </c>
      <c r="V80" s="607"/>
      <c r="W80" s="607"/>
      <c r="X80" s="607"/>
      <c r="Y80" s="127" t="s">
        <v>583</v>
      </c>
    </row>
    <row r="81" spans="2:25" ht="15.95" customHeight="1" x14ac:dyDescent="0.15">
      <c r="B81" s="622"/>
      <c r="C81" s="618" t="s">
        <v>432</v>
      </c>
      <c r="D81" s="619"/>
      <c r="E81" s="125">
        <v>1</v>
      </c>
      <c r="F81" s="126">
        <v>1133</v>
      </c>
      <c r="G81" s="127" t="s">
        <v>574</v>
      </c>
      <c r="H81" s="127" t="s">
        <v>592</v>
      </c>
      <c r="I81" s="127" t="s">
        <v>576</v>
      </c>
      <c r="J81" s="606" t="s">
        <v>270</v>
      </c>
      <c r="K81" s="606"/>
      <c r="L81" s="606"/>
      <c r="M81" s="127" t="s">
        <v>621</v>
      </c>
      <c r="N81" s="127" t="s">
        <v>582</v>
      </c>
      <c r="O81" s="127" t="s">
        <v>582</v>
      </c>
      <c r="P81" s="127"/>
      <c r="Q81" s="127" t="s">
        <v>579</v>
      </c>
      <c r="R81" s="127" t="s">
        <v>580</v>
      </c>
      <c r="S81" s="127" t="s">
        <v>581</v>
      </c>
      <c r="T81" s="127" t="s">
        <v>582</v>
      </c>
      <c r="U81" s="606" t="s">
        <v>582</v>
      </c>
      <c r="V81" s="607"/>
      <c r="W81" s="607"/>
      <c r="X81" s="607"/>
      <c r="Y81" s="127" t="s">
        <v>583</v>
      </c>
    </row>
    <row r="82" spans="2:25" ht="15.95" customHeight="1" x14ac:dyDescent="0.15">
      <c r="B82" s="622"/>
      <c r="C82" s="618" t="s">
        <v>432</v>
      </c>
      <c r="D82" s="619"/>
      <c r="E82" s="125">
        <v>2</v>
      </c>
      <c r="F82" s="126">
        <v>1136.699951171875</v>
      </c>
      <c r="G82" s="127" t="s">
        <v>574</v>
      </c>
      <c r="H82" s="127" t="s">
        <v>592</v>
      </c>
      <c r="I82" s="127" t="s">
        <v>576</v>
      </c>
      <c r="J82" s="606" t="s">
        <v>270</v>
      </c>
      <c r="K82" s="606"/>
      <c r="L82" s="606"/>
      <c r="M82" s="127" t="s">
        <v>669</v>
      </c>
      <c r="N82" s="127" t="s">
        <v>582</v>
      </c>
      <c r="O82" s="127" t="s">
        <v>582</v>
      </c>
      <c r="P82" s="127"/>
      <c r="Q82" s="127" t="s">
        <v>579</v>
      </c>
      <c r="R82" s="127" t="s">
        <v>580</v>
      </c>
      <c r="S82" s="127" t="s">
        <v>581</v>
      </c>
      <c r="T82" s="127" t="s">
        <v>582</v>
      </c>
      <c r="U82" s="606" t="s">
        <v>582</v>
      </c>
      <c r="V82" s="607"/>
      <c r="W82" s="607"/>
      <c r="X82" s="607"/>
      <c r="Y82" s="127" t="s">
        <v>583</v>
      </c>
    </row>
    <row r="83" spans="2:25" ht="15.95" customHeight="1" x14ac:dyDescent="0.15">
      <c r="B83" s="622"/>
      <c r="C83" s="618" t="s">
        <v>432</v>
      </c>
      <c r="D83" s="619"/>
      <c r="E83" s="125">
        <v>3</v>
      </c>
      <c r="F83" s="126">
        <v>1134.300048828125</v>
      </c>
      <c r="G83" s="127" t="s">
        <v>574</v>
      </c>
      <c r="H83" s="127" t="s">
        <v>592</v>
      </c>
      <c r="I83" s="127" t="s">
        <v>576</v>
      </c>
      <c r="J83" s="606" t="s">
        <v>270</v>
      </c>
      <c r="K83" s="606"/>
      <c r="L83" s="606"/>
      <c r="M83" s="127" t="s">
        <v>589</v>
      </c>
      <c r="N83" s="127" t="s">
        <v>582</v>
      </c>
      <c r="O83" s="127" t="s">
        <v>582</v>
      </c>
      <c r="P83" s="127"/>
      <c r="Q83" s="127" t="s">
        <v>579</v>
      </c>
      <c r="R83" s="127" t="s">
        <v>580</v>
      </c>
      <c r="S83" s="127" t="s">
        <v>581</v>
      </c>
      <c r="T83" s="127" t="s">
        <v>582</v>
      </c>
      <c r="U83" s="606" t="s">
        <v>582</v>
      </c>
      <c r="V83" s="607"/>
      <c r="W83" s="607"/>
      <c r="X83" s="607"/>
      <c r="Y83" s="127" t="s">
        <v>583</v>
      </c>
    </row>
    <row r="84" spans="2:25" ht="15.95" customHeight="1" x14ac:dyDescent="0.15">
      <c r="B84" s="622"/>
      <c r="C84" s="618" t="s">
        <v>432</v>
      </c>
      <c r="D84" s="619"/>
      <c r="E84" s="125">
        <v>4</v>
      </c>
      <c r="F84" s="126">
        <v>1133.4000244140625</v>
      </c>
      <c r="G84" s="127" t="s">
        <v>574</v>
      </c>
      <c r="H84" s="127" t="s">
        <v>592</v>
      </c>
      <c r="I84" s="127" t="s">
        <v>576</v>
      </c>
      <c r="J84" s="606" t="s">
        <v>270</v>
      </c>
      <c r="K84" s="606"/>
      <c r="L84" s="606"/>
      <c r="M84" s="127" t="s">
        <v>603</v>
      </c>
      <c r="N84" s="127" t="s">
        <v>582</v>
      </c>
      <c r="O84" s="127" t="s">
        <v>582</v>
      </c>
      <c r="P84" s="127"/>
      <c r="Q84" s="127" t="s">
        <v>579</v>
      </c>
      <c r="R84" s="127" t="s">
        <v>580</v>
      </c>
      <c r="S84" s="127" t="s">
        <v>581</v>
      </c>
      <c r="T84" s="127" t="s">
        <v>582</v>
      </c>
      <c r="U84" s="606" t="s">
        <v>582</v>
      </c>
      <c r="V84" s="607"/>
      <c r="W84" s="607"/>
      <c r="X84" s="607"/>
      <c r="Y84" s="127" t="s">
        <v>583</v>
      </c>
    </row>
    <row r="85" spans="2:25" ht="15.95" customHeight="1" x14ac:dyDescent="0.15">
      <c r="B85" s="622"/>
      <c r="C85" s="618" t="s">
        <v>432</v>
      </c>
      <c r="D85" s="619"/>
      <c r="E85" s="125">
        <v>5</v>
      </c>
      <c r="F85" s="126">
        <v>1134.9000244140625</v>
      </c>
      <c r="G85" s="127" t="s">
        <v>574</v>
      </c>
      <c r="H85" s="127" t="s">
        <v>592</v>
      </c>
      <c r="I85" s="127" t="s">
        <v>576</v>
      </c>
      <c r="J85" s="606" t="s">
        <v>270</v>
      </c>
      <c r="K85" s="606"/>
      <c r="L85" s="606"/>
      <c r="M85" s="127" t="s">
        <v>639</v>
      </c>
      <c r="N85" s="127" t="s">
        <v>582</v>
      </c>
      <c r="O85" s="127" t="s">
        <v>582</v>
      </c>
      <c r="P85" s="127"/>
      <c r="Q85" s="127" t="s">
        <v>579</v>
      </c>
      <c r="R85" s="127" t="s">
        <v>580</v>
      </c>
      <c r="S85" s="127" t="s">
        <v>581</v>
      </c>
      <c r="T85" s="127" t="s">
        <v>582</v>
      </c>
      <c r="U85" s="606" t="s">
        <v>582</v>
      </c>
      <c r="V85" s="607"/>
      <c r="W85" s="607"/>
      <c r="X85" s="607"/>
      <c r="Y85" s="127" t="s">
        <v>583</v>
      </c>
    </row>
    <row r="86" spans="2:25" ht="15.95" customHeight="1" x14ac:dyDescent="0.15">
      <c r="B86" s="622"/>
      <c r="C86" s="618" t="s">
        <v>432</v>
      </c>
      <c r="D86" s="619"/>
      <c r="E86" s="125">
        <v>6</v>
      </c>
      <c r="F86" s="126">
        <v>1137.4000244140625</v>
      </c>
      <c r="G86" s="127" t="s">
        <v>574</v>
      </c>
      <c r="H86" s="127" t="s">
        <v>592</v>
      </c>
      <c r="I86" s="127" t="s">
        <v>576</v>
      </c>
      <c r="J86" s="606" t="s">
        <v>270</v>
      </c>
      <c r="K86" s="606"/>
      <c r="L86" s="606"/>
      <c r="M86" s="127" t="s">
        <v>603</v>
      </c>
      <c r="N86" s="127" t="s">
        <v>582</v>
      </c>
      <c r="O86" s="127" t="s">
        <v>582</v>
      </c>
      <c r="P86" s="127"/>
      <c r="Q86" s="127" t="s">
        <v>579</v>
      </c>
      <c r="R86" s="127" t="s">
        <v>580</v>
      </c>
      <c r="S86" s="127" t="s">
        <v>581</v>
      </c>
      <c r="T86" s="127" t="s">
        <v>582</v>
      </c>
      <c r="U86" s="606" t="s">
        <v>582</v>
      </c>
      <c r="V86" s="607"/>
      <c r="W86" s="607"/>
      <c r="X86" s="607"/>
      <c r="Y86" s="127" t="s">
        <v>583</v>
      </c>
    </row>
    <row r="87" spans="2:25" ht="15.95" customHeight="1" x14ac:dyDescent="0.15">
      <c r="B87" s="622"/>
      <c r="C87" s="618" t="s">
        <v>432</v>
      </c>
      <c r="D87" s="619"/>
      <c r="E87" s="125">
        <v>7</v>
      </c>
      <c r="F87" s="126">
        <v>1135.5</v>
      </c>
      <c r="G87" s="127" t="s">
        <v>574</v>
      </c>
      <c r="H87" s="127" t="s">
        <v>585</v>
      </c>
      <c r="I87" s="127" t="s">
        <v>576</v>
      </c>
      <c r="J87" s="606" t="s">
        <v>270</v>
      </c>
      <c r="K87" s="606"/>
      <c r="L87" s="606"/>
      <c r="M87" s="127" t="s">
        <v>670</v>
      </c>
      <c r="N87" s="127" t="s">
        <v>582</v>
      </c>
      <c r="O87" s="127" t="s">
        <v>582</v>
      </c>
      <c r="P87" s="127"/>
      <c r="Q87" s="127" t="s">
        <v>579</v>
      </c>
      <c r="R87" s="127" t="s">
        <v>580</v>
      </c>
      <c r="S87" s="127" t="s">
        <v>581</v>
      </c>
      <c r="T87" s="127" t="s">
        <v>582</v>
      </c>
      <c r="U87" s="606" t="s">
        <v>582</v>
      </c>
      <c r="V87" s="607"/>
      <c r="W87" s="607"/>
      <c r="X87" s="607"/>
      <c r="Y87" s="127" t="s">
        <v>583</v>
      </c>
    </row>
    <row r="88" spans="2:25" ht="15.95" customHeight="1" x14ac:dyDescent="0.15">
      <c r="B88" s="623"/>
      <c r="C88" s="618" t="s">
        <v>432</v>
      </c>
      <c r="D88" s="619"/>
      <c r="E88" s="125">
        <v>8</v>
      </c>
      <c r="F88" s="126">
        <v>1135.5999755859375</v>
      </c>
      <c r="G88" s="127" t="s">
        <v>574</v>
      </c>
      <c r="H88" s="127" t="s">
        <v>601</v>
      </c>
      <c r="I88" s="127" t="s">
        <v>576</v>
      </c>
      <c r="J88" s="606" t="s">
        <v>270</v>
      </c>
      <c r="K88" s="606"/>
      <c r="L88" s="606"/>
      <c r="M88" s="127" t="s">
        <v>671</v>
      </c>
      <c r="N88" s="127" t="s">
        <v>582</v>
      </c>
      <c r="O88" s="127" t="s">
        <v>582</v>
      </c>
      <c r="P88" s="127"/>
      <c r="Q88" s="127" t="s">
        <v>579</v>
      </c>
      <c r="R88" s="127" t="s">
        <v>580</v>
      </c>
      <c r="S88" s="127" t="s">
        <v>581</v>
      </c>
      <c r="T88" s="127" t="s">
        <v>582</v>
      </c>
      <c r="U88" s="606" t="s">
        <v>582</v>
      </c>
      <c r="V88" s="607"/>
      <c r="W88" s="607"/>
      <c r="X88" s="607"/>
      <c r="Y88" s="127" t="s">
        <v>583</v>
      </c>
    </row>
    <row r="89" spans="2:25" ht="15.95" customHeight="1" x14ac:dyDescent="0.15">
      <c r="B89" s="621" t="s">
        <v>641</v>
      </c>
      <c r="C89" s="618" t="s">
        <v>432</v>
      </c>
      <c r="D89" s="619"/>
      <c r="E89" s="125">
        <v>9</v>
      </c>
      <c r="F89" s="126">
        <v>1138</v>
      </c>
      <c r="G89" s="127" t="s">
        <v>574</v>
      </c>
      <c r="H89" s="127" t="s">
        <v>611</v>
      </c>
      <c r="I89" s="127" t="s">
        <v>576</v>
      </c>
      <c r="J89" s="606" t="s">
        <v>269</v>
      </c>
      <c r="K89" s="606"/>
      <c r="L89" s="606"/>
      <c r="M89" s="127" t="s">
        <v>598</v>
      </c>
      <c r="N89" s="127" t="s">
        <v>598</v>
      </c>
      <c r="O89" s="127" t="s">
        <v>578</v>
      </c>
      <c r="P89" s="127"/>
      <c r="Q89" s="127" t="s">
        <v>596</v>
      </c>
      <c r="R89" s="127" t="s">
        <v>580</v>
      </c>
      <c r="S89" s="127" t="s">
        <v>586</v>
      </c>
      <c r="T89" s="127" t="s">
        <v>160</v>
      </c>
      <c r="U89" s="606" t="s">
        <v>582</v>
      </c>
      <c r="V89" s="607"/>
      <c r="W89" s="607"/>
      <c r="X89" s="607"/>
      <c r="Y89" s="127" t="s">
        <v>587</v>
      </c>
    </row>
    <row r="90" spans="2:25" ht="15.95" customHeight="1" x14ac:dyDescent="0.15">
      <c r="B90" s="622"/>
      <c r="C90" s="618" t="s">
        <v>433</v>
      </c>
      <c r="D90" s="619"/>
      <c r="E90" s="125">
        <v>1</v>
      </c>
      <c r="F90" s="126">
        <v>1144.5</v>
      </c>
      <c r="G90" s="127" t="s">
        <v>574</v>
      </c>
      <c r="H90" s="127" t="s">
        <v>592</v>
      </c>
      <c r="I90" s="127" t="s">
        <v>576</v>
      </c>
      <c r="J90" s="606" t="s">
        <v>270</v>
      </c>
      <c r="K90" s="606"/>
      <c r="L90" s="606"/>
      <c r="M90" s="127" t="s">
        <v>603</v>
      </c>
      <c r="N90" s="127" t="s">
        <v>582</v>
      </c>
      <c r="O90" s="127" t="s">
        <v>582</v>
      </c>
      <c r="P90" s="127"/>
      <c r="Q90" s="127" t="s">
        <v>579</v>
      </c>
      <c r="R90" s="127" t="s">
        <v>580</v>
      </c>
      <c r="S90" s="127" t="s">
        <v>581</v>
      </c>
      <c r="T90" s="127" t="s">
        <v>582</v>
      </c>
      <c r="U90" s="606" t="s">
        <v>582</v>
      </c>
      <c r="V90" s="607"/>
      <c r="W90" s="607"/>
      <c r="X90" s="607"/>
      <c r="Y90" s="127" t="s">
        <v>583</v>
      </c>
    </row>
    <row r="91" spans="2:25" ht="15.95" customHeight="1" x14ac:dyDescent="0.15">
      <c r="B91" s="622"/>
      <c r="C91" s="618" t="s">
        <v>433</v>
      </c>
      <c r="D91" s="619"/>
      <c r="E91" s="125">
        <v>2</v>
      </c>
      <c r="F91" s="126">
        <v>1143.699951171875</v>
      </c>
      <c r="G91" s="127" t="s">
        <v>574</v>
      </c>
      <c r="H91" s="127" t="s">
        <v>592</v>
      </c>
      <c r="I91" s="127" t="s">
        <v>576</v>
      </c>
      <c r="J91" s="606" t="s">
        <v>270</v>
      </c>
      <c r="K91" s="606"/>
      <c r="L91" s="606"/>
      <c r="M91" s="127" t="s">
        <v>603</v>
      </c>
      <c r="N91" s="127" t="s">
        <v>582</v>
      </c>
      <c r="O91" s="127" t="s">
        <v>582</v>
      </c>
      <c r="P91" s="127"/>
      <c r="Q91" s="127" t="s">
        <v>579</v>
      </c>
      <c r="R91" s="127" t="s">
        <v>580</v>
      </c>
      <c r="S91" s="127" t="s">
        <v>581</v>
      </c>
      <c r="T91" s="127" t="s">
        <v>582</v>
      </c>
      <c r="U91" s="606" t="s">
        <v>582</v>
      </c>
      <c r="V91" s="607"/>
      <c r="W91" s="607"/>
      <c r="X91" s="607"/>
      <c r="Y91" s="127" t="s">
        <v>583</v>
      </c>
    </row>
    <row r="92" spans="2:25" ht="15.95" customHeight="1" x14ac:dyDescent="0.15">
      <c r="B92" s="622"/>
      <c r="C92" s="618" t="s">
        <v>433</v>
      </c>
      <c r="D92" s="619"/>
      <c r="E92" s="125">
        <v>3</v>
      </c>
      <c r="F92" s="126">
        <v>1140.699951171875</v>
      </c>
      <c r="G92" s="127" t="s">
        <v>574</v>
      </c>
      <c r="H92" s="127" t="s">
        <v>585</v>
      </c>
      <c r="I92" s="127" t="s">
        <v>576</v>
      </c>
      <c r="J92" s="606" t="s">
        <v>270</v>
      </c>
      <c r="K92" s="606"/>
      <c r="L92" s="606"/>
      <c r="M92" s="127" t="s">
        <v>593</v>
      </c>
      <c r="N92" s="127" t="s">
        <v>582</v>
      </c>
      <c r="O92" s="127" t="s">
        <v>582</v>
      </c>
      <c r="P92" s="127"/>
      <c r="Q92" s="127" t="s">
        <v>579</v>
      </c>
      <c r="R92" s="127" t="s">
        <v>580</v>
      </c>
      <c r="S92" s="127" t="s">
        <v>581</v>
      </c>
      <c r="T92" s="127" t="s">
        <v>582</v>
      </c>
      <c r="U92" s="606" t="s">
        <v>582</v>
      </c>
      <c r="V92" s="607"/>
      <c r="W92" s="607"/>
      <c r="X92" s="607"/>
      <c r="Y92" s="127" t="s">
        <v>583</v>
      </c>
    </row>
    <row r="93" spans="2:25" ht="15.95" customHeight="1" x14ac:dyDescent="0.15">
      <c r="B93" s="622"/>
      <c r="C93" s="618" t="s">
        <v>433</v>
      </c>
      <c r="D93" s="619"/>
      <c r="E93" s="125">
        <v>4</v>
      </c>
      <c r="F93" s="126">
        <v>1140.800048828125</v>
      </c>
      <c r="G93" s="127" t="s">
        <v>574</v>
      </c>
      <c r="H93" s="127" t="s">
        <v>585</v>
      </c>
      <c r="I93" s="127" t="s">
        <v>576</v>
      </c>
      <c r="J93" s="606" t="s">
        <v>270</v>
      </c>
      <c r="K93" s="606"/>
      <c r="L93" s="606"/>
      <c r="M93" s="127" t="s">
        <v>589</v>
      </c>
      <c r="N93" s="127" t="s">
        <v>582</v>
      </c>
      <c r="O93" s="127" t="s">
        <v>582</v>
      </c>
      <c r="P93" s="127"/>
      <c r="Q93" s="127" t="s">
        <v>579</v>
      </c>
      <c r="R93" s="127" t="s">
        <v>580</v>
      </c>
      <c r="S93" s="127" t="s">
        <v>581</v>
      </c>
      <c r="T93" s="127" t="s">
        <v>582</v>
      </c>
      <c r="U93" s="606" t="s">
        <v>582</v>
      </c>
      <c r="V93" s="607"/>
      <c r="W93" s="607"/>
      <c r="X93" s="607"/>
      <c r="Y93" s="127" t="s">
        <v>583</v>
      </c>
    </row>
    <row r="94" spans="2:25" ht="15.95" customHeight="1" x14ac:dyDescent="0.15">
      <c r="B94" s="622"/>
      <c r="C94" s="618" t="s">
        <v>433</v>
      </c>
      <c r="D94" s="619"/>
      <c r="E94" s="125">
        <v>5</v>
      </c>
      <c r="F94" s="126">
        <v>1148.5</v>
      </c>
      <c r="G94" s="127" t="s">
        <v>574</v>
      </c>
      <c r="H94" s="127" t="s">
        <v>588</v>
      </c>
      <c r="I94" s="127" t="s">
        <v>576</v>
      </c>
      <c r="J94" s="606" t="s">
        <v>269</v>
      </c>
      <c r="K94" s="606"/>
      <c r="L94" s="606"/>
      <c r="M94" s="127" t="s">
        <v>657</v>
      </c>
      <c r="N94" s="127" t="s">
        <v>657</v>
      </c>
      <c r="O94" s="127" t="s">
        <v>578</v>
      </c>
      <c r="P94" s="127"/>
      <c r="Q94" s="127" t="s">
        <v>578</v>
      </c>
      <c r="R94" s="127" t="s">
        <v>580</v>
      </c>
      <c r="S94" s="127" t="s">
        <v>586</v>
      </c>
      <c r="T94" s="127" t="s">
        <v>160</v>
      </c>
      <c r="U94" s="606" t="s">
        <v>582</v>
      </c>
      <c r="V94" s="607"/>
      <c r="W94" s="607"/>
      <c r="X94" s="607"/>
      <c r="Y94" s="127" t="s">
        <v>587</v>
      </c>
    </row>
    <row r="95" spans="2:25" ht="15.95" customHeight="1" x14ac:dyDescent="0.15">
      <c r="B95" s="622"/>
      <c r="C95" s="618" t="s">
        <v>433</v>
      </c>
      <c r="D95" s="619"/>
      <c r="E95" s="125">
        <v>6</v>
      </c>
      <c r="F95" s="126">
        <v>1148.5</v>
      </c>
      <c r="G95" s="127" t="s">
        <v>574</v>
      </c>
      <c r="H95" s="127" t="s">
        <v>588</v>
      </c>
      <c r="I95" s="127" t="s">
        <v>576</v>
      </c>
      <c r="J95" s="606" t="s">
        <v>269</v>
      </c>
      <c r="K95" s="606"/>
      <c r="L95" s="606"/>
      <c r="M95" s="127" t="s">
        <v>593</v>
      </c>
      <c r="N95" s="127" t="s">
        <v>582</v>
      </c>
      <c r="O95" s="127" t="s">
        <v>582</v>
      </c>
      <c r="P95" s="127"/>
      <c r="Q95" s="127" t="s">
        <v>578</v>
      </c>
      <c r="R95" s="127" t="s">
        <v>580</v>
      </c>
      <c r="S95" s="127" t="s">
        <v>586</v>
      </c>
      <c r="T95" s="127" t="s">
        <v>160</v>
      </c>
      <c r="U95" s="606" t="s">
        <v>582</v>
      </c>
      <c r="V95" s="607"/>
      <c r="W95" s="607"/>
      <c r="X95" s="607"/>
      <c r="Y95" s="127" t="s">
        <v>587</v>
      </c>
    </row>
    <row r="96" spans="2:25" ht="15.95" customHeight="1" x14ac:dyDescent="0.15">
      <c r="B96" s="622"/>
      <c r="C96" s="618" t="s">
        <v>434</v>
      </c>
      <c r="D96" s="619"/>
      <c r="E96" s="125">
        <v>1</v>
      </c>
      <c r="F96" s="126">
        <v>1158.699951171875</v>
      </c>
      <c r="G96" s="127" t="s">
        <v>574</v>
      </c>
      <c r="H96" s="127" t="s">
        <v>592</v>
      </c>
      <c r="I96" s="127" t="s">
        <v>576</v>
      </c>
      <c r="J96" s="606" t="s">
        <v>270</v>
      </c>
      <c r="K96" s="606"/>
      <c r="L96" s="606"/>
      <c r="M96" s="127" t="s">
        <v>577</v>
      </c>
      <c r="N96" s="127" t="s">
        <v>582</v>
      </c>
      <c r="O96" s="127" t="s">
        <v>582</v>
      </c>
      <c r="P96" s="127"/>
      <c r="Q96" s="127" t="s">
        <v>579</v>
      </c>
      <c r="R96" s="127" t="s">
        <v>580</v>
      </c>
      <c r="S96" s="127" t="s">
        <v>581</v>
      </c>
      <c r="T96" s="127" t="s">
        <v>582</v>
      </c>
      <c r="U96" s="606" t="s">
        <v>582</v>
      </c>
      <c r="V96" s="607"/>
      <c r="W96" s="607"/>
      <c r="X96" s="607"/>
      <c r="Y96" s="127" t="s">
        <v>583</v>
      </c>
    </row>
    <row r="97" spans="2:25" ht="15.95" customHeight="1" x14ac:dyDescent="0.15">
      <c r="B97" s="622"/>
      <c r="C97" s="618" t="s">
        <v>434</v>
      </c>
      <c r="D97" s="619"/>
      <c r="E97" s="125">
        <v>2</v>
      </c>
      <c r="F97" s="126">
        <v>1154</v>
      </c>
      <c r="G97" s="127" t="s">
        <v>574</v>
      </c>
      <c r="H97" s="127" t="s">
        <v>585</v>
      </c>
      <c r="I97" s="127" t="s">
        <v>576</v>
      </c>
      <c r="J97" s="606" t="s">
        <v>270</v>
      </c>
      <c r="K97" s="606"/>
      <c r="L97" s="606"/>
      <c r="M97" s="127" t="s">
        <v>603</v>
      </c>
      <c r="N97" s="127" t="s">
        <v>582</v>
      </c>
      <c r="O97" s="127" t="s">
        <v>582</v>
      </c>
      <c r="P97" s="127"/>
      <c r="Q97" s="127" t="s">
        <v>579</v>
      </c>
      <c r="R97" s="127" t="s">
        <v>580</v>
      </c>
      <c r="S97" s="127" t="s">
        <v>581</v>
      </c>
      <c r="T97" s="127" t="s">
        <v>582</v>
      </c>
      <c r="U97" s="606" t="s">
        <v>582</v>
      </c>
      <c r="V97" s="607"/>
      <c r="W97" s="607"/>
      <c r="X97" s="607"/>
      <c r="Y97" s="127" t="s">
        <v>583</v>
      </c>
    </row>
    <row r="98" spans="2:25" ht="15.95" customHeight="1" x14ac:dyDescent="0.15">
      <c r="B98" s="622"/>
      <c r="C98" s="618" t="s">
        <v>434</v>
      </c>
      <c r="D98" s="619"/>
      <c r="E98" s="125">
        <v>3</v>
      </c>
      <c r="F98" s="126">
        <v>1149.0999755859375</v>
      </c>
      <c r="G98" s="127" t="s">
        <v>574</v>
      </c>
      <c r="H98" s="127" t="s">
        <v>585</v>
      </c>
      <c r="I98" s="127" t="s">
        <v>576</v>
      </c>
      <c r="J98" s="606" t="s">
        <v>270</v>
      </c>
      <c r="K98" s="606"/>
      <c r="L98" s="606"/>
      <c r="M98" s="127" t="s">
        <v>603</v>
      </c>
      <c r="N98" s="127" t="s">
        <v>582</v>
      </c>
      <c r="O98" s="127" t="s">
        <v>582</v>
      </c>
      <c r="P98" s="127"/>
      <c r="Q98" s="127" t="s">
        <v>579</v>
      </c>
      <c r="R98" s="127" t="s">
        <v>580</v>
      </c>
      <c r="S98" s="127" t="s">
        <v>581</v>
      </c>
      <c r="T98" s="127" t="s">
        <v>582</v>
      </c>
      <c r="U98" s="606" t="s">
        <v>582</v>
      </c>
      <c r="V98" s="607"/>
      <c r="W98" s="607"/>
      <c r="X98" s="607"/>
      <c r="Y98" s="127" t="s">
        <v>583</v>
      </c>
    </row>
    <row r="99" spans="2:25" ht="15.95" customHeight="1" x14ac:dyDescent="0.15">
      <c r="B99" s="622"/>
      <c r="C99" s="618" t="s">
        <v>434</v>
      </c>
      <c r="D99" s="619"/>
      <c r="E99" s="125">
        <v>4</v>
      </c>
      <c r="F99" s="126">
        <v>1154.4000244140625</v>
      </c>
      <c r="G99" s="127" t="s">
        <v>574</v>
      </c>
      <c r="H99" s="127" t="s">
        <v>601</v>
      </c>
      <c r="I99" s="127" t="s">
        <v>576</v>
      </c>
      <c r="J99" s="606" t="s">
        <v>270</v>
      </c>
      <c r="K99" s="606"/>
      <c r="L99" s="606"/>
      <c r="M99" s="127" t="s">
        <v>603</v>
      </c>
      <c r="N99" s="127" t="s">
        <v>582</v>
      </c>
      <c r="O99" s="127" t="s">
        <v>582</v>
      </c>
      <c r="P99" s="127"/>
      <c r="Q99" s="127" t="s">
        <v>579</v>
      </c>
      <c r="R99" s="127" t="s">
        <v>580</v>
      </c>
      <c r="S99" s="127" t="s">
        <v>581</v>
      </c>
      <c r="T99" s="127" t="s">
        <v>582</v>
      </c>
      <c r="U99" s="606" t="s">
        <v>582</v>
      </c>
      <c r="V99" s="607"/>
      <c r="W99" s="607"/>
      <c r="X99" s="607"/>
      <c r="Y99" s="127" t="s">
        <v>583</v>
      </c>
    </row>
    <row r="100" spans="2:25" ht="15.95" customHeight="1" x14ac:dyDescent="0.15">
      <c r="B100" s="622"/>
      <c r="C100" s="618" t="s">
        <v>434</v>
      </c>
      <c r="D100" s="619"/>
      <c r="E100" s="125">
        <v>5</v>
      </c>
      <c r="F100" s="126">
        <v>1159</v>
      </c>
      <c r="G100" s="127" t="s">
        <v>574</v>
      </c>
      <c r="H100" s="127" t="s">
        <v>588</v>
      </c>
      <c r="I100" s="127" t="s">
        <v>576</v>
      </c>
      <c r="J100" s="606" t="s">
        <v>269</v>
      </c>
      <c r="K100" s="606"/>
      <c r="L100" s="606"/>
      <c r="M100" s="127" t="s">
        <v>589</v>
      </c>
      <c r="N100" s="127" t="s">
        <v>582</v>
      </c>
      <c r="O100" s="127" t="s">
        <v>582</v>
      </c>
      <c r="P100" s="127"/>
      <c r="Q100" s="127" t="s">
        <v>578</v>
      </c>
      <c r="R100" s="127" t="s">
        <v>580</v>
      </c>
      <c r="S100" s="127" t="s">
        <v>586</v>
      </c>
      <c r="T100" s="127" t="s">
        <v>160</v>
      </c>
      <c r="U100" s="606" t="s">
        <v>582</v>
      </c>
      <c r="V100" s="607"/>
      <c r="W100" s="607"/>
      <c r="X100" s="607"/>
      <c r="Y100" s="127" t="s">
        <v>587</v>
      </c>
    </row>
    <row r="101" spans="2:25" ht="15.95" customHeight="1" x14ac:dyDescent="0.15">
      <c r="B101" s="622"/>
      <c r="C101" s="618" t="s">
        <v>434</v>
      </c>
      <c r="D101" s="619"/>
      <c r="E101" s="125">
        <v>6</v>
      </c>
      <c r="F101" s="126">
        <v>1149.5</v>
      </c>
      <c r="G101" s="127" t="s">
        <v>574</v>
      </c>
      <c r="H101" s="127" t="s">
        <v>601</v>
      </c>
      <c r="I101" s="127" t="s">
        <v>576</v>
      </c>
      <c r="J101" s="606" t="s">
        <v>270</v>
      </c>
      <c r="K101" s="606"/>
      <c r="L101" s="606"/>
      <c r="M101" s="127" t="s">
        <v>577</v>
      </c>
      <c r="N101" s="127" t="s">
        <v>582</v>
      </c>
      <c r="O101" s="127" t="s">
        <v>582</v>
      </c>
      <c r="P101" s="127"/>
      <c r="Q101" s="127" t="s">
        <v>579</v>
      </c>
      <c r="R101" s="127" t="s">
        <v>580</v>
      </c>
      <c r="S101" s="127" t="s">
        <v>581</v>
      </c>
      <c r="T101" s="127" t="s">
        <v>582</v>
      </c>
      <c r="U101" s="606" t="s">
        <v>582</v>
      </c>
      <c r="V101" s="607"/>
      <c r="W101" s="607"/>
      <c r="X101" s="607"/>
      <c r="Y101" s="127" t="s">
        <v>583</v>
      </c>
    </row>
    <row r="102" spans="2:25" ht="15.95" customHeight="1" x14ac:dyDescent="0.15">
      <c r="B102" s="622"/>
      <c r="C102" s="618" t="s">
        <v>434</v>
      </c>
      <c r="D102" s="619"/>
      <c r="E102" s="125">
        <v>7</v>
      </c>
      <c r="F102" s="126">
        <v>1159</v>
      </c>
      <c r="G102" s="127" t="s">
        <v>574</v>
      </c>
      <c r="H102" s="127" t="s">
        <v>588</v>
      </c>
      <c r="I102" s="127" t="s">
        <v>576</v>
      </c>
      <c r="J102" s="606" t="s">
        <v>269</v>
      </c>
      <c r="K102" s="606"/>
      <c r="L102" s="606"/>
      <c r="M102" s="127" t="s">
        <v>589</v>
      </c>
      <c r="N102" s="127" t="s">
        <v>582</v>
      </c>
      <c r="O102" s="127" t="s">
        <v>582</v>
      </c>
      <c r="P102" s="127"/>
      <c r="Q102" s="127" t="s">
        <v>596</v>
      </c>
      <c r="R102" s="127" t="s">
        <v>580</v>
      </c>
      <c r="S102" s="127" t="s">
        <v>586</v>
      </c>
      <c r="T102" s="127" t="s">
        <v>160</v>
      </c>
      <c r="U102" s="606" t="s">
        <v>582</v>
      </c>
      <c r="V102" s="607"/>
      <c r="W102" s="607"/>
      <c r="X102" s="607"/>
      <c r="Y102" s="127" t="s">
        <v>587</v>
      </c>
    </row>
    <row r="103" spans="2:25" ht="15.95" customHeight="1" x14ac:dyDescent="0.15">
      <c r="B103" s="622"/>
      <c r="C103" s="618" t="s">
        <v>435</v>
      </c>
      <c r="D103" s="619"/>
      <c r="E103" s="125">
        <v>1</v>
      </c>
      <c r="F103" s="126">
        <v>1159.4000244140625</v>
      </c>
      <c r="G103" s="127" t="s">
        <v>574</v>
      </c>
      <c r="H103" s="127" t="s">
        <v>592</v>
      </c>
      <c r="I103" s="127" t="s">
        <v>576</v>
      </c>
      <c r="J103" s="606" t="s">
        <v>270</v>
      </c>
      <c r="K103" s="606"/>
      <c r="L103" s="606"/>
      <c r="M103" s="127" t="s">
        <v>577</v>
      </c>
      <c r="N103" s="127" t="s">
        <v>582</v>
      </c>
      <c r="O103" s="127" t="s">
        <v>582</v>
      </c>
      <c r="P103" s="127"/>
      <c r="Q103" s="127" t="s">
        <v>579</v>
      </c>
      <c r="R103" s="127" t="s">
        <v>580</v>
      </c>
      <c r="S103" s="127" t="s">
        <v>581</v>
      </c>
      <c r="T103" s="127" t="s">
        <v>582</v>
      </c>
      <c r="U103" s="606" t="s">
        <v>582</v>
      </c>
      <c r="V103" s="607"/>
      <c r="W103" s="607"/>
      <c r="X103" s="607"/>
      <c r="Y103" s="127" t="s">
        <v>583</v>
      </c>
    </row>
    <row r="104" spans="2:25" ht="15.95" customHeight="1" x14ac:dyDescent="0.15">
      <c r="B104" s="622"/>
      <c r="C104" s="618" t="s">
        <v>435</v>
      </c>
      <c r="D104" s="619"/>
      <c r="E104" s="125">
        <v>2</v>
      </c>
      <c r="F104" s="126">
        <v>1169</v>
      </c>
      <c r="G104" s="127" t="s">
        <v>574</v>
      </c>
      <c r="H104" s="127" t="s">
        <v>595</v>
      </c>
      <c r="I104" s="127" t="s">
        <v>576</v>
      </c>
      <c r="J104" s="606" t="s">
        <v>269</v>
      </c>
      <c r="K104" s="606"/>
      <c r="L104" s="606"/>
      <c r="M104" s="127" t="s">
        <v>672</v>
      </c>
      <c r="N104" s="127" t="s">
        <v>643</v>
      </c>
      <c r="O104" s="127" t="s">
        <v>579</v>
      </c>
      <c r="P104" s="127"/>
      <c r="Q104" s="127" t="s">
        <v>578</v>
      </c>
      <c r="R104" s="127" t="s">
        <v>580</v>
      </c>
      <c r="S104" s="127" t="s">
        <v>586</v>
      </c>
      <c r="T104" s="127" t="s">
        <v>582</v>
      </c>
      <c r="U104" s="606" t="s">
        <v>582</v>
      </c>
      <c r="V104" s="607"/>
      <c r="W104" s="607"/>
      <c r="X104" s="607"/>
      <c r="Y104" s="127" t="s">
        <v>587</v>
      </c>
    </row>
    <row r="105" spans="2:25" ht="15.95" customHeight="1" x14ac:dyDescent="0.15">
      <c r="B105" s="622"/>
      <c r="C105" s="618" t="s">
        <v>435</v>
      </c>
      <c r="D105" s="619"/>
      <c r="E105" s="125">
        <v>3</v>
      </c>
      <c r="F105" s="126">
        <v>1160.199951171875</v>
      </c>
      <c r="G105" s="127" t="s">
        <v>574</v>
      </c>
      <c r="H105" s="127" t="s">
        <v>585</v>
      </c>
      <c r="I105" s="127" t="s">
        <v>576</v>
      </c>
      <c r="J105" s="606" t="s">
        <v>270</v>
      </c>
      <c r="K105" s="606"/>
      <c r="L105" s="606"/>
      <c r="M105" s="127" t="s">
        <v>603</v>
      </c>
      <c r="N105" s="127" t="s">
        <v>582</v>
      </c>
      <c r="O105" s="127" t="s">
        <v>582</v>
      </c>
      <c r="P105" s="127"/>
      <c r="Q105" s="127" t="s">
        <v>579</v>
      </c>
      <c r="R105" s="127" t="s">
        <v>580</v>
      </c>
      <c r="S105" s="127" t="s">
        <v>581</v>
      </c>
      <c r="T105" s="127" t="s">
        <v>582</v>
      </c>
      <c r="U105" s="606" t="s">
        <v>582</v>
      </c>
      <c r="V105" s="607"/>
      <c r="W105" s="607"/>
      <c r="X105" s="607"/>
      <c r="Y105" s="127" t="s">
        <v>583</v>
      </c>
    </row>
    <row r="106" spans="2:25" ht="15.95" customHeight="1" x14ac:dyDescent="0.15">
      <c r="B106" s="622"/>
      <c r="C106" s="618" t="s">
        <v>435</v>
      </c>
      <c r="D106" s="619"/>
      <c r="E106" s="125">
        <v>4</v>
      </c>
      <c r="F106" s="126">
        <v>1161.5</v>
      </c>
      <c r="G106" s="127" t="s">
        <v>574</v>
      </c>
      <c r="H106" s="127" t="s">
        <v>585</v>
      </c>
      <c r="I106" s="127" t="s">
        <v>576</v>
      </c>
      <c r="J106" s="606" t="s">
        <v>269</v>
      </c>
      <c r="K106" s="606"/>
      <c r="L106" s="606"/>
      <c r="M106" s="127" t="s">
        <v>653</v>
      </c>
      <c r="N106" s="127" t="s">
        <v>653</v>
      </c>
      <c r="O106" s="127" t="s">
        <v>579</v>
      </c>
      <c r="P106" s="127"/>
      <c r="Q106" s="127" t="s">
        <v>579</v>
      </c>
      <c r="R106" s="127" t="s">
        <v>580</v>
      </c>
      <c r="S106" s="127" t="s">
        <v>581</v>
      </c>
      <c r="T106" s="127" t="s">
        <v>582</v>
      </c>
      <c r="U106" s="606" t="s">
        <v>582</v>
      </c>
      <c r="V106" s="607"/>
      <c r="W106" s="607"/>
      <c r="X106" s="607"/>
      <c r="Y106" s="127" t="s">
        <v>583</v>
      </c>
    </row>
    <row r="107" spans="2:25" ht="15.95" customHeight="1" x14ac:dyDescent="0.15">
      <c r="B107" s="622"/>
      <c r="C107" s="618" t="s">
        <v>435</v>
      </c>
      <c r="D107" s="619"/>
      <c r="E107" s="125">
        <v>5</v>
      </c>
      <c r="F107" s="126">
        <v>1164.0999755859375</v>
      </c>
      <c r="G107" s="127" t="s">
        <v>574</v>
      </c>
      <c r="H107" s="127" t="s">
        <v>601</v>
      </c>
      <c r="I107" s="127" t="s">
        <v>576</v>
      </c>
      <c r="J107" s="606" t="s">
        <v>270</v>
      </c>
      <c r="K107" s="606"/>
      <c r="L107" s="606"/>
      <c r="M107" s="127" t="s">
        <v>593</v>
      </c>
      <c r="N107" s="127" t="s">
        <v>582</v>
      </c>
      <c r="O107" s="127" t="s">
        <v>582</v>
      </c>
      <c r="P107" s="127"/>
      <c r="Q107" s="127" t="s">
        <v>579</v>
      </c>
      <c r="R107" s="127" t="s">
        <v>580</v>
      </c>
      <c r="S107" s="127" t="s">
        <v>581</v>
      </c>
      <c r="T107" s="127" t="s">
        <v>582</v>
      </c>
      <c r="U107" s="606" t="s">
        <v>582</v>
      </c>
      <c r="V107" s="607"/>
      <c r="W107" s="607"/>
      <c r="X107" s="607"/>
      <c r="Y107" s="127" t="s">
        <v>583</v>
      </c>
    </row>
    <row r="108" spans="2:25" ht="15.95" customHeight="1" x14ac:dyDescent="0.15">
      <c r="B108" s="622"/>
      <c r="C108" s="618" t="s">
        <v>435</v>
      </c>
      <c r="D108" s="619"/>
      <c r="E108" s="125">
        <v>6</v>
      </c>
      <c r="F108" s="126">
        <v>1165.699951171875</v>
      </c>
      <c r="G108" s="127" t="s">
        <v>574</v>
      </c>
      <c r="H108" s="127" t="s">
        <v>601</v>
      </c>
      <c r="I108" s="127" t="s">
        <v>576</v>
      </c>
      <c r="J108" s="606" t="s">
        <v>270</v>
      </c>
      <c r="K108" s="606"/>
      <c r="L108" s="606"/>
      <c r="M108" s="127" t="s">
        <v>673</v>
      </c>
      <c r="N108" s="127" t="s">
        <v>582</v>
      </c>
      <c r="O108" s="127" t="s">
        <v>582</v>
      </c>
      <c r="P108" s="127"/>
      <c r="Q108" s="127" t="s">
        <v>579</v>
      </c>
      <c r="R108" s="127" t="s">
        <v>580</v>
      </c>
      <c r="S108" s="127" t="s">
        <v>581</v>
      </c>
      <c r="T108" s="127" t="s">
        <v>582</v>
      </c>
      <c r="U108" s="606" t="s">
        <v>582</v>
      </c>
      <c r="V108" s="607"/>
      <c r="W108" s="607"/>
      <c r="X108" s="607"/>
      <c r="Y108" s="127" t="s">
        <v>583</v>
      </c>
    </row>
    <row r="109" spans="2:25" ht="15.95" customHeight="1" x14ac:dyDescent="0.15">
      <c r="B109" s="622"/>
      <c r="C109" s="618" t="s">
        <v>436</v>
      </c>
      <c r="D109" s="619"/>
      <c r="E109" s="125">
        <v>1</v>
      </c>
      <c r="F109" s="126">
        <v>1177.5</v>
      </c>
      <c r="G109" s="127" t="s">
        <v>574</v>
      </c>
      <c r="H109" s="127" t="s">
        <v>592</v>
      </c>
      <c r="I109" s="127" t="s">
        <v>576</v>
      </c>
      <c r="J109" s="606" t="s">
        <v>270</v>
      </c>
      <c r="K109" s="606"/>
      <c r="L109" s="606"/>
      <c r="M109" s="127" t="s">
        <v>674</v>
      </c>
      <c r="N109" s="127" t="s">
        <v>582</v>
      </c>
      <c r="O109" s="127" t="s">
        <v>582</v>
      </c>
      <c r="P109" s="127"/>
      <c r="Q109" s="127" t="s">
        <v>579</v>
      </c>
      <c r="R109" s="127" t="s">
        <v>580</v>
      </c>
      <c r="S109" s="127" t="s">
        <v>581</v>
      </c>
      <c r="T109" s="127" t="s">
        <v>582</v>
      </c>
      <c r="U109" s="606" t="s">
        <v>582</v>
      </c>
      <c r="V109" s="607"/>
      <c r="W109" s="607"/>
      <c r="X109" s="607"/>
      <c r="Y109" s="127" t="s">
        <v>583</v>
      </c>
    </row>
    <row r="110" spans="2:25" ht="15.95" customHeight="1" x14ac:dyDescent="0.15">
      <c r="B110" s="622"/>
      <c r="C110" s="618" t="s">
        <v>436</v>
      </c>
      <c r="D110" s="619"/>
      <c r="E110" s="125">
        <v>2</v>
      </c>
      <c r="F110" s="126">
        <v>1179</v>
      </c>
      <c r="G110" s="127" t="s">
        <v>574</v>
      </c>
      <c r="H110" s="127" t="s">
        <v>595</v>
      </c>
      <c r="I110" s="127" t="s">
        <v>576</v>
      </c>
      <c r="J110" s="606" t="s">
        <v>269</v>
      </c>
      <c r="K110" s="606"/>
      <c r="L110" s="606"/>
      <c r="M110" s="127" t="s">
        <v>675</v>
      </c>
      <c r="N110" s="127" t="s">
        <v>582</v>
      </c>
      <c r="O110" s="127" t="s">
        <v>582</v>
      </c>
      <c r="P110" s="127"/>
      <c r="Q110" s="127" t="s">
        <v>596</v>
      </c>
      <c r="R110" s="127" t="s">
        <v>580</v>
      </c>
      <c r="S110" s="127" t="s">
        <v>586</v>
      </c>
      <c r="T110" s="127" t="s">
        <v>160</v>
      </c>
      <c r="U110" s="606" t="s">
        <v>582</v>
      </c>
      <c r="V110" s="607"/>
      <c r="W110" s="607"/>
      <c r="X110" s="607"/>
      <c r="Y110" s="127" t="s">
        <v>587</v>
      </c>
    </row>
    <row r="111" spans="2:25" ht="15.95" customHeight="1" x14ac:dyDescent="0.15">
      <c r="B111" s="622"/>
      <c r="C111" s="618" t="s">
        <v>436</v>
      </c>
      <c r="D111" s="619"/>
      <c r="E111" s="125">
        <v>3</v>
      </c>
      <c r="F111" s="126">
        <v>1174.199951171875</v>
      </c>
      <c r="G111" s="127" t="s">
        <v>574</v>
      </c>
      <c r="H111" s="127" t="s">
        <v>592</v>
      </c>
      <c r="I111" s="127" t="s">
        <v>576</v>
      </c>
      <c r="J111" s="606" t="s">
        <v>270</v>
      </c>
      <c r="K111" s="606"/>
      <c r="L111" s="606"/>
      <c r="M111" s="127" t="s">
        <v>603</v>
      </c>
      <c r="N111" s="127" t="s">
        <v>582</v>
      </c>
      <c r="O111" s="127" t="s">
        <v>582</v>
      </c>
      <c r="P111" s="127"/>
      <c r="Q111" s="127" t="s">
        <v>579</v>
      </c>
      <c r="R111" s="127" t="s">
        <v>580</v>
      </c>
      <c r="S111" s="127" t="s">
        <v>581</v>
      </c>
      <c r="T111" s="127" t="s">
        <v>582</v>
      </c>
      <c r="U111" s="606" t="s">
        <v>582</v>
      </c>
      <c r="V111" s="607"/>
      <c r="W111" s="607"/>
      <c r="X111" s="607"/>
      <c r="Y111" s="127" t="s">
        <v>583</v>
      </c>
    </row>
    <row r="112" spans="2:25" ht="15.95" customHeight="1" x14ac:dyDescent="0.15">
      <c r="B112" s="622"/>
      <c r="C112" s="618" t="s">
        <v>436</v>
      </c>
      <c r="D112" s="619"/>
      <c r="E112" s="125">
        <v>4</v>
      </c>
      <c r="F112" s="126">
        <v>1176.300048828125</v>
      </c>
      <c r="G112" s="127" t="s">
        <v>574</v>
      </c>
      <c r="H112" s="127" t="s">
        <v>592</v>
      </c>
      <c r="I112" s="127" t="s">
        <v>576</v>
      </c>
      <c r="J112" s="606" t="s">
        <v>270</v>
      </c>
      <c r="K112" s="606"/>
      <c r="L112" s="606"/>
      <c r="M112" s="127" t="s">
        <v>676</v>
      </c>
      <c r="N112" s="127" t="s">
        <v>582</v>
      </c>
      <c r="O112" s="127" t="s">
        <v>582</v>
      </c>
      <c r="P112" s="127"/>
      <c r="Q112" s="127" t="s">
        <v>579</v>
      </c>
      <c r="R112" s="127" t="s">
        <v>580</v>
      </c>
      <c r="S112" s="127" t="s">
        <v>581</v>
      </c>
      <c r="T112" s="127" t="s">
        <v>582</v>
      </c>
      <c r="U112" s="606" t="s">
        <v>582</v>
      </c>
      <c r="V112" s="607"/>
      <c r="W112" s="607"/>
      <c r="X112" s="607"/>
      <c r="Y112" s="127" t="s">
        <v>583</v>
      </c>
    </row>
    <row r="113" spans="2:25" ht="15.95" customHeight="1" x14ac:dyDescent="0.15">
      <c r="B113" s="622"/>
      <c r="C113" s="618" t="s">
        <v>436</v>
      </c>
      <c r="D113" s="619"/>
      <c r="E113" s="125">
        <v>5</v>
      </c>
      <c r="F113" s="126">
        <v>1179.0999755859375</v>
      </c>
      <c r="G113" s="127" t="s">
        <v>574</v>
      </c>
      <c r="H113" s="127" t="s">
        <v>611</v>
      </c>
      <c r="I113" s="127" t="s">
        <v>576</v>
      </c>
      <c r="J113" s="606" t="s">
        <v>269</v>
      </c>
      <c r="K113" s="606"/>
      <c r="L113" s="606"/>
      <c r="M113" s="127" t="s">
        <v>593</v>
      </c>
      <c r="N113" s="127" t="s">
        <v>593</v>
      </c>
      <c r="O113" s="127" t="s">
        <v>579</v>
      </c>
      <c r="P113" s="127"/>
      <c r="Q113" s="127" t="s">
        <v>579</v>
      </c>
      <c r="R113" s="127" t="s">
        <v>580</v>
      </c>
      <c r="S113" s="127" t="s">
        <v>581</v>
      </c>
      <c r="T113" s="127" t="s">
        <v>582</v>
      </c>
      <c r="U113" s="606" t="s">
        <v>582</v>
      </c>
      <c r="V113" s="607"/>
      <c r="W113" s="607"/>
      <c r="X113" s="607"/>
      <c r="Y113" s="127" t="s">
        <v>583</v>
      </c>
    </row>
    <row r="114" spans="2:25" ht="15.95" customHeight="1" x14ac:dyDescent="0.15">
      <c r="B114" s="622"/>
      <c r="C114" s="618" t="s">
        <v>437</v>
      </c>
      <c r="D114" s="619"/>
      <c r="E114" s="125">
        <v>1</v>
      </c>
      <c r="F114" s="126">
        <v>1184.0999755859375</v>
      </c>
      <c r="G114" s="127" t="s">
        <v>574</v>
      </c>
      <c r="H114" s="127" t="s">
        <v>592</v>
      </c>
      <c r="I114" s="127" t="s">
        <v>576</v>
      </c>
      <c r="J114" s="606" t="s">
        <v>270</v>
      </c>
      <c r="K114" s="606"/>
      <c r="L114" s="606"/>
      <c r="M114" s="127" t="s">
        <v>677</v>
      </c>
      <c r="N114" s="127" t="s">
        <v>582</v>
      </c>
      <c r="O114" s="127" t="s">
        <v>582</v>
      </c>
      <c r="P114" s="127"/>
      <c r="Q114" s="127" t="s">
        <v>579</v>
      </c>
      <c r="R114" s="127" t="s">
        <v>580</v>
      </c>
      <c r="S114" s="127" t="s">
        <v>581</v>
      </c>
      <c r="T114" s="127" t="s">
        <v>582</v>
      </c>
      <c r="U114" s="606" t="s">
        <v>582</v>
      </c>
      <c r="V114" s="607"/>
      <c r="W114" s="607"/>
      <c r="X114" s="607"/>
      <c r="Y114" s="127" t="s">
        <v>583</v>
      </c>
    </row>
    <row r="115" spans="2:25" ht="15.95" customHeight="1" x14ac:dyDescent="0.15">
      <c r="B115" s="622"/>
      <c r="C115" s="618" t="s">
        <v>437</v>
      </c>
      <c r="D115" s="619"/>
      <c r="E115" s="125">
        <v>2</v>
      </c>
      <c r="F115" s="126">
        <v>1184.0999755859375</v>
      </c>
      <c r="G115" s="127" t="s">
        <v>574</v>
      </c>
      <c r="H115" s="127" t="s">
        <v>585</v>
      </c>
      <c r="I115" s="127" t="s">
        <v>576</v>
      </c>
      <c r="J115" s="606" t="s">
        <v>270</v>
      </c>
      <c r="K115" s="606"/>
      <c r="L115" s="606"/>
      <c r="M115" s="127" t="s">
        <v>603</v>
      </c>
      <c r="N115" s="127" t="s">
        <v>582</v>
      </c>
      <c r="O115" s="127" t="s">
        <v>582</v>
      </c>
      <c r="P115" s="127"/>
      <c r="Q115" s="127" t="s">
        <v>579</v>
      </c>
      <c r="R115" s="127" t="s">
        <v>580</v>
      </c>
      <c r="S115" s="127" t="s">
        <v>581</v>
      </c>
      <c r="T115" s="127" t="s">
        <v>582</v>
      </c>
      <c r="U115" s="606" t="s">
        <v>582</v>
      </c>
      <c r="V115" s="607"/>
      <c r="W115" s="607"/>
      <c r="X115" s="607"/>
      <c r="Y115" s="127" t="s">
        <v>583</v>
      </c>
    </row>
    <row r="116" spans="2:25" ht="15.95" customHeight="1" x14ac:dyDescent="0.15">
      <c r="B116" s="622"/>
      <c r="C116" s="618" t="s">
        <v>437</v>
      </c>
      <c r="D116" s="619"/>
      <c r="E116" s="125">
        <v>3</v>
      </c>
      <c r="F116" s="126">
        <v>1182.300048828125</v>
      </c>
      <c r="G116" s="127" t="s">
        <v>574</v>
      </c>
      <c r="H116" s="127" t="s">
        <v>585</v>
      </c>
      <c r="I116" s="127" t="s">
        <v>576</v>
      </c>
      <c r="J116" s="606" t="s">
        <v>270</v>
      </c>
      <c r="K116" s="606"/>
      <c r="L116" s="606"/>
      <c r="M116" s="127" t="s">
        <v>577</v>
      </c>
      <c r="N116" s="127" t="s">
        <v>582</v>
      </c>
      <c r="O116" s="127" t="s">
        <v>582</v>
      </c>
      <c r="P116" s="127"/>
      <c r="Q116" s="127" t="s">
        <v>579</v>
      </c>
      <c r="R116" s="127" t="s">
        <v>580</v>
      </c>
      <c r="S116" s="127" t="s">
        <v>581</v>
      </c>
      <c r="T116" s="127" t="s">
        <v>582</v>
      </c>
      <c r="U116" s="606" t="s">
        <v>582</v>
      </c>
      <c r="V116" s="607"/>
      <c r="W116" s="607"/>
      <c r="X116" s="607"/>
      <c r="Y116" s="127" t="s">
        <v>583</v>
      </c>
    </row>
    <row r="117" spans="2:25" ht="15.95" customHeight="1" x14ac:dyDescent="0.15">
      <c r="B117" s="622"/>
      <c r="C117" s="618" t="s">
        <v>437</v>
      </c>
      <c r="D117" s="619"/>
      <c r="E117" s="125">
        <v>4</v>
      </c>
      <c r="F117" s="126">
        <v>1189.300048828125</v>
      </c>
      <c r="G117" s="127" t="s">
        <v>574</v>
      </c>
      <c r="H117" s="127" t="s">
        <v>585</v>
      </c>
      <c r="I117" s="127" t="s">
        <v>576</v>
      </c>
      <c r="J117" s="606" t="s">
        <v>270</v>
      </c>
      <c r="K117" s="606"/>
      <c r="L117" s="606"/>
      <c r="M117" s="127" t="s">
        <v>589</v>
      </c>
      <c r="N117" s="127" t="s">
        <v>582</v>
      </c>
      <c r="O117" s="127" t="s">
        <v>582</v>
      </c>
      <c r="P117" s="127"/>
      <c r="Q117" s="127" t="s">
        <v>579</v>
      </c>
      <c r="R117" s="127" t="s">
        <v>580</v>
      </c>
      <c r="S117" s="127" t="s">
        <v>581</v>
      </c>
      <c r="T117" s="127" t="s">
        <v>582</v>
      </c>
      <c r="U117" s="606" t="s">
        <v>582</v>
      </c>
      <c r="V117" s="607"/>
      <c r="W117" s="607"/>
      <c r="X117" s="607"/>
      <c r="Y117" s="127" t="s">
        <v>583</v>
      </c>
    </row>
    <row r="118" spans="2:25" ht="15.95" customHeight="1" x14ac:dyDescent="0.15">
      <c r="B118" s="622"/>
      <c r="C118" s="618" t="s">
        <v>437</v>
      </c>
      <c r="D118" s="619"/>
      <c r="E118" s="125">
        <v>5</v>
      </c>
      <c r="F118" s="126">
        <v>1186.699951171875</v>
      </c>
      <c r="G118" s="127" t="s">
        <v>574</v>
      </c>
      <c r="H118" s="127" t="s">
        <v>585</v>
      </c>
      <c r="I118" s="127" t="s">
        <v>576</v>
      </c>
      <c r="J118" s="606" t="s">
        <v>270</v>
      </c>
      <c r="K118" s="606"/>
      <c r="L118" s="606"/>
      <c r="M118" s="127" t="s">
        <v>603</v>
      </c>
      <c r="N118" s="127" t="s">
        <v>582</v>
      </c>
      <c r="O118" s="127" t="s">
        <v>582</v>
      </c>
      <c r="P118" s="127"/>
      <c r="Q118" s="127" t="s">
        <v>579</v>
      </c>
      <c r="R118" s="127" t="s">
        <v>580</v>
      </c>
      <c r="S118" s="127" t="s">
        <v>581</v>
      </c>
      <c r="T118" s="127" t="s">
        <v>582</v>
      </c>
      <c r="U118" s="606" t="s">
        <v>582</v>
      </c>
      <c r="V118" s="607"/>
      <c r="W118" s="607"/>
      <c r="X118" s="607"/>
      <c r="Y118" s="127" t="s">
        <v>583</v>
      </c>
    </row>
    <row r="119" spans="2:25" ht="15.95" customHeight="1" x14ac:dyDescent="0.15">
      <c r="B119" s="622"/>
      <c r="C119" s="618" t="s">
        <v>437</v>
      </c>
      <c r="D119" s="619"/>
      <c r="E119" s="125">
        <v>6</v>
      </c>
      <c r="F119" s="126">
        <v>1185.300048828125</v>
      </c>
      <c r="G119" s="127" t="s">
        <v>574</v>
      </c>
      <c r="H119" s="127" t="s">
        <v>601</v>
      </c>
      <c r="I119" s="127" t="s">
        <v>576</v>
      </c>
      <c r="J119" s="606" t="s">
        <v>270</v>
      </c>
      <c r="K119" s="606"/>
      <c r="L119" s="606"/>
      <c r="M119" s="127" t="s">
        <v>577</v>
      </c>
      <c r="N119" s="127" t="s">
        <v>582</v>
      </c>
      <c r="O119" s="127" t="s">
        <v>582</v>
      </c>
      <c r="P119" s="127"/>
      <c r="Q119" s="127" t="s">
        <v>579</v>
      </c>
      <c r="R119" s="127" t="s">
        <v>580</v>
      </c>
      <c r="S119" s="127" t="s">
        <v>581</v>
      </c>
      <c r="T119" s="127" t="s">
        <v>582</v>
      </c>
      <c r="U119" s="606" t="s">
        <v>582</v>
      </c>
      <c r="V119" s="607"/>
      <c r="W119" s="607"/>
      <c r="X119" s="607"/>
      <c r="Y119" s="127" t="s">
        <v>583</v>
      </c>
    </row>
    <row r="120" spans="2:25" ht="15.95" customHeight="1" x14ac:dyDescent="0.15">
      <c r="B120" s="622"/>
      <c r="C120" s="618" t="s">
        <v>438</v>
      </c>
      <c r="D120" s="619"/>
      <c r="E120" s="125">
        <v>1</v>
      </c>
      <c r="F120" s="126">
        <v>1199</v>
      </c>
      <c r="G120" s="127" t="s">
        <v>574</v>
      </c>
      <c r="H120" s="127" t="s">
        <v>595</v>
      </c>
      <c r="I120" s="127" t="s">
        <v>576</v>
      </c>
      <c r="J120" s="606" t="s">
        <v>269</v>
      </c>
      <c r="K120" s="606"/>
      <c r="L120" s="606"/>
      <c r="M120" s="127" t="s">
        <v>589</v>
      </c>
      <c r="N120" s="127" t="s">
        <v>582</v>
      </c>
      <c r="O120" s="127" t="s">
        <v>582</v>
      </c>
      <c r="P120" s="127"/>
      <c r="Q120" s="127" t="s">
        <v>578</v>
      </c>
      <c r="R120" s="127" t="s">
        <v>580</v>
      </c>
      <c r="S120" s="127" t="s">
        <v>586</v>
      </c>
      <c r="T120" s="127" t="s">
        <v>160</v>
      </c>
      <c r="U120" s="606" t="s">
        <v>582</v>
      </c>
      <c r="V120" s="607"/>
      <c r="W120" s="607"/>
      <c r="X120" s="607"/>
      <c r="Y120" s="127" t="s">
        <v>587</v>
      </c>
    </row>
    <row r="121" spans="2:25" ht="15.95" customHeight="1" x14ac:dyDescent="0.15">
      <c r="B121" s="622"/>
      <c r="C121" s="618" t="s">
        <v>438</v>
      </c>
      <c r="D121" s="619"/>
      <c r="E121" s="125">
        <v>2</v>
      </c>
      <c r="F121" s="126">
        <v>1190.5999755859375</v>
      </c>
      <c r="G121" s="127" t="s">
        <v>574</v>
      </c>
      <c r="H121" s="127" t="s">
        <v>592</v>
      </c>
      <c r="I121" s="127" t="s">
        <v>576</v>
      </c>
      <c r="J121" s="606" t="s">
        <v>270</v>
      </c>
      <c r="K121" s="606"/>
      <c r="L121" s="606"/>
      <c r="M121" s="127" t="s">
        <v>603</v>
      </c>
      <c r="N121" s="127" t="s">
        <v>582</v>
      </c>
      <c r="O121" s="127" t="s">
        <v>582</v>
      </c>
      <c r="P121" s="127"/>
      <c r="Q121" s="127" t="s">
        <v>579</v>
      </c>
      <c r="R121" s="127" t="s">
        <v>580</v>
      </c>
      <c r="S121" s="127" t="s">
        <v>581</v>
      </c>
      <c r="T121" s="127" t="s">
        <v>582</v>
      </c>
      <c r="U121" s="606" t="s">
        <v>582</v>
      </c>
      <c r="V121" s="607"/>
      <c r="W121" s="607"/>
      <c r="X121" s="607"/>
      <c r="Y121" s="127" t="s">
        <v>583</v>
      </c>
    </row>
    <row r="122" spans="2:25" ht="15.95" customHeight="1" x14ac:dyDescent="0.15">
      <c r="B122" s="622"/>
      <c r="C122" s="618" t="s">
        <v>438</v>
      </c>
      <c r="D122" s="619"/>
      <c r="E122" s="125">
        <v>3</v>
      </c>
      <c r="F122" s="126">
        <v>1194.199951171875</v>
      </c>
      <c r="G122" s="127" t="s">
        <v>574</v>
      </c>
      <c r="H122" s="127" t="s">
        <v>592</v>
      </c>
      <c r="I122" s="127" t="s">
        <v>576</v>
      </c>
      <c r="J122" s="606" t="s">
        <v>270</v>
      </c>
      <c r="K122" s="606"/>
      <c r="L122" s="606"/>
      <c r="M122" s="127" t="s">
        <v>603</v>
      </c>
      <c r="N122" s="127" t="s">
        <v>582</v>
      </c>
      <c r="O122" s="127" t="s">
        <v>582</v>
      </c>
      <c r="P122" s="127"/>
      <c r="Q122" s="127" t="s">
        <v>579</v>
      </c>
      <c r="R122" s="127" t="s">
        <v>580</v>
      </c>
      <c r="S122" s="127" t="s">
        <v>581</v>
      </c>
      <c r="T122" s="127" t="s">
        <v>582</v>
      </c>
      <c r="U122" s="606" t="s">
        <v>582</v>
      </c>
      <c r="V122" s="607"/>
      <c r="W122" s="607"/>
      <c r="X122" s="607"/>
      <c r="Y122" s="127" t="s">
        <v>583</v>
      </c>
    </row>
    <row r="123" spans="2:25" ht="15.95" customHeight="1" x14ac:dyDescent="0.15">
      <c r="B123" s="622"/>
      <c r="C123" s="618" t="s">
        <v>438</v>
      </c>
      <c r="D123" s="619"/>
      <c r="E123" s="125">
        <v>4</v>
      </c>
      <c r="F123" s="126">
        <v>1197.9000244140625</v>
      </c>
      <c r="G123" s="127" t="s">
        <v>574</v>
      </c>
      <c r="H123" s="127" t="s">
        <v>592</v>
      </c>
      <c r="I123" s="127" t="s">
        <v>576</v>
      </c>
      <c r="J123" s="606" t="s">
        <v>270</v>
      </c>
      <c r="K123" s="606"/>
      <c r="L123" s="606"/>
      <c r="M123" s="127" t="s">
        <v>577</v>
      </c>
      <c r="N123" s="127" t="s">
        <v>582</v>
      </c>
      <c r="O123" s="127" t="s">
        <v>582</v>
      </c>
      <c r="P123" s="127"/>
      <c r="Q123" s="127" t="s">
        <v>579</v>
      </c>
      <c r="R123" s="127" t="s">
        <v>580</v>
      </c>
      <c r="S123" s="127" t="s">
        <v>581</v>
      </c>
      <c r="T123" s="127" t="s">
        <v>582</v>
      </c>
      <c r="U123" s="606" t="s">
        <v>582</v>
      </c>
      <c r="V123" s="607"/>
      <c r="W123" s="607"/>
      <c r="X123" s="607"/>
      <c r="Y123" s="127" t="s">
        <v>583</v>
      </c>
    </row>
    <row r="124" spans="2:25" ht="15.95" customHeight="1" x14ac:dyDescent="0.15">
      <c r="B124" s="622"/>
      <c r="C124" s="618" t="s">
        <v>438</v>
      </c>
      <c r="D124" s="619"/>
      <c r="E124" s="125">
        <v>5</v>
      </c>
      <c r="F124" s="126">
        <v>1192.0999755859375</v>
      </c>
      <c r="G124" s="127" t="s">
        <v>574</v>
      </c>
      <c r="H124" s="127" t="s">
        <v>585</v>
      </c>
      <c r="I124" s="127" t="s">
        <v>576</v>
      </c>
      <c r="J124" s="606" t="s">
        <v>270</v>
      </c>
      <c r="K124" s="606"/>
      <c r="L124" s="606"/>
      <c r="M124" s="127" t="s">
        <v>577</v>
      </c>
      <c r="N124" s="127" t="s">
        <v>582</v>
      </c>
      <c r="O124" s="127" t="s">
        <v>582</v>
      </c>
      <c r="P124" s="127"/>
      <c r="Q124" s="127" t="s">
        <v>579</v>
      </c>
      <c r="R124" s="127" t="s">
        <v>580</v>
      </c>
      <c r="S124" s="127" t="s">
        <v>581</v>
      </c>
      <c r="T124" s="127" t="s">
        <v>582</v>
      </c>
      <c r="U124" s="606" t="s">
        <v>582</v>
      </c>
      <c r="V124" s="607"/>
      <c r="W124" s="607"/>
      <c r="X124" s="607"/>
      <c r="Y124" s="127" t="s">
        <v>583</v>
      </c>
    </row>
    <row r="125" spans="2:25" ht="15.95" customHeight="1" x14ac:dyDescent="0.15">
      <c r="B125" s="622"/>
      <c r="C125" s="618" t="s">
        <v>438</v>
      </c>
      <c r="D125" s="619"/>
      <c r="E125" s="125">
        <v>6</v>
      </c>
      <c r="F125" s="126">
        <v>1195.5999755859375</v>
      </c>
      <c r="G125" s="127" t="s">
        <v>574</v>
      </c>
      <c r="H125" s="127" t="s">
        <v>592</v>
      </c>
      <c r="I125" s="127" t="s">
        <v>576</v>
      </c>
      <c r="J125" s="606" t="s">
        <v>270</v>
      </c>
      <c r="K125" s="606"/>
      <c r="L125" s="606"/>
      <c r="M125" s="127" t="s">
        <v>678</v>
      </c>
      <c r="N125" s="127" t="s">
        <v>582</v>
      </c>
      <c r="O125" s="127" t="s">
        <v>582</v>
      </c>
      <c r="P125" s="127"/>
      <c r="Q125" s="127" t="s">
        <v>579</v>
      </c>
      <c r="R125" s="127" t="s">
        <v>580</v>
      </c>
      <c r="S125" s="127" t="s">
        <v>581</v>
      </c>
      <c r="T125" s="127" t="s">
        <v>582</v>
      </c>
      <c r="U125" s="606" t="s">
        <v>582</v>
      </c>
      <c r="V125" s="607"/>
      <c r="W125" s="607"/>
      <c r="X125" s="607"/>
      <c r="Y125" s="127" t="s">
        <v>583</v>
      </c>
    </row>
    <row r="126" spans="2:25" ht="15.95" customHeight="1" x14ac:dyDescent="0.15">
      <c r="B126" s="622"/>
      <c r="C126" s="618" t="s">
        <v>438</v>
      </c>
      <c r="D126" s="619"/>
      <c r="E126" s="125">
        <v>7</v>
      </c>
      <c r="F126" s="126">
        <v>1198.0999755859375</v>
      </c>
      <c r="G126" s="127" t="s">
        <v>574</v>
      </c>
      <c r="H126" s="127" t="s">
        <v>592</v>
      </c>
      <c r="I126" s="127" t="s">
        <v>576</v>
      </c>
      <c r="J126" s="606" t="s">
        <v>270</v>
      </c>
      <c r="K126" s="606"/>
      <c r="L126" s="606"/>
      <c r="M126" s="127" t="s">
        <v>679</v>
      </c>
      <c r="N126" s="127" t="s">
        <v>582</v>
      </c>
      <c r="O126" s="127" t="s">
        <v>582</v>
      </c>
      <c r="P126" s="127"/>
      <c r="Q126" s="127" t="s">
        <v>579</v>
      </c>
      <c r="R126" s="127" t="s">
        <v>580</v>
      </c>
      <c r="S126" s="127" t="s">
        <v>581</v>
      </c>
      <c r="T126" s="127" t="s">
        <v>582</v>
      </c>
      <c r="U126" s="606" t="s">
        <v>582</v>
      </c>
      <c r="V126" s="607"/>
      <c r="W126" s="607"/>
      <c r="X126" s="607"/>
      <c r="Y126" s="127" t="s">
        <v>583</v>
      </c>
    </row>
    <row r="127" spans="2:25" ht="15.95" customHeight="1" x14ac:dyDescent="0.15">
      <c r="B127" s="622"/>
      <c r="C127" s="618" t="s">
        <v>438</v>
      </c>
      <c r="D127" s="619"/>
      <c r="E127" s="125">
        <v>8</v>
      </c>
      <c r="F127" s="126">
        <v>1196.300048828125</v>
      </c>
      <c r="G127" s="127" t="s">
        <v>574</v>
      </c>
      <c r="H127" s="127" t="s">
        <v>585</v>
      </c>
      <c r="I127" s="127" t="s">
        <v>576</v>
      </c>
      <c r="J127" s="606" t="s">
        <v>270</v>
      </c>
      <c r="K127" s="606"/>
      <c r="L127" s="606"/>
      <c r="M127" s="127" t="s">
        <v>621</v>
      </c>
      <c r="N127" s="127" t="s">
        <v>582</v>
      </c>
      <c r="O127" s="127" t="s">
        <v>582</v>
      </c>
      <c r="P127" s="127"/>
      <c r="Q127" s="127" t="s">
        <v>579</v>
      </c>
      <c r="R127" s="127" t="s">
        <v>580</v>
      </c>
      <c r="S127" s="127" t="s">
        <v>581</v>
      </c>
      <c r="T127" s="127" t="s">
        <v>582</v>
      </c>
      <c r="U127" s="606" t="s">
        <v>582</v>
      </c>
      <c r="V127" s="607"/>
      <c r="W127" s="607"/>
      <c r="X127" s="607"/>
      <c r="Y127" s="127" t="s">
        <v>583</v>
      </c>
    </row>
    <row r="128" spans="2:25" ht="15.95" customHeight="1" x14ac:dyDescent="0.15">
      <c r="B128" s="623"/>
      <c r="C128" s="618" t="s">
        <v>438</v>
      </c>
      <c r="D128" s="619"/>
      <c r="E128" s="125">
        <v>9</v>
      </c>
      <c r="F128" s="126">
        <v>1199</v>
      </c>
      <c r="G128" s="127" t="s">
        <v>574</v>
      </c>
      <c r="H128" s="127" t="s">
        <v>611</v>
      </c>
      <c r="I128" s="127" t="s">
        <v>576</v>
      </c>
      <c r="J128" s="606" t="s">
        <v>269</v>
      </c>
      <c r="K128" s="606"/>
      <c r="L128" s="606"/>
      <c r="M128" s="127" t="s">
        <v>680</v>
      </c>
      <c r="N128" s="127" t="s">
        <v>681</v>
      </c>
      <c r="O128" s="127" t="s">
        <v>578</v>
      </c>
      <c r="P128" s="127"/>
      <c r="Q128" s="127" t="s">
        <v>578</v>
      </c>
      <c r="R128" s="127" t="s">
        <v>580</v>
      </c>
      <c r="S128" s="127" t="s">
        <v>586</v>
      </c>
      <c r="T128" s="127" t="s">
        <v>160</v>
      </c>
      <c r="U128" s="606" t="s">
        <v>582</v>
      </c>
      <c r="V128" s="607"/>
      <c r="W128" s="607"/>
      <c r="X128" s="607"/>
      <c r="Y128" s="127" t="s">
        <v>587</v>
      </c>
    </row>
    <row r="129" spans="2:25" ht="15.95" customHeight="1" x14ac:dyDescent="0.15">
      <c r="B129" s="621" t="s">
        <v>641</v>
      </c>
      <c r="C129" s="618" t="s">
        <v>438</v>
      </c>
      <c r="D129" s="619"/>
      <c r="E129" s="125">
        <v>10</v>
      </c>
      <c r="F129" s="126">
        <v>1199</v>
      </c>
      <c r="G129" s="127" t="s">
        <v>574</v>
      </c>
      <c r="H129" s="127" t="s">
        <v>588</v>
      </c>
      <c r="I129" s="127" t="s">
        <v>576</v>
      </c>
      <c r="J129" s="606" t="s">
        <v>269</v>
      </c>
      <c r="K129" s="606"/>
      <c r="L129" s="606"/>
      <c r="M129" s="127" t="s">
        <v>682</v>
      </c>
      <c r="N129" s="127" t="s">
        <v>653</v>
      </c>
      <c r="O129" s="127" t="s">
        <v>607</v>
      </c>
      <c r="P129" s="127"/>
      <c r="Q129" s="127" t="s">
        <v>596</v>
      </c>
      <c r="R129" s="127" t="s">
        <v>580</v>
      </c>
      <c r="S129" s="127" t="s">
        <v>586</v>
      </c>
      <c r="T129" s="127" t="s">
        <v>160</v>
      </c>
      <c r="U129" s="606" t="s">
        <v>582</v>
      </c>
      <c r="V129" s="607"/>
      <c r="W129" s="607"/>
      <c r="X129" s="607"/>
      <c r="Y129" s="127" t="s">
        <v>587</v>
      </c>
    </row>
    <row r="130" spans="2:25" ht="15.95" customHeight="1" x14ac:dyDescent="0.15">
      <c r="B130" s="622"/>
      <c r="C130" s="618" t="s">
        <v>439</v>
      </c>
      <c r="D130" s="619"/>
      <c r="E130" s="125">
        <v>1</v>
      </c>
      <c r="F130" s="126">
        <v>1208.5999755859375</v>
      </c>
      <c r="G130" s="127" t="s">
        <v>574</v>
      </c>
      <c r="H130" s="127" t="s">
        <v>592</v>
      </c>
      <c r="I130" s="127" t="s">
        <v>576</v>
      </c>
      <c r="J130" s="606" t="s">
        <v>270</v>
      </c>
      <c r="K130" s="606"/>
      <c r="L130" s="606"/>
      <c r="M130" s="127" t="s">
        <v>577</v>
      </c>
      <c r="N130" s="127" t="s">
        <v>582</v>
      </c>
      <c r="O130" s="127" t="s">
        <v>582</v>
      </c>
      <c r="P130" s="127"/>
      <c r="Q130" s="127" t="s">
        <v>579</v>
      </c>
      <c r="R130" s="127" t="s">
        <v>580</v>
      </c>
      <c r="S130" s="127" t="s">
        <v>581</v>
      </c>
      <c r="T130" s="127" t="s">
        <v>582</v>
      </c>
      <c r="U130" s="606" t="s">
        <v>582</v>
      </c>
      <c r="V130" s="607"/>
      <c r="W130" s="607"/>
      <c r="X130" s="607"/>
      <c r="Y130" s="127" t="s">
        <v>583</v>
      </c>
    </row>
    <row r="131" spans="2:25" ht="15.95" customHeight="1" x14ac:dyDescent="0.15">
      <c r="B131" s="622"/>
      <c r="C131" s="618" t="s">
        <v>439</v>
      </c>
      <c r="D131" s="619"/>
      <c r="E131" s="125">
        <v>2</v>
      </c>
      <c r="F131" s="126">
        <v>1201</v>
      </c>
      <c r="G131" s="127" t="s">
        <v>574</v>
      </c>
      <c r="H131" s="127" t="s">
        <v>585</v>
      </c>
      <c r="I131" s="127" t="s">
        <v>576</v>
      </c>
      <c r="J131" s="606" t="s">
        <v>270</v>
      </c>
      <c r="K131" s="606"/>
      <c r="L131" s="606"/>
      <c r="M131" s="127" t="s">
        <v>603</v>
      </c>
      <c r="N131" s="127" t="s">
        <v>582</v>
      </c>
      <c r="O131" s="127" t="s">
        <v>582</v>
      </c>
      <c r="P131" s="127"/>
      <c r="Q131" s="127" t="s">
        <v>579</v>
      </c>
      <c r="R131" s="127" t="s">
        <v>580</v>
      </c>
      <c r="S131" s="127" t="s">
        <v>581</v>
      </c>
      <c r="T131" s="127" t="s">
        <v>582</v>
      </c>
      <c r="U131" s="606" t="s">
        <v>582</v>
      </c>
      <c r="V131" s="607"/>
      <c r="W131" s="607"/>
      <c r="X131" s="607"/>
      <c r="Y131" s="127" t="s">
        <v>583</v>
      </c>
    </row>
    <row r="132" spans="2:25" ht="15.95" customHeight="1" x14ac:dyDescent="0.15">
      <c r="B132" s="622"/>
      <c r="C132" s="618" t="s">
        <v>439</v>
      </c>
      <c r="D132" s="619"/>
      <c r="E132" s="125">
        <v>3</v>
      </c>
      <c r="F132" s="126">
        <v>1207.4000244140625</v>
      </c>
      <c r="G132" s="127" t="s">
        <v>574</v>
      </c>
      <c r="H132" s="127" t="s">
        <v>585</v>
      </c>
      <c r="I132" s="127" t="s">
        <v>576</v>
      </c>
      <c r="J132" s="606" t="s">
        <v>270</v>
      </c>
      <c r="K132" s="606"/>
      <c r="L132" s="606"/>
      <c r="M132" s="127" t="s">
        <v>683</v>
      </c>
      <c r="N132" s="127" t="s">
        <v>582</v>
      </c>
      <c r="O132" s="127" t="s">
        <v>582</v>
      </c>
      <c r="P132" s="127"/>
      <c r="Q132" s="127" t="s">
        <v>579</v>
      </c>
      <c r="R132" s="127" t="s">
        <v>580</v>
      </c>
      <c r="S132" s="127" t="s">
        <v>581</v>
      </c>
      <c r="T132" s="127" t="s">
        <v>582</v>
      </c>
      <c r="U132" s="606" t="s">
        <v>582</v>
      </c>
      <c r="V132" s="607"/>
      <c r="W132" s="607"/>
      <c r="X132" s="607"/>
      <c r="Y132" s="127" t="s">
        <v>583</v>
      </c>
    </row>
    <row r="133" spans="2:25" ht="15.95" customHeight="1" x14ac:dyDescent="0.15">
      <c r="B133" s="622"/>
      <c r="C133" s="618" t="s">
        <v>439</v>
      </c>
      <c r="D133" s="619"/>
      <c r="E133" s="125">
        <v>4</v>
      </c>
      <c r="F133" s="126">
        <v>1208.9000244140625</v>
      </c>
      <c r="G133" s="127" t="s">
        <v>574</v>
      </c>
      <c r="H133" s="127" t="s">
        <v>585</v>
      </c>
      <c r="I133" s="127" t="s">
        <v>576</v>
      </c>
      <c r="J133" s="606" t="s">
        <v>270</v>
      </c>
      <c r="K133" s="606"/>
      <c r="L133" s="606"/>
      <c r="M133" s="127" t="s">
        <v>577</v>
      </c>
      <c r="N133" s="127" t="s">
        <v>582</v>
      </c>
      <c r="O133" s="127" t="s">
        <v>582</v>
      </c>
      <c r="P133" s="127"/>
      <c r="Q133" s="127" t="s">
        <v>579</v>
      </c>
      <c r="R133" s="127" t="s">
        <v>580</v>
      </c>
      <c r="S133" s="127" t="s">
        <v>581</v>
      </c>
      <c r="T133" s="127" t="s">
        <v>582</v>
      </c>
      <c r="U133" s="606" t="s">
        <v>582</v>
      </c>
      <c r="V133" s="607"/>
      <c r="W133" s="607"/>
      <c r="X133" s="607"/>
      <c r="Y133" s="127" t="s">
        <v>583</v>
      </c>
    </row>
    <row r="134" spans="2:25" ht="15.95" customHeight="1" x14ac:dyDescent="0.15">
      <c r="B134" s="622"/>
      <c r="C134" s="618" t="s">
        <v>439</v>
      </c>
      <c r="D134" s="619"/>
      <c r="E134" s="125">
        <v>5</v>
      </c>
      <c r="F134" s="126">
        <v>1200</v>
      </c>
      <c r="G134" s="127" t="s">
        <v>574</v>
      </c>
      <c r="H134" s="127" t="s">
        <v>585</v>
      </c>
      <c r="I134" s="127" t="s">
        <v>576</v>
      </c>
      <c r="J134" s="606" t="s">
        <v>269</v>
      </c>
      <c r="K134" s="606"/>
      <c r="L134" s="606"/>
      <c r="M134" s="127" t="s">
        <v>684</v>
      </c>
      <c r="N134" s="127" t="s">
        <v>684</v>
      </c>
      <c r="O134" s="127" t="s">
        <v>579</v>
      </c>
      <c r="P134" s="127"/>
      <c r="Q134" s="127" t="s">
        <v>579</v>
      </c>
      <c r="R134" s="127" t="s">
        <v>580</v>
      </c>
      <c r="S134" s="127" t="s">
        <v>581</v>
      </c>
      <c r="T134" s="127" t="s">
        <v>582</v>
      </c>
      <c r="U134" s="606" t="s">
        <v>582</v>
      </c>
      <c r="V134" s="607"/>
      <c r="W134" s="607"/>
      <c r="X134" s="607"/>
      <c r="Y134" s="127" t="s">
        <v>583</v>
      </c>
    </row>
    <row r="135" spans="2:25" ht="15.95" customHeight="1" x14ac:dyDescent="0.15">
      <c r="B135" s="622"/>
      <c r="C135" s="618" t="s">
        <v>439</v>
      </c>
      <c r="D135" s="619"/>
      <c r="E135" s="125">
        <v>6</v>
      </c>
      <c r="F135" s="126">
        <v>1206.300048828125</v>
      </c>
      <c r="G135" s="127" t="s">
        <v>574</v>
      </c>
      <c r="H135" s="127" t="s">
        <v>601</v>
      </c>
      <c r="I135" s="127" t="s">
        <v>576</v>
      </c>
      <c r="J135" s="606" t="s">
        <v>270</v>
      </c>
      <c r="K135" s="606"/>
      <c r="L135" s="606"/>
      <c r="M135" s="127" t="s">
        <v>577</v>
      </c>
      <c r="N135" s="127" t="s">
        <v>582</v>
      </c>
      <c r="O135" s="127" t="s">
        <v>582</v>
      </c>
      <c r="P135" s="127"/>
      <c r="Q135" s="127" t="s">
        <v>579</v>
      </c>
      <c r="R135" s="127" t="s">
        <v>580</v>
      </c>
      <c r="S135" s="127" t="s">
        <v>581</v>
      </c>
      <c r="T135" s="127" t="s">
        <v>582</v>
      </c>
      <c r="U135" s="606" t="s">
        <v>582</v>
      </c>
      <c r="V135" s="607"/>
      <c r="W135" s="607"/>
      <c r="X135" s="607"/>
      <c r="Y135" s="127" t="s">
        <v>583</v>
      </c>
    </row>
    <row r="136" spans="2:25" ht="15.95" customHeight="1" x14ac:dyDescent="0.15">
      <c r="B136" s="622"/>
      <c r="C136" s="618" t="s">
        <v>685</v>
      </c>
      <c r="D136" s="619"/>
      <c r="E136" s="125">
        <v>1</v>
      </c>
      <c r="F136" s="126">
        <v>1219</v>
      </c>
      <c r="G136" s="127" t="s">
        <v>574</v>
      </c>
      <c r="H136" s="127" t="s">
        <v>595</v>
      </c>
      <c r="I136" s="127" t="s">
        <v>576</v>
      </c>
      <c r="J136" s="606" t="s">
        <v>269</v>
      </c>
      <c r="K136" s="606"/>
      <c r="L136" s="606"/>
      <c r="M136" s="127" t="s">
        <v>603</v>
      </c>
      <c r="N136" s="127" t="s">
        <v>589</v>
      </c>
      <c r="O136" s="127" t="s">
        <v>579</v>
      </c>
      <c r="P136" s="127"/>
      <c r="Q136" s="127" t="s">
        <v>578</v>
      </c>
      <c r="R136" s="127" t="s">
        <v>580</v>
      </c>
      <c r="S136" s="127" t="s">
        <v>586</v>
      </c>
      <c r="T136" s="127" t="s">
        <v>160</v>
      </c>
      <c r="U136" s="606" t="s">
        <v>582</v>
      </c>
      <c r="V136" s="607"/>
      <c r="W136" s="607"/>
      <c r="X136" s="607"/>
      <c r="Y136" s="127" t="s">
        <v>587</v>
      </c>
    </row>
    <row r="137" spans="2:25" ht="15.95" customHeight="1" x14ac:dyDescent="0.15">
      <c r="B137" s="622"/>
      <c r="C137" s="618" t="s">
        <v>685</v>
      </c>
      <c r="D137" s="619"/>
      <c r="E137" s="125">
        <v>2</v>
      </c>
      <c r="F137" s="126">
        <v>1211.5999755859375</v>
      </c>
      <c r="G137" s="127" t="s">
        <v>574</v>
      </c>
      <c r="H137" s="127" t="s">
        <v>585</v>
      </c>
      <c r="I137" s="127" t="s">
        <v>576</v>
      </c>
      <c r="J137" s="606" t="s">
        <v>270</v>
      </c>
      <c r="K137" s="606"/>
      <c r="L137" s="606"/>
      <c r="M137" s="127" t="s">
        <v>603</v>
      </c>
      <c r="N137" s="127" t="s">
        <v>582</v>
      </c>
      <c r="O137" s="127" t="s">
        <v>582</v>
      </c>
      <c r="P137" s="127"/>
      <c r="Q137" s="127" t="s">
        <v>579</v>
      </c>
      <c r="R137" s="127" t="s">
        <v>580</v>
      </c>
      <c r="S137" s="127" t="s">
        <v>581</v>
      </c>
      <c r="T137" s="127" t="s">
        <v>582</v>
      </c>
      <c r="U137" s="606" t="s">
        <v>582</v>
      </c>
      <c r="V137" s="607"/>
      <c r="W137" s="607"/>
      <c r="X137" s="607"/>
      <c r="Y137" s="127" t="s">
        <v>583</v>
      </c>
    </row>
    <row r="138" spans="2:25" ht="15.95" customHeight="1" x14ac:dyDescent="0.15">
      <c r="B138" s="622"/>
      <c r="C138" s="618" t="s">
        <v>685</v>
      </c>
      <c r="D138" s="619"/>
      <c r="E138" s="125">
        <v>3</v>
      </c>
      <c r="F138" s="126">
        <v>1217.4000244140625</v>
      </c>
      <c r="G138" s="127" t="s">
        <v>574</v>
      </c>
      <c r="H138" s="127" t="s">
        <v>592</v>
      </c>
      <c r="I138" s="127" t="s">
        <v>576</v>
      </c>
      <c r="J138" s="606" t="s">
        <v>270</v>
      </c>
      <c r="K138" s="606"/>
      <c r="L138" s="606"/>
      <c r="M138" s="127" t="s">
        <v>686</v>
      </c>
      <c r="N138" s="127" t="s">
        <v>582</v>
      </c>
      <c r="O138" s="127" t="s">
        <v>582</v>
      </c>
      <c r="P138" s="127"/>
      <c r="Q138" s="127" t="s">
        <v>579</v>
      </c>
      <c r="R138" s="127" t="s">
        <v>580</v>
      </c>
      <c r="S138" s="127" t="s">
        <v>581</v>
      </c>
      <c r="T138" s="127" t="s">
        <v>582</v>
      </c>
      <c r="U138" s="606" t="s">
        <v>582</v>
      </c>
      <c r="V138" s="607"/>
      <c r="W138" s="607"/>
      <c r="X138" s="607"/>
      <c r="Y138" s="127" t="s">
        <v>583</v>
      </c>
    </row>
    <row r="139" spans="2:25" ht="15.95" customHeight="1" x14ac:dyDescent="0.15">
      <c r="B139" s="622"/>
      <c r="C139" s="618" t="s">
        <v>441</v>
      </c>
      <c r="D139" s="619"/>
      <c r="E139" s="125">
        <v>1</v>
      </c>
      <c r="F139" s="126">
        <v>1237.5</v>
      </c>
      <c r="G139" s="127" t="s">
        <v>574</v>
      </c>
      <c r="H139" s="127" t="s">
        <v>595</v>
      </c>
      <c r="I139" s="127" t="s">
        <v>576</v>
      </c>
      <c r="J139" s="606" t="s">
        <v>269</v>
      </c>
      <c r="K139" s="606"/>
      <c r="L139" s="606"/>
      <c r="M139" s="127" t="s">
        <v>593</v>
      </c>
      <c r="N139" s="127" t="s">
        <v>582</v>
      </c>
      <c r="O139" s="127" t="s">
        <v>582</v>
      </c>
      <c r="P139" s="127"/>
      <c r="Q139" s="127" t="s">
        <v>578</v>
      </c>
      <c r="R139" s="127" t="s">
        <v>580</v>
      </c>
      <c r="S139" s="127" t="s">
        <v>586</v>
      </c>
      <c r="T139" s="127" t="s">
        <v>160</v>
      </c>
      <c r="U139" s="606" t="s">
        <v>582</v>
      </c>
      <c r="V139" s="607"/>
      <c r="W139" s="607"/>
      <c r="X139" s="607"/>
      <c r="Y139" s="127" t="s">
        <v>587</v>
      </c>
    </row>
    <row r="140" spans="2:25" ht="15.95" customHeight="1" x14ac:dyDescent="0.15">
      <c r="B140" s="622"/>
      <c r="C140" s="618" t="s">
        <v>441</v>
      </c>
      <c r="D140" s="619"/>
      <c r="E140" s="125">
        <v>2</v>
      </c>
      <c r="F140" s="126">
        <v>1229.9000244140625</v>
      </c>
      <c r="G140" s="127" t="s">
        <v>574</v>
      </c>
      <c r="H140" s="127" t="s">
        <v>592</v>
      </c>
      <c r="I140" s="127" t="s">
        <v>576</v>
      </c>
      <c r="J140" s="606" t="s">
        <v>270</v>
      </c>
      <c r="K140" s="606"/>
      <c r="L140" s="606"/>
      <c r="M140" s="127" t="s">
        <v>643</v>
      </c>
      <c r="N140" s="127" t="s">
        <v>582</v>
      </c>
      <c r="O140" s="127" t="s">
        <v>582</v>
      </c>
      <c r="P140" s="127"/>
      <c r="Q140" s="127" t="s">
        <v>579</v>
      </c>
      <c r="R140" s="127" t="s">
        <v>580</v>
      </c>
      <c r="S140" s="127" t="s">
        <v>581</v>
      </c>
      <c r="T140" s="127" t="s">
        <v>582</v>
      </c>
      <c r="U140" s="606" t="s">
        <v>582</v>
      </c>
      <c r="V140" s="607"/>
      <c r="W140" s="607"/>
      <c r="X140" s="607"/>
      <c r="Y140" s="127" t="s">
        <v>583</v>
      </c>
    </row>
    <row r="141" spans="2:25" ht="15.95" customHeight="1" x14ac:dyDescent="0.15">
      <c r="B141" s="622"/>
      <c r="C141" s="618" t="s">
        <v>441</v>
      </c>
      <c r="D141" s="619"/>
      <c r="E141" s="125">
        <v>3</v>
      </c>
      <c r="F141" s="126">
        <v>1234.5999755859375</v>
      </c>
      <c r="G141" s="127" t="s">
        <v>574</v>
      </c>
      <c r="H141" s="127" t="s">
        <v>592</v>
      </c>
      <c r="I141" s="127" t="s">
        <v>576</v>
      </c>
      <c r="J141" s="606" t="s">
        <v>270</v>
      </c>
      <c r="K141" s="606"/>
      <c r="L141" s="606"/>
      <c r="M141" s="127" t="s">
        <v>621</v>
      </c>
      <c r="N141" s="127" t="s">
        <v>582</v>
      </c>
      <c r="O141" s="127" t="s">
        <v>582</v>
      </c>
      <c r="P141" s="127"/>
      <c r="Q141" s="127" t="s">
        <v>579</v>
      </c>
      <c r="R141" s="127" t="s">
        <v>580</v>
      </c>
      <c r="S141" s="127" t="s">
        <v>581</v>
      </c>
      <c r="T141" s="127" t="s">
        <v>582</v>
      </c>
      <c r="U141" s="606" t="s">
        <v>582</v>
      </c>
      <c r="V141" s="607"/>
      <c r="W141" s="607"/>
      <c r="X141" s="607"/>
      <c r="Y141" s="127" t="s">
        <v>583</v>
      </c>
    </row>
    <row r="142" spans="2:25" ht="15.95" customHeight="1" x14ac:dyDescent="0.15">
      <c r="B142" s="622"/>
      <c r="C142" s="618" t="s">
        <v>441</v>
      </c>
      <c r="D142" s="619"/>
      <c r="E142" s="125">
        <v>4</v>
      </c>
      <c r="F142" s="126">
        <v>1237.4000244140625</v>
      </c>
      <c r="G142" s="127" t="s">
        <v>574</v>
      </c>
      <c r="H142" s="127" t="s">
        <v>595</v>
      </c>
      <c r="I142" s="127" t="s">
        <v>576</v>
      </c>
      <c r="J142" s="606" t="s">
        <v>269</v>
      </c>
      <c r="K142" s="606"/>
      <c r="L142" s="606"/>
      <c r="M142" s="127" t="s">
        <v>666</v>
      </c>
      <c r="N142" s="127" t="s">
        <v>582</v>
      </c>
      <c r="O142" s="127" t="s">
        <v>582</v>
      </c>
      <c r="P142" s="127"/>
      <c r="Q142" s="127" t="s">
        <v>596</v>
      </c>
      <c r="R142" s="127" t="s">
        <v>580</v>
      </c>
      <c r="S142" s="127" t="s">
        <v>586</v>
      </c>
      <c r="T142" s="127" t="s">
        <v>160</v>
      </c>
      <c r="U142" s="606" t="s">
        <v>582</v>
      </c>
      <c r="V142" s="607"/>
      <c r="W142" s="607"/>
      <c r="X142" s="607"/>
      <c r="Y142" s="127" t="s">
        <v>587</v>
      </c>
    </row>
    <row r="143" spans="2:25" ht="15.95" customHeight="1" x14ac:dyDescent="0.15">
      <c r="B143" s="622"/>
      <c r="C143" s="618" t="s">
        <v>442</v>
      </c>
      <c r="D143" s="619"/>
      <c r="E143" s="125">
        <v>1</v>
      </c>
      <c r="F143" s="126">
        <v>1242.4000244140625</v>
      </c>
      <c r="G143" s="127" t="s">
        <v>574</v>
      </c>
      <c r="H143" s="127" t="s">
        <v>585</v>
      </c>
      <c r="I143" s="127" t="s">
        <v>576</v>
      </c>
      <c r="J143" s="606" t="s">
        <v>270</v>
      </c>
      <c r="K143" s="606"/>
      <c r="L143" s="606"/>
      <c r="M143" s="127" t="s">
        <v>577</v>
      </c>
      <c r="N143" s="127" t="s">
        <v>582</v>
      </c>
      <c r="O143" s="127" t="s">
        <v>582</v>
      </c>
      <c r="P143" s="127"/>
      <c r="Q143" s="127" t="s">
        <v>579</v>
      </c>
      <c r="R143" s="127" t="s">
        <v>580</v>
      </c>
      <c r="S143" s="127" t="s">
        <v>581</v>
      </c>
      <c r="T143" s="127" t="s">
        <v>582</v>
      </c>
      <c r="U143" s="606" t="s">
        <v>582</v>
      </c>
      <c r="V143" s="607"/>
      <c r="W143" s="607"/>
      <c r="X143" s="607"/>
      <c r="Y143" s="127" t="s">
        <v>583</v>
      </c>
    </row>
    <row r="144" spans="2:25" ht="15.95" customHeight="1" x14ac:dyDescent="0.15">
      <c r="B144" s="622"/>
      <c r="C144" s="618"/>
      <c r="D144" s="619"/>
      <c r="E144" s="125"/>
      <c r="F144" s="126"/>
      <c r="G144" s="127"/>
      <c r="H144" s="127"/>
      <c r="I144" s="127"/>
      <c r="J144" s="606"/>
      <c r="K144" s="606"/>
      <c r="L144" s="606"/>
      <c r="M144" s="127"/>
      <c r="N144" s="127"/>
      <c r="O144" s="127"/>
      <c r="P144" s="127"/>
      <c r="Q144" s="127"/>
      <c r="R144" s="127"/>
      <c r="S144" s="127"/>
      <c r="T144" s="127"/>
      <c r="U144" s="606"/>
      <c r="V144" s="607"/>
      <c r="W144" s="607"/>
      <c r="X144" s="607"/>
      <c r="Y144" s="127"/>
    </row>
    <row r="145" spans="2:25" ht="15.95" customHeight="1" x14ac:dyDescent="0.15">
      <c r="B145" s="622"/>
      <c r="C145" s="618"/>
      <c r="D145" s="619"/>
      <c r="E145" s="125"/>
      <c r="F145" s="126"/>
      <c r="G145" s="127"/>
      <c r="H145" s="127"/>
      <c r="I145" s="127"/>
      <c r="J145" s="606"/>
      <c r="K145" s="606"/>
      <c r="L145" s="606"/>
      <c r="M145" s="127"/>
      <c r="N145" s="127"/>
      <c r="O145" s="127"/>
      <c r="P145" s="127"/>
      <c r="Q145" s="127"/>
      <c r="R145" s="127"/>
      <c r="S145" s="127"/>
      <c r="T145" s="127"/>
      <c r="U145" s="606"/>
      <c r="V145" s="607"/>
      <c r="W145" s="607"/>
      <c r="X145" s="607"/>
      <c r="Y145" s="127"/>
    </row>
    <row r="146" spans="2:25" ht="15.95" customHeight="1" x14ac:dyDescent="0.15">
      <c r="B146" s="622"/>
      <c r="C146" s="618"/>
      <c r="D146" s="619"/>
      <c r="E146" s="125"/>
      <c r="F146" s="126"/>
      <c r="G146" s="127"/>
      <c r="H146" s="127"/>
      <c r="I146" s="127"/>
      <c r="J146" s="606"/>
      <c r="K146" s="606"/>
      <c r="L146" s="606"/>
      <c r="M146" s="127"/>
      <c r="N146" s="127"/>
      <c r="O146" s="127"/>
      <c r="P146" s="127"/>
      <c r="Q146" s="127"/>
      <c r="R146" s="127"/>
      <c r="S146" s="127"/>
      <c r="T146" s="127"/>
      <c r="U146" s="606"/>
      <c r="V146" s="607"/>
      <c r="W146" s="607"/>
      <c r="X146" s="607"/>
      <c r="Y146" s="127"/>
    </row>
    <row r="147" spans="2:25" ht="15.95" customHeight="1" x14ac:dyDescent="0.15">
      <c r="B147" s="622"/>
      <c r="C147" s="618"/>
      <c r="D147" s="619"/>
      <c r="E147" s="125"/>
      <c r="F147" s="126"/>
      <c r="G147" s="127"/>
      <c r="H147" s="127"/>
      <c r="I147" s="127"/>
      <c r="J147" s="606"/>
      <c r="K147" s="606"/>
      <c r="L147" s="606"/>
      <c r="M147" s="127"/>
      <c r="N147" s="127"/>
      <c r="O147" s="127"/>
      <c r="P147" s="127"/>
      <c r="Q147" s="127"/>
      <c r="R147" s="127"/>
      <c r="S147" s="127"/>
      <c r="T147" s="127"/>
      <c r="U147" s="606"/>
      <c r="V147" s="607"/>
      <c r="W147" s="607"/>
      <c r="X147" s="607"/>
      <c r="Y147" s="127"/>
    </row>
    <row r="148" spans="2:25" ht="15.95" customHeight="1" x14ac:dyDescent="0.15">
      <c r="B148" s="622"/>
      <c r="C148" s="618"/>
      <c r="D148" s="619"/>
      <c r="E148" s="125"/>
      <c r="F148" s="126"/>
      <c r="G148" s="127"/>
      <c r="H148" s="127"/>
      <c r="I148" s="127"/>
      <c r="J148" s="606"/>
      <c r="K148" s="606"/>
      <c r="L148" s="606"/>
      <c r="M148" s="127"/>
      <c r="N148" s="127"/>
      <c r="O148" s="127"/>
      <c r="P148" s="127"/>
      <c r="Q148" s="127"/>
      <c r="R148" s="127"/>
      <c r="S148" s="127"/>
      <c r="T148" s="127"/>
      <c r="U148" s="606"/>
      <c r="V148" s="607"/>
      <c r="W148" s="607"/>
      <c r="X148" s="607"/>
      <c r="Y148" s="127"/>
    </row>
    <row r="149" spans="2:25" ht="15.95" customHeight="1" x14ac:dyDescent="0.15">
      <c r="B149" s="622"/>
      <c r="C149" s="618"/>
      <c r="D149" s="619"/>
      <c r="E149" s="125"/>
      <c r="F149" s="126"/>
      <c r="G149" s="127"/>
      <c r="H149" s="127"/>
      <c r="I149" s="127"/>
      <c r="J149" s="606"/>
      <c r="K149" s="606"/>
      <c r="L149" s="606"/>
      <c r="M149" s="127"/>
      <c r="N149" s="127"/>
      <c r="O149" s="127"/>
      <c r="P149" s="127"/>
      <c r="Q149" s="127"/>
      <c r="R149" s="127"/>
      <c r="S149" s="127"/>
      <c r="T149" s="127"/>
      <c r="U149" s="606"/>
      <c r="V149" s="607"/>
      <c r="W149" s="607"/>
      <c r="X149" s="607"/>
      <c r="Y149" s="127"/>
    </row>
    <row r="150" spans="2:25" ht="15.95" customHeight="1" x14ac:dyDescent="0.15">
      <c r="B150" s="622"/>
      <c r="C150" s="618"/>
      <c r="D150" s="619"/>
      <c r="E150" s="125"/>
      <c r="F150" s="126"/>
      <c r="G150" s="127"/>
      <c r="H150" s="127"/>
      <c r="I150" s="127"/>
      <c r="J150" s="606"/>
      <c r="K150" s="606"/>
      <c r="L150" s="606"/>
      <c r="M150" s="127"/>
      <c r="N150" s="127"/>
      <c r="O150" s="127"/>
      <c r="P150" s="127"/>
      <c r="Q150" s="127"/>
      <c r="R150" s="127"/>
      <c r="S150" s="127"/>
      <c r="T150" s="127"/>
      <c r="U150" s="606"/>
      <c r="V150" s="607"/>
      <c r="W150" s="607"/>
      <c r="X150" s="607"/>
      <c r="Y150" s="127"/>
    </row>
    <row r="151" spans="2:25" ht="15.95" customHeight="1" x14ac:dyDescent="0.15">
      <c r="B151" s="622"/>
      <c r="C151" s="618"/>
      <c r="D151" s="619"/>
      <c r="E151" s="125"/>
      <c r="F151" s="126"/>
      <c r="G151" s="127"/>
      <c r="H151" s="127"/>
      <c r="I151" s="127"/>
      <c r="J151" s="606"/>
      <c r="K151" s="606"/>
      <c r="L151" s="606"/>
      <c r="M151" s="127"/>
      <c r="N151" s="127"/>
      <c r="O151" s="127"/>
      <c r="P151" s="127"/>
      <c r="Q151" s="127"/>
      <c r="R151" s="127"/>
      <c r="S151" s="127"/>
      <c r="T151" s="127"/>
      <c r="U151" s="606"/>
      <c r="V151" s="607"/>
      <c r="W151" s="607"/>
      <c r="X151" s="607"/>
      <c r="Y151" s="127"/>
    </row>
    <row r="152" spans="2:25" ht="15.95" customHeight="1" x14ac:dyDescent="0.15">
      <c r="B152" s="622"/>
      <c r="C152" s="618"/>
      <c r="D152" s="619"/>
      <c r="E152" s="125"/>
      <c r="F152" s="126"/>
      <c r="G152" s="127"/>
      <c r="H152" s="127"/>
      <c r="I152" s="127"/>
      <c r="J152" s="606"/>
      <c r="K152" s="606"/>
      <c r="L152" s="606"/>
      <c r="M152" s="127"/>
      <c r="N152" s="127"/>
      <c r="O152" s="127"/>
      <c r="P152" s="127"/>
      <c r="Q152" s="127"/>
      <c r="R152" s="127"/>
      <c r="S152" s="127"/>
      <c r="T152" s="127"/>
      <c r="U152" s="606"/>
      <c r="V152" s="607"/>
      <c r="W152" s="607"/>
      <c r="X152" s="607"/>
      <c r="Y152" s="127"/>
    </row>
    <row r="153" spans="2:25" ht="15.95" customHeight="1" x14ac:dyDescent="0.15">
      <c r="B153" s="622"/>
      <c r="C153" s="618"/>
      <c r="D153" s="619"/>
      <c r="E153" s="125"/>
      <c r="F153" s="126"/>
      <c r="G153" s="127"/>
      <c r="H153" s="127"/>
      <c r="I153" s="127"/>
      <c r="J153" s="606"/>
      <c r="K153" s="606"/>
      <c r="L153" s="606"/>
      <c r="M153" s="127"/>
      <c r="N153" s="127"/>
      <c r="O153" s="127"/>
      <c r="P153" s="127"/>
      <c r="Q153" s="127"/>
      <c r="R153" s="127"/>
      <c r="S153" s="127"/>
      <c r="T153" s="127"/>
      <c r="U153" s="606"/>
      <c r="V153" s="607"/>
      <c r="W153" s="607"/>
      <c r="X153" s="607"/>
      <c r="Y153" s="127"/>
    </row>
    <row r="154" spans="2:25" ht="15.95" customHeight="1" x14ac:dyDescent="0.15">
      <c r="B154" s="622"/>
      <c r="C154" s="618"/>
      <c r="D154" s="619"/>
      <c r="E154" s="125"/>
      <c r="F154" s="126"/>
      <c r="G154" s="127"/>
      <c r="H154" s="127"/>
      <c r="I154" s="127"/>
      <c r="J154" s="606"/>
      <c r="K154" s="606"/>
      <c r="L154" s="606"/>
      <c r="M154" s="127"/>
      <c r="N154" s="127"/>
      <c r="O154" s="127"/>
      <c r="P154" s="127"/>
      <c r="Q154" s="127"/>
      <c r="R154" s="127"/>
      <c r="S154" s="127"/>
      <c r="T154" s="127"/>
      <c r="U154" s="606"/>
      <c r="V154" s="607"/>
      <c r="W154" s="607"/>
      <c r="X154" s="607"/>
      <c r="Y154" s="127"/>
    </row>
    <row r="155" spans="2:25" ht="15.95" customHeight="1" x14ac:dyDescent="0.15">
      <c r="B155" s="622"/>
      <c r="C155" s="618"/>
      <c r="D155" s="619"/>
      <c r="E155" s="125"/>
      <c r="F155" s="126"/>
      <c r="G155" s="127"/>
      <c r="H155" s="127"/>
      <c r="I155" s="127"/>
      <c r="J155" s="606"/>
      <c r="K155" s="606"/>
      <c r="L155" s="606"/>
      <c r="M155" s="127"/>
      <c r="N155" s="127"/>
      <c r="O155" s="127"/>
      <c r="P155" s="127"/>
      <c r="Q155" s="127"/>
      <c r="R155" s="127"/>
      <c r="S155" s="127"/>
      <c r="T155" s="127"/>
      <c r="U155" s="606"/>
      <c r="V155" s="607"/>
      <c r="W155" s="607"/>
      <c r="X155" s="607"/>
      <c r="Y155" s="127"/>
    </row>
    <row r="156" spans="2:25" ht="15.95" customHeight="1" x14ac:dyDescent="0.15">
      <c r="B156" s="622"/>
      <c r="C156" s="618"/>
      <c r="D156" s="619"/>
      <c r="E156" s="125"/>
      <c r="F156" s="126"/>
      <c r="G156" s="127"/>
      <c r="H156" s="127"/>
      <c r="I156" s="127"/>
      <c r="J156" s="606"/>
      <c r="K156" s="606"/>
      <c r="L156" s="606"/>
      <c r="M156" s="127"/>
      <c r="N156" s="127"/>
      <c r="O156" s="127"/>
      <c r="P156" s="127"/>
      <c r="Q156" s="127"/>
      <c r="R156" s="127"/>
      <c r="S156" s="127"/>
      <c r="T156" s="127"/>
      <c r="U156" s="606"/>
      <c r="V156" s="607"/>
      <c r="W156" s="607"/>
      <c r="X156" s="607"/>
      <c r="Y156" s="127"/>
    </row>
    <row r="157" spans="2:25" ht="15.95" customHeight="1" x14ac:dyDescent="0.15">
      <c r="B157" s="622"/>
      <c r="C157" s="618"/>
      <c r="D157" s="619"/>
      <c r="E157" s="125"/>
      <c r="F157" s="126"/>
      <c r="G157" s="127"/>
      <c r="H157" s="127"/>
      <c r="I157" s="127"/>
      <c r="J157" s="606"/>
      <c r="K157" s="606"/>
      <c r="L157" s="606"/>
      <c r="M157" s="127"/>
      <c r="N157" s="127"/>
      <c r="O157" s="127"/>
      <c r="P157" s="127"/>
      <c r="Q157" s="127"/>
      <c r="R157" s="127"/>
      <c r="S157" s="127"/>
      <c r="T157" s="127"/>
      <c r="U157" s="606"/>
      <c r="V157" s="607"/>
      <c r="W157" s="607"/>
      <c r="X157" s="607"/>
      <c r="Y157" s="127"/>
    </row>
    <row r="158" spans="2:25" ht="15.95" customHeight="1" x14ac:dyDescent="0.15">
      <c r="B158" s="622"/>
      <c r="C158" s="618"/>
      <c r="D158" s="619"/>
      <c r="E158" s="125"/>
      <c r="F158" s="126"/>
      <c r="G158" s="127"/>
      <c r="H158" s="127"/>
      <c r="I158" s="127"/>
      <c r="J158" s="606"/>
      <c r="K158" s="606"/>
      <c r="L158" s="606"/>
      <c r="M158" s="127"/>
      <c r="N158" s="127"/>
      <c r="O158" s="127"/>
      <c r="P158" s="127"/>
      <c r="Q158" s="127"/>
      <c r="R158" s="127"/>
      <c r="S158" s="127"/>
      <c r="T158" s="127"/>
      <c r="U158" s="606"/>
      <c r="V158" s="607"/>
      <c r="W158" s="607"/>
      <c r="X158" s="607"/>
      <c r="Y158" s="127"/>
    </row>
    <row r="159" spans="2:25" ht="15.95" customHeight="1" x14ac:dyDescent="0.15">
      <c r="B159" s="622"/>
      <c r="C159" s="618"/>
      <c r="D159" s="619"/>
      <c r="E159" s="125"/>
      <c r="F159" s="126"/>
      <c r="G159" s="127"/>
      <c r="H159" s="127"/>
      <c r="I159" s="127"/>
      <c r="J159" s="606"/>
      <c r="K159" s="606"/>
      <c r="L159" s="606"/>
      <c r="M159" s="127"/>
      <c r="N159" s="127"/>
      <c r="O159" s="127"/>
      <c r="P159" s="127"/>
      <c r="Q159" s="127"/>
      <c r="R159" s="127"/>
      <c r="S159" s="127"/>
      <c r="T159" s="127"/>
      <c r="U159" s="606"/>
      <c r="V159" s="607"/>
      <c r="W159" s="607"/>
      <c r="X159" s="607"/>
      <c r="Y159" s="127"/>
    </row>
    <row r="160" spans="2:25" ht="15.95" customHeight="1" x14ac:dyDescent="0.15">
      <c r="B160" s="622"/>
      <c r="C160" s="618"/>
      <c r="D160" s="619"/>
      <c r="E160" s="125"/>
      <c r="F160" s="126"/>
      <c r="G160" s="127"/>
      <c r="H160" s="127"/>
      <c r="I160" s="127"/>
      <c r="J160" s="606"/>
      <c r="K160" s="606"/>
      <c r="L160" s="606"/>
      <c r="M160" s="127"/>
      <c r="N160" s="127"/>
      <c r="O160" s="127"/>
      <c r="P160" s="127"/>
      <c r="Q160" s="127"/>
      <c r="R160" s="127"/>
      <c r="S160" s="127"/>
      <c r="T160" s="127"/>
      <c r="U160" s="606"/>
      <c r="V160" s="607"/>
      <c r="W160" s="607"/>
      <c r="X160" s="607"/>
      <c r="Y160" s="127"/>
    </row>
    <row r="161" spans="2:25" ht="15.95" customHeight="1" x14ac:dyDescent="0.15">
      <c r="B161" s="622"/>
      <c r="C161" s="618"/>
      <c r="D161" s="619"/>
      <c r="E161" s="125"/>
      <c r="F161" s="126"/>
      <c r="G161" s="127"/>
      <c r="H161" s="127"/>
      <c r="I161" s="127"/>
      <c r="J161" s="606"/>
      <c r="K161" s="606"/>
      <c r="L161" s="606"/>
      <c r="M161" s="127"/>
      <c r="N161" s="127"/>
      <c r="O161" s="127"/>
      <c r="P161" s="127"/>
      <c r="Q161" s="127"/>
      <c r="R161" s="127"/>
      <c r="S161" s="127"/>
      <c r="T161" s="127"/>
      <c r="U161" s="606"/>
      <c r="V161" s="607"/>
      <c r="W161" s="607"/>
      <c r="X161" s="607"/>
      <c r="Y161" s="127"/>
    </row>
    <row r="162" spans="2:25" ht="15.95" customHeight="1" x14ac:dyDescent="0.15">
      <c r="B162" s="623"/>
      <c r="C162" s="618"/>
      <c r="D162" s="619"/>
      <c r="E162" s="125"/>
      <c r="F162" s="126"/>
      <c r="G162" s="127"/>
      <c r="H162" s="127"/>
      <c r="I162" s="127"/>
      <c r="J162" s="606"/>
      <c r="K162" s="606"/>
      <c r="L162" s="606"/>
      <c r="M162" s="127"/>
      <c r="N162" s="127"/>
      <c r="O162" s="127"/>
      <c r="P162" s="127"/>
      <c r="Q162" s="127"/>
      <c r="R162" s="127"/>
      <c r="S162" s="127"/>
      <c r="T162" s="127"/>
      <c r="U162" s="606"/>
      <c r="V162" s="607"/>
      <c r="W162" s="607"/>
      <c r="X162" s="607"/>
      <c r="Y162" s="127"/>
    </row>
    <row r="163" spans="2:25" ht="15.95" customHeight="1" x14ac:dyDescent="0.15">
      <c r="B163" s="129"/>
      <c r="C163" s="1" t="s">
        <v>687</v>
      </c>
      <c r="D163" s="6"/>
      <c r="F163" s="6"/>
      <c r="G163" s="20"/>
      <c r="H163" s="20"/>
      <c r="I163" s="20"/>
      <c r="J163" s="20"/>
      <c r="K163" s="20"/>
      <c r="L163" s="20"/>
      <c r="M163" s="20"/>
      <c r="N163" s="20"/>
      <c r="O163" s="20"/>
      <c r="P163" s="130"/>
      <c r="Q163" s="131"/>
      <c r="R163" s="6"/>
      <c r="S163" s="6"/>
      <c r="T163" s="20"/>
      <c r="U163" s="132"/>
      <c r="V163" s="132"/>
      <c r="W163" s="132"/>
      <c r="X163" s="132"/>
      <c r="Y163" s="6"/>
    </row>
    <row r="164" spans="2:25" ht="15.95" customHeight="1" x14ac:dyDescent="0.15">
      <c r="B164" s="129"/>
      <c r="C164" s="133" t="s">
        <v>688</v>
      </c>
      <c r="D164" s="6"/>
      <c r="F164" s="6"/>
      <c r="G164" s="20"/>
      <c r="H164" s="20"/>
      <c r="I164" s="20"/>
      <c r="J164" s="20"/>
      <c r="K164" s="20"/>
      <c r="L164" s="20"/>
      <c r="M164" s="20"/>
      <c r="N164" s="20"/>
      <c r="O164" s="20"/>
      <c r="P164" s="130"/>
      <c r="Q164" s="131"/>
      <c r="R164" s="6"/>
      <c r="S164" s="6"/>
      <c r="T164" s="20"/>
      <c r="U164" s="132"/>
      <c r="V164" s="132"/>
      <c r="W164" s="132"/>
      <c r="X164" s="132"/>
      <c r="Y164" s="6"/>
    </row>
    <row r="165" spans="2:25" ht="15.95" customHeight="1" x14ac:dyDescent="0.15">
      <c r="B165" s="134"/>
      <c r="C165" s="3" t="s">
        <v>689</v>
      </c>
      <c r="D165" s="3"/>
      <c r="E165" s="3"/>
      <c r="F165" s="3"/>
      <c r="G165" s="3"/>
      <c r="H165" s="3"/>
      <c r="I165" s="3"/>
      <c r="J165" s="3"/>
      <c r="K165" s="3"/>
      <c r="L165" s="3"/>
      <c r="M165" s="3"/>
      <c r="N165" s="3"/>
      <c r="O165" s="3"/>
      <c r="P165" s="3"/>
      <c r="Q165" s="3"/>
      <c r="R165" s="3"/>
      <c r="S165" s="3"/>
      <c r="T165" s="3"/>
      <c r="U165" s="3"/>
      <c r="V165" s="3"/>
      <c r="W165" s="3"/>
      <c r="X165" s="3"/>
    </row>
    <row r="166" spans="2:25" ht="15.95" customHeight="1" x14ac:dyDescent="0.15">
      <c r="B166" s="3"/>
      <c r="C166" s="3" t="s">
        <v>690</v>
      </c>
      <c r="D166" s="3"/>
      <c r="E166" s="3"/>
      <c r="F166" s="3"/>
      <c r="G166" s="3"/>
      <c r="H166" s="3"/>
      <c r="I166" s="3"/>
      <c r="J166" s="3"/>
      <c r="K166" s="3"/>
      <c r="L166" s="3"/>
      <c r="M166" s="3"/>
      <c r="N166" s="3"/>
      <c r="O166" s="3"/>
      <c r="P166" s="3"/>
      <c r="Q166" s="3"/>
      <c r="R166" s="3"/>
      <c r="S166" s="3"/>
      <c r="T166" s="3"/>
      <c r="U166" s="3"/>
      <c r="V166" s="3"/>
      <c r="W166" s="3"/>
      <c r="X166" s="3"/>
    </row>
    <row r="167" spans="2:25" ht="15.95" customHeight="1" x14ac:dyDescent="0.15">
      <c r="B167" s="3"/>
      <c r="C167" s="3" t="s">
        <v>691</v>
      </c>
      <c r="D167" s="3"/>
      <c r="E167" s="3"/>
      <c r="F167" s="3"/>
      <c r="G167" s="3"/>
      <c r="H167" s="3"/>
      <c r="I167" s="3"/>
      <c r="J167" s="3"/>
      <c r="K167" s="3"/>
      <c r="L167" s="3"/>
      <c r="M167" s="3"/>
      <c r="N167" s="3"/>
      <c r="O167" s="3"/>
      <c r="P167" s="3"/>
      <c r="Q167" s="3"/>
      <c r="R167" s="3"/>
      <c r="S167" s="3"/>
      <c r="T167" s="3"/>
      <c r="U167" s="3"/>
      <c r="V167" s="3"/>
      <c r="W167" s="3"/>
      <c r="X167" s="3"/>
    </row>
    <row r="168" spans="2:25" ht="15.95" customHeight="1" x14ac:dyDescent="0.15">
      <c r="C168" s="4" t="s">
        <v>232</v>
      </c>
    </row>
  </sheetData>
  <dataConsolidate/>
  <mergeCells count="500">
    <mergeCell ref="C161:D161"/>
    <mergeCell ref="J161:L161"/>
    <mergeCell ref="U161:X161"/>
    <mergeCell ref="C162:D162"/>
    <mergeCell ref="J162:L162"/>
    <mergeCell ref="U162:X162"/>
    <mergeCell ref="C159:D159"/>
    <mergeCell ref="J159:L159"/>
    <mergeCell ref="U159:X159"/>
    <mergeCell ref="C160:D160"/>
    <mergeCell ref="J160:L160"/>
    <mergeCell ref="U160:X160"/>
    <mergeCell ref="C157:D157"/>
    <mergeCell ref="J157:L157"/>
    <mergeCell ref="U157:X157"/>
    <mergeCell ref="C158:D158"/>
    <mergeCell ref="J158:L158"/>
    <mergeCell ref="U158:X158"/>
    <mergeCell ref="C155:D155"/>
    <mergeCell ref="J155:L155"/>
    <mergeCell ref="U155:X155"/>
    <mergeCell ref="C156:D156"/>
    <mergeCell ref="J156:L156"/>
    <mergeCell ref="U156:X156"/>
    <mergeCell ref="C153:D153"/>
    <mergeCell ref="J153:L153"/>
    <mergeCell ref="U153:X153"/>
    <mergeCell ref="C154:D154"/>
    <mergeCell ref="J154:L154"/>
    <mergeCell ref="U154:X154"/>
    <mergeCell ref="C151:D151"/>
    <mergeCell ref="J151:L151"/>
    <mergeCell ref="U151:X151"/>
    <mergeCell ref="C152:D152"/>
    <mergeCell ref="J152:L152"/>
    <mergeCell ref="U152:X152"/>
    <mergeCell ref="C149:D149"/>
    <mergeCell ref="J149:L149"/>
    <mergeCell ref="U149:X149"/>
    <mergeCell ref="C150:D150"/>
    <mergeCell ref="J150:L150"/>
    <mergeCell ref="U150:X150"/>
    <mergeCell ref="C147:D147"/>
    <mergeCell ref="J147:L147"/>
    <mergeCell ref="U147:X147"/>
    <mergeCell ref="C148:D148"/>
    <mergeCell ref="J148:L148"/>
    <mergeCell ref="U148:X148"/>
    <mergeCell ref="C145:D145"/>
    <mergeCell ref="J145:L145"/>
    <mergeCell ref="U145:X145"/>
    <mergeCell ref="C146:D146"/>
    <mergeCell ref="J146:L146"/>
    <mergeCell ref="U146:X146"/>
    <mergeCell ref="C143:D143"/>
    <mergeCell ref="J143:L143"/>
    <mergeCell ref="U143:X143"/>
    <mergeCell ref="C144:D144"/>
    <mergeCell ref="J144:L144"/>
    <mergeCell ref="U144:X144"/>
    <mergeCell ref="C141:D141"/>
    <mergeCell ref="J141:L141"/>
    <mergeCell ref="U141:X141"/>
    <mergeCell ref="C142:D142"/>
    <mergeCell ref="J142:L142"/>
    <mergeCell ref="U142:X142"/>
    <mergeCell ref="C139:D139"/>
    <mergeCell ref="J139:L139"/>
    <mergeCell ref="U139:X139"/>
    <mergeCell ref="C140:D140"/>
    <mergeCell ref="J140:L140"/>
    <mergeCell ref="U140:X140"/>
    <mergeCell ref="C138:D138"/>
    <mergeCell ref="J138:L138"/>
    <mergeCell ref="U138:X138"/>
    <mergeCell ref="C135:D135"/>
    <mergeCell ref="J135:L135"/>
    <mergeCell ref="U135:X135"/>
    <mergeCell ref="C136:D136"/>
    <mergeCell ref="J136:L136"/>
    <mergeCell ref="U136:X136"/>
    <mergeCell ref="J134:L134"/>
    <mergeCell ref="U134:X134"/>
    <mergeCell ref="C131:D131"/>
    <mergeCell ref="J131:L131"/>
    <mergeCell ref="U131:X131"/>
    <mergeCell ref="C132:D132"/>
    <mergeCell ref="J132:L132"/>
    <mergeCell ref="U132:X132"/>
    <mergeCell ref="C137:D137"/>
    <mergeCell ref="J137:L137"/>
    <mergeCell ref="U137:X137"/>
    <mergeCell ref="C128:D128"/>
    <mergeCell ref="J128:L128"/>
    <mergeCell ref="U128:X128"/>
    <mergeCell ref="B129:B162"/>
    <mergeCell ref="C129:D129"/>
    <mergeCell ref="J129:L129"/>
    <mergeCell ref="U129:X129"/>
    <mergeCell ref="C130:D130"/>
    <mergeCell ref="J130:L130"/>
    <mergeCell ref="U130:X130"/>
    <mergeCell ref="B89:B128"/>
    <mergeCell ref="C89:D89"/>
    <mergeCell ref="J89:L89"/>
    <mergeCell ref="U89:X89"/>
    <mergeCell ref="C90:D90"/>
    <mergeCell ref="J90:L90"/>
    <mergeCell ref="U90:X90"/>
    <mergeCell ref="C91:D91"/>
    <mergeCell ref="J91:L91"/>
    <mergeCell ref="U91:X91"/>
    <mergeCell ref="C133:D133"/>
    <mergeCell ref="J133:L133"/>
    <mergeCell ref="U133:X133"/>
    <mergeCell ref="C134:D134"/>
    <mergeCell ref="C126:D126"/>
    <mergeCell ref="J126:L126"/>
    <mergeCell ref="U126:X126"/>
    <mergeCell ref="C127:D127"/>
    <mergeCell ref="J127:L127"/>
    <mergeCell ref="U127:X127"/>
    <mergeCell ref="C124:D124"/>
    <mergeCell ref="J124:L124"/>
    <mergeCell ref="U124:X124"/>
    <mergeCell ref="C125:D125"/>
    <mergeCell ref="J125:L125"/>
    <mergeCell ref="U125:X125"/>
    <mergeCell ref="C122:D122"/>
    <mergeCell ref="J122:L122"/>
    <mergeCell ref="U122:X122"/>
    <mergeCell ref="C123:D123"/>
    <mergeCell ref="J123:L123"/>
    <mergeCell ref="U123:X123"/>
    <mergeCell ref="C120:D120"/>
    <mergeCell ref="J120:L120"/>
    <mergeCell ref="U120:X120"/>
    <mergeCell ref="C121:D121"/>
    <mergeCell ref="J121:L121"/>
    <mergeCell ref="U121:X121"/>
    <mergeCell ref="C118:D118"/>
    <mergeCell ref="J118:L118"/>
    <mergeCell ref="U118:X118"/>
    <mergeCell ref="C119:D119"/>
    <mergeCell ref="J119:L119"/>
    <mergeCell ref="U119:X119"/>
    <mergeCell ref="C116:D116"/>
    <mergeCell ref="J116:L116"/>
    <mergeCell ref="U116:X116"/>
    <mergeCell ref="C117:D117"/>
    <mergeCell ref="J117:L117"/>
    <mergeCell ref="U117:X117"/>
    <mergeCell ref="C114:D114"/>
    <mergeCell ref="J114:L114"/>
    <mergeCell ref="U114:X114"/>
    <mergeCell ref="C115:D115"/>
    <mergeCell ref="J115:L115"/>
    <mergeCell ref="U115:X115"/>
    <mergeCell ref="C112:D112"/>
    <mergeCell ref="J112:L112"/>
    <mergeCell ref="U112:X112"/>
    <mergeCell ref="C113:D113"/>
    <mergeCell ref="J113:L113"/>
    <mergeCell ref="U113:X113"/>
    <mergeCell ref="C110:D110"/>
    <mergeCell ref="J110:L110"/>
    <mergeCell ref="U110:X110"/>
    <mergeCell ref="C111:D111"/>
    <mergeCell ref="J111:L111"/>
    <mergeCell ref="U111:X111"/>
    <mergeCell ref="C108:D108"/>
    <mergeCell ref="J108:L108"/>
    <mergeCell ref="U108:X108"/>
    <mergeCell ref="C109:D109"/>
    <mergeCell ref="J109:L109"/>
    <mergeCell ref="U109:X109"/>
    <mergeCell ref="C106:D106"/>
    <mergeCell ref="J106:L106"/>
    <mergeCell ref="U106:X106"/>
    <mergeCell ref="C107:D107"/>
    <mergeCell ref="J107:L107"/>
    <mergeCell ref="U107:X107"/>
    <mergeCell ref="C104:D104"/>
    <mergeCell ref="J104:L104"/>
    <mergeCell ref="U104:X104"/>
    <mergeCell ref="C105:D105"/>
    <mergeCell ref="J105:L105"/>
    <mergeCell ref="U105:X105"/>
    <mergeCell ref="C102:D102"/>
    <mergeCell ref="J102:L102"/>
    <mergeCell ref="U102:X102"/>
    <mergeCell ref="C103:D103"/>
    <mergeCell ref="J103:L103"/>
    <mergeCell ref="U103:X103"/>
    <mergeCell ref="C100:D100"/>
    <mergeCell ref="J100:L100"/>
    <mergeCell ref="U100:X100"/>
    <mergeCell ref="C101:D101"/>
    <mergeCell ref="J101:L101"/>
    <mergeCell ref="U101:X101"/>
    <mergeCell ref="C98:D98"/>
    <mergeCell ref="J98:L98"/>
    <mergeCell ref="U98:X98"/>
    <mergeCell ref="C99:D99"/>
    <mergeCell ref="J99:L99"/>
    <mergeCell ref="U99:X99"/>
    <mergeCell ref="C96:D96"/>
    <mergeCell ref="J96:L96"/>
    <mergeCell ref="U96:X96"/>
    <mergeCell ref="C97:D97"/>
    <mergeCell ref="J97:L97"/>
    <mergeCell ref="U97:X97"/>
    <mergeCell ref="C94:D94"/>
    <mergeCell ref="J94:L94"/>
    <mergeCell ref="U94:X94"/>
    <mergeCell ref="C95:D95"/>
    <mergeCell ref="J95:L95"/>
    <mergeCell ref="U95:X95"/>
    <mergeCell ref="C92:D92"/>
    <mergeCell ref="J92:L92"/>
    <mergeCell ref="U92:X92"/>
    <mergeCell ref="C93:D93"/>
    <mergeCell ref="J93:L93"/>
    <mergeCell ref="U93:X93"/>
    <mergeCell ref="C87:D87"/>
    <mergeCell ref="J87:L87"/>
    <mergeCell ref="U87:X87"/>
    <mergeCell ref="C88:D88"/>
    <mergeCell ref="J88:L88"/>
    <mergeCell ref="U88:X88"/>
    <mergeCell ref="C85:D85"/>
    <mergeCell ref="J85:L85"/>
    <mergeCell ref="U85:X85"/>
    <mergeCell ref="C86:D86"/>
    <mergeCell ref="J86:L86"/>
    <mergeCell ref="U86:X86"/>
    <mergeCell ref="C83:D83"/>
    <mergeCell ref="J83:L83"/>
    <mergeCell ref="U83:X83"/>
    <mergeCell ref="C84:D84"/>
    <mergeCell ref="J84:L84"/>
    <mergeCell ref="U84:X84"/>
    <mergeCell ref="C81:D81"/>
    <mergeCell ref="J81:L81"/>
    <mergeCell ref="U81:X81"/>
    <mergeCell ref="C82:D82"/>
    <mergeCell ref="J82:L82"/>
    <mergeCell ref="U82:X82"/>
    <mergeCell ref="C79:D79"/>
    <mergeCell ref="J79:L79"/>
    <mergeCell ref="U79:X79"/>
    <mergeCell ref="C80:D80"/>
    <mergeCell ref="J80:L80"/>
    <mergeCell ref="U80:X80"/>
    <mergeCell ref="C77:D77"/>
    <mergeCell ref="J77:L77"/>
    <mergeCell ref="U77:X77"/>
    <mergeCell ref="C78:D78"/>
    <mergeCell ref="J78:L78"/>
    <mergeCell ref="U78:X78"/>
    <mergeCell ref="C75:D75"/>
    <mergeCell ref="J75:L75"/>
    <mergeCell ref="U75:X75"/>
    <mergeCell ref="C76:D76"/>
    <mergeCell ref="J76:L76"/>
    <mergeCell ref="U76:X76"/>
    <mergeCell ref="C73:D73"/>
    <mergeCell ref="J73:L73"/>
    <mergeCell ref="U73:X73"/>
    <mergeCell ref="C74:D74"/>
    <mergeCell ref="J74:L74"/>
    <mergeCell ref="U74:X74"/>
    <mergeCell ref="C71:D71"/>
    <mergeCell ref="J71:L71"/>
    <mergeCell ref="U71:X71"/>
    <mergeCell ref="C72:D72"/>
    <mergeCell ref="J72:L72"/>
    <mergeCell ref="U72:X72"/>
    <mergeCell ref="C69:D69"/>
    <mergeCell ref="J69:L69"/>
    <mergeCell ref="U69:X69"/>
    <mergeCell ref="C70:D70"/>
    <mergeCell ref="J70:L70"/>
    <mergeCell ref="U70:X70"/>
    <mergeCell ref="C67:D67"/>
    <mergeCell ref="J67:L67"/>
    <mergeCell ref="U67:X67"/>
    <mergeCell ref="C68:D68"/>
    <mergeCell ref="J68:L68"/>
    <mergeCell ref="U68:X68"/>
    <mergeCell ref="C65:D65"/>
    <mergeCell ref="J65:L65"/>
    <mergeCell ref="U65:X65"/>
    <mergeCell ref="C66:D66"/>
    <mergeCell ref="J66:L66"/>
    <mergeCell ref="U66:X66"/>
    <mergeCell ref="C63:D63"/>
    <mergeCell ref="J63:L63"/>
    <mergeCell ref="U63:X63"/>
    <mergeCell ref="C64:D64"/>
    <mergeCell ref="J64:L64"/>
    <mergeCell ref="U64:X64"/>
    <mergeCell ref="C61:D61"/>
    <mergeCell ref="J61:L61"/>
    <mergeCell ref="U61:X61"/>
    <mergeCell ref="C62:D62"/>
    <mergeCell ref="J62:L62"/>
    <mergeCell ref="U62:X62"/>
    <mergeCell ref="C59:D59"/>
    <mergeCell ref="J59:L59"/>
    <mergeCell ref="U59:X59"/>
    <mergeCell ref="C60:D60"/>
    <mergeCell ref="J60:L60"/>
    <mergeCell ref="U60:X60"/>
    <mergeCell ref="C57:D57"/>
    <mergeCell ref="J57:L57"/>
    <mergeCell ref="U57:X57"/>
    <mergeCell ref="C58:D58"/>
    <mergeCell ref="J58:L58"/>
    <mergeCell ref="U58:X58"/>
    <mergeCell ref="J55:L55"/>
    <mergeCell ref="U55:X55"/>
    <mergeCell ref="C56:D56"/>
    <mergeCell ref="J56:L56"/>
    <mergeCell ref="U56:X56"/>
    <mergeCell ref="C53:D53"/>
    <mergeCell ref="J53:L53"/>
    <mergeCell ref="U53:X53"/>
    <mergeCell ref="C54:D54"/>
    <mergeCell ref="J54:L54"/>
    <mergeCell ref="U54:X54"/>
    <mergeCell ref="B49:B88"/>
    <mergeCell ref="C49:D49"/>
    <mergeCell ref="J49:L49"/>
    <mergeCell ref="U49:X49"/>
    <mergeCell ref="C50:D50"/>
    <mergeCell ref="J50:L50"/>
    <mergeCell ref="U50:X50"/>
    <mergeCell ref="C46:D46"/>
    <mergeCell ref="J46:L46"/>
    <mergeCell ref="U46:X46"/>
    <mergeCell ref="C47:D47"/>
    <mergeCell ref="J47:L47"/>
    <mergeCell ref="U47:X47"/>
    <mergeCell ref="B5:B48"/>
    <mergeCell ref="C51:D51"/>
    <mergeCell ref="J51:L51"/>
    <mergeCell ref="U51:X51"/>
    <mergeCell ref="C52:D52"/>
    <mergeCell ref="J52:L52"/>
    <mergeCell ref="U52:X52"/>
    <mergeCell ref="C48:D48"/>
    <mergeCell ref="J48:L48"/>
    <mergeCell ref="U48:X48"/>
    <mergeCell ref="C55:D55"/>
    <mergeCell ref="C44:D44"/>
    <mergeCell ref="J44:L44"/>
    <mergeCell ref="U44:X44"/>
    <mergeCell ref="C45:D45"/>
    <mergeCell ref="J45:L45"/>
    <mergeCell ref="U45:X45"/>
    <mergeCell ref="C42:D42"/>
    <mergeCell ref="J42:L42"/>
    <mergeCell ref="U42:X42"/>
    <mergeCell ref="C43:D43"/>
    <mergeCell ref="J43:L43"/>
    <mergeCell ref="U43:X43"/>
    <mergeCell ref="C40:D40"/>
    <mergeCell ref="J40:L40"/>
    <mergeCell ref="U40:X40"/>
    <mergeCell ref="C41:D41"/>
    <mergeCell ref="J41:L41"/>
    <mergeCell ref="U41:X41"/>
    <mergeCell ref="C38:D38"/>
    <mergeCell ref="J38:L38"/>
    <mergeCell ref="U38:X38"/>
    <mergeCell ref="C39:D39"/>
    <mergeCell ref="J39:L39"/>
    <mergeCell ref="U39:X39"/>
    <mergeCell ref="C36:D36"/>
    <mergeCell ref="J36:L36"/>
    <mergeCell ref="U36:X36"/>
    <mergeCell ref="C37:D37"/>
    <mergeCell ref="J37:L37"/>
    <mergeCell ref="U37:X37"/>
    <mergeCell ref="C34:D34"/>
    <mergeCell ref="J34:L34"/>
    <mergeCell ref="U34:X34"/>
    <mergeCell ref="C35:D35"/>
    <mergeCell ref="J35:L35"/>
    <mergeCell ref="U35:X35"/>
    <mergeCell ref="C32:D32"/>
    <mergeCell ref="J32:L32"/>
    <mergeCell ref="U32:X32"/>
    <mergeCell ref="C33:D33"/>
    <mergeCell ref="J33:L33"/>
    <mergeCell ref="U33:X33"/>
    <mergeCell ref="C30:D30"/>
    <mergeCell ref="J30:L30"/>
    <mergeCell ref="U30:X30"/>
    <mergeCell ref="C31:D31"/>
    <mergeCell ref="J31:L31"/>
    <mergeCell ref="U31:X31"/>
    <mergeCell ref="C28:D28"/>
    <mergeCell ref="J28:L28"/>
    <mergeCell ref="U28:X28"/>
    <mergeCell ref="C29:D29"/>
    <mergeCell ref="J29:L29"/>
    <mergeCell ref="U29:X29"/>
    <mergeCell ref="C26:D26"/>
    <mergeCell ref="J26:L26"/>
    <mergeCell ref="U26:X26"/>
    <mergeCell ref="C27:D27"/>
    <mergeCell ref="J27:L27"/>
    <mergeCell ref="U27:X27"/>
    <mergeCell ref="C24:D24"/>
    <mergeCell ref="J24:L24"/>
    <mergeCell ref="U24:X24"/>
    <mergeCell ref="C25:D25"/>
    <mergeCell ref="J25:L25"/>
    <mergeCell ref="U25:X25"/>
    <mergeCell ref="C22:D22"/>
    <mergeCell ref="J22:L22"/>
    <mergeCell ref="U22:X22"/>
    <mergeCell ref="C23:D23"/>
    <mergeCell ref="J23:L23"/>
    <mergeCell ref="U23:X23"/>
    <mergeCell ref="C20:D20"/>
    <mergeCell ref="J20:L20"/>
    <mergeCell ref="U20:X20"/>
    <mergeCell ref="C21:D21"/>
    <mergeCell ref="J21:L21"/>
    <mergeCell ref="U21:X21"/>
    <mergeCell ref="C18:D18"/>
    <mergeCell ref="J18:L18"/>
    <mergeCell ref="U18:X18"/>
    <mergeCell ref="C19:D19"/>
    <mergeCell ref="J19:L19"/>
    <mergeCell ref="U19:X19"/>
    <mergeCell ref="C16:D16"/>
    <mergeCell ref="J16:L16"/>
    <mergeCell ref="U16:X16"/>
    <mergeCell ref="C17:D17"/>
    <mergeCell ref="J17:L17"/>
    <mergeCell ref="U17:X17"/>
    <mergeCell ref="C14:D14"/>
    <mergeCell ref="J14:L14"/>
    <mergeCell ref="U14:X14"/>
    <mergeCell ref="C15:D15"/>
    <mergeCell ref="J15:L15"/>
    <mergeCell ref="U15:X15"/>
    <mergeCell ref="C13:D13"/>
    <mergeCell ref="J13:L13"/>
    <mergeCell ref="U13:X13"/>
    <mergeCell ref="C10:D10"/>
    <mergeCell ref="J10:L10"/>
    <mergeCell ref="U10:X10"/>
    <mergeCell ref="C11:D11"/>
    <mergeCell ref="J11:L11"/>
    <mergeCell ref="U11:X11"/>
    <mergeCell ref="C9:D9"/>
    <mergeCell ref="J9:L9"/>
    <mergeCell ref="U9:X9"/>
    <mergeCell ref="P5:S6"/>
    <mergeCell ref="T5:X6"/>
    <mergeCell ref="C5:D8"/>
    <mergeCell ref="E5:E8"/>
    <mergeCell ref="C12:D12"/>
    <mergeCell ref="J12:L12"/>
    <mergeCell ref="U12:X12"/>
    <mergeCell ref="Y5:Y8"/>
    <mergeCell ref="G7:G8"/>
    <mergeCell ref="H7:H8"/>
    <mergeCell ref="I7:I8"/>
    <mergeCell ref="J7:L8"/>
    <mergeCell ref="M7:M8"/>
    <mergeCell ref="N7:N8"/>
    <mergeCell ref="O7:O8"/>
    <mergeCell ref="F4:H4"/>
    <mergeCell ref="I4:J4"/>
    <mergeCell ref="K4:N4"/>
    <mergeCell ref="P4:S4"/>
    <mergeCell ref="F5:F8"/>
    <mergeCell ref="G5:H6"/>
    <mergeCell ref="I5:N6"/>
    <mergeCell ref="P7:Q7"/>
    <mergeCell ref="R7:R8"/>
    <mergeCell ref="S7:S8"/>
    <mergeCell ref="T7:T8"/>
    <mergeCell ref="U7:X8"/>
    <mergeCell ref="B2:X2"/>
    <mergeCell ref="B3:E3"/>
    <mergeCell ref="F3:H3"/>
    <mergeCell ref="I3:J3"/>
    <mergeCell ref="K3:N3"/>
    <mergeCell ref="O3:O4"/>
    <mergeCell ref="P3:S3"/>
    <mergeCell ref="T3:W4"/>
    <mergeCell ref="X3:Y4"/>
    <mergeCell ref="B4:E4"/>
  </mergeCells>
  <phoneticPr fontId="9"/>
  <dataValidations count="1">
    <dataValidation type="list" errorStyle="warning" allowBlank="1" showInputMessage="1" showErrorMessage="1" error="選択出来ません" sqref="H9:H162" xr:uid="{7FB62DA2-FB4A-40C2-B09C-C4F08CD74B17}">
      <formula1>INDIRECT(G9)</formula1>
    </dataValidation>
  </dataValidations>
  <printOptions horizontalCentered="1" verticalCentered="1"/>
  <pageMargins left="0.19685039370078741" right="0.19685039370078741" top="0.78740157480314965" bottom="0" header="0.51181102362204722" footer="0.27559055118110237"/>
  <pageSetup paperSize="9" scale="75" fitToHeight="0" orientation="landscape" copies="2" r:id="rId1"/>
  <headerFooter alignWithMargins="0"/>
  <rowBreaks count="3" manualBreakCount="3">
    <brk id="48" min="1" max="24" man="1"/>
    <brk id="88" min="1" max="24" man="1"/>
    <brk id="128" min="1" max="24" man="1"/>
  </row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C2BA25-A71A-4ACE-AE2D-CB8A4AC4E811}">
  <sheetPr codeName="Sheet21"/>
  <dimension ref="B1:X46"/>
  <sheetViews>
    <sheetView showGridLines="0" showZeros="0" view="pageBreakPreview" zoomScale="80" zoomScaleNormal="70" zoomScaleSheetLayoutView="80" workbookViewId="0">
      <selection activeCell="H12" sqref="H12:N12"/>
    </sheetView>
  </sheetViews>
  <sheetFormatPr defaultColWidth="9" defaultRowHeight="15.95" customHeight="1" x14ac:dyDescent="0.15"/>
  <cols>
    <col min="1" max="1" width="1.75" style="1" customWidth="1"/>
    <col min="2" max="2" width="4.125" style="1" customWidth="1"/>
    <col min="3" max="3" width="3.25" style="1" customWidth="1"/>
    <col min="4" max="4" width="3.375" style="1" customWidth="1"/>
    <col min="5" max="5" width="6" style="1" customWidth="1"/>
    <col min="6" max="6" width="6.625" style="1" customWidth="1"/>
    <col min="7" max="8" width="10.375" style="1" customWidth="1"/>
    <col min="9" max="9" width="11.625" style="1" customWidth="1"/>
    <col min="10" max="10" width="10.875" style="1" customWidth="1"/>
    <col min="11" max="11" width="11.25" style="1" customWidth="1"/>
    <col min="12" max="13" width="14.875" style="1" customWidth="1"/>
    <col min="14" max="15" width="10" style="1" customWidth="1"/>
    <col min="16" max="16" width="5.5" style="1" customWidth="1"/>
    <col min="17" max="17" width="5.125" style="1" customWidth="1"/>
    <col min="18" max="18" width="4.625" style="1" customWidth="1"/>
    <col min="19" max="20" width="6.625" style="1" customWidth="1"/>
    <col min="21" max="21" width="4.125" style="1" customWidth="1"/>
    <col min="22" max="22" width="6.375" style="1" customWidth="1"/>
    <col min="23" max="23" width="5" style="1" customWidth="1"/>
    <col min="24" max="24" width="11.5" style="1" customWidth="1"/>
    <col min="25" max="25" width="11.25" style="1" customWidth="1"/>
    <col min="26" max="16384" width="9" style="1"/>
  </cols>
  <sheetData>
    <row r="1" spans="2:24" ht="9.75" customHeight="1" x14ac:dyDescent="0.15">
      <c r="W1" s="3"/>
      <c r="X1" s="3"/>
    </row>
    <row r="2" spans="2:24" ht="24.75" customHeight="1" x14ac:dyDescent="0.15">
      <c r="B2" s="489" t="s">
        <v>692</v>
      </c>
      <c r="C2" s="489"/>
      <c r="D2" s="489"/>
      <c r="E2" s="489"/>
      <c r="F2" s="489"/>
      <c r="G2" s="489"/>
      <c r="H2" s="489"/>
      <c r="I2" s="489"/>
      <c r="J2" s="568"/>
      <c r="K2" s="568"/>
      <c r="L2" s="568"/>
      <c r="M2" s="568"/>
      <c r="N2" s="568"/>
      <c r="O2" s="568"/>
      <c r="P2" s="568"/>
      <c r="Q2" s="568"/>
      <c r="R2" s="568"/>
      <c r="S2" s="568"/>
      <c r="T2" s="568"/>
      <c r="U2" s="568"/>
      <c r="V2" s="568"/>
    </row>
    <row r="3" spans="2:24" ht="20.100000000000001" customHeight="1" x14ac:dyDescent="0.15">
      <c r="B3" s="490" t="s">
        <v>8</v>
      </c>
      <c r="C3" s="491"/>
      <c r="D3" s="491"/>
      <c r="E3" s="492"/>
      <c r="F3" s="624" t="s">
        <v>542</v>
      </c>
      <c r="G3" s="625"/>
      <c r="H3" s="625"/>
      <c r="I3" s="626"/>
      <c r="J3" s="102" t="s">
        <v>9</v>
      </c>
      <c r="K3" s="573" t="s">
        <v>543</v>
      </c>
      <c r="L3" s="573"/>
      <c r="M3" s="498" t="s">
        <v>693</v>
      </c>
      <c r="N3" s="500"/>
      <c r="O3" s="627" t="s">
        <v>545</v>
      </c>
      <c r="P3" s="628"/>
      <c r="Q3" s="628"/>
      <c r="R3" s="629"/>
      <c r="S3" s="510" t="s">
        <v>546</v>
      </c>
      <c r="T3" s="511"/>
      <c r="U3" s="511"/>
      <c r="V3" s="512"/>
      <c r="W3" s="630">
        <v>45621</v>
      </c>
      <c r="X3" s="631"/>
    </row>
    <row r="4" spans="2:24" ht="20.100000000000001" customHeight="1" x14ac:dyDescent="0.15">
      <c r="B4" s="522" t="s">
        <v>0</v>
      </c>
      <c r="C4" s="523"/>
      <c r="D4" s="523"/>
      <c r="E4" s="524"/>
      <c r="F4" s="634" t="s">
        <v>547</v>
      </c>
      <c r="G4" s="635"/>
      <c r="H4" s="635"/>
      <c r="I4" s="636"/>
      <c r="J4" s="103" t="s">
        <v>1</v>
      </c>
      <c r="K4" s="573" t="s">
        <v>548</v>
      </c>
      <c r="L4" s="573"/>
      <c r="M4" s="501"/>
      <c r="N4" s="503"/>
      <c r="O4" s="637" t="s">
        <v>549</v>
      </c>
      <c r="P4" s="638"/>
      <c r="Q4" s="638"/>
      <c r="R4" s="639"/>
      <c r="S4" s="580"/>
      <c r="T4" s="581"/>
      <c r="U4" s="581"/>
      <c r="V4" s="582"/>
      <c r="W4" s="632"/>
      <c r="X4" s="633"/>
    </row>
    <row r="5" spans="2:24" ht="30" customHeight="1" x14ac:dyDescent="0.15">
      <c r="B5" s="621" t="s">
        <v>550</v>
      </c>
      <c r="C5" s="616" t="s">
        <v>551</v>
      </c>
      <c r="D5" s="617"/>
      <c r="E5" s="586" t="s">
        <v>694</v>
      </c>
      <c r="F5" s="586" t="s">
        <v>553</v>
      </c>
      <c r="G5" s="616" t="s">
        <v>695</v>
      </c>
      <c r="H5" s="643"/>
      <c r="I5" s="644"/>
      <c r="J5" s="490" t="s">
        <v>696</v>
      </c>
      <c r="K5" s="491"/>
      <c r="L5" s="491"/>
      <c r="M5" s="491"/>
      <c r="N5" s="608" t="s">
        <v>550</v>
      </c>
      <c r="O5" s="610"/>
      <c r="P5" s="598" t="s">
        <v>697</v>
      </c>
      <c r="Q5" s="614"/>
      <c r="R5" s="614"/>
      <c r="S5" s="614"/>
      <c r="T5" s="614"/>
      <c r="U5" s="599"/>
      <c r="V5" s="598" t="s">
        <v>559</v>
      </c>
      <c r="W5" s="614"/>
      <c r="X5" s="599"/>
    </row>
    <row r="6" spans="2:24" ht="16.5" customHeight="1" x14ac:dyDescent="0.15">
      <c r="B6" s="622"/>
      <c r="C6" s="640"/>
      <c r="D6" s="617"/>
      <c r="E6" s="641"/>
      <c r="F6" s="641"/>
      <c r="G6" s="598" t="s">
        <v>698</v>
      </c>
      <c r="H6" s="599"/>
      <c r="I6" s="528" t="s">
        <v>561</v>
      </c>
      <c r="J6" s="496" t="s">
        <v>699</v>
      </c>
      <c r="K6" s="496"/>
      <c r="L6" s="590" t="s">
        <v>700</v>
      </c>
      <c r="M6" s="590"/>
      <c r="N6" s="528" t="s">
        <v>701</v>
      </c>
      <c r="O6" s="588"/>
      <c r="P6" s="603" t="s">
        <v>570</v>
      </c>
      <c r="Q6" s="528" t="s">
        <v>702</v>
      </c>
      <c r="R6" s="528"/>
      <c r="S6" s="528"/>
      <c r="T6" s="528"/>
      <c r="U6" s="528"/>
      <c r="V6" s="616"/>
      <c r="W6" s="643"/>
      <c r="X6" s="644"/>
    </row>
    <row r="7" spans="2:24" ht="16.5" customHeight="1" x14ac:dyDescent="0.15">
      <c r="B7" s="622"/>
      <c r="C7" s="583"/>
      <c r="D7" s="584"/>
      <c r="E7" s="642"/>
      <c r="F7" s="642"/>
      <c r="G7" s="600"/>
      <c r="H7" s="601"/>
      <c r="I7" s="588"/>
      <c r="J7" s="589"/>
      <c r="K7" s="589"/>
      <c r="L7" s="589"/>
      <c r="M7" s="589"/>
      <c r="N7" s="124" t="s">
        <v>572</v>
      </c>
      <c r="O7" s="124" t="s">
        <v>573</v>
      </c>
      <c r="P7" s="646"/>
      <c r="Q7" s="588"/>
      <c r="R7" s="588"/>
      <c r="S7" s="588"/>
      <c r="T7" s="588"/>
      <c r="U7" s="588"/>
      <c r="V7" s="121"/>
      <c r="W7" s="135"/>
      <c r="X7" s="136"/>
    </row>
    <row r="8" spans="2:24" ht="15.95" customHeight="1" x14ac:dyDescent="0.15">
      <c r="B8" s="622"/>
      <c r="C8" s="604" t="s">
        <v>644</v>
      </c>
      <c r="D8" s="605"/>
      <c r="E8" s="127">
        <v>1</v>
      </c>
      <c r="F8" s="137">
        <v>573</v>
      </c>
      <c r="G8" s="127" t="s">
        <v>703</v>
      </c>
      <c r="H8" s="127" t="s">
        <v>279</v>
      </c>
      <c r="I8" s="127" t="s">
        <v>704</v>
      </c>
      <c r="J8" s="606" t="s">
        <v>290</v>
      </c>
      <c r="K8" s="606"/>
      <c r="L8" s="645" t="s">
        <v>705</v>
      </c>
      <c r="M8" s="605"/>
      <c r="N8" s="127"/>
      <c r="O8" s="127" t="s">
        <v>706</v>
      </c>
      <c r="P8" s="127" t="s">
        <v>160</v>
      </c>
      <c r="Q8" s="606"/>
      <c r="R8" s="606"/>
      <c r="S8" s="606"/>
      <c r="T8" s="606"/>
      <c r="U8" s="606"/>
      <c r="V8" s="604" t="s">
        <v>707</v>
      </c>
      <c r="W8" s="620"/>
      <c r="X8" s="605"/>
    </row>
    <row r="9" spans="2:24" ht="15.95" customHeight="1" x14ac:dyDescent="0.15">
      <c r="B9" s="622"/>
      <c r="C9" s="604" t="s">
        <v>664</v>
      </c>
      <c r="D9" s="605"/>
      <c r="E9" s="127">
        <v>1</v>
      </c>
      <c r="F9" s="137">
        <v>963.5</v>
      </c>
      <c r="G9" s="127" t="s">
        <v>703</v>
      </c>
      <c r="H9" s="127" t="s">
        <v>279</v>
      </c>
      <c r="I9" s="127" t="s">
        <v>708</v>
      </c>
      <c r="J9" s="606" t="s">
        <v>287</v>
      </c>
      <c r="K9" s="606"/>
      <c r="L9" s="645" t="s">
        <v>705</v>
      </c>
      <c r="M9" s="605"/>
      <c r="N9" s="127" t="s">
        <v>706</v>
      </c>
      <c r="O9" s="127" t="s">
        <v>446</v>
      </c>
      <c r="P9" s="127" t="s">
        <v>159</v>
      </c>
      <c r="Q9" s="606" t="s">
        <v>709</v>
      </c>
      <c r="R9" s="606"/>
      <c r="S9" s="606"/>
      <c r="T9" s="606"/>
      <c r="U9" s="606"/>
      <c r="V9" s="604"/>
      <c r="W9" s="620"/>
      <c r="X9" s="605"/>
    </row>
    <row r="10" spans="2:24" ht="15.95" customHeight="1" x14ac:dyDescent="0.15">
      <c r="B10" s="622"/>
      <c r="C10" s="604"/>
      <c r="D10" s="605"/>
      <c r="E10" s="127"/>
      <c r="F10" s="137"/>
      <c r="G10" s="127"/>
      <c r="H10" s="127"/>
      <c r="I10" s="127"/>
      <c r="J10" s="606"/>
      <c r="K10" s="606"/>
      <c r="L10" s="645"/>
      <c r="M10" s="605"/>
      <c r="N10" s="127"/>
      <c r="O10" s="127"/>
      <c r="P10" s="127"/>
      <c r="Q10" s="606"/>
      <c r="R10" s="606"/>
      <c r="S10" s="606"/>
      <c r="T10" s="606"/>
      <c r="U10" s="606"/>
      <c r="V10" s="604"/>
      <c r="W10" s="620"/>
      <c r="X10" s="605"/>
    </row>
    <row r="11" spans="2:24" ht="15.95" customHeight="1" x14ac:dyDescent="0.15">
      <c r="B11" s="622"/>
      <c r="C11" s="604"/>
      <c r="D11" s="605"/>
      <c r="E11" s="127"/>
      <c r="F11" s="137"/>
      <c r="G11" s="127"/>
      <c r="H11" s="127"/>
      <c r="I11" s="127"/>
      <c r="J11" s="606"/>
      <c r="K11" s="606"/>
      <c r="L11" s="645"/>
      <c r="M11" s="605"/>
      <c r="N11" s="127"/>
      <c r="O11" s="127"/>
      <c r="P11" s="127"/>
      <c r="Q11" s="606"/>
      <c r="R11" s="606"/>
      <c r="S11" s="606"/>
      <c r="T11" s="606"/>
      <c r="U11" s="606"/>
      <c r="V11" s="604"/>
      <c r="W11" s="620"/>
      <c r="X11" s="605"/>
    </row>
    <row r="12" spans="2:24" ht="15.95" customHeight="1" x14ac:dyDescent="0.15">
      <c r="B12" s="622"/>
      <c r="C12" s="604"/>
      <c r="D12" s="605"/>
      <c r="E12" s="127"/>
      <c r="F12" s="137"/>
      <c r="G12" s="127"/>
      <c r="H12" s="127"/>
      <c r="I12" s="127"/>
      <c r="J12" s="606"/>
      <c r="K12" s="606"/>
      <c r="L12" s="645"/>
      <c r="M12" s="605"/>
      <c r="N12" s="127"/>
      <c r="O12" s="127"/>
      <c r="P12" s="127"/>
      <c r="Q12" s="606"/>
      <c r="R12" s="606"/>
      <c r="S12" s="606"/>
      <c r="T12" s="606"/>
      <c r="U12" s="606"/>
      <c r="V12" s="604"/>
      <c r="W12" s="620"/>
      <c r="X12" s="605"/>
    </row>
    <row r="13" spans="2:24" ht="15.95" customHeight="1" x14ac:dyDescent="0.15">
      <c r="B13" s="622"/>
      <c r="C13" s="604"/>
      <c r="D13" s="605"/>
      <c r="E13" s="127"/>
      <c r="F13" s="137"/>
      <c r="G13" s="127"/>
      <c r="H13" s="127"/>
      <c r="I13" s="127"/>
      <c r="J13" s="606"/>
      <c r="K13" s="606"/>
      <c r="L13" s="606"/>
      <c r="M13" s="606"/>
      <c r="N13" s="127"/>
      <c r="O13" s="127"/>
      <c r="P13" s="127"/>
      <c r="Q13" s="606"/>
      <c r="R13" s="606"/>
      <c r="S13" s="606"/>
      <c r="T13" s="606"/>
      <c r="U13" s="606"/>
      <c r="V13" s="604"/>
      <c r="W13" s="620"/>
      <c r="X13" s="605"/>
    </row>
    <row r="14" spans="2:24" ht="15.95" customHeight="1" x14ac:dyDescent="0.15">
      <c r="B14" s="622"/>
      <c r="C14" s="604"/>
      <c r="D14" s="605"/>
      <c r="E14" s="127"/>
      <c r="F14" s="137"/>
      <c r="G14" s="127"/>
      <c r="H14" s="127"/>
      <c r="I14" s="127"/>
      <c r="J14" s="606"/>
      <c r="K14" s="606"/>
      <c r="L14" s="606"/>
      <c r="M14" s="606"/>
      <c r="N14" s="127"/>
      <c r="O14" s="127"/>
      <c r="P14" s="127"/>
      <c r="Q14" s="606"/>
      <c r="R14" s="606"/>
      <c r="S14" s="606"/>
      <c r="T14" s="606"/>
      <c r="U14" s="606"/>
      <c r="V14" s="604"/>
      <c r="W14" s="620"/>
      <c r="X14" s="605"/>
    </row>
    <row r="15" spans="2:24" ht="15.95" customHeight="1" x14ac:dyDescent="0.15">
      <c r="B15" s="622"/>
      <c r="C15" s="604"/>
      <c r="D15" s="605"/>
      <c r="E15" s="127"/>
      <c r="F15" s="137"/>
      <c r="G15" s="127"/>
      <c r="H15" s="127"/>
      <c r="I15" s="127"/>
      <c r="J15" s="606"/>
      <c r="K15" s="606"/>
      <c r="L15" s="606"/>
      <c r="M15" s="606"/>
      <c r="N15" s="127"/>
      <c r="O15" s="127"/>
      <c r="P15" s="127"/>
      <c r="Q15" s="606"/>
      <c r="R15" s="606"/>
      <c r="S15" s="606"/>
      <c r="T15" s="606"/>
      <c r="U15" s="606"/>
      <c r="V15" s="604"/>
      <c r="W15" s="620"/>
      <c r="X15" s="605"/>
    </row>
    <row r="16" spans="2:24" ht="15.95" customHeight="1" x14ac:dyDescent="0.15">
      <c r="B16" s="622"/>
      <c r="C16" s="604"/>
      <c r="D16" s="605"/>
      <c r="E16" s="127"/>
      <c r="F16" s="137"/>
      <c r="G16" s="127"/>
      <c r="H16" s="127"/>
      <c r="I16" s="127"/>
      <c r="J16" s="606"/>
      <c r="K16" s="606"/>
      <c r="L16" s="606"/>
      <c r="M16" s="606"/>
      <c r="N16" s="127"/>
      <c r="O16" s="127"/>
      <c r="P16" s="127"/>
      <c r="Q16" s="606"/>
      <c r="R16" s="606"/>
      <c r="S16" s="606"/>
      <c r="T16" s="606"/>
      <c r="U16" s="606"/>
      <c r="V16" s="604"/>
      <c r="W16" s="620"/>
      <c r="X16" s="605"/>
    </row>
    <row r="17" spans="2:24" ht="15.95" customHeight="1" x14ac:dyDescent="0.15">
      <c r="B17" s="622"/>
      <c r="C17" s="604"/>
      <c r="D17" s="605"/>
      <c r="E17" s="127"/>
      <c r="F17" s="137"/>
      <c r="G17" s="127"/>
      <c r="H17" s="127"/>
      <c r="I17" s="127"/>
      <c r="J17" s="606"/>
      <c r="K17" s="606"/>
      <c r="L17" s="606"/>
      <c r="M17" s="606"/>
      <c r="N17" s="127"/>
      <c r="O17" s="127"/>
      <c r="P17" s="127"/>
      <c r="Q17" s="606"/>
      <c r="R17" s="606"/>
      <c r="S17" s="606"/>
      <c r="T17" s="606"/>
      <c r="U17" s="606"/>
      <c r="V17" s="604"/>
      <c r="W17" s="620"/>
      <c r="X17" s="605"/>
    </row>
    <row r="18" spans="2:24" ht="15.95" customHeight="1" x14ac:dyDescent="0.15">
      <c r="B18" s="622"/>
      <c r="C18" s="604"/>
      <c r="D18" s="605"/>
      <c r="E18" s="127"/>
      <c r="F18" s="137"/>
      <c r="G18" s="127"/>
      <c r="H18" s="127"/>
      <c r="I18" s="127"/>
      <c r="J18" s="606"/>
      <c r="K18" s="606"/>
      <c r="L18" s="606"/>
      <c r="M18" s="606"/>
      <c r="N18" s="127"/>
      <c r="O18" s="127"/>
      <c r="P18" s="127"/>
      <c r="Q18" s="606"/>
      <c r="R18" s="606"/>
      <c r="S18" s="606"/>
      <c r="T18" s="606"/>
      <c r="U18" s="606"/>
      <c r="V18" s="604"/>
      <c r="W18" s="620"/>
      <c r="X18" s="605"/>
    </row>
    <row r="19" spans="2:24" ht="15.95" customHeight="1" x14ac:dyDescent="0.15">
      <c r="B19" s="622"/>
      <c r="C19" s="604"/>
      <c r="D19" s="605"/>
      <c r="E19" s="127"/>
      <c r="F19" s="137"/>
      <c r="G19" s="127"/>
      <c r="H19" s="127"/>
      <c r="I19" s="127"/>
      <c r="J19" s="606"/>
      <c r="K19" s="606"/>
      <c r="L19" s="606"/>
      <c r="M19" s="606"/>
      <c r="N19" s="127"/>
      <c r="O19" s="127"/>
      <c r="P19" s="127"/>
      <c r="Q19" s="606"/>
      <c r="R19" s="606"/>
      <c r="S19" s="606"/>
      <c r="T19" s="606"/>
      <c r="U19" s="606"/>
      <c r="V19" s="604"/>
      <c r="W19" s="620"/>
      <c r="X19" s="605"/>
    </row>
    <row r="20" spans="2:24" ht="15.95" customHeight="1" x14ac:dyDescent="0.15">
      <c r="B20" s="622"/>
      <c r="C20" s="604"/>
      <c r="D20" s="605"/>
      <c r="E20" s="127"/>
      <c r="F20" s="137"/>
      <c r="G20" s="127"/>
      <c r="H20" s="127"/>
      <c r="I20" s="127"/>
      <c r="J20" s="606"/>
      <c r="K20" s="606"/>
      <c r="L20" s="606"/>
      <c r="M20" s="606"/>
      <c r="N20" s="127"/>
      <c r="O20" s="127"/>
      <c r="P20" s="127"/>
      <c r="Q20" s="606"/>
      <c r="R20" s="606"/>
      <c r="S20" s="606"/>
      <c r="T20" s="606"/>
      <c r="U20" s="606"/>
      <c r="V20" s="604"/>
      <c r="W20" s="620"/>
      <c r="X20" s="605"/>
    </row>
    <row r="21" spans="2:24" ht="15.95" customHeight="1" x14ac:dyDescent="0.15">
      <c r="B21" s="622"/>
      <c r="C21" s="604"/>
      <c r="D21" s="605"/>
      <c r="E21" s="127"/>
      <c r="F21" s="137"/>
      <c r="G21" s="127"/>
      <c r="H21" s="127"/>
      <c r="I21" s="127"/>
      <c r="J21" s="606"/>
      <c r="K21" s="606"/>
      <c r="L21" s="606"/>
      <c r="M21" s="606"/>
      <c r="N21" s="127"/>
      <c r="O21" s="127"/>
      <c r="P21" s="127"/>
      <c r="Q21" s="606"/>
      <c r="R21" s="606"/>
      <c r="S21" s="606"/>
      <c r="T21" s="606"/>
      <c r="U21" s="606"/>
      <c r="V21" s="604"/>
      <c r="W21" s="620"/>
      <c r="X21" s="605"/>
    </row>
    <row r="22" spans="2:24" ht="15.95" customHeight="1" x14ac:dyDescent="0.15">
      <c r="B22" s="622"/>
      <c r="C22" s="604"/>
      <c r="D22" s="605"/>
      <c r="E22" s="127"/>
      <c r="F22" s="137"/>
      <c r="G22" s="127"/>
      <c r="H22" s="127"/>
      <c r="I22" s="127"/>
      <c r="J22" s="606"/>
      <c r="K22" s="606"/>
      <c r="L22" s="606"/>
      <c r="M22" s="606"/>
      <c r="N22" s="127"/>
      <c r="O22" s="127"/>
      <c r="P22" s="127"/>
      <c r="Q22" s="606"/>
      <c r="R22" s="606"/>
      <c r="S22" s="606"/>
      <c r="T22" s="606"/>
      <c r="U22" s="606"/>
      <c r="V22" s="604"/>
      <c r="W22" s="620"/>
      <c r="X22" s="605"/>
    </row>
    <row r="23" spans="2:24" ht="15.95" customHeight="1" x14ac:dyDescent="0.15">
      <c r="B23" s="622"/>
      <c r="C23" s="604"/>
      <c r="D23" s="605"/>
      <c r="E23" s="127"/>
      <c r="F23" s="137"/>
      <c r="G23" s="127"/>
      <c r="H23" s="127"/>
      <c r="I23" s="127"/>
      <c r="J23" s="606"/>
      <c r="K23" s="606"/>
      <c r="L23" s="606"/>
      <c r="M23" s="606"/>
      <c r="N23" s="127"/>
      <c r="O23" s="127"/>
      <c r="P23" s="127"/>
      <c r="Q23" s="606"/>
      <c r="R23" s="606"/>
      <c r="S23" s="606"/>
      <c r="T23" s="606"/>
      <c r="U23" s="606"/>
      <c r="V23" s="604"/>
      <c r="W23" s="620"/>
      <c r="X23" s="605"/>
    </row>
    <row r="24" spans="2:24" ht="15.95" customHeight="1" x14ac:dyDescent="0.15">
      <c r="B24" s="622"/>
      <c r="C24" s="604"/>
      <c r="D24" s="605"/>
      <c r="E24" s="127"/>
      <c r="F24" s="137"/>
      <c r="G24" s="127"/>
      <c r="H24" s="127"/>
      <c r="I24" s="127"/>
      <c r="J24" s="606"/>
      <c r="K24" s="606"/>
      <c r="L24" s="606"/>
      <c r="M24" s="606"/>
      <c r="N24" s="127"/>
      <c r="O24" s="127"/>
      <c r="P24" s="127"/>
      <c r="Q24" s="606"/>
      <c r="R24" s="606"/>
      <c r="S24" s="606"/>
      <c r="T24" s="606"/>
      <c r="U24" s="606"/>
      <c r="V24" s="604"/>
      <c r="W24" s="620"/>
      <c r="X24" s="605"/>
    </row>
    <row r="25" spans="2:24" ht="15.95" customHeight="1" x14ac:dyDescent="0.15">
      <c r="B25" s="622"/>
      <c r="C25" s="604"/>
      <c r="D25" s="605"/>
      <c r="E25" s="127"/>
      <c r="F25" s="137"/>
      <c r="G25" s="127"/>
      <c r="H25" s="127"/>
      <c r="I25" s="127"/>
      <c r="J25" s="606"/>
      <c r="K25" s="606"/>
      <c r="L25" s="606"/>
      <c r="M25" s="606"/>
      <c r="N25" s="127"/>
      <c r="O25" s="127"/>
      <c r="P25" s="127"/>
      <c r="Q25" s="606"/>
      <c r="R25" s="606"/>
      <c r="S25" s="606"/>
      <c r="T25" s="606"/>
      <c r="U25" s="606"/>
      <c r="V25" s="604"/>
      <c r="W25" s="620"/>
      <c r="X25" s="605"/>
    </row>
    <row r="26" spans="2:24" ht="15.95" customHeight="1" x14ac:dyDescent="0.15">
      <c r="B26" s="622"/>
      <c r="C26" s="604"/>
      <c r="D26" s="605"/>
      <c r="E26" s="127"/>
      <c r="F26" s="137"/>
      <c r="G26" s="127"/>
      <c r="H26" s="127"/>
      <c r="I26" s="127"/>
      <c r="J26" s="606"/>
      <c r="K26" s="606"/>
      <c r="L26" s="606"/>
      <c r="M26" s="606"/>
      <c r="N26" s="127"/>
      <c r="O26" s="127"/>
      <c r="P26" s="127"/>
      <c r="Q26" s="606"/>
      <c r="R26" s="606"/>
      <c r="S26" s="606"/>
      <c r="T26" s="606"/>
      <c r="U26" s="606"/>
      <c r="V26" s="604"/>
      <c r="W26" s="620"/>
      <c r="X26" s="605"/>
    </row>
    <row r="27" spans="2:24" ht="15.95" customHeight="1" x14ac:dyDescent="0.15">
      <c r="B27" s="622"/>
      <c r="C27" s="604"/>
      <c r="D27" s="605"/>
      <c r="E27" s="127"/>
      <c r="F27" s="137"/>
      <c r="G27" s="127"/>
      <c r="H27" s="127"/>
      <c r="I27" s="127"/>
      <c r="J27" s="606"/>
      <c r="K27" s="606"/>
      <c r="L27" s="606"/>
      <c r="M27" s="606"/>
      <c r="N27" s="127"/>
      <c r="O27" s="127"/>
      <c r="P27" s="127"/>
      <c r="Q27" s="606"/>
      <c r="R27" s="606"/>
      <c r="S27" s="606"/>
      <c r="T27" s="606"/>
      <c r="U27" s="606"/>
      <c r="V27" s="604"/>
      <c r="W27" s="620"/>
      <c r="X27" s="605"/>
    </row>
    <row r="28" spans="2:24" ht="15.95" customHeight="1" x14ac:dyDescent="0.15">
      <c r="B28" s="622"/>
      <c r="C28" s="604"/>
      <c r="D28" s="605"/>
      <c r="E28" s="127"/>
      <c r="F28" s="137"/>
      <c r="G28" s="127"/>
      <c r="H28" s="127"/>
      <c r="I28" s="127"/>
      <c r="J28" s="606"/>
      <c r="K28" s="606"/>
      <c r="L28" s="606"/>
      <c r="M28" s="606"/>
      <c r="N28" s="127"/>
      <c r="O28" s="127"/>
      <c r="P28" s="127"/>
      <c r="Q28" s="606"/>
      <c r="R28" s="606"/>
      <c r="S28" s="606"/>
      <c r="T28" s="606"/>
      <c r="U28" s="606"/>
      <c r="V28" s="604"/>
      <c r="W28" s="620"/>
      <c r="X28" s="605"/>
    </row>
    <row r="29" spans="2:24" ht="15.95" customHeight="1" x14ac:dyDescent="0.15">
      <c r="B29" s="622"/>
      <c r="C29" s="604"/>
      <c r="D29" s="605"/>
      <c r="E29" s="127"/>
      <c r="F29" s="137"/>
      <c r="G29" s="127"/>
      <c r="H29" s="127"/>
      <c r="I29" s="127"/>
      <c r="J29" s="606"/>
      <c r="K29" s="606"/>
      <c r="L29" s="606"/>
      <c r="M29" s="606"/>
      <c r="N29" s="127"/>
      <c r="O29" s="127"/>
      <c r="P29" s="127"/>
      <c r="Q29" s="606"/>
      <c r="R29" s="606"/>
      <c r="S29" s="606"/>
      <c r="T29" s="606"/>
      <c r="U29" s="606"/>
      <c r="V29" s="604"/>
      <c r="W29" s="620"/>
      <c r="X29" s="605"/>
    </row>
    <row r="30" spans="2:24" ht="15.95" customHeight="1" x14ac:dyDescent="0.15">
      <c r="B30" s="622"/>
      <c r="C30" s="604"/>
      <c r="D30" s="605"/>
      <c r="E30" s="127"/>
      <c r="F30" s="137"/>
      <c r="G30" s="127"/>
      <c r="H30" s="127"/>
      <c r="I30" s="127"/>
      <c r="J30" s="606"/>
      <c r="K30" s="606"/>
      <c r="L30" s="606"/>
      <c r="M30" s="606"/>
      <c r="N30" s="127"/>
      <c r="O30" s="127"/>
      <c r="P30" s="127"/>
      <c r="Q30" s="606"/>
      <c r="R30" s="606"/>
      <c r="S30" s="606"/>
      <c r="T30" s="606"/>
      <c r="U30" s="606"/>
      <c r="V30" s="604"/>
      <c r="W30" s="620"/>
      <c r="X30" s="605"/>
    </row>
    <row r="31" spans="2:24" ht="15.95" customHeight="1" x14ac:dyDescent="0.15">
      <c r="B31" s="622"/>
      <c r="C31" s="604"/>
      <c r="D31" s="605"/>
      <c r="E31" s="127"/>
      <c r="F31" s="137"/>
      <c r="G31" s="127"/>
      <c r="H31" s="127"/>
      <c r="I31" s="127"/>
      <c r="J31" s="606"/>
      <c r="K31" s="606"/>
      <c r="L31" s="606"/>
      <c r="M31" s="606"/>
      <c r="N31" s="127"/>
      <c r="O31" s="127"/>
      <c r="P31" s="127"/>
      <c r="Q31" s="606"/>
      <c r="R31" s="606"/>
      <c r="S31" s="606"/>
      <c r="T31" s="606"/>
      <c r="U31" s="606"/>
      <c r="V31" s="604"/>
      <c r="W31" s="620"/>
      <c r="X31" s="605"/>
    </row>
    <row r="32" spans="2:24" ht="15.95" customHeight="1" x14ac:dyDescent="0.15">
      <c r="B32" s="622"/>
      <c r="C32" s="604"/>
      <c r="D32" s="605"/>
      <c r="E32" s="127"/>
      <c r="F32" s="137"/>
      <c r="G32" s="127"/>
      <c r="H32" s="127"/>
      <c r="I32" s="127"/>
      <c r="J32" s="606"/>
      <c r="K32" s="606"/>
      <c r="L32" s="606"/>
      <c r="M32" s="606"/>
      <c r="N32" s="127"/>
      <c r="O32" s="127"/>
      <c r="P32" s="127"/>
      <c r="Q32" s="606"/>
      <c r="R32" s="606"/>
      <c r="S32" s="606"/>
      <c r="T32" s="606"/>
      <c r="U32" s="606"/>
      <c r="V32" s="604"/>
      <c r="W32" s="620"/>
      <c r="X32" s="605"/>
    </row>
    <row r="33" spans="2:24" ht="15.95" customHeight="1" x14ac:dyDescent="0.15">
      <c r="B33" s="622"/>
      <c r="C33" s="604"/>
      <c r="D33" s="605"/>
      <c r="E33" s="127"/>
      <c r="F33" s="137"/>
      <c r="G33" s="127"/>
      <c r="H33" s="127"/>
      <c r="I33" s="127"/>
      <c r="J33" s="606"/>
      <c r="K33" s="606"/>
      <c r="L33" s="606"/>
      <c r="M33" s="606"/>
      <c r="N33" s="127"/>
      <c r="O33" s="127"/>
      <c r="P33" s="127"/>
      <c r="Q33" s="606"/>
      <c r="R33" s="606"/>
      <c r="S33" s="606"/>
      <c r="T33" s="606"/>
      <c r="U33" s="606"/>
      <c r="V33" s="604"/>
      <c r="W33" s="620"/>
      <c r="X33" s="605"/>
    </row>
    <row r="34" spans="2:24" ht="15.95" customHeight="1" x14ac:dyDescent="0.15">
      <c r="B34" s="622"/>
      <c r="C34" s="604"/>
      <c r="D34" s="605"/>
      <c r="E34" s="127"/>
      <c r="F34" s="137"/>
      <c r="G34" s="127"/>
      <c r="H34" s="127"/>
      <c r="I34" s="127"/>
      <c r="J34" s="606"/>
      <c r="K34" s="606"/>
      <c r="L34" s="606"/>
      <c r="M34" s="606"/>
      <c r="N34" s="127"/>
      <c r="O34" s="127"/>
      <c r="P34" s="127"/>
      <c r="Q34" s="606"/>
      <c r="R34" s="606"/>
      <c r="S34" s="606"/>
      <c r="T34" s="606"/>
      <c r="U34" s="606"/>
      <c r="V34" s="604"/>
      <c r="W34" s="620"/>
      <c r="X34" s="605"/>
    </row>
    <row r="35" spans="2:24" ht="15.95" customHeight="1" x14ac:dyDescent="0.15">
      <c r="B35" s="622"/>
      <c r="C35" s="604"/>
      <c r="D35" s="605"/>
      <c r="E35" s="127"/>
      <c r="F35" s="137"/>
      <c r="G35" s="127"/>
      <c r="H35" s="127"/>
      <c r="I35" s="127"/>
      <c r="J35" s="606"/>
      <c r="K35" s="606"/>
      <c r="L35" s="606"/>
      <c r="M35" s="606"/>
      <c r="N35" s="127"/>
      <c r="O35" s="127"/>
      <c r="P35" s="127"/>
      <c r="Q35" s="606"/>
      <c r="R35" s="606"/>
      <c r="S35" s="606"/>
      <c r="T35" s="606"/>
      <c r="U35" s="606"/>
      <c r="V35" s="604"/>
      <c r="W35" s="620"/>
      <c r="X35" s="605"/>
    </row>
    <row r="36" spans="2:24" ht="15.95" customHeight="1" x14ac:dyDescent="0.15">
      <c r="B36" s="622"/>
      <c r="C36" s="604"/>
      <c r="D36" s="605"/>
      <c r="E36" s="127"/>
      <c r="F36" s="137"/>
      <c r="G36" s="127"/>
      <c r="H36" s="127"/>
      <c r="I36" s="127"/>
      <c r="J36" s="606"/>
      <c r="K36" s="606"/>
      <c r="L36" s="606"/>
      <c r="M36" s="606"/>
      <c r="N36" s="127"/>
      <c r="O36" s="127"/>
      <c r="P36" s="127"/>
      <c r="Q36" s="606"/>
      <c r="R36" s="606"/>
      <c r="S36" s="606"/>
      <c r="T36" s="606"/>
      <c r="U36" s="606"/>
      <c r="V36" s="604"/>
      <c r="W36" s="620"/>
      <c r="X36" s="605"/>
    </row>
    <row r="37" spans="2:24" ht="15.95" customHeight="1" x14ac:dyDescent="0.15">
      <c r="B37" s="622"/>
      <c r="C37" s="604"/>
      <c r="D37" s="605"/>
      <c r="E37" s="127"/>
      <c r="F37" s="137"/>
      <c r="G37" s="127"/>
      <c r="H37" s="127"/>
      <c r="I37" s="127"/>
      <c r="J37" s="606"/>
      <c r="K37" s="606"/>
      <c r="L37" s="606"/>
      <c r="M37" s="606"/>
      <c r="N37" s="127"/>
      <c r="O37" s="127"/>
      <c r="P37" s="127"/>
      <c r="Q37" s="606"/>
      <c r="R37" s="606"/>
      <c r="S37" s="606"/>
      <c r="T37" s="606"/>
      <c r="U37" s="606"/>
      <c r="V37" s="604"/>
      <c r="W37" s="620"/>
      <c r="X37" s="605"/>
    </row>
    <row r="38" spans="2:24" ht="15.95" customHeight="1" x14ac:dyDescent="0.15">
      <c r="B38" s="622"/>
      <c r="C38" s="604"/>
      <c r="D38" s="605"/>
      <c r="E38" s="127"/>
      <c r="F38" s="137"/>
      <c r="G38" s="127"/>
      <c r="H38" s="127"/>
      <c r="I38" s="127"/>
      <c r="J38" s="606"/>
      <c r="K38" s="606"/>
      <c r="L38" s="606"/>
      <c r="M38" s="606"/>
      <c r="N38" s="127"/>
      <c r="O38" s="127"/>
      <c r="P38" s="127"/>
      <c r="Q38" s="606"/>
      <c r="R38" s="606"/>
      <c r="S38" s="606"/>
      <c r="T38" s="606"/>
      <c r="U38" s="606"/>
      <c r="V38" s="604"/>
      <c r="W38" s="620"/>
      <c r="X38" s="605"/>
    </row>
    <row r="39" spans="2:24" ht="15.95" customHeight="1" x14ac:dyDescent="0.15">
      <c r="B39" s="622"/>
      <c r="C39" s="604"/>
      <c r="D39" s="605"/>
      <c r="E39" s="127"/>
      <c r="F39" s="137"/>
      <c r="G39" s="127"/>
      <c r="H39" s="127"/>
      <c r="I39" s="127"/>
      <c r="J39" s="606"/>
      <c r="K39" s="606"/>
      <c r="L39" s="606"/>
      <c r="M39" s="606"/>
      <c r="N39" s="127"/>
      <c r="O39" s="127"/>
      <c r="P39" s="127"/>
      <c r="Q39" s="606"/>
      <c r="R39" s="606"/>
      <c r="S39" s="606"/>
      <c r="T39" s="606"/>
      <c r="U39" s="606"/>
      <c r="V39" s="604"/>
      <c r="W39" s="620"/>
      <c r="X39" s="605"/>
    </row>
    <row r="40" spans="2:24" ht="15.95" customHeight="1" x14ac:dyDescent="0.15">
      <c r="B40" s="622"/>
      <c r="C40" s="618"/>
      <c r="D40" s="619"/>
      <c r="E40" s="127"/>
      <c r="F40" s="137"/>
      <c r="G40" s="127"/>
      <c r="H40" s="127"/>
      <c r="I40" s="127"/>
      <c r="J40" s="606"/>
      <c r="K40" s="606"/>
      <c r="L40" s="606"/>
      <c r="M40" s="606"/>
      <c r="N40" s="127"/>
      <c r="O40" s="127"/>
      <c r="P40" s="127"/>
      <c r="Q40" s="606"/>
      <c r="R40" s="606"/>
      <c r="S40" s="606"/>
      <c r="T40" s="606"/>
      <c r="U40" s="606"/>
      <c r="V40" s="604"/>
      <c r="W40" s="620"/>
      <c r="X40" s="605"/>
    </row>
    <row r="41" spans="2:24" ht="15.95" customHeight="1" x14ac:dyDescent="0.15">
      <c r="B41" s="623"/>
      <c r="C41" s="618"/>
      <c r="D41" s="619"/>
      <c r="E41" s="127"/>
      <c r="F41" s="137"/>
      <c r="G41" s="127"/>
      <c r="H41" s="127"/>
      <c r="I41" s="127"/>
      <c r="J41" s="606"/>
      <c r="K41" s="606"/>
      <c r="L41" s="606"/>
      <c r="M41" s="606"/>
      <c r="N41" s="127"/>
      <c r="O41" s="127"/>
      <c r="P41" s="127"/>
      <c r="Q41" s="606"/>
      <c r="R41" s="606"/>
      <c r="S41" s="606"/>
      <c r="T41" s="606"/>
      <c r="U41" s="606"/>
      <c r="V41" s="604"/>
      <c r="W41" s="620"/>
      <c r="X41" s="605"/>
    </row>
    <row r="42" spans="2:24" ht="15.95" customHeight="1" x14ac:dyDescent="0.15">
      <c r="B42" s="129"/>
      <c r="C42" s="1" t="s">
        <v>710</v>
      </c>
      <c r="D42" s="6"/>
      <c r="F42" s="6"/>
      <c r="G42" s="20"/>
      <c r="H42" s="20"/>
      <c r="I42" s="20"/>
      <c r="J42" s="20"/>
      <c r="K42" s="20"/>
      <c r="L42" s="20"/>
      <c r="M42" s="20"/>
      <c r="N42" s="20"/>
      <c r="O42" s="20"/>
      <c r="P42" s="6"/>
      <c r="Q42" s="20"/>
      <c r="R42" s="20"/>
      <c r="S42" s="20"/>
      <c r="T42" s="20"/>
      <c r="U42" s="20"/>
      <c r="V42" s="6"/>
      <c r="W42" s="6"/>
      <c r="X42" s="6"/>
    </row>
    <row r="43" spans="2:24" ht="15.95" customHeight="1" x14ac:dyDescent="0.15">
      <c r="B43" s="129"/>
      <c r="C43" s="133" t="s">
        <v>711</v>
      </c>
      <c r="D43" s="6"/>
      <c r="F43" s="6"/>
      <c r="G43" s="20"/>
      <c r="H43" s="20"/>
      <c r="I43" s="20"/>
      <c r="J43" s="20"/>
      <c r="K43" s="20"/>
      <c r="L43" s="20"/>
      <c r="M43" s="20"/>
      <c r="N43" s="20"/>
      <c r="O43" s="20"/>
      <c r="P43" s="6"/>
      <c r="Q43" s="20"/>
      <c r="R43" s="20"/>
      <c r="S43" s="20"/>
      <c r="T43" s="20"/>
      <c r="U43" s="20"/>
      <c r="V43" s="6"/>
      <c r="W43" s="6"/>
      <c r="X43" s="6"/>
    </row>
    <row r="44" spans="2:24" ht="15.95" customHeight="1" x14ac:dyDescent="0.15">
      <c r="C44" s="3" t="s">
        <v>712</v>
      </c>
    </row>
    <row r="45" spans="2:24" ht="15.95" customHeight="1" x14ac:dyDescent="0.15">
      <c r="C45" s="3" t="s">
        <v>713</v>
      </c>
    </row>
    <row r="46" spans="2:24" ht="15.95" customHeight="1" x14ac:dyDescent="0.15">
      <c r="C46" s="4" t="s">
        <v>232</v>
      </c>
    </row>
  </sheetData>
  <mergeCells count="198">
    <mergeCell ref="C41:D41"/>
    <mergeCell ref="J41:K41"/>
    <mergeCell ref="L41:M41"/>
    <mergeCell ref="Q41:U41"/>
    <mergeCell ref="V41:X41"/>
    <mergeCell ref="C39:D39"/>
    <mergeCell ref="J39:K39"/>
    <mergeCell ref="L39:M39"/>
    <mergeCell ref="Q39:U39"/>
    <mergeCell ref="V39:X39"/>
    <mergeCell ref="C40:D40"/>
    <mergeCell ref="J40:K40"/>
    <mergeCell ref="L40:M40"/>
    <mergeCell ref="Q40:U40"/>
    <mergeCell ref="V40:X40"/>
    <mergeCell ref="C37:D37"/>
    <mergeCell ref="J37:K37"/>
    <mergeCell ref="L37:M37"/>
    <mergeCell ref="Q37:U37"/>
    <mergeCell ref="V37:X37"/>
    <mergeCell ref="C38:D38"/>
    <mergeCell ref="J38:K38"/>
    <mergeCell ref="L38:M38"/>
    <mergeCell ref="Q38:U38"/>
    <mergeCell ref="V38:X38"/>
    <mergeCell ref="C35:D35"/>
    <mergeCell ref="J35:K35"/>
    <mergeCell ref="L35:M35"/>
    <mergeCell ref="Q35:U35"/>
    <mergeCell ref="V35:X35"/>
    <mergeCell ref="C36:D36"/>
    <mergeCell ref="J36:K36"/>
    <mergeCell ref="L36:M36"/>
    <mergeCell ref="Q36:U36"/>
    <mergeCell ref="V36:X36"/>
    <mergeCell ref="C33:D33"/>
    <mergeCell ref="J33:K33"/>
    <mergeCell ref="L33:M33"/>
    <mergeCell ref="Q33:U33"/>
    <mergeCell ref="V33:X33"/>
    <mergeCell ref="C34:D34"/>
    <mergeCell ref="J34:K34"/>
    <mergeCell ref="L34:M34"/>
    <mergeCell ref="Q34:U34"/>
    <mergeCell ref="V34:X34"/>
    <mergeCell ref="C31:D31"/>
    <mergeCell ref="J31:K31"/>
    <mergeCell ref="L31:M31"/>
    <mergeCell ref="Q31:U31"/>
    <mergeCell ref="V31:X31"/>
    <mergeCell ref="C32:D32"/>
    <mergeCell ref="J32:K32"/>
    <mergeCell ref="L32:M32"/>
    <mergeCell ref="Q32:U32"/>
    <mergeCell ref="V32:X32"/>
    <mergeCell ref="C29:D29"/>
    <mergeCell ref="J29:K29"/>
    <mergeCell ref="L29:M29"/>
    <mergeCell ref="Q29:U29"/>
    <mergeCell ref="V29:X29"/>
    <mergeCell ref="C30:D30"/>
    <mergeCell ref="J30:K30"/>
    <mergeCell ref="L30:M30"/>
    <mergeCell ref="Q30:U30"/>
    <mergeCell ref="V30:X30"/>
    <mergeCell ref="C27:D27"/>
    <mergeCell ref="J27:K27"/>
    <mergeCell ref="L27:M27"/>
    <mergeCell ref="Q27:U27"/>
    <mergeCell ref="V27:X27"/>
    <mergeCell ref="C28:D28"/>
    <mergeCell ref="J28:K28"/>
    <mergeCell ref="L28:M28"/>
    <mergeCell ref="Q28:U28"/>
    <mergeCell ref="V28:X28"/>
    <mergeCell ref="C25:D25"/>
    <mergeCell ref="J25:K25"/>
    <mergeCell ref="L25:M25"/>
    <mergeCell ref="Q25:U25"/>
    <mergeCell ref="V25:X25"/>
    <mergeCell ref="C26:D26"/>
    <mergeCell ref="J26:K26"/>
    <mergeCell ref="L26:M26"/>
    <mergeCell ref="Q26:U26"/>
    <mergeCell ref="V26:X26"/>
    <mergeCell ref="C23:D23"/>
    <mergeCell ref="J23:K23"/>
    <mergeCell ref="L23:M23"/>
    <mergeCell ref="Q23:U23"/>
    <mergeCell ref="V23:X23"/>
    <mergeCell ref="C24:D24"/>
    <mergeCell ref="J24:K24"/>
    <mergeCell ref="L24:M24"/>
    <mergeCell ref="Q24:U24"/>
    <mergeCell ref="V24:X24"/>
    <mergeCell ref="C21:D21"/>
    <mergeCell ref="J21:K21"/>
    <mergeCell ref="L21:M21"/>
    <mergeCell ref="Q21:U21"/>
    <mergeCell ref="V21:X21"/>
    <mergeCell ref="C22:D22"/>
    <mergeCell ref="J22:K22"/>
    <mergeCell ref="L22:M22"/>
    <mergeCell ref="Q22:U22"/>
    <mergeCell ref="V22:X22"/>
    <mergeCell ref="L18:M18"/>
    <mergeCell ref="Q18:U18"/>
    <mergeCell ref="V18:X18"/>
    <mergeCell ref="C19:D19"/>
    <mergeCell ref="J19:K19"/>
    <mergeCell ref="L19:M19"/>
    <mergeCell ref="Q19:U19"/>
    <mergeCell ref="V19:X19"/>
    <mergeCell ref="C20:D20"/>
    <mergeCell ref="J20:K20"/>
    <mergeCell ref="L20:M20"/>
    <mergeCell ref="Q20:U20"/>
    <mergeCell ref="V20:X20"/>
    <mergeCell ref="V15:X15"/>
    <mergeCell ref="C16:D16"/>
    <mergeCell ref="J16:K16"/>
    <mergeCell ref="L16:M16"/>
    <mergeCell ref="Q16:U16"/>
    <mergeCell ref="V16:X16"/>
    <mergeCell ref="C17:D17"/>
    <mergeCell ref="J17:K17"/>
    <mergeCell ref="L17:M17"/>
    <mergeCell ref="Q17:U17"/>
    <mergeCell ref="V17:X17"/>
    <mergeCell ref="V12:X12"/>
    <mergeCell ref="C13:D13"/>
    <mergeCell ref="J13:K13"/>
    <mergeCell ref="L13:M13"/>
    <mergeCell ref="Q13:U13"/>
    <mergeCell ref="V13:X13"/>
    <mergeCell ref="C14:D14"/>
    <mergeCell ref="J14:K14"/>
    <mergeCell ref="L14:M14"/>
    <mergeCell ref="Q14:U14"/>
    <mergeCell ref="V14:X14"/>
    <mergeCell ref="V9:X9"/>
    <mergeCell ref="C10:D10"/>
    <mergeCell ref="J10:K10"/>
    <mergeCell ref="L10:M10"/>
    <mergeCell ref="Q10:U10"/>
    <mergeCell ref="V10:X10"/>
    <mergeCell ref="C11:D11"/>
    <mergeCell ref="J11:K11"/>
    <mergeCell ref="L11:M11"/>
    <mergeCell ref="Q11:U11"/>
    <mergeCell ref="V11:X11"/>
    <mergeCell ref="V8:X8"/>
    <mergeCell ref="J5:M5"/>
    <mergeCell ref="N5:O5"/>
    <mergeCell ref="P5:U5"/>
    <mergeCell ref="V5:X6"/>
    <mergeCell ref="G6:H7"/>
    <mergeCell ref="I6:I7"/>
    <mergeCell ref="J6:K7"/>
    <mergeCell ref="L6:M7"/>
    <mergeCell ref="N6:O6"/>
    <mergeCell ref="P6:P7"/>
    <mergeCell ref="B5:B41"/>
    <mergeCell ref="C5:D7"/>
    <mergeCell ref="E5:E7"/>
    <mergeCell ref="F5:F7"/>
    <mergeCell ref="G5:I5"/>
    <mergeCell ref="Q6:U7"/>
    <mergeCell ref="C8:D8"/>
    <mergeCell ref="J8:K8"/>
    <mergeCell ref="L8:M8"/>
    <mergeCell ref="Q8:U8"/>
    <mergeCell ref="C9:D9"/>
    <mergeCell ref="J9:K9"/>
    <mergeCell ref="L9:M9"/>
    <mergeCell ref="Q9:U9"/>
    <mergeCell ref="C12:D12"/>
    <mergeCell ref="J12:K12"/>
    <mergeCell ref="L12:M12"/>
    <mergeCell ref="Q12:U12"/>
    <mergeCell ref="C15:D15"/>
    <mergeCell ref="J15:K15"/>
    <mergeCell ref="L15:M15"/>
    <mergeCell ref="Q15:U15"/>
    <mergeCell ref="C18:D18"/>
    <mergeCell ref="J18:K18"/>
    <mergeCell ref="B2:V2"/>
    <mergeCell ref="B3:E3"/>
    <mergeCell ref="F3:I3"/>
    <mergeCell ref="K3:L3"/>
    <mergeCell ref="M3:N4"/>
    <mergeCell ref="O3:R3"/>
    <mergeCell ref="S3:V4"/>
    <mergeCell ref="W3:X4"/>
    <mergeCell ref="B4:E4"/>
    <mergeCell ref="F4:I4"/>
    <mergeCell ref="K4:L4"/>
    <mergeCell ref="O4:R4"/>
  </mergeCells>
  <phoneticPr fontId="9"/>
  <dataValidations count="3">
    <dataValidation type="list" errorStyle="warning" allowBlank="1" showInputMessage="1" showErrorMessage="1" error="選択出来ません" sqref="H8:H41" xr:uid="{FE34DB1D-E9CB-4BB9-9AA3-8DABC6296BFC}">
      <formula1>INDIRECT(G8)</formula1>
    </dataValidation>
    <dataValidation type="list" showInputMessage="1" showErrorMessage="1" sqref="G42:H43" xr:uid="{623B090E-49C0-4C29-A10D-2C56BA9ACE7A}">
      <formula1>部位本体</formula1>
    </dataValidation>
    <dataValidation type="list" allowBlank="1" showInputMessage="1" showErrorMessage="1" sqref="E42:E43 E8:E11" xr:uid="{DB59EFAA-C4B7-4377-B28F-F0E23F10E22C}">
      <formula1>個数</formula1>
    </dataValidation>
  </dataValidations>
  <printOptions horizontalCentered="1" verticalCentered="1"/>
  <pageMargins left="0.19685039370078741" right="0.19685039370078741" top="0.78740157480314965" bottom="0" header="0.51181102362204722" footer="0.27559055118110237"/>
  <pageSetup paperSize="9" scale="75" fitToWidth="0" orientation="landscape" copies="2"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FA4A27-3AA2-44A4-BB35-25580A7BA92C}">
  <sheetPr codeName="Sheet22"/>
  <dimension ref="B1:AB23"/>
  <sheetViews>
    <sheetView showGridLines="0" showZeros="0" view="pageBreakPreview" zoomScale="85" zoomScaleNormal="85" zoomScaleSheetLayoutView="85" workbookViewId="0">
      <selection activeCell="H12" sqref="H12:N12"/>
    </sheetView>
  </sheetViews>
  <sheetFormatPr defaultColWidth="5.625" defaultRowHeight="15.95" customHeight="1" x14ac:dyDescent="0.15"/>
  <cols>
    <col min="1" max="1" width="2.75" style="1" customWidth="1"/>
    <col min="2" max="2" width="4.125" style="1" customWidth="1"/>
    <col min="3" max="29" width="5.625" style="1" customWidth="1"/>
    <col min="30" max="16384" width="5.625" style="1"/>
  </cols>
  <sheetData>
    <row r="1" spans="2:28" ht="9.75" customHeight="1" x14ac:dyDescent="0.15"/>
    <row r="2" spans="2:28" ht="24.75" customHeight="1" x14ac:dyDescent="0.15">
      <c r="B2" s="568" t="s">
        <v>714</v>
      </c>
      <c r="C2" s="568"/>
      <c r="D2" s="568"/>
      <c r="E2" s="489"/>
      <c r="F2" s="489"/>
      <c r="G2" s="489"/>
      <c r="H2" s="568"/>
      <c r="I2" s="568"/>
      <c r="J2" s="568"/>
      <c r="K2" s="568"/>
      <c r="L2" s="568"/>
      <c r="M2" s="568"/>
      <c r="N2" s="568"/>
      <c r="O2" s="568"/>
      <c r="P2" s="568"/>
      <c r="Q2" s="568"/>
      <c r="R2" s="568"/>
      <c r="S2" s="568"/>
      <c r="T2" s="568"/>
      <c r="U2" s="568"/>
      <c r="V2" s="568"/>
      <c r="W2" s="568"/>
      <c r="X2" s="568"/>
      <c r="Y2" s="568"/>
      <c r="Z2" s="568"/>
    </row>
    <row r="3" spans="2:28" ht="20.100000000000001" customHeight="1" x14ac:dyDescent="0.15">
      <c r="B3" s="647" t="s">
        <v>8</v>
      </c>
      <c r="C3" s="647"/>
      <c r="D3" s="490"/>
      <c r="E3" s="624" t="s">
        <v>542</v>
      </c>
      <c r="F3" s="625"/>
      <c r="G3" s="626"/>
      <c r="H3" s="571" t="s">
        <v>9</v>
      </c>
      <c r="I3" s="496"/>
      <c r="J3" s="648" t="s">
        <v>543</v>
      </c>
      <c r="K3" s="648"/>
      <c r="L3" s="648"/>
      <c r="M3" s="498" t="s">
        <v>715</v>
      </c>
      <c r="N3" s="499"/>
      <c r="O3" s="499"/>
      <c r="P3" s="499"/>
      <c r="Q3" s="627" t="s">
        <v>545</v>
      </c>
      <c r="R3" s="628"/>
      <c r="S3" s="628"/>
      <c r="T3" s="629"/>
      <c r="U3" s="510" t="s">
        <v>546</v>
      </c>
      <c r="V3" s="511"/>
      <c r="W3" s="512"/>
      <c r="X3" s="630">
        <v>45621</v>
      </c>
      <c r="Y3" s="649"/>
      <c r="Z3" s="631"/>
    </row>
    <row r="4" spans="2:28" ht="20.100000000000001" customHeight="1" x14ac:dyDescent="0.15">
      <c r="B4" s="597" t="s">
        <v>0</v>
      </c>
      <c r="C4" s="597"/>
      <c r="D4" s="522"/>
      <c r="E4" s="634" t="s">
        <v>547</v>
      </c>
      <c r="F4" s="635"/>
      <c r="G4" s="636"/>
      <c r="H4" s="594" t="s">
        <v>1</v>
      </c>
      <c r="I4" s="528"/>
      <c r="J4" s="648" t="s">
        <v>548</v>
      </c>
      <c r="K4" s="648"/>
      <c r="L4" s="648"/>
      <c r="M4" s="501"/>
      <c r="N4" s="502"/>
      <c r="O4" s="502"/>
      <c r="P4" s="502"/>
      <c r="Q4" s="637" t="s">
        <v>549</v>
      </c>
      <c r="R4" s="638"/>
      <c r="S4" s="638"/>
      <c r="T4" s="639"/>
      <c r="U4" s="580"/>
      <c r="V4" s="581"/>
      <c r="W4" s="582"/>
      <c r="X4" s="632"/>
      <c r="Y4" s="650"/>
      <c r="Z4" s="633"/>
    </row>
    <row r="5" spans="2:28" ht="28.5" customHeight="1" x14ac:dyDescent="0.15">
      <c r="B5" s="651" t="s">
        <v>716</v>
      </c>
      <c r="C5" s="587" t="s">
        <v>717</v>
      </c>
      <c r="D5" s="587"/>
      <c r="E5" s="652" t="s">
        <v>552</v>
      </c>
      <c r="F5" s="600" t="s">
        <v>716</v>
      </c>
      <c r="G5" s="615"/>
      <c r="H5" s="654"/>
      <c r="I5" s="654"/>
      <c r="J5" s="654"/>
      <c r="K5" s="654"/>
      <c r="L5" s="654"/>
      <c r="M5" s="654"/>
      <c r="N5" s="654"/>
      <c r="O5" s="654"/>
      <c r="P5" s="654"/>
      <c r="Q5" s="654"/>
      <c r="R5" s="654"/>
      <c r="S5" s="655"/>
      <c r="T5" s="655"/>
      <c r="U5" s="655"/>
      <c r="V5" s="655"/>
      <c r="W5" s="655"/>
      <c r="X5" s="655"/>
      <c r="Y5" s="655"/>
      <c r="Z5" s="656"/>
      <c r="AA5" s="138"/>
      <c r="AB5" s="5"/>
    </row>
    <row r="6" spans="2:28" ht="24.75" customHeight="1" x14ac:dyDescent="0.15">
      <c r="B6" s="651"/>
      <c r="C6" s="528"/>
      <c r="D6" s="528"/>
      <c r="E6" s="653"/>
      <c r="F6" s="496" t="s">
        <v>718</v>
      </c>
      <c r="G6" s="496"/>
      <c r="H6" s="593" t="s">
        <v>719</v>
      </c>
      <c r="I6" s="655"/>
      <c r="J6" s="655"/>
      <c r="K6" s="655"/>
      <c r="L6" s="655"/>
      <c r="M6" s="655"/>
      <c r="N6" s="656"/>
      <c r="O6" s="593" t="s">
        <v>720</v>
      </c>
      <c r="P6" s="654"/>
      <c r="Q6" s="654"/>
      <c r="R6" s="654"/>
      <c r="S6" s="654"/>
      <c r="T6" s="654"/>
      <c r="U6" s="654"/>
      <c r="V6" s="654"/>
      <c r="W6" s="654"/>
      <c r="X6" s="594"/>
      <c r="Y6" s="593" t="s">
        <v>721</v>
      </c>
      <c r="Z6" s="594"/>
      <c r="AA6" s="5"/>
      <c r="AB6" s="5"/>
    </row>
    <row r="7" spans="2:28" ht="27.75" customHeight="1" x14ac:dyDescent="0.15">
      <c r="B7" s="622"/>
      <c r="C7" s="657"/>
      <c r="D7" s="658"/>
      <c r="E7" s="139"/>
      <c r="F7" s="659"/>
      <c r="G7" s="659"/>
      <c r="H7" s="660"/>
      <c r="I7" s="661"/>
      <c r="J7" s="661"/>
      <c r="K7" s="661"/>
      <c r="L7" s="661"/>
      <c r="M7" s="661"/>
      <c r="N7" s="662"/>
      <c r="O7" s="663"/>
      <c r="P7" s="664"/>
      <c r="Q7" s="664"/>
      <c r="R7" s="664"/>
      <c r="S7" s="664"/>
      <c r="T7" s="664"/>
      <c r="U7" s="664"/>
      <c r="V7" s="664"/>
      <c r="W7" s="664"/>
      <c r="X7" s="665"/>
      <c r="Y7" s="666"/>
      <c r="Z7" s="666"/>
    </row>
    <row r="8" spans="2:28" ht="27.75" customHeight="1" x14ac:dyDescent="0.15">
      <c r="B8" s="622"/>
      <c r="C8" s="657"/>
      <c r="D8" s="658"/>
      <c r="E8" s="139"/>
      <c r="F8" s="659"/>
      <c r="G8" s="659"/>
      <c r="H8" s="660"/>
      <c r="I8" s="669"/>
      <c r="J8" s="669"/>
      <c r="K8" s="669"/>
      <c r="L8" s="661"/>
      <c r="M8" s="661"/>
      <c r="N8" s="662"/>
      <c r="O8" s="663"/>
      <c r="P8" s="664"/>
      <c r="Q8" s="664"/>
      <c r="R8" s="664"/>
      <c r="S8" s="664"/>
      <c r="T8" s="664"/>
      <c r="U8" s="664"/>
      <c r="V8" s="664"/>
      <c r="W8" s="664"/>
      <c r="X8" s="665"/>
      <c r="Y8" s="666"/>
      <c r="Z8" s="666"/>
    </row>
    <row r="9" spans="2:28" ht="27.75" customHeight="1" x14ac:dyDescent="0.15">
      <c r="B9" s="622"/>
      <c r="C9" s="667"/>
      <c r="D9" s="668"/>
      <c r="E9" s="139"/>
      <c r="F9" s="659"/>
      <c r="G9" s="659"/>
      <c r="H9" s="660"/>
      <c r="I9" s="669"/>
      <c r="J9" s="669"/>
      <c r="K9" s="669"/>
      <c r="L9" s="661"/>
      <c r="M9" s="661"/>
      <c r="N9" s="662"/>
      <c r="O9" s="663"/>
      <c r="P9" s="664"/>
      <c r="Q9" s="664"/>
      <c r="R9" s="664"/>
      <c r="S9" s="664"/>
      <c r="T9" s="664"/>
      <c r="U9" s="664"/>
      <c r="V9" s="664"/>
      <c r="W9" s="664"/>
      <c r="X9" s="665"/>
      <c r="Y9" s="670"/>
      <c r="Z9" s="671"/>
    </row>
    <row r="10" spans="2:28" ht="27.75" customHeight="1" x14ac:dyDescent="0.15">
      <c r="B10" s="622"/>
      <c r="C10" s="667"/>
      <c r="D10" s="668"/>
      <c r="E10" s="139"/>
      <c r="F10" s="676"/>
      <c r="G10" s="677"/>
      <c r="H10" s="660"/>
      <c r="I10" s="669"/>
      <c r="J10" s="669"/>
      <c r="K10" s="669"/>
      <c r="L10" s="669"/>
      <c r="M10" s="669"/>
      <c r="N10" s="674"/>
      <c r="O10" s="663"/>
      <c r="P10" s="664"/>
      <c r="Q10" s="664"/>
      <c r="R10" s="664"/>
      <c r="S10" s="664"/>
      <c r="T10" s="664"/>
      <c r="U10" s="664"/>
      <c r="V10" s="664"/>
      <c r="W10" s="664"/>
      <c r="X10" s="665"/>
      <c r="Y10" s="670"/>
      <c r="Z10" s="671"/>
    </row>
    <row r="11" spans="2:28" ht="27.75" customHeight="1" x14ac:dyDescent="0.15">
      <c r="B11" s="622"/>
      <c r="C11" s="670"/>
      <c r="D11" s="671"/>
      <c r="E11" s="140"/>
      <c r="F11" s="672"/>
      <c r="G11" s="673"/>
      <c r="H11" s="660"/>
      <c r="I11" s="669"/>
      <c r="J11" s="669"/>
      <c r="K11" s="669"/>
      <c r="L11" s="669"/>
      <c r="M11" s="669"/>
      <c r="N11" s="674"/>
      <c r="O11" s="670"/>
      <c r="P11" s="675"/>
      <c r="Q11" s="675"/>
      <c r="R11" s="675"/>
      <c r="S11" s="675"/>
      <c r="T11" s="675"/>
      <c r="U11" s="675"/>
      <c r="V11" s="675"/>
      <c r="W11" s="675"/>
      <c r="X11" s="671"/>
      <c r="Y11" s="670"/>
      <c r="Z11" s="671"/>
    </row>
    <row r="12" spans="2:28" ht="27.75" customHeight="1" x14ac:dyDescent="0.15">
      <c r="B12" s="622"/>
      <c r="C12" s="670"/>
      <c r="D12" s="671"/>
      <c r="E12" s="140"/>
      <c r="F12" s="678"/>
      <c r="G12" s="678"/>
      <c r="H12" s="660"/>
      <c r="I12" s="669"/>
      <c r="J12" s="669"/>
      <c r="K12" s="669"/>
      <c r="L12" s="661"/>
      <c r="M12" s="661"/>
      <c r="N12" s="662"/>
      <c r="O12" s="670"/>
      <c r="P12" s="675"/>
      <c r="Q12" s="675"/>
      <c r="R12" s="675"/>
      <c r="S12" s="675"/>
      <c r="T12" s="675"/>
      <c r="U12" s="675"/>
      <c r="V12" s="675"/>
      <c r="W12" s="675"/>
      <c r="X12" s="671"/>
      <c r="Y12" s="670"/>
      <c r="Z12" s="671"/>
    </row>
    <row r="13" spans="2:28" ht="27.75" customHeight="1" x14ac:dyDescent="0.15">
      <c r="B13" s="622"/>
      <c r="C13" s="670"/>
      <c r="D13" s="671"/>
      <c r="E13" s="140"/>
      <c r="F13" s="678"/>
      <c r="G13" s="678"/>
      <c r="H13" s="660"/>
      <c r="I13" s="669"/>
      <c r="J13" s="669"/>
      <c r="K13" s="669"/>
      <c r="L13" s="661"/>
      <c r="M13" s="661"/>
      <c r="N13" s="662"/>
      <c r="O13" s="670"/>
      <c r="P13" s="675"/>
      <c r="Q13" s="675"/>
      <c r="R13" s="675"/>
      <c r="S13" s="675"/>
      <c r="T13" s="675"/>
      <c r="U13" s="675"/>
      <c r="V13" s="675"/>
      <c r="W13" s="675"/>
      <c r="X13" s="671"/>
      <c r="Y13" s="670"/>
      <c r="Z13" s="671"/>
    </row>
    <row r="14" spans="2:28" ht="27.75" customHeight="1" x14ac:dyDescent="0.15">
      <c r="B14" s="622"/>
      <c r="C14" s="670"/>
      <c r="D14" s="671"/>
      <c r="E14" s="140"/>
      <c r="F14" s="659"/>
      <c r="G14" s="659"/>
      <c r="H14" s="660"/>
      <c r="I14" s="669"/>
      <c r="J14" s="669"/>
      <c r="K14" s="669"/>
      <c r="L14" s="661"/>
      <c r="M14" s="661"/>
      <c r="N14" s="662"/>
      <c r="O14" s="670"/>
      <c r="P14" s="675"/>
      <c r="Q14" s="675"/>
      <c r="R14" s="675"/>
      <c r="S14" s="675"/>
      <c r="T14" s="675"/>
      <c r="U14" s="675"/>
      <c r="V14" s="675"/>
      <c r="W14" s="675"/>
      <c r="X14" s="671"/>
      <c r="Y14" s="670"/>
      <c r="Z14" s="671"/>
    </row>
    <row r="15" spans="2:28" ht="27.75" customHeight="1" x14ac:dyDescent="0.15">
      <c r="B15" s="622"/>
      <c r="C15" s="670"/>
      <c r="D15" s="671"/>
      <c r="E15" s="140"/>
      <c r="F15" s="678"/>
      <c r="G15" s="678"/>
      <c r="H15" s="660"/>
      <c r="I15" s="669"/>
      <c r="J15" s="669"/>
      <c r="K15" s="669"/>
      <c r="L15" s="661"/>
      <c r="M15" s="661"/>
      <c r="N15" s="662"/>
      <c r="O15" s="670"/>
      <c r="P15" s="675"/>
      <c r="Q15" s="675"/>
      <c r="R15" s="675"/>
      <c r="S15" s="675"/>
      <c r="T15" s="675"/>
      <c r="U15" s="675"/>
      <c r="V15" s="675"/>
      <c r="W15" s="675"/>
      <c r="X15" s="671"/>
      <c r="Y15" s="670"/>
      <c r="Z15" s="671"/>
    </row>
    <row r="16" spans="2:28" ht="27.75" customHeight="1" x14ac:dyDescent="0.15">
      <c r="B16" s="622"/>
      <c r="C16" s="670"/>
      <c r="D16" s="671"/>
      <c r="E16" s="140"/>
      <c r="F16" s="678"/>
      <c r="G16" s="678"/>
      <c r="H16" s="660"/>
      <c r="I16" s="669"/>
      <c r="J16" s="669"/>
      <c r="K16" s="669"/>
      <c r="L16" s="661"/>
      <c r="M16" s="661"/>
      <c r="N16" s="662"/>
      <c r="O16" s="670"/>
      <c r="P16" s="675"/>
      <c r="Q16" s="675"/>
      <c r="R16" s="675"/>
      <c r="S16" s="675"/>
      <c r="T16" s="675"/>
      <c r="U16" s="675"/>
      <c r="V16" s="675"/>
      <c r="W16" s="675"/>
      <c r="X16" s="671"/>
      <c r="Y16" s="670"/>
      <c r="Z16" s="671"/>
    </row>
    <row r="17" spans="2:26" ht="27.75" customHeight="1" x14ac:dyDescent="0.15">
      <c r="B17" s="622"/>
      <c r="C17" s="670"/>
      <c r="D17" s="671"/>
      <c r="E17" s="140"/>
      <c r="F17" s="678"/>
      <c r="G17" s="678"/>
      <c r="H17" s="660"/>
      <c r="I17" s="669"/>
      <c r="J17" s="669"/>
      <c r="K17" s="669"/>
      <c r="L17" s="661"/>
      <c r="M17" s="661"/>
      <c r="N17" s="662"/>
      <c r="O17" s="670"/>
      <c r="P17" s="675"/>
      <c r="Q17" s="675"/>
      <c r="R17" s="675"/>
      <c r="S17" s="675"/>
      <c r="T17" s="675"/>
      <c r="U17" s="675"/>
      <c r="V17" s="675"/>
      <c r="W17" s="675"/>
      <c r="X17" s="671"/>
      <c r="Y17" s="670"/>
      <c r="Z17" s="671"/>
    </row>
    <row r="18" spans="2:26" ht="27.75" customHeight="1" x14ac:dyDescent="0.15">
      <c r="B18" s="622"/>
      <c r="C18" s="670"/>
      <c r="D18" s="671"/>
      <c r="E18" s="140"/>
      <c r="F18" s="678"/>
      <c r="G18" s="678"/>
      <c r="H18" s="660"/>
      <c r="I18" s="669"/>
      <c r="J18" s="669"/>
      <c r="K18" s="669"/>
      <c r="L18" s="661"/>
      <c r="M18" s="661"/>
      <c r="N18" s="662"/>
      <c r="O18" s="670"/>
      <c r="P18" s="675"/>
      <c r="Q18" s="675"/>
      <c r="R18" s="675"/>
      <c r="S18" s="675"/>
      <c r="T18" s="675"/>
      <c r="U18" s="675"/>
      <c r="V18" s="675"/>
      <c r="W18" s="675"/>
      <c r="X18" s="671"/>
      <c r="Y18" s="670"/>
      <c r="Z18" s="671"/>
    </row>
    <row r="19" spans="2:26" ht="27.75" customHeight="1" x14ac:dyDescent="0.15">
      <c r="B19" s="622"/>
      <c r="C19" s="670"/>
      <c r="D19" s="671"/>
      <c r="E19" s="140"/>
      <c r="F19" s="678"/>
      <c r="G19" s="678"/>
      <c r="H19" s="660"/>
      <c r="I19" s="669"/>
      <c r="J19" s="669"/>
      <c r="K19" s="669"/>
      <c r="L19" s="661"/>
      <c r="M19" s="661"/>
      <c r="N19" s="662"/>
      <c r="O19" s="670"/>
      <c r="P19" s="675"/>
      <c r="Q19" s="675"/>
      <c r="R19" s="675"/>
      <c r="S19" s="675"/>
      <c r="T19" s="675"/>
      <c r="U19" s="675"/>
      <c r="V19" s="675"/>
      <c r="W19" s="675"/>
      <c r="X19" s="671"/>
      <c r="Y19" s="670"/>
      <c r="Z19" s="671"/>
    </row>
    <row r="20" spans="2:26" ht="27.75" customHeight="1" x14ac:dyDescent="0.15">
      <c r="B20" s="622"/>
      <c r="C20" s="670"/>
      <c r="D20" s="671"/>
      <c r="E20" s="140"/>
      <c r="F20" s="678"/>
      <c r="G20" s="678"/>
      <c r="H20" s="660"/>
      <c r="I20" s="669"/>
      <c r="J20" s="669"/>
      <c r="K20" s="669"/>
      <c r="L20" s="661"/>
      <c r="M20" s="661"/>
      <c r="N20" s="662"/>
      <c r="O20" s="670"/>
      <c r="P20" s="675"/>
      <c r="Q20" s="675"/>
      <c r="R20" s="675"/>
      <c r="S20" s="675"/>
      <c r="T20" s="675"/>
      <c r="U20" s="675"/>
      <c r="V20" s="675"/>
      <c r="W20" s="675"/>
      <c r="X20" s="671"/>
      <c r="Y20" s="670"/>
      <c r="Z20" s="671"/>
    </row>
    <row r="21" spans="2:26" ht="27.75" customHeight="1" x14ac:dyDescent="0.15">
      <c r="B21" s="623"/>
      <c r="C21" s="670"/>
      <c r="D21" s="671"/>
      <c r="E21" s="140"/>
      <c r="F21" s="678"/>
      <c r="G21" s="678"/>
      <c r="H21" s="660"/>
      <c r="I21" s="669"/>
      <c r="J21" s="669"/>
      <c r="K21" s="669"/>
      <c r="L21" s="661"/>
      <c r="M21" s="661"/>
      <c r="N21" s="662"/>
      <c r="O21" s="670"/>
      <c r="P21" s="675"/>
      <c r="Q21" s="675"/>
      <c r="R21" s="675"/>
      <c r="S21" s="675"/>
      <c r="T21" s="675"/>
      <c r="U21" s="675"/>
      <c r="V21" s="675"/>
      <c r="W21" s="675"/>
      <c r="X21" s="671"/>
      <c r="Y21" s="670"/>
      <c r="Z21" s="671"/>
    </row>
    <row r="22" spans="2:26" ht="15.95" customHeight="1" x14ac:dyDescent="0.15">
      <c r="B22" s="1" t="s">
        <v>722</v>
      </c>
    </row>
    <row r="23" spans="2:26" ht="15.95" customHeight="1" x14ac:dyDescent="0.15">
      <c r="B23" s="4" t="s">
        <v>232</v>
      </c>
    </row>
  </sheetData>
  <mergeCells count="97">
    <mergeCell ref="C20:D20"/>
    <mergeCell ref="F20:G20"/>
    <mergeCell ref="H20:N20"/>
    <mergeCell ref="O20:X20"/>
    <mergeCell ref="Y20:Z20"/>
    <mergeCell ref="C21:D21"/>
    <mergeCell ref="F21:G21"/>
    <mergeCell ref="H21:N21"/>
    <mergeCell ref="O21:X21"/>
    <mergeCell ref="Y21:Z21"/>
    <mergeCell ref="C18:D18"/>
    <mergeCell ref="F18:G18"/>
    <mergeCell ref="H18:N18"/>
    <mergeCell ref="O18:X18"/>
    <mergeCell ref="Y18:Z18"/>
    <mergeCell ref="C19:D19"/>
    <mergeCell ref="F19:G19"/>
    <mergeCell ref="H19:N19"/>
    <mergeCell ref="O19:X19"/>
    <mergeCell ref="Y19:Z19"/>
    <mergeCell ref="C16:D16"/>
    <mergeCell ref="F16:G16"/>
    <mergeCell ref="H16:N16"/>
    <mergeCell ref="O16:X16"/>
    <mergeCell ref="Y16:Z16"/>
    <mergeCell ref="C17:D17"/>
    <mergeCell ref="F17:G17"/>
    <mergeCell ref="H17:N17"/>
    <mergeCell ref="O17:X17"/>
    <mergeCell ref="Y17:Z17"/>
    <mergeCell ref="C14:D14"/>
    <mergeCell ref="F14:G14"/>
    <mergeCell ref="H14:N14"/>
    <mergeCell ref="O14:X14"/>
    <mergeCell ref="Y14:Z14"/>
    <mergeCell ref="C15:D15"/>
    <mergeCell ref="F15:G15"/>
    <mergeCell ref="H15:N15"/>
    <mergeCell ref="O15:X15"/>
    <mergeCell ref="Y15:Z15"/>
    <mergeCell ref="C12:D12"/>
    <mergeCell ref="F12:G12"/>
    <mergeCell ref="H12:N12"/>
    <mergeCell ref="O12:X12"/>
    <mergeCell ref="Y12:Z12"/>
    <mergeCell ref="C13:D13"/>
    <mergeCell ref="F13:G13"/>
    <mergeCell ref="H13:N13"/>
    <mergeCell ref="O13:X13"/>
    <mergeCell ref="Y13:Z13"/>
    <mergeCell ref="C10:D10"/>
    <mergeCell ref="F10:G10"/>
    <mergeCell ref="H10:N10"/>
    <mergeCell ref="O10:X10"/>
    <mergeCell ref="Y10:Z10"/>
    <mergeCell ref="C11:D11"/>
    <mergeCell ref="F11:G11"/>
    <mergeCell ref="H11:N11"/>
    <mergeCell ref="O11:X11"/>
    <mergeCell ref="Y11:Z11"/>
    <mergeCell ref="O9:X9"/>
    <mergeCell ref="Y9:Z9"/>
    <mergeCell ref="C8:D8"/>
    <mergeCell ref="F8:G8"/>
    <mergeCell ref="H8:N8"/>
    <mergeCell ref="O8:X8"/>
    <mergeCell ref="Y8:Z8"/>
    <mergeCell ref="B5:B21"/>
    <mergeCell ref="C5:D6"/>
    <mergeCell ref="E5:E6"/>
    <mergeCell ref="F5:Z5"/>
    <mergeCell ref="F6:G6"/>
    <mergeCell ref="H6:N6"/>
    <mergeCell ref="O6:X6"/>
    <mergeCell ref="Y6:Z6"/>
    <mergeCell ref="C7:D7"/>
    <mergeCell ref="F7:G7"/>
    <mergeCell ref="H7:N7"/>
    <mergeCell ref="O7:X7"/>
    <mergeCell ref="Y7:Z7"/>
    <mergeCell ref="C9:D9"/>
    <mergeCell ref="F9:G9"/>
    <mergeCell ref="H9:N9"/>
    <mergeCell ref="B2:Z2"/>
    <mergeCell ref="B3:D3"/>
    <mergeCell ref="E3:G3"/>
    <mergeCell ref="H3:I3"/>
    <mergeCell ref="J3:L3"/>
    <mergeCell ref="M3:P4"/>
    <mergeCell ref="Q3:T3"/>
    <mergeCell ref="U3:W4"/>
    <mergeCell ref="X3:Z4"/>
    <mergeCell ref="B4:D4"/>
    <mergeCell ref="E4:G4"/>
    <mergeCell ref="H4:I4"/>
    <mergeCell ref="J4:L4"/>
    <mergeCell ref="Q4:T4"/>
  </mergeCells>
  <phoneticPr fontId="9"/>
  <printOptions horizontalCentered="1" verticalCentered="1"/>
  <pageMargins left="0.19685039370078741" right="0.19685039370078741" top="0.78740157480314965" bottom="0" header="0.51181102362204722" footer="0.27559055118110237"/>
  <pageSetup paperSize="9" fitToWidth="0" orientation="landscape" copies="2"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AC0CC9-439F-4D35-B49E-1240ECF3493B}">
  <sheetPr codeName="Sheet23"/>
  <dimension ref="B1:X31"/>
  <sheetViews>
    <sheetView showGridLines="0" showZeros="0" view="pageBreakPreview" zoomScale="70" zoomScaleNormal="70" zoomScaleSheetLayoutView="70" workbookViewId="0">
      <selection activeCell="T2" sqref="T2:W2"/>
    </sheetView>
  </sheetViews>
  <sheetFormatPr defaultColWidth="7.625" defaultRowHeight="27.95" customHeight="1" x14ac:dyDescent="0.15"/>
  <cols>
    <col min="1" max="1" width="1.75" style="141" customWidth="1"/>
    <col min="2" max="4" width="6.125" style="141" customWidth="1"/>
    <col min="5" max="5" width="12.25" style="141" customWidth="1"/>
    <col min="6" max="12" width="9.125" style="141" customWidth="1"/>
    <col min="13" max="15" width="6.125" style="141" customWidth="1"/>
    <col min="16" max="16" width="12.25" style="141" customWidth="1"/>
    <col min="17" max="23" width="9.125" style="141" customWidth="1"/>
    <col min="24" max="24" width="3.125" style="141" customWidth="1"/>
    <col min="25" max="16384" width="7.625" style="141"/>
  </cols>
  <sheetData>
    <row r="1" spans="2:23" ht="9" customHeight="1" x14ac:dyDescent="0.15">
      <c r="W1" s="142"/>
    </row>
    <row r="2" spans="2:23" ht="25.15" customHeight="1" x14ac:dyDescent="0.15">
      <c r="B2" s="143" t="s">
        <v>723</v>
      </c>
      <c r="R2" s="679" t="s">
        <v>498</v>
      </c>
      <c r="S2" s="679"/>
      <c r="T2" s="1085" t="s">
        <v>1044</v>
      </c>
      <c r="U2" s="1086"/>
      <c r="V2" s="1086"/>
      <c r="W2" s="1087"/>
    </row>
    <row r="3" spans="2:23" ht="25.15" customHeight="1" x14ac:dyDescent="0.15">
      <c r="B3" s="680" t="s">
        <v>724</v>
      </c>
      <c r="C3" s="681"/>
      <c r="D3" s="681"/>
      <c r="E3" s="682" t="s">
        <v>542</v>
      </c>
      <c r="F3" s="683"/>
      <c r="G3" s="684"/>
      <c r="H3" s="685" t="s">
        <v>725</v>
      </c>
      <c r="I3" s="686"/>
      <c r="J3" s="687" t="s">
        <v>543</v>
      </c>
      <c r="K3" s="688"/>
      <c r="L3" s="689"/>
      <c r="M3" s="447" t="s">
        <v>726</v>
      </c>
      <c r="N3" s="448"/>
      <c r="O3" s="449"/>
      <c r="P3" s="690" t="s">
        <v>545</v>
      </c>
      <c r="Q3" s="690"/>
      <c r="R3" s="690"/>
      <c r="S3" s="447" t="s">
        <v>546</v>
      </c>
      <c r="T3" s="449"/>
      <c r="U3" s="693">
        <v>45621</v>
      </c>
      <c r="V3" s="694"/>
      <c r="W3" s="695"/>
    </row>
    <row r="4" spans="2:23" ht="25.15" customHeight="1" x14ac:dyDescent="0.15">
      <c r="B4" s="699" t="s">
        <v>727</v>
      </c>
      <c r="C4" s="700"/>
      <c r="D4" s="700"/>
      <c r="E4" s="701" t="s">
        <v>547</v>
      </c>
      <c r="F4" s="702"/>
      <c r="G4" s="703"/>
      <c r="H4" s="685" t="s">
        <v>728</v>
      </c>
      <c r="I4" s="686"/>
      <c r="J4" s="687" t="s">
        <v>548</v>
      </c>
      <c r="K4" s="688"/>
      <c r="L4" s="689"/>
      <c r="M4" s="450"/>
      <c r="N4" s="451"/>
      <c r="O4" s="452"/>
      <c r="P4" s="704" t="s">
        <v>549</v>
      </c>
      <c r="Q4" s="704"/>
      <c r="R4" s="704"/>
      <c r="S4" s="691"/>
      <c r="T4" s="692"/>
      <c r="U4" s="696"/>
      <c r="V4" s="697"/>
      <c r="W4" s="698"/>
    </row>
    <row r="5" spans="2:23" s="145" customFormat="1" ht="25.5" customHeight="1" x14ac:dyDescent="0.15">
      <c r="B5" s="705" t="s">
        <v>729</v>
      </c>
      <c r="C5" s="707" t="s">
        <v>730</v>
      </c>
      <c r="D5" s="708"/>
      <c r="E5" s="144" t="s">
        <v>322</v>
      </c>
      <c r="F5" s="709"/>
      <c r="G5" s="710"/>
      <c r="H5" s="710"/>
      <c r="I5" s="710"/>
      <c r="J5" s="710"/>
      <c r="K5" s="710"/>
      <c r="L5" s="711"/>
      <c r="M5" s="705" t="s">
        <v>729</v>
      </c>
      <c r="N5" s="707" t="s">
        <v>730</v>
      </c>
      <c r="O5" s="708"/>
      <c r="P5" s="144" t="s">
        <v>584</v>
      </c>
      <c r="Q5" s="712"/>
      <c r="R5" s="713"/>
      <c r="S5" s="713"/>
      <c r="T5" s="713"/>
      <c r="U5" s="713"/>
      <c r="V5" s="713"/>
      <c r="W5" s="714"/>
    </row>
    <row r="6" spans="2:23" s="145" customFormat="1" ht="25.5" customHeight="1" x14ac:dyDescent="0.15">
      <c r="B6" s="706"/>
      <c r="C6" s="707" t="s">
        <v>731</v>
      </c>
      <c r="D6" s="708"/>
      <c r="E6" s="146">
        <v>1</v>
      </c>
      <c r="F6" s="712"/>
      <c r="G6" s="713"/>
      <c r="H6" s="713"/>
      <c r="I6" s="713"/>
      <c r="J6" s="713"/>
      <c r="K6" s="713"/>
      <c r="L6" s="714"/>
      <c r="M6" s="706"/>
      <c r="N6" s="707" t="s">
        <v>731</v>
      </c>
      <c r="O6" s="708"/>
      <c r="P6" s="146">
        <v>1</v>
      </c>
      <c r="Q6" s="712"/>
      <c r="R6" s="713"/>
      <c r="S6" s="713"/>
      <c r="T6" s="713"/>
      <c r="U6" s="713"/>
      <c r="V6" s="713"/>
      <c r="W6" s="714"/>
    </row>
    <row r="7" spans="2:23" s="145" customFormat="1" ht="25.5" customHeight="1" x14ac:dyDescent="0.15">
      <c r="B7" s="705" t="s">
        <v>732</v>
      </c>
      <c r="C7" s="707" t="s">
        <v>560</v>
      </c>
      <c r="D7" s="708"/>
      <c r="E7" s="147" t="s">
        <v>574</v>
      </c>
      <c r="F7" s="712"/>
      <c r="G7" s="713"/>
      <c r="H7" s="713"/>
      <c r="I7" s="713"/>
      <c r="J7" s="713"/>
      <c r="K7" s="713"/>
      <c r="L7" s="714"/>
      <c r="M7" s="705" t="s">
        <v>732</v>
      </c>
      <c r="N7" s="707" t="s">
        <v>560</v>
      </c>
      <c r="O7" s="708"/>
      <c r="P7" s="147" t="s">
        <v>574</v>
      </c>
      <c r="Q7" s="712"/>
      <c r="R7" s="713"/>
      <c r="S7" s="713"/>
      <c r="T7" s="713"/>
      <c r="U7" s="713"/>
      <c r="V7" s="713"/>
      <c r="W7" s="714"/>
    </row>
    <row r="8" spans="2:23" s="145" customFormat="1" ht="25.5" customHeight="1" x14ac:dyDescent="0.15">
      <c r="B8" s="718"/>
      <c r="C8" s="707" t="s">
        <v>561</v>
      </c>
      <c r="D8" s="708"/>
      <c r="E8" s="144" t="s">
        <v>575</v>
      </c>
      <c r="F8" s="712"/>
      <c r="G8" s="713"/>
      <c r="H8" s="713"/>
      <c r="I8" s="713"/>
      <c r="J8" s="713"/>
      <c r="K8" s="713"/>
      <c r="L8" s="714"/>
      <c r="M8" s="718"/>
      <c r="N8" s="707" t="s">
        <v>561</v>
      </c>
      <c r="O8" s="708"/>
      <c r="P8" s="144" t="s">
        <v>585</v>
      </c>
      <c r="Q8" s="712"/>
      <c r="R8" s="713"/>
      <c r="S8" s="713"/>
      <c r="T8" s="713"/>
      <c r="U8" s="713"/>
      <c r="V8" s="713"/>
      <c r="W8" s="714"/>
    </row>
    <row r="9" spans="2:23" s="145" customFormat="1" ht="25.5" customHeight="1" x14ac:dyDescent="0.15">
      <c r="B9" s="719" t="s">
        <v>563</v>
      </c>
      <c r="C9" s="720"/>
      <c r="D9" s="721"/>
      <c r="E9" s="148" t="s">
        <v>270</v>
      </c>
      <c r="F9" s="712"/>
      <c r="G9" s="713"/>
      <c r="H9" s="713"/>
      <c r="I9" s="713"/>
      <c r="J9" s="713"/>
      <c r="K9" s="713"/>
      <c r="L9" s="714"/>
      <c r="M9" s="719" t="s">
        <v>563</v>
      </c>
      <c r="N9" s="720"/>
      <c r="O9" s="721"/>
      <c r="P9" s="148" t="s">
        <v>269</v>
      </c>
      <c r="Q9" s="712"/>
      <c r="R9" s="713"/>
      <c r="S9" s="713"/>
      <c r="T9" s="713"/>
      <c r="U9" s="713"/>
      <c r="V9" s="713"/>
      <c r="W9" s="714"/>
    </row>
    <row r="10" spans="2:23" s="145" customFormat="1" ht="25.5" customHeight="1" x14ac:dyDescent="0.15">
      <c r="B10" s="705" t="s">
        <v>733</v>
      </c>
      <c r="C10" s="719" t="s">
        <v>734</v>
      </c>
      <c r="D10" s="721"/>
      <c r="E10" s="146" t="s">
        <v>576</v>
      </c>
      <c r="F10" s="712"/>
      <c r="G10" s="713"/>
      <c r="H10" s="713"/>
      <c r="I10" s="713"/>
      <c r="J10" s="713"/>
      <c r="K10" s="713"/>
      <c r="L10" s="714"/>
      <c r="M10" s="705" t="s">
        <v>733</v>
      </c>
      <c r="N10" s="719" t="s">
        <v>734</v>
      </c>
      <c r="O10" s="721"/>
      <c r="P10" s="146" t="s">
        <v>576</v>
      </c>
      <c r="Q10" s="712"/>
      <c r="R10" s="713"/>
      <c r="S10" s="713"/>
      <c r="T10" s="713"/>
      <c r="U10" s="713"/>
      <c r="V10" s="713"/>
      <c r="W10" s="714"/>
    </row>
    <row r="11" spans="2:23" s="145" customFormat="1" ht="25.5" customHeight="1" x14ac:dyDescent="0.15">
      <c r="B11" s="718"/>
      <c r="C11" s="719" t="s">
        <v>572</v>
      </c>
      <c r="D11" s="721"/>
      <c r="E11" s="127"/>
      <c r="F11" s="712"/>
      <c r="G11" s="713"/>
      <c r="H11" s="713"/>
      <c r="I11" s="713"/>
      <c r="J11" s="713"/>
      <c r="K11" s="713"/>
      <c r="L11" s="714"/>
      <c r="M11" s="718"/>
      <c r="N11" s="719" t="s">
        <v>572</v>
      </c>
      <c r="O11" s="721"/>
      <c r="P11" s="127"/>
      <c r="Q11" s="712"/>
      <c r="R11" s="713"/>
      <c r="S11" s="713"/>
      <c r="T11" s="713"/>
      <c r="U11" s="713"/>
      <c r="V11" s="713"/>
      <c r="W11" s="714"/>
    </row>
    <row r="12" spans="2:23" s="145" customFormat="1" ht="25.5" customHeight="1" x14ac:dyDescent="0.15">
      <c r="B12" s="706"/>
      <c r="C12" s="722" t="s">
        <v>573</v>
      </c>
      <c r="D12" s="722"/>
      <c r="E12" s="127" t="s">
        <v>579</v>
      </c>
      <c r="F12" s="715"/>
      <c r="G12" s="716"/>
      <c r="H12" s="716"/>
      <c r="I12" s="716"/>
      <c r="J12" s="716"/>
      <c r="K12" s="716"/>
      <c r="L12" s="717"/>
      <c r="M12" s="706"/>
      <c r="N12" s="722" t="s">
        <v>573</v>
      </c>
      <c r="O12" s="722"/>
      <c r="P12" s="127" t="s">
        <v>578</v>
      </c>
      <c r="Q12" s="712"/>
      <c r="R12" s="713"/>
      <c r="S12" s="713"/>
      <c r="T12" s="713"/>
      <c r="U12" s="713"/>
      <c r="V12" s="713"/>
      <c r="W12" s="714"/>
    </row>
    <row r="13" spans="2:23" s="145" customFormat="1" ht="25.5" customHeight="1" x14ac:dyDescent="0.15">
      <c r="B13" s="727" t="s">
        <v>735</v>
      </c>
      <c r="C13" s="727"/>
      <c r="D13" s="727"/>
      <c r="E13" s="736" t="s">
        <v>736</v>
      </c>
      <c r="F13" s="737"/>
      <c r="G13" s="738"/>
      <c r="H13" s="727" t="s">
        <v>737</v>
      </c>
      <c r="I13" s="727"/>
      <c r="J13" s="728" t="s">
        <v>738</v>
      </c>
      <c r="K13" s="728"/>
      <c r="L13" s="728"/>
      <c r="M13" s="727" t="s">
        <v>735</v>
      </c>
      <c r="N13" s="727"/>
      <c r="O13" s="727"/>
      <c r="P13" s="736" t="s">
        <v>736</v>
      </c>
      <c r="Q13" s="737"/>
      <c r="R13" s="738"/>
      <c r="S13" s="727" t="s">
        <v>737</v>
      </c>
      <c r="T13" s="727"/>
      <c r="U13" s="728" t="s">
        <v>738</v>
      </c>
      <c r="V13" s="728"/>
      <c r="W13" s="728"/>
    </row>
    <row r="14" spans="2:23" s="145" customFormat="1" ht="25.5" customHeight="1" x14ac:dyDescent="0.15">
      <c r="B14" s="414" t="s">
        <v>739</v>
      </c>
      <c r="C14" s="414"/>
      <c r="D14" s="414"/>
      <c r="E14" s="729"/>
      <c r="F14" s="729"/>
      <c r="G14" s="729"/>
      <c r="H14" s="472" t="s">
        <v>740</v>
      </c>
      <c r="I14" s="473"/>
      <c r="J14" s="730"/>
      <c r="K14" s="731"/>
      <c r="L14" s="732"/>
      <c r="M14" s="472" t="s">
        <v>739</v>
      </c>
      <c r="N14" s="473"/>
      <c r="O14" s="474"/>
      <c r="P14" s="733"/>
      <c r="Q14" s="729"/>
      <c r="R14" s="729"/>
      <c r="S14" s="734" t="s">
        <v>740</v>
      </c>
      <c r="T14" s="735"/>
      <c r="U14" s="730"/>
      <c r="V14" s="731"/>
      <c r="W14" s="732"/>
    </row>
    <row r="15" spans="2:23" s="145" customFormat="1" ht="39.75" customHeight="1" x14ac:dyDescent="0.15">
      <c r="B15" s="722" t="s">
        <v>741</v>
      </c>
      <c r="C15" s="722"/>
      <c r="D15" s="722"/>
      <c r="E15" s="723" t="s">
        <v>742</v>
      </c>
      <c r="F15" s="724"/>
      <c r="G15" s="724"/>
      <c r="H15" s="724"/>
      <c r="I15" s="724"/>
      <c r="J15" s="724"/>
      <c r="K15" s="724"/>
      <c r="L15" s="725"/>
      <c r="M15" s="722" t="s">
        <v>741</v>
      </c>
      <c r="N15" s="722"/>
      <c r="O15" s="722"/>
      <c r="P15" s="723" t="s">
        <v>743</v>
      </c>
      <c r="Q15" s="724"/>
      <c r="R15" s="724"/>
      <c r="S15" s="724"/>
      <c r="T15" s="724"/>
      <c r="U15" s="724"/>
      <c r="V15" s="724"/>
      <c r="W15" s="725"/>
    </row>
    <row r="16" spans="2:23" s="145" customFormat="1" ht="25.5" customHeight="1" x14ac:dyDescent="0.15">
      <c r="B16" s="726" t="s">
        <v>729</v>
      </c>
      <c r="C16" s="726" t="s">
        <v>730</v>
      </c>
      <c r="D16" s="726"/>
      <c r="E16" s="144" t="s">
        <v>584</v>
      </c>
      <c r="F16" s="709"/>
      <c r="G16" s="710"/>
      <c r="H16" s="710"/>
      <c r="I16" s="710"/>
      <c r="J16" s="710"/>
      <c r="K16" s="710"/>
      <c r="L16" s="711"/>
      <c r="M16" s="726" t="s">
        <v>729</v>
      </c>
      <c r="N16" s="726" t="s">
        <v>730</v>
      </c>
      <c r="O16" s="726"/>
      <c r="P16" s="144" t="s">
        <v>591</v>
      </c>
      <c r="Q16" s="712"/>
      <c r="R16" s="713"/>
      <c r="S16" s="713"/>
      <c r="T16" s="713"/>
      <c r="U16" s="713"/>
      <c r="V16" s="713"/>
      <c r="W16" s="714"/>
    </row>
    <row r="17" spans="2:24" s="145" customFormat="1" ht="25.5" customHeight="1" x14ac:dyDescent="0.15">
      <c r="B17" s="726"/>
      <c r="C17" s="726" t="s">
        <v>731</v>
      </c>
      <c r="D17" s="726"/>
      <c r="E17" s="146">
        <v>2</v>
      </c>
      <c r="F17" s="712"/>
      <c r="G17" s="713"/>
      <c r="H17" s="713"/>
      <c r="I17" s="713"/>
      <c r="J17" s="713"/>
      <c r="K17" s="713"/>
      <c r="L17" s="714"/>
      <c r="M17" s="726"/>
      <c r="N17" s="726" t="s">
        <v>731</v>
      </c>
      <c r="O17" s="726"/>
      <c r="P17" s="146">
        <v>1</v>
      </c>
      <c r="Q17" s="712"/>
      <c r="R17" s="713"/>
      <c r="S17" s="713"/>
      <c r="T17" s="713"/>
      <c r="U17" s="713"/>
      <c r="V17" s="713"/>
      <c r="W17" s="714"/>
    </row>
    <row r="18" spans="2:24" s="145" customFormat="1" ht="25.5" customHeight="1" x14ac:dyDescent="0.15">
      <c r="B18" s="726" t="s">
        <v>732</v>
      </c>
      <c r="C18" s="726" t="s">
        <v>560</v>
      </c>
      <c r="D18" s="726"/>
      <c r="E18" s="147" t="s">
        <v>574</v>
      </c>
      <c r="F18" s="712"/>
      <c r="G18" s="713"/>
      <c r="H18" s="713"/>
      <c r="I18" s="713"/>
      <c r="J18" s="713"/>
      <c r="K18" s="713"/>
      <c r="L18" s="714"/>
      <c r="M18" s="726" t="s">
        <v>732</v>
      </c>
      <c r="N18" s="726" t="s">
        <v>560</v>
      </c>
      <c r="O18" s="726"/>
      <c r="P18" s="147" t="s">
        <v>574</v>
      </c>
      <c r="Q18" s="712"/>
      <c r="R18" s="713"/>
      <c r="S18" s="713"/>
      <c r="T18" s="713"/>
      <c r="U18" s="713"/>
      <c r="V18" s="713"/>
      <c r="W18" s="714"/>
    </row>
    <row r="19" spans="2:24" s="145" customFormat="1" ht="25.5" customHeight="1" x14ac:dyDescent="0.15">
      <c r="B19" s="726"/>
      <c r="C19" s="726" t="s">
        <v>561</v>
      </c>
      <c r="D19" s="726"/>
      <c r="E19" s="144" t="s">
        <v>588</v>
      </c>
      <c r="F19" s="712"/>
      <c r="G19" s="713"/>
      <c r="H19" s="713"/>
      <c r="I19" s="713"/>
      <c r="J19" s="713"/>
      <c r="K19" s="713"/>
      <c r="L19" s="714"/>
      <c r="M19" s="726"/>
      <c r="N19" s="726" t="s">
        <v>561</v>
      </c>
      <c r="O19" s="726"/>
      <c r="P19" s="144" t="s">
        <v>592</v>
      </c>
      <c r="Q19" s="712"/>
      <c r="R19" s="713"/>
      <c r="S19" s="713"/>
      <c r="T19" s="713"/>
      <c r="U19" s="713"/>
      <c r="V19" s="713"/>
      <c r="W19" s="714"/>
    </row>
    <row r="20" spans="2:24" s="145" customFormat="1" ht="25.5" customHeight="1" x14ac:dyDescent="0.15">
      <c r="B20" s="722" t="s">
        <v>563</v>
      </c>
      <c r="C20" s="722"/>
      <c r="D20" s="722"/>
      <c r="E20" s="148" t="s">
        <v>269</v>
      </c>
      <c r="F20" s="712"/>
      <c r="G20" s="713"/>
      <c r="H20" s="713"/>
      <c r="I20" s="713"/>
      <c r="J20" s="713"/>
      <c r="K20" s="713"/>
      <c r="L20" s="714"/>
      <c r="M20" s="722" t="s">
        <v>563</v>
      </c>
      <c r="N20" s="722"/>
      <c r="O20" s="722"/>
      <c r="P20" s="148" t="s">
        <v>269</v>
      </c>
      <c r="Q20" s="712"/>
      <c r="R20" s="713"/>
      <c r="S20" s="713"/>
      <c r="T20" s="713"/>
      <c r="U20" s="713"/>
      <c r="V20" s="713"/>
      <c r="W20" s="714"/>
    </row>
    <row r="21" spans="2:24" s="145" customFormat="1" ht="25.5" customHeight="1" x14ac:dyDescent="0.15">
      <c r="B21" s="705" t="s">
        <v>733</v>
      </c>
      <c r="C21" s="722" t="s">
        <v>734</v>
      </c>
      <c r="D21" s="722"/>
      <c r="E21" s="146" t="s">
        <v>576</v>
      </c>
      <c r="F21" s="712"/>
      <c r="G21" s="713"/>
      <c r="H21" s="713"/>
      <c r="I21" s="713"/>
      <c r="J21" s="713"/>
      <c r="K21" s="713"/>
      <c r="L21" s="714"/>
      <c r="M21" s="705" t="s">
        <v>733</v>
      </c>
      <c r="N21" s="722" t="s">
        <v>734</v>
      </c>
      <c r="O21" s="722"/>
      <c r="P21" s="146" t="s">
        <v>576</v>
      </c>
      <c r="Q21" s="712"/>
      <c r="R21" s="713"/>
      <c r="S21" s="713"/>
      <c r="T21" s="713"/>
      <c r="U21" s="713"/>
      <c r="V21" s="713"/>
      <c r="W21" s="714"/>
    </row>
    <row r="22" spans="2:24" s="145" customFormat="1" ht="25.5" customHeight="1" x14ac:dyDescent="0.15">
      <c r="B22" s="718"/>
      <c r="C22" s="722" t="s">
        <v>572</v>
      </c>
      <c r="D22" s="722"/>
      <c r="E22" s="127"/>
      <c r="F22" s="712"/>
      <c r="G22" s="713"/>
      <c r="H22" s="713"/>
      <c r="I22" s="713"/>
      <c r="J22" s="713"/>
      <c r="K22" s="713"/>
      <c r="L22" s="714"/>
      <c r="M22" s="718"/>
      <c r="N22" s="722" t="s">
        <v>572</v>
      </c>
      <c r="O22" s="722"/>
      <c r="P22" s="127"/>
      <c r="Q22" s="712"/>
      <c r="R22" s="713"/>
      <c r="S22" s="713"/>
      <c r="T22" s="713"/>
      <c r="U22" s="713"/>
      <c r="V22" s="713"/>
      <c r="W22" s="714"/>
    </row>
    <row r="23" spans="2:24" s="145" customFormat="1" ht="25.5" customHeight="1" x14ac:dyDescent="0.15">
      <c r="B23" s="706"/>
      <c r="C23" s="722" t="s">
        <v>573</v>
      </c>
      <c r="D23" s="722"/>
      <c r="E23" s="127" t="s">
        <v>579</v>
      </c>
      <c r="F23" s="715"/>
      <c r="G23" s="716"/>
      <c r="H23" s="716"/>
      <c r="I23" s="716"/>
      <c r="J23" s="716"/>
      <c r="K23" s="716"/>
      <c r="L23" s="717"/>
      <c r="M23" s="706"/>
      <c r="N23" s="722" t="s">
        <v>573</v>
      </c>
      <c r="O23" s="722"/>
      <c r="P23" s="127" t="s">
        <v>578</v>
      </c>
      <c r="Q23" s="712"/>
      <c r="R23" s="713"/>
      <c r="S23" s="713"/>
      <c r="T23" s="713"/>
      <c r="U23" s="713"/>
      <c r="V23" s="713"/>
      <c r="W23" s="714"/>
    </row>
    <row r="24" spans="2:24" s="145" customFormat="1" ht="25.5" customHeight="1" x14ac:dyDescent="0.15">
      <c r="B24" s="727" t="s">
        <v>735</v>
      </c>
      <c r="C24" s="727"/>
      <c r="D24" s="727"/>
      <c r="E24" s="736" t="s">
        <v>744</v>
      </c>
      <c r="F24" s="737"/>
      <c r="G24" s="738"/>
      <c r="H24" s="727" t="s">
        <v>737</v>
      </c>
      <c r="I24" s="727"/>
      <c r="J24" s="736" t="s">
        <v>745</v>
      </c>
      <c r="K24" s="737"/>
      <c r="L24" s="738"/>
      <c r="M24" s="727" t="s">
        <v>735</v>
      </c>
      <c r="N24" s="727"/>
      <c r="O24" s="727"/>
      <c r="P24" s="736" t="s">
        <v>746</v>
      </c>
      <c r="Q24" s="737"/>
      <c r="R24" s="738"/>
      <c r="S24" s="727" t="s">
        <v>737</v>
      </c>
      <c r="T24" s="727"/>
      <c r="U24" s="728" t="s">
        <v>747</v>
      </c>
      <c r="V24" s="728"/>
      <c r="W24" s="728"/>
    </row>
    <row r="25" spans="2:24" s="145" customFormat="1" ht="25.5" customHeight="1" x14ac:dyDescent="0.15">
      <c r="B25" s="414" t="s">
        <v>739</v>
      </c>
      <c r="C25" s="414"/>
      <c r="D25" s="414"/>
      <c r="E25" s="729"/>
      <c r="F25" s="729"/>
      <c r="G25" s="729"/>
      <c r="H25" s="472" t="s">
        <v>740</v>
      </c>
      <c r="I25" s="473"/>
      <c r="J25" s="730"/>
      <c r="K25" s="731"/>
      <c r="L25" s="732"/>
      <c r="M25" s="472" t="s">
        <v>739</v>
      </c>
      <c r="N25" s="473"/>
      <c r="O25" s="474"/>
      <c r="P25" s="733"/>
      <c r="Q25" s="729"/>
      <c r="R25" s="729"/>
      <c r="S25" s="734" t="s">
        <v>740</v>
      </c>
      <c r="T25" s="735"/>
      <c r="U25" s="730"/>
      <c r="V25" s="731"/>
      <c r="W25" s="732"/>
    </row>
    <row r="26" spans="2:24" s="145" customFormat="1" ht="39.75" customHeight="1" x14ac:dyDescent="0.15">
      <c r="B26" s="722" t="s">
        <v>741</v>
      </c>
      <c r="C26" s="722"/>
      <c r="D26" s="722"/>
      <c r="E26" s="723" t="s">
        <v>748</v>
      </c>
      <c r="F26" s="724"/>
      <c r="G26" s="724"/>
      <c r="H26" s="724"/>
      <c r="I26" s="724"/>
      <c r="J26" s="724"/>
      <c r="K26" s="724"/>
      <c r="L26" s="725"/>
      <c r="M26" s="722" t="s">
        <v>741</v>
      </c>
      <c r="N26" s="722"/>
      <c r="O26" s="722"/>
      <c r="P26" s="723" t="s">
        <v>749</v>
      </c>
      <c r="Q26" s="724"/>
      <c r="R26" s="724"/>
      <c r="S26" s="724"/>
      <c r="T26" s="724"/>
      <c r="U26" s="724"/>
      <c r="V26" s="724"/>
      <c r="W26" s="725"/>
    </row>
    <row r="27" spans="2:24" s="145" customFormat="1" ht="15" customHeight="1" x14ac:dyDescent="0.15">
      <c r="B27" s="149"/>
      <c r="C27" s="739" t="s">
        <v>750</v>
      </c>
      <c r="D27" s="740"/>
      <c r="E27" s="740"/>
      <c r="F27" s="740"/>
      <c r="G27" s="740"/>
      <c r="H27" s="740"/>
      <c r="I27" s="740"/>
      <c r="J27" s="740"/>
      <c r="K27" s="740"/>
      <c r="L27" s="740"/>
      <c r="M27" s="150"/>
      <c r="N27" s="150" t="s">
        <v>751</v>
      </c>
      <c r="O27" s="150"/>
      <c r="P27" s="150"/>
      <c r="Q27" s="150"/>
      <c r="R27" s="150"/>
      <c r="S27" s="150"/>
      <c r="T27" s="150"/>
      <c r="U27" s="150"/>
      <c r="V27" s="150"/>
      <c r="W27" s="150"/>
    </row>
    <row r="28" spans="2:24" s="145" customFormat="1" ht="15" customHeight="1" x14ac:dyDescent="0.15">
      <c r="B28" s="149"/>
      <c r="C28" s="741"/>
      <c r="D28" s="741"/>
      <c r="E28" s="741"/>
      <c r="F28" s="741"/>
      <c r="G28" s="741"/>
      <c r="H28" s="741"/>
      <c r="I28" s="741"/>
      <c r="J28" s="741"/>
      <c r="K28" s="741"/>
      <c r="L28" s="741"/>
      <c r="M28" s="150"/>
      <c r="N28" s="150" t="s">
        <v>752</v>
      </c>
      <c r="O28" s="150"/>
      <c r="P28" s="150"/>
      <c r="Q28" s="150"/>
      <c r="R28" s="150"/>
      <c r="S28" s="150"/>
      <c r="T28" s="150"/>
      <c r="U28" s="150"/>
      <c r="V28" s="150"/>
      <c r="W28" s="150"/>
    </row>
    <row r="29" spans="2:24" ht="15" customHeight="1" x14ac:dyDescent="0.15">
      <c r="C29" s="150" t="s">
        <v>753</v>
      </c>
      <c r="D29" s="4"/>
      <c r="E29" s="4"/>
      <c r="F29" s="4"/>
      <c r="G29" s="4"/>
      <c r="H29" s="4"/>
      <c r="I29" s="4"/>
      <c r="J29" s="4"/>
      <c r="K29" s="4"/>
      <c r="L29" s="4"/>
      <c r="M29" s="4"/>
      <c r="N29" s="151" t="s">
        <v>754</v>
      </c>
      <c r="O29" s="4"/>
      <c r="P29" s="4"/>
      <c r="Q29" s="4"/>
      <c r="R29" s="4"/>
      <c r="S29" s="4"/>
      <c r="T29" s="4"/>
      <c r="U29" s="4"/>
      <c r="V29" s="4"/>
      <c r="W29" s="4"/>
      <c r="X29" s="145"/>
    </row>
    <row r="30" spans="2:24" ht="15" customHeight="1" x14ac:dyDescent="0.15">
      <c r="C30" s="150" t="s">
        <v>755</v>
      </c>
      <c r="D30" s="4"/>
      <c r="E30" s="4"/>
      <c r="F30" s="4"/>
      <c r="G30" s="4"/>
      <c r="H30" s="4"/>
      <c r="I30" s="4"/>
      <c r="J30" s="4"/>
      <c r="K30" s="4"/>
      <c r="L30" s="4"/>
      <c r="M30" s="4"/>
      <c r="N30" s="151" t="s">
        <v>756</v>
      </c>
      <c r="O30" s="4"/>
      <c r="P30" s="4"/>
      <c r="Q30" s="4"/>
      <c r="R30" s="4"/>
      <c r="S30" s="4"/>
      <c r="T30" s="4"/>
      <c r="U30" s="4"/>
      <c r="V30" s="4"/>
      <c r="W30" s="4"/>
      <c r="X30" s="145"/>
    </row>
    <row r="31" spans="2:24" ht="15.6" customHeight="1" x14ac:dyDescent="0.15">
      <c r="C31" s="133"/>
      <c r="N31" s="133"/>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9"/>
  <dataValidations count="1">
    <dataValidation type="list" allowBlank="1" showInputMessage="1" showErrorMessage="1" sqref="E8 E19 P8 P19" xr:uid="{5622DD8B-A4CD-4F87-8EB5-064D24493F52}">
      <formula1>INDIRECT(E7)</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3739CB-EB62-4F73-A2FD-F18BFF89A333}">
  <sheetPr codeName="Sheet24"/>
  <dimension ref="B1:X31"/>
  <sheetViews>
    <sheetView showGridLines="0" showZeros="0" view="pageBreakPreview" zoomScale="85" zoomScaleNormal="70" zoomScaleSheetLayoutView="85" workbookViewId="0">
      <selection activeCell="T2" sqref="T2:W2"/>
    </sheetView>
  </sheetViews>
  <sheetFormatPr defaultColWidth="7.625" defaultRowHeight="27.95" customHeight="1" x14ac:dyDescent="0.15"/>
  <cols>
    <col min="1" max="1" width="1.75" style="141" customWidth="1"/>
    <col min="2" max="4" width="6.125" style="141" customWidth="1"/>
    <col min="5" max="5" width="12.25" style="141" customWidth="1"/>
    <col min="6" max="12" width="9.125" style="141" customWidth="1"/>
    <col min="13" max="15" width="6.125" style="141" customWidth="1"/>
    <col min="16" max="16" width="12.25" style="141" customWidth="1"/>
    <col min="17" max="23" width="9.125" style="141" customWidth="1"/>
    <col min="24" max="24" width="3.125" style="141" customWidth="1"/>
    <col min="25" max="16384" width="7.625" style="141"/>
  </cols>
  <sheetData>
    <row r="1" spans="2:23" ht="9" customHeight="1" x14ac:dyDescent="0.15">
      <c r="W1" s="142"/>
    </row>
    <row r="2" spans="2:23" ht="25.15" customHeight="1" x14ac:dyDescent="0.15">
      <c r="B2" s="143" t="s">
        <v>723</v>
      </c>
      <c r="R2" s="679" t="s">
        <v>498</v>
      </c>
      <c r="S2" s="679"/>
      <c r="T2" s="1085" t="s">
        <v>1044</v>
      </c>
      <c r="U2" s="1086"/>
      <c r="V2" s="1086"/>
      <c r="W2" s="1087"/>
    </row>
    <row r="3" spans="2:23" ht="25.15" customHeight="1" x14ac:dyDescent="0.15">
      <c r="B3" s="680" t="s">
        <v>724</v>
      </c>
      <c r="C3" s="681"/>
      <c r="D3" s="681"/>
      <c r="E3" s="682" t="s">
        <v>542</v>
      </c>
      <c r="F3" s="683"/>
      <c r="G3" s="684"/>
      <c r="H3" s="685" t="s">
        <v>725</v>
      </c>
      <c r="I3" s="686"/>
      <c r="J3" s="687" t="s">
        <v>543</v>
      </c>
      <c r="K3" s="688"/>
      <c r="L3" s="689"/>
      <c r="M3" s="447" t="s">
        <v>726</v>
      </c>
      <c r="N3" s="448"/>
      <c r="O3" s="449"/>
      <c r="P3" s="690" t="s">
        <v>545</v>
      </c>
      <c r="Q3" s="690"/>
      <c r="R3" s="690"/>
      <c r="S3" s="447" t="s">
        <v>546</v>
      </c>
      <c r="T3" s="449"/>
      <c r="U3" s="693">
        <v>45621</v>
      </c>
      <c r="V3" s="694"/>
      <c r="W3" s="695"/>
    </row>
    <row r="4" spans="2:23" ht="25.15" customHeight="1" x14ac:dyDescent="0.15">
      <c r="B4" s="699" t="s">
        <v>727</v>
      </c>
      <c r="C4" s="700"/>
      <c r="D4" s="700"/>
      <c r="E4" s="701" t="s">
        <v>547</v>
      </c>
      <c r="F4" s="702"/>
      <c r="G4" s="703"/>
      <c r="H4" s="685" t="s">
        <v>728</v>
      </c>
      <c r="I4" s="686"/>
      <c r="J4" s="687" t="s">
        <v>548</v>
      </c>
      <c r="K4" s="688"/>
      <c r="L4" s="689"/>
      <c r="M4" s="450"/>
      <c r="N4" s="451"/>
      <c r="O4" s="452"/>
      <c r="P4" s="704" t="s">
        <v>549</v>
      </c>
      <c r="Q4" s="704"/>
      <c r="R4" s="704"/>
      <c r="S4" s="691"/>
      <c r="T4" s="692"/>
      <c r="U4" s="696"/>
      <c r="V4" s="697"/>
      <c r="W4" s="698"/>
    </row>
    <row r="5" spans="2:23" s="145" customFormat="1" ht="25.5" customHeight="1" x14ac:dyDescent="0.15">
      <c r="B5" s="705" t="s">
        <v>729</v>
      </c>
      <c r="C5" s="707" t="s">
        <v>730</v>
      </c>
      <c r="D5" s="708"/>
      <c r="E5" s="144" t="s">
        <v>594</v>
      </c>
      <c r="F5" s="709"/>
      <c r="G5" s="710"/>
      <c r="H5" s="710"/>
      <c r="I5" s="710"/>
      <c r="J5" s="710"/>
      <c r="K5" s="710"/>
      <c r="L5" s="711"/>
      <c r="M5" s="705" t="s">
        <v>729</v>
      </c>
      <c r="N5" s="707" t="s">
        <v>730</v>
      </c>
      <c r="O5" s="708"/>
      <c r="P5" s="144" t="s">
        <v>594</v>
      </c>
      <c r="Q5" s="712"/>
      <c r="R5" s="713"/>
      <c r="S5" s="713"/>
      <c r="T5" s="713"/>
      <c r="U5" s="713"/>
      <c r="V5" s="713"/>
      <c r="W5" s="714"/>
    </row>
    <row r="6" spans="2:23" s="145" customFormat="1" ht="25.5" customHeight="1" x14ac:dyDescent="0.15">
      <c r="B6" s="706"/>
      <c r="C6" s="707" t="s">
        <v>731</v>
      </c>
      <c r="D6" s="708"/>
      <c r="E6" s="146">
        <v>1</v>
      </c>
      <c r="F6" s="712"/>
      <c r="G6" s="713"/>
      <c r="H6" s="713"/>
      <c r="I6" s="713"/>
      <c r="J6" s="713"/>
      <c r="K6" s="713"/>
      <c r="L6" s="714"/>
      <c r="M6" s="706"/>
      <c r="N6" s="707" t="s">
        <v>731</v>
      </c>
      <c r="O6" s="708"/>
      <c r="P6" s="146">
        <v>2</v>
      </c>
      <c r="Q6" s="712"/>
      <c r="R6" s="713"/>
      <c r="S6" s="713"/>
      <c r="T6" s="713"/>
      <c r="U6" s="713"/>
      <c r="V6" s="713"/>
      <c r="W6" s="714"/>
    </row>
    <row r="7" spans="2:23" s="145" customFormat="1" ht="25.5" customHeight="1" x14ac:dyDescent="0.15">
      <c r="B7" s="705" t="s">
        <v>732</v>
      </c>
      <c r="C7" s="707" t="s">
        <v>560</v>
      </c>
      <c r="D7" s="708"/>
      <c r="E7" s="147" t="s">
        <v>574</v>
      </c>
      <c r="F7" s="712"/>
      <c r="G7" s="713"/>
      <c r="H7" s="713"/>
      <c r="I7" s="713"/>
      <c r="J7" s="713"/>
      <c r="K7" s="713"/>
      <c r="L7" s="714"/>
      <c r="M7" s="705" t="s">
        <v>732</v>
      </c>
      <c r="N7" s="707" t="s">
        <v>560</v>
      </c>
      <c r="O7" s="708"/>
      <c r="P7" s="147" t="s">
        <v>574</v>
      </c>
      <c r="Q7" s="712"/>
      <c r="R7" s="713"/>
      <c r="S7" s="713"/>
      <c r="T7" s="713"/>
      <c r="U7" s="713"/>
      <c r="V7" s="713"/>
      <c r="W7" s="714"/>
    </row>
    <row r="8" spans="2:23" s="145" customFormat="1" ht="25.5" customHeight="1" x14ac:dyDescent="0.15">
      <c r="B8" s="718"/>
      <c r="C8" s="707" t="s">
        <v>561</v>
      </c>
      <c r="D8" s="708"/>
      <c r="E8" s="144" t="s">
        <v>595</v>
      </c>
      <c r="F8" s="712"/>
      <c r="G8" s="713"/>
      <c r="H8" s="713"/>
      <c r="I8" s="713"/>
      <c r="J8" s="713"/>
      <c r="K8" s="713"/>
      <c r="L8" s="714"/>
      <c r="M8" s="718"/>
      <c r="N8" s="707" t="s">
        <v>561</v>
      </c>
      <c r="O8" s="708"/>
      <c r="P8" s="144" t="s">
        <v>588</v>
      </c>
      <c r="Q8" s="712"/>
      <c r="R8" s="713"/>
      <c r="S8" s="713"/>
      <c r="T8" s="713"/>
      <c r="U8" s="713"/>
      <c r="V8" s="713"/>
      <c r="W8" s="714"/>
    </row>
    <row r="9" spans="2:23" s="145" customFormat="1" ht="25.5" customHeight="1" x14ac:dyDescent="0.15">
      <c r="B9" s="719" t="s">
        <v>563</v>
      </c>
      <c r="C9" s="720"/>
      <c r="D9" s="721"/>
      <c r="E9" s="148" t="s">
        <v>269</v>
      </c>
      <c r="F9" s="712"/>
      <c r="G9" s="713"/>
      <c r="H9" s="713"/>
      <c r="I9" s="713"/>
      <c r="J9" s="713"/>
      <c r="K9" s="713"/>
      <c r="L9" s="714"/>
      <c r="M9" s="719" t="s">
        <v>563</v>
      </c>
      <c r="N9" s="720"/>
      <c r="O9" s="721"/>
      <c r="P9" s="148" t="s">
        <v>269</v>
      </c>
      <c r="Q9" s="712"/>
      <c r="R9" s="713"/>
      <c r="S9" s="713"/>
      <c r="T9" s="713"/>
      <c r="U9" s="713"/>
      <c r="V9" s="713"/>
      <c r="W9" s="714"/>
    </row>
    <row r="10" spans="2:23" s="145" customFormat="1" ht="25.5" customHeight="1" x14ac:dyDescent="0.15">
      <c r="B10" s="705" t="s">
        <v>733</v>
      </c>
      <c r="C10" s="719" t="s">
        <v>734</v>
      </c>
      <c r="D10" s="721"/>
      <c r="E10" s="146" t="s">
        <v>576</v>
      </c>
      <c r="F10" s="712"/>
      <c r="G10" s="713"/>
      <c r="H10" s="713"/>
      <c r="I10" s="713"/>
      <c r="J10" s="713"/>
      <c r="K10" s="713"/>
      <c r="L10" s="714"/>
      <c r="M10" s="705" t="s">
        <v>733</v>
      </c>
      <c r="N10" s="719" t="s">
        <v>734</v>
      </c>
      <c r="O10" s="721"/>
      <c r="P10" s="146" t="s">
        <v>576</v>
      </c>
      <c r="Q10" s="712"/>
      <c r="R10" s="713"/>
      <c r="S10" s="713"/>
      <c r="T10" s="713"/>
      <c r="U10" s="713"/>
      <c r="V10" s="713"/>
      <c r="W10" s="714"/>
    </row>
    <row r="11" spans="2:23" s="145" customFormat="1" ht="25.5" customHeight="1" x14ac:dyDescent="0.15">
      <c r="B11" s="718"/>
      <c r="C11" s="719" t="s">
        <v>572</v>
      </c>
      <c r="D11" s="721"/>
      <c r="E11" s="127"/>
      <c r="F11" s="712"/>
      <c r="G11" s="713"/>
      <c r="H11" s="713"/>
      <c r="I11" s="713"/>
      <c r="J11" s="713"/>
      <c r="K11" s="713"/>
      <c r="L11" s="714"/>
      <c r="M11" s="718"/>
      <c r="N11" s="719" t="s">
        <v>572</v>
      </c>
      <c r="O11" s="721"/>
      <c r="P11" s="127"/>
      <c r="Q11" s="712"/>
      <c r="R11" s="713"/>
      <c r="S11" s="713"/>
      <c r="T11" s="713"/>
      <c r="U11" s="713"/>
      <c r="V11" s="713"/>
      <c r="W11" s="714"/>
    </row>
    <row r="12" spans="2:23" s="145" customFormat="1" ht="25.5" customHeight="1" x14ac:dyDescent="0.15">
      <c r="B12" s="706"/>
      <c r="C12" s="722" t="s">
        <v>573</v>
      </c>
      <c r="D12" s="722"/>
      <c r="E12" s="127" t="s">
        <v>596</v>
      </c>
      <c r="F12" s="715"/>
      <c r="G12" s="716"/>
      <c r="H12" s="716"/>
      <c r="I12" s="716"/>
      <c r="J12" s="716"/>
      <c r="K12" s="716"/>
      <c r="L12" s="717"/>
      <c r="M12" s="706"/>
      <c r="N12" s="722" t="s">
        <v>573</v>
      </c>
      <c r="O12" s="722"/>
      <c r="P12" s="127" t="s">
        <v>578</v>
      </c>
      <c r="Q12" s="712"/>
      <c r="R12" s="713"/>
      <c r="S12" s="713"/>
      <c r="T12" s="713"/>
      <c r="U12" s="713"/>
      <c r="V12" s="713"/>
      <c r="W12" s="714"/>
    </row>
    <row r="13" spans="2:23" s="145" customFormat="1" ht="25.5" customHeight="1" x14ac:dyDescent="0.15">
      <c r="B13" s="727" t="s">
        <v>735</v>
      </c>
      <c r="C13" s="727"/>
      <c r="D13" s="727"/>
      <c r="E13" s="736" t="s">
        <v>757</v>
      </c>
      <c r="F13" s="737"/>
      <c r="G13" s="738"/>
      <c r="H13" s="727" t="s">
        <v>737</v>
      </c>
      <c r="I13" s="727"/>
      <c r="J13" s="728" t="s">
        <v>758</v>
      </c>
      <c r="K13" s="728"/>
      <c r="L13" s="728"/>
      <c r="M13" s="727" t="s">
        <v>735</v>
      </c>
      <c r="N13" s="727"/>
      <c r="O13" s="727"/>
      <c r="P13" s="736" t="s">
        <v>759</v>
      </c>
      <c r="Q13" s="737"/>
      <c r="R13" s="738"/>
      <c r="S13" s="727" t="s">
        <v>737</v>
      </c>
      <c r="T13" s="727"/>
      <c r="U13" s="728" t="s">
        <v>760</v>
      </c>
      <c r="V13" s="728"/>
      <c r="W13" s="728"/>
    </row>
    <row r="14" spans="2:23" s="145" customFormat="1" ht="25.5" customHeight="1" x14ac:dyDescent="0.15">
      <c r="B14" s="414" t="s">
        <v>739</v>
      </c>
      <c r="C14" s="414"/>
      <c r="D14" s="414"/>
      <c r="E14" s="729"/>
      <c r="F14" s="729"/>
      <c r="G14" s="729"/>
      <c r="H14" s="472" t="s">
        <v>740</v>
      </c>
      <c r="I14" s="473"/>
      <c r="J14" s="730"/>
      <c r="K14" s="731"/>
      <c r="L14" s="732"/>
      <c r="M14" s="472" t="s">
        <v>739</v>
      </c>
      <c r="N14" s="473"/>
      <c r="O14" s="474"/>
      <c r="P14" s="733"/>
      <c r="Q14" s="729"/>
      <c r="R14" s="729"/>
      <c r="S14" s="734" t="s">
        <v>740</v>
      </c>
      <c r="T14" s="735"/>
      <c r="U14" s="730"/>
      <c r="V14" s="731"/>
      <c r="W14" s="732"/>
    </row>
    <row r="15" spans="2:23" s="145" customFormat="1" ht="39.75" customHeight="1" x14ac:dyDescent="0.15">
      <c r="B15" s="722" t="s">
        <v>741</v>
      </c>
      <c r="C15" s="722"/>
      <c r="D15" s="722"/>
      <c r="E15" s="723" t="s">
        <v>761</v>
      </c>
      <c r="F15" s="724"/>
      <c r="G15" s="724"/>
      <c r="H15" s="724"/>
      <c r="I15" s="724"/>
      <c r="J15" s="724"/>
      <c r="K15" s="724"/>
      <c r="L15" s="725"/>
      <c r="M15" s="722" t="s">
        <v>741</v>
      </c>
      <c r="N15" s="722"/>
      <c r="O15" s="722"/>
      <c r="P15" s="723" t="s">
        <v>762</v>
      </c>
      <c r="Q15" s="724"/>
      <c r="R15" s="724"/>
      <c r="S15" s="724"/>
      <c r="T15" s="724"/>
      <c r="U15" s="724"/>
      <c r="V15" s="724"/>
      <c r="W15" s="725"/>
    </row>
    <row r="16" spans="2:23" s="145" customFormat="1" ht="25.5" customHeight="1" x14ac:dyDescent="0.15">
      <c r="B16" s="726" t="s">
        <v>729</v>
      </c>
      <c r="C16" s="726" t="s">
        <v>730</v>
      </c>
      <c r="D16" s="726"/>
      <c r="E16" s="144" t="s">
        <v>594</v>
      </c>
      <c r="F16" s="709"/>
      <c r="G16" s="710"/>
      <c r="H16" s="710"/>
      <c r="I16" s="710"/>
      <c r="J16" s="710"/>
      <c r="K16" s="710"/>
      <c r="L16" s="711"/>
      <c r="M16" s="726" t="s">
        <v>729</v>
      </c>
      <c r="N16" s="726" t="s">
        <v>730</v>
      </c>
      <c r="O16" s="726"/>
      <c r="P16" s="144" t="s">
        <v>599</v>
      </c>
      <c r="Q16" s="712"/>
      <c r="R16" s="713"/>
      <c r="S16" s="713"/>
      <c r="T16" s="713"/>
      <c r="U16" s="713"/>
      <c r="V16" s="713"/>
      <c r="W16" s="714"/>
    </row>
    <row r="17" spans="2:24" s="145" customFormat="1" ht="25.5" customHeight="1" x14ac:dyDescent="0.15">
      <c r="B17" s="726"/>
      <c r="C17" s="726" t="s">
        <v>731</v>
      </c>
      <c r="D17" s="726"/>
      <c r="E17" s="146">
        <v>3</v>
      </c>
      <c r="F17" s="712"/>
      <c r="G17" s="713"/>
      <c r="H17" s="713"/>
      <c r="I17" s="713"/>
      <c r="J17" s="713"/>
      <c r="K17" s="713"/>
      <c r="L17" s="714"/>
      <c r="M17" s="726"/>
      <c r="N17" s="726" t="s">
        <v>731</v>
      </c>
      <c r="O17" s="726"/>
      <c r="P17" s="146">
        <v>1</v>
      </c>
      <c r="Q17" s="712"/>
      <c r="R17" s="713"/>
      <c r="S17" s="713"/>
      <c r="T17" s="713"/>
      <c r="U17" s="713"/>
      <c r="V17" s="713"/>
      <c r="W17" s="714"/>
    </row>
    <row r="18" spans="2:24" s="145" customFormat="1" ht="25.5" customHeight="1" x14ac:dyDescent="0.15">
      <c r="B18" s="726" t="s">
        <v>732</v>
      </c>
      <c r="C18" s="726" t="s">
        <v>560</v>
      </c>
      <c r="D18" s="726"/>
      <c r="E18" s="147" t="s">
        <v>574</v>
      </c>
      <c r="F18" s="712"/>
      <c r="G18" s="713"/>
      <c r="H18" s="713"/>
      <c r="I18" s="713"/>
      <c r="J18" s="713"/>
      <c r="K18" s="713"/>
      <c r="L18" s="714"/>
      <c r="M18" s="726" t="s">
        <v>732</v>
      </c>
      <c r="N18" s="726" t="s">
        <v>560</v>
      </c>
      <c r="O18" s="726"/>
      <c r="P18" s="147" t="s">
        <v>574</v>
      </c>
      <c r="Q18" s="712"/>
      <c r="R18" s="713"/>
      <c r="S18" s="713"/>
      <c r="T18" s="713"/>
      <c r="U18" s="713"/>
      <c r="V18" s="713"/>
      <c r="W18" s="714"/>
    </row>
    <row r="19" spans="2:24" s="145" customFormat="1" ht="25.5" customHeight="1" x14ac:dyDescent="0.15">
      <c r="B19" s="726"/>
      <c r="C19" s="726" t="s">
        <v>561</v>
      </c>
      <c r="D19" s="726"/>
      <c r="E19" s="144" t="s">
        <v>588</v>
      </c>
      <c r="F19" s="712"/>
      <c r="G19" s="713"/>
      <c r="H19" s="713"/>
      <c r="I19" s="713"/>
      <c r="J19" s="713"/>
      <c r="K19" s="713"/>
      <c r="L19" s="714"/>
      <c r="M19" s="726"/>
      <c r="N19" s="726" t="s">
        <v>561</v>
      </c>
      <c r="O19" s="726"/>
      <c r="P19" s="144" t="s">
        <v>588</v>
      </c>
      <c r="Q19" s="712"/>
      <c r="R19" s="713"/>
      <c r="S19" s="713"/>
      <c r="T19" s="713"/>
      <c r="U19" s="713"/>
      <c r="V19" s="713"/>
      <c r="W19" s="714"/>
    </row>
    <row r="20" spans="2:24" s="145" customFormat="1" ht="25.5" customHeight="1" x14ac:dyDescent="0.15">
      <c r="B20" s="722" t="s">
        <v>563</v>
      </c>
      <c r="C20" s="722"/>
      <c r="D20" s="722"/>
      <c r="E20" s="148" t="s">
        <v>269</v>
      </c>
      <c r="F20" s="712"/>
      <c r="G20" s="713"/>
      <c r="H20" s="713"/>
      <c r="I20" s="713"/>
      <c r="J20" s="713"/>
      <c r="K20" s="713"/>
      <c r="L20" s="714"/>
      <c r="M20" s="722" t="s">
        <v>563</v>
      </c>
      <c r="N20" s="722"/>
      <c r="O20" s="722"/>
      <c r="P20" s="148" t="s">
        <v>269</v>
      </c>
      <c r="Q20" s="712"/>
      <c r="R20" s="713"/>
      <c r="S20" s="713"/>
      <c r="T20" s="713"/>
      <c r="U20" s="713"/>
      <c r="V20" s="713"/>
      <c r="W20" s="714"/>
    </row>
    <row r="21" spans="2:24" s="145" customFormat="1" ht="25.5" customHeight="1" x14ac:dyDescent="0.15">
      <c r="B21" s="705" t="s">
        <v>733</v>
      </c>
      <c r="C21" s="722" t="s">
        <v>734</v>
      </c>
      <c r="D21" s="722"/>
      <c r="E21" s="146" t="s">
        <v>576</v>
      </c>
      <c r="F21" s="712"/>
      <c r="G21" s="713"/>
      <c r="H21" s="713"/>
      <c r="I21" s="713"/>
      <c r="J21" s="713"/>
      <c r="K21" s="713"/>
      <c r="L21" s="714"/>
      <c r="M21" s="705" t="s">
        <v>733</v>
      </c>
      <c r="N21" s="722" t="s">
        <v>734</v>
      </c>
      <c r="O21" s="722"/>
      <c r="P21" s="146" t="s">
        <v>576</v>
      </c>
      <c r="Q21" s="712"/>
      <c r="R21" s="713"/>
      <c r="S21" s="713"/>
      <c r="T21" s="713"/>
      <c r="U21" s="713"/>
      <c r="V21" s="713"/>
      <c r="W21" s="714"/>
    </row>
    <row r="22" spans="2:24" s="145" customFormat="1" ht="25.5" customHeight="1" x14ac:dyDescent="0.15">
      <c r="B22" s="718"/>
      <c r="C22" s="722" t="s">
        <v>572</v>
      </c>
      <c r="D22" s="722"/>
      <c r="E22" s="127"/>
      <c r="F22" s="712"/>
      <c r="G22" s="713"/>
      <c r="H22" s="713"/>
      <c r="I22" s="713"/>
      <c r="J22" s="713"/>
      <c r="K22" s="713"/>
      <c r="L22" s="714"/>
      <c r="M22" s="718"/>
      <c r="N22" s="722" t="s">
        <v>572</v>
      </c>
      <c r="O22" s="722"/>
      <c r="P22" s="127"/>
      <c r="Q22" s="712"/>
      <c r="R22" s="713"/>
      <c r="S22" s="713"/>
      <c r="T22" s="713"/>
      <c r="U22" s="713"/>
      <c r="V22" s="713"/>
      <c r="W22" s="714"/>
    </row>
    <row r="23" spans="2:24" s="145" customFormat="1" ht="25.5" customHeight="1" x14ac:dyDescent="0.15">
      <c r="B23" s="706"/>
      <c r="C23" s="722" t="s">
        <v>573</v>
      </c>
      <c r="D23" s="722"/>
      <c r="E23" s="127" t="s">
        <v>578</v>
      </c>
      <c r="F23" s="715"/>
      <c r="G23" s="716"/>
      <c r="H23" s="716"/>
      <c r="I23" s="716"/>
      <c r="J23" s="716"/>
      <c r="K23" s="716"/>
      <c r="L23" s="717"/>
      <c r="M23" s="706"/>
      <c r="N23" s="722" t="s">
        <v>573</v>
      </c>
      <c r="O23" s="722"/>
      <c r="P23" s="127" t="s">
        <v>596</v>
      </c>
      <c r="Q23" s="712"/>
      <c r="R23" s="713"/>
      <c r="S23" s="713"/>
      <c r="T23" s="713"/>
      <c r="U23" s="713"/>
      <c r="V23" s="713"/>
      <c r="W23" s="714"/>
    </row>
    <row r="24" spans="2:24" s="145" customFormat="1" ht="25.5" customHeight="1" x14ac:dyDescent="0.15">
      <c r="B24" s="727" t="s">
        <v>735</v>
      </c>
      <c r="C24" s="727"/>
      <c r="D24" s="727"/>
      <c r="E24" s="736" t="s">
        <v>763</v>
      </c>
      <c r="F24" s="737"/>
      <c r="G24" s="738"/>
      <c r="H24" s="727" t="s">
        <v>737</v>
      </c>
      <c r="I24" s="727"/>
      <c r="J24" s="736" t="s">
        <v>764</v>
      </c>
      <c r="K24" s="737"/>
      <c r="L24" s="738"/>
      <c r="M24" s="727" t="s">
        <v>735</v>
      </c>
      <c r="N24" s="727"/>
      <c r="O24" s="727"/>
      <c r="P24" s="736" t="s">
        <v>744</v>
      </c>
      <c r="Q24" s="737"/>
      <c r="R24" s="738"/>
      <c r="S24" s="727" t="s">
        <v>737</v>
      </c>
      <c r="T24" s="727"/>
      <c r="U24" s="728" t="s">
        <v>747</v>
      </c>
      <c r="V24" s="728"/>
      <c r="W24" s="728"/>
    </row>
    <row r="25" spans="2:24" s="145" customFormat="1" ht="25.5" customHeight="1" x14ac:dyDescent="0.15">
      <c r="B25" s="414" t="s">
        <v>739</v>
      </c>
      <c r="C25" s="414"/>
      <c r="D25" s="414"/>
      <c r="E25" s="729"/>
      <c r="F25" s="729"/>
      <c r="G25" s="729"/>
      <c r="H25" s="472" t="s">
        <v>740</v>
      </c>
      <c r="I25" s="473"/>
      <c r="J25" s="730"/>
      <c r="K25" s="731"/>
      <c r="L25" s="732"/>
      <c r="M25" s="472" t="s">
        <v>739</v>
      </c>
      <c r="N25" s="473"/>
      <c r="O25" s="474"/>
      <c r="P25" s="733"/>
      <c r="Q25" s="729"/>
      <c r="R25" s="729"/>
      <c r="S25" s="734" t="s">
        <v>740</v>
      </c>
      <c r="T25" s="735"/>
      <c r="U25" s="730"/>
      <c r="V25" s="731"/>
      <c r="W25" s="732"/>
    </row>
    <row r="26" spans="2:24" s="145" customFormat="1" ht="39.75" customHeight="1" x14ac:dyDescent="0.15">
      <c r="B26" s="722" t="s">
        <v>741</v>
      </c>
      <c r="C26" s="722"/>
      <c r="D26" s="722"/>
      <c r="E26" s="723" t="s">
        <v>765</v>
      </c>
      <c r="F26" s="724"/>
      <c r="G26" s="724"/>
      <c r="H26" s="724"/>
      <c r="I26" s="724"/>
      <c r="J26" s="724"/>
      <c r="K26" s="724"/>
      <c r="L26" s="725"/>
      <c r="M26" s="722" t="s">
        <v>741</v>
      </c>
      <c r="N26" s="722"/>
      <c r="O26" s="722"/>
      <c r="P26" s="723" t="s">
        <v>766</v>
      </c>
      <c r="Q26" s="724"/>
      <c r="R26" s="724"/>
      <c r="S26" s="724"/>
      <c r="T26" s="724"/>
      <c r="U26" s="724"/>
      <c r="V26" s="724"/>
      <c r="W26" s="725"/>
    </row>
    <row r="27" spans="2:24" s="145" customFormat="1" ht="15" customHeight="1" x14ac:dyDescent="0.15">
      <c r="B27" s="149"/>
      <c r="C27" s="739" t="s">
        <v>750</v>
      </c>
      <c r="D27" s="740"/>
      <c r="E27" s="740"/>
      <c r="F27" s="740"/>
      <c r="G27" s="740"/>
      <c r="H27" s="740"/>
      <c r="I27" s="740"/>
      <c r="J27" s="740"/>
      <c r="K27" s="740"/>
      <c r="L27" s="740"/>
      <c r="M27" s="150"/>
      <c r="N27" s="150" t="s">
        <v>751</v>
      </c>
      <c r="O27" s="150"/>
      <c r="P27" s="150"/>
      <c r="Q27" s="150"/>
      <c r="R27" s="150"/>
      <c r="S27" s="150"/>
      <c r="T27" s="150"/>
      <c r="U27" s="150"/>
      <c r="V27" s="150"/>
      <c r="W27" s="150"/>
    </row>
    <row r="28" spans="2:24" s="145" customFormat="1" ht="15" customHeight="1" x14ac:dyDescent="0.15">
      <c r="B28" s="149"/>
      <c r="C28" s="741"/>
      <c r="D28" s="741"/>
      <c r="E28" s="741"/>
      <c r="F28" s="741"/>
      <c r="G28" s="741"/>
      <c r="H28" s="741"/>
      <c r="I28" s="741"/>
      <c r="J28" s="741"/>
      <c r="K28" s="741"/>
      <c r="L28" s="741"/>
      <c r="M28" s="150"/>
      <c r="N28" s="150" t="s">
        <v>752</v>
      </c>
      <c r="O28" s="150"/>
      <c r="P28" s="150"/>
      <c r="Q28" s="150"/>
      <c r="R28" s="150"/>
      <c r="S28" s="150"/>
      <c r="T28" s="150"/>
      <c r="U28" s="150"/>
      <c r="V28" s="150"/>
      <c r="W28" s="150"/>
    </row>
    <row r="29" spans="2:24" ht="15" customHeight="1" x14ac:dyDescent="0.15">
      <c r="C29" s="150" t="s">
        <v>753</v>
      </c>
      <c r="D29" s="4"/>
      <c r="E29" s="4"/>
      <c r="F29" s="4"/>
      <c r="G29" s="4"/>
      <c r="H29" s="4"/>
      <c r="I29" s="4"/>
      <c r="J29" s="4"/>
      <c r="K29" s="4"/>
      <c r="L29" s="4"/>
      <c r="M29" s="4"/>
      <c r="N29" s="151" t="s">
        <v>754</v>
      </c>
      <c r="O29" s="4"/>
      <c r="P29" s="4"/>
      <c r="Q29" s="4"/>
      <c r="R29" s="4"/>
      <c r="S29" s="4"/>
      <c r="T29" s="4"/>
      <c r="U29" s="4"/>
      <c r="V29" s="4"/>
      <c r="W29" s="4"/>
      <c r="X29" s="145"/>
    </row>
    <row r="30" spans="2:24" ht="15" customHeight="1" x14ac:dyDescent="0.15">
      <c r="C30" s="150" t="s">
        <v>755</v>
      </c>
      <c r="D30" s="4"/>
      <c r="E30" s="4"/>
      <c r="F30" s="4"/>
      <c r="G30" s="4"/>
      <c r="H30" s="4"/>
      <c r="I30" s="4"/>
      <c r="J30" s="4"/>
      <c r="K30" s="4"/>
      <c r="L30" s="4"/>
      <c r="M30" s="4"/>
      <c r="N30" s="151" t="s">
        <v>756</v>
      </c>
      <c r="O30" s="4"/>
      <c r="P30" s="4"/>
      <c r="Q30" s="4"/>
      <c r="R30" s="4"/>
      <c r="S30" s="4"/>
      <c r="T30" s="4"/>
      <c r="U30" s="4"/>
      <c r="V30" s="4"/>
      <c r="W30" s="4"/>
      <c r="X30" s="145"/>
    </row>
    <row r="31" spans="2:24" ht="15.6" customHeight="1" x14ac:dyDescent="0.15">
      <c r="C31" s="133"/>
      <c r="N31" s="133"/>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9"/>
  <dataValidations count="1">
    <dataValidation type="list" allowBlank="1" showInputMessage="1" showErrorMessage="1" sqref="E8 E19 P8 P19" xr:uid="{075ADFB0-F68D-4FD0-ACDB-54148904DA22}">
      <formula1>INDIRECT(E7)</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A58FCD-0F54-43BB-B2F3-9D8BC492EAE9}">
  <sheetPr codeName="Sheet25"/>
  <dimension ref="B1:X31"/>
  <sheetViews>
    <sheetView showGridLines="0" showZeros="0" view="pageBreakPreview" zoomScale="85" zoomScaleNormal="70" zoomScaleSheetLayoutView="85" workbookViewId="0">
      <selection activeCell="T2" sqref="T2:W2"/>
    </sheetView>
  </sheetViews>
  <sheetFormatPr defaultColWidth="7.625" defaultRowHeight="27.95" customHeight="1" x14ac:dyDescent="0.15"/>
  <cols>
    <col min="1" max="1" width="1.75" style="141" customWidth="1"/>
    <col min="2" max="4" width="6.125" style="141" customWidth="1"/>
    <col min="5" max="5" width="12.25" style="141" customWidth="1"/>
    <col min="6" max="12" width="9.125" style="141" customWidth="1"/>
    <col min="13" max="15" width="6.125" style="141" customWidth="1"/>
    <col min="16" max="16" width="12.25" style="141" customWidth="1"/>
    <col min="17" max="23" width="9.125" style="141" customWidth="1"/>
    <col min="24" max="24" width="3.125" style="141" customWidth="1"/>
    <col min="25" max="16384" width="7.625" style="141"/>
  </cols>
  <sheetData>
    <row r="1" spans="2:23" ht="9" customHeight="1" x14ac:dyDescent="0.15">
      <c r="W1" s="142"/>
    </row>
    <row r="2" spans="2:23" ht="25.15" customHeight="1" x14ac:dyDescent="0.15">
      <c r="B2" s="143" t="s">
        <v>723</v>
      </c>
      <c r="R2" s="679" t="s">
        <v>498</v>
      </c>
      <c r="S2" s="679"/>
      <c r="T2" s="1085" t="s">
        <v>1044</v>
      </c>
      <c r="U2" s="1086"/>
      <c r="V2" s="1086"/>
      <c r="W2" s="1087"/>
    </row>
    <row r="3" spans="2:23" ht="25.15" customHeight="1" x14ac:dyDescent="0.15">
      <c r="B3" s="680" t="s">
        <v>724</v>
      </c>
      <c r="C3" s="681"/>
      <c r="D3" s="681"/>
      <c r="E3" s="682" t="s">
        <v>542</v>
      </c>
      <c r="F3" s="683"/>
      <c r="G3" s="684"/>
      <c r="H3" s="685" t="s">
        <v>725</v>
      </c>
      <c r="I3" s="686"/>
      <c r="J3" s="687" t="s">
        <v>543</v>
      </c>
      <c r="K3" s="688"/>
      <c r="L3" s="689"/>
      <c r="M3" s="447" t="s">
        <v>726</v>
      </c>
      <c r="N3" s="448"/>
      <c r="O3" s="449"/>
      <c r="P3" s="690" t="s">
        <v>545</v>
      </c>
      <c r="Q3" s="690"/>
      <c r="R3" s="690"/>
      <c r="S3" s="447" t="s">
        <v>546</v>
      </c>
      <c r="T3" s="449"/>
      <c r="U3" s="693">
        <v>45621</v>
      </c>
      <c r="V3" s="694"/>
      <c r="W3" s="695"/>
    </row>
    <row r="4" spans="2:23" ht="25.15" customHeight="1" x14ac:dyDescent="0.15">
      <c r="B4" s="699" t="s">
        <v>727</v>
      </c>
      <c r="C4" s="700"/>
      <c r="D4" s="700"/>
      <c r="E4" s="701" t="s">
        <v>547</v>
      </c>
      <c r="F4" s="702"/>
      <c r="G4" s="703"/>
      <c r="H4" s="685" t="s">
        <v>728</v>
      </c>
      <c r="I4" s="686"/>
      <c r="J4" s="687" t="s">
        <v>548</v>
      </c>
      <c r="K4" s="688"/>
      <c r="L4" s="689"/>
      <c r="M4" s="450"/>
      <c r="N4" s="451"/>
      <c r="O4" s="452"/>
      <c r="P4" s="704" t="s">
        <v>549</v>
      </c>
      <c r="Q4" s="704"/>
      <c r="R4" s="704"/>
      <c r="S4" s="691"/>
      <c r="T4" s="692"/>
      <c r="U4" s="696"/>
      <c r="V4" s="697"/>
      <c r="W4" s="698"/>
    </row>
    <row r="5" spans="2:23" s="145" customFormat="1" ht="25.5" customHeight="1" x14ac:dyDescent="0.15">
      <c r="B5" s="705" t="s">
        <v>729</v>
      </c>
      <c r="C5" s="707" t="s">
        <v>730</v>
      </c>
      <c r="D5" s="708"/>
      <c r="E5" s="144" t="s">
        <v>600</v>
      </c>
      <c r="F5" s="709"/>
      <c r="G5" s="710"/>
      <c r="H5" s="710"/>
      <c r="I5" s="710"/>
      <c r="J5" s="710"/>
      <c r="K5" s="710"/>
      <c r="L5" s="711"/>
      <c r="M5" s="705" t="s">
        <v>729</v>
      </c>
      <c r="N5" s="707" t="s">
        <v>730</v>
      </c>
      <c r="O5" s="708"/>
      <c r="P5" s="144" t="s">
        <v>602</v>
      </c>
      <c r="Q5" s="712"/>
      <c r="R5" s="713"/>
      <c r="S5" s="713"/>
      <c r="T5" s="713"/>
      <c r="U5" s="713"/>
      <c r="V5" s="713"/>
      <c r="W5" s="714"/>
    </row>
    <row r="6" spans="2:23" s="145" customFormat="1" ht="25.5" customHeight="1" x14ac:dyDescent="0.15">
      <c r="B6" s="706"/>
      <c r="C6" s="707" t="s">
        <v>731</v>
      </c>
      <c r="D6" s="708"/>
      <c r="E6" s="146">
        <v>1</v>
      </c>
      <c r="F6" s="712"/>
      <c r="G6" s="713"/>
      <c r="H6" s="713"/>
      <c r="I6" s="713"/>
      <c r="J6" s="713"/>
      <c r="K6" s="713"/>
      <c r="L6" s="714"/>
      <c r="M6" s="706"/>
      <c r="N6" s="707" t="s">
        <v>731</v>
      </c>
      <c r="O6" s="708"/>
      <c r="P6" s="146">
        <v>1</v>
      </c>
      <c r="Q6" s="712"/>
      <c r="R6" s="713"/>
      <c r="S6" s="713"/>
      <c r="T6" s="713"/>
      <c r="U6" s="713"/>
      <c r="V6" s="713"/>
      <c r="W6" s="714"/>
    </row>
    <row r="7" spans="2:23" s="145" customFormat="1" ht="25.5" customHeight="1" x14ac:dyDescent="0.15">
      <c r="B7" s="705" t="s">
        <v>732</v>
      </c>
      <c r="C7" s="707" t="s">
        <v>560</v>
      </c>
      <c r="D7" s="708"/>
      <c r="E7" s="147" t="s">
        <v>574</v>
      </c>
      <c r="F7" s="712"/>
      <c r="G7" s="713"/>
      <c r="H7" s="713"/>
      <c r="I7" s="713"/>
      <c r="J7" s="713"/>
      <c r="K7" s="713"/>
      <c r="L7" s="714"/>
      <c r="M7" s="705" t="s">
        <v>732</v>
      </c>
      <c r="N7" s="707" t="s">
        <v>560</v>
      </c>
      <c r="O7" s="708"/>
      <c r="P7" s="147" t="s">
        <v>574</v>
      </c>
      <c r="Q7" s="712"/>
      <c r="R7" s="713"/>
      <c r="S7" s="713"/>
      <c r="T7" s="713"/>
      <c r="U7" s="713"/>
      <c r="V7" s="713"/>
      <c r="W7" s="714"/>
    </row>
    <row r="8" spans="2:23" s="145" customFormat="1" ht="25.5" customHeight="1" x14ac:dyDescent="0.15">
      <c r="B8" s="718"/>
      <c r="C8" s="707" t="s">
        <v>561</v>
      </c>
      <c r="D8" s="708"/>
      <c r="E8" s="144" t="s">
        <v>601</v>
      </c>
      <c r="F8" s="712"/>
      <c r="G8" s="713"/>
      <c r="H8" s="713"/>
      <c r="I8" s="713"/>
      <c r="J8" s="713"/>
      <c r="K8" s="713"/>
      <c r="L8" s="714"/>
      <c r="M8" s="718"/>
      <c r="N8" s="707" t="s">
        <v>561</v>
      </c>
      <c r="O8" s="708"/>
      <c r="P8" s="144" t="s">
        <v>592</v>
      </c>
      <c r="Q8" s="712"/>
      <c r="R8" s="713"/>
      <c r="S8" s="713"/>
      <c r="T8" s="713"/>
      <c r="U8" s="713"/>
      <c r="V8" s="713"/>
      <c r="W8" s="714"/>
    </row>
    <row r="9" spans="2:23" s="145" customFormat="1" ht="25.5" customHeight="1" x14ac:dyDescent="0.15">
      <c r="B9" s="719" t="s">
        <v>563</v>
      </c>
      <c r="C9" s="720"/>
      <c r="D9" s="721"/>
      <c r="E9" s="148" t="s">
        <v>270</v>
      </c>
      <c r="F9" s="712"/>
      <c r="G9" s="713"/>
      <c r="H9" s="713"/>
      <c r="I9" s="713"/>
      <c r="J9" s="713"/>
      <c r="K9" s="713"/>
      <c r="L9" s="714"/>
      <c r="M9" s="719" t="s">
        <v>563</v>
      </c>
      <c r="N9" s="720"/>
      <c r="O9" s="721"/>
      <c r="P9" s="148" t="s">
        <v>270</v>
      </c>
      <c r="Q9" s="712"/>
      <c r="R9" s="713"/>
      <c r="S9" s="713"/>
      <c r="T9" s="713"/>
      <c r="U9" s="713"/>
      <c r="V9" s="713"/>
      <c r="W9" s="714"/>
    </row>
    <row r="10" spans="2:23" s="145" customFormat="1" ht="25.5" customHeight="1" x14ac:dyDescent="0.15">
      <c r="B10" s="705" t="s">
        <v>733</v>
      </c>
      <c r="C10" s="719" t="s">
        <v>734</v>
      </c>
      <c r="D10" s="721"/>
      <c r="E10" s="146" t="s">
        <v>576</v>
      </c>
      <c r="F10" s="712"/>
      <c r="G10" s="713"/>
      <c r="H10" s="713"/>
      <c r="I10" s="713"/>
      <c r="J10" s="713"/>
      <c r="K10" s="713"/>
      <c r="L10" s="714"/>
      <c r="M10" s="705" t="s">
        <v>733</v>
      </c>
      <c r="N10" s="719" t="s">
        <v>734</v>
      </c>
      <c r="O10" s="721"/>
      <c r="P10" s="146" t="s">
        <v>576</v>
      </c>
      <c r="Q10" s="712"/>
      <c r="R10" s="713"/>
      <c r="S10" s="713"/>
      <c r="T10" s="713"/>
      <c r="U10" s="713"/>
      <c r="V10" s="713"/>
      <c r="W10" s="714"/>
    </row>
    <row r="11" spans="2:23" s="145" customFormat="1" ht="25.5" customHeight="1" x14ac:dyDescent="0.15">
      <c r="B11" s="718"/>
      <c r="C11" s="719" t="s">
        <v>572</v>
      </c>
      <c r="D11" s="721"/>
      <c r="E11" s="127"/>
      <c r="F11" s="712"/>
      <c r="G11" s="713"/>
      <c r="H11" s="713"/>
      <c r="I11" s="713"/>
      <c r="J11" s="713"/>
      <c r="K11" s="713"/>
      <c r="L11" s="714"/>
      <c r="M11" s="718"/>
      <c r="N11" s="719" t="s">
        <v>572</v>
      </c>
      <c r="O11" s="721"/>
      <c r="P11" s="127"/>
      <c r="Q11" s="712"/>
      <c r="R11" s="713"/>
      <c r="S11" s="713"/>
      <c r="T11" s="713"/>
      <c r="U11" s="713"/>
      <c r="V11" s="713"/>
      <c r="W11" s="714"/>
    </row>
    <row r="12" spans="2:23" s="145" customFormat="1" ht="25.5" customHeight="1" x14ac:dyDescent="0.15">
      <c r="B12" s="706"/>
      <c r="C12" s="722" t="s">
        <v>573</v>
      </c>
      <c r="D12" s="722"/>
      <c r="E12" s="127" t="s">
        <v>579</v>
      </c>
      <c r="F12" s="715"/>
      <c r="G12" s="716"/>
      <c r="H12" s="716"/>
      <c r="I12" s="716"/>
      <c r="J12" s="716"/>
      <c r="K12" s="716"/>
      <c r="L12" s="717"/>
      <c r="M12" s="706"/>
      <c r="N12" s="722" t="s">
        <v>573</v>
      </c>
      <c r="O12" s="722"/>
      <c r="P12" s="127" t="s">
        <v>579</v>
      </c>
      <c r="Q12" s="712"/>
      <c r="R12" s="713"/>
      <c r="S12" s="713"/>
      <c r="T12" s="713"/>
      <c r="U12" s="713"/>
      <c r="V12" s="713"/>
      <c r="W12" s="714"/>
    </row>
    <row r="13" spans="2:23" s="145" customFormat="1" ht="25.5" customHeight="1" x14ac:dyDescent="0.15">
      <c r="B13" s="727" t="s">
        <v>735</v>
      </c>
      <c r="C13" s="727"/>
      <c r="D13" s="727"/>
      <c r="E13" s="736" t="s">
        <v>736</v>
      </c>
      <c r="F13" s="737"/>
      <c r="G13" s="738"/>
      <c r="H13" s="727" t="s">
        <v>737</v>
      </c>
      <c r="I13" s="727"/>
      <c r="J13" s="728" t="s">
        <v>747</v>
      </c>
      <c r="K13" s="728"/>
      <c r="L13" s="728"/>
      <c r="M13" s="727" t="s">
        <v>735</v>
      </c>
      <c r="N13" s="727"/>
      <c r="O13" s="727"/>
      <c r="P13" s="736" t="s">
        <v>767</v>
      </c>
      <c r="Q13" s="737"/>
      <c r="R13" s="738"/>
      <c r="S13" s="727" t="s">
        <v>737</v>
      </c>
      <c r="T13" s="727"/>
      <c r="U13" s="728" t="s">
        <v>747</v>
      </c>
      <c r="V13" s="728"/>
      <c r="W13" s="728"/>
    </row>
    <row r="14" spans="2:23" s="145" customFormat="1" ht="25.5" customHeight="1" x14ac:dyDescent="0.15">
      <c r="B14" s="414" t="s">
        <v>739</v>
      </c>
      <c r="C14" s="414"/>
      <c r="D14" s="414"/>
      <c r="E14" s="729"/>
      <c r="F14" s="729"/>
      <c r="G14" s="729"/>
      <c r="H14" s="472" t="s">
        <v>740</v>
      </c>
      <c r="I14" s="473"/>
      <c r="J14" s="730"/>
      <c r="K14" s="731"/>
      <c r="L14" s="732"/>
      <c r="M14" s="472" t="s">
        <v>739</v>
      </c>
      <c r="N14" s="473"/>
      <c r="O14" s="474"/>
      <c r="P14" s="733"/>
      <c r="Q14" s="729"/>
      <c r="R14" s="729"/>
      <c r="S14" s="734" t="s">
        <v>740</v>
      </c>
      <c r="T14" s="735"/>
      <c r="U14" s="730"/>
      <c r="V14" s="731"/>
      <c r="W14" s="732"/>
    </row>
    <row r="15" spans="2:23" s="145" customFormat="1" ht="39.75" customHeight="1" x14ac:dyDescent="0.15">
      <c r="B15" s="722" t="s">
        <v>741</v>
      </c>
      <c r="C15" s="722"/>
      <c r="D15" s="722"/>
      <c r="E15" s="723" t="s">
        <v>768</v>
      </c>
      <c r="F15" s="724"/>
      <c r="G15" s="724"/>
      <c r="H15" s="724"/>
      <c r="I15" s="724"/>
      <c r="J15" s="724"/>
      <c r="K15" s="724"/>
      <c r="L15" s="725"/>
      <c r="M15" s="722" t="s">
        <v>741</v>
      </c>
      <c r="N15" s="722"/>
      <c r="O15" s="722"/>
      <c r="P15" s="723" t="s">
        <v>769</v>
      </c>
      <c r="Q15" s="724"/>
      <c r="R15" s="724"/>
      <c r="S15" s="724"/>
      <c r="T15" s="724"/>
      <c r="U15" s="724"/>
      <c r="V15" s="724"/>
      <c r="W15" s="725"/>
    </row>
    <row r="16" spans="2:23" s="145" customFormat="1" ht="25.5" customHeight="1" x14ac:dyDescent="0.15">
      <c r="B16" s="726" t="s">
        <v>729</v>
      </c>
      <c r="C16" s="726" t="s">
        <v>730</v>
      </c>
      <c r="D16" s="726"/>
      <c r="E16" s="144" t="s">
        <v>604</v>
      </c>
      <c r="F16" s="709"/>
      <c r="G16" s="710"/>
      <c r="H16" s="710"/>
      <c r="I16" s="710"/>
      <c r="J16" s="710"/>
      <c r="K16" s="710"/>
      <c r="L16" s="711"/>
      <c r="M16" s="726" t="s">
        <v>729</v>
      </c>
      <c r="N16" s="726" t="s">
        <v>730</v>
      </c>
      <c r="O16" s="726"/>
      <c r="P16" s="144" t="s">
        <v>606</v>
      </c>
      <c r="Q16" s="712"/>
      <c r="R16" s="713"/>
      <c r="S16" s="713"/>
      <c r="T16" s="713"/>
      <c r="U16" s="713"/>
      <c r="V16" s="713"/>
      <c r="W16" s="714"/>
    </row>
    <row r="17" spans="2:24" s="145" customFormat="1" ht="25.5" customHeight="1" x14ac:dyDescent="0.15">
      <c r="B17" s="726"/>
      <c r="C17" s="726" t="s">
        <v>731</v>
      </c>
      <c r="D17" s="726"/>
      <c r="E17" s="146">
        <v>1</v>
      </c>
      <c r="F17" s="712"/>
      <c r="G17" s="713"/>
      <c r="H17" s="713"/>
      <c r="I17" s="713"/>
      <c r="J17" s="713"/>
      <c r="K17" s="713"/>
      <c r="L17" s="714"/>
      <c r="M17" s="726"/>
      <c r="N17" s="726" t="s">
        <v>731</v>
      </c>
      <c r="O17" s="726"/>
      <c r="P17" s="146">
        <v>1</v>
      </c>
      <c r="Q17" s="712"/>
      <c r="R17" s="713"/>
      <c r="S17" s="713"/>
      <c r="T17" s="713"/>
      <c r="U17" s="713"/>
      <c r="V17" s="713"/>
      <c r="W17" s="714"/>
    </row>
    <row r="18" spans="2:24" s="145" customFormat="1" ht="25.5" customHeight="1" x14ac:dyDescent="0.15">
      <c r="B18" s="726" t="s">
        <v>732</v>
      </c>
      <c r="C18" s="726" t="s">
        <v>560</v>
      </c>
      <c r="D18" s="726"/>
      <c r="E18" s="147" t="s">
        <v>574</v>
      </c>
      <c r="F18" s="712"/>
      <c r="G18" s="713"/>
      <c r="H18" s="713"/>
      <c r="I18" s="713"/>
      <c r="J18" s="713"/>
      <c r="K18" s="713"/>
      <c r="L18" s="714"/>
      <c r="M18" s="726" t="s">
        <v>732</v>
      </c>
      <c r="N18" s="726" t="s">
        <v>560</v>
      </c>
      <c r="O18" s="726"/>
      <c r="P18" s="147" t="s">
        <v>574</v>
      </c>
      <c r="Q18" s="712"/>
      <c r="R18" s="713"/>
      <c r="S18" s="713"/>
      <c r="T18" s="713"/>
      <c r="U18" s="713"/>
      <c r="V18" s="713"/>
      <c r="W18" s="714"/>
    </row>
    <row r="19" spans="2:24" s="145" customFormat="1" ht="25.5" customHeight="1" x14ac:dyDescent="0.15">
      <c r="B19" s="726"/>
      <c r="C19" s="726" t="s">
        <v>561</v>
      </c>
      <c r="D19" s="726"/>
      <c r="E19" s="144" t="s">
        <v>601</v>
      </c>
      <c r="F19" s="712"/>
      <c r="G19" s="713"/>
      <c r="H19" s="713"/>
      <c r="I19" s="713"/>
      <c r="J19" s="713"/>
      <c r="K19" s="713"/>
      <c r="L19" s="714"/>
      <c r="M19" s="726"/>
      <c r="N19" s="726" t="s">
        <v>561</v>
      </c>
      <c r="O19" s="726"/>
      <c r="P19" s="144" t="s">
        <v>592</v>
      </c>
      <c r="Q19" s="712"/>
      <c r="R19" s="713"/>
      <c r="S19" s="713"/>
      <c r="T19" s="713"/>
      <c r="U19" s="713"/>
      <c r="V19" s="713"/>
      <c r="W19" s="714"/>
    </row>
    <row r="20" spans="2:24" s="145" customFormat="1" ht="25.5" customHeight="1" x14ac:dyDescent="0.15">
      <c r="B20" s="722" t="s">
        <v>563</v>
      </c>
      <c r="C20" s="722"/>
      <c r="D20" s="722"/>
      <c r="E20" s="148" t="s">
        <v>269</v>
      </c>
      <c r="F20" s="712"/>
      <c r="G20" s="713"/>
      <c r="H20" s="713"/>
      <c r="I20" s="713"/>
      <c r="J20" s="713"/>
      <c r="K20" s="713"/>
      <c r="L20" s="714"/>
      <c r="M20" s="722" t="s">
        <v>563</v>
      </c>
      <c r="N20" s="722"/>
      <c r="O20" s="722"/>
      <c r="P20" s="148" t="s">
        <v>270</v>
      </c>
      <c r="Q20" s="712"/>
      <c r="R20" s="713"/>
      <c r="S20" s="713"/>
      <c r="T20" s="713"/>
      <c r="U20" s="713"/>
      <c r="V20" s="713"/>
      <c r="W20" s="714"/>
    </row>
    <row r="21" spans="2:24" s="145" customFormat="1" ht="25.5" customHeight="1" x14ac:dyDescent="0.15">
      <c r="B21" s="705" t="s">
        <v>733</v>
      </c>
      <c r="C21" s="722" t="s">
        <v>734</v>
      </c>
      <c r="D21" s="722"/>
      <c r="E21" s="146" t="s">
        <v>576</v>
      </c>
      <c r="F21" s="712"/>
      <c r="G21" s="713"/>
      <c r="H21" s="713"/>
      <c r="I21" s="713"/>
      <c r="J21" s="713"/>
      <c r="K21" s="713"/>
      <c r="L21" s="714"/>
      <c r="M21" s="705" t="s">
        <v>733</v>
      </c>
      <c r="N21" s="722" t="s">
        <v>734</v>
      </c>
      <c r="O21" s="722"/>
      <c r="P21" s="146" t="s">
        <v>576</v>
      </c>
      <c r="Q21" s="712"/>
      <c r="R21" s="713"/>
      <c r="S21" s="713"/>
      <c r="T21" s="713"/>
      <c r="U21" s="713"/>
      <c r="V21" s="713"/>
      <c r="W21" s="714"/>
    </row>
    <row r="22" spans="2:24" s="145" customFormat="1" ht="25.5" customHeight="1" x14ac:dyDescent="0.15">
      <c r="B22" s="718"/>
      <c r="C22" s="722" t="s">
        <v>572</v>
      </c>
      <c r="D22" s="722"/>
      <c r="E22" s="127"/>
      <c r="F22" s="712"/>
      <c r="G22" s="713"/>
      <c r="H22" s="713"/>
      <c r="I22" s="713"/>
      <c r="J22" s="713"/>
      <c r="K22" s="713"/>
      <c r="L22" s="714"/>
      <c r="M22" s="718"/>
      <c r="N22" s="722" t="s">
        <v>572</v>
      </c>
      <c r="O22" s="722"/>
      <c r="P22" s="127"/>
      <c r="Q22" s="712"/>
      <c r="R22" s="713"/>
      <c r="S22" s="713"/>
      <c r="T22" s="713"/>
      <c r="U22" s="713"/>
      <c r="V22" s="713"/>
      <c r="W22" s="714"/>
    </row>
    <row r="23" spans="2:24" s="145" customFormat="1" ht="25.5" customHeight="1" x14ac:dyDescent="0.15">
      <c r="B23" s="706"/>
      <c r="C23" s="722" t="s">
        <v>573</v>
      </c>
      <c r="D23" s="722"/>
      <c r="E23" s="127" t="s">
        <v>579</v>
      </c>
      <c r="F23" s="715"/>
      <c r="G23" s="716"/>
      <c r="H23" s="716"/>
      <c r="I23" s="716"/>
      <c r="J23" s="716"/>
      <c r="K23" s="716"/>
      <c r="L23" s="717"/>
      <c r="M23" s="706"/>
      <c r="N23" s="722" t="s">
        <v>573</v>
      </c>
      <c r="O23" s="722"/>
      <c r="P23" s="127" t="s">
        <v>579</v>
      </c>
      <c r="Q23" s="712"/>
      <c r="R23" s="713"/>
      <c r="S23" s="713"/>
      <c r="T23" s="713"/>
      <c r="U23" s="713"/>
      <c r="V23" s="713"/>
      <c r="W23" s="714"/>
    </row>
    <row r="24" spans="2:24" s="145" customFormat="1" ht="25.5" customHeight="1" x14ac:dyDescent="0.15">
      <c r="B24" s="727" t="s">
        <v>735</v>
      </c>
      <c r="C24" s="727"/>
      <c r="D24" s="727"/>
      <c r="E24" s="736" t="s">
        <v>770</v>
      </c>
      <c r="F24" s="737"/>
      <c r="G24" s="738"/>
      <c r="H24" s="727" t="s">
        <v>737</v>
      </c>
      <c r="I24" s="727"/>
      <c r="J24" s="736" t="s">
        <v>747</v>
      </c>
      <c r="K24" s="737"/>
      <c r="L24" s="738"/>
      <c r="M24" s="727" t="s">
        <v>735</v>
      </c>
      <c r="N24" s="727"/>
      <c r="O24" s="727"/>
      <c r="P24" s="736" t="s">
        <v>736</v>
      </c>
      <c r="Q24" s="737"/>
      <c r="R24" s="738"/>
      <c r="S24" s="727" t="s">
        <v>737</v>
      </c>
      <c r="T24" s="727"/>
      <c r="U24" s="728" t="s">
        <v>771</v>
      </c>
      <c r="V24" s="728"/>
      <c r="W24" s="728"/>
    </row>
    <row r="25" spans="2:24" s="145" customFormat="1" ht="25.5" customHeight="1" x14ac:dyDescent="0.15">
      <c r="B25" s="414" t="s">
        <v>739</v>
      </c>
      <c r="C25" s="414"/>
      <c r="D25" s="414"/>
      <c r="E25" s="729"/>
      <c r="F25" s="729"/>
      <c r="G25" s="729"/>
      <c r="H25" s="472" t="s">
        <v>740</v>
      </c>
      <c r="I25" s="473"/>
      <c r="J25" s="730"/>
      <c r="K25" s="731"/>
      <c r="L25" s="732"/>
      <c r="M25" s="472" t="s">
        <v>739</v>
      </c>
      <c r="N25" s="473"/>
      <c r="O25" s="474"/>
      <c r="P25" s="733"/>
      <c r="Q25" s="729"/>
      <c r="R25" s="729"/>
      <c r="S25" s="734" t="s">
        <v>740</v>
      </c>
      <c r="T25" s="735"/>
      <c r="U25" s="730"/>
      <c r="V25" s="731"/>
      <c r="W25" s="732"/>
    </row>
    <row r="26" spans="2:24" s="145" customFormat="1" ht="39.75" customHeight="1" x14ac:dyDescent="0.15">
      <c r="B26" s="722" t="s">
        <v>741</v>
      </c>
      <c r="C26" s="722"/>
      <c r="D26" s="722"/>
      <c r="E26" s="723" t="s">
        <v>772</v>
      </c>
      <c r="F26" s="724"/>
      <c r="G26" s="724"/>
      <c r="H26" s="724"/>
      <c r="I26" s="724"/>
      <c r="J26" s="724"/>
      <c r="K26" s="724"/>
      <c r="L26" s="725"/>
      <c r="M26" s="722" t="s">
        <v>741</v>
      </c>
      <c r="N26" s="722"/>
      <c r="O26" s="722"/>
      <c r="P26" s="723" t="s">
        <v>773</v>
      </c>
      <c r="Q26" s="724"/>
      <c r="R26" s="724"/>
      <c r="S26" s="724"/>
      <c r="T26" s="724"/>
      <c r="U26" s="724"/>
      <c r="V26" s="724"/>
      <c r="W26" s="725"/>
    </row>
    <row r="27" spans="2:24" s="145" customFormat="1" ht="15" customHeight="1" x14ac:dyDescent="0.15">
      <c r="B27" s="149"/>
      <c r="C27" s="739" t="s">
        <v>750</v>
      </c>
      <c r="D27" s="740"/>
      <c r="E27" s="740"/>
      <c r="F27" s="740"/>
      <c r="G27" s="740"/>
      <c r="H27" s="740"/>
      <c r="I27" s="740"/>
      <c r="J27" s="740"/>
      <c r="K27" s="740"/>
      <c r="L27" s="740"/>
      <c r="M27" s="150"/>
      <c r="N27" s="150" t="s">
        <v>751</v>
      </c>
      <c r="O27" s="150"/>
      <c r="P27" s="150"/>
      <c r="Q27" s="150"/>
      <c r="R27" s="150"/>
      <c r="S27" s="150"/>
      <c r="T27" s="150"/>
      <c r="U27" s="150"/>
      <c r="V27" s="150"/>
      <c r="W27" s="150"/>
    </row>
    <row r="28" spans="2:24" s="145" customFormat="1" ht="15" customHeight="1" x14ac:dyDescent="0.15">
      <c r="B28" s="149"/>
      <c r="C28" s="741"/>
      <c r="D28" s="741"/>
      <c r="E28" s="741"/>
      <c r="F28" s="741"/>
      <c r="G28" s="741"/>
      <c r="H28" s="741"/>
      <c r="I28" s="741"/>
      <c r="J28" s="741"/>
      <c r="K28" s="741"/>
      <c r="L28" s="741"/>
      <c r="M28" s="150"/>
      <c r="N28" s="150" t="s">
        <v>752</v>
      </c>
      <c r="O28" s="150"/>
      <c r="P28" s="150"/>
      <c r="Q28" s="150"/>
      <c r="R28" s="150"/>
      <c r="S28" s="150"/>
      <c r="T28" s="150"/>
      <c r="U28" s="150"/>
      <c r="V28" s="150"/>
      <c r="W28" s="150"/>
    </row>
    <row r="29" spans="2:24" ht="15" customHeight="1" x14ac:dyDescent="0.15">
      <c r="C29" s="150" t="s">
        <v>753</v>
      </c>
      <c r="D29" s="4"/>
      <c r="E29" s="4"/>
      <c r="F29" s="4"/>
      <c r="G29" s="4"/>
      <c r="H29" s="4"/>
      <c r="I29" s="4"/>
      <c r="J29" s="4"/>
      <c r="K29" s="4"/>
      <c r="L29" s="4"/>
      <c r="M29" s="4"/>
      <c r="N29" s="151" t="s">
        <v>754</v>
      </c>
      <c r="O29" s="4"/>
      <c r="P29" s="4"/>
      <c r="Q29" s="4"/>
      <c r="R29" s="4"/>
      <c r="S29" s="4"/>
      <c r="T29" s="4"/>
      <c r="U29" s="4"/>
      <c r="V29" s="4"/>
      <c r="W29" s="4"/>
      <c r="X29" s="145"/>
    </row>
    <row r="30" spans="2:24" ht="15" customHeight="1" x14ac:dyDescent="0.15">
      <c r="C30" s="150" t="s">
        <v>755</v>
      </c>
      <c r="D30" s="4"/>
      <c r="E30" s="4"/>
      <c r="F30" s="4"/>
      <c r="G30" s="4"/>
      <c r="H30" s="4"/>
      <c r="I30" s="4"/>
      <c r="J30" s="4"/>
      <c r="K30" s="4"/>
      <c r="L30" s="4"/>
      <c r="M30" s="4"/>
      <c r="N30" s="151" t="s">
        <v>756</v>
      </c>
      <c r="O30" s="4"/>
      <c r="P30" s="4"/>
      <c r="Q30" s="4"/>
      <c r="R30" s="4"/>
      <c r="S30" s="4"/>
      <c r="T30" s="4"/>
      <c r="U30" s="4"/>
      <c r="V30" s="4"/>
      <c r="W30" s="4"/>
      <c r="X30" s="145"/>
    </row>
    <row r="31" spans="2:24" ht="15.6" customHeight="1" x14ac:dyDescent="0.15">
      <c r="C31" s="133"/>
      <c r="N31" s="133"/>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9"/>
  <dataValidations count="1">
    <dataValidation type="list" allowBlank="1" showInputMessage="1" showErrorMessage="1" sqref="E8 E19 P8 P19" xr:uid="{2BA75D72-DEEC-4097-BD11-A8409E828027}">
      <formula1>INDIRECT(E7)</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F11856-EBC7-4F05-8676-D1E1A068858E}">
  <sheetPr codeName="Sheet26"/>
  <dimension ref="B1:X31"/>
  <sheetViews>
    <sheetView showGridLines="0" showZeros="0" view="pageBreakPreview" zoomScale="85" zoomScaleNormal="70" zoomScaleSheetLayoutView="85" workbookViewId="0">
      <selection activeCell="T2" sqref="T2:W2"/>
    </sheetView>
  </sheetViews>
  <sheetFormatPr defaultColWidth="7.625" defaultRowHeight="27.95" customHeight="1" x14ac:dyDescent="0.15"/>
  <cols>
    <col min="1" max="1" width="1.75" style="141" customWidth="1"/>
    <col min="2" max="4" width="6.125" style="141" customWidth="1"/>
    <col min="5" max="5" width="12.25" style="141" customWidth="1"/>
    <col min="6" max="12" width="9.125" style="141" customWidth="1"/>
    <col min="13" max="15" width="6.125" style="141" customWidth="1"/>
    <col min="16" max="16" width="12.25" style="141" customWidth="1"/>
    <col min="17" max="23" width="9.125" style="141" customWidth="1"/>
    <col min="24" max="24" width="3.125" style="141" customWidth="1"/>
    <col min="25" max="16384" width="7.625" style="141"/>
  </cols>
  <sheetData>
    <row r="1" spans="2:23" ht="9" customHeight="1" x14ac:dyDescent="0.15">
      <c r="W1" s="142"/>
    </row>
    <row r="2" spans="2:23" ht="25.15" customHeight="1" x14ac:dyDescent="0.15">
      <c r="B2" s="143" t="s">
        <v>723</v>
      </c>
      <c r="R2" s="679" t="s">
        <v>498</v>
      </c>
      <c r="S2" s="679"/>
      <c r="T2" s="1085" t="s">
        <v>1044</v>
      </c>
      <c r="U2" s="1086"/>
      <c r="V2" s="1086"/>
      <c r="W2" s="1087"/>
    </row>
    <row r="3" spans="2:23" ht="25.15" customHeight="1" x14ac:dyDescent="0.15">
      <c r="B3" s="680" t="s">
        <v>724</v>
      </c>
      <c r="C3" s="681"/>
      <c r="D3" s="681"/>
      <c r="E3" s="682" t="s">
        <v>542</v>
      </c>
      <c r="F3" s="683"/>
      <c r="G3" s="684"/>
      <c r="H3" s="685" t="s">
        <v>725</v>
      </c>
      <c r="I3" s="686"/>
      <c r="J3" s="687" t="s">
        <v>543</v>
      </c>
      <c r="K3" s="688"/>
      <c r="L3" s="689"/>
      <c r="M3" s="447" t="s">
        <v>726</v>
      </c>
      <c r="N3" s="448"/>
      <c r="O3" s="449"/>
      <c r="P3" s="690" t="s">
        <v>545</v>
      </c>
      <c r="Q3" s="690"/>
      <c r="R3" s="690"/>
      <c r="S3" s="447" t="s">
        <v>546</v>
      </c>
      <c r="T3" s="449"/>
      <c r="U3" s="693">
        <v>45621</v>
      </c>
      <c r="V3" s="694"/>
      <c r="W3" s="695"/>
    </row>
    <row r="4" spans="2:23" ht="25.15" customHeight="1" x14ac:dyDescent="0.15">
      <c r="B4" s="699" t="s">
        <v>727</v>
      </c>
      <c r="C4" s="700"/>
      <c r="D4" s="700"/>
      <c r="E4" s="701" t="s">
        <v>547</v>
      </c>
      <c r="F4" s="702"/>
      <c r="G4" s="703"/>
      <c r="H4" s="685" t="s">
        <v>728</v>
      </c>
      <c r="I4" s="686"/>
      <c r="J4" s="687" t="s">
        <v>548</v>
      </c>
      <c r="K4" s="688"/>
      <c r="L4" s="689"/>
      <c r="M4" s="450"/>
      <c r="N4" s="451"/>
      <c r="O4" s="452"/>
      <c r="P4" s="704" t="s">
        <v>549</v>
      </c>
      <c r="Q4" s="704"/>
      <c r="R4" s="704"/>
      <c r="S4" s="691"/>
      <c r="T4" s="692"/>
      <c r="U4" s="696"/>
      <c r="V4" s="697"/>
      <c r="W4" s="698"/>
    </row>
    <row r="5" spans="2:23" s="145" customFormat="1" ht="25.5" customHeight="1" x14ac:dyDescent="0.15">
      <c r="B5" s="705" t="s">
        <v>729</v>
      </c>
      <c r="C5" s="707" t="s">
        <v>730</v>
      </c>
      <c r="D5" s="708"/>
      <c r="E5" s="144" t="s">
        <v>608</v>
      </c>
      <c r="F5" s="709"/>
      <c r="G5" s="710"/>
      <c r="H5" s="710"/>
      <c r="I5" s="710"/>
      <c r="J5" s="710"/>
      <c r="K5" s="710"/>
      <c r="L5" s="711"/>
      <c r="M5" s="705" t="s">
        <v>729</v>
      </c>
      <c r="N5" s="707" t="s">
        <v>730</v>
      </c>
      <c r="O5" s="708"/>
      <c r="P5" s="144" t="s">
        <v>609</v>
      </c>
      <c r="Q5" s="712"/>
      <c r="R5" s="713"/>
      <c r="S5" s="713"/>
      <c r="T5" s="713"/>
      <c r="U5" s="713"/>
      <c r="V5" s="713"/>
      <c r="W5" s="714"/>
    </row>
    <row r="6" spans="2:23" s="145" customFormat="1" ht="25.5" customHeight="1" x14ac:dyDescent="0.15">
      <c r="B6" s="706"/>
      <c r="C6" s="707" t="s">
        <v>731</v>
      </c>
      <c r="D6" s="708"/>
      <c r="E6" s="146">
        <v>1</v>
      </c>
      <c r="F6" s="712"/>
      <c r="G6" s="713"/>
      <c r="H6" s="713"/>
      <c r="I6" s="713"/>
      <c r="J6" s="713"/>
      <c r="K6" s="713"/>
      <c r="L6" s="714"/>
      <c r="M6" s="706"/>
      <c r="N6" s="707" t="s">
        <v>731</v>
      </c>
      <c r="O6" s="708"/>
      <c r="P6" s="146">
        <v>1</v>
      </c>
      <c r="Q6" s="712"/>
      <c r="R6" s="713"/>
      <c r="S6" s="713"/>
      <c r="T6" s="713"/>
      <c r="U6" s="713"/>
      <c r="V6" s="713"/>
      <c r="W6" s="714"/>
    </row>
    <row r="7" spans="2:23" s="145" customFormat="1" ht="25.5" customHeight="1" x14ac:dyDescent="0.15">
      <c r="B7" s="705" t="s">
        <v>732</v>
      </c>
      <c r="C7" s="707" t="s">
        <v>560</v>
      </c>
      <c r="D7" s="708"/>
      <c r="E7" s="147" t="s">
        <v>574</v>
      </c>
      <c r="F7" s="712"/>
      <c r="G7" s="713"/>
      <c r="H7" s="713"/>
      <c r="I7" s="713"/>
      <c r="J7" s="713"/>
      <c r="K7" s="713"/>
      <c r="L7" s="714"/>
      <c r="M7" s="705" t="s">
        <v>732</v>
      </c>
      <c r="N7" s="707" t="s">
        <v>560</v>
      </c>
      <c r="O7" s="708"/>
      <c r="P7" s="147" t="s">
        <v>574</v>
      </c>
      <c r="Q7" s="712"/>
      <c r="R7" s="713"/>
      <c r="S7" s="713"/>
      <c r="T7" s="713"/>
      <c r="U7" s="713"/>
      <c r="V7" s="713"/>
      <c r="W7" s="714"/>
    </row>
    <row r="8" spans="2:23" s="145" customFormat="1" ht="25.5" customHeight="1" x14ac:dyDescent="0.15">
      <c r="B8" s="718"/>
      <c r="C8" s="707" t="s">
        <v>561</v>
      </c>
      <c r="D8" s="708"/>
      <c r="E8" s="144" t="s">
        <v>601</v>
      </c>
      <c r="F8" s="712"/>
      <c r="G8" s="713"/>
      <c r="H8" s="713"/>
      <c r="I8" s="713"/>
      <c r="J8" s="713"/>
      <c r="K8" s="713"/>
      <c r="L8" s="714"/>
      <c r="M8" s="718"/>
      <c r="N8" s="707" t="s">
        <v>561</v>
      </c>
      <c r="O8" s="708"/>
      <c r="P8" s="144" t="s">
        <v>592</v>
      </c>
      <c r="Q8" s="712"/>
      <c r="R8" s="713"/>
      <c r="S8" s="713"/>
      <c r="T8" s="713"/>
      <c r="U8" s="713"/>
      <c r="V8" s="713"/>
      <c r="W8" s="714"/>
    </row>
    <row r="9" spans="2:23" s="145" customFormat="1" ht="25.5" customHeight="1" x14ac:dyDescent="0.15">
      <c r="B9" s="719" t="s">
        <v>563</v>
      </c>
      <c r="C9" s="720"/>
      <c r="D9" s="721"/>
      <c r="E9" s="148" t="s">
        <v>270</v>
      </c>
      <c r="F9" s="712"/>
      <c r="G9" s="713"/>
      <c r="H9" s="713"/>
      <c r="I9" s="713"/>
      <c r="J9" s="713"/>
      <c r="K9" s="713"/>
      <c r="L9" s="714"/>
      <c r="M9" s="719" t="s">
        <v>563</v>
      </c>
      <c r="N9" s="720"/>
      <c r="O9" s="721"/>
      <c r="P9" s="148" t="s">
        <v>270</v>
      </c>
      <c r="Q9" s="712"/>
      <c r="R9" s="713"/>
      <c r="S9" s="713"/>
      <c r="T9" s="713"/>
      <c r="U9" s="713"/>
      <c r="V9" s="713"/>
      <c r="W9" s="714"/>
    </row>
    <row r="10" spans="2:23" s="145" customFormat="1" ht="25.5" customHeight="1" x14ac:dyDescent="0.15">
      <c r="B10" s="705" t="s">
        <v>733</v>
      </c>
      <c r="C10" s="719" t="s">
        <v>734</v>
      </c>
      <c r="D10" s="721"/>
      <c r="E10" s="146" t="s">
        <v>576</v>
      </c>
      <c r="F10" s="712"/>
      <c r="G10" s="713"/>
      <c r="H10" s="713"/>
      <c r="I10" s="713"/>
      <c r="J10" s="713"/>
      <c r="K10" s="713"/>
      <c r="L10" s="714"/>
      <c r="M10" s="705" t="s">
        <v>733</v>
      </c>
      <c r="N10" s="719" t="s">
        <v>734</v>
      </c>
      <c r="O10" s="721"/>
      <c r="P10" s="146" t="s">
        <v>576</v>
      </c>
      <c r="Q10" s="712"/>
      <c r="R10" s="713"/>
      <c r="S10" s="713"/>
      <c r="T10" s="713"/>
      <c r="U10" s="713"/>
      <c r="V10" s="713"/>
      <c r="W10" s="714"/>
    </row>
    <row r="11" spans="2:23" s="145" customFormat="1" ht="25.5" customHeight="1" x14ac:dyDescent="0.15">
      <c r="B11" s="718"/>
      <c r="C11" s="719" t="s">
        <v>572</v>
      </c>
      <c r="D11" s="721"/>
      <c r="E11" s="127"/>
      <c r="F11" s="712"/>
      <c r="G11" s="713"/>
      <c r="H11" s="713"/>
      <c r="I11" s="713"/>
      <c r="J11" s="713"/>
      <c r="K11" s="713"/>
      <c r="L11" s="714"/>
      <c r="M11" s="718"/>
      <c r="N11" s="719" t="s">
        <v>572</v>
      </c>
      <c r="O11" s="721"/>
      <c r="P11" s="127"/>
      <c r="Q11" s="712"/>
      <c r="R11" s="713"/>
      <c r="S11" s="713"/>
      <c r="T11" s="713"/>
      <c r="U11" s="713"/>
      <c r="V11" s="713"/>
      <c r="W11" s="714"/>
    </row>
    <row r="12" spans="2:23" s="145" customFormat="1" ht="25.5" customHeight="1" x14ac:dyDescent="0.15">
      <c r="B12" s="706"/>
      <c r="C12" s="722" t="s">
        <v>573</v>
      </c>
      <c r="D12" s="722"/>
      <c r="E12" s="127" t="s">
        <v>579</v>
      </c>
      <c r="F12" s="715"/>
      <c r="G12" s="716"/>
      <c r="H12" s="716"/>
      <c r="I12" s="716"/>
      <c r="J12" s="716"/>
      <c r="K12" s="716"/>
      <c r="L12" s="717"/>
      <c r="M12" s="706"/>
      <c r="N12" s="722" t="s">
        <v>573</v>
      </c>
      <c r="O12" s="722"/>
      <c r="P12" s="127" t="s">
        <v>579</v>
      </c>
      <c r="Q12" s="712"/>
      <c r="R12" s="713"/>
      <c r="S12" s="713"/>
      <c r="T12" s="713"/>
      <c r="U12" s="713"/>
      <c r="V12" s="713"/>
      <c r="W12" s="714"/>
    </row>
    <row r="13" spans="2:23" s="145" customFormat="1" ht="25.5" customHeight="1" x14ac:dyDescent="0.15">
      <c r="B13" s="727" t="s">
        <v>735</v>
      </c>
      <c r="C13" s="727"/>
      <c r="D13" s="727"/>
      <c r="E13" s="736" t="s">
        <v>736</v>
      </c>
      <c r="F13" s="737"/>
      <c r="G13" s="738"/>
      <c r="H13" s="727" t="s">
        <v>737</v>
      </c>
      <c r="I13" s="727"/>
      <c r="J13" s="728" t="s">
        <v>774</v>
      </c>
      <c r="K13" s="728"/>
      <c r="L13" s="728"/>
      <c r="M13" s="727" t="s">
        <v>735</v>
      </c>
      <c r="N13" s="727"/>
      <c r="O13" s="727"/>
      <c r="P13" s="736" t="s">
        <v>736</v>
      </c>
      <c r="Q13" s="737"/>
      <c r="R13" s="738"/>
      <c r="S13" s="727" t="s">
        <v>737</v>
      </c>
      <c r="T13" s="727"/>
      <c r="U13" s="728" t="s">
        <v>771</v>
      </c>
      <c r="V13" s="728"/>
      <c r="W13" s="728"/>
    </row>
    <row r="14" spans="2:23" s="145" customFormat="1" ht="25.5" customHeight="1" x14ac:dyDescent="0.15">
      <c r="B14" s="414" t="s">
        <v>739</v>
      </c>
      <c r="C14" s="414"/>
      <c r="D14" s="414"/>
      <c r="E14" s="729"/>
      <c r="F14" s="729"/>
      <c r="G14" s="729"/>
      <c r="H14" s="472" t="s">
        <v>740</v>
      </c>
      <c r="I14" s="473"/>
      <c r="J14" s="730"/>
      <c r="K14" s="731"/>
      <c r="L14" s="732"/>
      <c r="M14" s="472" t="s">
        <v>739</v>
      </c>
      <c r="N14" s="473"/>
      <c r="O14" s="474"/>
      <c r="P14" s="733"/>
      <c r="Q14" s="729"/>
      <c r="R14" s="729"/>
      <c r="S14" s="734" t="s">
        <v>740</v>
      </c>
      <c r="T14" s="735"/>
      <c r="U14" s="730"/>
      <c r="V14" s="731"/>
      <c r="W14" s="732"/>
    </row>
    <row r="15" spans="2:23" s="145" customFormat="1" ht="39.75" customHeight="1" x14ac:dyDescent="0.15">
      <c r="B15" s="722" t="s">
        <v>741</v>
      </c>
      <c r="C15" s="722"/>
      <c r="D15" s="722"/>
      <c r="E15" s="723" t="s">
        <v>775</v>
      </c>
      <c r="F15" s="724"/>
      <c r="G15" s="724"/>
      <c r="H15" s="724"/>
      <c r="I15" s="724"/>
      <c r="J15" s="724"/>
      <c r="K15" s="724"/>
      <c r="L15" s="725"/>
      <c r="M15" s="722" t="s">
        <v>741</v>
      </c>
      <c r="N15" s="722"/>
      <c r="O15" s="722"/>
      <c r="P15" s="723" t="s">
        <v>776</v>
      </c>
      <c r="Q15" s="724"/>
      <c r="R15" s="724"/>
      <c r="S15" s="724"/>
      <c r="T15" s="724"/>
      <c r="U15" s="724"/>
      <c r="V15" s="724"/>
      <c r="W15" s="725"/>
    </row>
    <row r="16" spans="2:23" s="145" customFormat="1" ht="25.5" customHeight="1" x14ac:dyDescent="0.15">
      <c r="B16" s="726" t="s">
        <v>729</v>
      </c>
      <c r="C16" s="726" t="s">
        <v>730</v>
      </c>
      <c r="D16" s="726"/>
      <c r="E16" s="144" t="s">
        <v>610</v>
      </c>
      <c r="F16" s="709"/>
      <c r="G16" s="710"/>
      <c r="H16" s="710"/>
      <c r="I16" s="710"/>
      <c r="J16" s="710"/>
      <c r="K16" s="710"/>
      <c r="L16" s="711"/>
      <c r="M16" s="726" t="s">
        <v>729</v>
      </c>
      <c r="N16" s="726" t="s">
        <v>730</v>
      </c>
      <c r="O16" s="726"/>
      <c r="P16" s="144" t="s">
        <v>613</v>
      </c>
      <c r="Q16" s="712"/>
      <c r="R16" s="713"/>
      <c r="S16" s="713"/>
      <c r="T16" s="713"/>
      <c r="U16" s="713"/>
      <c r="V16" s="713"/>
      <c r="W16" s="714"/>
    </row>
    <row r="17" spans="2:24" s="145" customFormat="1" ht="25.5" customHeight="1" x14ac:dyDescent="0.15">
      <c r="B17" s="726"/>
      <c r="C17" s="726" t="s">
        <v>731</v>
      </c>
      <c r="D17" s="726"/>
      <c r="E17" s="146">
        <v>1</v>
      </c>
      <c r="F17" s="712"/>
      <c r="G17" s="713"/>
      <c r="H17" s="713"/>
      <c r="I17" s="713"/>
      <c r="J17" s="713"/>
      <c r="K17" s="713"/>
      <c r="L17" s="714"/>
      <c r="M17" s="726"/>
      <c r="N17" s="726" t="s">
        <v>731</v>
      </c>
      <c r="O17" s="726"/>
      <c r="P17" s="146">
        <v>1</v>
      </c>
      <c r="Q17" s="712"/>
      <c r="R17" s="713"/>
      <c r="S17" s="713"/>
      <c r="T17" s="713"/>
      <c r="U17" s="713"/>
      <c r="V17" s="713"/>
      <c r="W17" s="714"/>
    </row>
    <row r="18" spans="2:24" s="145" customFormat="1" ht="25.5" customHeight="1" x14ac:dyDescent="0.15">
      <c r="B18" s="726" t="s">
        <v>732</v>
      </c>
      <c r="C18" s="726" t="s">
        <v>560</v>
      </c>
      <c r="D18" s="726"/>
      <c r="E18" s="147" t="s">
        <v>574</v>
      </c>
      <c r="F18" s="712"/>
      <c r="G18" s="713"/>
      <c r="H18" s="713"/>
      <c r="I18" s="713"/>
      <c r="J18" s="713"/>
      <c r="K18" s="713"/>
      <c r="L18" s="714"/>
      <c r="M18" s="726" t="s">
        <v>732</v>
      </c>
      <c r="N18" s="726" t="s">
        <v>560</v>
      </c>
      <c r="O18" s="726"/>
      <c r="P18" s="147" t="s">
        <v>574</v>
      </c>
      <c r="Q18" s="712"/>
      <c r="R18" s="713"/>
      <c r="S18" s="713"/>
      <c r="T18" s="713"/>
      <c r="U18" s="713"/>
      <c r="V18" s="713"/>
      <c r="W18" s="714"/>
    </row>
    <row r="19" spans="2:24" s="145" customFormat="1" ht="25.5" customHeight="1" x14ac:dyDescent="0.15">
      <c r="B19" s="726"/>
      <c r="C19" s="726" t="s">
        <v>561</v>
      </c>
      <c r="D19" s="726"/>
      <c r="E19" s="144" t="s">
        <v>611</v>
      </c>
      <c r="F19" s="712"/>
      <c r="G19" s="713"/>
      <c r="H19" s="713"/>
      <c r="I19" s="713"/>
      <c r="J19" s="713"/>
      <c r="K19" s="713"/>
      <c r="L19" s="714"/>
      <c r="M19" s="726"/>
      <c r="N19" s="726" t="s">
        <v>561</v>
      </c>
      <c r="O19" s="726"/>
      <c r="P19" s="144" t="s">
        <v>592</v>
      </c>
      <c r="Q19" s="712"/>
      <c r="R19" s="713"/>
      <c r="S19" s="713"/>
      <c r="T19" s="713"/>
      <c r="U19" s="713"/>
      <c r="V19" s="713"/>
      <c r="W19" s="714"/>
    </row>
    <row r="20" spans="2:24" s="145" customFormat="1" ht="25.5" customHeight="1" x14ac:dyDescent="0.15">
      <c r="B20" s="722" t="s">
        <v>563</v>
      </c>
      <c r="C20" s="722"/>
      <c r="D20" s="722"/>
      <c r="E20" s="148" t="s">
        <v>269</v>
      </c>
      <c r="F20" s="712"/>
      <c r="G20" s="713"/>
      <c r="H20" s="713"/>
      <c r="I20" s="713"/>
      <c r="J20" s="713"/>
      <c r="K20" s="713"/>
      <c r="L20" s="714"/>
      <c r="M20" s="722" t="s">
        <v>563</v>
      </c>
      <c r="N20" s="722"/>
      <c r="O20" s="722"/>
      <c r="P20" s="148" t="s">
        <v>270</v>
      </c>
      <c r="Q20" s="712"/>
      <c r="R20" s="713"/>
      <c r="S20" s="713"/>
      <c r="T20" s="713"/>
      <c r="U20" s="713"/>
      <c r="V20" s="713"/>
      <c r="W20" s="714"/>
    </row>
    <row r="21" spans="2:24" s="145" customFormat="1" ht="25.5" customHeight="1" x14ac:dyDescent="0.15">
      <c r="B21" s="705" t="s">
        <v>733</v>
      </c>
      <c r="C21" s="722" t="s">
        <v>734</v>
      </c>
      <c r="D21" s="722"/>
      <c r="E21" s="146" t="s">
        <v>576</v>
      </c>
      <c r="F21" s="712"/>
      <c r="G21" s="713"/>
      <c r="H21" s="713"/>
      <c r="I21" s="713"/>
      <c r="J21" s="713"/>
      <c r="K21" s="713"/>
      <c r="L21" s="714"/>
      <c r="M21" s="705" t="s">
        <v>733</v>
      </c>
      <c r="N21" s="722" t="s">
        <v>734</v>
      </c>
      <c r="O21" s="722"/>
      <c r="P21" s="146" t="s">
        <v>576</v>
      </c>
      <c r="Q21" s="712"/>
      <c r="R21" s="713"/>
      <c r="S21" s="713"/>
      <c r="T21" s="713"/>
      <c r="U21" s="713"/>
      <c r="V21" s="713"/>
      <c r="W21" s="714"/>
    </row>
    <row r="22" spans="2:24" s="145" customFormat="1" ht="25.5" customHeight="1" x14ac:dyDescent="0.15">
      <c r="B22" s="718"/>
      <c r="C22" s="722" t="s">
        <v>572</v>
      </c>
      <c r="D22" s="722"/>
      <c r="E22" s="127"/>
      <c r="F22" s="712"/>
      <c r="G22" s="713"/>
      <c r="H22" s="713"/>
      <c r="I22" s="713"/>
      <c r="J22" s="713"/>
      <c r="K22" s="713"/>
      <c r="L22" s="714"/>
      <c r="M22" s="718"/>
      <c r="N22" s="722" t="s">
        <v>572</v>
      </c>
      <c r="O22" s="722"/>
      <c r="P22" s="127"/>
      <c r="Q22" s="712"/>
      <c r="R22" s="713"/>
      <c r="S22" s="713"/>
      <c r="T22" s="713"/>
      <c r="U22" s="713"/>
      <c r="V22" s="713"/>
      <c r="W22" s="714"/>
    </row>
    <row r="23" spans="2:24" s="145" customFormat="1" ht="25.5" customHeight="1" x14ac:dyDescent="0.15">
      <c r="B23" s="706"/>
      <c r="C23" s="722" t="s">
        <v>573</v>
      </c>
      <c r="D23" s="722"/>
      <c r="E23" s="127" t="s">
        <v>579</v>
      </c>
      <c r="F23" s="715"/>
      <c r="G23" s="716"/>
      <c r="H23" s="716"/>
      <c r="I23" s="716"/>
      <c r="J23" s="716"/>
      <c r="K23" s="716"/>
      <c r="L23" s="717"/>
      <c r="M23" s="706"/>
      <c r="N23" s="722" t="s">
        <v>573</v>
      </c>
      <c r="O23" s="722"/>
      <c r="P23" s="127" t="s">
        <v>579</v>
      </c>
      <c r="Q23" s="712"/>
      <c r="R23" s="713"/>
      <c r="S23" s="713"/>
      <c r="T23" s="713"/>
      <c r="U23" s="713"/>
      <c r="V23" s="713"/>
      <c r="W23" s="714"/>
    </row>
    <row r="24" spans="2:24" s="145" customFormat="1" ht="25.5" customHeight="1" x14ac:dyDescent="0.15">
      <c r="B24" s="727" t="s">
        <v>735</v>
      </c>
      <c r="C24" s="727"/>
      <c r="D24" s="727"/>
      <c r="E24" s="736" t="s">
        <v>777</v>
      </c>
      <c r="F24" s="737"/>
      <c r="G24" s="738"/>
      <c r="H24" s="727" t="s">
        <v>737</v>
      </c>
      <c r="I24" s="727"/>
      <c r="J24" s="736" t="s">
        <v>778</v>
      </c>
      <c r="K24" s="737"/>
      <c r="L24" s="738"/>
      <c r="M24" s="727" t="s">
        <v>735</v>
      </c>
      <c r="N24" s="727"/>
      <c r="O24" s="727"/>
      <c r="P24" s="736" t="s">
        <v>736</v>
      </c>
      <c r="Q24" s="737"/>
      <c r="R24" s="738"/>
      <c r="S24" s="727" t="s">
        <v>737</v>
      </c>
      <c r="T24" s="727"/>
      <c r="U24" s="728" t="s">
        <v>774</v>
      </c>
      <c r="V24" s="728"/>
      <c r="W24" s="728"/>
    </row>
    <row r="25" spans="2:24" s="145" customFormat="1" ht="25.5" customHeight="1" x14ac:dyDescent="0.15">
      <c r="B25" s="414" t="s">
        <v>739</v>
      </c>
      <c r="C25" s="414"/>
      <c r="D25" s="414"/>
      <c r="E25" s="729"/>
      <c r="F25" s="729"/>
      <c r="G25" s="729"/>
      <c r="H25" s="472" t="s">
        <v>740</v>
      </c>
      <c r="I25" s="473"/>
      <c r="J25" s="730"/>
      <c r="K25" s="731"/>
      <c r="L25" s="732"/>
      <c r="M25" s="472" t="s">
        <v>739</v>
      </c>
      <c r="N25" s="473"/>
      <c r="O25" s="474"/>
      <c r="P25" s="733"/>
      <c r="Q25" s="729"/>
      <c r="R25" s="729"/>
      <c r="S25" s="734" t="s">
        <v>740</v>
      </c>
      <c r="T25" s="735"/>
      <c r="U25" s="730"/>
      <c r="V25" s="731"/>
      <c r="W25" s="732"/>
    </row>
    <row r="26" spans="2:24" s="145" customFormat="1" ht="39.75" customHeight="1" x14ac:dyDescent="0.15">
      <c r="B26" s="722" t="s">
        <v>741</v>
      </c>
      <c r="C26" s="722"/>
      <c r="D26" s="722"/>
      <c r="E26" s="723" t="s">
        <v>779</v>
      </c>
      <c r="F26" s="724"/>
      <c r="G26" s="724"/>
      <c r="H26" s="724"/>
      <c r="I26" s="724"/>
      <c r="J26" s="724"/>
      <c r="K26" s="724"/>
      <c r="L26" s="725"/>
      <c r="M26" s="722" t="s">
        <v>741</v>
      </c>
      <c r="N26" s="722"/>
      <c r="O26" s="722"/>
      <c r="P26" s="723" t="s">
        <v>769</v>
      </c>
      <c r="Q26" s="724"/>
      <c r="R26" s="724"/>
      <c r="S26" s="724"/>
      <c r="T26" s="724"/>
      <c r="U26" s="724"/>
      <c r="V26" s="724"/>
      <c r="W26" s="725"/>
    </row>
    <row r="27" spans="2:24" s="145" customFormat="1" ht="15" customHeight="1" x14ac:dyDescent="0.15">
      <c r="B27" s="149"/>
      <c r="C27" s="739" t="s">
        <v>750</v>
      </c>
      <c r="D27" s="740"/>
      <c r="E27" s="740"/>
      <c r="F27" s="740"/>
      <c r="G27" s="740"/>
      <c r="H27" s="740"/>
      <c r="I27" s="740"/>
      <c r="J27" s="740"/>
      <c r="K27" s="740"/>
      <c r="L27" s="740"/>
      <c r="M27" s="150"/>
      <c r="N27" s="150" t="s">
        <v>751</v>
      </c>
      <c r="O27" s="150"/>
      <c r="P27" s="150"/>
      <c r="Q27" s="150"/>
      <c r="R27" s="150"/>
      <c r="S27" s="150"/>
      <c r="T27" s="150"/>
      <c r="U27" s="150"/>
      <c r="V27" s="150"/>
      <c r="W27" s="150"/>
    </row>
    <row r="28" spans="2:24" s="145" customFormat="1" ht="15" customHeight="1" x14ac:dyDescent="0.15">
      <c r="B28" s="149"/>
      <c r="C28" s="741"/>
      <c r="D28" s="741"/>
      <c r="E28" s="741"/>
      <c r="F28" s="741"/>
      <c r="G28" s="741"/>
      <c r="H28" s="741"/>
      <c r="I28" s="741"/>
      <c r="J28" s="741"/>
      <c r="K28" s="741"/>
      <c r="L28" s="741"/>
      <c r="M28" s="150"/>
      <c r="N28" s="150" t="s">
        <v>752</v>
      </c>
      <c r="O28" s="150"/>
      <c r="P28" s="150"/>
      <c r="Q28" s="150"/>
      <c r="R28" s="150"/>
      <c r="S28" s="150"/>
      <c r="T28" s="150"/>
      <c r="U28" s="150"/>
      <c r="V28" s="150"/>
      <c r="W28" s="150"/>
    </row>
    <row r="29" spans="2:24" ht="15" customHeight="1" x14ac:dyDescent="0.15">
      <c r="C29" s="150" t="s">
        <v>753</v>
      </c>
      <c r="D29" s="4"/>
      <c r="E29" s="4"/>
      <c r="F29" s="4"/>
      <c r="G29" s="4"/>
      <c r="H29" s="4"/>
      <c r="I29" s="4"/>
      <c r="J29" s="4"/>
      <c r="K29" s="4"/>
      <c r="L29" s="4"/>
      <c r="M29" s="4"/>
      <c r="N29" s="151" t="s">
        <v>754</v>
      </c>
      <c r="O29" s="4"/>
      <c r="P29" s="4"/>
      <c r="Q29" s="4"/>
      <c r="R29" s="4"/>
      <c r="S29" s="4"/>
      <c r="T29" s="4"/>
      <c r="U29" s="4"/>
      <c r="V29" s="4"/>
      <c r="W29" s="4"/>
      <c r="X29" s="145"/>
    </row>
    <row r="30" spans="2:24" ht="15" customHeight="1" x14ac:dyDescent="0.15">
      <c r="C30" s="150" t="s">
        <v>755</v>
      </c>
      <c r="D30" s="4"/>
      <c r="E30" s="4"/>
      <c r="F30" s="4"/>
      <c r="G30" s="4"/>
      <c r="H30" s="4"/>
      <c r="I30" s="4"/>
      <c r="J30" s="4"/>
      <c r="K30" s="4"/>
      <c r="L30" s="4"/>
      <c r="M30" s="4"/>
      <c r="N30" s="151" t="s">
        <v>756</v>
      </c>
      <c r="O30" s="4"/>
      <c r="P30" s="4"/>
      <c r="Q30" s="4"/>
      <c r="R30" s="4"/>
      <c r="S30" s="4"/>
      <c r="T30" s="4"/>
      <c r="U30" s="4"/>
      <c r="V30" s="4"/>
      <c r="W30" s="4"/>
      <c r="X30" s="145"/>
    </row>
    <row r="31" spans="2:24" ht="15.6" customHeight="1" x14ac:dyDescent="0.15">
      <c r="C31" s="133"/>
      <c r="N31" s="133"/>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9"/>
  <dataValidations count="1">
    <dataValidation type="list" allowBlank="1" showInputMessage="1" showErrorMessage="1" sqref="E8 E19 P8 P19" xr:uid="{F00B8C4E-57C1-402C-922C-A359727C8082}">
      <formula1>INDIRECT(E7)</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057D1E-F0EF-4562-9A10-979C5E5ADFF5}">
  <sheetPr codeName="Sheet27"/>
  <dimension ref="B1:X31"/>
  <sheetViews>
    <sheetView showGridLines="0" showZeros="0" view="pageBreakPreview" zoomScale="85" zoomScaleNormal="70" zoomScaleSheetLayoutView="85" workbookViewId="0">
      <selection activeCell="T2" sqref="T2:W2"/>
    </sheetView>
  </sheetViews>
  <sheetFormatPr defaultColWidth="7.625" defaultRowHeight="27.95" customHeight="1" x14ac:dyDescent="0.15"/>
  <cols>
    <col min="1" max="1" width="1.75" style="141" customWidth="1"/>
    <col min="2" max="4" width="6.125" style="141" customWidth="1"/>
    <col min="5" max="5" width="12.25" style="141" customWidth="1"/>
    <col min="6" max="12" width="9.125" style="141" customWidth="1"/>
    <col min="13" max="15" width="6.125" style="141" customWidth="1"/>
    <col min="16" max="16" width="12.25" style="141" customWidth="1"/>
    <col min="17" max="23" width="9.125" style="141" customWidth="1"/>
    <col min="24" max="24" width="3.125" style="141" customWidth="1"/>
    <col min="25" max="16384" width="7.625" style="141"/>
  </cols>
  <sheetData>
    <row r="1" spans="2:23" ht="9" customHeight="1" x14ac:dyDescent="0.15">
      <c r="W1" s="142"/>
    </row>
    <row r="2" spans="2:23" ht="25.15" customHeight="1" x14ac:dyDescent="0.15">
      <c r="B2" s="143" t="s">
        <v>723</v>
      </c>
      <c r="R2" s="679" t="s">
        <v>498</v>
      </c>
      <c r="S2" s="679"/>
      <c r="T2" s="1085" t="s">
        <v>1044</v>
      </c>
      <c r="U2" s="1086"/>
      <c r="V2" s="1086"/>
      <c r="W2" s="1087"/>
    </row>
    <row r="3" spans="2:23" ht="25.15" customHeight="1" x14ac:dyDescent="0.15">
      <c r="B3" s="680" t="s">
        <v>724</v>
      </c>
      <c r="C3" s="681"/>
      <c r="D3" s="681"/>
      <c r="E3" s="682" t="s">
        <v>542</v>
      </c>
      <c r="F3" s="683"/>
      <c r="G3" s="684"/>
      <c r="H3" s="685" t="s">
        <v>725</v>
      </c>
      <c r="I3" s="686"/>
      <c r="J3" s="687" t="s">
        <v>543</v>
      </c>
      <c r="K3" s="688"/>
      <c r="L3" s="689"/>
      <c r="M3" s="447" t="s">
        <v>726</v>
      </c>
      <c r="N3" s="448"/>
      <c r="O3" s="449"/>
      <c r="P3" s="690" t="s">
        <v>545</v>
      </c>
      <c r="Q3" s="690"/>
      <c r="R3" s="690"/>
      <c r="S3" s="447" t="s">
        <v>546</v>
      </c>
      <c r="T3" s="449"/>
      <c r="U3" s="693">
        <v>45621</v>
      </c>
      <c r="V3" s="694"/>
      <c r="W3" s="695"/>
    </row>
    <row r="4" spans="2:23" ht="25.15" customHeight="1" x14ac:dyDescent="0.15">
      <c r="B4" s="699" t="s">
        <v>727</v>
      </c>
      <c r="C4" s="700"/>
      <c r="D4" s="700"/>
      <c r="E4" s="701" t="s">
        <v>547</v>
      </c>
      <c r="F4" s="702"/>
      <c r="G4" s="703"/>
      <c r="H4" s="685" t="s">
        <v>728</v>
      </c>
      <c r="I4" s="686"/>
      <c r="J4" s="687" t="s">
        <v>548</v>
      </c>
      <c r="K4" s="688"/>
      <c r="L4" s="689"/>
      <c r="M4" s="450"/>
      <c r="N4" s="451"/>
      <c r="O4" s="452"/>
      <c r="P4" s="704" t="s">
        <v>549</v>
      </c>
      <c r="Q4" s="704"/>
      <c r="R4" s="704"/>
      <c r="S4" s="691"/>
      <c r="T4" s="692"/>
      <c r="U4" s="696"/>
      <c r="V4" s="697"/>
      <c r="W4" s="698"/>
    </row>
    <row r="5" spans="2:23" s="145" customFormat="1" ht="25.5" customHeight="1" x14ac:dyDescent="0.15">
      <c r="B5" s="705" t="s">
        <v>729</v>
      </c>
      <c r="C5" s="707" t="s">
        <v>730</v>
      </c>
      <c r="D5" s="708"/>
      <c r="E5" s="144" t="s">
        <v>614</v>
      </c>
      <c r="F5" s="709"/>
      <c r="G5" s="710"/>
      <c r="H5" s="710"/>
      <c r="I5" s="710"/>
      <c r="J5" s="710"/>
      <c r="K5" s="710"/>
      <c r="L5" s="711"/>
      <c r="M5" s="705" t="s">
        <v>729</v>
      </c>
      <c r="N5" s="707" t="s">
        <v>730</v>
      </c>
      <c r="O5" s="708"/>
      <c r="P5" s="144" t="s">
        <v>615</v>
      </c>
      <c r="Q5" s="712"/>
      <c r="R5" s="713"/>
      <c r="S5" s="713"/>
      <c r="T5" s="713"/>
      <c r="U5" s="713"/>
      <c r="V5" s="713"/>
      <c r="W5" s="714"/>
    </row>
    <row r="6" spans="2:23" s="145" customFormat="1" ht="25.5" customHeight="1" x14ac:dyDescent="0.15">
      <c r="B6" s="706"/>
      <c r="C6" s="707" t="s">
        <v>731</v>
      </c>
      <c r="D6" s="708"/>
      <c r="E6" s="146">
        <v>1</v>
      </c>
      <c r="F6" s="712"/>
      <c r="G6" s="713"/>
      <c r="H6" s="713"/>
      <c r="I6" s="713"/>
      <c r="J6" s="713"/>
      <c r="K6" s="713"/>
      <c r="L6" s="714"/>
      <c r="M6" s="706"/>
      <c r="N6" s="707" t="s">
        <v>731</v>
      </c>
      <c r="O6" s="708"/>
      <c r="P6" s="146">
        <v>1</v>
      </c>
      <c r="Q6" s="712"/>
      <c r="R6" s="713"/>
      <c r="S6" s="713"/>
      <c r="T6" s="713"/>
      <c r="U6" s="713"/>
      <c r="V6" s="713"/>
      <c r="W6" s="714"/>
    </row>
    <row r="7" spans="2:23" s="145" customFormat="1" ht="25.5" customHeight="1" x14ac:dyDescent="0.15">
      <c r="B7" s="705" t="s">
        <v>732</v>
      </c>
      <c r="C7" s="707" t="s">
        <v>560</v>
      </c>
      <c r="D7" s="708"/>
      <c r="E7" s="147" t="s">
        <v>574</v>
      </c>
      <c r="F7" s="712"/>
      <c r="G7" s="713"/>
      <c r="H7" s="713"/>
      <c r="I7" s="713"/>
      <c r="J7" s="713"/>
      <c r="K7" s="713"/>
      <c r="L7" s="714"/>
      <c r="M7" s="705" t="s">
        <v>732</v>
      </c>
      <c r="N7" s="707" t="s">
        <v>560</v>
      </c>
      <c r="O7" s="708"/>
      <c r="P7" s="147" t="s">
        <v>574</v>
      </c>
      <c r="Q7" s="712"/>
      <c r="R7" s="713"/>
      <c r="S7" s="713"/>
      <c r="T7" s="713"/>
      <c r="U7" s="713"/>
      <c r="V7" s="713"/>
      <c r="W7" s="714"/>
    </row>
    <row r="8" spans="2:23" s="145" customFormat="1" ht="25.5" customHeight="1" x14ac:dyDescent="0.15">
      <c r="B8" s="718"/>
      <c r="C8" s="707" t="s">
        <v>561</v>
      </c>
      <c r="D8" s="708"/>
      <c r="E8" s="144" t="s">
        <v>592</v>
      </c>
      <c r="F8" s="712"/>
      <c r="G8" s="713"/>
      <c r="H8" s="713"/>
      <c r="I8" s="713"/>
      <c r="J8" s="713"/>
      <c r="K8" s="713"/>
      <c r="L8" s="714"/>
      <c r="M8" s="718"/>
      <c r="N8" s="707" t="s">
        <v>561</v>
      </c>
      <c r="O8" s="708"/>
      <c r="P8" s="144" t="s">
        <v>592</v>
      </c>
      <c r="Q8" s="712"/>
      <c r="R8" s="713"/>
      <c r="S8" s="713"/>
      <c r="T8" s="713"/>
      <c r="U8" s="713"/>
      <c r="V8" s="713"/>
      <c r="W8" s="714"/>
    </row>
    <row r="9" spans="2:23" s="145" customFormat="1" ht="25.5" customHeight="1" x14ac:dyDescent="0.15">
      <c r="B9" s="719" t="s">
        <v>563</v>
      </c>
      <c r="C9" s="720"/>
      <c r="D9" s="721"/>
      <c r="E9" s="148" t="s">
        <v>270</v>
      </c>
      <c r="F9" s="712"/>
      <c r="G9" s="713"/>
      <c r="H9" s="713"/>
      <c r="I9" s="713"/>
      <c r="J9" s="713"/>
      <c r="K9" s="713"/>
      <c r="L9" s="714"/>
      <c r="M9" s="719" t="s">
        <v>563</v>
      </c>
      <c r="N9" s="720"/>
      <c r="O9" s="721"/>
      <c r="P9" s="148" t="s">
        <v>270</v>
      </c>
      <c r="Q9" s="712"/>
      <c r="R9" s="713"/>
      <c r="S9" s="713"/>
      <c r="T9" s="713"/>
      <c r="U9" s="713"/>
      <c r="V9" s="713"/>
      <c r="W9" s="714"/>
    </row>
    <row r="10" spans="2:23" s="145" customFormat="1" ht="25.5" customHeight="1" x14ac:dyDescent="0.15">
      <c r="B10" s="705" t="s">
        <v>733</v>
      </c>
      <c r="C10" s="719" t="s">
        <v>734</v>
      </c>
      <c r="D10" s="721"/>
      <c r="E10" s="146" t="s">
        <v>576</v>
      </c>
      <c r="F10" s="712"/>
      <c r="G10" s="713"/>
      <c r="H10" s="713"/>
      <c r="I10" s="713"/>
      <c r="J10" s="713"/>
      <c r="K10" s="713"/>
      <c r="L10" s="714"/>
      <c r="M10" s="705" t="s">
        <v>733</v>
      </c>
      <c r="N10" s="719" t="s">
        <v>734</v>
      </c>
      <c r="O10" s="721"/>
      <c r="P10" s="146" t="s">
        <v>576</v>
      </c>
      <c r="Q10" s="712"/>
      <c r="R10" s="713"/>
      <c r="S10" s="713"/>
      <c r="T10" s="713"/>
      <c r="U10" s="713"/>
      <c r="V10" s="713"/>
      <c r="W10" s="714"/>
    </row>
    <row r="11" spans="2:23" s="145" customFormat="1" ht="25.5" customHeight="1" x14ac:dyDescent="0.15">
      <c r="B11" s="718"/>
      <c r="C11" s="719" t="s">
        <v>572</v>
      </c>
      <c r="D11" s="721"/>
      <c r="E11" s="127"/>
      <c r="F11" s="712"/>
      <c r="G11" s="713"/>
      <c r="H11" s="713"/>
      <c r="I11" s="713"/>
      <c r="J11" s="713"/>
      <c r="K11" s="713"/>
      <c r="L11" s="714"/>
      <c r="M11" s="718"/>
      <c r="N11" s="719" t="s">
        <v>572</v>
      </c>
      <c r="O11" s="721"/>
      <c r="P11" s="127"/>
      <c r="Q11" s="712"/>
      <c r="R11" s="713"/>
      <c r="S11" s="713"/>
      <c r="T11" s="713"/>
      <c r="U11" s="713"/>
      <c r="V11" s="713"/>
      <c r="W11" s="714"/>
    </row>
    <row r="12" spans="2:23" s="145" customFormat="1" ht="25.5" customHeight="1" x14ac:dyDescent="0.15">
      <c r="B12" s="706"/>
      <c r="C12" s="722" t="s">
        <v>573</v>
      </c>
      <c r="D12" s="722"/>
      <c r="E12" s="127" t="s">
        <v>579</v>
      </c>
      <c r="F12" s="715"/>
      <c r="G12" s="716"/>
      <c r="H12" s="716"/>
      <c r="I12" s="716"/>
      <c r="J12" s="716"/>
      <c r="K12" s="716"/>
      <c r="L12" s="717"/>
      <c r="M12" s="706"/>
      <c r="N12" s="722" t="s">
        <v>573</v>
      </c>
      <c r="O12" s="722"/>
      <c r="P12" s="127" t="s">
        <v>579</v>
      </c>
      <c r="Q12" s="712"/>
      <c r="R12" s="713"/>
      <c r="S12" s="713"/>
      <c r="T12" s="713"/>
      <c r="U12" s="713"/>
      <c r="V12" s="713"/>
      <c r="W12" s="714"/>
    </row>
    <row r="13" spans="2:23" s="145" customFormat="1" ht="25.5" customHeight="1" x14ac:dyDescent="0.15">
      <c r="B13" s="727" t="s">
        <v>735</v>
      </c>
      <c r="C13" s="727"/>
      <c r="D13" s="727"/>
      <c r="E13" s="736" t="s">
        <v>736</v>
      </c>
      <c r="F13" s="737"/>
      <c r="G13" s="738"/>
      <c r="H13" s="727" t="s">
        <v>737</v>
      </c>
      <c r="I13" s="727"/>
      <c r="J13" s="728" t="s">
        <v>747</v>
      </c>
      <c r="K13" s="728"/>
      <c r="L13" s="728"/>
      <c r="M13" s="727" t="s">
        <v>735</v>
      </c>
      <c r="N13" s="727"/>
      <c r="O13" s="727"/>
      <c r="P13" s="736" t="s">
        <v>736</v>
      </c>
      <c r="Q13" s="737"/>
      <c r="R13" s="738"/>
      <c r="S13" s="727" t="s">
        <v>737</v>
      </c>
      <c r="T13" s="727"/>
      <c r="U13" s="728" t="s">
        <v>747</v>
      </c>
      <c r="V13" s="728"/>
      <c r="W13" s="728"/>
    </row>
    <row r="14" spans="2:23" s="145" customFormat="1" ht="25.5" customHeight="1" x14ac:dyDescent="0.15">
      <c r="B14" s="414" t="s">
        <v>739</v>
      </c>
      <c r="C14" s="414"/>
      <c r="D14" s="414"/>
      <c r="E14" s="729"/>
      <c r="F14" s="729"/>
      <c r="G14" s="729"/>
      <c r="H14" s="472" t="s">
        <v>740</v>
      </c>
      <c r="I14" s="473"/>
      <c r="J14" s="730"/>
      <c r="K14" s="731"/>
      <c r="L14" s="732"/>
      <c r="M14" s="472" t="s">
        <v>739</v>
      </c>
      <c r="N14" s="473"/>
      <c r="O14" s="474"/>
      <c r="P14" s="733"/>
      <c r="Q14" s="729"/>
      <c r="R14" s="729"/>
      <c r="S14" s="734" t="s">
        <v>740</v>
      </c>
      <c r="T14" s="735"/>
      <c r="U14" s="730"/>
      <c r="V14" s="731"/>
      <c r="W14" s="732"/>
    </row>
    <row r="15" spans="2:23" s="145" customFormat="1" ht="39.75" customHeight="1" x14ac:dyDescent="0.15">
      <c r="B15" s="722" t="s">
        <v>741</v>
      </c>
      <c r="C15" s="722"/>
      <c r="D15" s="722"/>
      <c r="E15" s="723" t="s">
        <v>780</v>
      </c>
      <c r="F15" s="724"/>
      <c r="G15" s="724"/>
      <c r="H15" s="724"/>
      <c r="I15" s="724"/>
      <c r="J15" s="724"/>
      <c r="K15" s="724"/>
      <c r="L15" s="725"/>
      <c r="M15" s="722" t="s">
        <v>741</v>
      </c>
      <c r="N15" s="722"/>
      <c r="O15" s="722"/>
      <c r="P15" s="723" t="s">
        <v>769</v>
      </c>
      <c r="Q15" s="724"/>
      <c r="R15" s="724"/>
      <c r="S15" s="724"/>
      <c r="T15" s="724"/>
      <c r="U15" s="724"/>
      <c r="V15" s="724"/>
      <c r="W15" s="725"/>
    </row>
    <row r="16" spans="2:23" s="145" customFormat="1" ht="25.5" customHeight="1" x14ac:dyDescent="0.15">
      <c r="B16" s="726" t="s">
        <v>729</v>
      </c>
      <c r="C16" s="726" t="s">
        <v>730</v>
      </c>
      <c r="D16" s="726"/>
      <c r="E16" s="144" t="s">
        <v>616</v>
      </c>
      <c r="F16" s="709"/>
      <c r="G16" s="710"/>
      <c r="H16" s="710"/>
      <c r="I16" s="710"/>
      <c r="J16" s="710"/>
      <c r="K16" s="710"/>
      <c r="L16" s="711"/>
      <c r="M16" s="726" t="s">
        <v>729</v>
      </c>
      <c r="N16" s="726" t="s">
        <v>730</v>
      </c>
      <c r="O16" s="726"/>
      <c r="P16" s="144" t="s">
        <v>616</v>
      </c>
      <c r="Q16" s="712"/>
      <c r="R16" s="713"/>
      <c r="S16" s="713"/>
      <c r="T16" s="713"/>
      <c r="U16" s="713"/>
      <c r="V16" s="713"/>
      <c r="W16" s="714"/>
    </row>
    <row r="17" spans="2:24" s="145" customFormat="1" ht="25.5" customHeight="1" x14ac:dyDescent="0.15">
      <c r="B17" s="726"/>
      <c r="C17" s="726" t="s">
        <v>731</v>
      </c>
      <c r="D17" s="726"/>
      <c r="E17" s="146">
        <v>1</v>
      </c>
      <c r="F17" s="712"/>
      <c r="G17" s="713"/>
      <c r="H17" s="713"/>
      <c r="I17" s="713"/>
      <c r="J17" s="713"/>
      <c r="K17" s="713"/>
      <c r="L17" s="714"/>
      <c r="M17" s="726"/>
      <c r="N17" s="726" t="s">
        <v>731</v>
      </c>
      <c r="O17" s="726"/>
      <c r="P17" s="146">
        <v>2</v>
      </c>
      <c r="Q17" s="712"/>
      <c r="R17" s="713"/>
      <c r="S17" s="713"/>
      <c r="T17" s="713"/>
      <c r="U17" s="713"/>
      <c r="V17" s="713"/>
      <c r="W17" s="714"/>
    </row>
    <row r="18" spans="2:24" s="145" customFormat="1" ht="25.5" customHeight="1" x14ac:dyDescent="0.15">
      <c r="B18" s="726" t="s">
        <v>732</v>
      </c>
      <c r="C18" s="726" t="s">
        <v>560</v>
      </c>
      <c r="D18" s="726"/>
      <c r="E18" s="147" t="s">
        <v>574</v>
      </c>
      <c r="F18" s="712"/>
      <c r="G18" s="713"/>
      <c r="H18" s="713"/>
      <c r="I18" s="713"/>
      <c r="J18" s="713"/>
      <c r="K18" s="713"/>
      <c r="L18" s="714"/>
      <c r="M18" s="726" t="s">
        <v>732</v>
      </c>
      <c r="N18" s="726" t="s">
        <v>560</v>
      </c>
      <c r="O18" s="726"/>
      <c r="P18" s="147" t="s">
        <v>574</v>
      </c>
      <c r="Q18" s="712"/>
      <c r="R18" s="713"/>
      <c r="S18" s="713"/>
      <c r="T18" s="713"/>
      <c r="U18" s="713"/>
      <c r="V18" s="713"/>
      <c r="W18" s="714"/>
    </row>
    <row r="19" spans="2:24" s="145" customFormat="1" ht="25.5" customHeight="1" x14ac:dyDescent="0.15">
      <c r="B19" s="726"/>
      <c r="C19" s="726" t="s">
        <v>561</v>
      </c>
      <c r="D19" s="726"/>
      <c r="E19" s="144" t="s">
        <v>592</v>
      </c>
      <c r="F19" s="712"/>
      <c r="G19" s="713"/>
      <c r="H19" s="713"/>
      <c r="I19" s="713"/>
      <c r="J19" s="713"/>
      <c r="K19" s="713"/>
      <c r="L19" s="714"/>
      <c r="M19" s="726"/>
      <c r="N19" s="726" t="s">
        <v>561</v>
      </c>
      <c r="O19" s="726"/>
      <c r="P19" s="144" t="s">
        <v>592</v>
      </c>
      <c r="Q19" s="712"/>
      <c r="R19" s="713"/>
      <c r="S19" s="713"/>
      <c r="T19" s="713"/>
      <c r="U19" s="713"/>
      <c r="V19" s="713"/>
      <c r="W19" s="714"/>
    </row>
    <row r="20" spans="2:24" s="145" customFormat="1" ht="25.5" customHeight="1" x14ac:dyDescent="0.15">
      <c r="B20" s="722" t="s">
        <v>563</v>
      </c>
      <c r="C20" s="722"/>
      <c r="D20" s="722"/>
      <c r="E20" s="148" t="s">
        <v>270</v>
      </c>
      <c r="F20" s="712"/>
      <c r="G20" s="713"/>
      <c r="H20" s="713"/>
      <c r="I20" s="713"/>
      <c r="J20" s="713"/>
      <c r="K20" s="713"/>
      <c r="L20" s="714"/>
      <c r="M20" s="722" t="s">
        <v>563</v>
      </c>
      <c r="N20" s="722"/>
      <c r="O20" s="722"/>
      <c r="P20" s="148" t="s">
        <v>270</v>
      </c>
      <c r="Q20" s="712"/>
      <c r="R20" s="713"/>
      <c r="S20" s="713"/>
      <c r="T20" s="713"/>
      <c r="U20" s="713"/>
      <c r="V20" s="713"/>
      <c r="W20" s="714"/>
    </row>
    <row r="21" spans="2:24" s="145" customFormat="1" ht="25.5" customHeight="1" x14ac:dyDescent="0.15">
      <c r="B21" s="705" t="s">
        <v>733</v>
      </c>
      <c r="C21" s="722" t="s">
        <v>734</v>
      </c>
      <c r="D21" s="722"/>
      <c r="E21" s="146" t="s">
        <v>576</v>
      </c>
      <c r="F21" s="712"/>
      <c r="G21" s="713"/>
      <c r="H21" s="713"/>
      <c r="I21" s="713"/>
      <c r="J21" s="713"/>
      <c r="K21" s="713"/>
      <c r="L21" s="714"/>
      <c r="M21" s="705" t="s">
        <v>733</v>
      </c>
      <c r="N21" s="722" t="s">
        <v>734</v>
      </c>
      <c r="O21" s="722"/>
      <c r="P21" s="146" t="s">
        <v>576</v>
      </c>
      <c r="Q21" s="712"/>
      <c r="R21" s="713"/>
      <c r="S21" s="713"/>
      <c r="T21" s="713"/>
      <c r="U21" s="713"/>
      <c r="V21" s="713"/>
      <c r="W21" s="714"/>
    </row>
    <row r="22" spans="2:24" s="145" customFormat="1" ht="25.5" customHeight="1" x14ac:dyDescent="0.15">
      <c r="B22" s="718"/>
      <c r="C22" s="722" t="s">
        <v>572</v>
      </c>
      <c r="D22" s="722"/>
      <c r="E22" s="127"/>
      <c r="F22" s="712"/>
      <c r="G22" s="713"/>
      <c r="H22" s="713"/>
      <c r="I22" s="713"/>
      <c r="J22" s="713"/>
      <c r="K22" s="713"/>
      <c r="L22" s="714"/>
      <c r="M22" s="718"/>
      <c r="N22" s="722" t="s">
        <v>572</v>
      </c>
      <c r="O22" s="722"/>
      <c r="P22" s="127"/>
      <c r="Q22" s="712"/>
      <c r="R22" s="713"/>
      <c r="S22" s="713"/>
      <c r="T22" s="713"/>
      <c r="U22" s="713"/>
      <c r="V22" s="713"/>
      <c r="W22" s="714"/>
    </row>
    <row r="23" spans="2:24" s="145" customFormat="1" ht="25.5" customHeight="1" x14ac:dyDescent="0.15">
      <c r="B23" s="706"/>
      <c r="C23" s="722" t="s">
        <v>573</v>
      </c>
      <c r="D23" s="722"/>
      <c r="E23" s="127" t="s">
        <v>579</v>
      </c>
      <c r="F23" s="715"/>
      <c r="G23" s="716"/>
      <c r="H23" s="716"/>
      <c r="I23" s="716"/>
      <c r="J23" s="716"/>
      <c r="K23" s="716"/>
      <c r="L23" s="717"/>
      <c r="M23" s="706"/>
      <c r="N23" s="722" t="s">
        <v>573</v>
      </c>
      <c r="O23" s="722"/>
      <c r="P23" s="127" t="s">
        <v>579</v>
      </c>
      <c r="Q23" s="712"/>
      <c r="R23" s="713"/>
      <c r="S23" s="713"/>
      <c r="T23" s="713"/>
      <c r="U23" s="713"/>
      <c r="V23" s="713"/>
      <c r="W23" s="714"/>
    </row>
    <row r="24" spans="2:24" s="145" customFormat="1" ht="25.5" customHeight="1" x14ac:dyDescent="0.15">
      <c r="B24" s="727" t="s">
        <v>735</v>
      </c>
      <c r="C24" s="727"/>
      <c r="D24" s="727"/>
      <c r="E24" s="736" t="s">
        <v>781</v>
      </c>
      <c r="F24" s="737"/>
      <c r="G24" s="738"/>
      <c r="H24" s="727" t="s">
        <v>737</v>
      </c>
      <c r="I24" s="727"/>
      <c r="J24" s="736" t="s">
        <v>747</v>
      </c>
      <c r="K24" s="737"/>
      <c r="L24" s="738"/>
      <c r="M24" s="727" t="s">
        <v>735</v>
      </c>
      <c r="N24" s="727"/>
      <c r="O24" s="727"/>
      <c r="P24" s="736" t="s">
        <v>736</v>
      </c>
      <c r="Q24" s="737"/>
      <c r="R24" s="738"/>
      <c r="S24" s="727" t="s">
        <v>737</v>
      </c>
      <c r="T24" s="727"/>
      <c r="U24" s="728" t="s">
        <v>747</v>
      </c>
      <c r="V24" s="728"/>
      <c r="W24" s="728"/>
    </row>
    <row r="25" spans="2:24" s="145" customFormat="1" ht="25.5" customHeight="1" x14ac:dyDescent="0.15">
      <c r="B25" s="414" t="s">
        <v>739</v>
      </c>
      <c r="C25" s="414"/>
      <c r="D25" s="414"/>
      <c r="E25" s="729"/>
      <c r="F25" s="729"/>
      <c r="G25" s="729"/>
      <c r="H25" s="472" t="s">
        <v>740</v>
      </c>
      <c r="I25" s="473"/>
      <c r="J25" s="730"/>
      <c r="K25" s="731"/>
      <c r="L25" s="732"/>
      <c r="M25" s="472" t="s">
        <v>739</v>
      </c>
      <c r="N25" s="473"/>
      <c r="O25" s="474"/>
      <c r="P25" s="733"/>
      <c r="Q25" s="729"/>
      <c r="R25" s="729"/>
      <c r="S25" s="734" t="s">
        <v>740</v>
      </c>
      <c r="T25" s="735"/>
      <c r="U25" s="730"/>
      <c r="V25" s="731"/>
      <c r="W25" s="732"/>
    </row>
    <row r="26" spans="2:24" s="145" customFormat="1" ht="39.75" customHeight="1" x14ac:dyDescent="0.15">
      <c r="B26" s="722" t="s">
        <v>741</v>
      </c>
      <c r="C26" s="722"/>
      <c r="D26" s="722"/>
      <c r="E26" s="723" t="s">
        <v>782</v>
      </c>
      <c r="F26" s="724"/>
      <c r="G26" s="724"/>
      <c r="H26" s="724"/>
      <c r="I26" s="724"/>
      <c r="J26" s="724"/>
      <c r="K26" s="724"/>
      <c r="L26" s="725"/>
      <c r="M26" s="722" t="s">
        <v>741</v>
      </c>
      <c r="N26" s="722"/>
      <c r="O26" s="722"/>
      <c r="P26" s="723" t="s">
        <v>769</v>
      </c>
      <c r="Q26" s="724"/>
      <c r="R26" s="724"/>
      <c r="S26" s="724"/>
      <c r="T26" s="724"/>
      <c r="U26" s="724"/>
      <c r="V26" s="724"/>
      <c r="W26" s="725"/>
    </row>
    <row r="27" spans="2:24" s="145" customFormat="1" ht="15" customHeight="1" x14ac:dyDescent="0.15">
      <c r="B27" s="149"/>
      <c r="C27" s="739" t="s">
        <v>750</v>
      </c>
      <c r="D27" s="740"/>
      <c r="E27" s="740"/>
      <c r="F27" s="740"/>
      <c r="G27" s="740"/>
      <c r="H27" s="740"/>
      <c r="I27" s="740"/>
      <c r="J27" s="740"/>
      <c r="K27" s="740"/>
      <c r="L27" s="740"/>
      <c r="M27" s="150"/>
      <c r="N27" s="150" t="s">
        <v>751</v>
      </c>
      <c r="O27" s="150"/>
      <c r="P27" s="150"/>
      <c r="Q27" s="150"/>
      <c r="R27" s="150"/>
      <c r="S27" s="150"/>
      <c r="T27" s="150"/>
      <c r="U27" s="150"/>
      <c r="V27" s="150"/>
      <c r="W27" s="150"/>
    </row>
    <row r="28" spans="2:24" s="145" customFormat="1" ht="15" customHeight="1" x14ac:dyDescent="0.15">
      <c r="B28" s="149"/>
      <c r="C28" s="741"/>
      <c r="D28" s="741"/>
      <c r="E28" s="741"/>
      <c r="F28" s="741"/>
      <c r="G28" s="741"/>
      <c r="H28" s="741"/>
      <c r="I28" s="741"/>
      <c r="J28" s="741"/>
      <c r="K28" s="741"/>
      <c r="L28" s="741"/>
      <c r="M28" s="150"/>
      <c r="N28" s="150" t="s">
        <v>752</v>
      </c>
      <c r="O28" s="150"/>
      <c r="P28" s="150"/>
      <c r="Q28" s="150"/>
      <c r="R28" s="150"/>
      <c r="S28" s="150"/>
      <c r="T28" s="150"/>
      <c r="U28" s="150"/>
      <c r="V28" s="150"/>
      <c r="W28" s="150"/>
    </row>
    <row r="29" spans="2:24" ht="15" customHeight="1" x14ac:dyDescent="0.15">
      <c r="C29" s="150" t="s">
        <v>753</v>
      </c>
      <c r="D29" s="4"/>
      <c r="E29" s="4"/>
      <c r="F29" s="4"/>
      <c r="G29" s="4"/>
      <c r="H29" s="4"/>
      <c r="I29" s="4"/>
      <c r="J29" s="4"/>
      <c r="K29" s="4"/>
      <c r="L29" s="4"/>
      <c r="M29" s="4"/>
      <c r="N29" s="151" t="s">
        <v>754</v>
      </c>
      <c r="O29" s="4"/>
      <c r="P29" s="4"/>
      <c r="Q29" s="4"/>
      <c r="R29" s="4"/>
      <c r="S29" s="4"/>
      <c r="T29" s="4"/>
      <c r="U29" s="4"/>
      <c r="V29" s="4"/>
      <c r="W29" s="4"/>
      <c r="X29" s="145"/>
    </row>
    <row r="30" spans="2:24" ht="15" customHeight="1" x14ac:dyDescent="0.15">
      <c r="C30" s="150" t="s">
        <v>755</v>
      </c>
      <c r="D30" s="4"/>
      <c r="E30" s="4"/>
      <c r="F30" s="4"/>
      <c r="G30" s="4"/>
      <c r="H30" s="4"/>
      <c r="I30" s="4"/>
      <c r="J30" s="4"/>
      <c r="K30" s="4"/>
      <c r="L30" s="4"/>
      <c r="M30" s="4"/>
      <c r="N30" s="151" t="s">
        <v>756</v>
      </c>
      <c r="O30" s="4"/>
      <c r="P30" s="4"/>
      <c r="Q30" s="4"/>
      <c r="R30" s="4"/>
      <c r="S30" s="4"/>
      <c r="T30" s="4"/>
      <c r="U30" s="4"/>
      <c r="V30" s="4"/>
      <c r="W30" s="4"/>
      <c r="X30" s="145"/>
    </row>
    <row r="31" spans="2:24" ht="15.6" customHeight="1" x14ac:dyDescent="0.15">
      <c r="C31" s="133"/>
      <c r="N31" s="133"/>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9"/>
  <dataValidations count="1">
    <dataValidation type="list" allowBlank="1" showInputMessage="1" showErrorMessage="1" sqref="E8 E19 P8 P19" xr:uid="{62F9C718-D2A5-4F61-A386-E9F745728C98}">
      <formula1>INDIRECT(E7)</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CA6D4D-CA86-49B1-8D8A-5833FC58AD9F}">
  <sheetPr codeName="Sheet28"/>
  <dimension ref="B1:X31"/>
  <sheetViews>
    <sheetView showGridLines="0" showZeros="0" view="pageBreakPreview" zoomScale="85" zoomScaleNormal="70" zoomScaleSheetLayoutView="85" workbookViewId="0">
      <selection activeCell="T2" sqref="T2:W2"/>
    </sheetView>
  </sheetViews>
  <sheetFormatPr defaultColWidth="7.625" defaultRowHeight="27.95" customHeight="1" x14ac:dyDescent="0.15"/>
  <cols>
    <col min="1" max="1" width="1.75" style="141" customWidth="1"/>
    <col min="2" max="4" width="6.125" style="141" customWidth="1"/>
    <col min="5" max="5" width="12.25" style="141" customWidth="1"/>
    <col min="6" max="12" width="9.125" style="141" customWidth="1"/>
    <col min="13" max="15" width="6.125" style="141" customWidth="1"/>
    <col min="16" max="16" width="12.25" style="141" customWidth="1"/>
    <col min="17" max="23" width="9.125" style="141" customWidth="1"/>
    <col min="24" max="24" width="3.125" style="141" customWidth="1"/>
    <col min="25" max="16384" width="7.625" style="141"/>
  </cols>
  <sheetData>
    <row r="1" spans="2:23" ht="9" customHeight="1" x14ac:dyDescent="0.15">
      <c r="W1" s="142"/>
    </row>
    <row r="2" spans="2:23" ht="25.15" customHeight="1" x14ac:dyDescent="0.15">
      <c r="B2" s="143" t="s">
        <v>723</v>
      </c>
      <c r="R2" s="679" t="s">
        <v>498</v>
      </c>
      <c r="S2" s="679"/>
      <c r="T2" s="1085" t="s">
        <v>1044</v>
      </c>
      <c r="U2" s="1086"/>
      <c r="V2" s="1086"/>
      <c r="W2" s="1087"/>
    </row>
    <row r="3" spans="2:23" ht="25.15" customHeight="1" x14ac:dyDescent="0.15">
      <c r="B3" s="680" t="s">
        <v>724</v>
      </c>
      <c r="C3" s="681"/>
      <c r="D3" s="681"/>
      <c r="E3" s="682" t="s">
        <v>542</v>
      </c>
      <c r="F3" s="683"/>
      <c r="G3" s="684"/>
      <c r="H3" s="685" t="s">
        <v>725</v>
      </c>
      <c r="I3" s="686"/>
      <c r="J3" s="687" t="s">
        <v>543</v>
      </c>
      <c r="K3" s="688"/>
      <c r="L3" s="689"/>
      <c r="M3" s="447" t="s">
        <v>726</v>
      </c>
      <c r="N3" s="448"/>
      <c r="O3" s="449"/>
      <c r="P3" s="690" t="s">
        <v>545</v>
      </c>
      <c r="Q3" s="690"/>
      <c r="R3" s="690"/>
      <c r="S3" s="447" t="s">
        <v>546</v>
      </c>
      <c r="T3" s="449"/>
      <c r="U3" s="693">
        <v>45621</v>
      </c>
      <c r="V3" s="694"/>
      <c r="W3" s="695"/>
    </row>
    <row r="4" spans="2:23" ht="25.15" customHeight="1" x14ac:dyDescent="0.15">
      <c r="B4" s="699" t="s">
        <v>727</v>
      </c>
      <c r="C4" s="700"/>
      <c r="D4" s="700"/>
      <c r="E4" s="701" t="s">
        <v>547</v>
      </c>
      <c r="F4" s="702"/>
      <c r="G4" s="703"/>
      <c r="H4" s="685" t="s">
        <v>728</v>
      </c>
      <c r="I4" s="686"/>
      <c r="J4" s="687" t="s">
        <v>548</v>
      </c>
      <c r="K4" s="688"/>
      <c r="L4" s="689"/>
      <c r="M4" s="450"/>
      <c r="N4" s="451"/>
      <c r="O4" s="452"/>
      <c r="P4" s="704" t="s">
        <v>549</v>
      </c>
      <c r="Q4" s="704"/>
      <c r="R4" s="704"/>
      <c r="S4" s="691"/>
      <c r="T4" s="692"/>
      <c r="U4" s="696"/>
      <c r="V4" s="697"/>
      <c r="W4" s="698"/>
    </row>
    <row r="5" spans="2:23" s="145" customFormat="1" ht="25.5" customHeight="1" x14ac:dyDescent="0.15">
      <c r="B5" s="705" t="s">
        <v>729</v>
      </c>
      <c r="C5" s="707" t="s">
        <v>730</v>
      </c>
      <c r="D5" s="708"/>
      <c r="E5" s="144" t="s">
        <v>616</v>
      </c>
      <c r="F5" s="709"/>
      <c r="G5" s="710"/>
      <c r="H5" s="710"/>
      <c r="I5" s="710"/>
      <c r="J5" s="710"/>
      <c r="K5" s="710"/>
      <c r="L5" s="711"/>
      <c r="M5" s="705" t="s">
        <v>729</v>
      </c>
      <c r="N5" s="707" t="s">
        <v>730</v>
      </c>
      <c r="O5" s="708"/>
      <c r="P5" s="144" t="s">
        <v>618</v>
      </c>
      <c r="Q5" s="712"/>
      <c r="R5" s="713"/>
      <c r="S5" s="713"/>
      <c r="T5" s="713"/>
      <c r="U5" s="713"/>
      <c r="V5" s="713"/>
      <c r="W5" s="714"/>
    </row>
    <row r="6" spans="2:23" s="145" customFormat="1" ht="25.5" customHeight="1" x14ac:dyDescent="0.15">
      <c r="B6" s="706"/>
      <c r="C6" s="707" t="s">
        <v>731</v>
      </c>
      <c r="D6" s="708"/>
      <c r="E6" s="146">
        <v>3</v>
      </c>
      <c r="F6" s="712"/>
      <c r="G6" s="713"/>
      <c r="H6" s="713"/>
      <c r="I6" s="713"/>
      <c r="J6" s="713"/>
      <c r="K6" s="713"/>
      <c r="L6" s="714"/>
      <c r="M6" s="706"/>
      <c r="N6" s="707" t="s">
        <v>731</v>
      </c>
      <c r="O6" s="708"/>
      <c r="P6" s="146">
        <v>1</v>
      </c>
      <c r="Q6" s="712"/>
      <c r="R6" s="713"/>
      <c r="S6" s="713"/>
      <c r="T6" s="713"/>
      <c r="U6" s="713"/>
      <c r="V6" s="713"/>
      <c r="W6" s="714"/>
    </row>
    <row r="7" spans="2:23" s="145" customFormat="1" ht="25.5" customHeight="1" x14ac:dyDescent="0.15">
      <c r="B7" s="705" t="s">
        <v>732</v>
      </c>
      <c r="C7" s="707" t="s">
        <v>560</v>
      </c>
      <c r="D7" s="708"/>
      <c r="E7" s="147" t="s">
        <v>574</v>
      </c>
      <c r="F7" s="712"/>
      <c r="G7" s="713"/>
      <c r="H7" s="713"/>
      <c r="I7" s="713"/>
      <c r="J7" s="713"/>
      <c r="K7" s="713"/>
      <c r="L7" s="714"/>
      <c r="M7" s="705" t="s">
        <v>732</v>
      </c>
      <c r="N7" s="707" t="s">
        <v>560</v>
      </c>
      <c r="O7" s="708"/>
      <c r="P7" s="147" t="s">
        <v>574</v>
      </c>
      <c r="Q7" s="712"/>
      <c r="R7" s="713"/>
      <c r="S7" s="713"/>
      <c r="T7" s="713"/>
      <c r="U7" s="713"/>
      <c r="V7" s="713"/>
      <c r="W7" s="714"/>
    </row>
    <row r="8" spans="2:23" s="145" customFormat="1" ht="25.5" customHeight="1" x14ac:dyDescent="0.15">
      <c r="B8" s="718"/>
      <c r="C8" s="707" t="s">
        <v>561</v>
      </c>
      <c r="D8" s="708"/>
      <c r="E8" s="144" t="s">
        <v>601</v>
      </c>
      <c r="F8" s="712"/>
      <c r="G8" s="713"/>
      <c r="H8" s="713"/>
      <c r="I8" s="713"/>
      <c r="J8" s="713"/>
      <c r="K8" s="713"/>
      <c r="L8" s="714"/>
      <c r="M8" s="718"/>
      <c r="N8" s="707" t="s">
        <v>561</v>
      </c>
      <c r="O8" s="708"/>
      <c r="P8" s="144" t="s">
        <v>595</v>
      </c>
      <c r="Q8" s="712"/>
      <c r="R8" s="713"/>
      <c r="S8" s="713"/>
      <c r="T8" s="713"/>
      <c r="U8" s="713"/>
      <c r="V8" s="713"/>
      <c r="W8" s="714"/>
    </row>
    <row r="9" spans="2:23" s="145" customFormat="1" ht="25.5" customHeight="1" x14ac:dyDescent="0.15">
      <c r="B9" s="719" t="s">
        <v>563</v>
      </c>
      <c r="C9" s="720"/>
      <c r="D9" s="721"/>
      <c r="E9" s="148" t="s">
        <v>270</v>
      </c>
      <c r="F9" s="712"/>
      <c r="G9" s="713"/>
      <c r="H9" s="713"/>
      <c r="I9" s="713"/>
      <c r="J9" s="713"/>
      <c r="K9" s="713"/>
      <c r="L9" s="714"/>
      <c r="M9" s="719" t="s">
        <v>563</v>
      </c>
      <c r="N9" s="720"/>
      <c r="O9" s="721"/>
      <c r="P9" s="148" t="s">
        <v>279</v>
      </c>
      <c r="Q9" s="712"/>
      <c r="R9" s="713"/>
      <c r="S9" s="713"/>
      <c r="T9" s="713"/>
      <c r="U9" s="713"/>
      <c r="V9" s="713"/>
      <c r="W9" s="714"/>
    </row>
    <row r="10" spans="2:23" s="145" customFormat="1" ht="25.5" customHeight="1" x14ac:dyDescent="0.15">
      <c r="B10" s="705" t="s">
        <v>733</v>
      </c>
      <c r="C10" s="719" t="s">
        <v>734</v>
      </c>
      <c r="D10" s="721"/>
      <c r="E10" s="146" t="s">
        <v>576</v>
      </c>
      <c r="F10" s="712"/>
      <c r="G10" s="713"/>
      <c r="H10" s="713"/>
      <c r="I10" s="713"/>
      <c r="J10" s="713"/>
      <c r="K10" s="713"/>
      <c r="L10" s="714"/>
      <c r="M10" s="705" t="s">
        <v>733</v>
      </c>
      <c r="N10" s="719" t="s">
        <v>734</v>
      </c>
      <c r="O10" s="721"/>
      <c r="P10" s="146" t="s">
        <v>576</v>
      </c>
      <c r="Q10" s="712"/>
      <c r="R10" s="713"/>
      <c r="S10" s="713"/>
      <c r="T10" s="713"/>
      <c r="U10" s="713"/>
      <c r="V10" s="713"/>
      <c r="W10" s="714"/>
    </row>
    <row r="11" spans="2:23" s="145" customFormat="1" ht="25.5" customHeight="1" x14ac:dyDescent="0.15">
      <c r="B11" s="718"/>
      <c r="C11" s="719" t="s">
        <v>572</v>
      </c>
      <c r="D11" s="721"/>
      <c r="E11" s="127"/>
      <c r="F11" s="712"/>
      <c r="G11" s="713"/>
      <c r="H11" s="713"/>
      <c r="I11" s="713"/>
      <c r="J11" s="713"/>
      <c r="K11" s="713"/>
      <c r="L11" s="714"/>
      <c r="M11" s="718"/>
      <c r="N11" s="719" t="s">
        <v>572</v>
      </c>
      <c r="O11" s="721"/>
      <c r="P11" s="127"/>
      <c r="Q11" s="712"/>
      <c r="R11" s="713"/>
      <c r="S11" s="713"/>
      <c r="T11" s="713"/>
      <c r="U11" s="713"/>
      <c r="V11" s="713"/>
      <c r="W11" s="714"/>
    </row>
    <row r="12" spans="2:23" s="145" customFormat="1" ht="25.5" customHeight="1" x14ac:dyDescent="0.15">
      <c r="B12" s="706"/>
      <c r="C12" s="722" t="s">
        <v>573</v>
      </c>
      <c r="D12" s="722"/>
      <c r="E12" s="127" t="s">
        <v>579</v>
      </c>
      <c r="F12" s="715"/>
      <c r="G12" s="716"/>
      <c r="H12" s="716"/>
      <c r="I12" s="716"/>
      <c r="J12" s="716"/>
      <c r="K12" s="716"/>
      <c r="L12" s="717"/>
      <c r="M12" s="706"/>
      <c r="N12" s="722" t="s">
        <v>573</v>
      </c>
      <c r="O12" s="722"/>
      <c r="P12" s="127" t="s">
        <v>579</v>
      </c>
      <c r="Q12" s="712"/>
      <c r="R12" s="713"/>
      <c r="S12" s="713"/>
      <c r="T12" s="713"/>
      <c r="U12" s="713"/>
      <c r="V12" s="713"/>
      <c r="W12" s="714"/>
    </row>
    <row r="13" spans="2:23" s="145" customFormat="1" ht="25.5" customHeight="1" x14ac:dyDescent="0.15">
      <c r="B13" s="727" t="s">
        <v>735</v>
      </c>
      <c r="C13" s="727"/>
      <c r="D13" s="727"/>
      <c r="E13" s="736" t="s">
        <v>736</v>
      </c>
      <c r="F13" s="737"/>
      <c r="G13" s="738"/>
      <c r="H13" s="727" t="s">
        <v>737</v>
      </c>
      <c r="I13" s="727"/>
      <c r="J13" s="728" t="s">
        <v>738</v>
      </c>
      <c r="K13" s="728"/>
      <c r="L13" s="728"/>
      <c r="M13" s="727" t="s">
        <v>735</v>
      </c>
      <c r="N13" s="727"/>
      <c r="O13" s="727"/>
      <c r="P13" s="736" t="s">
        <v>783</v>
      </c>
      <c r="Q13" s="737"/>
      <c r="R13" s="738"/>
      <c r="S13" s="727" t="s">
        <v>737</v>
      </c>
      <c r="T13" s="727"/>
      <c r="U13" s="728" t="s">
        <v>784</v>
      </c>
      <c r="V13" s="728"/>
      <c r="W13" s="728"/>
    </row>
    <row r="14" spans="2:23" s="145" customFormat="1" ht="25.5" customHeight="1" x14ac:dyDescent="0.15">
      <c r="B14" s="414" t="s">
        <v>739</v>
      </c>
      <c r="C14" s="414"/>
      <c r="D14" s="414"/>
      <c r="E14" s="729"/>
      <c r="F14" s="729"/>
      <c r="G14" s="729"/>
      <c r="H14" s="472" t="s">
        <v>740</v>
      </c>
      <c r="I14" s="473"/>
      <c r="J14" s="730"/>
      <c r="K14" s="731"/>
      <c r="L14" s="732"/>
      <c r="M14" s="472" t="s">
        <v>739</v>
      </c>
      <c r="N14" s="473"/>
      <c r="O14" s="474"/>
      <c r="P14" s="733"/>
      <c r="Q14" s="729"/>
      <c r="R14" s="729"/>
      <c r="S14" s="734" t="s">
        <v>740</v>
      </c>
      <c r="T14" s="735"/>
      <c r="U14" s="730"/>
      <c r="V14" s="731"/>
      <c r="W14" s="732"/>
    </row>
    <row r="15" spans="2:23" s="145" customFormat="1" ht="39.75" customHeight="1" x14ac:dyDescent="0.15">
      <c r="B15" s="722" t="s">
        <v>741</v>
      </c>
      <c r="C15" s="722"/>
      <c r="D15" s="722"/>
      <c r="E15" s="723" t="s">
        <v>785</v>
      </c>
      <c r="F15" s="724"/>
      <c r="G15" s="724"/>
      <c r="H15" s="724"/>
      <c r="I15" s="724"/>
      <c r="J15" s="724"/>
      <c r="K15" s="724"/>
      <c r="L15" s="725"/>
      <c r="M15" s="722" t="s">
        <v>741</v>
      </c>
      <c r="N15" s="722"/>
      <c r="O15" s="722"/>
      <c r="P15" s="723" t="s">
        <v>786</v>
      </c>
      <c r="Q15" s="724"/>
      <c r="R15" s="724"/>
      <c r="S15" s="724"/>
      <c r="T15" s="724"/>
      <c r="U15" s="724"/>
      <c r="V15" s="724"/>
      <c r="W15" s="725"/>
    </row>
    <row r="16" spans="2:23" s="145" customFormat="1" ht="25.5" customHeight="1" x14ac:dyDescent="0.15">
      <c r="B16" s="726" t="s">
        <v>729</v>
      </c>
      <c r="C16" s="726" t="s">
        <v>730</v>
      </c>
      <c r="D16" s="726"/>
      <c r="E16" s="144" t="s">
        <v>620</v>
      </c>
      <c r="F16" s="709"/>
      <c r="G16" s="710"/>
      <c r="H16" s="710"/>
      <c r="I16" s="710"/>
      <c r="J16" s="710"/>
      <c r="K16" s="710"/>
      <c r="L16" s="711"/>
      <c r="M16" s="726" t="s">
        <v>729</v>
      </c>
      <c r="N16" s="726" t="s">
        <v>730</v>
      </c>
      <c r="O16" s="726"/>
      <c r="P16" s="144" t="s">
        <v>622</v>
      </c>
      <c r="Q16" s="712"/>
      <c r="R16" s="713"/>
      <c r="S16" s="713"/>
      <c r="T16" s="713"/>
      <c r="U16" s="713"/>
      <c r="V16" s="713"/>
      <c r="W16" s="714"/>
    </row>
    <row r="17" spans="2:24" s="145" customFormat="1" ht="25.5" customHeight="1" x14ac:dyDescent="0.15">
      <c r="B17" s="726"/>
      <c r="C17" s="726" t="s">
        <v>731</v>
      </c>
      <c r="D17" s="726"/>
      <c r="E17" s="146">
        <v>1</v>
      </c>
      <c r="F17" s="712"/>
      <c r="G17" s="713"/>
      <c r="H17" s="713"/>
      <c r="I17" s="713"/>
      <c r="J17" s="713"/>
      <c r="K17" s="713"/>
      <c r="L17" s="714"/>
      <c r="M17" s="726"/>
      <c r="N17" s="726" t="s">
        <v>731</v>
      </c>
      <c r="O17" s="726"/>
      <c r="P17" s="146">
        <v>1</v>
      </c>
      <c r="Q17" s="712"/>
      <c r="R17" s="713"/>
      <c r="S17" s="713"/>
      <c r="T17" s="713"/>
      <c r="U17" s="713"/>
      <c r="V17" s="713"/>
      <c r="W17" s="714"/>
    </row>
    <row r="18" spans="2:24" s="145" customFormat="1" ht="25.5" customHeight="1" x14ac:dyDescent="0.15">
      <c r="B18" s="726" t="s">
        <v>732</v>
      </c>
      <c r="C18" s="726" t="s">
        <v>560</v>
      </c>
      <c r="D18" s="726"/>
      <c r="E18" s="147" t="s">
        <v>574</v>
      </c>
      <c r="F18" s="712"/>
      <c r="G18" s="713"/>
      <c r="H18" s="713"/>
      <c r="I18" s="713"/>
      <c r="J18" s="713"/>
      <c r="K18" s="713"/>
      <c r="L18" s="714"/>
      <c r="M18" s="726" t="s">
        <v>732</v>
      </c>
      <c r="N18" s="726" t="s">
        <v>560</v>
      </c>
      <c r="O18" s="726"/>
      <c r="P18" s="147" t="s">
        <v>574</v>
      </c>
      <c r="Q18" s="712"/>
      <c r="R18" s="713"/>
      <c r="S18" s="713"/>
      <c r="T18" s="713"/>
      <c r="U18" s="713"/>
      <c r="V18" s="713"/>
      <c r="W18" s="714"/>
    </row>
    <row r="19" spans="2:24" s="145" customFormat="1" ht="25.5" customHeight="1" x14ac:dyDescent="0.15">
      <c r="B19" s="726"/>
      <c r="C19" s="726" t="s">
        <v>561</v>
      </c>
      <c r="D19" s="726"/>
      <c r="E19" s="144" t="s">
        <v>601</v>
      </c>
      <c r="F19" s="712"/>
      <c r="G19" s="713"/>
      <c r="H19" s="713"/>
      <c r="I19" s="713"/>
      <c r="J19" s="713"/>
      <c r="K19" s="713"/>
      <c r="L19" s="714"/>
      <c r="M19" s="726"/>
      <c r="N19" s="726" t="s">
        <v>561</v>
      </c>
      <c r="O19" s="726"/>
      <c r="P19" s="144" t="s">
        <v>623</v>
      </c>
      <c r="Q19" s="712"/>
      <c r="R19" s="713"/>
      <c r="S19" s="713"/>
      <c r="T19" s="713"/>
      <c r="U19" s="713"/>
      <c r="V19" s="713"/>
      <c r="W19" s="714"/>
    </row>
    <row r="20" spans="2:24" s="145" customFormat="1" ht="25.5" customHeight="1" x14ac:dyDescent="0.15">
      <c r="B20" s="722" t="s">
        <v>563</v>
      </c>
      <c r="C20" s="722"/>
      <c r="D20" s="722"/>
      <c r="E20" s="148" t="s">
        <v>270</v>
      </c>
      <c r="F20" s="712"/>
      <c r="G20" s="713"/>
      <c r="H20" s="713"/>
      <c r="I20" s="713"/>
      <c r="J20" s="713"/>
      <c r="K20" s="713"/>
      <c r="L20" s="714"/>
      <c r="M20" s="722" t="s">
        <v>563</v>
      </c>
      <c r="N20" s="722"/>
      <c r="O20" s="722"/>
      <c r="P20" s="148" t="s">
        <v>270</v>
      </c>
      <c r="Q20" s="712"/>
      <c r="R20" s="713"/>
      <c r="S20" s="713"/>
      <c r="T20" s="713"/>
      <c r="U20" s="713"/>
      <c r="V20" s="713"/>
      <c r="W20" s="714"/>
    </row>
    <row r="21" spans="2:24" s="145" customFormat="1" ht="25.5" customHeight="1" x14ac:dyDescent="0.15">
      <c r="B21" s="705" t="s">
        <v>733</v>
      </c>
      <c r="C21" s="722" t="s">
        <v>734</v>
      </c>
      <c r="D21" s="722"/>
      <c r="E21" s="146" t="s">
        <v>576</v>
      </c>
      <c r="F21" s="712"/>
      <c r="G21" s="713"/>
      <c r="H21" s="713"/>
      <c r="I21" s="713"/>
      <c r="J21" s="713"/>
      <c r="K21" s="713"/>
      <c r="L21" s="714"/>
      <c r="M21" s="705" t="s">
        <v>733</v>
      </c>
      <c r="N21" s="722" t="s">
        <v>734</v>
      </c>
      <c r="O21" s="722"/>
      <c r="P21" s="146" t="s">
        <v>576</v>
      </c>
      <c r="Q21" s="712"/>
      <c r="R21" s="713"/>
      <c r="S21" s="713"/>
      <c r="T21" s="713"/>
      <c r="U21" s="713"/>
      <c r="V21" s="713"/>
      <c r="W21" s="714"/>
    </row>
    <row r="22" spans="2:24" s="145" customFormat="1" ht="25.5" customHeight="1" x14ac:dyDescent="0.15">
      <c r="B22" s="718"/>
      <c r="C22" s="722" t="s">
        <v>572</v>
      </c>
      <c r="D22" s="722"/>
      <c r="E22" s="127"/>
      <c r="F22" s="712"/>
      <c r="G22" s="713"/>
      <c r="H22" s="713"/>
      <c r="I22" s="713"/>
      <c r="J22" s="713"/>
      <c r="K22" s="713"/>
      <c r="L22" s="714"/>
      <c r="M22" s="718"/>
      <c r="N22" s="722" t="s">
        <v>572</v>
      </c>
      <c r="O22" s="722"/>
      <c r="P22" s="127"/>
      <c r="Q22" s="712"/>
      <c r="R22" s="713"/>
      <c r="S22" s="713"/>
      <c r="T22" s="713"/>
      <c r="U22" s="713"/>
      <c r="V22" s="713"/>
      <c r="W22" s="714"/>
    </row>
    <row r="23" spans="2:24" s="145" customFormat="1" ht="25.5" customHeight="1" x14ac:dyDescent="0.15">
      <c r="B23" s="706"/>
      <c r="C23" s="722" t="s">
        <v>573</v>
      </c>
      <c r="D23" s="722"/>
      <c r="E23" s="127" t="s">
        <v>579</v>
      </c>
      <c r="F23" s="715"/>
      <c r="G23" s="716"/>
      <c r="H23" s="716"/>
      <c r="I23" s="716"/>
      <c r="J23" s="716"/>
      <c r="K23" s="716"/>
      <c r="L23" s="717"/>
      <c r="M23" s="706"/>
      <c r="N23" s="722" t="s">
        <v>573</v>
      </c>
      <c r="O23" s="722"/>
      <c r="P23" s="127" t="s">
        <v>579</v>
      </c>
      <c r="Q23" s="712"/>
      <c r="R23" s="713"/>
      <c r="S23" s="713"/>
      <c r="T23" s="713"/>
      <c r="U23" s="713"/>
      <c r="V23" s="713"/>
      <c r="W23" s="714"/>
    </row>
    <row r="24" spans="2:24" s="145" customFormat="1" ht="25.5" customHeight="1" x14ac:dyDescent="0.15">
      <c r="B24" s="727" t="s">
        <v>735</v>
      </c>
      <c r="C24" s="727"/>
      <c r="D24" s="727"/>
      <c r="E24" s="736" t="s">
        <v>787</v>
      </c>
      <c r="F24" s="737"/>
      <c r="G24" s="738"/>
      <c r="H24" s="727" t="s">
        <v>737</v>
      </c>
      <c r="I24" s="727"/>
      <c r="J24" s="728" t="s">
        <v>747</v>
      </c>
      <c r="K24" s="728"/>
      <c r="L24" s="728"/>
      <c r="M24" s="727" t="s">
        <v>735</v>
      </c>
      <c r="N24" s="727"/>
      <c r="O24" s="727"/>
      <c r="P24" s="736" t="s">
        <v>736</v>
      </c>
      <c r="Q24" s="737"/>
      <c r="R24" s="738"/>
      <c r="S24" s="727" t="s">
        <v>737</v>
      </c>
      <c r="T24" s="727"/>
      <c r="U24" s="728" t="s">
        <v>747</v>
      </c>
      <c r="V24" s="728"/>
      <c r="W24" s="728"/>
    </row>
    <row r="25" spans="2:24" s="145" customFormat="1" ht="25.5" customHeight="1" x14ac:dyDescent="0.15">
      <c r="B25" s="414" t="s">
        <v>739</v>
      </c>
      <c r="C25" s="414"/>
      <c r="D25" s="414"/>
      <c r="E25" s="729"/>
      <c r="F25" s="729"/>
      <c r="G25" s="729"/>
      <c r="H25" s="472" t="s">
        <v>740</v>
      </c>
      <c r="I25" s="473"/>
      <c r="J25" s="730"/>
      <c r="K25" s="731"/>
      <c r="L25" s="732"/>
      <c r="M25" s="472" t="s">
        <v>739</v>
      </c>
      <c r="N25" s="473"/>
      <c r="O25" s="474"/>
      <c r="P25" s="733"/>
      <c r="Q25" s="729"/>
      <c r="R25" s="729"/>
      <c r="S25" s="734" t="s">
        <v>740</v>
      </c>
      <c r="T25" s="735"/>
      <c r="U25" s="730"/>
      <c r="V25" s="731"/>
      <c r="W25" s="732"/>
    </row>
    <row r="26" spans="2:24" s="145" customFormat="1" ht="39.75" customHeight="1" x14ac:dyDescent="0.15">
      <c r="B26" s="722" t="s">
        <v>741</v>
      </c>
      <c r="C26" s="722"/>
      <c r="D26" s="722"/>
      <c r="E26" s="723" t="s">
        <v>768</v>
      </c>
      <c r="F26" s="724"/>
      <c r="G26" s="724"/>
      <c r="H26" s="724"/>
      <c r="I26" s="724"/>
      <c r="J26" s="724"/>
      <c r="K26" s="724"/>
      <c r="L26" s="725"/>
      <c r="M26" s="722" t="s">
        <v>741</v>
      </c>
      <c r="N26" s="722"/>
      <c r="O26" s="722"/>
      <c r="P26" s="723" t="s">
        <v>788</v>
      </c>
      <c r="Q26" s="724"/>
      <c r="R26" s="724"/>
      <c r="S26" s="724"/>
      <c r="T26" s="724"/>
      <c r="U26" s="724"/>
      <c r="V26" s="724"/>
      <c r="W26" s="725"/>
    </row>
    <row r="27" spans="2:24" s="145" customFormat="1" ht="15" customHeight="1" x14ac:dyDescent="0.15">
      <c r="B27" s="149"/>
      <c r="C27" s="739" t="s">
        <v>750</v>
      </c>
      <c r="D27" s="740"/>
      <c r="E27" s="740"/>
      <c r="F27" s="740"/>
      <c r="G27" s="740"/>
      <c r="H27" s="740"/>
      <c r="I27" s="740"/>
      <c r="J27" s="740"/>
      <c r="K27" s="740"/>
      <c r="L27" s="740"/>
      <c r="M27" s="150"/>
      <c r="N27" s="150" t="s">
        <v>751</v>
      </c>
      <c r="O27" s="150"/>
      <c r="P27" s="150"/>
      <c r="Q27" s="150"/>
      <c r="R27" s="150"/>
      <c r="S27" s="150"/>
      <c r="T27" s="150"/>
      <c r="U27" s="150"/>
      <c r="V27" s="150"/>
      <c r="W27" s="150"/>
    </row>
    <row r="28" spans="2:24" s="145" customFormat="1" ht="15" customHeight="1" x14ac:dyDescent="0.15">
      <c r="B28" s="149"/>
      <c r="C28" s="741"/>
      <c r="D28" s="741"/>
      <c r="E28" s="741"/>
      <c r="F28" s="741"/>
      <c r="G28" s="741"/>
      <c r="H28" s="741"/>
      <c r="I28" s="741"/>
      <c r="J28" s="741"/>
      <c r="K28" s="741"/>
      <c r="L28" s="741"/>
      <c r="M28" s="150"/>
      <c r="N28" s="150" t="s">
        <v>752</v>
      </c>
      <c r="O28" s="150"/>
      <c r="P28" s="150"/>
      <c r="Q28" s="150"/>
      <c r="R28" s="150"/>
      <c r="S28" s="150"/>
      <c r="T28" s="150"/>
      <c r="U28" s="150"/>
      <c r="V28" s="150"/>
      <c r="W28" s="150"/>
    </row>
    <row r="29" spans="2:24" ht="15" customHeight="1" x14ac:dyDescent="0.15">
      <c r="C29" s="150" t="s">
        <v>753</v>
      </c>
      <c r="D29" s="4"/>
      <c r="E29" s="4"/>
      <c r="F29" s="4"/>
      <c r="G29" s="4"/>
      <c r="H29" s="4"/>
      <c r="I29" s="4"/>
      <c r="J29" s="4"/>
      <c r="K29" s="4"/>
      <c r="L29" s="4"/>
      <c r="M29" s="4"/>
      <c r="N29" s="151" t="s">
        <v>754</v>
      </c>
      <c r="O29" s="4"/>
      <c r="P29" s="4"/>
      <c r="Q29" s="4"/>
      <c r="R29" s="4"/>
      <c r="S29" s="4"/>
      <c r="T29" s="4"/>
      <c r="U29" s="4"/>
      <c r="V29" s="4"/>
      <c r="W29" s="4"/>
      <c r="X29" s="145"/>
    </row>
    <row r="30" spans="2:24" ht="15" customHeight="1" x14ac:dyDescent="0.15">
      <c r="C30" s="150" t="s">
        <v>755</v>
      </c>
      <c r="D30" s="4"/>
      <c r="E30" s="4"/>
      <c r="F30" s="4"/>
      <c r="G30" s="4"/>
      <c r="H30" s="4"/>
      <c r="I30" s="4"/>
      <c r="J30" s="4"/>
      <c r="K30" s="4"/>
      <c r="L30" s="4"/>
      <c r="M30" s="4"/>
      <c r="N30" s="151" t="s">
        <v>756</v>
      </c>
      <c r="O30" s="4"/>
      <c r="P30" s="4"/>
      <c r="Q30" s="4"/>
      <c r="R30" s="4"/>
      <c r="S30" s="4"/>
      <c r="T30" s="4"/>
      <c r="U30" s="4"/>
      <c r="V30" s="4"/>
      <c r="W30" s="4"/>
      <c r="X30" s="145"/>
    </row>
    <row r="31" spans="2:24" ht="15.6" customHeight="1" x14ac:dyDescent="0.15">
      <c r="C31" s="133"/>
      <c r="N31" s="133"/>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9"/>
  <dataValidations count="1">
    <dataValidation type="list" allowBlank="1" showInputMessage="1" showErrorMessage="1" sqref="E8 E19 P8 P19" xr:uid="{FDA9E899-08F8-47DC-B75F-164346A929BD}">
      <formula1>INDIRECT(E7)</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EEFB31-3FBE-4421-941C-81EE4F82976D}">
  <sheetPr codeName="Sheet29"/>
  <dimension ref="B1:X31"/>
  <sheetViews>
    <sheetView showGridLines="0" showZeros="0" view="pageBreakPreview" zoomScale="85" zoomScaleNormal="70" zoomScaleSheetLayoutView="85" workbookViewId="0">
      <selection activeCell="T2" sqref="T2:W2"/>
    </sheetView>
  </sheetViews>
  <sheetFormatPr defaultColWidth="7.625" defaultRowHeight="27.95" customHeight="1" x14ac:dyDescent="0.15"/>
  <cols>
    <col min="1" max="1" width="1.75" style="141" customWidth="1"/>
    <col min="2" max="4" width="6.125" style="141" customWidth="1"/>
    <col min="5" max="5" width="12.25" style="141" customWidth="1"/>
    <col min="6" max="12" width="9.125" style="141" customWidth="1"/>
    <col min="13" max="15" width="6.125" style="141" customWidth="1"/>
    <col min="16" max="16" width="12.25" style="141" customWidth="1"/>
    <col min="17" max="23" width="9.125" style="141" customWidth="1"/>
    <col min="24" max="24" width="3.125" style="141" customWidth="1"/>
    <col min="25" max="16384" width="7.625" style="141"/>
  </cols>
  <sheetData>
    <row r="1" spans="2:23" ht="9" customHeight="1" x14ac:dyDescent="0.15">
      <c r="W1" s="142"/>
    </row>
    <row r="2" spans="2:23" ht="25.15" customHeight="1" x14ac:dyDescent="0.15">
      <c r="B2" s="143" t="s">
        <v>723</v>
      </c>
      <c r="R2" s="679" t="s">
        <v>498</v>
      </c>
      <c r="S2" s="679"/>
      <c r="T2" s="1085" t="s">
        <v>1044</v>
      </c>
      <c r="U2" s="1086"/>
      <c r="V2" s="1086"/>
      <c r="W2" s="1087"/>
    </row>
    <row r="3" spans="2:23" ht="25.15" customHeight="1" x14ac:dyDescent="0.15">
      <c r="B3" s="680" t="s">
        <v>724</v>
      </c>
      <c r="C3" s="681"/>
      <c r="D3" s="681"/>
      <c r="E3" s="682" t="s">
        <v>542</v>
      </c>
      <c r="F3" s="683"/>
      <c r="G3" s="684"/>
      <c r="H3" s="685" t="s">
        <v>725</v>
      </c>
      <c r="I3" s="686"/>
      <c r="J3" s="687" t="s">
        <v>543</v>
      </c>
      <c r="K3" s="688"/>
      <c r="L3" s="689"/>
      <c r="M3" s="447" t="s">
        <v>726</v>
      </c>
      <c r="N3" s="448"/>
      <c r="O3" s="449"/>
      <c r="P3" s="690" t="s">
        <v>545</v>
      </c>
      <c r="Q3" s="690"/>
      <c r="R3" s="690"/>
      <c r="S3" s="447" t="s">
        <v>546</v>
      </c>
      <c r="T3" s="449"/>
      <c r="U3" s="693">
        <v>45621</v>
      </c>
      <c r="V3" s="694"/>
      <c r="W3" s="695"/>
    </row>
    <row r="4" spans="2:23" ht="25.15" customHeight="1" x14ac:dyDescent="0.15">
      <c r="B4" s="699" t="s">
        <v>727</v>
      </c>
      <c r="C4" s="700"/>
      <c r="D4" s="700"/>
      <c r="E4" s="701" t="s">
        <v>547</v>
      </c>
      <c r="F4" s="702"/>
      <c r="G4" s="703"/>
      <c r="H4" s="685" t="s">
        <v>728</v>
      </c>
      <c r="I4" s="686"/>
      <c r="J4" s="687" t="s">
        <v>548</v>
      </c>
      <c r="K4" s="688"/>
      <c r="L4" s="689"/>
      <c r="M4" s="450"/>
      <c r="N4" s="451"/>
      <c r="O4" s="452"/>
      <c r="P4" s="704" t="s">
        <v>549</v>
      </c>
      <c r="Q4" s="704"/>
      <c r="R4" s="704"/>
      <c r="S4" s="691"/>
      <c r="T4" s="692"/>
      <c r="U4" s="696"/>
      <c r="V4" s="697"/>
      <c r="W4" s="698"/>
    </row>
    <row r="5" spans="2:23" s="145" customFormat="1" ht="25.5" customHeight="1" x14ac:dyDescent="0.15">
      <c r="B5" s="705" t="s">
        <v>729</v>
      </c>
      <c r="C5" s="707" t="s">
        <v>730</v>
      </c>
      <c r="D5" s="708"/>
      <c r="E5" s="144" t="s">
        <v>622</v>
      </c>
      <c r="F5" s="709"/>
      <c r="G5" s="710"/>
      <c r="H5" s="710"/>
      <c r="I5" s="710"/>
      <c r="J5" s="710"/>
      <c r="K5" s="710"/>
      <c r="L5" s="711"/>
      <c r="M5" s="705" t="s">
        <v>729</v>
      </c>
      <c r="N5" s="707" t="s">
        <v>730</v>
      </c>
      <c r="O5" s="708"/>
      <c r="P5" s="144" t="s">
        <v>624</v>
      </c>
      <c r="Q5" s="712"/>
      <c r="R5" s="713"/>
      <c r="S5" s="713"/>
      <c r="T5" s="713"/>
      <c r="U5" s="713"/>
      <c r="V5" s="713"/>
      <c r="W5" s="714"/>
    </row>
    <row r="6" spans="2:23" s="145" customFormat="1" ht="25.5" customHeight="1" x14ac:dyDescent="0.15">
      <c r="B6" s="706"/>
      <c r="C6" s="707" t="s">
        <v>731</v>
      </c>
      <c r="D6" s="708"/>
      <c r="E6" s="146">
        <v>2</v>
      </c>
      <c r="F6" s="712"/>
      <c r="G6" s="713"/>
      <c r="H6" s="713"/>
      <c r="I6" s="713"/>
      <c r="J6" s="713"/>
      <c r="K6" s="713"/>
      <c r="L6" s="714"/>
      <c r="M6" s="706"/>
      <c r="N6" s="707" t="s">
        <v>731</v>
      </c>
      <c r="O6" s="708"/>
      <c r="P6" s="146">
        <v>1</v>
      </c>
      <c r="Q6" s="712"/>
      <c r="R6" s="713"/>
      <c r="S6" s="713"/>
      <c r="T6" s="713"/>
      <c r="U6" s="713"/>
      <c r="V6" s="713"/>
      <c r="W6" s="714"/>
    </row>
    <row r="7" spans="2:23" s="145" customFormat="1" ht="25.5" customHeight="1" x14ac:dyDescent="0.15">
      <c r="B7" s="705" t="s">
        <v>732</v>
      </c>
      <c r="C7" s="707" t="s">
        <v>560</v>
      </c>
      <c r="D7" s="708"/>
      <c r="E7" s="147" t="s">
        <v>574</v>
      </c>
      <c r="F7" s="712"/>
      <c r="G7" s="713"/>
      <c r="H7" s="713"/>
      <c r="I7" s="713"/>
      <c r="J7" s="713"/>
      <c r="K7" s="713"/>
      <c r="L7" s="714"/>
      <c r="M7" s="705" t="s">
        <v>732</v>
      </c>
      <c r="N7" s="707" t="s">
        <v>560</v>
      </c>
      <c r="O7" s="708"/>
      <c r="P7" s="147" t="s">
        <v>574</v>
      </c>
      <c r="Q7" s="712"/>
      <c r="R7" s="713"/>
      <c r="S7" s="713"/>
      <c r="T7" s="713"/>
      <c r="U7" s="713"/>
      <c r="V7" s="713"/>
      <c r="W7" s="714"/>
    </row>
    <row r="8" spans="2:23" s="145" customFormat="1" ht="25.5" customHeight="1" x14ac:dyDescent="0.15">
      <c r="B8" s="718"/>
      <c r="C8" s="707" t="s">
        <v>561</v>
      </c>
      <c r="D8" s="708"/>
      <c r="E8" s="144" t="s">
        <v>585</v>
      </c>
      <c r="F8" s="712"/>
      <c r="G8" s="713"/>
      <c r="H8" s="713"/>
      <c r="I8" s="713"/>
      <c r="J8" s="713"/>
      <c r="K8" s="713"/>
      <c r="L8" s="714"/>
      <c r="M8" s="718"/>
      <c r="N8" s="707" t="s">
        <v>561</v>
      </c>
      <c r="O8" s="708"/>
      <c r="P8" s="144" t="s">
        <v>592</v>
      </c>
      <c r="Q8" s="712"/>
      <c r="R8" s="713"/>
      <c r="S8" s="713"/>
      <c r="T8" s="713"/>
      <c r="U8" s="713"/>
      <c r="V8" s="713"/>
      <c r="W8" s="714"/>
    </row>
    <row r="9" spans="2:23" s="145" customFormat="1" ht="25.5" customHeight="1" x14ac:dyDescent="0.15">
      <c r="B9" s="719" t="s">
        <v>563</v>
      </c>
      <c r="C9" s="720"/>
      <c r="D9" s="721"/>
      <c r="E9" s="148" t="s">
        <v>270</v>
      </c>
      <c r="F9" s="712"/>
      <c r="G9" s="713"/>
      <c r="H9" s="713"/>
      <c r="I9" s="713"/>
      <c r="J9" s="713"/>
      <c r="K9" s="713"/>
      <c r="L9" s="714"/>
      <c r="M9" s="719" t="s">
        <v>563</v>
      </c>
      <c r="N9" s="720"/>
      <c r="O9" s="721"/>
      <c r="P9" s="148" t="s">
        <v>270</v>
      </c>
      <c r="Q9" s="712"/>
      <c r="R9" s="713"/>
      <c r="S9" s="713"/>
      <c r="T9" s="713"/>
      <c r="U9" s="713"/>
      <c r="V9" s="713"/>
      <c r="W9" s="714"/>
    </row>
    <row r="10" spans="2:23" s="145" customFormat="1" ht="25.5" customHeight="1" x14ac:dyDescent="0.15">
      <c r="B10" s="705" t="s">
        <v>733</v>
      </c>
      <c r="C10" s="719" t="s">
        <v>734</v>
      </c>
      <c r="D10" s="721"/>
      <c r="E10" s="146" t="s">
        <v>576</v>
      </c>
      <c r="F10" s="712"/>
      <c r="G10" s="713"/>
      <c r="H10" s="713"/>
      <c r="I10" s="713"/>
      <c r="J10" s="713"/>
      <c r="K10" s="713"/>
      <c r="L10" s="714"/>
      <c r="M10" s="705" t="s">
        <v>733</v>
      </c>
      <c r="N10" s="719" t="s">
        <v>734</v>
      </c>
      <c r="O10" s="721"/>
      <c r="P10" s="146" t="s">
        <v>576</v>
      </c>
      <c r="Q10" s="712"/>
      <c r="R10" s="713"/>
      <c r="S10" s="713"/>
      <c r="T10" s="713"/>
      <c r="U10" s="713"/>
      <c r="V10" s="713"/>
      <c r="W10" s="714"/>
    </row>
    <row r="11" spans="2:23" s="145" customFormat="1" ht="25.5" customHeight="1" x14ac:dyDescent="0.15">
      <c r="B11" s="718"/>
      <c r="C11" s="719" t="s">
        <v>572</v>
      </c>
      <c r="D11" s="721"/>
      <c r="E11" s="127"/>
      <c r="F11" s="712"/>
      <c r="G11" s="713"/>
      <c r="H11" s="713"/>
      <c r="I11" s="713"/>
      <c r="J11" s="713"/>
      <c r="K11" s="713"/>
      <c r="L11" s="714"/>
      <c r="M11" s="718"/>
      <c r="N11" s="719" t="s">
        <v>572</v>
      </c>
      <c r="O11" s="721"/>
      <c r="P11" s="127"/>
      <c r="Q11" s="712"/>
      <c r="R11" s="713"/>
      <c r="S11" s="713"/>
      <c r="T11" s="713"/>
      <c r="U11" s="713"/>
      <c r="V11" s="713"/>
      <c r="W11" s="714"/>
    </row>
    <row r="12" spans="2:23" s="145" customFormat="1" ht="25.5" customHeight="1" x14ac:dyDescent="0.15">
      <c r="B12" s="706"/>
      <c r="C12" s="722" t="s">
        <v>573</v>
      </c>
      <c r="D12" s="722"/>
      <c r="E12" s="127" t="s">
        <v>579</v>
      </c>
      <c r="F12" s="715"/>
      <c r="G12" s="716"/>
      <c r="H12" s="716"/>
      <c r="I12" s="716"/>
      <c r="J12" s="716"/>
      <c r="K12" s="716"/>
      <c r="L12" s="717"/>
      <c r="M12" s="706"/>
      <c r="N12" s="722" t="s">
        <v>573</v>
      </c>
      <c r="O12" s="722"/>
      <c r="P12" s="127" t="s">
        <v>579</v>
      </c>
      <c r="Q12" s="712"/>
      <c r="R12" s="713"/>
      <c r="S12" s="713"/>
      <c r="T12" s="713"/>
      <c r="U12" s="713"/>
      <c r="V12" s="713"/>
      <c r="W12" s="714"/>
    </row>
    <row r="13" spans="2:23" s="145" customFormat="1" ht="25.5" customHeight="1" x14ac:dyDescent="0.15">
      <c r="B13" s="727" t="s">
        <v>735</v>
      </c>
      <c r="C13" s="727"/>
      <c r="D13" s="727"/>
      <c r="E13" s="736" t="s">
        <v>736</v>
      </c>
      <c r="F13" s="737"/>
      <c r="G13" s="738"/>
      <c r="H13" s="727" t="s">
        <v>737</v>
      </c>
      <c r="I13" s="727"/>
      <c r="J13" s="728" t="s">
        <v>738</v>
      </c>
      <c r="K13" s="728"/>
      <c r="L13" s="728"/>
      <c r="M13" s="727" t="s">
        <v>735</v>
      </c>
      <c r="N13" s="727"/>
      <c r="O13" s="727"/>
      <c r="P13" s="736" t="s">
        <v>736</v>
      </c>
      <c r="Q13" s="737"/>
      <c r="R13" s="738"/>
      <c r="S13" s="727" t="s">
        <v>737</v>
      </c>
      <c r="T13" s="727"/>
      <c r="U13" s="728" t="s">
        <v>747</v>
      </c>
      <c r="V13" s="728"/>
      <c r="W13" s="728"/>
    </row>
    <row r="14" spans="2:23" s="145" customFormat="1" ht="25.5" customHeight="1" x14ac:dyDescent="0.15">
      <c r="B14" s="414" t="s">
        <v>739</v>
      </c>
      <c r="C14" s="414"/>
      <c r="D14" s="414"/>
      <c r="E14" s="729"/>
      <c r="F14" s="729"/>
      <c r="G14" s="729"/>
      <c r="H14" s="472" t="s">
        <v>740</v>
      </c>
      <c r="I14" s="473"/>
      <c r="J14" s="730"/>
      <c r="K14" s="731"/>
      <c r="L14" s="732"/>
      <c r="M14" s="472" t="s">
        <v>739</v>
      </c>
      <c r="N14" s="473"/>
      <c r="O14" s="474"/>
      <c r="P14" s="733"/>
      <c r="Q14" s="729"/>
      <c r="R14" s="729"/>
      <c r="S14" s="734" t="s">
        <v>740</v>
      </c>
      <c r="T14" s="735"/>
      <c r="U14" s="730"/>
      <c r="V14" s="731"/>
      <c r="W14" s="732"/>
    </row>
    <row r="15" spans="2:23" s="145" customFormat="1" ht="39.75" customHeight="1" x14ac:dyDescent="0.15">
      <c r="B15" s="722" t="s">
        <v>741</v>
      </c>
      <c r="C15" s="722"/>
      <c r="D15" s="722"/>
      <c r="E15" s="723" t="s">
        <v>789</v>
      </c>
      <c r="F15" s="724"/>
      <c r="G15" s="724"/>
      <c r="H15" s="724"/>
      <c r="I15" s="724"/>
      <c r="J15" s="724"/>
      <c r="K15" s="724"/>
      <c r="L15" s="725"/>
      <c r="M15" s="722" t="s">
        <v>741</v>
      </c>
      <c r="N15" s="722"/>
      <c r="O15" s="722"/>
      <c r="P15" s="723" t="s">
        <v>769</v>
      </c>
      <c r="Q15" s="724"/>
      <c r="R15" s="724"/>
      <c r="S15" s="724"/>
      <c r="T15" s="724"/>
      <c r="U15" s="724"/>
      <c r="V15" s="724"/>
      <c r="W15" s="725"/>
    </row>
    <row r="16" spans="2:23" s="145" customFormat="1" ht="25.5" customHeight="1" x14ac:dyDescent="0.15">
      <c r="B16" s="726" t="s">
        <v>729</v>
      </c>
      <c r="C16" s="726" t="s">
        <v>730</v>
      </c>
      <c r="D16" s="726"/>
      <c r="E16" s="144" t="s">
        <v>624</v>
      </c>
      <c r="F16" s="709"/>
      <c r="G16" s="710"/>
      <c r="H16" s="710"/>
      <c r="I16" s="710"/>
      <c r="J16" s="710"/>
      <c r="K16" s="710"/>
      <c r="L16" s="711"/>
      <c r="M16" s="726" t="s">
        <v>729</v>
      </c>
      <c r="N16" s="726" t="s">
        <v>730</v>
      </c>
      <c r="O16" s="726"/>
      <c r="P16" s="144" t="s">
        <v>625</v>
      </c>
      <c r="Q16" s="712"/>
      <c r="R16" s="713"/>
      <c r="S16" s="713"/>
      <c r="T16" s="713"/>
      <c r="U16" s="713"/>
      <c r="V16" s="713"/>
      <c r="W16" s="714"/>
    </row>
    <row r="17" spans="2:24" s="145" customFormat="1" ht="25.5" customHeight="1" x14ac:dyDescent="0.15">
      <c r="B17" s="726"/>
      <c r="C17" s="726" t="s">
        <v>731</v>
      </c>
      <c r="D17" s="726"/>
      <c r="E17" s="146">
        <v>2</v>
      </c>
      <c r="F17" s="712"/>
      <c r="G17" s="713"/>
      <c r="H17" s="713"/>
      <c r="I17" s="713"/>
      <c r="J17" s="713"/>
      <c r="K17" s="713"/>
      <c r="L17" s="714"/>
      <c r="M17" s="726"/>
      <c r="N17" s="726" t="s">
        <v>731</v>
      </c>
      <c r="O17" s="726"/>
      <c r="P17" s="146">
        <v>1</v>
      </c>
      <c r="Q17" s="712"/>
      <c r="R17" s="713"/>
      <c r="S17" s="713"/>
      <c r="T17" s="713"/>
      <c r="U17" s="713"/>
      <c r="V17" s="713"/>
      <c r="W17" s="714"/>
    </row>
    <row r="18" spans="2:24" s="145" customFormat="1" ht="25.5" customHeight="1" x14ac:dyDescent="0.15">
      <c r="B18" s="726" t="s">
        <v>732</v>
      </c>
      <c r="C18" s="726" t="s">
        <v>560</v>
      </c>
      <c r="D18" s="726"/>
      <c r="E18" s="147" t="s">
        <v>574</v>
      </c>
      <c r="F18" s="712"/>
      <c r="G18" s="713"/>
      <c r="H18" s="713"/>
      <c r="I18" s="713"/>
      <c r="J18" s="713"/>
      <c r="K18" s="713"/>
      <c r="L18" s="714"/>
      <c r="M18" s="726" t="s">
        <v>732</v>
      </c>
      <c r="N18" s="726" t="s">
        <v>560</v>
      </c>
      <c r="O18" s="726"/>
      <c r="P18" s="147" t="s">
        <v>574</v>
      </c>
      <c r="Q18" s="712"/>
      <c r="R18" s="713"/>
      <c r="S18" s="713"/>
      <c r="T18" s="713"/>
      <c r="U18" s="713"/>
      <c r="V18" s="713"/>
      <c r="W18" s="714"/>
    </row>
    <row r="19" spans="2:24" s="145" customFormat="1" ht="25.5" customHeight="1" x14ac:dyDescent="0.15">
      <c r="B19" s="726"/>
      <c r="C19" s="726" t="s">
        <v>561</v>
      </c>
      <c r="D19" s="726"/>
      <c r="E19" s="144" t="s">
        <v>601</v>
      </c>
      <c r="F19" s="712"/>
      <c r="G19" s="713"/>
      <c r="H19" s="713"/>
      <c r="I19" s="713"/>
      <c r="J19" s="713"/>
      <c r="K19" s="713"/>
      <c r="L19" s="714"/>
      <c r="M19" s="726"/>
      <c r="N19" s="726" t="s">
        <v>561</v>
      </c>
      <c r="O19" s="726"/>
      <c r="P19" s="144" t="s">
        <v>611</v>
      </c>
      <c r="Q19" s="712"/>
      <c r="R19" s="713"/>
      <c r="S19" s="713"/>
      <c r="T19" s="713"/>
      <c r="U19" s="713"/>
      <c r="V19" s="713"/>
      <c r="W19" s="714"/>
    </row>
    <row r="20" spans="2:24" s="145" customFormat="1" ht="25.5" customHeight="1" x14ac:dyDescent="0.15">
      <c r="B20" s="722" t="s">
        <v>563</v>
      </c>
      <c r="C20" s="722"/>
      <c r="D20" s="722"/>
      <c r="E20" s="148" t="s">
        <v>270</v>
      </c>
      <c r="F20" s="712"/>
      <c r="G20" s="713"/>
      <c r="H20" s="713"/>
      <c r="I20" s="713"/>
      <c r="J20" s="713"/>
      <c r="K20" s="713"/>
      <c r="L20" s="714"/>
      <c r="M20" s="722" t="s">
        <v>563</v>
      </c>
      <c r="N20" s="722"/>
      <c r="O20" s="722"/>
      <c r="P20" s="148" t="s">
        <v>269</v>
      </c>
      <c r="Q20" s="712"/>
      <c r="R20" s="713"/>
      <c r="S20" s="713"/>
      <c r="T20" s="713"/>
      <c r="U20" s="713"/>
      <c r="V20" s="713"/>
      <c r="W20" s="714"/>
    </row>
    <row r="21" spans="2:24" s="145" customFormat="1" ht="25.5" customHeight="1" x14ac:dyDescent="0.15">
      <c r="B21" s="705" t="s">
        <v>733</v>
      </c>
      <c r="C21" s="722" t="s">
        <v>734</v>
      </c>
      <c r="D21" s="722"/>
      <c r="E21" s="146" t="s">
        <v>576</v>
      </c>
      <c r="F21" s="712"/>
      <c r="G21" s="713"/>
      <c r="H21" s="713"/>
      <c r="I21" s="713"/>
      <c r="J21" s="713"/>
      <c r="K21" s="713"/>
      <c r="L21" s="714"/>
      <c r="M21" s="705" t="s">
        <v>733</v>
      </c>
      <c r="N21" s="722" t="s">
        <v>734</v>
      </c>
      <c r="O21" s="722"/>
      <c r="P21" s="146" t="s">
        <v>576</v>
      </c>
      <c r="Q21" s="712"/>
      <c r="R21" s="713"/>
      <c r="S21" s="713"/>
      <c r="T21" s="713"/>
      <c r="U21" s="713"/>
      <c r="V21" s="713"/>
      <c r="W21" s="714"/>
    </row>
    <row r="22" spans="2:24" s="145" customFormat="1" ht="25.5" customHeight="1" x14ac:dyDescent="0.15">
      <c r="B22" s="718"/>
      <c r="C22" s="722" t="s">
        <v>572</v>
      </c>
      <c r="D22" s="722"/>
      <c r="E22" s="127"/>
      <c r="F22" s="712"/>
      <c r="G22" s="713"/>
      <c r="H22" s="713"/>
      <c r="I22" s="713"/>
      <c r="J22" s="713"/>
      <c r="K22" s="713"/>
      <c r="L22" s="714"/>
      <c r="M22" s="718"/>
      <c r="N22" s="722" t="s">
        <v>572</v>
      </c>
      <c r="O22" s="722"/>
      <c r="P22" s="127"/>
      <c r="Q22" s="712"/>
      <c r="R22" s="713"/>
      <c r="S22" s="713"/>
      <c r="T22" s="713"/>
      <c r="U22" s="713"/>
      <c r="V22" s="713"/>
      <c r="W22" s="714"/>
    </row>
    <row r="23" spans="2:24" s="145" customFormat="1" ht="25.5" customHeight="1" x14ac:dyDescent="0.15">
      <c r="B23" s="706"/>
      <c r="C23" s="722" t="s">
        <v>573</v>
      </c>
      <c r="D23" s="722"/>
      <c r="E23" s="127" t="s">
        <v>579</v>
      </c>
      <c r="F23" s="715"/>
      <c r="G23" s="716"/>
      <c r="H23" s="716"/>
      <c r="I23" s="716"/>
      <c r="J23" s="716"/>
      <c r="K23" s="716"/>
      <c r="L23" s="717"/>
      <c r="M23" s="706"/>
      <c r="N23" s="722" t="s">
        <v>573</v>
      </c>
      <c r="O23" s="722"/>
      <c r="P23" s="127" t="s">
        <v>579</v>
      </c>
      <c r="Q23" s="712"/>
      <c r="R23" s="713"/>
      <c r="S23" s="713"/>
      <c r="T23" s="713"/>
      <c r="U23" s="713"/>
      <c r="V23" s="713"/>
      <c r="W23" s="714"/>
    </row>
    <row r="24" spans="2:24" s="145" customFormat="1" ht="25.5" customHeight="1" x14ac:dyDescent="0.15">
      <c r="B24" s="727" t="s">
        <v>735</v>
      </c>
      <c r="C24" s="727"/>
      <c r="D24" s="727"/>
      <c r="E24" s="736" t="s">
        <v>736</v>
      </c>
      <c r="F24" s="737"/>
      <c r="G24" s="738"/>
      <c r="H24" s="727" t="s">
        <v>737</v>
      </c>
      <c r="I24" s="727"/>
      <c r="J24" s="736" t="s">
        <v>747</v>
      </c>
      <c r="K24" s="737"/>
      <c r="L24" s="738"/>
      <c r="M24" s="727" t="s">
        <v>735</v>
      </c>
      <c r="N24" s="727"/>
      <c r="O24" s="727"/>
      <c r="P24" s="736" t="s">
        <v>790</v>
      </c>
      <c r="Q24" s="737"/>
      <c r="R24" s="738"/>
      <c r="S24" s="727" t="s">
        <v>737</v>
      </c>
      <c r="T24" s="727"/>
      <c r="U24" s="728" t="s">
        <v>791</v>
      </c>
      <c r="V24" s="728"/>
      <c r="W24" s="728"/>
    </row>
    <row r="25" spans="2:24" s="145" customFormat="1" ht="25.5" customHeight="1" x14ac:dyDescent="0.15">
      <c r="B25" s="414" t="s">
        <v>739</v>
      </c>
      <c r="C25" s="414"/>
      <c r="D25" s="414"/>
      <c r="E25" s="729"/>
      <c r="F25" s="729"/>
      <c r="G25" s="729"/>
      <c r="H25" s="472" t="s">
        <v>740</v>
      </c>
      <c r="I25" s="473"/>
      <c r="J25" s="730"/>
      <c r="K25" s="731"/>
      <c r="L25" s="732"/>
      <c r="M25" s="472" t="s">
        <v>739</v>
      </c>
      <c r="N25" s="473"/>
      <c r="O25" s="474"/>
      <c r="P25" s="733"/>
      <c r="Q25" s="729"/>
      <c r="R25" s="729"/>
      <c r="S25" s="734" t="s">
        <v>740</v>
      </c>
      <c r="T25" s="735"/>
      <c r="U25" s="730"/>
      <c r="V25" s="731"/>
      <c r="W25" s="732"/>
    </row>
    <row r="26" spans="2:24" s="145" customFormat="1" ht="39.75" customHeight="1" x14ac:dyDescent="0.15">
      <c r="B26" s="722" t="s">
        <v>741</v>
      </c>
      <c r="C26" s="722"/>
      <c r="D26" s="722"/>
      <c r="E26" s="723" t="s">
        <v>768</v>
      </c>
      <c r="F26" s="724"/>
      <c r="G26" s="724"/>
      <c r="H26" s="724"/>
      <c r="I26" s="724"/>
      <c r="J26" s="724"/>
      <c r="K26" s="724"/>
      <c r="L26" s="725"/>
      <c r="M26" s="722" t="s">
        <v>741</v>
      </c>
      <c r="N26" s="722"/>
      <c r="O26" s="722"/>
      <c r="P26" s="723" t="s">
        <v>792</v>
      </c>
      <c r="Q26" s="724"/>
      <c r="R26" s="724"/>
      <c r="S26" s="724"/>
      <c r="T26" s="724"/>
      <c r="U26" s="724"/>
      <c r="V26" s="724"/>
      <c r="W26" s="725"/>
    </row>
    <row r="27" spans="2:24" s="145" customFormat="1" ht="15" customHeight="1" x14ac:dyDescent="0.15">
      <c r="B27" s="149"/>
      <c r="C27" s="739" t="s">
        <v>750</v>
      </c>
      <c r="D27" s="740"/>
      <c r="E27" s="740"/>
      <c r="F27" s="740"/>
      <c r="G27" s="740"/>
      <c r="H27" s="740"/>
      <c r="I27" s="740"/>
      <c r="J27" s="740"/>
      <c r="K27" s="740"/>
      <c r="L27" s="740"/>
      <c r="M27" s="150"/>
      <c r="N27" s="150" t="s">
        <v>751</v>
      </c>
      <c r="O27" s="150"/>
      <c r="P27" s="150"/>
      <c r="Q27" s="150"/>
      <c r="R27" s="150"/>
      <c r="S27" s="150"/>
      <c r="T27" s="150"/>
      <c r="U27" s="150"/>
      <c r="V27" s="150"/>
      <c r="W27" s="150"/>
    </row>
    <row r="28" spans="2:24" s="145" customFormat="1" ht="15" customHeight="1" x14ac:dyDescent="0.15">
      <c r="B28" s="149"/>
      <c r="C28" s="741"/>
      <c r="D28" s="741"/>
      <c r="E28" s="741"/>
      <c r="F28" s="741"/>
      <c r="G28" s="741"/>
      <c r="H28" s="741"/>
      <c r="I28" s="741"/>
      <c r="J28" s="741"/>
      <c r="K28" s="741"/>
      <c r="L28" s="741"/>
      <c r="M28" s="150"/>
      <c r="N28" s="150" t="s">
        <v>752</v>
      </c>
      <c r="O28" s="150"/>
      <c r="P28" s="150"/>
      <c r="Q28" s="150"/>
      <c r="R28" s="150"/>
      <c r="S28" s="150"/>
      <c r="T28" s="150"/>
      <c r="U28" s="150"/>
      <c r="V28" s="150"/>
      <c r="W28" s="150"/>
    </row>
    <row r="29" spans="2:24" ht="15" customHeight="1" x14ac:dyDescent="0.15">
      <c r="C29" s="150" t="s">
        <v>753</v>
      </c>
      <c r="D29" s="4"/>
      <c r="E29" s="4"/>
      <c r="F29" s="4"/>
      <c r="G29" s="4"/>
      <c r="H29" s="4"/>
      <c r="I29" s="4"/>
      <c r="J29" s="4"/>
      <c r="K29" s="4"/>
      <c r="L29" s="4"/>
      <c r="M29" s="4"/>
      <c r="N29" s="151" t="s">
        <v>754</v>
      </c>
      <c r="O29" s="4"/>
      <c r="P29" s="4"/>
      <c r="Q29" s="4"/>
      <c r="R29" s="4"/>
      <c r="S29" s="4"/>
      <c r="T29" s="4"/>
      <c r="U29" s="4"/>
      <c r="V29" s="4"/>
      <c r="W29" s="4"/>
      <c r="X29" s="145"/>
    </row>
    <row r="30" spans="2:24" ht="15" customHeight="1" x14ac:dyDescent="0.15">
      <c r="C30" s="150" t="s">
        <v>755</v>
      </c>
      <c r="D30" s="4"/>
      <c r="E30" s="4"/>
      <c r="F30" s="4"/>
      <c r="G30" s="4"/>
      <c r="H30" s="4"/>
      <c r="I30" s="4"/>
      <c r="J30" s="4"/>
      <c r="K30" s="4"/>
      <c r="L30" s="4"/>
      <c r="M30" s="4"/>
      <c r="N30" s="151" t="s">
        <v>756</v>
      </c>
      <c r="O30" s="4"/>
      <c r="P30" s="4"/>
      <c r="Q30" s="4"/>
      <c r="R30" s="4"/>
      <c r="S30" s="4"/>
      <c r="T30" s="4"/>
      <c r="U30" s="4"/>
      <c r="V30" s="4"/>
      <c r="W30" s="4"/>
      <c r="X30" s="145"/>
    </row>
    <row r="31" spans="2:24" ht="15.6" customHeight="1" x14ac:dyDescent="0.15">
      <c r="C31" s="133"/>
      <c r="N31" s="133"/>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9"/>
  <dataValidations count="1">
    <dataValidation type="list" allowBlank="1" showInputMessage="1" showErrorMessage="1" sqref="E8 E19 P8 P19" xr:uid="{4AF7D9AC-61E5-4723-83A0-595954319EC6}">
      <formula1>INDIRECT(E7)</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B1660A-208F-4854-A23C-DCC072A5ACA4}">
  <sheetPr codeName="Sheet30"/>
  <dimension ref="B1:X31"/>
  <sheetViews>
    <sheetView showGridLines="0" showZeros="0" view="pageBreakPreview" zoomScale="85" zoomScaleNormal="70" zoomScaleSheetLayoutView="85" workbookViewId="0">
      <selection activeCell="T2" sqref="T2:W2"/>
    </sheetView>
  </sheetViews>
  <sheetFormatPr defaultColWidth="7.625" defaultRowHeight="27.95" customHeight="1" x14ac:dyDescent="0.15"/>
  <cols>
    <col min="1" max="1" width="1.75" style="141" customWidth="1"/>
    <col min="2" max="4" width="6.125" style="141" customWidth="1"/>
    <col min="5" max="5" width="12.25" style="141" customWidth="1"/>
    <col min="6" max="12" width="9.125" style="141" customWidth="1"/>
    <col min="13" max="15" width="6.125" style="141" customWidth="1"/>
    <col min="16" max="16" width="12.25" style="141" customWidth="1"/>
    <col min="17" max="23" width="9.125" style="141" customWidth="1"/>
    <col min="24" max="24" width="3.125" style="141" customWidth="1"/>
    <col min="25" max="16384" width="7.625" style="141"/>
  </cols>
  <sheetData>
    <row r="1" spans="2:23" ht="9" customHeight="1" x14ac:dyDescent="0.15">
      <c r="W1" s="142"/>
    </row>
    <row r="2" spans="2:23" ht="25.15" customHeight="1" x14ac:dyDescent="0.15">
      <c r="B2" s="143" t="s">
        <v>723</v>
      </c>
      <c r="R2" s="679" t="s">
        <v>498</v>
      </c>
      <c r="S2" s="679"/>
      <c r="T2" s="1085" t="s">
        <v>1044</v>
      </c>
      <c r="U2" s="1086"/>
      <c r="V2" s="1086"/>
      <c r="W2" s="1087"/>
    </row>
    <row r="3" spans="2:23" ht="25.15" customHeight="1" x14ac:dyDescent="0.15">
      <c r="B3" s="680" t="s">
        <v>724</v>
      </c>
      <c r="C3" s="681"/>
      <c r="D3" s="681"/>
      <c r="E3" s="682" t="s">
        <v>542</v>
      </c>
      <c r="F3" s="683"/>
      <c r="G3" s="684"/>
      <c r="H3" s="685" t="s">
        <v>725</v>
      </c>
      <c r="I3" s="686"/>
      <c r="J3" s="687" t="s">
        <v>543</v>
      </c>
      <c r="K3" s="688"/>
      <c r="L3" s="689"/>
      <c r="M3" s="447" t="s">
        <v>726</v>
      </c>
      <c r="N3" s="448"/>
      <c r="O3" s="449"/>
      <c r="P3" s="690" t="s">
        <v>545</v>
      </c>
      <c r="Q3" s="690"/>
      <c r="R3" s="690"/>
      <c r="S3" s="447" t="s">
        <v>546</v>
      </c>
      <c r="T3" s="449"/>
      <c r="U3" s="693">
        <v>45621</v>
      </c>
      <c r="V3" s="694"/>
      <c r="W3" s="695"/>
    </row>
    <row r="4" spans="2:23" ht="25.15" customHeight="1" x14ac:dyDescent="0.15">
      <c r="B4" s="699" t="s">
        <v>727</v>
      </c>
      <c r="C4" s="700"/>
      <c r="D4" s="700"/>
      <c r="E4" s="701" t="s">
        <v>547</v>
      </c>
      <c r="F4" s="702"/>
      <c r="G4" s="703"/>
      <c r="H4" s="685" t="s">
        <v>728</v>
      </c>
      <c r="I4" s="686"/>
      <c r="J4" s="687" t="s">
        <v>548</v>
      </c>
      <c r="K4" s="688"/>
      <c r="L4" s="689"/>
      <c r="M4" s="450"/>
      <c r="N4" s="451"/>
      <c r="O4" s="452"/>
      <c r="P4" s="704" t="s">
        <v>549</v>
      </c>
      <c r="Q4" s="704"/>
      <c r="R4" s="704"/>
      <c r="S4" s="691"/>
      <c r="T4" s="692"/>
      <c r="U4" s="696"/>
      <c r="V4" s="697"/>
      <c r="W4" s="698"/>
    </row>
    <row r="5" spans="2:23" s="145" customFormat="1" ht="25.5" customHeight="1" x14ac:dyDescent="0.15">
      <c r="B5" s="705" t="s">
        <v>729</v>
      </c>
      <c r="C5" s="707" t="s">
        <v>730</v>
      </c>
      <c r="D5" s="708"/>
      <c r="E5" s="144" t="s">
        <v>627</v>
      </c>
      <c r="F5" s="709"/>
      <c r="G5" s="710"/>
      <c r="H5" s="710"/>
      <c r="I5" s="710"/>
      <c r="J5" s="710"/>
      <c r="K5" s="710"/>
      <c r="L5" s="711"/>
      <c r="M5" s="705" t="s">
        <v>729</v>
      </c>
      <c r="N5" s="707" t="s">
        <v>730</v>
      </c>
      <c r="O5" s="708"/>
      <c r="P5" s="144" t="s">
        <v>628</v>
      </c>
      <c r="Q5" s="712"/>
      <c r="R5" s="713"/>
      <c r="S5" s="713"/>
      <c r="T5" s="713"/>
      <c r="U5" s="713"/>
      <c r="V5" s="713"/>
      <c r="W5" s="714"/>
    </row>
    <row r="6" spans="2:23" s="145" customFormat="1" ht="25.5" customHeight="1" x14ac:dyDescent="0.15">
      <c r="B6" s="706"/>
      <c r="C6" s="707" t="s">
        <v>731</v>
      </c>
      <c r="D6" s="708"/>
      <c r="E6" s="146">
        <v>1</v>
      </c>
      <c r="F6" s="712"/>
      <c r="G6" s="713"/>
      <c r="H6" s="713"/>
      <c r="I6" s="713"/>
      <c r="J6" s="713"/>
      <c r="K6" s="713"/>
      <c r="L6" s="714"/>
      <c r="M6" s="706"/>
      <c r="N6" s="707" t="s">
        <v>731</v>
      </c>
      <c r="O6" s="708"/>
      <c r="P6" s="146">
        <v>1</v>
      </c>
      <c r="Q6" s="712"/>
      <c r="R6" s="713"/>
      <c r="S6" s="713"/>
      <c r="T6" s="713"/>
      <c r="U6" s="713"/>
      <c r="V6" s="713"/>
      <c r="W6" s="714"/>
    </row>
    <row r="7" spans="2:23" s="145" customFormat="1" ht="25.5" customHeight="1" x14ac:dyDescent="0.15">
      <c r="B7" s="705" t="s">
        <v>732</v>
      </c>
      <c r="C7" s="707" t="s">
        <v>560</v>
      </c>
      <c r="D7" s="708"/>
      <c r="E7" s="147" t="s">
        <v>574</v>
      </c>
      <c r="F7" s="712"/>
      <c r="G7" s="713"/>
      <c r="H7" s="713"/>
      <c r="I7" s="713"/>
      <c r="J7" s="713"/>
      <c r="K7" s="713"/>
      <c r="L7" s="714"/>
      <c r="M7" s="705" t="s">
        <v>732</v>
      </c>
      <c r="N7" s="707" t="s">
        <v>560</v>
      </c>
      <c r="O7" s="708"/>
      <c r="P7" s="147" t="s">
        <v>574</v>
      </c>
      <c r="Q7" s="712"/>
      <c r="R7" s="713"/>
      <c r="S7" s="713"/>
      <c r="T7" s="713"/>
      <c r="U7" s="713"/>
      <c r="V7" s="713"/>
      <c r="W7" s="714"/>
    </row>
    <row r="8" spans="2:23" s="145" customFormat="1" ht="25.5" customHeight="1" x14ac:dyDescent="0.15">
      <c r="B8" s="718"/>
      <c r="C8" s="707" t="s">
        <v>561</v>
      </c>
      <c r="D8" s="708"/>
      <c r="E8" s="144" t="s">
        <v>592</v>
      </c>
      <c r="F8" s="712"/>
      <c r="G8" s="713"/>
      <c r="H8" s="713"/>
      <c r="I8" s="713"/>
      <c r="J8" s="713"/>
      <c r="K8" s="713"/>
      <c r="L8" s="714"/>
      <c r="M8" s="718"/>
      <c r="N8" s="707" t="s">
        <v>561</v>
      </c>
      <c r="O8" s="708"/>
      <c r="P8" s="144" t="s">
        <v>585</v>
      </c>
      <c r="Q8" s="712"/>
      <c r="R8" s="713"/>
      <c r="S8" s="713"/>
      <c r="T8" s="713"/>
      <c r="U8" s="713"/>
      <c r="V8" s="713"/>
      <c r="W8" s="714"/>
    </row>
    <row r="9" spans="2:23" s="145" customFormat="1" ht="25.5" customHeight="1" x14ac:dyDescent="0.15">
      <c r="B9" s="719" t="s">
        <v>563</v>
      </c>
      <c r="C9" s="720"/>
      <c r="D9" s="721"/>
      <c r="E9" s="148" t="s">
        <v>270</v>
      </c>
      <c r="F9" s="712"/>
      <c r="G9" s="713"/>
      <c r="H9" s="713"/>
      <c r="I9" s="713"/>
      <c r="J9" s="713"/>
      <c r="K9" s="713"/>
      <c r="L9" s="714"/>
      <c r="M9" s="719" t="s">
        <v>563</v>
      </c>
      <c r="N9" s="720"/>
      <c r="O9" s="721"/>
      <c r="P9" s="148" t="s">
        <v>270</v>
      </c>
      <c r="Q9" s="712"/>
      <c r="R9" s="713"/>
      <c r="S9" s="713"/>
      <c r="T9" s="713"/>
      <c r="U9" s="713"/>
      <c r="V9" s="713"/>
      <c r="W9" s="714"/>
    </row>
    <row r="10" spans="2:23" s="145" customFormat="1" ht="25.5" customHeight="1" x14ac:dyDescent="0.15">
      <c r="B10" s="705" t="s">
        <v>733</v>
      </c>
      <c r="C10" s="719" t="s">
        <v>734</v>
      </c>
      <c r="D10" s="721"/>
      <c r="E10" s="146" t="s">
        <v>576</v>
      </c>
      <c r="F10" s="712"/>
      <c r="G10" s="713"/>
      <c r="H10" s="713"/>
      <c r="I10" s="713"/>
      <c r="J10" s="713"/>
      <c r="K10" s="713"/>
      <c r="L10" s="714"/>
      <c r="M10" s="705" t="s">
        <v>733</v>
      </c>
      <c r="N10" s="719" t="s">
        <v>734</v>
      </c>
      <c r="O10" s="721"/>
      <c r="P10" s="146" t="s">
        <v>576</v>
      </c>
      <c r="Q10" s="712"/>
      <c r="R10" s="713"/>
      <c r="S10" s="713"/>
      <c r="T10" s="713"/>
      <c r="U10" s="713"/>
      <c r="V10" s="713"/>
      <c r="W10" s="714"/>
    </row>
    <row r="11" spans="2:23" s="145" customFormat="1" ht="25.5" customHeight="1" x14ac:dyDescent="0.15">
      <c r="B11" s="718"/>
      <c r="C11" s="719" t="s">
        <v>572</v>
      </c>
      <c r="D11" s="721"/>
      <c r="E11" s="127"/>
      <c r="F11" s="712"/>
      <c r="G11" s="713"/>
      <c r="H11" s="713"/>
      <c r="I11" s="713"/>
      <c r="J11" s="713"/>
      <c r="K11" s="713"/>
      <c r="L11" s="714"/>
      <c r="M11" s="718"/>
      <c r="N11" s="719" t="s">
        <v>572</v>
      </c>
      <c r="O11" s="721"/>
      <c r="P11" s="127"/>
      <c r="Q11" s="712"/>
      <c r="R11" s="713"/>
      <c r="S11" s="713"/>
      <c r="T11" s="713"/>
      <c r="U11" s="713"/>
      <c r="V11" s="713"/>
      <c r="W11" s="714"/>
    </row>
    <row r="12" spans="2:23" s="145" customFormat="1" ht="25.5" customHeight="1" x14ac:dyDescent="0.15">
      <c r="B12" s="706"/>
      <c r="C12" s="722" t="s">
        <v>573</v>
      </c>
      <c r="D12" s="722"/>
      <c r="E12" s="127" t="s">
        <v>579</v>
      </c>
      <c r="F12" s="715"/>
      <c r="G12" s="716"/>
      <c r="H12" s="716"/>
      <c r="I12" s="716"/>
      <c r="J12" s="716"/>
      <c r="K12" s="716"/>
      <c r="L12" s="717"/>
      <c r="M12" s="706"/>
      <c r="N12" s="722" t="s">
        <v>573</v>
      </c>
      <c r="O12" s="722"/>
      <c r="P12" s="127" t="s">
        <v>579</v>
      </c>
      <c r="Q12" s="712"/>
      <c r="R12" s="713"/>
      <c r="S12" s="713"/>
      <c r="T12" s="713"/>
      <c r="U12" s="713"/>
      <c r="V12" s="713"/>
      <c r="W12" s="714"/>
    </row>
    <row r="13" spans="2:23" s="145" customFormat="1" ht="25.5" customHeight="1" x14ac:dyDescent="0.15">
      <c r="B13" s="727" t="s">
        <v>735</v>
      </c>
      <c r="C13" s="727"/>
      <c r="D13" s="727"/>
      <c r="E13" s="736" t="s">
        <v>736</v>
      </c>
      <c r="F13" s="737"/>
      <c r="G13" s="738"/>
      <c r="H13" s="727" t="s">
        <v>737</v>
      </c>
      <c r="I13" s="727"/>
      <c r="J13" s="728" t="s">
        <v>747</v>
      </c>
      <c r="K13" s="728"/>
      <c r="L13" s="728"/>
      <c r="M13" s="727" t="s">
        <v>735</v>
      </c>
      <c r="N13" s="727"/>
      <c r="O13" s="727"/>
      <c r="P13" s="736" t="s">
        <v>736</v>
      </c>
      <c r="Q13" s="737"/>
      <c r="R13" s="738"/>
      <c r="S13" s="727" t="s">
        <v>737</v>
      </c>
      <c r="T13" s="727"/>
      <c r="U13" s="728" t="s">
        <v>747</v>
      </c>
      <c r="V13" s="728"/>
      <c r="W13" s="728"/>
    </row>
    <row r="14" spans="2:23" s="145" customFormat="1" ht="25.5" customHeight="1" x14ac:dyDescent="0.15">
      <c r="B14" s="414" t="s">
        <v>739</v>
      </c>
      <c r="C14" s="414"/>
      <c r="D14" s="414"/>
      <c r="E14" s="729"/>
      <c r="F14" s="729"/>
      <c r="G14" s="729"/>
      <c r="H14" s="472" t="s">
        <v>740</v>
      </c>
      <c r="I14" s="473"/>
      <c r="J14" s="730"/>
      <c r="K14" s="731"/>
      <c r="L14" s="732"/>
      <c r="M14" s="472" t="s">
        <v>739</v>
      </c>
      <c r="N14" s="473"/>
      <c r="O14" s="474"/>
      <c r="P14" s="733"/>
      <c r="Q14" s="729"/>
      <c r="R14" s="729"/>
      <c r="S14" s="734" t="s">
        <v>740</v>
      </c>
      <c r="T14" s="735"/>
      <c r="U14" s="730"/>
      <c r="V14" s="731"/>
      <c r="W14" s="732"/>
    </row>
    <row r="15" spans="2:23" s="145" customFormat="1" ht="39.75" customHeight="1" x14ac:dyDescent="0.15">
      <c r="B15" s="722" t="s">
        <v>741</v>
      </c>
      <c r="C15" s="722"/>
      <c r="D15" s="722"/>
      <c r="E15" s="723" t="s">
        <v>769</v>
      </c>
      <c r="F15" s="724"/>
      <c r="G15" s="724"/>
      <c r="H15" s="724"/>
      <c r="I15" s="724"/>
      <c r="J15" s="724"/>
      <c r="K15" s="724"/>
      <c r="L15" s="725"/>
      <c r="M15" s="722" t="s">
        <v>741</v>
      </c>
      <c r="N15" s="722"/>
      <c r="O15" s="722"/>
      <c r="P15" s="723" t="s">
        <v>793</v>
      </c>
      <c r="Q15" s="724"/>
      <c r="R15" s="724"/>
      <c r="S15" s="724"/>
      <c r="T15" s="724"/>
      <c r="U15" s="724"/>
      <c r="V15" s="724"/>
      <c r="W15" s="725"/>
    </row>
    <row r="16" spans="2:23" s="145" customFormat="1" ht="25.5" customHeight="1" x14ac:dyDescent="0.15">
      <c r="B16" s="726" t="s">
        <v>729</v>
      </c>
      <c r="C16" s="726" t="s">
        <v>730</v>
      </c>
      <c r="D16" s="726"/>
      <c r="E16" s="144" t="s">
        <v>629</v>
      </c>
      <c r="F16" s="709"/>
      <c r="G16" s="710"/>
      <c r="H16" s="710"/>
      <c r="I16" s="710"/>
      <c r="J16" s="710"/>
      <c r="K16" s="710"/>
      <c r="L16" s="711"/>
      <c r="M16" s="726" t="s">
        <v>729</v>
      </c>
      <c r="N16" s="726" t="s">
        <v>730</v>
      </c>
      <c r="O16" s="726"/>
      <c r="P16" s="144" t="s">
        <v>630</v>
      </c>
      <c r="Q16" s="712"/>
      <c r="R16" s="713"/>
      <c r="S16" s="713"/>
      <c r="T16" s="713"/>
      <c r="U16" s="713"/>
      <c r="V16" s="713"/>
      <c r="W16" s="714"/>
    </row>
    <row r="17" spans="2:24" s="145" customFormat="1" ht="25.5" customHeight="1" x14ac:dyDescent="0.15">
      <c r="B17" s="726"/>
      <c r="C17" s="726" t="s">
        <v>731</v>
      </c>
      <c r="D17" s="726"/>
      <c r="E17" s="146">
        <v>1</v>
      </c>
      <c r="F17" s="712"/>
      <c r="G17" s="713"/>
      <c r="H17" s="713"/>
      <c r="I17" s="713"/>
      <c r="J17" s="713"/>
      <c r="K17" s="713"/>
      <c r="L17" s="714"/>
      <c r="M17" s="726"/>
      <c r="N17" s="726" t="s">
        <v>731</v>
      </c>
      <c r="O17" s="726"/>
      <c r="P17" s="146">
        <v>1</v>
      </c>
      <c r="Q17" s="712"/>
      <c r="R17" s="713"/>
      <c r="S17" s="713"/>
      <c r="T17" s="713"/>
      <c r="U17" s="713"/>
      <c r="V17" s="713"/>
      <c r="W17" s="714"/>
    </row>
    <row r="18" spans="2:24" s="145" customFormat="1" ht="25.5" customHeight="1" x14ac:dyDescent="0.15">
      <c r="B18" s="726" t="s">
        <v>732</v>
      </c>
      <c r="C18" s="726" t="s">
        <v>560</v>
      </c>
      <c r="D18" s="726"/>
      <c r="E18" s="147" t="s">
        <v>574</v>
      </c>
      <c r="F18" s="712"/>
      <c r="G18" s="713"/>
      <c r="H18" s="713"/>
      <c r="I18" s="713"/>
      <c r="J18" s="713"/>
      <c r="K18" s="713"/>
      <c r="L18" s="714"/>
      <c r="M18" s="726" t="s">
        <v>732</v>
      </c>
      <c r="N18" s="726" t="s">
        <v>560</v>
      </c>
      <c r="O18" s="726"/>
      <c r="P18" s="147" t="s">
        <v>574</v>
      </c>
      <c r="Q18" s="712"/>
      <c r="R18" s="713"/>
      <c r="S18" s="713"/>
      <c r="T18" s="713"/>
      <c r="U18" s="713"/>
      <c r="V18" s="713"/>
      <c r="W18" s="714"/>
    </row>
    <row r="19" spans="2:24" s="145" customFormat="1" ht="25.5" customHeight="1" x14ac:dyDescent="0.15">
      <c r="B19" s="726"/>
      <c r="C19" s="726" t="s">
        <v>561</v>
      </c>
      <c r="D19" s="726"/>
      <c r="E19" s="144" t="s">
        <v>611</v>
      </c>
      <c r="F19" s="712"/>
      <c r="G19" s="713"/>
      <c r="H19" s="713"/>
      <c r="I19" s="713"/>
      <c r="J19" s="713"/>
      <c r="K19" s="713"/>
      <c r="L19" s="714"/>
      <c r="M19" s="726"/>
      <c r="N19" s="726" t="s">
        <v>561</v>
      </c>
      <c r="O19" s="726"/>
      <c r="P19" s="144" t="s">
        <v>611</v>
      </c>
      <c r="Q19" s="712"/>
      <c r="R19" s="713"/>
      <c r="S19" s="713"/>
      <c r="T19" s="713"/>
      <c r="U19" s="713"/>
      <c r="V19" s="713"/>
      <c r="W19" s="714"/>
    </row>
    <row r="20" spans="2:24" s="145" customFormat="1" ht="25.5" customHeight="1" x14ac:dyDescent="0.15">
      <c r="B20" s="722" t="s">
        <v>563</v>
      </c>
      <c r="C20" s="722"/>
      <c r="D20" s="722"/>
      <c r="E20" s="148" t="s">
        <v>269</v>
      </c>
      <c r="F20" s="712"/>
      <c r="G20" s="713"/>
      <c r="H20" s="713"/>
      <c r="I20" s="713"/>
      <c r="J20" s="713"/>
      <c r="K20" s="713"/>
      <c r="L20" s="714"/>
      <c r="M20" s="722" t="s">
        <v>563</v>
      </c>
      <c r="N20" s="722"/>
      <c r="O20" s="722"/>
      <c r="P20" s="148" t="s">
        <v>269</v>
      </c>
      <c r="Q20" s="712"/>
      <c r="R20" s="713"/>
      <c r="S20" s="713"/>
      <c r="T20" s="713"/>
      <c r="U20" s="713"/>
      <c r="V20" s="713"/>
      <c r="W20" s="714"/>
    </row>
    <row r="21" spans="2:24" s="145" customFormat="1" ht="25.5" customHeight="1" x14ac:dyDescent="0.15">
      <c r="B21" s="705" t="s">
        <v>733</v>
      </c>
      <c r="C21" s="722" t="s">
        <v>734</v>
      </c>
      <c r="D21" s="722"/>
      <c r="E21" s="146" t="s">
        <v>576</v>
      </c>
      <c r="F21" s="712"/>
      <c r="G21" s="713"/>
      <c r="H21" s="713"/>
      <c r="I21" s="713"/>
      <c r="J21" s="713"/>
      <c r="K21" s="713"/>
      <c r="L21" s="714"/>
      <c r="M21" s="705" t="s">
        <v>733</v>
      </c>
      <c r="N21" s="722" t="s">
        <v>734</v>
      </c>
      <c r="O21" s="722"/>
      <c r="P21" s="146" t="s">
        <v>576</v>
      </c>
      <c r="Q21" s="712"/>
      <c r="R21" s="713"/>
      <c r="S21" s="713"/>
      <c r="T21" s="713"/>
      <c r="U21" s="713"/>
      <c r="V21" s="713"/>
      <c r="W21" s="714"/>
    </row>
    <row r="22" spans="2:24" s="145" customFormat="1" ht="25.5" customHeight="1" x14ac:dyDescent="0.15">
      <c r="B22" s="718"/>
      <c r="C22" s="722" t="s">
        <v>572</v>
      </c>
      <c r="D22" s="722"/>
      <c r="E22" s="127"/>
      <c r="F22" s="712"/>
      <c r="G22" s="713"/>
      <c r="H22" s="713"/>
      <c r="I22" s="713"/>
      <c r="J22" s="713"/>
      <c r="K22" s="713"/>
      <c r="L22" s="714"/>
      <c r="M22" s="718"/>
      <c r="N22" s="722" t="s">
        <v>572</v>
      </c>
      <c r="O22" s="722"/>
      <c r="P22" s="127"/>
      <c r="Q22" s="712"/>
      <c r="R22" s="713"/>
      <c r="S22" s="713"/>
      <c r="T22" s="713"/>
      <c r="U22" s="713"/>
      <c r="V22" s="713"/>
      <c r="W22" s="714"/>
    </row>
    <row r="23" spans="2:24" s="145" customFormat="1" ht="25.5" customHeight="1" x14ac:dyDescent="0.15">
      <c r="B23" s="706"/>
      <c r="C23" s="722" t="s">
        <v>573</v>
      </c>
      <c r="D23" s="722"/>
      <c r="E23" s="127" t="s">
        <v>579</v>
      </c>
      <c r="F23" s="715"/>
      <c r="G23" s="716"/>
      <c r="H23" s="716"/>
      <c r="I23" s="716"/>
      <c r="J23" s="716"/>
      <c r="K23" s="716"/>
      <c r="L23" s="717"/>
      <c r="M23" s="706"/>
      <c r="N23" s="722" t="s">
        <v>573</v>
      </c>
      <c r="O23" s="722"/>
      <c r="P23" s="127" t="s">
        <v>578</v>
      </c>
      <c r="Q23" s="712"/>
      <c r="R23" s="713"/>
      <c r="S23" s="713"/>
      <c r="T23" s="713"/>
      <c r="U23" s="713"/>
      <c r="V23" s="713"/>
      <c r="W23" s="714"/>
    </row>
    <row r="24" spans="2:24" s="145" customFormat="1" ht="25.5" customHeight="1" x14ac:dyDescent="0.15">
      <c r="B24" s="727" t="s">
        <v>735</v>
      </c>
      <c r="C24" s="727"/>
      <c r="D24" s="727"/>
      <c r="E24" s="736" t="s">
        <v>757</v>
      </c>
      <c r="F24" s="737"/>
      <c r="G24" s="738"/>
      <c r="H24" s="727" t="s">
        <v>737</v>
      </c>
      <c r="I24" s="727"/>
      <c r="J24" s="736" t="s">
        <v>794</v>
      </c>
      <c r="K24" s="737"/>
      <c r="L24" s="738"/>
      <c r="M24" s="727" t="s">
        <v>735</v>
      </c>
      <c r="N24" s="727"/>
      <c r="O24" s="727"/>
      <c r="P24" s="736" t="s">
        <v>757</v>
      </c>
      <c r="Q24" s="737"/>
      <c r="R24" s="738"/>
      <c r="S24" s="727" t="s">
        <v>737</v>
      </c>
      <c r="T24" s="727"/>
      <c r="U24" s="728" t="s">
        <v>747</v>
      </c>
      <c r="V24" s="728"/>
      <c r="W24" s="728"/>
    </row>
    <row r="25" spans="2:24" s="145" customFormat="1" ht="25.5" customHeight="1" x14ac:dyDescent="0.15">
      <c r="B25" s="414" t="s">
        <v>739</v>
      </c>
      <c r="C25" s="414"/>
      <c r="D25" s="414"/>
      <c r="E25" s="729"/>
      <c r="F25" s="729"/>
      <c r="G25" s="729"/>
      <c r="H25" s="472" t="s">
        <v>740</v>
      </c>
      <c r="I25" s="473"/>
      <c r="J25" s="730"/>
      <c r="K25" s="731"/>
      <c r="L25" s="732"/>
      <c r="M25" s="472" t="s">
        <v>739</v>
      </c>
      <c r="N25" s="473"/>
      <c r="O25" s="474"/>
      <c r="P25" s="733"/>
      <c r="Q25" s="729"/>
      <c r="R25" s="729"/>
      <c r="S25" s="734" t="s">
        <v>740</v>
      </c>
      <c r="T25" s="735"/>
      <c r="U25" s="730"/>
      <c r="V25" s="731"/>
      <c r="W25" s="732"/>
    </row>
    <row r="26" spans="2:24" s="145" customFormat="1" ht="39.75" customHeight="1" x14ac:dyDescent="0.15">
      <c r="B26" s="722" t="s">
        <v>741</v>
      </c>
      <c r="C26" s="722"/>
      <c r="D26" s="722"/>
      <c r="E26" s="723" t="s">
        <v>795</v>
      </c>
      <c r="F26" s="724"/>
      <c r="G26" s="724"/>
      <c r="H26" s="724"/>
      <c r="I26" s="724"/>
      <c r="J26" s="724"/>
      <c r="K26" s="724"/>
      <c r="L26" s="725"/>
      <c r="M26" s="722" t="s">
        <v>741</v>
      </c>
      <c r="N26" s="722"/>
      <c r="O26" s="722"/>
      <c r="P26" s="723" t="s">
        <v>796</v>
      </c>
      <c r="Q26" s="724"/>
      <c r="R26" s="724"/>
      <c r="S26" s="724"/>
      <c r="T26" s="724"/>
      <c r="U26" s="724"/>
      <c r="V26" s="724"/>
      <c r="W26" s="725"/>
    </row>
    <row r="27" spans="2:24" s="145" customFormat="1" ht="15" customHeight="1" x14ac:dyDescent="0.15">
      <c r="B27" s="149"/>
      <c r="C27" s="739" t="s">
        <v>750</v>
      </c>
      <c r="D27" s="740"/>
      <c r="E27" s="740"/>
      <c r="F27" s="740"/>
      <c r="G27" s="740"/>
      <c r="H27" s="740"/>
      <c r="I27" s="740"/>
      <c r="J27" s="740"/>
      <c r="K27" s="740"/>
      <c r="L27" s="740"/>
      <c r="M27" s="150"/>
      <c r="N27" s="150" t="s">
        <v>751</v>
      </c>
      <c r="O27" s="150"/>
      <c r="P27" s="150"/>
      <c r="Q27" s="150"/>
      <c r="R27" s="150"/>
      <c r="S27" s="150"/>
      <c r="T27" s="150"/>
      <c r="U27" s="150"/>
      <c r="V27" s="150"/>
      <c r="W27" s="150"/>
    </row>
    <row r="28" spans="2:24" s="145" customFormat="1" ht="15" customHeight="1" x14ac:dyDescent="0.15">
      <c r="B28" s="149"/>
      <c r="C28" s="741"/>
      <c r="D28" s="741"/>
      <c r="E28" s="741"/>
      <c r="F28" s="741"/>
      <c r="G28" s="741"/>
      <c r="H28" s="741"/>
      <c r="I28" s="741"/>
      <c r="J28" s="741"/>
      <c r="K28" s="741"/>
      <c r="L28" s="741"/>
      <c r="M28" s="150"/>
      <c r="N28" s="150" t="s">
        <v>752</v>
      </c>
      <c r="O28" s="150"/>
      <c r="P28" s="150"/>
      <c r="Q28" s="150"/>
      <c r="R28" s="150"/>
      <c r="S28" s="150"/>
      <c r="T28" s="150"/>
      <c r="U28" s="150"/>
      <c r="V28" s="150"/>
      <c r="W28" s="150"/>
    </row>
    <row r="29" spans="2:24" ht="15" customHeight="1" x14ac:dyDescent="0.15">
      <c r="C29" s="150" t="s">
        <v>753</v>
      </c>
      <c r="D29" s="4"/>
      <c r="E29" s="4"/>
      <c r="F29" s="4"/>
      <c r="G29" s="4"/>
      <c r="H29" s="4"/>
      <c r="I29" s="4"/>
      <c r="J29" s="4"/>
      <c r="K29" s="4"/>
      <c r="L29" s="4"/>
      <c r="M29" s="4"/>
      <c r="N29" s="151" t="s">
        <v>754</v>
      </c>
      <c r="O29" s="4"/>
      <c r="P29" s="4"/>
      <c r="Q29" s="4"/>
      <c r="R29" s="4"/>
      <c r="S29" s="4"/>
      <c r="T29" s="4"/>
      <c r="U29" s="4"/>
      <c r="V29" s="4"/>
      <c r="W29" s="4"/>
      <c r="X29" s="145"/>
    </row>
    <row r="30" spans="2:24" ht="15" customHeight="1" x14ac:dyDescent="0.15">
      <c r="C30" s="150" t="s">
        <v>755</v>
      </c>
      <c r="D30" s="4"/>
      <c r="E30" s="4"/>
      <c r="F30" s="4"/>
      <c r="G30" s="4"/>
      <c r="H30" s="4"/>
      <c r="I30" s="4"/>
      <c r="J30" s="4"/>
      <c r="K30" s="4"/>
      <c r="L30" s="4"/>
      <c r="M30" s="4"/>
      <c r="N30" s="151" t="s">
        <v>756</v>
      </c>
      <c r="O30" s="4"/>
      <c r="P30" s="4"/>
      <c r="Q30" s="4"/>
      <c r="R30" s="4"/>
      <c r="S30" s="4"/>
      <c r="T30" s="4"/>
      <c r="U30" s="4"/>
      <c r="V30" s="4"/>
      <c r="W30" s="4"/>
      <c r="X30" s="145"/>
    </row>
    <row r="31" spans="2:24" ht="15.6" customHeight="1" x14ac:dyDescent="0.15">
      <c r="C31" s="133"/>
      <c r="N31" s="133"/>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9"/>
  <dataValidations count="1">
    <dataValidation type="list" allowBlank="1" showInputMessage="1" showErrorMessage="1" sqref="E8 E19 P8 P19" xr:uid="{96A7A508-5786-41F1-BACA-07F3DE77640E}">
      <formula1>INDIRECT(E7)</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F863A3-D05D-49C1-BAC9-658529729609}">
  <sheetPr codeName="Sheet31"/>
  <dimension ref="B1:X31"/>
  <sheetViews>
    <sheetView showGridLines="0" showZeros="0" view="pageBreakPreview" zoomScale="85" zoomScaleNormal="70" zoomScaleSheetLayoutView="85" workbookViewId="0">
      <selection activeCell="T2" sqref="T2:W2"/>
    </sheetView>
  </sheetViews>
  <sheetFormatPr defaultColWidth="7.625" defaultRowHeight="27.95" customHeight="1" x14ac:dyDescent="0.15"/>
  <cols>
    <col min="1" max="1" width="1.75" style="141" customWidth="1"/>
    <col min="2" max="4" width="6.125" style="141" customWidth="1"/>
    <col min="5" max="5" width="12.25" style="141" customWidth="1"/>
    <col min="6" max="12" width="9.125" style="141" customWidth="1"/>
    <col min="13" max="15" width="6.125" style="141" customWidth="1"/>
    <col min="16" max="16" width="12.25" style="141" customWidth="1"/>
    <col min="17" max="23" width="9.125" style="141" customWidth="1"/>
    <col min="24" max="24" width="3.125" style="141" customWidth="1"/>
    <col min="25" max="16384" width="7.625" style="141"/>
  </cols>
  <sheetData>
    <row r="1" spans="2:23" ht="9" customHeight="1" x14ac:dyDescent="0.15">
      <c r="W1" s="142"/>
    </row>
    <row r="2" spans="2:23" ht="25.15" customHeight="1" x14ac:dyDescent="0.15">
      <c r="B2" s="143" t="s">
        <v>723</v>
      </c>
      <c r="R2" s="679" t="s">
        <v>498</v>
      </c>
      <c r="S2" s="679"/>
      <c r="T2" s="1085" t="s">
        <v>1044</v>
      </c>
      <c r="U2" s="1086"/>
      <c r="V2" s="1086"/>
      <c r="W2" s="1087"/>
    </row>
    <row r="3" spans="2:23" ht="25.15" customHeight="1" x14ac:dyDescent="0.15">
      <c r="B3" s="680" t="s">
        <v>724</v>
      </c>
      <c r="C3" s="681"/>
      <c r="D3" s="681"/>
      <c r="E3" s="682" t="s">
        <v>542</v>
      </c>
      <c r="F3" s="683"/>
      <c r="G3" s="684"/>
      <c r="H3" s="685" t="s">
        <v>725</v>
      </c>
      <c r="I3" s="686"/>
      <c r="J3" s="687" t="s">
        <v>543</v>
      </c>
      <c r="K3" s="688"/>
      <c r="L3" s="689"/>
      <c r="M3" s="447" t="s">
        <v>726</v>
      </c>
      <c r="N3" s="448"/>
      <c r="O3" s="449"/>
      <c r="P3" s="690" t="s">
        <v>545</v>
      </c>
      <c r="Q3" s="690"/>
      <c r="R3" s="690"/>
      <c r="S3" s="447" t="s">
        <v>546</v>
      </c>
      <c r="T3" s="449"/>
      <c r="U3" s="693">
        <v>45621</v>
      </c>
      <c r="V3" s="694"/>
      <c r="W3" s="695"/>
    </row>
    <row r="4" spans="2:23" ht="25.15" customHeight="1" x14ac:dyDescent="0.15">
      <c r="B4" s="699" t="s">
        <v>727</v>
      </c>
      <c r="C4" s="700"/>
      <c r="D4" s="700"/>
      <c r="E4" s="701" t="s">
        <v>547</v>
      </c>
      <c r="F4" s="702"/>
      <c r="G4" s="703"/>
      <c r="H4" s="685" t="s">
        <v>728</v>
      </c>
      <c r="I4" s="686"/>
      <c r="J4" s="687" t="s">
        <v>548</v>
      </c>
      <c r="K4" s="688"/>
      <c r="L4" s="689"/>
      <c r="M4" s="450"/>
      <c r="N4" s="451"/>
      <c r="O4" s="452"/>
      <c r="P4" s="704" t="s">
        <v>549</v>
      </c>
      <c r="Q4" s="704"/>
      <c r="R4" s="704"/>
      <c r="S4" s="691"/>
      <c r="T4" s="692"/>
      <c r="U4" s="696"/>
      <c r="V4" s="697"/>
      <c r="W4" s="698"/>
    </row>
    <row r="5" spans="2:23" s="145" customFormat="1" ht="25.5" customHeight="1" x14ac:dyDescent="0.15">
      <c r="B5" s="705" t="s">
        <v>729</v>
      </c>
      <c r="C5" s="707" t="s">
        <v>730</v>
      </c>
      <c r="D5" s="708"/>
      <c r="E5" s="144" t="s">
        <v>631</v>
      </c>
      <c r="F5" s="709"/>
      <c r="G5" s="710"/>
      <c r="H5" s="710"/>
      <c r="I5" s="710"/>
      <c r="J5" s="710"/>
      <c r="K5" s="710"/>
      <c r="L5" s="711"/>
      <c r="M5" s="705" t="s">
        <v>729</v>
      </c>
      <c r="N5" s="707" t="s">
        <v>730</v>
      </c>
      <c r="O5" s="708"/>
      <c r="P5" s="144" t="s">
        <v>632</v>
      </c>
      <c r="Q5" s="712"/>
      <c r="R5" s="713"/>
      <c r="S5" s="713"/>
      <c r="T5" s="713"/>
      <c r="U5" s="713"/>
      <c r="V5" s="713"/>
      <c r="W5" s="714"/>
    </row>
    <row r="6" spans="2:23" s="145" customFormat="1" ht="25.5" customHeight="1" x14ac:dyDescent="0.15">
      <c r="B6" s="706"/>
      <c r="C6" s="707" t="s">
        <v>731</v>
      </c>
      <c r="D6" s="708"/>
      <c r="E6" s="146">
        <v>1</v>
      </c>
      <c r="F6" s="712"/>
      <c r="G6" s="713"/>
      <c r="H6" s="713"/>
      <c r="I6" s="713"/>
      <c r="J6" s="713"/>
      <c r="K6" s="713"/>
      <c r="L6" s="714"/>
      <c r="M6" s="706"/>
      <c r="N6" s="707" t="s">
        <v>731</v>
      </c>
      <c r="O6" s="708"/>
      <c r="P6" s="146">
        <v>1</v>
      </c>
      <c r="Q6" s="712"/>
      <c r="R6" s="713"/>
      <c r="S6" s="713"/>
      <c r="T6" s="713"/>
      <c r="U6" s="713"/>
      <c r="V6" s="713"/>
      <c r="W6" s="714"/>
    </row>
    <row r="7" spans="2:23" s="145" customFormat="1" ht="25.5" customHeight="1" x14ac:dyDescent="0.15">
      <c r="B7" s="705" t="s">
        <v>732</v>
      </c>
      <c r="C7" s="707" t="s">
        <v>560</v>
      </c>
      <c r="D7" s="708"/>
      <c r="E7" s="147" t="s">
        <v>574</v>
      </c>
      <c r="F7" s="712"/>
      <c r="G7" s="713"/>
      <c r="H7" s="713"/>
      <c r="I7" s="713"/>
      <c r="J7" s="713"/>
      <c r="K7" s="713"/>
      <c r="L7" s="714"/>
      <c r="M7" s="705" t="s">
        <v>732</v>
      </c>
      <c r="N7" s="707" t="s">
        <v>560</v>
      </c>
      <c r="O7" s="708"/>
      <c r="P7" s="147" t="s">
        <v>574</v>
      </c>
      <c r="Q7" s="712"/>
      <c r="R7" s="713"/>
      <c r="S7" s="713"/>
      <c r="T7" s="713"/>
      <c r="U7" s="713"/>
      <c r="V7" s="713"/>
      <c r="W7" s="714"/>
    </row>
    <row r="8" spans="2:23" s="145" customFormat="1" ht="25.5" customHeight="1" x14ac:dyDescent="0.15">
      <c r="B8" s="718"/>
      <c r="C8" s="707" t="s">
        <v>561</v>
      </c>
      <c r="D8" s="708"/>
      <c r="E8" s="144" t="s">
        <v>588</v>
      </c>
      <c r="F8" s="712"/>
      <c r="G8" s="713"/>
      <c r="H8" s="713"/>
      <c r="I8" s="713"/>
      <c r="J8" s="713"/>
      <c r="K8" s="713"/>
      <c r="L8" s="714"/>
      <c r="M8" s="718"/>
      <c r="N8" s="707" t="s">
        <v>561</v>
      </c>
      <c r="O8" s="708"/>
      <c r="P8" s="144" t="s">
        <v>592</v>
      </c>
      <c r="Q8" s="712"/>
      <c r="R8" s="713"/>
      <c r="S8" s="713"/>
      <c r="T8" s="713"/>
      <c r="U8" s="713"/>
      <c r="V8" s="713"/>
      <c r="W8" s="714"/>
    </row>
    <row r="9" spans="2:23" s="145" customFormat="1" ht="25.5" customHeight="1" x14ac:dyDescent="0.15">
      <c r="B9" s="719" t="s">
        <v>563</v>
      </c>
      <c r="C9" s="720"/>
      <c r="D9" s="721"/>
      <c r="E9" s="148" t="s">
        <v>269</v>
      </c>
      <c r="F9" s="712"/>
      <c r="G9" s="713"/>
      <c r="H9" s="713"/>
      <c r="I9" s="713"/>
      <c r="J9" s="713"/>
      <c r="K9" s="713"/>
      <c r="L9" s="714"/>
      <c r="M9" s="719" t="s">
        <v>563</v>
      </c>
      <c r="N9" s="720"/>
      <c r="O9" s="721"/>
      <c r="P9" s="148" t="s">
        <v>270</v>
      </c>
      <c r="Q9" s="712"/>
      <c r="R9" s="713"/>
      <c r="S9" s="713"/>
      <c r="T9" s="713"/>
      <c r="U9" s="713"/>
      <c r="V9" s="713"/>
      <c r="W9" s="714"/>
    </row>
    <row r="10" spans="2:23" s="145" customFormat="1" ht="25.5" customHeight="1" x14ac:dyDescent="0.15">
      <c r="B10" s="705" t="s">
        <v>733</v>
      </c>
      <c r="C10" s="719" t="s">
        <v>734</v>
      </c>
      <c r="D10" s="721"/>
      <c r="E10" s="146" t="s">
        <v>576</v>
      </c>
      <c r="F10" s="712"/>
      <c r="G10" s="713"/>
      <c r="H10" s="713"/>
      <c r="I10" s="713"/>
      <c r="J10" s="713"/>
      <c r="K10" s="713"/>
      <c r="L10" s="714"/>
      <c r="M10" s="705" t="s">
        <v>733</v>
      </c>
      <c r="N10" s="719" t="s">
        <v>734</v>
      </c>
      <c r="O10" s="721"/>
      <c r="P10" s="146" t="s">
        <v>576</v>
      </c>
      <c r="Q10" s="712"/>
      <c r="R10" s="713"/>
      <c r="S10" s="713"/>
      <c r="T10" s="713"/>
      <c r="U10" s="713"/>
      <c r="V10" s="713"/>
      <c r="W10" s="714"/>
    </row>
    <row r="11" spans="2:23" s="145" customFormat="1" ht="25.5" customHeight="1" x14ac:dyDescent="0.15">
      <c r="B11" s="718"/>
      <c r="C11" s="719" t="s">
        <v>572</v>
      </c>
      <c r="D11" s="721"/>
      <c r="E11" s="127"/>
      <c r="F11" s="712"/>
      <c r="G11" s="713"/>
      <c r="H11" s="713"/>
      <c r="I11" s="713"/>
      <c r="J11" s="713"/>
      <c r="K11" s="713"/>
      <c r="L11" s="714"/>
      <c r="M11" s="718"/>
      <c r="N11" s="719" t="s">
        <v>572</v>
      </c>
      <c r="O11" s="721"/>
      <c r="P11" s="127"/>
      <c r="Q11" s="712"/>
      <c r="R11" s="713"/>
      <c r="S11" s="713"/>
      <c r="T11" s="713"/>
      <c r="U11" s="713"/>
      <c r="V11" s="713"/>
      <c r="W11" s="714"/>
    </row>
    <row r="12" spans="2:23" s="145" customFormat="1" ht="25.5" customHeight="1" x14ac:dyDescent="0.15">
      <c r="B12" s="706"/>
      <c r="C12" s="722" t="s">
        <v>573</v>
      </c>
      <c r="D12" s="722"/>
      <c r="E12" s="127" t="s">
        <v>579</v>
      </c>
      <c r="F12" s="715"/>
      <c r="G12" s="716"/>
      <c r="H12" s="716"/>
      <c r="I12" s="716"/>
      <c r="J12" s="716"/>
      <c r="K12" s="716"/>
      <c r="L12" s="717"/>
      <c r="M12" s="706"/>
      <c r="N12" s="722" t="s">
        <v>573</v>
      </c>
      <c r="O12" s="722"/>
      <c r="P12" s="127" t="s">
        <v>579</v>
      </c>
      <c r="Q12" s="712"/>
      <c r="R12" s="713"/>
      <c r="S12" s="713"/>
      <c r="T12" s="713"/>
      <c r="U12" s="713"/>
      <c r="V12" s="713"/>
      <c r="W12" s="714"/>
    </row>
    <row r="13" spans="2:23" s="145" customFormat="1" ht="25.5" customHeight="1" x14ac:dyDescent="0.15">
      <c r="B13" s="727" t="s">
        <v>735</v>
      </c>
      <c r="C13" s="727"/>
      <c r="D13" s="727"/>
      <c r="E13" s="736" t="s">
        <v>757</v>
      </c>
      <c r="F13" s="737"/>
      <c r="G13" s="738"/>
      <c r="H13" s="727" t="s">
        <v>737</v>
      </c>
      <c r="I13" s="727"/>
      <c r="J13" s="728" t="s">
        <v>794</v>
      </c>
      <c r="K13" s="728"/>
      <c r="L13" s="728"/>
      <c r="M13" s="727" t="s">
        <v>735</v>
      </c>
      <c r="N13" s="727"/>
      <c r="O13" s="727"/>
      <c r="P13" s="736" t="s">
        <v>736</v>
      </c>
      <c r="Q13" s="737"/>
      <c r="R13" s="738"/>
      <c r="S13" s="727" t="s">
        <v>737</v>
      </c>
      <c r="T13" s="727"/>
      <c r="U13" s="728" t="s">
        <v>747</v>
      </c>
      <c r="V13" s="728"/>
      <c r="W13" s="728"/>
    </row>
    <row r="14" spans="2:23" s="145" customFormat="1" ht="25.5" customHeight="1" x14ac:dyDescent="0.15">
      <c r="B14" s="414" t="s">
        <v>739</v>
      </c>
      <c r="C14" s="414"/>
      <c r="D14" s="414"/>
      <c r="E14" s="729"/>
      <c r="F14" s="729"/>
      <c r="G14" s="729"/>
      <c r="H14" s="472" t="s">
        <v>740</v>
      </c>
      <c r="I14" s="473"/>
      <c r="J14" s="730"/>
      <c r="K14" s="731"/>
      <c r="L14" s="732"/>
      <c r="M14" s="472" t="s">
        <v>739</v>
      </c>
      <c r="N14" s="473"/>
      <c r="O14" s="474"/>
      <c r="P14" s="733"/>
      <c r="Q14" s="729"/>
      <c r="R14" s="729"/>
      <c r="S14" s="734" t="s">
        <v>740</v>
      </c>
      <c r="T14" s="735"/>
      <c r="U14" s="730"/>
      <c r="V14" s="731"/>
      <c r="W14" s="732"/>
    </row>
    <row r="15" spans="2:23" s="145" customFormat="1" ht="39.75" customHeight="1" x14ac:dyDescent="0.15">
      <c r="B15" s="722" t="s">
        <v>741</v>
      </c>
      <c r="C15" s="722"/>
      <c r="D15" s="722"/>
      <c r="E15" s="723" t="s">
        <v>797</v>
      </c>
      <c r="F15" s="724"/>
      <c r="G15" s="724"/>
      <c r="H15" s="724"/>
      <c r="I15" s="724"/>
      <c r="J15" s="724"/>
      <c r="K15" s="724"/>
      <c r="L15" s="725"/>
      <c r="M15" s="722" t="s">
        <v>741</v>
      </c>
      <c r="N15" s="722"/>
      <c r="O15" s="722"/>
      <c r="P15" s="723" t="s">
        <v>769</v>
      </c>
      <c r="Q15" s="724"/>
      <c r="R15" s="724"/>
      <c r="S15" s="724"/>
      <c r="T15" s="724"/>
      <c r="U15" s="724"/>
      <c r="V15" s="724"/>
      <c r="W15" s="725"/>
    </row>
    <row r="16" spans="2:23" s="145" customFormat="1" ht="25.5" customHeight="1" x14ac:dyDescent="0.15">
      <c r="B16" s="726" t="s">
        <v>729</v>
      </c>
      <c r="C16" s="726" t="s">
        <v>730</v>
      </c>
      <c r="D16" s="726"/>
      <c r="E16" s="144" t="s">
        <v>633</v>
      </c>
      <c r="F16" s="709"/>
      <c r="G16" s="710"/>
      <c r="H16" s="710"/>
      <c r="I16" s="710"/>
      <c r="J16" s="710"/>
      <c r="K16" s="710"/>
      <c r="L16" s="711"/>
      <c r="M16" s="726" t="s">
        <v>729</v>
      </c>
      <c r="N16" s="726" t="s">
        <v>730</v>
      </c>
      <c r="O16" s="726"/>
      <c r="P16" s="144" t="s">
        <v>634</v>
      </c>
      <c r="Q16" s="712"/>
      <c r="R16" s="713"/>
      <c r="S16" s="713"/>
      <c r="T16" s="713"/>
      <c r="U16" s="713"/>
      <c r="V16" s="713"/>
      <c r="W16" s="714"/>
    </row>
    <row r="17" spans="2:24" s="145" customFormat="1" ht="25.5" customHeight="1" x14ac:dyDescent="0.15">
      <c r="B17" s="726"/>
      <c r="C17" s="726" t="s">
        <v>731</v>
      </c>
      <c r="D17" s="726"/>
      <c r="E17" s="146">
        <v>1</v>
      </c>
      <c r="F17" s="712"/>
      <c r="G17" s="713"/>
      <c r="H17" s="713"/>
      <c r="I17" s="713"/>
      <c r="J17" s="713"/>
      <c r="K17" s="713"/>
      <c r="L17" s="714"/>
      <c r="M17" s="726"/>
      <c r="N17" s="726" t="s">
        <v>731</v>
      </c>
      <c r="O17" s="726"/>
      <c r="P17" s="146">
        <v>1</v>
      </c>
      <c r="Q17" s="712"/>
      <c r="R17" s="713"/>
      <c r="S17" s="713"/>
      <c r="T17" s="713"/>
      <c r="U17" s="713"/>
      <c r="V17" s="713"/>
      <c r="W17" s="714"/>
    </row>
    <row r="18" spans="2:24" s="145" customFormat="1" ht="25.5" customHeight="1" x14ac:dyDescent="0.15">
      <c r="B18" s="726" t="s">
        <v>732</v>
      </c>
      <c r="C18" s="726" t="s">
        <v>560</v>
      </c>
      <c r="D18" s="726"/>
      <c r="E18" s="147" t="s">
        <v>574</v>
      </c>
      <c r="F18" s="712"/>
      <c r="G18" s="713"/>
      <c r="H18" s="713"/>
      <c r="I18" s="713"/>
      <c r="J18" s="713"/>
      <c r="K18" s="713"/>
      <c r="L18" s="714"/>
      <c r="M18" s="726" t="s">
        <v>732</v>
      </c>
      <c r="N18" s="726" t="s">
        <v>560</v>
      </c>
      <c r="O18" s="726"/>
      <c r="P18" s="147" t="s">
        <v>574</v>
      </c>
      <c r="Q18" s="712"/>
      <c r="R18" s="713"/>
      <c r="S18" s="713"/>
      <c r="T18" s="713"/>
      <c r="U18" s="713"/>
      <c r="V18" s="713"/>
      <c r="W18" s="714"/>
    </row>
    <row r="19" spans="2:24" s="145" customFormat="1" ht="25.5" customHeight="1" x14ac:dyDescent="0.15">
      <c r="B19" s="726"/>
      <c r="C19" s="726" t="s">
        <v>561</v>
      </c>
      <c r="D19" s="726"/>
      <c r="E19" s="144" t="s">
        <v>601</v>
      </c>
      <c r="F19" s="712"/>
      <c r="G19" s="713"/>
      <c r="H19" s="713"/>
      <c r="I19" s="713"/>
      <c r="J19" s="713"/>
      <c r="K19" s="713"/>
      <c r="L19" s="714"/>
      <c r="M19" s="726"/>
      <c r="N19" s="726" t="s">
        <v>561</v>
      </c>
      <c r="O19" s="726"/>
      <c r="P19" s="144" t="s">
        <v>592</v>
      </c>
      <c r="Q19" s="712"/>
      <c r="R19" s="713"/>
      <c r="S19" s="713"/>
      <c r="T19" s="713"/>
      <c r="U19" s="713"/>
      <c r="V19" s="713"/>
      <c r="W19" s="714"/>
    </row>
    <row r="20" spans="2:24" s="145" customFormat="1" ht="25.5" customHeight="1" x14ac:dyDescent="0.15">
      <c r="B20" s="722" t="s">
        <v>563</v>
      </c>
      <c r="C20" s="722"/>
      <c r="D20" s="722"/>
      <c r="E20" s="148" t="s">
        <v>270</v>
      </c>
      <c r="F20" s="712"/>
      <c r="G20" s="713"/>
      <c r="H20" s="713"/>
      <c r="I20" s="713"/>
      <c r="J20" s="713"/>
      <c r="K20" s="713"/>
      <c r="L20" s="714"/>
      <c r="M20" s="722" t="s">
        <v>563</v>
      </c>
      <c r="N20" s="722"/>
      <c r="O20" s="722"/>
      <c r="P20" s="148" t="s">
        <v>270</v>
      </c>
      <c r="Q20" s="712"/>
      <c r="R20" s="713"/>
      <c r="S20" s="713"/>
      <c r="T20" s="713"/>
      <c r="U20" s="713"/>
      <c r="V20" s="713"/>
      <c r="W20" s="714"/>
    </row>
    <row r="21" spans="2:24" s="145" customFormat="1" ht="25.5" customHeight="1" x14ac:dyDescent="0.15">
      <c r="B21" s="705" t="s">
        <v>733</v>
      </c>
      <c r="C21" s="722" t="s">
        <v>734</v>
      </c>
      <c r="D21" s="722"/>
      <c r="E21" s="146" t="s">
        <v>576</v>
      </c>
      <c r="F21" s="712"/>
      <c r="G21" s="713"/>
      <c r="H21" s="713"/>
      <c r="I21" s="713"/>
      <c r="J21" s="713"/>
      <c r="K21" s="713"/>
      <c r="L21" s="714"/>
      <c r="M21" s="705" t="s">
        <v>733</v>
      </c>
      <c r="N21" s="722" t="s">
        <v>734</v>
      </c>
      <c r="O21" s="722"/>
      <c r="P21" s="146" t="s">
        <v>576</v>
      </c>
      <c r="Q21" s="712"/>
      <c r="R21" s="713"/>
      <c r="S21" s="713"/>
      <c r="T21" s="713"/>
      <c r="U21" s="713"/>
      <c r="V21" s="713"/>
      <c r="W21" s="714"/>
    </row>
    <row r="22" spans="2:24" s="145" customFormat="1" ht="25.5" customHeight="1" x14ac:dyDescent="0.15">
      <c r="B22" s="718"/>
      <c r="C22" s="722" t="s">
        <v>572</v>
      </c>
      <c r="D22" s="722"/>
      <c r="E22" s="127"/>
      <c r="F22" s="712"/>
      <c r="G22" s="713"/>
      <c r="H22" s="713"/>
      <c r="I22" s="713"/>
      <c r="J22" s="713"/>
      <c r="K22" s="713"/>
      <c r="L22" s="714"/>
      <c r="M22" s="718"/>
      <c r="N22" s="722" t="s">
        <v>572</v>
      </c>
      <c r="O22" s="722"/>
      <c r="P22" s="127"/>
      <c r="Q22" s="712"/>
      <c r="R22" s="713"/>
      <c r="S22" s="713"/>
      <c r="T22" s="713"/>
      <c r="U22" s="713"/>
      <c r="V22" s="713"/>
      <c r="W22" s="714"/>
    </row>
    <row r="23" spans="2:24" s="145" customFormat="1" ht="25.5" customHeight="1" x14ac:dyDescent="0.15">
      <c r="B23" s="706"/>
      <c r="C23" s="722" t="s">
        <v>573</v>
      </c>
      <c r="D23" s="722"/>
      <c r="E23" s="127" t="s">
        <v>579</v>
      </c>
      <c r="F23" s="715"/>
      <c r="G23" s="716"/>
      <c r="H23" s="716"/>
      <c r="I23" s="716"/>
      <c r="J23" s="716"/>
      <c r="K23" s="716"/>
      <c r="L23" s="717"/>
      <c r="M23" s="706"/>
      <c r="N23" s="722" t="s">
        <v>573</v>
      </c>
      <c r="O23" s="722"/>
      <c r="P23" s="127" t="s">
        <v>579</v>
      </c>
      <c r="Q23" s="712"/>
      <c r="R23" s="713"/>
      <c r="S23" s="713"/>
      <c r="T23" s="713"/>
      <c r="U23" s="713"/>
      <c r="V23" s="713"/>
      <c r="W23" s="714"/>
    </row>
    <row r="24" spans="2:24" s="145" customFormat="1" ht="25.5" customHeight="1" x14ac:dyDescent="0.15">
      <c r="B24" s="727" t="s">
        <v>735</v>
      </c>
      <c r="C24" s="727"/>
      <c r="D24" s="727"/>
      <c r="E24" s="736" t="s">
        <v>736</v>
      </c>
      <c r="F24" s="737"/>
      <c r="G24" s="738"/>
      <c r="H24" s="727" t="s">
        <v>737</v>
      </c>
      <c r="I24" s="727"/>
      <c r="J24" s="736" t="s">
        <v>798</v>
      </c>
      <c r="K24" s="737"/>
      <c r="L24" s="738"/>
      <c r="M24" s="727" t="s">
        <v>735</v>
      </c>
      <c r="N24" s="727"/>
      <c r="O24" s="727"/>
      <c r="P24" s="736" t="s">
        <v>736</v>
      </c>
      <c r="Q24" s="737"/>
      <c r="R24" s="738"/>
      <c r="S24" s="727" t="s">
        <v>737</v>
      </c>
      <c r="T24" s="727"/>
      <c r="U24" s="728" t="s">
        <v>747</v>
      </c>
      <c r="V24" s="728"/>
      <c r="W24" s="728"/>
    </row>
    <row r="25" spans="2:24" s="145" customFormat="1" ht="25.5" customHeight="1" x14ac:dyDescent="0.15">
      <c r="B25" s="414" t="s">
        <v>739</v>
      </c>
      <c r="C25" s="414"/>
      <c r="D25" s="414"/>
      <c r="E25" s="729"/>
      <c r="F25" s="729"/>
      <c r="G25" s="729"/>
      <c r="H25" s="472" t="s">
        <v>740</v>
      </c>
      <c r="I25" s="473"/>
      <c r="J25" s="730"/>
      <c r="K25" s="731"/>
      <c r="L25" s="732"/>
      <c r="M25" s="472" t="s">
        <v>739</v>
      </c>
      <c r="N25" s="473"/>
      <c r="O25" s="474"/>
      <c r="P25" s="733"/>
      <c r="Q25" s="729"/>
      <c r="R25" s="729"/>
      <c r="S25" s="734" t="s">
        <v>740</v>
      </c>
      <c r="T25" s="735"/>
      <c r="U25" s="730"/>
      <c r="V25" s="731"/>
      <c r="W25" s="732"/>
    </row>
    <row r="26" spans="2:24" s="145" customFormat="1" ht="39.75" customHeight="1" x14ac:dyDescent="0.15">
      <c r="B26" s="722" t="s">
        <v>741</v>
      </c>
      <c r="C26" s="722"/>
      <c r="D26" s="722"/>
      <c r="E26" s="723" t="s">
        <v>799</v>
      </c>
      <c r="F26" s="724"/>
      <c r="G26" s="724"/>
      <c r="H26" s="724"/>
      <c r="I26" s="724"/>
      <c r="J26" s="724"/>
      <c r="K26" s="724"/>
      <c r="L26" s="725"/>
      <c r="M26" s="722" t="s">
        <v>741</v>
      </c>
      <c r="N26" s="722"/>
      <c r="O26" s="722"/>
      <c r="P26" s="723" t="s">
        <v>769</v>
      </c>
      <c r="Q26" s="724"/>
      <c r="R26" s="724"/>
      <c r="S26" s="724"/>
      <c r="T26" s="724"/>
      <c r="U26" s="724"/>
      <c r="V26" s="724"/>
      <c r="W26" s="725"/>
    </row>
    <row r="27" spans="2:24" s="145" customFormat="1" ht="15" customHeight="1" x14ac:dyDescent="0.15">
      <c r="B27" s="149"/>
      <c r="C27" s="739" t="s">
        <v>750</v>
      </c>
      <c r="D27" s="740"/>
      <c r="E27" s="740"/>
      <c r="F27" s="740"/>
      <c r="G27" s="740"/>
      <c r="H27" s="740"/>
      <c r="I27" s="740"/>
      <c r="J27" s="740"/>
      <c r="K27" s="740"/>
      <c r="L27" s="740"/>
      <c r="M27" s="150"/>
      <c r="N27" s="150" t="s">
        <v>751</v>
      </c>
      <c r="O27" s="150"/>
      <c r="P27" s="150"/>
      <c r="Q27" s="150"/>
      <c r="R27" s="150"/>
      <c r="S27" s="150"/>
      <c r="T27" s="150"/>
      <c r="U27" s="150"/>
      <c r="V27" s="150"/>
      <c r="W27" s="150"/>
    </row>
    <row r="28" spans="2:24" s="145" customFormat="1" ht="15" customHeight="1" x14ac:dyDescent="0.15">
      <c r="B28" s="149"/>
      <c r="C28" s="741"/>
      <c r="D28" s="741"/>
      <c r="E28" s="741"/>
      <c r="F28" s="741"/>
      <c r="G28" s="741"/>
      <c r="H28" s="741"/>
      <c r="I28" s="741"/>
      <c r="J28" s="741"/>
      <c r="K28" s="741"/>
      <c r="L28" s="741"/>
      <c r="M28" s="150"/>
      <c r="N28" s="150" t="s">
        <v>752</v>
      </c>
      <c r="O28" s="150"/>
      <c r="P28" s="150"/>
      <c r="Q28" s="150"/>
      <c r="R28" s="150"/>
      <c r="S28" s="150"/>
      <c r="T28" s="150"/>
      <c r="U28" s="150"/>
      <c r="V28" s="150"/>
      <c r="W28" s="150"/>
    </row>
    <row r="29" spans="2:24" ht="15" customHeight="1" x14ac:dyDescent="0.15">
      <c r="C29" s="150" t="s">
        <v>753</v>
      </c>
      <c r="D29" s="4"/>
      <c r="E29" s="4"/>
      <c r="F29" s="4"/>
      <c r="G29" s="4"/>
      <c r="H29" s="4"/>
      <c r="I29" s="4"/>
      <c r="J29" s="4"/>
      <c r="K29" s="4"/>
      <c r="L29" s="4"/>
      <c r="M29" s="4"/>
      <c r="N29" s="151" t="s">
        <v>754</v>
      </c>
      <c r="O29" s="4"/>
      <c r="P29" s="4"/>
      <c r="Q29" s="4"/>
      <c r="R29" s="4"/>
      <c r="S29" s="4"/>
      <c r="T29" s="4"/>
      <c r="U29" s="4"/>
      <c r="V29" s="4"/>
      <c r="W29" s="4"/>
      <c r="X29" s="145"/>
    </row>
    <row r="30" spans="2:24" ht="15" customHeight="1" x14ac:dyDescent="0.15">
      <c r="C30" s="150" t="s">
        <v>755</v>
      </c>
      <c r="D30" s="4"/>
      <c r="E30" s="4"/>
      <c r="F30" s="4"/>
      <c r="G30" s="4"/>
      <c r="H30" s="4"/>
      <c r="I30" s="4"/>
      <c r="J30" s="4"/>
      <c r="K30" s="4"/>
      <c r="L30" s="4"/>
      <c r="M30" s="4"/>
      <c r="N30" s="151" t="s">
        <v>756</v>
      </c>
      <c r="O30" s="4"/>
      <c r="P30" s="4"/>
      <c r="Q30" s="4"/>
      <c r="R30" s="4"/>
      <c r="S30" s="4"/>
      <c r="T30" s="4"/>
      <c r="U30" s="4"/>
      <c r="V30" s="4"/>
      <c r="W30" s="4"/>
      <c r="X30" s="145"/>
    </row>
    <row r="31" spans="2:24" ht="15.6" customHeight="1" x14ac:dyDescent="0.15">
      <c r="C31" s="133"/>
      <c r="N31" s="133"/>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9"/>
  <dataValidations count="1">
    <dataValidation type="list" allowBlank="1" showInputMessage="1" showErrorMessage="1" sqref="E8 E19 P8 P19" xr:uid="{79D455BD-441D-4F05-9DAC-B1B49B3FD347}">
      <formula1>INDIRECT(E7)</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66130B-A7D9-4E4D-AA78-AF8A442BF606}">
  <sheetPr codeName="Sheet32"/>
  <dimension ref="B1:X31"/>
  <sheetViews>
    <sheetView showGridLines="0" showZeros="0" view="pageBreakPreview" zoomScale="85" zoomScaleNormal="70" zoomScaleSheetLayoutView="85" workbookViewId="0">
      <selection activeCell="T2" sqref="T2:W2"/>
    </sheetView>
  </sheetViews>
  <sheetFormatPr defaultColWidth="7.625" defaultRowHeight="27.95" customHeight="1" x14ac:dyDescent="0.15"/>
  <cols>
    <col min="1" max="1" width="1.75" style="141" customWidth="1"/>
    <col min="2" max="4" width="6.125" style="141" customWidth="1"/>
    <col min="5" max="5" width="12.25" style="141" customWidth="1"/>
    <col min="6" max="12" width="9.125" style="141" customWidth="1"/>
    <col min="13" max="15" width="6.125" style="141" customWidth="1"/>
    <col min="16" max="16" width="12.25" style="141" customWidth="1"/>
    <col min="17" max="23" width="9.125" style="141" customWidth="1"/>
    <col min="24" max="24" width="3.125" style="141" customWidth="1"/>
    <col min="25" max="16384" width="7.625" style="141"/>
  </cols>
  <sheetData>
    <row r="1" spans="2:23" ht="9" customHeight="1" x14ac:dyDescent="0.15">
      <c r="W1" s="142"/>
    </row>
    <row r="2" spans="2:23" ht="25.15" customHeight="1" x14ac:dyDescent="0.15">
      <c r="B2" s="143" t="s">
        <v>723</v>
      </c>
      <c r="R2" s="679" t="s">
        <v>498</v>
      </c>
      <c r="S2" s="679"/>
      <c r="T2" s="1085" t="s">
        <v>1044</v>
      </c>
      <c r="U2" s="1086"/>
      <c r="V2" s="1086"/>
      <c r="W2" s="1087"/>
    </row>
    <row r="3" spans="2:23" ht="25.15" customHeight="1" x14ac:dyDescent="0.15">
      <c r="B3" s="680" t="s">
        <v>724</v>
      </c>
      <c r="C3" s="681"/>
      <c r="D3" s="681"/>
      <c r="E3" s="682" t="s">
        <v>542</v>
      </c>
      <c r="F3" s="683"/>
      <c r="G3" s="684"/>
      <c r="H3" s="685" t="s">
        <v>725</v>
      </c>
      <c r="I3" s="686"/>
      <c r="J3" s="687" t="s">
        <v>543</v>
      </c>
      <c r="K3" s="688"/>
      <c r="L3" s="689"/>
      <c r="M3" s="447" t="s">
        <v>726</v>
      </c>
      <c r="N3" s="448"/>
      <c r="O3" s="449"/>
      <c r="P3" s="690" t="s">
        <v>545</v>
      </c>
      <c r="Q3" s="690"/>
      <c r="R3" s="690"/>
      <c r="S3" s="447" t="s">
        <v>546</v>
      </c>
      <c r="T3" s="449"/>
      <c r="U3" s="693">
        <v>45621</v>
      </c>
      <c r="V3" s="694"/>
      <c r="W3" s="695"/>
    </row>
    <row r="4" spans="2:23" ht="25.15" customHeight="1" x14ac:dyDescent="0.15">
      <c r="B4" s="699" t="s">
        <v>727</v>
      </c>
      <c r="C4" s="700"/>
      <c r="D4" s="700"/>
      <c r="E4" s="701" t="s">
        <v>547</v>
      </c>
      <c r="F4" s="702"/>
      <c r="G4" s="703"/>
      <c r="H4" s="685" t="s">
        <v>728</v>
      </c>
      <c r="I4" s="686"/>
      <c r="J4" s="687" t="s">
        <v>548</v>
      </c>
      <c r="K4" s="688"/>
      <c r="L4" s="689"/>
      <c r="M4" s="450"/>
      <c r="N4" s="451"/>
      <c r="O4" s="452"/>
      <c r="P4" s="704" t="s">
        <v>549</v>
      </c>
      <c r="Q4" s="704"/>
      <c r="R4" s="704"/>
      <c r="S4" s="691"/>
      <c r="T4" s="692"/>
      <c r="U4" s="696"/>
      <c r="V4" s="697"/>
      <c r="W4" s="698"/>
    </row>
    <row r="5" spans="2:23" s="145" customFormat="1" ht="25.5" customHeight="1" x14ac:dyDescent="0.15">
      <c r="B5" s="705" t="s">
        <v>729</v>
      </c>
      <c r="C5" s="707" t="s">
        <v>730</v>
      </c>
      <c r="D5" s="708"/>
      <c r="E5" s="144" t="s">
        <v>634</v>
      </c>
      <c r="F5" s="709"/>
      <c r="G5" s="710"/>
      <c r="H5" s="710"/>
      <c r="I5" s="710"/>
      <c r="J5" s="710"/>
      <c r="K5" s="710"/>
      <c r="L5" s="711"/>
      <c r="M5" s="705" t="s">
        <v>729</v>
      </c>
      <c r="N5" s="707" t="s">
        <v>730</v>
      </c>
      <c r="O5" s="708"/>
      <c r="P5" s="144" t="s">
        <v>637</v>
      </c>
      <c r="Q5" s="712"/>
      <c r="R5" s="713"/>
      <c r="S5" s="713"/>
      <c r="T5" s="713"/>
      <c r="U5" s="713"/>
      <c r="V5" s="713"/>
      <c r="W5" s="714"/>
    </row>
    <row r="6" spans="2:23" s="145" customFormat="1" ht="25.5" customHeight="1" x14ac:dyDescent="0.15">
      <c r="B6" s="706"/>
      <c r="C6" s="707" t="s">
        <v>731</v>
      </c>
      <c r="D6" s="708"/>
      <c r="E6" s="146">
        <v>2</v>
      </c>
      <c r="F6" s="712"/>
      <c r="G6" s="713"/>
      <c r="H6" s="713"/>
      <c r="I6" s="713"/>
      <c r="J6" s="713"/>
      <c r="K6" s="713"/>
      <c r="L6" s="714"/>
      <c r="M6" s="706"/>
      <c r="N6" s="707" t="s">
        <v>731</v>
      </c>
      <c r="O6" s="708"/>
      <c r="P6" s="146">
        <v>1</v>
      </c>
      <c r="Q6" s="712"/>
      <c r="R6" s="713"/>
      <c r="S6" s="713"/>
      <c r="T6" s="713"/>
      <c r="U6" s="713"/>
      <c r="V6" s="713"/>
      <c r="W6" s="714"/>
    </row>
    <row r="7" spans="2:23" s="145" customFormat="1" ht="25.5" customHeight="1" x14ac:dyDescent="0.15">
      <c r="B7" s="705" t="s">
        <v>732</v>
      </c>
      <c r="C7" s="707" t="s">
        <v>560</v>
      </c>
      <c r="D7" s="708"/>
      <c r="E7" s="147" t="s">
        <v>574</v>
      </c>
      <c r="F7" s="712"/>
      <c r="G7" s="713"/>
      <c r="H7" s="713"/>
      <c r="I7" s="713"/>
      <c r="J7" s="713"/>
      <c r="K7" s="713"/>
      <c r="L7" s="714"/>
      <c r="M7" s="705" t="s">
        <v>732</v>
      </c>
      <c r="N7" s="707" t="s">
        <v>560</v>
      </c>
      <c r="O7" s="708"/>
      <c r="P7" s="147" t="s">
        <v>574</v>
      </c>
      <c r="Q7" s="712"/>
      <c r="R7" s="713"/>
      <c r="S7" s="713"/>
      <c r="T7" s="713"/>
      <c r="U7" s="713"/>
      <c r="V7" s="713"/>
      <c r="W7" s="714"/>
    </row>
    <row r="8" spans="2:23" s="145" customFormat="1" ht="25.5" customHeight="1" x14ac:dyDescent="0.15">
      <c r="B8" s="718"/>
      <c r="C8" s="707" t="s">
        <v>561</v>
      </c>
      <c r="D8" s="708"/>
      <c r="E8" s="144" t="s">
        <v>592</v>
      </c>
      <c r="F8" s="712"/>
      <c r="G8" s="713"/>
      <c r="H8" s="713"/>
      <c r="I8" s="713"/>
      <c r="J8" s="713"/>
      <c r="K8" s="713"/>
      <c r="L8" s="714"/>
      <c r="M8" s="718"/>
      <c r="N8" s="707" t="s">
        <v>561</v>
      </c>
      <c r="O8" s="708"/>
      <c r="P8" s="144" t="s">
        <v>592</v>
      </c>
      <c r="Q8" s="712"/>
      <c r="R8" s="713"/>
      <c r="S8" s="713"/>
      <c r="T8" s="713"/>
      <c r="U8" s="713"/>
      <c r="V8" s="713"/>
      <c r="W8" s="714"/>
    </row>
    <row r="9" spans="2:23" s="145" customFormat="1" ht="25.5" customHeight="1" x14ac:dyDescent="0.15">
      <c r="B9" s="719" t="s">
        <v>563</v>
      </c>
      <c r="C9" s="720"/>
      <c r="D9" s="721"/>
      <c r="E9" s="148" t="s">
        <v>268</v>
      </c>
      <c r="F9" s="712"/>
      <c r="G9" s="713"/>
      <c r="H9" s="713"/>
      <c r="I9" s="713"/>
      <c r="J9" s="713"/>
      <c r="K9" s="713"/>
      <c r="L9" s="714"/>
      <c r="M9" s="719" t="s">
        <v>563</v>
      </c>
      <c r="N9" s="720"/>
      <c r="O9" s="721"/>
      <c r="P9" s="148" t="s">
        <v>270</v>
      </c>
      <c r="Q9" s="712"/>
      <c r="R9" s="713"/>
      <c r="S9" s="713"/>
      <c r="T9" s="713"/>
      <c r="U9" s="713"/>
      <c r="V9" s="713"/>
      <c r="W9" s="714"/>
    </row>
    <row r="10" spans="2:23" s="145" customFormat="1" ht="25.5" customHeight="1" x14ac:dyDescent="0.15">
      <c r="B10" s="705" t="s">
        <v>733</v>
      </c>
      <c r="C10" s="719" t="s">
        <v>734</v>
      </c>
      <c r="D10" s="721"/>
      <c r="E10" s="146" t="s">
        <v>576</v>
      </c>
      <c r="F10" s="712"/>
      <c r="G10" s="713"/>
      <c r="H10" s="713"/>
      <c r="I10" s="713"/>
      <c r="J10" s="713"/>
      <c r="K10" s="713"/>
      <c r="L10" s="714"/>
      <c r="M10" s="705" t="s">
        <v>733</v>
      </c>
      <c r="N10" s="719" t="s">
        <v>734</v>
      </c>
      <c r="O10" s="721"/>
      <c r="P10" s="146" t="s">
        <v>576</v>
      </c>
      <c r="Q10" s="712"/>
      <c r="R10" s="713"/>
      <c r="S10" s="713"/>
      <c r="T10" s="713"/>
      <c r="U10" s="713"/>
      <c r="V10" s="713"/>
      <c r="W10" s="714"/>
    </row>
    <row r="11" spans="2:23" s="145" customFormat="1" ht="25.5" customHeight="1" x14ac:dyDescent="0.15">
      <c r="B11" s="718"/>
      <c r="C11" s="719" t="s">
        <v>572</v>
      </c>
      <c r="D11" s="721"/>
      <c r="E11" s="127"/>
      <c r="F11" s="712"/>
      <c r="G11" s="713"/>
      <c r="H11" s="713"/>
      <c r="I11" s="713"/>
      <c r="J11" s="713"/>
      <c r="K11" s="713"/>
      <c r="L11" s="714"/>
      <c r="M11" s="718"/>
      <c r="N11" s="719" t="s">
        <v>572</v>
      </c>
      <c r="O11" s="721"/>
      <c r="P11" s="127"/>
      <c r="Q11" s="712"/>
      <c r="R11" s="713"/>
      <c r="S11" s="713"/>
      <c r="T11" s="713"/>
      <c r="U11" s="713"/>
      <c r="V11" s="713"/>
      <c r="W11" s="714"/>
    </row>
    <row r="12" spans="2:23" s="145" customFormat="1" ht="25.5" customHeight="1" x14ac:dyDescent="0.15">
      <c r="B12" s="706"/>
      <c r="C12" s="722" t="s">
        <v>573</v>
      </c>
      <c r="D12" s="722"/>
      <c r="E12" s="127" t="s">
        <v>579</v>
      </c>
      <c r="F12" s="715"/>
      <c r="G12" s="716"/>
      <c r="H12" s="716"/>
      <c r="I12" s="716"/>
      <c r="J12" s="716"/>
      <c r="K12" s="716"/>
      <c r="L12" s="717"/>
      <c r="M12" s="706"/>
      <c r="N12" s="722" t="s">
        <v>573</v>
      </c>
      <c r="O12" s="722"/>
      <c r="P12" s="127" t="s">
        <v>579</v>
      </c>
      <c r="Q12" s="712"/>
      <c r="R12" s="713"/>
      <c r="S12" s="713"/>
      <c r="T12" s="713"/>
      <c r="U12" s="713"/>
      <c r="V12" s="713"/>
      <c r="W12" s="714"/>
    </row>
    <row r="13" spans="2:23" s="145" customFormat="1" ht="25.5" customHeight="1" x14ac:dyDescent="0.15">
      <c r="B13" s="727" t="s">
        <v>735</v>
      </c>
      <c r="C13" s="727"/>
      <c r="D13" s="727"/>
      <c r="E13" s="736" t="s">
        <v>800</v>
      </c>
      <c r="F13" s="737"/>
      <c r="G13" s="738"/>
      <c r="H13" s="727" t="s">
        <v>737</v>
      </c>
      <c r="I13" s="727"/>
      <c r="J13" s="728" t="s">
        <v>801</v>
      </c>
      <c r="K13" s="728"/>
      <c r="L13" s="728"/>
      <c r="M13" s="727" t="s">
        <v>735</v>
      </c>
      <c r="N13" s="727"/>
      <c r="O13" s="727"/>
      <c r="P13" s="736" t="s">
        <v>736</v>
      </c>
      <c r="Q13" s="737"/>
      <c r="R13" s="738"/>
      <c r="S13" s="727" t="s">
        <v>737</v>
      </c>
      <c r="T13" s="727"/>
      <c r="U13" s="728" t="s">
        <v>747</v>
      </c>
      <c r="V13" s="728"/>
      <c r="W13" s="728"/>
    </row>
    <row r="14" spans="2:23" s="145" customFormat="1" ht="25.5" customHeight="1" x14ac:dyDescent="0.15">
      <c r="B14" s="414" t="s">
        <v>739</v>
      </c>
      <c r="C14" s="414"/>
      <c r="D14" s="414"/>
      <c r="E14" s="729"/>
      <c r="F14" s="729"/>
      <c r="G14" s="729"/>
      <c r="H14" s="472" t="s">
        <v>740</v>
      </c>
      <c r="I14" s="473"/>
      <c r="J14" s="730"/>
      <c r="K14" s="731"/>
      <c r="L14" s="732"/>
      <c r="M14" s="472" t="s">
        <v>739</v>
      </c>
      <c r="N14" s="473"/>
      <c r="O14" s="474"/>
      <c r="P14" s="733"/>
      <c r="Q14" s="729"/>
      <c r="R14" s="729"/>
      <c r="S14" s="734" t="s">
        <v>740</v>
      </c>
      <c r="T14" s="735"/>
      <c r="U14" s="730"/>
      <c r="V14" s="731"/>
      <c r="W14" s="732"/>
    </row>
    <row r="15" spans="2:23" s="145" customFormat="1" ht="39.75" customHeight="1" x14ac:dyDescent="0.15">
      <c r="B15" s="722" t="s">
        <v>741</v>
      </c>
      <c r="C15" s="722"/>
      <c r="D15" s="722"/>
      <c r="E15" s="723" t="s">
        <v>802</v>
      </c>
      <c r="F15" s="724"/>
      <c r="G15" s="724"/>
      <c r="H15" s="724"/>
      <c r="I15" s="724"/>
      <c r="J15" s="724"/>
      <c r="K15" s="724"/>
      <c r="L15" s="725"/>
      <c r="M15" s="722" t="s">
        <v>741</v>
      </c>
      <c r="N15" s="722"/>
      <c r="O15" s="722"/>
      <c r="P15" s="723" t="s">
        <v>769</v>
      </c>
      <c r="Q15" s="724"/>
      <c r="R15" s="724"/>
      <c r="S15" s="724"/>
      <c r="T15" s="724"/>
      <c r="U15" s="724"/>
      <c r="V15" s="724"/>
      <c r="W15" s="725"/>
    </row>
    <row r="16" spans="2:23" s="145" customFormat="1" ht="25.5" customHeight="1" x14ac:dyDescent="0.15">
      <c r="B16" s="726" t="s">
        <v>729</v>
      </c>
      <c r="C16" s="726" t="s">
        <v>730</v>
      </c>
      <c r="D16" s="726"/>
      <c r="E16" s="144" t="s">
        <v>638</v>
      </c>
      <c r="F16" s="709"/>
      <c r="G16" s="710"/>
      <c r="H16" s="710"/>
      <c r="I16" s="710"/>
      <c r="J16" s="710"/>
      <c r="K16" s="710"/>
      <c r="L16" s="711"/>
      <c r="M16" s="726" t="s">
        <v>729</v>
      </c>
      <c r="N16" s="726" t="s">
        <v>730</v>
      </c>
      <c r="O16" s="726"/>
      <c r="P16" s="144" t="s">
        <v>640</v>
      </c>
      <c r="Q16" s="712"/>
      <c r="R16" s="713"/>
      <c r="S16" s="713"/>
      <c r="T16" s="713"/>
      <c r="U16" s="713"/>
      <c r="V16" s="713"/>
      <c r="W16" s="714"/>
    </row>
    <row r="17" spans="2:24" s="145" customFormat="1" ht="25.5" customHeight="1" x14ac:dyDescent="0.15">
      <c r="B17" s="726"/>
      <c r="C17" s="726" t="s">
        <v>731</v>
      </c>
      <c r="D17" s="726"/>
      <c r="E17" s="146">
        <v>1</v>
      </c>
      <c r="F17" s="712"/>
      <c r="G17" s="713"/>
      <c r="H17" s="713"/>
      <c r="I17" s="713"/>
      <c r="J17" s="713"/>
      <c r="K17" s="713"/>
      <c r="L17" s="714"/>
      <c r="M17" s="726"/>
      <c r="N17" s="726" t="s">
        <v>731</v>
      </c>
      <c r="O17" s="726"/>
      <c r="P17" s="146">
        <v>1</v>
      </c>
      <c r="Q17" s="712"/>
      <c r="R17" s="713"/>
      <c r="S17" s="713"/>
      <c r="T17" s="713"/>
      <c r="U17" s="713"/>
      <c r="V17" s="713"/>
      <c r="W17" s="714"/>
    </row>
    <row r="18" spans="2:24" s="145" customFormat="1" ht="25.5" customHeight="1" x14ac:dyDescent="0.15">
      <c r="B18" s="726" t="s">
        <v>732</v>
      </c>
      <c r="C18" s="726" t="s">
        <v>560</v>
      </c>
      <c r="D18" s="726"/>
      <c r="E18" s="147" t="s">
        <v>574</v>
      </c>
      <c r="F18" s="712"/>
      <c r="G18" s="713"/>
      <c r="H18" s="713"/>
      <c r="I18" s="713"/>
      <c r="J18" s="713"/>
      <c r="K18" s="713"/>
      <c r="L18" s="714"/>
      <c r="M18" s="726" t="s">
        <v>732</v>
      </c>
      <c r="N18" s="726" t="s">
        <v>560</v>
      </c>
      <c r="O18" s="726"/>
      <c r="P18" s="147" t="s">
        <v>574</v>
      </c>
      <c r="Q18" s="712"/>
      <c r="R18" s="713"/>
      <c r="S18" s="713"/>
      <c r="T18" s="713"/>
      <c r="U18" s="713"/>
      <c r="V18" s="713"/>
      <c r="W18" s="714"/>
    </row>
    <row r="19" spans="2:24" s="145" customFormat="1" ht="25.5" customHeight="1" x14ac:dyDescent="0.15">
      <c r="B19" s="726"/>
      <c r="C19" s="726" t="s">
        <v>561</v>
      </c>
      <c r="D19" s="726"/>
      <c r="E19" s="144" t="s">
        <v>592</v>
      </c>
      <c r="F19" s="712"/>
      <c r="G19" s="713"/>
      <c r="H19" s="713"/>
      <c r="I19" s="713"/>
      <c r="J19" s="713"/>
      <c r="K19" s="713"/>
      <c r="L19" s="714"/>
      <c r="M19" s="726"/>
      <c r="N19" s="726" t="s">
        <v>561</v>
      </c>
      <c r="O19" s="726"/>
      <c r="P19" s="144" t="s">
        <v>585</v>
      </c>
      <c r="Q19" s="712"/>
      <c r="R19" s="713"/>
      <c r="S19" s="713"/>
      <c r="T19" s="713"/>
      <c r="U19" s="713"/>
      <c r="V19" s="713"/>
      <c r="W19" s="714"/>
    </row>
    <row r="20" spans="2:24" s="145" customFormat="1" ht="25.5" customHeight="1" x14ac:dyDescent="0.15">
      <c r="B20" s="722" t="s">
        <v>563</v>
      </c>
      <c r="C20" s="722"/>
      <c r="D20" s="722"/>
      <c r="E20" s="148" t="s">
        <v>270</v>
      </c>
      <c r="F20" s="712"/>
      <c r="G20" s="713"/>
      <c r="H20" s="713"/>
      <c r="I20" s="713"/>
      <c r="J20" s="713"/>
      <c r="K20" s="713"/>
      <c r="L20" s="714"/>
      <c r="M20" s="722" t="s">
        <v>563</v>
      </c>
      <c r="N20" s="722"/>
      <c r="O20" s="722"/>
      <c r="P20" s="148" t="s">
        <v>270</v>
      </c>
      <c r="Q20" s="712"/>
      <c r="R20" s="713"/>
      <c r="S20" s="713"/>
      <c r="T20" s="713"/>
      <c r="U20" s="713"/>
      <c r="V20" s="713"/>
      <c r="W20" s="714"/>
    </row>
    <row r="21" spans="2:24" s="145" customFormat="1" ht="25.5" customHeight="1" x14ac:dyDescent="0.15">
      <c r="B21" s="705" t="s">
        <v>733</v>
      </c>
      <c r="C21" s="722" t="s">
        <v>734</v>
      </c>
      <c r="D21" s="722"/>
      <c r="E21" s="146" t="s">
        <v>576</v>
      </c>
      <c r="F21" s="712"/>
      <c r="G21" s="713"/>
      <c r="H21" s="713"/>
      <c r="I21" s="713"/>
      <c r="J21" s="713"/>
      <c r="K21" s="713"/>
      <c r="L21" s="714"/>
      <c r="M21" s="705" t="s">
        <v>733</v>
      </c>
      <c r="N21" s="722" t="s">
        <v>734</v>
      </c>
      <c r="O21" s="722"/>
      <c r="P21" s="146" t="s">
        <v>576</v>
      </c>
      <c r="Q21" s="712"/>
      <c r="R21" s="713"/>
      <c r="S21" s="713"/>
      <c r="T21" s="713"/>
      <c r="U21" s="713"/>
      <c r="V21" s="713"/>
      <c r="W21" s="714"/>
    </row>
    <row r="22" spans="2:24" s="145" customFormat="1" ht="25.5" customHeight="1" x14ac:dyDescent="0.15">
      <c r="B22" s="718"/>
      <c r="C22" s="722" t="s">
        <v>572</v>
      </c>
      <c r="D22" s="722"/>
      <c r="E22" s="127"/>
      <c r="F22" s="712"/>
      <c r="G22" s="713"/>
      <c r="H22" s="713"/>
      <c r="I22" s="713"/>
      <c r="J22" s="713"/>
      <c r="K22" s="713"/>
      <c r="L22" s="714"/>
      <c r="M22" s="718"/>
      <c r="N22" s="722" t="s">
        <v>572</v>
      </c>
      <c r="O22" s="722"/>
      <c r="P22" s="127"/>
      <c r="Q22" s="712"/>
      <c r="R22" s="713"/>
      <c r="S22" s="713"/>
      <c r="T22" s="713"/>
      <c r="U22" s="713"/>
      <c r="V22" s="713"/>
      <c r="W22" s="714"/>
    </row>
    <row r="23" spans="2:24" s="145" customFormat="1" ht="25.5" customHeight="1" x14ac:dyDescent="0.15">
      <c r="B23" s="706"/>
      <c r="C23" s="722" t="s">
        <v>573</v>
      </c>
      <c r="D23" s="722"/>
      <c r="E23" s="127" t="s">
        <v>579</v>
      </c>
      <c r="F23" s="715"/>
      <c r="G23" s="716"/>
      <c r="H23" s="716"/>
      <c r="I23" s="716"/>
      <c r="J23" s="716"/>
      <c r="K23" s="716"/>
      <c r="L23" s="717"/>
      <c r="M23" s="706"/>
      <c r="N23" s="722" t="s">
        <v>573</v>
      </c>
      <c r="O23" s="722"/>
      <c r="P23" s="127" t="s">
        <v>579</v>
      </c>
      <c r="Q23" s="712"/>
      <c r="R23" s="713"/>
      <c r="S23" s="713"/>
      <c r="T23" s="713"/>
      <c r="U23" s="713"/>
      <c r="V23" s="713"/>
      <c r="W23" s="714"/>
    </row>
    <row r="24" spans="2:24" s="145" customFormat="1" ht="25.5" customHeight="1" x14ac:dyDescent="0.15">
      <c r="B24" s="727" t="s">
        <v>735</v>
      </c>
      <c r="C24" s="727"/>
      <c r="D24" s="727"/>
      <c r="E24" s="736" t="s">
        <v>803</v>
      </c>
      <c r="F24" s="737"/>
      <c r="G24" s="738"/>
      <c r="H24" s="727" t="s">
        <v>737</v>
      </c>
      <c r="I24" s="727"/>
      <c r="J24" s="736" t="s">
        <v>747</v>
      </c>
      <c r="K24" s="737"/>
      <c r="L24" s="738"/>
      <c r="M24" s="727" t="s">
        <v>735</v>
      </c>
      <c r="N24" s="727"/>
      <c r="O24" s="727"/>
      <c r="P24" s="736" t="s">
        <v>736</v>
      </c>
      <c r="Q24" s="737"/>
      <c r="R24" s="738"/>
      <c r="S24" s="727" t="s">
        <v>737</v>
      </c>
      <c r="T24" s="727"/>
      <c r="U24" s="728" t="s">
        <v>747</v>
      </c>
      <c r="V24" s="728"/>
      <c r="W24" s="728"/>
    </row>
    <row r="25" spans="2:24" s="145" customFormat="1" ht="25.5" customHeight="1" x14ac:dyDescent="0.15">
      <c r="B25" s="414" t="s">
        <v>739</v>
      </c>
      <c r="C25" s="414"/>
      <c r="D25" s="414"/>
      <c r="E25" s="729"/>
      <c r="F25" s="729"/>
      <c r="G25" s="729"/>
      <c r="H25" s="472" t="s">
        <v>740</v>
      </c>
      <c r="I25" s="473"/>
      <c r="J25" s="730"/>
      <c r="K25" s="731"/>
      <c r="L25" s="732"/>
      <c r="M25" s="472" t="s">
        <v>739</v>
      </c>
      <c r="N25" s="473"/>
      <c r="O25" s="474"/>
      <c r="P25" s="733"/>
      <c r="Q25" s="729"/>
      <c r="R25" s="729"/>
      <c r="S25" s="734" t="s">
        <v>740</v>
      </c>
      <c r="T25" s="735"/>
      <c r="U25" s="730"/>
      <c r="V25" s="731"/>
      <c r="W25" s="732"/>
    </row>
    <row r="26" spans="2:24" s="145" customFormat="1" ht="39.75" customHeight="1" x14ac:dyDescent="0.15">
      <c r="B26" s="722" t="s">
        <v>741</v>
      </c>
      <c r="C26" s="722"/>
      <c r="D26" s="722"/>
      <c r="E26" s="723" t="s">
        <v>769</v>
      </c>
      <c r="F26" s="724"/>
      <c r="G26" s="724"/>
      <c r="H26" s="724"/>
      <c r="I26" s="724"/>
      <c r="J26" s="724"/>
      <c r="K26" s="724"/>
      <c r="L26" s="725"/>
      <c r="M26" s="722" t="s">
        <v>741</v>
      </c>
      <c r="N26" s="722"/>
      <c r="O26" s="722"/>
      <c r="P26" s="723" t="s">
        <v>793</v>
      </c>
      <c r="Q26" s="724"/>
      <c r="R26" s="724"/>
      <c r="S26" s="724"/>
      <c r="T26" s="724"/>
      <c r="U26" s="724"/>
      <c r="V26" s="724"/>
      <c r="W26" s="725"/>
    </row>
    <row r="27" spans="2:24" s="145" customFormat="1" ht="15" customHeight="1" x14ac:dyDescent="0.15">
      <c r="B27" s="149"/>
      <c r="C27" s="739" t="s">
        <v>750</v>
      </c>
      <c r="D27" s="740"/>
      <c r="E27" s="740"/>
      <c r="F27" s="740"/>
      <c r="G27" s="740"/>
      <c r="H27" s="740"/>
      <c r="I27" s="740"/>
      <c r="J27" s="740"/>
      <c r="K27" s="740"/>
      <c r="L27" s="740"/>
      <c r="M27" s="150"/>
      <c r="N27" s="150" t="s">
        <v>751</v>
      </c>
      <c r="O27" s="150"/>
      <c r="P27" s="150"/>
      <c r="Q27" s="150"/>
      <c r="R27" s="150"/>
      <c r="S27" s="150"/>
      <c r="T27" s="150"/>
      <c r="U27" s="150"/>
      <c r="V27" s="150"/>
      <c r="W27" s="150"/>
    </row>
    <row r="28" spans="2:24" s="145" customFormat="1" ht="15" customHeight="1" x14ac:dyDescent="0.15">
      <c r="B28" s="149"/>
      <c r="C28" s="741"/>
      <c r="D28" s="741"/>
      <c r="E28" s="741"/>
      <c r="F28" s="741"/>
      <c r="G28" s="741"/>
      <c r="H28" s="741"/>
      <c r="I28" s="741"/>
      <c r="J28" s="741"/>
      <c r="K28" s="741"/>
      <c r="L28" s="741"/>
      <c r="M28" s="150"/>
      <c r="N28" s="150" t="s">
        <v>752</v>
      </c>
      <c r="O28" s="150"/>
      <c r="P28" s="150"/>
      <c r="Q28" s="150"/>
      <c r="R28" s="150"/>
      <c r="S28" s="150"/>
      <c r="T28" s="150"/>
      <c r="U28" s="150"/>
      <c r="V28" s="150"/>
      <c r="W28" s="150"/>
    </row>
    <row r="29" spans="2:24" ht="15" customHeight="1" x14ac:dyDescent="0.15">
      <c r="C29" s="150" t="s">
        <v>753</v>
      </c>
      <c r="D29" s="4"/>
      <c r="E29" s="4"/>
      <c r="F29" s="4"/>
      <c r="G29" s="4"/>
      <c r="H29" s="4"/>
      <c r="I29" s="4"/>
      <c r="J29" s="4"/>
      <c r="K29" s="4"/>
      <c r="L29" s="4"/>
      <c r="M29" s="4"/>
      <c r="N29" s="151" t="s">
        <v>754</v>
      </c>
      <c r="O29" s="4"/>
      <c r="P29" s="4"/>
      <c r="Q29" s="4"/>
      <c r="R29" s="4"/>
      <c r="S29" s="4"/>
      <c r="T29" s="4"/>
      <c r="U29" s="4"/>
      <c r="V29" s="4"/>
      <c r="W29" s="4"/>
      <c r="X29" s="145"/>
    </row>
    <row r="30" spans="2:24" ht="15" customHeight="1" x14ac:dyDescent="0.15">
      <c r="C30" s="150" t="s">
        <v>755</v>
      </c>
      <c r="D30" s="4"/>
      <c r="E30" s="4"/>
      <c r="F30" s="4"/>
      <c r="G30" s="4"/>
      <c r="H30" s="4"/>
      <c r="I30" s="4"/>
      <c r="J30" s="4"/>
      <c r="K30" s="4"/>
      <c r="L30" s="4"/>
      <c r="M30" s="4"/>
      <c r="N30" s="151" t="s">
        <v>756</v>
      </c>
      <c r="O30" s="4"/>
      <c r="P30" s="4"/>
      <c r="Q30" s="4"/>
      <c r="R30" s="4"/>
      <c r="S30" s="4"/>
      <c r="T30" s="4"/>
      <c r="U30" s="4"/>
      <c r="V30" s="4"/>
      <c r="W30" s="4"/>
      <c r="X30" s="145"/>
    </row>
    <row r="31" spans="2:24" ht="15.6" customHeight="1" x14ac:dyDescent="0.15">
      <c r="C31" s="133"/>
      <c r="N31" s="133"/>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9"/>
  <dataValidations count="1">
    <dataValidation type="list" allowBlank="1" showInputMessage="1" showErrorMessage="1" sqref="E8 E19 P8 P19" xr:uid="{C9ED2E40-D5ED-4FF4-BA80-B5CEDBC3E3CD}">
      <formula1>INDIRECT(E7)</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479D70-7C68-4165-98DE-8AC1CE510837}">
  <sheetPr codeName="Sheet33"/>
  <dimension ref="B1:X31"/>
  <sheetViews>
    <sheetView showGridLines="0" showZeros="0" view="pageBreakPreview" zoomScale="85" zoomScaleNormal="70" zoomScaleSheetLayoutView="85" workbookViewId="0">
      <selection activeCell="T2" sqref="T2:W2"/>
    </sheetView>
  </sheetViews>
  <sheetFormatPr defaultColWidth="7.625" defaultRowHeight="27.95" customHeight="1" x14ac:dyDescent="0.15"/>
  <cols>
    <col min="1" max="1" width="1.75" style="141" customWidth="1"/>
    <col min="2" max="4" width="6.125" style="141" customWidth="1"/>
    <col min="5" max="5" width="12.25" style="141" customWidth="1"/>
    <col min="6" max="12" width="9.125" style="141" customWidth="1"/>
    <col min="13" max="15" width="6.125" style="141" customWidth="1"/>
    <col min="16" max="16" width="12.25" style="141" customWidth="1"/>
    <col min="17" max="23" width="9.125" style="141" customWidth="1"/>
    <col min="24" max="24" width="3.125" style="141" customWidth="1"/>
    <col min="25" max="16384" width="7.625" style="141"/>
  </cols>
  <sheetData>
    <row r="1" spans="2:23" ht="9" customHeight="1" x14ac:dyDescent="0.15">
      <c r="W1" s="142"/>
    </row>
    <row r="2" spans="2:23" ht="25.15" customHeight="1" x14ac:dyDescent="0.15">
      <c r="B2" s="143" t="s">
        <v>723</v>
      </c>
      <c r="R2" s="679" t="s">
        <v>498</v>
      </c>
      <c r="S2" s="679"/>
      <c r="T2" s="1085" t="s">
        <v>1044</v>
      </c>
      <c r="U2" s="1086"/>
      <c r="V2" s="1086"/>
      <c r="W2" s="1087"/>
    </row>
    <row r="3" spans="2:23" ht="25.15" customHeight="1" x14ac:dyDescent="0.15">
      <c r="B3" s="680" t="s">
        <v>724</v>
      </c>
      <c r="C3" s="681"/>
      <c r="D3" s="681"/>
      <c r="E3" s="682" t="s">
        <v>542</v>
      </c>
      <c r="F3" s="683"/>
      <c r="G3" s="684"/>
      <c r="H3" s="685" t="s">
        <v>725</v>
      </c>
      <c r="I3" s="686"/>
      <c r="J3" s="687" t="s">
        <v>543</v>
      </c>
      <c r="K3" s="688"/>
      <c r="L3" s="689"/>
      <c r="M3" s="447" t="s">
        <v>726</v>
      </c>
      <c r="N3" s="448"/>
      <c r="O3" s="449"/>
      <c r="P3" s="690" t="s">
        <v>545</v>
      </c>
      <c r="Q3" s="690"/>
      <c r="R3" s="690"/>
      <c r="S3" s="447" t="s">
        <v>546</v>
      </c>
      <c r="T3" s="449"/>
      <c r="U3" s="693">
        <v>45621</v>
      </c>
      <c r="V3" s="694"/>
      <c r="W3" s="695"/>
    </row>
    <row r="4" spans="2:23" ht="25.15" customHeight="1" x14ac:dyDescent="0.15">
      <c r="B4" s="699" t="s">
        <v>727</v>
      </c>
      <c r="C4" s="700"/>
      <c r="D4" s="700"/>
      <c r="E4" s="701" t="s">
        <v>547</v>
      </c>
      <c r="F4" s="702"/>
      <c r="G4" s="703"/>
      <c r="H4" s="685" t="s">
        <v>728</v>
      </c>
      <c r="I4" s="686"/>
      <c r="J4" s="687" t="s">
        <v>548</v>
      </c>
      <c r="K4" s="688"/>
      <c r="L4" s="689"/>
      <c r="M4" s="450"/>
      <c r="N4" s="451"/>
      <c r="O4" s="452"/>
      <c r="P4" s="704" t="s">
        <v>549</v>
      </c>
      <c r="Q4" s="704"/>
      <c r="R4" s="704"/>
      <c r="S4" s="691"/>
      <c r="T4" s="692"/>
      <c r="U4" s="696"/>
      <c r="V4" s="697"/>
      <c r="W4" s="698"/>
    </row>
    <row r="5" spans="2:23" s="145" customFormat="1" ht="25.5" customHeight="1" x14ac:dyDescent="0.15">
      <c r="B5" s="705" t="s">
        <v>729</v>
      </c>
      <c r="C5" s="707" t="s">
        <v>730</v>
      </c>
      <c r="D5" s="708"/>
      <c r="E5" s="144" t="s">
        <v>642</v>
      </c>
      <c r="F5" s="709"/>
      <c r="G5" s="710"/>
      <c r="H5" s="710"/>
      <c r="I5" s="710"/>
      <c r="J5" s="710"/>
      <c r="K5" s="710"/>
      <c r="L5" s="711"/>
      <c r="M5" s="705" t="s">
        <v>729</v>
      </c>
      <c r="N5" s="707" t="s">
        <v>730</v>
      </c>
      <c r="O5" s="708"/>
      <c r="P5" s="144" t="s">
        <v>644</v>
      </c>
      <c r="Q5" s="712"/>
      <c r="R5" s="713"/>
      <c r="S5" s="713"/>
      <c r="T5" s="713"/>
      <c r="U5" s="713"/>
      <c r="V5" s="713"/>
      <c r="W5" s="714"/>
    </row>
    <row r="6" spans="2:23" s="145" customFormat="1" ht="25.5" customHeight="1" x14ac:dyDescent="0.15">
      <c r="B6" s="706"/>
      <c r="C6" s="707" t="s">
        <v>731</v>
      </c>
      <c r="D6" s="708"/>
      <c r="E6" s="146">
        <v>1</v>
      </c>
      <c r="F6" s="712"/>
      <c r="G6" s="713"/>
      <c r="H6" s="713"/>
      <c r="I6" s="713"/>
      <c r="J6" s="713"/>
      <c r="K6" s="713"/>
      <c r="L6" s="714"/>
      <c r="M6" s="706"/>
      <c r="N6" s="707" t="s">
        <v>731</v>
      </c>
      <c r="O6" s="708"/>
      <c r="P6" s="146">
        <v>1</v>
      </c>
      <c r="Q6" s="712"/>
      <c r="R6" s="713"/>
      <c r="S6" s="713"/>
      <c r="T6" s="713"/>
      <c r="U6" s="713"/>
      <c r="V6" s="713"/>
      <c r="W6" s="714"/>
    </row>
    <row r="7" spans="2:23" s="145" customFormat="1" ht="25.5" customHeight="1" x14ac:dyDescent="0.15">
      <c r="B7" s="705" t="s">
        <v>732</v>
      </c>
      <c r="C7" s="707" t="s">
        <v>560</v>
      </c>
      <c r="D7" s="708"/>
      <c r="E7" s="147" t="s">
        <v>574</v>
      </c>
      <c r="F7" s="712"/>
      <c r="G7" s="713"/>
      <c r="H7" s="713"/>
      <c r="I7" s="713"/>
      <c r="J7" s="713"/>
      <c r="K7" s="713"/>
      <c r="L7" s="714"/>
      <c r="M7" s="705" t="s">
        <v>732</v>
      </c>
      <c r="N7" s="707" t="s">
        <v>560</v>
      </c>
      <c r="O7" s="708"/>
      <c r="P7" s="147" t="s">
        <v>574</v>
      </c>
      <c r="Q7" s="712"/>
      <c r="R7" s="713"/>
      <c r="S7" s="713"/>
      <c r="T7" s="713"/>
      <c r="U7" s="713"/>
      <c r="V7" s="713"/>
      <c r="W7" s="714"/>
    </row>
    <row r="8" spans="2:23" s="145" customFormat="1" ht="25.5" customHeight="1" x14ac:dyDescent="0.15">
      <c r="B8" s="718"/>
      <c r="C8" s="707" t="s">
        <v>561</v>
      </c>
      <c r="D8" s="708"/>
      <c r="E8" s="144" t="s">
        <v>588</v>
      </c>
      <c r="F8" s="712"/>
      <c r="G8" s="713"/>
      <c r="H8" s="713"/>
      <c r="I8" s="713"/>
      <c r="J8" s="713"/>
      <c r="K8" s="713"/>
      <c r="L8" s="714"/>
      <c r="M8" s="718"/>
      <c r="N8" s="707" t="s">
        <v>561</v>
      </c>
      <c r="O8" s="708"/>
      <c r="P8" s="144" t="s">
        <v>623</v>
      </c>
      <c r="Q8" s="712"/>
      <c r="R8" s="713"/>
      <c r="S8" s="713"/>
      <c r="T8" s="713"/>
      <c r="U8" s="713"/>
      <c r="V8" s="713"/>
      <c r="W8" s="714"/>
    </row>
    <row r="9" spans="2:23" s="145" customFormat="1" ht="25.5" customHeight="1" x14ac:dyDescent="0.15">
      <c r="B9" s="719" t="s">
        <v>563</v>
      </c>
      <c r="C9" s="720"/>
      <c r="D9" s="721"/>
      <c r="E9" s="148" t="s">
        <v>269</v>
      </c>
      <c r="F9" s="712"/>
      <c r="G9" s="713"/>
      <c r="H9" s="713"/>
      <c r="I9" s="713"/>
      <c r="J9" s="713"/>
      <c r="K9" s="713"/>
      <c r="L9" s="714"/>
      <c r="M9" s="719" t="s">
        <v>563</v>
      </c>
      <c r="N9" s="720"/>
      <c r="O9" s="721"/>
      <c r="P9" s="148" t="s">
        <v>270</v>
      </c>
      <c r="Q9" s="712"/>
      <c r="R9" s="713"/>
      <c r="S9" s="713"/>
      <c r="T9" s="713"/>
      <c r="U9" s="713"/>
      <c r="V9" s="713"/>
      <c r="W9" s="714"/>
    </row>
    <row r="10" spans="2:23" s="145" customFormat="1" ht="25.5" customHeight="1" x14ac:dyDescent="0.15">
      <c r="B10" s="705" t="s">
        <v>733</v>
      </c>
      <c r="C10" s="719" t="s">
        <v>734</v>
      </c>
      <c r="D10" s="721"/>
      <c r="E10" s="146" t="s">
        <v>576</v>
      </c>
      <c r="F10" s="712"/>
      <c r="G10" s="713"/>
      <c r="H10" s="713"/>
      <c r="I10" s="713"/>
      <c r="J10" s="713"/>
      <c r="K10" s="713"/>
      <c r="L10" s="714"/>
      <c r="M10" s="705" t="s">
        <v>733</v>
      </c>
      <c r="N10" s="719" t="s">
        <v>734</v>
      </c>
      <c r="O10" s="721"/>
      <c r="P10" s="146" t="s">
        <v>576</v>
      </c>
      <c r="Q10" s="712"/>
      <c r="R10" s="713"/>
      <c r="S10" s="713"/>
      <c r="T10" s="713"/>
      <c r="U10" s="713"/>
      <c r="V10" s="713"/>
      <c r="W10" s="714"/>
    </row>
    <row r="11" spans="2:23" s="145" customFormat="1" ht="25.5" customHeight="1" x14ac:dyDescent="0.15">
      <c r="B11" s="718"/>
      <c r="C11" s="719" t="s">
        <v>572</v>
      </c>
      <c r="D11" s="721"/>
      <c r="E11" s="127"/>
      <c r="F11" s="712"/>
      <c r="G11" s="713"/>
      <c r="H11" s="713"/>
      <c r="I11" s="713"/>
      <c r="J11" s="713"/>
      <c r="K11" s="713"/>
      <c r="L11" s="714"/>
      <c r="M11" s="718"/>
      <c r="N11" s="719" t="s">
        <v>572</v>
      </c>
      <c r="O11" s="721"/>
      <c r="P11" s="127"/>
      <c r="Q11" s="712"/>
      <c r="R11" s="713"/>
      <c r="S11" s="713"/>
      <c r="T11" s="713"/>
      <c r="U11" s="713"/>
      <c r="V11" s="713"/>
      <c r="W11" s="714"/>
    </row>
    <row r="12" spans="2:23" s="145" customFormat="1" ht="25.5" customHeight="1" x14ac:dyDescent="0.15">
      <c r="B12" s="706"/>
      <c r="C12" s="722" t="s">
        <v>573</v>
      </c>
      <c r="D12" s="722"/>
      <c r="E12" s="127" t="s">
        <v>607</v>
      </c>
      <c r="F12" s="715"/>
      <c r="G12" s="716"/>
      <c r="H12" s="716"/>
      <c r="I12" s="716"/>
      <c r="J12" s="716"/>
      <c r="K12" s="716"/>
      <c r="L12" s="717"/>
      <c r="M12" s="706"/>
      <c r="N12" s="722" t="s">
        <v>573</v>
      </c>
      <c r="O12" s="722"/>
      <c r="P12" s="127" t="s">
        <v>579</v>
      </c>
      <c r="Q12" s="712"/>
      <c r="R12" s="713"/>
      <c r="S12" s="713"/>
      <c r="T12" s="713"/>
      <c r="U12" s="713"/>
      <c r="V12" s="713"/>
      <c r="W12" s="714"/>
    </row>
    <row r="13" spans="2:23" s="145" customFormat="1" ht="25.5" customHeight="1" x14ac:dyDescent="0.15">
      <c r="B13" s="727" t="s">
        <v>735</v>
      </c>
      <c r="C13" s="727"/>
      <c r="D13" s="727"/>
      <c r="E13" s="736" t="s">
        <v>804</v>
      </c>
      <c r="F13" s="737"/>
      <c r="G13" s="738"/>
      <c r="H13" s="727" t="s">
        <v>737</v>
      </c>
      <c r="I13" s="727"/>
      <c r="J13" s="728" t="s">
        <v>805</v>
      </c>
      <c r="K13" s="728"/>
      <c r="L13" s="728"/>
      <c r="M13" s="727" t="s">
        <v>735</v>
      </c>
      <c r="N13" s="727"/>
      <c r="O13" s="727"/>
      <c r="P13" s="736" t="s">
        <v>736</v>
      </c>
      <c r="Q13" s="737"/>
      <c r="R13" s="738"/>
      <c r="S13" s="727" t="s">
        <v>737</v>
      </c>
      <c r="T13" s="727"/>
      <c r="U13" s="728" t="s">
        <v>747</v>
      </c>
      <c r="V13" s="728"/>
      <c r="W13" s="728"/>
    </row>
    <row r="14" spans="2:23" s="145" customFormat="1" ht="25.5" customHeight="1" x14ac:dyDescent="0.15">
      <c r="B14" s="414" t="s">
        <v>739</v>
      </c>
      <c r="C14" s="414"/>
      <c r="D14" s="414"/>
      <c r="E14" s="729"/>
      <c r="F14" s="729"/>
      <c r="G14" s="729"/>
      <c r="H14" s="472" t="s">
        <v>740</v>
      </c>
      <c r="I14" s="473"/>
      <c r="J14" s="730"/>
      <c r="K14" s="731"/>
      <c r="L14" s="732"/>
      <c r="M14" s="472" t="s">
        <v>739</v>
      </c>
      <c r="N14" s="473"/>
      <c r="O14" s="474"/>
      <c r="P14" s="733"/>
      <c r="Q14" s="729"/>
      <c r="R14" s="729"/>
      <c r="S14" s="734" t="s">
        <v>740</v>
      </c>
      <c r="T14" s="735"/>
      <c r="U14" s="730"/>
      <c r="V14" s="731"/>
      <c r="W14" s="732"/>
    </row>
    <row r="15" spans="2:23" s="145" customFormat="1" ht="39.75" customHeight="1" x14ac:dyDescent="0.15">
      <c r="B15" s="722" t="s">
        <v>741</v>
      </c>
      <c r="C15" s="722"/>
      <c r="D15" s="722"/>
      <c r="E15" s="723" t="s">
        <v>806</v>
      </c>
      <c r="F15" s="724"/>
      <c r="G15" s="724"/>
      <c r="H15" s="724"/>
      <c r="I15" s="724"/>
      <c r="J15" s="724"/>
      <c r="K15" s="724"/>
      <c r="L15" s="725"/>
      <c r="M15" s="722" t="s">
        <v>741</v>
      </c>
      <c r="N15" s="722"/>
      <c r="O15" s="722"/>
      <c r="P15" s="723" t="s">
        <v>788</v>
      </c>
      <c r="Q15" s="724"/>
      <c r="R15" s="724"/>
      <c r="S15" s="724"/>
      <c r="T15" s="724"/>
      <c r="U15" s="724"/>
      <c r="V15" s="724"/>
      <c r="W15" s="725"/>
    </row>
    <row r="16" spans="2:23" s="145" customFormat="1" ht="25.5" customHeight="1" x14ac:dyDescent="0.15">
      <c r="B16" s="726" t="s">
        <v>729</v>
      </c>
      <c r="C16" s="726" t="s">
        <v>730</v>
      </c>
      <c r="D16" s="726"/>
      <c r="E16" s="144" t="s">
        <v>645</v>
      </c>
      <c r="F16" s="709"/>
      <c r="G16" s="710"/>
      <c r="H16" s="710"/>
      <c r="I16" s="710"/>
      <c r="J16" s="710"/>
      <c r="K16" s="710"/>
      <c r="L16" s="711"/>
      <c r="M16" s="726" t="s">
        <v>729</v>
      </c>
      <c r="N16" s="726" t="s">
        <v>730</v>
      </c>
      <c r="O16" s="726"/>
      <c r="P16" s="144" t="s">
        <v>645</v>
      </c>
      <c r="Q16" s="712"/>
      <c r="R16" s="713"/>
      <c r="S16" s="713"/>
      <c r="T16" s="713"/>
      <c r="U16" s="713"/>
      <c r="V16" s="713"/>
      <c r="W16" s="714"/>
    </row>
    <row r="17" spans="2:24" s="145" customFormat="1" ht="25.5" customHeight="1" x14ac:dyDescent="0.15">
      <c r="B17" s="726"/>
      <c r="C17" s="726" t="s">
        <v>731</v>
      </c>
      <c r="D17" s="726"/>
      <c r="E17" s="146">
        <v>1</v>
      </c>
      <c r="F17" s="712"/>
      <c r="G17" s="713"/>
      <c r="H17" s="713"/>
      <c r="I17" s="713"/>
      <c r="J17" s="713"/>
      <c r="K17" s="713"/>
      <c r="L17" s="714"/>
      <c r="M17" s="726"/>
      <c r="N17" s="726" t="s">
        <v>731</v>
      </c>
      <c r="O17" s="726"/>
      <c r="P17" s="146">
        <v>2</v>
      </c>
      <c r="Q17" s="712"/>
      <c r="R17" s="713"/>
      <c r="S17" s="713"/>
      <c r="T17" s="713"/>
      <c r="U17" s="713"/>
      <c r="V17" s="713"/>
      <c r="W17" s="714"/>
    </row>
    <row r="18" spans="2:24" s="145" customFormat="1" ht="25.5" customHeight="1" x14ac:dyDescent="0.15">
      <c r="B18" s="726" t="s">
        <v>732</v>
      </c>
      <c r="C18" s="726" t="s">
        <v>560</v>
      </c>
      <c r="D18" s="726"/>
      <c r="E18" s="147" t="s">
        <v>574</v>
      </c>
      <c r="F18" s="712"/>
      <c r="G18" s="713"/>
      <c r="H18" s="713"/>
      <c r="I18" s="713"/>
      <c r="J18" s="713"/>
      <c r="K18" s="713"/>
      <c r="L18" s="714"/>
      <c r="M18" s="726" t="s">
        <v>732</v>
      </c>
      <c r="N18" s="726" t="s">
        <v>560</v>
      </c>
      <c r="O18" s="726"/>
      <c r="P18" s="147" t="s">
        <v>574</v>
      </c>
      <c r="Q18" s="712"/>
      <c r="R18" s="713"/>
      <c r="S18" s="713"/>
      <c r="T18" s="713"/>
      <c r="U18" s="713"/>
      <c r="V18" s="713"/>
      <c r="W18" s="714"/>
    </row>
    <row r="19" spans="2:24" s="145" customFormat="1" ht="25.5" customHeight="1" x14ac:dyDescent="0.15">
      <c r="B19" s="726"/>
      <c r="C19" s="726" t="s">
        <v>561</v>
      </c>
      <c r="D19" s="726"/>
      <c r="E19" s="144" t="s">
        <v>592</v>
      </c>
      <c r="F19" s="712"/>
      <c r="G19" s="713"/>
      <c r="H19" s="713"/>
      <c r="I19" s="713"/>
      <c r="J19" s="713"/>
      <c r="K19" s="713"/>
      <c r="L19" s="714"/>
      <c r="M19" s="726"/>
      <c r="N19" s="726" t="s">
        <v>561</v>
      </c>
      <c r="O19" s="726"/>
      <c r="P19" s="144" t="s">
        <v>592</v>
      </c>
      <c r="Q19" s="712"/>
      <c r="R19" s="713"/>
      <c r="S19" s="713"/>
      <c r="T19" s="713"/>
      <c r="U19" s="713"/>
      <c r="V19" s="713"/>
      <c r="W19" s="714"/>
    </row>
    <row r="20" spans="2:24" s="145" customFormat="1" ht="25.5" customHeight="1" x14ac:dyDescent="0.15">
      <c r="B20" s="722" t="s">
        <v>563</v>
      </c>
      <c r="C20" s="722"/>
      <c r="D20" s="722"/>
      <c r="E20" s="148" t="s">
        <v>270</v>
      </c>
      <c r="F20" s="712"/>
      <c r="G20" s="713"/>
      <c r="H20" s="713"/>
      <c r="I20" s="713"/>
      <c r="J20" s="713"/>
      <c r="K20" s="713"/>
      <c r="L20" s="714"/>
      <c r="M20" s="722" t="s">
        <v>563</v>
      </c>
      <c r="N20" s="722"/>
      <c r="O20" s="722"/>
      <c r="P20" s="148" t="s">
        <v>270</v>
      </c>
      <c r="Q20" s="712"/>
      <c r="R20" s="713"/>
      <c r="S20" s="713"/>
      <c r="T20" s="713"/>
      <c r="U20" s="713"/>
      <c r="V20" s="713"/>
      <c r="W20" s="714"/>
    </row>
    <row r="21" spans="2:24" s="145" customFormat="1" ht="25.5" customHeight="1" x14ac:dyDescent="0.15">
      <c r="B21" s="705" t="s">
        <v>733</v>
      </c>
      <c r="C21" s="722" t="s">
        <v>734</v>
      </c>
      <c r="D21" s="722"/>
      <c r="E21" s="146" t="s">
        <v>576</v>
      </c>
      <c r="F21" s="712"/>
      <c r="G21" s="713"/>
      <c r="H21" s="713"/>
      <c r="I21" s="713"/>
      <c r="J21" s="713"/>
      <c r="K21" s="713"/>
      <c r="L21" s="714"/>
      <c r="M21" s="705" t="s">
        <v>733</v>
      </c>
      <c r="N21" s="722" t="s">
        <v>734</v>
      </c>
      <c r="O21" s="722"/>
      <c r="P21" s="146" t="s">
        <v>576</v>
      </c>
      <c r="Q21" s="712"/>
      <c r="R21" s="713"/>
      <c r="S21" s="713"/>
      <c r="T21" s="713"/>
      <c r="U21" s="713"/>
      <c r="V21" s="713"/>
      <c r="W21" s="714"/>
    </row>
    <row r="22" spans="2:24" s="145" customFormat="1" ht="25.5" customHeight="1" x14ac:dyDescent="0.15">
      <c r="B22" s="718"/>
      <c r="C22" s="722" t="s">
        <v>572</v>
      </c>
      <c r="D22" s="722"/>
      <c r="E22" s="127"/>
      <c r="F22" s="712"/>
      <c r="G22" s="713"/>
      <c r="H22" s="713"/>
      <c r="I22" s="713"/>
      <c r="J22" s="713"/>
      <c r="K22" s="713"/>
      <c r="L22" s="714"/>
      <c r="M22" s="718"/>
      <c r="N22" s="722" t="s">
        <v>572</v>
      </c>
      <c r="O22" s="722"/>
      <c r="P22" s="127"/>
      <c r="Q22" s="712"/>
      <c r="R22" s="713"/>
      <c r="S22" s="713"/>
      <c r="T22" s="713"/>
      <c r="U22" s="713"/>
      <c r="V22" s="713"/>
      <c r="W22" s="714"/>
    </row>
    <row r="23" spans="2:24" s="145" customFormat="1" ht="25.5" customHeight="1" x14ac:dyDescent="0.15">
      <c r="B23" s="706"/>
      <c r="C23" s="722" t="s">
        <v>573</v>
      </c>
      <c r="D23" s="722"/>
      <c r="E23" s="127" t="s">
        <v>579</v>
      </c>
      <c r="F23" s="715"/>
      <c r="G23" s="716"/>
      <c r="H23" s="716"/>
      <c r="I23" s="716"/>
      <c r="J23" s="716"/>
      <c r="K23" s="716"/>
      <c r="L23" s="717"/>
      <c r="M23" s="706"/>
      <c r="N23" s="722" t="s">
        <v>573</v>
      </c>
      <c r="O23" s="722"/>
      <c r="P23" s="127" t="s">
        <v>579</v>
      </c>
      <c r="Q23" s="712"/>
      <c r="R23" s="713"/>
      <c r="S23" s="713"/>
      <c r="T23" s="713"/>
      <c r="U23" s="713"/>
      <c r="V23" s="713"/>
      <c r="W23" s="714"/>
    </row>
    <row r="24" spans="2:24" s="145" customFormat="1" ht="25.5" customHeight="1" x14ac:dyDescent="0.15">
      <c r="B24" s="727" t="s">
        <v>735</v>
      </c>
      <c r="C24" s="727"/>
      <c r="D24" s="727"/>
      <c r="E24" s="736" t="s">
        <v>736</v>
      </c>
      <c r="F24" s="737"/>
      <c r="G24" s="738"/>
      <c r="H24" s="727" t="s">
        <v>737</v>
      </c>
      <c r="I24" s="727"/>
      <c r="J24" s="736" t="s">
        <v>747</v>
      </c>
      <c r="K24" s="737"/>
      <c r="L24" s="738"/>
      <c r="M24" s="727" t="s">
        <v>735</v>
      </c>
      <c r="N24" s="727"/>
      <c r="O24" s="727"/>
      <c r="P24" s="736" t="s">
        <v>736</v>
      </c>
      <c r="Q24" s="737"/>
      <c r="R24" s="738"/>
      <c r="S24" s="727" t="s">
        <v>737</v>
      </c>
      <c r="T24" s="727"/>
      <c r="U24" s="728" t="s">
        <v>747</v>
      </c>
      <c r="V24" s="728"/>
      <c r="W24" s="728"/>
    </row>
    <row r="25" spans="2:24" s="145" customFormat="1" ht="25.5" customHeight="1" x14ac:dyDescent="0.15">
      <c r="B25" s="414" t="s">
        <v>739</v>
      </c>
      <c r="C25" s="414"/>
      <c r="D25" s="414"/>
      <c r="E25" s="729"/>
      <c r="F25" s="729"/>
      <c r="G25" s="729"/>
      <c r="H25" s="472" t="s">
        <v>740</v>
      </c>
      <c r="I25" s="473"/>
      <c r="J25" s="730"/>
      <c r="K25" s="731"/>
      <c r="L25" s="732"/>
      <c r="M25" s="472" t="s">
        <v>739</v>
      </c>
      <c r="N25" s="473"/>
      <c r="O25" s="474"/>
      <c r="P25" s="733"/>
      <c r="Q25" s="729"/>
      <c r="R25" s="729"/>
      <c r="S25" s="734" t="s">
        <v>740</v>
      </c>
      <c r="T25" s="735"/>
      <c r="U25" s="730"/>
      <c r="V25" s="731"/>
      <c r="W25" s="732"/>
    </row>
    <row r="26" spans="2:24" s="145" customFormat="1" ht="39.75" customHeight="1" x14ac:dyDescent="0.15">
      <c r="B26" s="722" t="s">
        <v>741</v>
      </c>
      <c r="C26" s="722"/>
      <c r="D26" s="722"/>
      <c r="E26" s="723" t="s">
        <v>769</v>
      </c>
      <c r="F26" s="724"/>
      <c r="G26" s="724"/>
      <c r="H26" s="724"/>
      <c r="I26" s="724"/>
      <c r="J26" s="724"/>
      <c r="K26" s="724"/>
      <c r="L26" s="725"/>
      <c r="M26" s="722" t="s">
        <v>741</v>
      </c>
      <c r="N26" s="722"/>
      <c r="O26" s="722"/>
      <c r="P26" s="723" t="s">
        <v>807</v>
      </c>
      <c r="Q26" s="724"/>
      <c r="R26" s="724"/>
      <c r="S26" s="724"/>
      <c r="T26" s="724"/>
      <c r="U26" s="724"/>
      <c r="V26" s="724"/>
      <c r="W26" s="725"/>
    </row>
    <row r="27" spans="2:24" s="145" customFormat="1" ht="15" customHeight="1" x14ac:dyDescent="0.15">
      <c r="B27" s="149"/>
      <c r="C27" s="739" t="s">
        <v>750</v>
      </c>
      <c r="D27" s="740"/>
      <c r="E27" s="740"/>
      <c r="F27" s="740"/>
      <c r="G27" s="740"/>
      <c r="H27" s="740"/>
      <c r="I27" s="740"/>
      <c r="J27" s="740"/>
      <c r="K27" s="740"/>
      <c r="L27" s="740"/>
      <c r="M27" s="150"/>
      <c r="N27" s="150" t="s">
        <v>751</v>
      </c>
      <c r="O27" s="150"/>
      <c r="P27" s="150"/>
      <c r="Q27" s="150"/>
      <c r="R27" s="150"/>
      <c r="S27" s="150"/>
      <c r="T27" s="150"/>
      <c r="U27" s="150"/>
      <c r="V27" s="150"/>
      <c r="W27" s="150"/>
    </row>
    <row r="28" spans="2:24" s="145" customFormat="1" ht="15" customHeight="1" x14ac:dyDescent="0.15">
      <c r="B28" s="149"/>
      <c r="C28" s="741"/>
      <c r="D28" s="741"/>
      <c r="E28" s="741"/>
      <c r="F28" s="741"/>
      <c r="G28" s="741"/>
      <c r="H28" s="741"/>
      <c r="I28" s="741"/>
      <c r="J28" s="741"/>
      <c r="K28" s="741"/>
      <c r="L28" s="741"/>
      <c r="M28" s="150"/>
      <c r="N28" s="150" t="s">
        <v>752</v>
      </c>
      <c r="O28" s="150"/>
      <c r="P28" s="150"/>
      <c r="Q28" s="150"/>
      <c r="R28" s="150"/>
      <c r="S28" s="150"/>
      <c r="T28" s="150"/>
      <c r="U28" s="150"/>
      <c r="V28" s="150"/>
      <c r="W28" s="150"/>
    </row>
    <row r="29" spans="2:24" ht="15" customHeight="1" x14ac:dyDescent="0.15">
      <c r="C29" s="150" t="s">
        <v>753</v>
      </c>
      <c r="D29" s="4"/>
      <c r="E29" s="4"/>
      <c r="F29" s="4"/>
      <c r="G29" s="4"/>
      <c r="H29" s="4"/>
      <c r="I29" s="4"/>
      <c r="J29" s="4"/>
      <c r="K29" s="4"/>
      <c r="L29" s="4"/>
      <c r="M29" s="4"/>
      <c r="N29" s="151" t="s">
        <v>754</v>
      </c>
      <c r="O29" s="4"/>
      <c r="P29" s="4"/>
      <c r="Q29" s="4"/>
      <c r="R29" s="4"/>
      <c r="S29" s="4"/>
      <c r="T29" s="4"/>
      <c r="U29" s="4"/>
      <c r="V29" s="4"/>
      <c r="W29" s="4"/>
      <c r="X29" s="145"/>
    </row>
    <row r="30" spans="2:24" ht="15" customHeight="1" x14ac:dyDescent="0.15">
      <c r="C30" s="150" t="s">
        <v>755</v>
      </c>
      <c r="D30" s="4"/>
      <c r="E30" s="4"/>
      <c r="F30" s="4"/>
      <c r="G30" s="4"/>
      <c r="H30" s="4"/>
      <c r="I30" s="4"/>
      <c r="J30" s="4"/>
      <c r="K30" s="4"/>
      <c r="L30" s="4"/>
      <c r="M30" s="4"/>
      <c r="N30" s="151" t="s">
        <v>756</v>
      </c>
      <c r="O30" s="4"/>
      <c r="P30" s="4"/>
      <c r="Q30" s="4"/>
      <c r="R30" s="4"/>
      <c r="S30" s="4"/>
      <c r="T30" s="4"/>
      <c r="U30" s="4"/>
      <c r="V30" s="4"/>
      <c r="W30" s="4"/>
      <c r="X30" s="145"/>
    </row>
    <row r="31" spans="2:24" ht="15.6" customHeight="1" x14ac:dyDescent="0.15">
      <c r="C31" s="133"/>
      <c r="N31" s="133"/>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9"/>
  <dataValidations count="1">
    <dataValidation type="list" allowBlank="1" showInputMessage="1" showErrorMessage="1" sqref="E8 E19 P8 P19" xr:uid="{3E7D54C3-555F-41B7-A7B8-032F49F78B57}">
      <formula1>INDIRECT(E7)</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8BC368-53C0-4CDE-8EB3-E0426D795C62}">
  <sheetPr codeName="Sheet34"/>
  <dimension ref="B1:X31"/>
  <sheetViews>
    <sheetView showGridLines="0" showZeros="0" view="pageBreakPreview" zoomScale="85" zoomScaleNormal="70" zoomScaleSheetLayoutView="85" workbookViewId="0">
      <selection activeCell="T2" sqref="T2:W2"/>
    </sheetView>
  </sheetViews>
  <sheetFormatPr defaultColWidth="7.625" defaultRowHeight="27.95" customHeight="1" x14ac:dyDescent="0.15"/>
  <cols>
    <col min="1" max="1" width="1.75" style="141" customWidth="1"/>
    <col min="2" max="4" width="6.125" style="141" customWidth="1"/>
    <col min="5" max="5" width="12.25" style="141" customWidth="1"/>
    <col min="6" max="12" width="9.125" style="141" customWidth="1"/>
    <col min="13" max="15" width="6.125" style="141" customWidth="1"/>
    <col min="16" max="16" width="12.25" style="141" customWidth="1"/>
    <col min="17" max="23" width="9.125" style="141" customWidth="1"/>
    <col min="24" max="24" width="3.125" style="141" customWidth="1"/>
    <col min="25" max="16384" width="7.625" style="141"/>
  </cols>
  <sheetData>
    <row r="1" spans="2:23" ht="9" customHeight="1" x14ac:dyDescent="0.15">
      <c r="W1" s="142"/>
    </row>
    <row r="2" spans="2:23" ht="25.15" customHeight="1" x14ac:dyDescent="0.15">
      <c r="B2" s="143" t="s">
        <v>723</v>
      </c>
      <c r="R2" s="679" t="s">
        <v>498</v>
      </c>
      <c r="S2" s="679"/>
      <c r="T2" s="1085" t="s">
        <v>1044</v>
      </c>
      <c r="U2" s="1086"/>
      <c r="V2" s="1086"/>
      <c r="W2" s="1087"/>
    </row>
    <row r="3" spans="2:23" ht="25.15" customHeight="1" x14ac:dyDescent="0.15">
      <c r="B3" s="680" t="s">
        <v>724</v>
      </c>
      <c r="C3" s="681"/>
      <c r="D3" s="681"/>
      <c r="E3" s="682" t="s">
        <v>542</v>
      </c>
      <c r="F3" s="683"/>
      <c r="G3" s="684"/>
      <c r="H3" s="685" t="s">
        <v>725</v>
      </c>
      <c r="I3" s="686"/>
      <c r="J3" s="687" t="s">
        <v>543</v>
      </c>
      <c r="K3" s="688"/>
      <c r="L3" s="689"/>
      <c r="M3" s="447" t="s">
        <v>726</v>
      </c>
      <c r="N3" s="448"/>
      <c r="O3" s="449"/>
      <c r="P3" s="690" t="s">
        <v>545</v>
      </c>
      <c r="Q3" s="690"/>
      <c r="R3" s="690"/>
      <c r="S3" s="447" t="s">
        <v>546</v>
      </c>
      <c r="T3" s="449"/>
      <c r="U3" s="693">
        <v>45621</v>
      </c>
      <c r="V3" s="694"/>
      <c r="W3" s="695"/>
    </row>
    <row r="4" spans="2:23" ht="25.15" customHeight="1" x14ac:dyDescent="0.15">
      <c r="B4" s="699" t="s">
        <v>727</v>
      </c>
      <c r="C4" s="700"/>
      <c r="D4" s="700"/>
      <c r="E4" s="701" t="s">
        <v>547</v>
      </c>
      <c r="F4" s="702"/>
      <c r="G4" s="703"/>
      <c r="H4" s="685" t="s">
        <v>728</v>
      </c>
      <c r="I4" s="686"/>
      <c r="J4" s="687" t="s">
        <v>548</v>
      </c>
      <c r="K4" s="688"/>
      <c r="L4" s="689"/>
      <c r="M4" s="450"/>
      <c r="N4" s="451"/>
      <c r="O4" s="452"/>
      <c r="P4" s="704" t="s">
        <v>549</v>
      </c>
      <c r="Q4" s="704"/>
      <c r="R4" s="704"/>
      <c r="S4" s="691"/>
      <c r="T4" s="692"/>
      <c r="U4" s="696"/>
      <c r="V4" s="697"/>
      <c r="W4" s="698"/>
    </row>
    <row r="5" spans="2:23" s="145" customFormat="1" ht="25.5" customHeight="1" x14ac:dyDescent="0.15">
      <c r="B5" s="705" t="s">
        <v>729</v>
      </c>
      <c r="C5" s="707" t="s">
        <v>730</v>
      </c>
      <c r="D5" s="708"/>
      <c r="E5" s="144" t="s">
        <v>646</v>
      </c>
      <c r="F5" s="709"/>
      <c r="G5" s="710"/>
      <c r="H5" s="710"/>
      <c r="I5" s="710"/>
      <c r="J5" s="710"/>
      <c r="K5" s="710"/>
      <c r="L5" s="711"/>
      <c r="M5" s="705" t="s">
        <v>729</v>
      </c>
      <c r="N5" s="707" t="s">
        <v>730</v>
      </c>
      <c r="O5" s="708"/>
      <c r="P5" s="144" t="s">
        <v>648</v>
      </c>
      <c r="Q5" s="712"/>
      <c r="R5" s="713"/>
      <c r="S5" s="713"/>
      <c r="T5" s="713"/>
      <c r="U5" s="713"/>
      <c r="V5" s="713"/>
      <c r="W5" s="714"/>
    </row>
    <row r="6" spans="2:23" s="145" customFormat="1" ht="25.5" customHeight="1" x14ac:dyDescent="0.15">
      <c r="B6" s="706"/>
      <c r="C6" s="707" t="s">
        <v>731</v>
      </c>
      <c r="D6" s="708"/>
      <c r="E6" s="146">
        <v>1</v>
      </c>
      <c r="F6" s="712"/>
      <c r="G6" s="713"/>
      <c r="H6" s="713"/>
      <c r="I6" s="713"/>
      <c r="J6" s="713"/>
      <c r="K6" s="713"/>
      <c r="L6" s="714"/>
      <c r="M6" s="706"/>
      <c r="N6" s="707" t="s">
        <v>731</v>
      </c>
      <c r="O6" s="708"/>
      <c r="P6" s="146">
        <v>1</v>
      </c>
      <c r="Q6" s="712"/>
      <c r="R6" s="713"/>
      <c r="S6" s="713"/>
      <c r="T6" s="713"/>
      <c r="U6" s="713"/>
      <c r="V6" s="713"/>
      <c r="W6" s="714"/>
    </row>
    <row r="7" spans="2:23" s="145" customFormat="1" ht="25.5" customHeight="1" x14ac:dyDescent="0.15">
      <c r="B7" s="705" t="s">
        <v>732</v>
      </c>
      <c r="C7" s="707" t="s">
        <v>560</v>
      </c>
      <c r="D7" s="708"/>
      <c r="E7" s="147" t="s">
        <v>574</v>
      </c>
      <c r="F7" s="712"/>
      <c r="G7" s="713"/>
      <c r="H7" s="713"/>
      <c r="I7" s="713"/>
      <c r="J7" s="713"/>
      <c r="K7" s="713"/>
      <c r="L7" s="714"/>
      <c r="M7" s="705" t="s">
        <v>732</v>
      </c>
      <c r="N7" s="707" t="s">
        <v>560</v>
      </c>
      <c r="O7" s="708"/>
      <c r="P7" s="147" t="s">
        <v>574</v>
      </c>
      <c r="Q7" s="712"/>
      <c r="R7" s="713"/>
      <c r="S7" s="713"/>
      <c r="T7" s="713"/>
      <c r="U7" s="713"/>
      <c r="V7" s="713"/>
      <c r="W7" s="714"/>
    </row>
    <row r="8" spans="2:23" s="145" customFormat="1" ht="25.5" customHeight="1" x14ac:dyDescent="0.15">
      <c r="B8" s="718"/>
      <c r="C8" s="707" t="s">
        <v>561</v>
      </c>
      <c r="D8" s="708"/>
      <c r="E8" s="144" t="s">
        <v>588</v>
      </c>
      <c r="F8" s="712"/>
      <c r="G8" s="713"/>
      <c r="H8" s="713"/>
      <c r="I8" s="713"/>
      <c r="J8" s="713"/>
      <c r="K8" s="713"/>
      <c r="L8" s="714"/>
      <c r="M8" s="718"/>
      <c r="N8" s="707" t="s">
        <v>561</v>
      </c>
      <c r="O8" s="708"/>
      <c r="P8" s="144" t="s">
        <v>595</v>
      </c>
      <c r="Q8" s="712"/>
      <c r="R8" s="713"/>
      <c r="S8" s="713"/>
      <c r="T8" s="713"/>
      <c r="U8" s="713"/>
      <c r="V8" s="713"/>
      <c r="W8" s="714"/>
    </row>
    <row r="9" spans="2:23" s="145" customFormat="1" ht="25.5" customHeight="1" x14ac:dyDescent="0.15">
      <c r="B9" s="719" t="s">
        <v>563</v>
      </c>
      <c r="C9" s="720"/>
      <c r="D9" s="721"/>
      <c r="E9" s="148" t="s">
        <v>269</v>
      </c>
      <c r="F9" s="712"/>
      <c r="G9" s="713"/>
      <c r="H9" s="713"/>
      <c r="I9" s="713"/>
      <c r="J9" s="713"/>
      <c r="K9" s="713"/>
      <c r="L9" s="714"/>
      <c r="M9" s="719" t="s">
        <v>563</v>
      </c>
      <c r="N9" s="720"/>
      <c r="O9" s="721"/>
      <c r="P9" s="148" t="s">
        <v>269</v>
      </c>
      <c r="Q9" s="712"/>
      <c r="R9" s="713"/>
      <c r="S9" s="713"/>
      <c r="T9" s="713"/>
      <c r="U9" s="713"/>
      <c r="V9" s="713"/>
      <c r="W9" s="714"/>
    </row>
    <row r="10" spans="2:23" s="145" customFormat="1" ht="25.5" customHeight="1" x14ac:dyDescent="0.15">
      <c r="B10" s="705" t="s">
        <v>733</v>
      </c>
      <c r="C10" s="719" t="s">
        <v>734</v>
      </c>
      <c r="D10" s="721"/>
      <c r="E10" s="146" t="s">
        <v>576</v>
      </c>
      <c r="F10" s="712"/>
      <c r="G10" s="713"/>
      <c r="H10" s="713"/>
      <c r="I10" s="713"/>
      <c r="J10" s="713"/>
      <c r="K10" s="713"/>
      <c r="L10" s="714"/>
      <c r="M10" s="705" t="s">
        <v>733</v>
      </c>
      <c r="N10" s="719" t="s">
        <v>734</v>
      </c>
      <c r="O10" s="721"/>
      <c r="P10" s="146" t="s">
        <v>576</v>
      </c>
      <c r="Q10" s="712"/>
      <c r="R10" s="713"/>
      <c r="S10" s="713"/>
      <c r="T10" s="713"/>
      <c r="U10" s="713"/>
      <c r="V10" s="713"/>
      <c r="W10" s="714"/>
    </row>
    <row r="11" spans="2:23" s="145" customFormat="1" ht="25.5" customHeight="1" x14ac:dyDescent="0.15">
      <c r="B11" s="718"/>
      <c r="C11" s="719" t="s">
        <v>572</v>
      </c>
      <c r="D11" s="721"/>
      <c r="E11" s="127"/>
      <c r="F11" s="712"/>
      <c r="G11" s="713"/>
      <c r="H11" s="713"/>
      <c r="I11" s="713"/>
      <c r="J11" s="713"/>
      <c r="K11" s="713"/>
      <c r="L11" s="714"/>
      <c r="M11" s="718"/>
      <c r="N11" s="719" t="s">
        <v>572</v>
      </c>
      <c r="O11" s="721"/>
      <c r="P11" s="127"/>
      <c r="Q11" s="712"/>
      <c r="R11" s="713"/>
      <c r="S11" s="713"/>
      <c r="T11" s="713"/>
      <c r="U11" s="713"/>
      <c r="V11" s="713"/>
      <c r="W11" s="714"/>
    </row>
    <row r="12" spans="2:23" s="145" customFormat="1" ht="25.5" customHeight="1" x14ac:dyDescent="0.15">
      <c r="B12" s="706"/>
      <c r="C12" s="722" t="s">
        <v>573</v>
      </c>
      <c r="D12" s="722"/>
      <c r="E12" s="127" t="s">
        <v>579</v>
      </c>
      <c r="F12" s="715"/>
      <c r="G12" s="716"/>
      <c r="H12" s="716"/>
      <c r="I12" s="716"/>
      <c r="J12" s="716"/>
      <c r="K12" s="716"/>
      <c r="L12" s="717"/>
      <c r="M12" s="706"/>
      <c r="N12" s="722" t="s">
        <v>573</v>
      </c>
      <c r="O12" s="722"/>
      <c r="P12" s="127" t="s">
        <v>578</v>
      </c>
      <c r="Q12" s="712"/>
      <c r="R12" s="713"/>
      <c r="S12" s="713"/>
      <c r="T12" s="713"/>
      <c r="U12" s="713"/>
      <c r="V12" s="713"/>
      <c r="W12" s="714"/>
    </row>
    <row r="13" spans="2:23" s="145" customFormat="1" ht="25.5" customHeight="1" x14ac:dyDescent="0.15">
      <c r="B13" s="727" t="s">
        <v>735</v>
      </c>
      <c r="C13" s="727"/>
      <c r="D13" s="727"/>
      <c r="E13" s="736" t="s">
        <v>808</v>
      </c>
      <c r="F13" s="737"/>
      <c r="G13" s="738"/>
      <c r="H13" s="727" t="s">
        <v>737</v>
      </c>
      <c r="I13" s="727"/>
      <c r="J13" s="728" t="s">
        <v>747</v>
      </c>
      <c r="K13" s="728"/>
      <c r="L13" s="728"/>
      <c r="M13" s="727" t="s">
        <v>735</v>
      </c>
      <c r="N13" s="727"/>
      <c r="O13" s="727"/>
      <c r="P13" s="736" t="s">
        <v>736</v>
      </c>
      <c r="Q13" s="737"/>
      <c r="R13" s="738"/>
      <c r="S13" s="727" t="s">
        <v>737</v>
      </c>
      <c r="T13" s="727"/>
      <c r="U13" s="728" t="s">
        <v>747</v>
      </c>
      <c r="V13" s="728"/>
      <c r="W13" s="728"/>
    </row>
    <row r="14" spans="2:23" s="145" customFormat="1" ht="25.5" customHeight="1" x14ac:dyDescent="0.15">
      <c r="B14" s="414" t="s">
        <v>739</v>
      </c>
      <c r="C14" s="414"/>
      <c r="D14" s="414"/>
      <c r="E14" s="729"/>
      <c r="F14" s="729"/>
      <c r="G14" s="729"/>
      <c r="H14" s="472" t="s">
        <v>740</v>
      </c>
      <c r="I14" s="473"/>
      <c r="J14" s="730"/>
      <c r="K14" s="731"/>
      <c r="L14" s="732"/>
      <c r="M14" s="472" t="s">
        <v>739</v>
      </c>
      <c r="N14" s="473"/>
      <c r="O14" s="474"/>
      <c r="P14" s="733"/>
      <c r="Q14" s="729"/>
      <c r="R14" s="729"/>
      <c r="S14" s="734" t="s">
        <v>740</v>
      </c>
      <c r="T14" s="735"/>
      <c r="U14" s="730"/>
      <c r="V14" s="731"/>
      <c r="W14" s="732"/>
    </row>
    <row r="15" spans="2:23" s="145" customFormat="1" ht="39.75" customHeight="1" x14ac:dyDescent="0.15">
      <c r="B15" s="722" t="s">
        <v>741</v>
      </c>
      <c r="C15" s="722"/>
      <c r="D15" s="722"/>
      <c r="E15" s="723" t="s">
        <v>809</v>
      </c>
      <c r="F15" s="724"/>
      <c r="G15" s="724"/>
      <c r="H15" s="724"/>
      <c r="I15" s="724"/>
      <c r="J15" s="724"/>
      <c r="K15" s="724"/>
      <c r="L15" s="725"/>
      <c r="M15" s="722" t="s">
        <v>741</v>
      </c>
      <c r="N15" s="722"/>
      <c r="O15" s="722"/>
      <c r="P15" s="723" t="s">
        <v>810</v>
      </c>
      <c r="Q15" s="724"/>
      <c r="R15" s="724"/>
      <c r="S15" s="724"/>
      <c r="T15" s="724"/>
      <c r="U15" s="724"/>
      <c r="V15" s="724"/>
      <c r="W15" s="725"/>
    </row>
    <row r="16" spans="2:23" s="145" customFormat="1" ht="25.5" customHeight="1" x14ac:dyDescent="0.15">
      <c r="B16" s="726" t="s">
        <v>729</v>
      </c>
      <c r="C16" s="726" t="s">
        <v>730</v>
      </c>
      <c r="D16" s="726"/>
      <c r="E16" s="144" t="s">
        <v>648</v>
      </c>
      <c r="F16" s="709"/>
      <c r="G16" s="710"/>
      <c r="H16" s="710"/>
      <c r="I16" s="710"/>
      <c r="J16" s="710"/>
      <c r="K16" s="710"/>
      <c r="L16" s="711"/>
      <c r="M16" s="726" t="s">
        <v>729</v>
      </c>
      <c r="N16" s="726" t="s">
        <v>730</v>
      </c>
      <c r="O16" s="726"/>
      <c r="P16" s="144" t="s">
        <v>649</v>
      </c>
      <c r="Q16" s="712"/>
      <c r="R16" s="713"/>
      <c r="S16" s="713"/>
      <c r="T16" s="713"/>
      <c r="U16" s="713"/>
      <c r="V16" s="713"/>
      <c r="W16" s="714"/>
    </row>
    <row r="17" spans="2:24" s="145" customFormat="1" ht="25.5" customHeight="1" x14ac:dyDescent="0.15">
      <c r="B17" s="726"/>
      <c r="C17" s="726" t="s">
        <v>731</v>
      </c>
      <c r="D17" s="726"/>
      <c r="E17" s="146">
        <v>2</v>
      </c>
      <c r="F17" s="712"/>
      <c r="G17" s="713"/>
      <c r="H17" s="713"/>
      <c r="I17" s="713"/>
      <c r="J17" s="713"/>
      <c r="K17" s="713"/>
      <c r="L17" s="714"/>
      <c r="M17" s="726"/>
      <c r="N17" s="726" t="s">
        <v>731</v>
      </c>
      <c r="O17" s="726"/>
      <c r="P17" s="146">
        <v>1</v>
      </c>
      <c r="Q17" s="712"/>
      <c r="R17" s="713"/>
      <c r="S17" s="713"/>
      <c r="T17" s="713"/>
      <c r="U17" s="713"/>
      <c r="V17" s="713"/>
      <c r="W17" s="714"/>
    </row>
    <row r="18" spans="2:24" s="145" customFormat="1" ht="25.5" customHeight="1" x14ac:dyDescent="0.15">
      <c r="B18" s="726" t="s">
        <v>732</v>
      </c>
      <c r="C18" s="726" t="s">
        <v>560</v>
      </c>
      <c r="D18" s="726"/>
      <c r="E18" s="147" t="s">
        <v>574</v>
      </c>
      <c r="F18" s="712"/>
      <c r="G18" s="713"/>
      <c r="H18" s="713"/>
      <c r="I18" s="713"/>
      <c r="J18" s="713"/>
      <c r="K18" s="713"/>
      <c r="L18" s="714"/>
      <c r="M18" s="726" t="s">
        <v>732</v>
      </c>
      <c r="N18" s="726" t="s">
        <v>560</v>
      </c>
      <c r="O18" s="726"/>
      <c r="P18" s="147" t="s">
        <v>574</v>
      </c>
      <c r="Q18" s="712"/>
      <c r="R18" s="713"/>
      <c r="S18" s="713"/>
      <c r="T18" s="713"/>
      <c r="U18" s="713"/>
      <c r="V18" s="713"/>
      <c r="W18" s="714"/>
    </row>
    <row r="19" spans="2:24" s="145" customFormat="1" ht="25.5" customHeight="1" x14ac:dyDescent="0.15">
      <c r="B19" s="726"/>
      <c r="C19" s="726" t="s">
        <v>561</v>
      </c>
      <c r="D19" s="726"/>
      <c r="E19" s="144" t="s">
        <v>585</v>
      </c>
      <c r="F19" s="712"/>
      <c r="G19" s="713"/>
      <c r="H19" s="713"/>
      <c r="I19" s="713"/>
      <c r="J19" s="713"/>
      <c r="K19" s="713"/>
      <c r="L19" s="714"/>
      <c r="M19" s="726"/>
      <c r="N19" s="726" t="s">
        <v>561</v>
      </c>
      <c r="O19" s="726"/>
      <c r="P19" s="144" t="s">
        <v>592</v>
      </c>
      <c r="Q19" s="712"/>
      <c r="R19" s="713"/>
      <c r="S19" s="713"/>
      <c r="T19" s="713"/>
      <c r="U19" s="713"/>
      <c r="V19" s="713"/>
      <c r="W19" s="714"/>
    </row>
    <row r="20" spans="2:24" s="145" customFormat="1" ht="25.5" customHeight="1" x14ac:dyDescent="0.15">
      <c r="B20" s="722" t="s">
        <v>563</v>
      </c>
      <c r="C20" s="722"/>
      <c r="D20" s="722"/>
      <c r="E20" s="148" t="s">
        <v>269</v>
      </c>
      <c r="F20" s="712"/>
      <c r="G20" s="713"/>
      <c r="H20" s="713"/>
      <c r="I20" s="713"/>
      <c r="J20" s="713"/>
      <c r="K20" s="713"/>
      <c r="L20" s="714"/>
      <c r="M20" s="722" t="s">
        <v>563</v>
      </c>
      <c r="N20" s="722"/>
      <c r="O20" s="722"/>
      <c r="P20" s="148" t="s">
        <v>270</v>
      </c>
      <c r="Q20" s="712"/>
      <c r="R20" s="713"/>
      <c r="S20" s="713"/>
      <c r="T20" s="713"/>
      <c r="U20" s="713"/>
      <c r="V20" s="713"/>
      <c r="W20" s="714"/>
    </row>
    <row r="21" spans="2:24" s="145" customFormat="1" ht="25.5" customHeight="1" x14ac:dyDescent="0.15">
      <c r="B21" s="705" t="s">
        <v>733</v>
      </c>
      <c r="C21" s="722" t="s">
        <v>734</v>
      </c>
      <c r="D21" s="722"/>
      <c r="E21" s="146" t="s">
        <v>576</v>
      </c>
      <c r="F21" s="712"/>
      <c r="G21" s="713"/>
      <c r="H21" s="713"/>
      <c r="I21" s="713"/>
      <c r="J21" s="713"/>
      <c r="K21" s="713"/>
      <c r="L21" s="714"/>
      <c r="M21" s="705" t="s">
        <v>733</v>
      </c>
      <c r="N21" s="722" t="s">
        <v>734</v>
      </c>
      <c r="O21" s="722"/>
      <c r="P21" s="146" t="s">
        <v>576</v>
      </c>
      <c r="Q21" s="712"/>
      <c r="R21" s="713"/>
      <c r="S21" s="713"/>
      <c r="T21" s="713"/>
      <c r="U21" s="713"/>
      <c r="V21" s="713"/>
      <c r="W21" s="714"/>
    </row>
    <row r="22" spans="2:24" s="145" customFormat="1" ht="25.5" customHeight="1" x14ac:dyDescent="0.15">
      <c r="B22" s="718"/>
      <c r="C22" s="722" t="s">
        <v>572</v>
      </c>
      <c r="D22" s="722"/>
      <c r="E22" s="127"/>
      <c r="F22" s="712"/>
      <c r="G22" s="713"/>
      <c r="H22" s="713"/>
      <c r="I22" s="713"/>
      <c r="J22" s="713"/>
      <c r="K22" s="713"/>
      <c r="L22" s="714"/>
      <c r="M22" s="718"/>
      <c r="N22" s="722" t="s">
        <v>572</v>
      </c>
      <c r="O22" s="722"/>
      <c r="P22" s="127"/>
      <c r="Q22" s="712"/>
      <c r="R22" s="713"/>
      <c r="S22" s="713"/>
      <c r="T22" s="713"/>
      <c r="U22" s="713"/>
      <c r="V22" s="713"/>
      <c r="W22" s="714"/>
    </row>
    <row r="23" spans="2:24" s="145" customFormat="1" ht="25.5" customHeight="1" x14ac:dyDescent="0.15">
      <c r="B23" s="706"/>
      <c r="C23" s="722" t="s">
        <v>573</v>
      </c>
      <c r="D23" s="722"/>
      <c r="E23" s="127" t="s">
        <v>579</v>
      </c>
      <c r="F23" s="715"/>
      <c r="G23" s="716"/>
      <c r="H23" s="716"/>
      <c r="I23" s="716"/>
      <c r="J23" s="716"/>
      <c r="K23" s="716"/>
      <c r="L23" s="717"/>
      <c r="M23" s="706"/>
      <c r="N23" s="722" t="s">
        <v>573</v>
      </c>
      <c r="O23" s="722"/>
      <c r="P23" s="127" t="s">
        <v>579</v>
      </c>
      <c r="Q23" s="712"/>
      <c r="R23" s="713"/>
      <c r="S23" s="713"/>
      <c r="T23" s="713"/>
      <c r="U23" s="713"/>
      <c r="V23" s="713"/>
      <c r="W23" s="714"/>
    </row>
    <row r="24" spans="2:24" s="145" customFormat="1" ht="25.5" customHeight="1" x14ac:dyDescent="0.15">
      <c r="B24" s="727" t="s">
        <v>735</v>
      </c>
      <c r="C24" s="727"/>
      <c r="D24" s="727"/>
      <c r="E24" s="736" t="s">
        <v>811</v>
      </c>
      <c r="F24" s="737"/>
      <c r="G24" s="738"/>
      <c r="H24" s="727" t="s">
        <v>737</v>
      </c>
      <c r="I24" s="727"/>
      <c r="J24" s="736" t="s">
        <v>812</v>
      </c>
      <c r="K24" s="737"/>
      <c r="L24" s="738"/>
      <c r="M24" s="727" t="s">
        <v>735</v>
      </c>
      <c r="N24" s="727"/>
      <c r="O24" s="727"/>
      <c r="P24" s="736" t="s">
        <v>736</v>
      </c>
      <c r="Q24" s="737"/>
      <c r="R24" s="738"/>
      <c r="S24" s="727" t="s">
        <v>737</v>
      </c>
      <c r="T24" s="727"/>
      <c r="U24" s="728" t="s">
        <v>747</v>
      </c>
      <c r="V24" s="728"/>
      <c r="W24" s="728"/>
    </row>
    <row r="25" spans="2:24" s="145" customFormat="1" ht="25.5" customHeight="1" x14ac:dyDescent="0.15">
      <c r="B25" s="414" t="s">
        <v>739</v>
      </c>
      <c r="C25" s="414"/>
      <c r="D25" s="414"/>
      <c r="E25" s="729"/>
      <c r="F25" s="729"/>
      <c r="G25" s="729"/>
      <c r="H25" s="472" t="s">
        <v>740</v>
      </c>
      <c r="I25" s="473"/>
      <c r="J25" s="730"/>
      <c r="K25" s="731"/>
      <c r="L25" s="732"/>
      <c r="M25" s="472" t="s">
        <v>739</v>
      </c>
      <c r="N25" s="473"/>
      <c r="O25" s="474"/>
      <c r="P25" s="733"/>
      <c r="Q25" s="729"/>
      <c r="R25" s="729"/>
      <c r="S25" s="734" t="s">
        <v>740</v>
      </c>
      <c r="T25" s="735"/>
      <c r="U25" s="730"/>
      <c r="V25" s="731"/>
      <c r="W25" s="732"/>
    </row>
    <row r="26" spans="2:24" s="145" customFormat="1" ht="39.75" customHeight="1" x14ac:dyDescent="0.15">
      <c r="B26" s="722" t="s">
        <v>741</v>
      </c>
      <c r="C26" s="722"/>
      <c r="D26" s="722"/>
      <c r="E26" s="723" t="s">
        <v>813</v>
      </c>
      <c r="F26" s="724"/>
      <c r="G26" s="724"/>
      <c r="H26" s="724"/>
      <c r="I26" s="724"/>
      <c r="J26" s="724"/>
      <c r="K26" s="724"/>
      <c r="L26" s="725"/>
      <c r="M26" s="722" t="s">
        <v>741</v>
      </c>
      <c r="N26" s="722"/>
      <c r="O26" s="722"/>
      <c r="P26" s="723" t="s">
        <v>769</v>
      </c>
      <c r="Q26" s="724"/>
      <c r="R26" s="724"/>
      <c r="S26" s="724"/>
      <c r="T26" s="724"/>
      <c r="U26" s="724"/>
      <c r="V26" s="724"/>
      <c r="W26" s="725"/>
    </row>
    <row r="27" spans="2:24" s="145" customFormat="1" ht="15" customHeight="1" x14ac:dyDescent="0.15">
      <c r="B27" s="149"/>
      <c r="C27" s="739" t="s">
        <v>750</v>
      </c>
      <c r="D27" s="740"/>
      <c r="E27" s="740"/>
      <c r="F27" s="740"/>
      <c r="G27" s="740"/>
      <c r="H27" s="740"/>
      <c r="I27" s="740"/>
      <c r="J27" s="740"/>
      <c r="K27" s="740"/>
      <c r="L27" s="740"/>
      <c r="M27" s="150"/>
      <c r="N27" s="150" t="s">
        <v>751</v>
      </c>
      <c r="O27" s="150"/>
      <c r="P27" s="150"/>
      <c r="Q27" s="150"/>
      <c r="R27" s="150"/>
      <c r="S27" s="150"/>
      <c r="T27" s="150"/>
      <c r="U27" s="150"/>
      <c r="V27" s="150"/>
      <c r="W27" s="150"/>
    </row>
    <row r="28" spans="2:24" s="145" customFormat="1" ht="15" customHeight="1" x14ac:dyDescent="0.15">
      <c r="B28" s="149"/>
      <c r="C28" s="741"/>
      <c r="D28" s="741"/>
      <c r="E28" s="741"/>
      <c r="F28" s="741"/>
      <c r="G28" s="741"/>
      <c r="H28" s="741"/>
      <c r="I28" s="741"/>
      <c r="J28" s="741"/>
      <c r="K28" s="741"/>
      <c r="L28" s="741"/>
      <c r="M28" s="150"/>
      <c r="N28" s="150" t="s">
        <v>752</v>
      </c>
      <c r="O28" s="150"/>
      <c r="P28" s="150"/>
      <c r="Q28" s="150"/>
      <c r="R28" s="150"/>
      <c r="S28" s="150"/>
      <c r="T28" s="150"/>
      <c r="U28" s="150"/>
      <c r="V28" s="150"/>
      <c r="W28" s="150"/>
    </row>
    <row r="29" spans="2:24" ht="15" customHeight="1" x14ac:dyDescent="0.15">
      <c r="C29" s="150" t="s">
        <v>753</v>
      </c>
      <c r="D29" s="4"/>
      <c r="E29" s="4"/>
      <c r="F29" s="4"/>
      <c r="G29" s="4"/>
      <c r="H29" s="4"/>
      <c r="I29" s="4"/>
      <c r="J29" s="4"/>
      <c r="K29" s="4"/>
      <c r="L29" s="4"/>
      <c r="M29" s="4"/>
      <c r="N29" s="151" t="s">
        <v>754</v>
      </c>
      <c r="O29" s="4"/>
      <c r="P29" s="4"/>
      <c r="Q29" s="4"/>
      <c r="R29" s="4"/>
      <c r="S29" s="4"/>
      <c r="T29" s="4"/>
      <c r="U29" s="4"/>
      <c r="V29" s="4"/>
      <c r="W29" s="4"/>
      <c r="X29" s="145"/>
    </row>
    <row r="30" spans="2:24" ht="15" customHeight="1" x14ac:dyDescent="0.15">
      <c r="C30" s="150" t="s">
        <v>755</v>
      </c>
      <c r="D30" s="4"/>
      <c r="E30" s="4"/>
      <c r="F30" s="4"/>
      <c r="G30" s="4"/>
      <c r="H30" s="4"/>
      <c r="I30" s="4"/>
      <c r="J30" s="4"/>
      <c r="K30" s="4"/>
      <c r="L30" s="4"/>
      <c r="M30" s="4"/>
      <c r="N30" s="151" t="s">
        <v>756</v>
      </c>
      <c r="O30" s="4"/>
      <c r="P30" s="4"/>
      <c r="Q30" s="4"/>
      <c r="R30" s="4"/>
      <c r="S30" s="4"/>
      <c r="T30" s="4"/>
      <c r="U30" s="4"/>
      <c r="V30" s="4"/>
      <c r="W30" s="4"/>
      <c r="X30" s="145"/>
    </row>
    <row r="31" spans="2:24" ht="15.6" customHeight="1" x14ac:dyDescent="0.15">
      <c r="C31" s="133"/>
      <c r="N31" s="133"/>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9"/>
  <dataValidations count="1">
    <dataValidation type="list" allowBlank="1" showInputMessage="1" showErrorMessage="1" sqref="E8 E19 P8 P19" xr:uid="{15E74B69-11D4-4FB3-8994-D803EF5AB3F1}">
      <formula1>INDIRECT(E7)</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1ECE79-0645-40A6-BC87-D7E4D0B4EED9}">
  <sheetPr codeName="Sheet35"/>
  <dimension ref="B1:X31"/>
  <sheetViews>
    <sheetView showGridLines="0" showZeros="0" view="pageBreakPreview" zoomScale="85" zoomScaleNormal="70" zoomScaleSheetLayoutView="85" workbookViewId="0">
      <selection activeCell="T2" sqref="T2:W2"/>
    </sheetView>
  </sheetViews>
  <sheetFormatPr defaultColWidth="7.625" defaultRowHeight="27.95" customHeight="1" x14ac:dyDescent="0.15"/>
  <cols>
    <col min="1" max="1" width="1.75" style="141" customWidth="1"/>
    <col min="2" max="4" width="6.125" style="141" customWidth="1"/>
    <col min="5" max="5" width="12.25" style="141" customWidth="1"/>
    <col min="6" max="12" width="9.125" style="141" customWidth="1"/>
    <col min="13" max="15" width="6.125" style="141" customWidth="1"/>
    <col min="16" max="16" width="12.25" style="141" customWidth="1"/>
    <col min="17" max="23" width="9.125" style="141" customWidth="1"/>
    <col min="24" max="24" width="3.125" style="141" customWidth="1"/>
    <col min="25" max="16384" width="7.625" style="141"/>
  </cols>
  <sheetData>
    <row r="1" spans="2:23" ht="9" customHeight="1" x14ac:dyDescent="0.15">
      <c r="W1" s="142"/>
    </row>
    <row r="2" spans="2:23" ht="25.15" customHeight="1" x14ac:dyDescent="0.15">
      <c r="B2" s="143" t="s">
        <v>723</v>
      </c>
      <c r="R2" s="679" t="s">
        <v>498</v>
      </c>
      <c r="S2" s="679"/>
      <c r="T2" s="1085" t="s">
        <v>1044</v>
      </c>
      <c r="U2" s="1086"/>
      <c r="V2" s="1086"/>
      <c r="W2" s="1087"/>
    </row>
    <row r="3" spans="2:23" ht="25.15" customHeight="1" x14ac:dyDescent="0.15">
      <c r="B3" s="680" t="s">
        <v>724</v>
      </c>
      <c r="C3" s="681"/>
      <c r="D3" s="681"/>
      <c r="E3" s="682" t="s">
        <v>542</v>
      </c>
      <c r="F3" s="683"/>
      <c r="G3" s="684"/>
      <c r="H3" s="685" t="s">
        <v>725</v>
      </c>
      <c r="I3" s="686"/>
      <c r="J3" s="687" t="s">
        <v>543</v>
      </c>
      <c r="K3" s="688"/>
      <c r="L3" s="689"/>
      <c r="M3" s="447" t="s">
        <v>726</v>
      </c>
      <c r="N3" s="448"/>
      <c r="O3" s="449"/>
      <c r="P3" s="690" t="s">
        <v>545</v>
      </c>
      <c r="Q3" s="690"/>
      <c r="R3" s="690"/>
      <c r="S3" s="447" t="s">
        <v>546</v>
      </c>
      <c r="T3" s="449"/>
      <c r="U3" s="693">
        <v>45621</v>
      </c>
      <c r="V3" s="694"/>
      <c r="W3" s="695"/>
    </row>
    <row r="4" spans="2:23" ht="25.15" customHeight="1" x14ac:dyDescent="0.15">
      <c r="B4" s="699" t="s">
        <v>727</v>
      </c>
      <c r="C4" s="700"/>
      <c r="D4" s="700"/>
      <c r="E4" s="701" t="s">
        <v>547</v>
      </c>
      <c r="F4" s="702"/>
      <c r="G4" s="703"/>
      <c r="H4" s="685" t="s">
        <v>728</v>
      </c>
      <c r="I4" s="686"/>
      <c r="J4" s="687" t="s">
        <v>548</v>
      </c>
      <c r="K4" s="688"/>
      <c r="L4" s="689"/>
      <c r="M4" s="450"/>
      <c r="N4" s="451"/>
      <c r="O4" s="452"/>
      <c r="P4" s="704" t="s">
        <v>549</v>
      </c>
      <c r="Q4" s="704"/>
      <c r="R4" s="704"/>
      <c r="S4" s="691"/>
      <c r="T4" s="692"/>
      <c r="U4" s="696"/>
      <c r="V4" s="697"/>
      <c r="W4" s="698"/>
    </row>
    <row r="5" spans="2:23" s="145" customFormat="1" ht="25.5" customHeight="1" x14ac:dyDescent="0.15">
      <c r="B5" s="705" t="s">
        <v>729</v>
      </c>
      <c r="C5" s="707" t="s">
        <v>730</v>
      </c>
      <c r="D5" s="708"/>
      <c r="E5" s="144" t="s">
        <v>650</v>
      </c>
      <c r="F5" s="709"/>
      <c r="G5" s="710"/>
      <c r="H5" s="710"/>
      <c r="I5" s="710"/>
      <c r="J5" s="710"/>
      <c r="K5" s="710"/>
      <c r="L5" s="711"/>
      <c r="M5" s="705" t="s">
        <v>729</v>
      </c>
      <c r="N5" s="707" t="s">
        <v>730</v>
      </c>
      <c r="O5" s="708"/>
      <c r="P5" s="144" t="s">
        <v>650</v>
      </c>
      <c r="Q5" s="712"/>
      <c r="R5" s="713"/>
      <c r="S5" s="713"/>
      <c r="T5" s="713"/>
      <c r="U5" s="713"/>
      <c r="V5" s="713"/>
      <c r="W5" s="714"/>
    </row>
    <row r="6" spans="2:23" s="145" customFormat="1" ht="25.5" customHeight="1" x14ac:dyDescent="0.15">
      <c r="B6" s="706"/>
      <c r="C6" s="707" t="s">
        <v>731</v>
      </c>
      <c r="D6" s="708"/>
      <c r="E6" s="146">
        <v>1</v>
      </c>
      <c r="F6" s="712"/>
      <c r="G6" s="713"/>
      <c r="H6" s="713"/>
      <c r="I6" s="713"/>
      <c r="J6" s="713"/>
      <c r="K6" s="713"/>
      <c r="L6" s="714"/>
      <c r="M6" s="706"/>
      <c r="N6" s="707" t="s">
        <v>731</v>
      </c>
      <c r="O6" s="708"/>
      <c r="P6" s="146">
        <v>2</v>
      </c>
      <c r="Q6" s="712"/>
      <c r="R6" s="713"/>
      <c r="S6" s="713"/>
      <c r="T6" s="713"/>
      <c r="U6" s="713"/>
      <c r="V6" s="713"/>
      <c r="W6" s="714"/>
    </row>
    <row r="7" spans="2:23" s="145" customFormat="1" ht="25.5" customHeight="1" x14ac:dyDescent="0.15">
      <c r="B7" s="705" t="s">
        <v>732</v>
      </c>
      <c r="C7" s="707" t="s">
        <v>560</v>
      </c>
      <c r="D7" s="708"/>
      <c r="E7" s="147" t="s">
        <v>574</v>
      </c>
      <c r="F7" s="712"/>
      <c r="G7" s="713"/>
      <c r="H7" s="713"/>
      <c r="I7" s="713"/>
      <c r="J7" s="713"/>
      <c r="K7" s="713"/>
      <c r="L7" s="714"/>
      <c r="M7" s="705" t="s">
        <v>732</v>
      </c>
      <c r="N7" s="707" t="s">
        <v>560</v>
      </c>
      <c r="O7" s="708"/>
      <c r="P7" s="147" t="s">
        <v>574</v>
      </c>
      <c r="Q7" s="712"/>
      <c r="R7" s="713"/>
      <c r="S7" s="713"/>
      <c r="T7" s="713"/>
      <c r="U7" s="713"/>
      <c r="V7" s="713"/>
      <c r="W7" s="714"/>
    </row>
    <row r="8" spans="2:23" s="145" customFormat="1" ht="25.5" customHeight="1" x14ac:dyDescent="0.15">
      <c r="B8" s="718"/>
      <c r="C8" s="707" t="s">
        <v>561</v>
      </c>
      <c r="D8" s="708"/>
      <c r="E8" s="144" t="s">
        <v>592</v>
      </c>
      <c r="F8" s="712"/>
      <c r="G8" s="713"/>
      <c r="H8" s="713"/>
      <c r="I8" s="713"/>
      <c r="J8" s="713"/>
      <c r="K8" s="713"/>
      <c r="L8" s="714"/>
      <c r="M8" s="718"/>
      <c r="N8" s="707" t="s">
        <v>561</v>
      </c>
      <c r="O8" s="708"/>
      <c r="P8" s="144" t="s">
        <v>585</v>
      </c>
      <c r="Q8" s="712"/>
      <c r="R8" s="713"/>
      <c r="S8" s="713"/>
      <c r="T8" s="713"/>
      <c r="U8" s="713"/>
      <c r="V8" s="713"/>
      <c r="W8" s="714"/>
    </row>
    <row r="9" spans="2:23" s="145" customFormat="1" ht="25.5" customHeight="1" x14ac:dyDescent="0.15">
      <c r="B9" s="719" t="s">
        <v>563</v>
      </c>
      <c r="C9" s="720"/>
      <c r="D9" s="721"/>
      <c r="E9" s="148" t="s">
        <v>270</v>
      </c>
      <c r="F9" s="712"/>
      <c r="G9" s="713"/>
      <c r="H9" s="713"/>
      <c r="I9" s="713"/>
      <c r="J9" s="713"/>
      <c r="K9" s="713"/>
      <c r="L9" s="714"/>
      <c r="M9" s="719" t="s">
        <v>563</v>
      </c>
      <c r="N9" s="720"/>
      <c r="O9" s="721"/>
      <c r="P9" s="148" t="s">
        <v>270</v>
      </c>
      <c r="Q9" s="712"/>
      <c r="R9" s="713"/>
      <c r="S9" s="713"/>
      <c r="T9" s="713"/>
      <c r="U9" s="713"/>
      <c r="V9" s="713"/>
      <c r="W9" s="714"/>
    </row>
    <row r="10" spans="2:23" s="145" customFormat="1" ht="25.5" customHeight="1" x14ac:dyDescent="0.15">
      <c r="B10" s="705" t="s">
        <v>733</v>
      </c>
      <c r="C10" s="719" t="s">
        <v>734</v>
      </c>
      <c r="D10" s="721"/>
      <c r="E10" s="146" t="s">
        <v>576</v>
      </c>
      <c r="F10" s="712"/>
      <c r="G10" s="713"/>
      <c r="H10" s="713"/>
      <c r="I10" s="713"/>
      <c r="J10" s="713"/>
      <c r="K10" s="713"/>
      <c r="L10" s="714"/>
      <c r="M10" s="705" t="s">
        <v>733</v>
      </c>
      <c r="N10" s="719" t="s">
        <v>734</v>
      </c>
      <c r="O10" s="721"/>
      <c r="P10" s="146" t="s">
        <v>576</v>
      </c>
      <c r="Q10" s="712"/>
      <c r="R10" s="713"/>
      <c r="S10" s="713"/>
      <c r="T10" s="713"/>
      <c r="U10" s="713"/>
      <c r="V10" s="713"/>
      <c r="W10" s="714"/>
    </row>
    <row r="11" spans="2:23" s="145" customFormat="1" ht="25.5" customHeight="1" x14ac:dyDescent="0.15">
      <c r="B11" s="718"/>
      <c r="C11" s="719" t="s">
        <v>572</v>
      </c>
      <c r="D11" s="721"/>
      <c r="E11" s="127"/>
      <c r="F11" s="712"/>
      <c r="G11" s="713"/>
      <c r="H11" s="713"/>
      <c r="I11" s="713"/>
      <c r="J11" s="713"/>
      <c r="K11" s="713"/>
      <c r="L11" s="714"/>
      <c r="M11" s="718"/>
      <c r="N11" s="719" t="s">
        <v>572</v>
      </c>
      <c r="O11" s="721"/>
      <c r="P11" s="127"/>
      <c r="Q11" s="712"/>
      <c r="R11" s="713"/>
      <c r="S11" s="713"/>
      <c r="T11" s="713"/>
      <c r="U11" s="713"/>
      <c r="V11" s="713"/>
      <c r="W11" s="714"/>
    </row>
    <row r="12" spans="2:23" s="145" customFormat="1" ht="25.5" customHeight="1" x14ac:dyDescent="0.15">
      <c r="B12" s="706"/>
      <c r="C12" s="722" t="s">
        <v>573</v>
      </c>
      <c r="D12" s="722"/>
      <c r="E12" s="127" t="s">
        <v>579</v>
      </c>
      <c r="F12" s="715"/>
      <c r="G12" s="716"/>
      <c r="H12" s="716"/>
      <c r="I12" s="716"/>
      <c r="J12" s="716"/>
      <c r="K12" s="716"/>
      <c r="L12" s="717"/>
      <c r="M12" s="706"/>
      <c r="N12" s="722" t="s">
        <v>573</v>
      </c>
      <c r="O12" s="722"/>
      <c r="P12" s="127" t="s">
        <v>579</v>
      </c>
      <c r="Q12" s="712"/>
      <c r="R12" s="713"/>
      <c r="S12" s="713"/>
      <c r="T12" s="713"/>
      <c r="U12" s="713"/>
      <c r="V12" s="713"/>
      <c r="W12" s="714"/>
    </row>
    <row r="13" spans="2:23" s="145" customFormat="1" ht="25.5" customHeight="1" x14ac:dyDescent="0.15">
      <c r="B13" s="727" t="s">
        <v>735</v>
      </c>
      <c r="C13" s="727"/>
      <c r="D13" s="727"/>
      <c r="E13" s="736" t="s">
        <v>736</v>
      </c>
      <c r="F13" s="737"/>
      <c r="G13" s="738"/>
      <c r="H13" s="727" t="s">
        <v>737</v>
      </c>
      <c r="I13" s="727"/>
      <c r="J13" s="728" t="s">
        <v>747</v>
      </c>
      <c r="K13" s="728"/>
      <c r="L13" s="728"/>
      <c r="M13" s="727" t="s">
        <v>735</v>
      </c>
      <c r="N13" s="727"/>
      <c r="O13" s="727"/>
      <c r="P13" s="736" t="s">
        <v>736</v>
      </c>
      <c r="Q13" s="737"/>
      <c r="R13" s="738"/>
      <c r="S13" s="727" t="s">
        <v>737</v>
      </c>
      <c r="T13" s="727"/>
      <c r="U13" s="728" t="s">
        <v>738</v>
      </c>
      <c r="V13" s="728"/>
      <c r="W13" s="728"/>
    </row>
    <row r="14" spans="2:23" s="145" customFormat="1" ht="25.5" customHeight="1" x14ac:dyDescent="0.15">
      <c r="B14" s="414" t="s">
        <v>739</v>
      </c>
      <c r="C14" s="414"/>
      <c r="D14" s="414"/>
      <c r="E14" s="729"/>
      <c r="F14" s="729"/>
      <c r="G14" s="729"/>
      <c r="H14" s="472" t="s">
        <v>740</v>
      </c>
      <c r="I14" s="473"/>
      <c r="J14" s="730"/>
      <c r="K14" s="731"/>
      <c r="L14" s="732"/>
      <c r="M14" s="472" t="s">
        <v>739</v>
      </c>
      <c r="N14" s="473"/>
      <c r="O14" s="474"/>
      <c r="P14" s="733"/>
      <c r="Q14" s="729"/>
      <c r="R14" s="729"/>
      <c r="S14" s="734" t="s">
        <v>740</v>
      </c>
      <c r="T14" s="735"/>
      <c r="U14" s="730"/>
      <c r="V14" s="731"/>
      <c r="W14" s="732"/>
    </row>
    <row r="15" spans="2:23" s="145" customFormat="1" ht="39.75" customHeight="1" x14ac:dyDescent="0.15">
      <c r="B15" s="722" t="s">
        <v>741</v>
      </c>
      <c r="C15" s="722"/>
      <c r="D15" s="722"/>
      <c r="E15" s="723" t="s">
        <v>769</v>
      </c>
      <c r="F15" s="724"/>
      <c r="G15" s="724"/>
      <c r="H15" s="724"/>
      <c r="I15" s="724"/>
      <c r="J15" s="724"/>
      <c r="K15" s="724"/>
      <c r="L15" s="725"/>
      <c r="M15" s="722" t="s">
        <v>741</v>
      </c>
      <c r="N15" s="722"/>
      <c r="O15" s="722"/>
      <c r="P15" s="723" t="s">
        <v>814</v>
      </c>
      <c r="Q15" s="724"/>
      <c r="R15" s="724"/>
      <c r="S15" s="724"/>
      <c r="T15" s="724"/>
      <c r="U15" s="724"/>
      <c r="V15" s="724"/>
      <c r="W15" s="725"/>
    </row>
    <row r="16" spans="2:23" s="145" customFormat="1" ht="25.5" customHeight="1" x14ac:dyDescent="0.15">
      <c r="B16" s="726" t="s">
        <v>729</v>
      </c>
      <c r="C16" s="726" t="s">
        <v>730</v>
      </c>
      <c r="D16" s="726"/>
      <c r="E16" s="144" t="s">
        <v>651</v>
      </c>
      <c r="F16" s="709"/>
      <c r="G16" s="710"/>
      <c r="H16" s="710"/>
      <c r="I16" s="710"/>
      <c r="J16" s="710"/>
      <c r="K16" s="710"/>
      <c r="L16" s="711"/>
      <c r="M16" s="726" t="s">
        <v>729</v>
      </c>
      <c r="N16" s="726" t="s">
        <v>730</v>
      </c>
      <c r="O16" s="726"/>
      <c r="P16" s="144" t="s">
        <v>652</v>
      </c>
      <c r="Q16" s="712"/>
      <c r="R16" s="713"/>
      <c r="S16" s="713"/>
      <c r="T16" s="713"/>
      <c r="U16" s="713"/>
      <c r="V16" s="713"/>
      <c r="W16" s="714"/>
    </row>
    <row r="17" spans="2:24" s="145" customFormat="1" ht="25.5" customHeight="1" x14ac:dyDescent="0.15">
      <c r="B17" s="726"/>
      <c r="C17" s="726" t="s">
        <v>731</v>
      </c>
      <c r="D17" s="726"/>
      <c r="E17" s="146">
        <v>1</v>
      </c>
      <c r="F17" s="712"/>
      <c r="G17" s="713"/>
      <c r="H17" s="713"/>
      <c r="I17" s="713"/>
      <c r="J17" s="713"/>
      <c r="K17" s="713"/>
      <c r="L17" s="714"/>
      <c r="M17" s="726"/>
      <c r="N17" s="726" t="s">
        <v>731</v>
      </c>
      <c r="O17" s="726"/>
      <c r="P17" s="146">
        <v>1</v>
      </c>
      <c r="Q17" s="712"/>
      <c r="R17" s="713"/>
      <c r="S17" s="713"/>
      <c r="T17" s="713"/>
      <c r="U17" s="713"/>
      <c r="V17" s="713"/>
      <c r="W17" s="714"/>
    </row>
    <row r="18" spans="2:24" s="145" customFormat="1" ht="25.5" customHeight="1" x14ac:dyDescent="0.15">
      <c r="B18" s="726" t="s">
        <v>732</v>
      </c>
      <c r="C18" s="726" t="s">
        <v>560</v>
      </c>
      <c r="D18" s="726"/>
      <c r="E18" s="147" t="s">
        <v>574</v>
      </c>
      <c r="F18" s="712"/>
      <c r="G18" s="713"/>
      <c r="H18" s="713"/>
      <c r="I18" s="713"/>
      <c r="J18" s="713"/>
      <c r="K18" s="713"/>
      <c r="L18" s="714"/>
      <c r="M18" s="726" t="s">
        <v>732</v>
      </c>
      <c r="N18" s="726" t="s">
        <v>560</v>
      </c>
      <c r="O18" s="726"/>
      <c r="P18" s="147" t="s">
        <v>574</v>
      </c>
      <c r="Q18" s="712"/>
      <c r="R18" s="713"/>
      <c r="S18" s="713"/>
      <c r="T18" s="713"/>
      <c r="U18" s="713"/>
      <c r="V18" s="713"/>
      <c r="W18" s="714"/>
    </row>
    <row r="19" spans="2:24" s="145" customFormat="1" ht="25.5" customHeight="1" x14ac:dyDescent="0.15">
      <c r="B19" s="726"/>
      <c r="C19" s="726" t="s">
        <v>561</v>
      </c>
      <c r="D19" s="726"/>
      <c r="E19" s="144" t="s">
        <v>592</v>
      </c>
      <c r="F19" s="712"/>
      <c r="G19" s="713"/>
      <c r="H19" s="713"/>
      <c r="I19" s="713"/>
      <c r="J19" s="713"/>
      <c r="K19" s="713"/>
      <c r="L19" s="714"/>
      <c r="M19" s="726"/>
      <c r="N19" s="726" t="s">
        <v>561</v>
      </c>
      <c r="O19" s="726"/>
      <c r="P19" s="144" t="s">
        <v>611</v>
      </c>
      <c r="Q19" s="712"/>
      <c r="R19" s="713"/>
      <c r="S19" s="713"/>
      <c r="T19" s="713"/>
      <c r="U19" s="713"/>
      <c r="V19" s="713"/>
      <c r="W19" s="714"/>
    </row>
    <row r="20" spans="2:24" s="145" customFormat="1" ht="25.5" customHeight="1" x14ac:dyDescent="0.15">
      <c r="B20" s="722" t="s">
        <v>563</v>
      </c>
      <c r="C20" s="722"/>
      <c r="D20" s="722"/>
      <c r="E20" s="148" t="s">
        <v>270</v>
      </c>
      <c r="F20" s="712"/>
      <c r="G20" s="713"/>
      <c r="H20" s="713"/>
      <c r="I20" s="713"/>
      <c r="J20" s="713"/>
      <c r="K20" s="713"/>
      <c r="L20" s="714"/>
      <c r="M20" s="722" t="s">
        <v>563</v>
      </c>
      <c r="N20" s="722"/>
      <c r="O20" s="722"/>
      <c r="P20" s="148" t="s">
        <v>269</v>
      </c>
      <c r="Q20" s="712"/>
      <c r="R20" s="713"/>
      <c r="S20" s="713"/>
      <c r="T20" s="713"/>
      <c r="U20" s="713"/>
      <c r="V20" s="713"/>
      <c r="W20" s="714"/>
    </row>
    <row r="21" spans="2:24" s="145" customFormat="1" ht="25.5" customHeight="1" x14ac:dyDescent="0.15">
      <c r="B21" s="705" t="s">
        <v>733</v>
      </c>
      <c r="C21" s="722" t="s">
        <v>734</v>
      </c>
      <c r="D21" s="722"/>
      <c r="E21" s="146" t="s">
        <v>576</v>
      </c>
      <c r="F21" s="712"/>
      <c r="G21" s="713"/>
      <c r="H21" s="713"/>
      <c r="I21" s="713"/>
      <c r="J21" s="713"/>
      <c r="K21" s="713"/>
      <c r="L21" s="714"/>
      <c r="M21" s="705" t="s">
        <v>733</v>
      </c>
      <c r="N21" s="722" t="s">
        <v>734</v>
      </c>
      <c r="O21" s="722"/>
      <c r="P21" s="146" t="s">
        <v>576</v>
      </c>
      <c r="Q21" s="712"/>
      <c r="R21" s="713"/>
      <c r="S21" s="713"/>
      <c r="T21" s="713"/>
      <c r="U21" s="713"/>
      <c r="V21" s="713"/>
      <c r="W21" s="714"/>
    </row>
    <row r="22" spans="2:24" s="145" customFormat="1" ht="25.5" customHeight="1" x14ac:dyDescent="0.15">
      <c r="B22" s="718"/>
      <c r="C22" s="722" t="s">
        <v>572</v>
      </c>
      <c r="D22" s="722"/>
      <c r="E22" s="127"/>
      <c r="F22" s="712"/>
      <c r="G22" s="713"/>
      <c r="H22" s="713"/>
      <c r="I22" s="713"/>
      <c r="J22" s="713"/>
      <c r="K22" s="713"/>
      <c r="L22" s="714"/>
      <c r="M22" s="718"/>
      <c r="N22" s="722" t="s">
        <v>572</v>
      </c>
      <c r="O22" s="722"/>
      <c r="P22" s="127"/>
      <c r="Q22" s="712"/>
      <c r="R22" s="713"/>
      <c r="S22" s="713"/>
      <c r="T22" s="713"/>
      <c r="U22" s="713"/>
      <c r="V22" s="713"/>
      <c r="W22" s="714"/>
    </row>
    <row r="23" spans="2:24" s="145" customFormat="1" ht="25.5" customHeight="1" x14ac:dyDescent="0.15">
      <c r="B23" s="706"/>
      <c r="C23" s="722" t="s">
        <v>573</v>
      </c>
      <c r="D23" s="722"/>
      <c r="E23" s="127" t="s">
        <v>579</v>
      </c>
      <c r="F23" s="715"/>
      <c r="G23" s="716"/>
      <c r="H23" s="716"/>
      <c r="I23" s="716"/>
      <c r="J23" s="716"/>
      <c r="K23" s="716"/>
      <c r="L23" s="717"/>
      <c r="M23" s="706"/>
      <c r="N23" s="722" t="s">
        <v>573</v>
      </c>
      <c r="O23" s="722"/>
      <c r="P23" s="127" t="s">
        <v>579</v>
      </c>
      <c r="Q23" s="712"/>
      <c r="R23" s="713"/>
      <c r="S23" s="713"/>
      <c r="T23" s="713"/>
      <c r="U23" s="713"/>
      <c r="V23" s="713"/>
      <c r="W23" s="714"/>
    </row>
    <row r="24" spans="2:24" s="145" customFormat="1" ht="25.5" customHeight="1" x14ac:dyDescent="0.15">
      <c r="B24" s="727" t="s">
        <v>735</v>
      </c>
      <c r="C24" s="727"/>
      <c r="D24" s="727"/>
      <c r="E24" s="736" t="s">
        <v>736</v>
      </c>
      <c r="F24" s="737"/>
      <c r="G24" s="738"/>
      <c r="H24" s="727" t="s">
        <v>737</v>
      </c>
      <c r="I24" s="727"/>
      <c r="J24" s="736" t="s">
        <v>747</v>
      </c>
      <c r="K24" s="737"/>
      <c r="L24" s="738"/>
      <c r="M24" s="727" t="s">
        <v>735</v>
      </c>
      <c r="N24" s="727"/>
      <c r="O24" s="727"/>
      <c r="P24" s="736" t="s">
        <v>815</v>
      </c>
      <c r="Q24" s="737"/>
      <c r="R24" s="738"/>
      <c r="S24" s="727" t="s">
        <v>737</v>
      </c>
      <c r="T24" s="727"/>
      <c r="U24" s="728" t="s">
        <v>816</v>
      </c>
      <c r="V24" s="728"/>
      <c r="W24" s="728"/>
    </row>
    <row r="25" spans="2:24" s="145" customFormat="1" ht="25.5" customHeight="1" x14ac:dyDescent="0.15">
      <c r="B25" s="414" t="s">
        <v>739</v>
      </c>
      <c r="C25" s="414"/>
      <c r="D25" s="414"/>
      <c r="E25" s="729"/>
      <c r="F25" s="729"/>
      <c r="G25" s="729"/>
      <c r="H25" s="472" t="s">
        <v>740</v>
      </c>
      <c r="I25" s="473"/>
      <c r="J25" s="730"/>
      <c r="K25" s="731"/>
      <c r="L25" s="732"/>
      <c r="M25" s="472" t="s">
        <v>739</v>
      </c>
      <c r="N25" s="473"/>
      <c r="O25" s="474"/>
      <c r="P25" s="733"/>
      <c r="Q25" s="729"/>
      <c r="R25" s="729"/>
      <c r="S25" s="734" t="s">
        <v>740</v>
      </c>
      <c r="T25" s="735"/>
      <c r="U25" s="730"/>
      <c r="V25" s="731"/>
      <c r="W25" s="732"/>
    </row>
    <row r="26" spans="2:24" s="145" customFormat="1" ht="39.75" customHeight="1" x14ac:dyDescent="0.15">
      <c r="B26" s="722" t="s">
        <v>741</v>
      </c>
      <c r="C26" s="722"/>
      <c r="D26" s="722"/>
      <c r="E26" s="723" t="s">
        <v>769</v>
      </c>
      <c r="F26" s="724"/>
      <c r="G26" s="724"/>
      <c r="H26" s="724"/>
      <c r="I26" s="724"/>
      <c r="J26" s="724"/>
      <c r="K26" s="724"/>
      <c r="L26" s="725"/>
      <c r="M26" s="722" t="s">
        <v>741</v>
      </c>
      <c r="N26" s="722"/>
      <c r="O26" s="722"/>
      <c r="P26" s="723" t="s">
        <v>817</v>
      </c>
      <c r="Q26" s="724"/>
      <c r="R26" s="724"/>
      <c r="S26" s="724"/>
      <c r="T26" s="724"/>
      <c r="U26" s="724"/>
      <c r="V26" s="724"/>
      <c r="W26" s="725"/>
    </row>
    <row r="27" spans="2:24" s="145" customFormat="1" ht="15" customHeight="1" x14ac:dyDescent="0.15">
      <c r="B27" s="149"/>
      <c r="C27" s="739" t="s">
        <v>750</v>
      </c>
      <c r="D27" s="740"/>
      <c r="E27" s="740"/>
      <c r="F27" s="740"/>
      <c r="G27" s="740"/>
      <c r="H27" s="740"/>
      <c r="I27" s="740"/>
      <c r="J27" s="740"/>
      <c r="K27" s="740"/>
      <c r="L27" s="740"/>
      <c r="M27" s="150"/>
      <c r="N27" s="150" t="s">
        <v>751</v>
      </c>
      <c r="O27" s="150"/>
      <c r="P27" s="150"/>
      <c r="Q27" s="150"/>
      <c r="R27" s="150"/>
      <c r="S27" s="150"/>
      <c r="T27" s="150"/>
      <c r="U27" s="150"/>
      <c r="V27" s="150"/>
      <c r="W27" s="150"/>
    </row>
    <row r="28" spans="2:24" s="145" customFormat="1" ht="15" customHeight="1" x14ac:dyDescent="0.15">
      <c r="B28" s="149"/>
      <c r="C28" s="741"/>
      <c r="D28" s="741"/>
      <c r="E28" s="741"/>
      <c r="F28" s="741"/>
      <c r="G28" s="741"/>
      <c r="H28" s="741"/>
      <c r="I28" s="741"/>
      <c r="J28" s="741"/>
      <c r="K28" s="741"/>
      <c r="L28" s="741"/>
      <c r="M28" s="150"/>
      <c r="N28" s="150" t="s">
        <v>752</v>
      </c>
      <c r="O28" s="150"/>
      <c r="P28" s="150"/>
      <c r="Q28" s="150"/>
      <c r="R28" s="150"/>
      <c r="S28" s="150"/>
      <c r="T28" s="150"/>
      <c r="U28" s="150"/>
      <c r="V28" s="150"/>
      <c r="W28" s="150"/>
    </row>
    <row r="29" spans="2:24" ht="15" customHeight="1" x14ac:dyDescent="0.15">
      <c r="C29" s="150" t="s">
        <v>753</v>
      </c>
      <c r="D29" s="4"/>
      <c r="E29" s="4"/>
      <c r="F29" s="4"/>
      <c r="G29" s="4"/>
      <c r="H29" s="4"/>
      <c r="I29" s="4"/>
      <c r="J29" s="4"/>
      <c r="K29" s="4"/>
      <c r="L29" s="4"/>
      <c r="M29" s="4"/>
      <c r="N29" s="151" t="s">
        <v>754</v>
      </c>
      <c r="O29" s="4"/>
      <c r="P29" s="4"/>
      <c r="Q29" s="4"/>
      <c r="R29" s="4"/>
      <c r="S29" s="4"/>
      <c r="T29" s="4"/>
      <c r="U29" s="4"/>
      <c r="V29" s="4"/>
      <c r="W29" s="4"/>
      <c r="X29" s="145"/>
    </row>
    <row r="30" spans="2:24" ht="15" customHeight="1" x14ac:dyDescent="0.15">
      <c r="C30" s="150" t="s">
        <v>755</v>
      </c>
      <c r="D30" s="4"/>
      <c r="E30" s="4"/>
      <c r="F30" s="4"/>
      <c r="G30" s="4"/>
      <c r="H30" s="4"/>
      <c r="I30" s="4"/>
      <c r="J30" s="4"/>
      <c r="K30" s="4"/>
      <c r="L30" s="4"/>
      <c r="M30" s="4"/>
      <c r="N30" s="151" t="s">
        <v>756</v>
      </c>
      <c r="O30" s="4"/>
      <c r="P30" s="4"/>
      <c r="Q30" s="4"/>
      <c r="R30" s="4"/>
      <c r="S30" s="4"/>
      <c r="T30" s="4"/>
      <c r="U30" s="4"/>
      <c r="V30" s="4"/>
      <c r="W30" s="4"/>
      <c r="X30" s="145"/>
    </row>
    <row r="31" spans="2:24" ht="15.6" customHeight="1" x14ac:dyDescent="0.15">
      <c r="C31" s="133"/>
      <c r="N31" s="133"/>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9"/>
  <dataValidations count="1">
    <dataValidation type="list" allowBlank="1" showInputMessage="1" showErrorMessage="1" sqref="E8 E19 P8 P19" xr:uid="{5D755CEB-B504-4C72-AFBA-B508810F9B25}">
      <formula1>INDIRECT(E7)</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B528A6-688A-4AAD-8356-67A2AEFDDE37}">
  <sheetPr codeName="Sheet36"/>
  <dimension ref="B1:X31"/>
  <sheetViews>
    <sheetView showGridLines="0" showZeros="0" view="pageBreakPreview" zoomScale="85" zoomScaleNormal="70" zoomScaleSheetLayoutView="85" workbookViewId="0">
      <selection activeCell="T2" sqref="T2:W2"/>
    </sheetView>
  </sheetViews>
  <sheetFormatPr defaultColWidth="7.625" defaultRowHeight="27.95" customHeight="1" x14ac:dyDescent="0.15"/>
  <cols>
    <col min="1" max="1" width="1.75" style="141" customWidth="1"/>
    <col min="2" max="4" width="6.125" style="141" customWidth="1"/>
    <col min="5" max="5" width="12.25" style="141" customWidth="1"/>
    <col min="6" max="12" width="9.125" style="141" customWidth="1"/>
    <col min="13" max="15" width="6.125" style="141" customWidth="1"/>
    <col min="16" max="16" width="12.25" style="141" customWidth="1"/>
    <col min="17" max="23" width="9.125" style="141" customWidth="1"/>
    <col min="24" max="24" width="3.125" style="141" customWidth="1"/>
    <col min="25" max="16384" width="7.625" style="141"/>
  </cols>
  <sheetData>
    <row r="1" spans="2:23" ht="9" customHeight="1" x14ac:dyDescent="0.15">
      <c r="W1" s="142"/>
    </row>
    <row r="2" spans="2:23" ht="25.15" customHeight="1" x14ac:dyDescent="0.15">
      <c r="B2" s="143" t="s">
        <v>723</v>
      </c>
      <c r="R2" s="679" t="s">
        <v>498</v>
      </c>
      <c r="S2" s="679"/>
      <c r="T2" s="1085" t="s">
        <v>1044</v>
      </c>
      <c r="U2" s="1086"/>
      <c r="V2" s="1086"/>
      <c r="W2" s="1087"/>
    </row>
    <row r="3" spans="2:23" ht="25.15" customHeight="1" x14ac:dyDescent="0.15">
      <c r="B3" s="680" t="s">
        <v>724</v>
      </c>
      <c r="C3" s="681"/>
      <c r="D3" s="681"/>
      <c r="E3" s="682" t="s">
        <v>542</v>
      </c>
      <c r="F3" s="683"/>
      <c r="G3" s="684"/>
      <c r="H3" s="685" t="s">
        <v>725</v>
      </c>
      <c r="I3" s="686"/>
      <c r="J3" s="687" t="s">
        <v>543</v>
      </c>
      <c r="K3" s="688"/>
      <c r="L3" s="689"/>
      <c r="M3" s="447" t="s">
        <v>726</v>
      </c>
      <c r="N3" s="448"/>
      <c r="O3" s="449"/>
      <c r="P3" s="690" t="s">
        <v>545</v>
      </c>
      <c r="Q3" s="690"/>
      <c r="R3" s="690"/>
      <c r="S3" s="447" t="s">
        <v>546</v>
      </c>
      <c r="T3" s="449"/>
      <c r="U3" s="693">
        <v>45621</v>
      </c>
      <c r="V3" s="694"/>
      <c r="W3" s="695"/>
    </row>
    <row r="4" spans="2:23" ht="25.15" customHeight="1" x14ac:dyDescent="0.15">
      <c r="B4" s="699" t="s">
        <v>727</v>
      </c>
      <c r="C4" s="700"/>
      <c r="D4" s="700"/>
      <c r="E4" s="701" t="s">
        <v>547</v>
      </c>
      <c r="F4" s="702"/>
      <c r="G4" s="703"/>
      <c r="H4" s="685" t="s">
        <v>728</v>
      </c>
      <c r="I4" s="686"/>
      <c r="J4" s="687" t="s">
        <v>548</v>
      </c>
      <c r="K4" s="688"/>
      <c r="L4" s="689"/>
      <c r="M4" s="450"/>
      <c r="N4" s="451"/>
      <c r="O4" s="452"/>
      <c r="P4" s="704" t="s">
        <v>549</v>
      </c>
      <c r="Q4" s="704"/>
      <c r="R4" s="704"/>
      <c r="S4" s="691"/>
      <c r="T4" s="692"/>
      <c r="U4" s="696"/>
      <c r="V4" s="697"/>
      <c r="W4" s="698"/>
    </row>
    <row r="5" spans="2:23" s="145" customFormat="1" ht="25.5" customHeight="1" x14ac:dyDescent="0.15">
      <c r="B5" s="705" t="s">
        <v>729</v>
      </c>
      <c r="C5" s="707" t="s">
        <v>730</v>
      </c>
      <c r="D5" s="708"/>
      <c r="E5" s="144" t="s">
        <v>654</v>
      </c>
      <c r="F5" s="709"/>
      <c r="G5" s="710"/>
      <c r="H5" s="710"/>
      <c r="I5" s="710"/>
      <c r="J5" s="710"/>
      <c r="K5" s="710"/>
      <c r="L5" s="711"/>
      <c r="M5" s="705" t="s">
        <v>729</v>
      </c>
      <c r="N5" s="707" t="s">
        <v>730</v>
      </c>
      <c r="O5" s="708"/>
      <c r="P5" s="144" t="s">
        <v>654</v>
      </c>
      <c r="Q5" s="712"/>
      <c r="R5" s="713"/>
      <c r="S5" s="713"/>
      <c r="T5" s="713"/>
      <c r="U5" s="713"/>
      <c r="V5" s="713"/>
      <c r="W5" s="714"/>
    </row>
    <row r="6" spans="2:23" s="145" customFormat="1" ht="25.5" customHeight="1" x14ac:dyDescent="0.15">
      <c r="B6" s="706"/>
      <c r="C6" s="707" t="s">
        <v>731</v>
      </c>
      <c r="D6" s="708"/>
      <c r="E6" s="146">
        <v>1</v>
      </c>
      <c r="F6" s="712"/>
      <c r="G6" s="713"/>
      <c r="H6" s="713"/>
      <c r="I6" s="713"/>
      <c r="J6" s="713"/>
      <c r="K6" s="713"/>
      <c r="L6" s="714"/>
      <c r="M6" s="706"/>
      <c r="N6" s="707" t="s">
        <v>731</v>
      </c>
      <c r="O6" s="708"/>
      <c r="P6" s="146">
        <v>2</v>
      </c>
      <c r="Q6" s="712"/>
      <c r="R6" s="713"/>
      <c r="S6" s="713"/>
      <c r="T6" s="713"/>
      <c r="U6" s="713"/>
      <c r="V6" s="713"/>
      <c r="W6" s="714"/>
    </row>
    <row r="7" spans="2:23" s="145" customFormat="1" ht="25.5" customHeight="1" x14ac:dyDescent="0.15">
      <c r="B7" s="705" t="s">
        <v>732</v>
      </c>
      <c r="C7" s="707" t="s">
        <v>560</v>
      </c>
      <c r="D7" s="708"/>
      <c r="E7" s="147" t="s">
        <v>574</v>
      </c>
      <c r="F7" s="712"/>
      <c r="G7" s="713"/>
      <c r="H7" s="713"/>
      <c r="I7" s="713"/>
      <c r="J7" s="713"/>
      <c r="K7" s="713"/>
      <c r="L7" s="714"/>
      <c r="M7" s="705" t="s">
        <v>732</v>
      </c>
      <c r="N7" s="707" t="s">
        <v>560</v>
      </c>
      <c r="O7" s="708"/>
      <c r="P7" s="147" t="s">
        <v>574</v>
      </c>
      <c r="Q7" s="712"/>
      <c r="R7" s="713"/>
      <c r="S7" s="713"/>
      <c r="T7" s="713"/>
      <c r="U7" s="713"/>
      <c r="V7" s="713"/>
      <c r="W7" s="714"/>
    </row>
    <row r="8" spans="2:23" s="145" customFormat="1" ht="25.5" customHeight="1" x14ac:dyDescent="0.15">
      <c r="B8" s="718"/>
      <c r="C8" s="707" t="s">
        <v>561</v>
      </c>
      <c r="D8" s="708"/>
      <c r="E8" s="144" t="s">
        <v>592</v>
      </c>
      <c r="F8" s="712"/>
      <c r="G8" s="713"/>
      <c r="H8" s="713"/>
      <c r="I8" s="713"/>
      <c r="J8" s="713"/>
      <c r="K8" s="713"/>
      <c r="L8" s="714"/>
      <c r="M8" s="718"/>
      <c r="N8" s="707" t="s">
        <v>561</v>
      </c>
      <c r="O8" s="708"/>
      <c r="P8" s="144" t="s">
        <v>592</v>
      </c>
      <c r="Q8" s="712"/>
      <c r="R8" s="713"/>
      <c r="S8" s="713"/>
      <c r="T8" s="713"/>
      <c r="U8" s="713"/>
      <c r="V8" s="713"/>
      <c r="W8" s="714"/>
    </row>
    <row r="9" spans="2:23" s="145" customFormat="1" ht="25.5" customHeight="1" x14ac:dyDescent="0.15">
      <c r="B9" s="719" t="s">
        <v>563</v>
      </c>
      <c r="C9" s="720"/>
      <c r="D9" s="721"/>
      <c r="E9" s="148" t="s">
        <v>270</v>
      </c>
      <c r="F9" s="712"/>
      <c r="G9" s="713"/>
      <c r="H9" s="713"/>
      <c r="I9" s="713"/>
      <c r="J9" s="713"/>
      <c r="K9" s="713"/>
      <c r="L9" s="714"/>
      <c r="M9" s="719" t="s">
        <v>563</v>
      </c>
      <c r="N9" s="720"/>
      <c r="O9" s="721"/>
      <c r="P9" s="148" t="s">
        <v>270</v>
      </c>
      <c r="Q9" s="712"/>
      <c r="R9" s="713"/>
      <c r="S9" s="713"/>
      <c r="T9" s="713"/>
      <c r="U9" s="713"/>
      <c r="V9" s="713"/>
      <c r="W9" s="714"/>
    </row>
    <row r="10" spans="2:23" s="145" customFormat="1" ht="25.5" customHeight="1" x14ac:dyDescent="0.15">
      <c r="B10" s="705" t="s">
        <v>733</v>
      </c>
      <c r="C10" s="719" t="s">
        <v>734</v>
      </c>
      <c r="D10" s="721"/>
      <c r="E10" s="146" t="s">
        <v>576</v>
      </c>
      <c r="F10" s="712"/>
      <c r="G10" s="713"/>
      <c r="H10" s="713"/>
      <c r="I10" s="713"/>
      <c r="J10" s="713"/>
      <c r="K10" s="713"/>
      <c r="L10" s="714"/>
      <c r="M10" s="705" t="s">
        <v>733</v>
      </c>
      <c r="N10" s="719" t="s">
        <v>734</v>
      </c>
      <c r="O10" s="721"/>
      <c r="P10" s="146" t="s">
        <v>576</v>
      </c>
      <c r="Q10" s="712"/>
      <c r="R10" s="713"/>
      <c r="S10" s="713"/>
      <c r="T10" s="713"/>
      <c r="U10" s="713"/>
      <c r="V10" s="713"/>
      <c r="W10" s="714"/>
    </row>
    <row r="11" spans="2:23" s="145" customFormat="1" ht="25.5" customHeight="1" x14ac:dyDescent="0.15">
      <c r="B11" s="718"/>
      <c r="C11" s="719" t="s">
        <v>572</v>
      </c>
      <c r="D11" s="721"/>
      <c r="E11" s="127"/>
      <c r="F11" s="712"/>
      <c r="G11" s="713"/>
      <c r="H11" s="713"/>
      <c r="I11" s="713"/>
      <c r="J11" s="713"/>
      <c r="K11" s="713"/>
      <c r="L11" s="714"/>
      <c r="M11" s="718"/>
      <c r="N11" s="719" t="s">
        <v>572</v>
      </c>
      <c r="O11" s="721"/>
      <c r="P11" s="127"/>
      <c r="Q11" s="712"/>
      <c r="R11" s="713"/>
      <c r="S11" s="713"/>
      <c r="T11" s="713"/>
      <c r="U11" s="713"/>
      <c r="V11" s="713"/>
      <c r="W11" s="714"/>
    </row>
    <row r="12" spans="2:23" s="145" customFormat="1" ht="25.5" customHeight="1" x14ac:dyDescent="0.15">
      <c r="B12" s="706"/>
      <c r="C12" s="722" t="s">
        <v>573</v>
      </c>
      <c r="D12" s="722"/>
      <c r="E12" s="127" t="s">
        <v>579</v>
      </c>
      <c r="F12" s="715"/>
      <c r="G12" s="716"/>
      <c r="H12" s="716"/>
      <c r="I12" s="716"/>
      <c r="J12" s="716"/>
      <c r="K12" s="716"/>
      <c r="L12" s="717"/>
      <c r="M12" s="706"/>
      <c r="N12" s="722" t="s">
        <v>573</v>
      </c>
      <c r="O12" s="722"/>
      <c r="P12" s="127" t="s">
        <v>579</v>
      </c>
      <c r="Q12" s="712"/>
      <c r="R12" s="713"/>
      <c r="S12" s="713"/>
      <c r="T12" s="713"/>
      <c r="U12" s="713"/>
      <c r="V12" s="713"/>
      <c r="W12" s="714"/>
    </row>
    <row r="13" spans="2:23" s="145" customFormat="1" ht="25.5" customHeight="1" x14ac:dyDescent="0.15">
      <c r="B13" s="727" t="s">
        <v>735</v>
      </c>
      <c r="C13" s="727"/>
      <c r="D13" s="727"/>
      <c r="E13" s="736" t="s">
        <v>736</v>
      </c>
      <c r="F13" s="737"/>
      <c r="G13" s="738"/>
      <c r="H13" s="727" t="s">
        <v>737</v>
      </c>
      <c r="I13" s="727"/>
      <c r="J13" s="728" t="s">
        <v>747</v>
      </c>
      <c r="K13" s="728"/>
      <c r="L13" s="728"/>
      <c r="M13" s="727" t="s">
        <v>735</v>
      </c>
      <c r="N13" s="727"/>
      <c r="O13" s="727"/>
      <c r="P13" s="736" t="s">
        <v>818</v>
      </c>
      <c r="Q13" s="737"/>
      <c r="R13" s="738"/>
      <c r="S13" s="727" t="s">
        <v>737</v>
      </c>
      <c r="T13" s="727"/>
      <c r="U13" s="728" t="s">
        <v>747</v>
      </c>
      <c r="V13" s="728"/>
      <c r="W13" s="728"/>
    </row>
    <row r="14" spans="2:23" s="145" customFormat="1" ht="25.5" customHeight="1" x14ac:dyDescent="0.15">
      <c r="B14" s="414" t="s">
        <v>739</v>
      </c>
      <c r="C14" s="414"/>
      <c r="D14" s="414"/>
      <c r="E14" s="729"/>
      <c r="F14" s="729"/>
      <c r="G14" s="729"/>
      <c r="H14" s="472" t="s">
        <v>740</v>
      </c>
      <c r="I14" s="473"/>
      <c r="J14" s="730"/>
      <c r="K14" s="731"/>
      <c r="L14" s="732"/>
      <c r="M14" s="472" t="s">
        <v>739</v>
      </c>
      <c r="N14" s="473"/>
      <c r="O14" s="474"/>
      <c r="P14" s="733"/>
      <c r="Q14" s="729"/>
      <c r="R14" s="729"/>
      <c r="S14" s="734" t="s">
        <v>740</v>
      </c>
      <c r="T14" s="735"/>
      <c r="U14" s="730"/>
      <c r="V14" s="731"/>
      <c r="W14" s="732"/>
    </row>
    <row r="15" spans="2:23" s="145" customFormat="1" ht="39.75" customHeight="1" x14ac:dyDescent="0.15">
      <c r="B15" s="722" t="s">
        <v>741</v>
      </c>
      <c r="C15" s="722"/>
      <c r="D15" s="722"/>
      <c r="E15" s="723" t="s">
        <v>769</v>
      </c>
      <c r="F15" s="724"/>
      <c r="G15" s="724"/>
      <c r="H15" s="724"/>
      <c r="I15" s="724"/>
      <c r="J15" s="724"/>
      <c r="K15" s="724"/>
      <c r="L15" s="725"/>
      <c r="M15" s="722" t="s">
        <v>741</v>
      </c>
      <c r="N15" s="722"/>
      <c r="O15" s="722"/>
      <c r="P15" s="723" t="s">
        <v>769</v>
      </c>
      <c r="Q15" s="724"/>
      <c r="R15" s="724"/>
      <c r="S15" s="724"/>
      <c r="T15" s="724"/>
      <c r="U15" s="724"/>
      <c r="V15" s="724"/>
      <c r="W15" s="725"/>
    </row>
    <row r="16" spans="2:23" s="145" customFormat="1" ht="25.5" customHeight="1" x14ac:dyDescent="0.15">
      <c r="B16" s="726" t="s">
        <v>729</v>
      </c>
      <c r="C16" s="726" t="s">
        <v>730</v>
      </c>
      <c r="D16" s="726"/>
      <c r="E16" s="144" t="s">
        <v>656</v>
      </c>
      <c r="F16" s="709"/>
      <c r="G16" s="710"/>
      <c r="H16" s="710"/>
      <c r="I16" s="710"/>
      <c r="J16" s="710"/>
      <c r="K16" s="710"/>
      <c r="L16" s="711"/>
      <c r="M16" s="726" t="s">
        <v>729</v>
      </c>
      <c r="N16" s="726" t="s">
        <v>730</v>
      </c>
      <c r="O16" s="726"/>
      <c r="P16" s="144" t="s">
        <v>658</v>
      </c>
      <c r="Q16" s="712"/>
      <c r="R16" s="713"/>
      <c r="S16" s="713"/>
      <c r="T16" s="713"/>
      <c r="U16" s="713"/>
      <c r="V16" s="713"/>
      <c r="W16" s="714"/>
    </row>
    <row r="17" spans="2:24" s="145" customFormat="1" ht="25.5" customHeight="1" x14ac:dyDescent="0.15">
      <c r="B17" s="726"/>
      <c r="C17" s="726" t="s">
        <v>731</v>
      </c>
      <c r="D17" s="726"/>
      <c r="E17" s="146">
        <v>1</v>
      </c>
      <c r="F17" s="712"/>
      <c r="G17" s="713"/>
      <c r="H17" s="713"/>
      <c r="I17" s="713"/>
      <c r="J17" s="713"/>
      <c r="K17" s="713"/>
      <c r="L17" s="714"/>
      <c r="M17" s="726"/>
      <c r="N17" s="726" t="s">
        <v>731</v>
      </c>
      <c r="O17" s="726"/>
      <c r="P17" s="146">
        <v>1</v>
      </c>
      <c r="Q17" s="712"/>
      <c r="R17" s="713"/>
      <c r="S17" s="713"/>
      <c r="T17" s="713"/>
      <c r="U17" s="713"/>
      <c r="V17" s="713"/>
      <c r="W17" s="714"/>
    </row>
    <row r="18" spans="2:24" s="145" customFormat="1" ht="25.5" customHeight="1" x14ac:dyDescent="0.15">
      <c r="B18" s="726" t="s">
        <v>732</v>
      </c>
      <c r="C18" s="726" t="s">
        <v>560</v>
      </c>
      <c r="D18" s="726"/>
      <c r="E18" s="147" t="s">
        <v>574</v>
      </c>
      <c r="F18" s="712"/>
      <c r="G18" s="713"/>
      <c r="H18" s="713"/>
      <c r="I18" s="713"/>
      <c r="J18" s="713"/>
      <c r="K18" s="713"/>
      <c r="L18" s="714"/>
      <c r="M18" s="726" t="s">
        <v>732</v>
      </c>
      <c r="N18" s="726" t="s">
        <v>560</v>
      </c>
      <c r="O18" s="726"/>
      <c r="P18" s="147" t="s">
        <v>574</v>
      </c>
      <c r="Q18" s="712"/>
      <c r="R18" s="713"/>
      <c r="S18" s="713"/>
      <c r="T18" s="713"/>
      <c r="U18" s="713"/>
      <c r="V18" s="713"/>
      <c r="W18" s="714"/>
    </row>
    <row r="19" spans="2:24" s="145" customFormat="1" ht="25.5" customHeight="1" x14ac:dyDescent="0.15">
      <c r="B19" s="726"/>
      <c r="C19" s="726" t="s">
        <v>561</v>
      </c>
      <c r="D19" s="726"/>
      <c r="E19" s="144" t="s">
        <v>611</v>
      </c>
      <c r="F19" s="712"/>
      <c r="G19" s="713"/>
      <c r="H19" s="713"/>
      <c r="I19" s="713"/>
      <c r="J19" s="713"/>
      <c r="K19" s="713"/>
      <c r="L19" s="714"/>
      <c r="M19" s="726"/>
      <c r="N19" s="726" t="s">
        <v>561</v>
      </c>
      <c r="O19" s="726"/>
      <c r="P19" s="144" t="s">
        <v>601</v>
      </c>
      <c r="Q19" s="712"/>
      <c r="R19" s="713"/>
      <c r="S19" s="713"/>
      <c r="T19" s="713"/>
      <c r="U19" s="713"/>
      <c r="V19" s="713"/>
      <c r="W19" s="714"/>
    </row>
    <row r="20" spans="2:24" s="145" customFormat="1" ht="25.5" customHeight="1" x14ac:dyDescent="0.15">
      <c r="B20" s="722" t="s">
        <v>563</v>
      </c>
      <c r="C20" s="722"/>
      <c r="D20" s="722"/>
      <c r="E20" s="148" t="s">
        <v>269</v>
      </c>
      <c r="F20" s="712"/>
      <c r="G20" s="713"/>
      <c r="H20" s="713"/>
      <c r="I20" s="713"/>
      <c r="J20" s="713"/>
      <c r="K20" s="713"/>
      <c r="L20" s="714"/>
      <c r="M20" s="722" t="s">
        <v>563</v>
      </c>
      <c r="N20" s="722"/>
      <c r="O20" s="722"/>
      <c r="P20" s="148" t="s">
        <v>270</v>
      </c>
      <c r="Q20" s="712"/>
      <c r="R20" s="713"/>
      <c r="S20" s="713"/>
      <c r="T20" s="713"/>
      <c r="U20" s="713"/>
      <c r="V20" s="713"/>
      <c r="W20" s="714"/>
    </row>
    <row r="21" spans="2:24" s="145" customFormat="1" ht="25.5" customHeight="1" x14ac:dyDescent="0.15">
      <c r="B21" s="705" t="s">
        <v>733</v>
      </c>
      <c r="C21" s="722" t="s">
        <v>734</v>
      </c>
      <c r="D21" s="722"/>
      <c r="E21" s="146" t="s">
        <v>576</v>
      </c>
      <c r="F21" s="712"/>
      <c r="G21" s="713"/>
      <c r="H21" s="713"/>
      <c r="I21" s="713"/>
      <c r="J21" s="713"/>
      <c r="K21" s="713"/>
      <c r="L21" s="714"/>
      <c r="M21" s="705" t="s">
        <v>733</v>
      </c>
      <c r="N21" s="722" t="s">
        <v>734</v>
      </c>
      <c r="O21" s="722"/>
      <c r="P21" s="146" t="s">
        <v>576</v>
      </c>
      <c r="Q21" s="712"/>
      <c r="R21" s="713"/>
      <c r="S21" s="713"/>
      <c r="T21" s="713"/>
      <c r="U21" s="713"/>
      <c r="V21" s="713"/>
      <c r="W21" s="714"/>
    </row>
    <row r="22" spans="2:24" s="145" customFormat="1" ht="25.5" customHeight="1" x14ac:dyDescent="0.15">
      <c r="B22" s="718"/>
      <c r="C22" s="722" t="s">
        <v>572</v>
      </c>
      <c r="D22" s="722"/>
      <c r="E22" s="127"/>
      <c r="F22" s="712"/>
      <c r="G22" s="713"/>
      <c r="H22" s="713"/>
      <c r="I22" s="713"/>
      <c r="J22" s="713"/>
      <c r="K22" s="713"/>
      <c r="L22" s="714"/>
      <c r="M22" s="718"/>
      <c r="N22" s="722" t="s">
        <v>572</v>
      </c>
      <c r="O22" s="722"/>
      <c r="P22" s="127"/>
      <c r="Q22" s="712"/>
      <c r="R22" s="713"/>
      <c r="S22" s="713"/>
      <c r="T22" s="713"/>
      <c r="U22" s="713"/>
      <c r="V22" s="713"/>
      <c r="W22" s="714"/>
    </row>
    <row r="23" spans="2:24" s="145" customFormat="1" ht="25.5" customHeight="1" x14ac:dyDescent="0.15">
      <c r="B23" s="706"/>
      <c r="C23" s="722" t="s">
        <v>573</v>
      </c>
      <c r="D23" s="722"/>
      <c r="E23" s="127" t="s">
        <v>579</v>
      </c>
      <c r="F23" s="715"/>
      <c r="G23" s="716"/>
      <c r="H23" s="716"/>
      <c r="I23" s="716"/>
      <c r="J23" s="716"/>
      <c r="K23" s="716"/>
      <c r="L23" s="717"/>
      <c r="M23" s="706"/>
      <c r="N23" s="722" t="s">
        <v>573</v>
      </c>
      <c r="O23" s="722"/>
      <c r="P23" s="127" t="s">
        <v>579</v>
      </c>
      <c r="Q23" s="712"/>
      <c r="R23" s="713"/>
      <c r="S23" s="713"/>
      <c r="T23" s="713"/>
      <c r="U23" s="713"/>
      <c r="V23" s="713"/>
      <c r="W23" s="714"/>
    </row>
    <row r="24" spans="2:24" s="145" customFormat="1" ht="25.5" customHeight="1" x14ac:dyDescent="0.15">
      <c r="B24" s="727" t="s">
        <v>735</v>
      </c>
      <c r="C24" s="727"/>
      <c r="D24" s="727"/>
      <c r="E24" s="736" t="s">
        <v>819</v>
      </c>
      <c r="F24" s="737"/>
      <c r="G24" s="738"/>
      <c r="H24" s="727" t="s">
        <v>737</v>
      </c>
      <c r="I24" s="727"/>
      <c r="J24" s="736" t="s">
        <v>820</v>
      </c>
      <c r="K24" s="737"/>
      <c r="L24" s="738"/>
      <c r="M24" s="727" t="s">
        <v>735</v>
      </c>
      <c r="N24" s="727"/>
      <c r="O24" s="727"/>
      <c r="P24" s="736" t="s">
        <v>736</v>
      </c>
      <c r="Q24" s="737"/>
      <c r="R24" s="738"/>
      <c r="S24" s="727" t="s">
        <v>737</v>
      </c>
      <c r="T24" s="727"/>
      <c r="U24" s="728" t="s">
        <v>747</v>
      </c>
      <c r="V24" s="728"/>
      <c r="W24" s="728"/>
    </row>
    <row r="25" spans="2:24" s="145" customFormat="1" ht="25.5" customHeight="1" x14ac:dyDescent="0.15">
      <c r="B25" s="414" t="s">
        <v>739</v>
      </c>
      <c r="C25" s="414"/>
      <c r="D25" s="414"/>
      <c r="E25" s="729"/>
      <c r="F25" s="729"/>
      <c r="G25" s="729"/>
      <c r="H25" s="472" t="s">
        <v>740</v>
      </c>
      <c r="I25" s="473"/>
      <c r="J25" s="730"/>
      <c r="K25" s="731"/>
      <c r="L25" s="732"/>
      <c r="M25" s="472" t="s">
        <v>739</v>
      </c>
      <c r="N25" s="473"/>
      <c r="O25" s="474"/>
      <c r="P25" s="733"/>
      <c r="Q25" s="729"/>
      <c r="R25" s="729"/>
      <c r="S25" s="734" t="s">
        <v>740</v>
      </c>
      <c r="T25" s="735"/>
      <c r="U25" s="730"/>
      <c r="V25" s="731"/>
      <c r="W25" s="732"/>
    </row>
    <row r="26" spans="2:24" s="145" customFormat="1" ht="39.75" customHeight="1" x14ac:dyDescent="0.15">
      <c r="B26" s="722" t="s">
        <v>741</v>
      </c>
      <c r="C26" s="722"/>
      <c r="D26" s="722"/>
      <c r="E26" s="723" t="s">
        <v>821</v>
      </c>
      <c r="F26" s="724"/>
      <c r="G26" s="724"/>
      <c r="H26" s="724"/>
      <c r="I26" s="724"/>
      <c r="J26" s="724"/>
      <c r="K26" s="724"/>
      <c r="L26" s="725"/>
      <c r="M26" s="722" t="s">
        <v>741</v>
      </c>
      <c r="N26" s="722"/>
      <c r="O26" s="722"/>
      <c r="P26" s="723" t="s">
        <v>768</v>
      </c>
      <c r="Q26" s="724"/>
      <c r="R26" s="724"/>
      <c r="S26" s="724"/>
      <c r="T26" s="724"/>
      <c r="U26" s="724"/>
      <c r="V26" s="724"/>
      <c r="W26" s="725"/>
    </row>
    <row r="27" spans="2:24" s="145" customFormat="1" ht="15" customHeight="1" x14ac:dyDescent="0.15">
      <c r="B27" s="149"/>
      <c r="C27" s="739" t="s">
        <v>750</v>
      </c>
      <c r="D27" s="740"/>
      <c r="E27" s="740"/>
      <c r="F27" s="740"/>
      <c r="G27" s="740"/>
      <c r="H27" s="740"/>
      <c r="I27" s="740"/>
      <c r="J27" s="740"/>
      <c r="K27" s="740"/>
      <c r="L27" s="740"/>
      <c r="M27" s="150"/>
      <c r="N27" s="150" t="s">
        <v>751</v>
      </c>
      <c r="O27" s="150"/>
      <c r="P27" s="150"/>
      <c r="Q27" s="150"/>
      <c r="R27" s="150"/>
      <c r="S27" s="150"/>
      <c r="T27" s="150"/>
      <c r="U27" s="150"/>
      <c r="V27" s="150"/>
      <c r="W27" s="150"/>
    </row>
    <row r="28" spans="2:24" s="145" customFormat="1" ht="15" customHeight="1" x14ac:dyDescent="0.15">
      <c r="B28" s="149"/>
      <c r="C28" s="741"/>
      <c r="D28" s="741"/>
      <c r="E28" s="741"/>
      <c r="F28" s="741"/>
      <c r="G28" s="741"/>
      <c r="H28" s="741"/>
      <c r="I28" s="741"/>
      <c r="J28" s="741"/>
      <c r="K28" s="741"/>
      <c r="L28" s="741"/>
      <c r="M28" s="150"/>
      <c r="N28" s="150" t="s">
        <v>752</v>
      </c>
      <c r="O28" s="150"/>
      <c r="P28" s="150"/>
      <c r="Q28" s="150"/>
      <c r="R28" s="150"/>
      <c r="S28" s="150"/>
      <c r="T28" s="150"/>
      <c r="U28" s="150"/>
      <c r="V28" s="150"/>
      <c r="W28" s="150"/>
    </row>
    <row r="29" spans="2:24" ht="15" customHeight="1" x14ac:dyDescent="0.15">
      <c r="C29" s="150" t="s">
        <v>753</v>
      </c>
      <c r="D29" s="4"/>
      <c r="E29" s="4"/>
      <c r="F29" s="4"/>
      <c r="G29" s="4"/>
      <c r="H29" s="4"/>
      <c r="I29" s="4"/>
      <c r="J29" s="4"/>
      <c r="K29" s="4"/>
      <c r="L29" s="4"/>
      <c r="M29" s="4"/>
      <c r="N29" s="151" t="s">
        <v>754</v>
      </c>
      <c r="O29" s="4"/>
      <c r="P29" s="4"/>
      <c r="Q29" s="4"/>
      <c r="R29" s="4"/>
      <c r="S29" s="4"/>
      <c r="T29" s="4"/>
      <c r="U29" s="4"/>
      <c r="V29" s="4"/>
      <c r="W29" s="4"/>
      <c r="X29" s="145"/>
    </row>
    <row r="30" spans="2:24" ht="15" customHeight="1" x14ac:dyDescent="0.15">
      <c r="C30" s="150" t="s">
        <v>755</v>
      </c>
      <c r="D30" s="4"/>
      <c r="E30" s="4"/>
      <c r="F30" s="4"/>
      <c r="G30" s="4"/>
      <c r="H30" s="4"/>
      <c r="I30" s="4"/>
      <c r="J30" s="4"/>
      <c r="K30" s="4"/>
      <c r="L30" s="4"/>
      <c r="M30" s="4"/>
      <c r="N30" s="151" t="s">
        <v>756</v>
      </c>
      <c r="O30" s="4"/>
      <c r="P30" s="4"/>
      <c r="Q30" s="4"/>
      <c r="R30" s="4"/>
      <c r="S30" s="4"/>
      <c r="T30" s="4"/>
      <c r="U30" s="4"/>
      <c r="V30" s="4"/>
      <c r="W30" s="4"/>
      <c r="X30" s="145"/>
    </row>
    <row r="31" spans="2:24" ht="15.6" customHeight="1" x14ac:dyDescent="0.15">
      <c r="C31" s="133"/>
      <c r="N31" s="133"/>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9"/>
  <dataValidations count="1">
    <dataValidation type="list" allowBlank="1" showInputMessage="1" showErrorMessage="1" sqref="E8 E19 P8 P19" xr:uid="{96D9B8DB-0CB2-4470-9F4E-587D52A2BEBC}">
      <formula1>INDIRECT(E7)</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358C39-4D9F-4DB9-A9A4-CF0C005B5B92}">
  <sheetPr codeName="Sheet37"/>
  <dimension ref="B1:X31"/>
  <sheetViews>
    <sheetView showGridLines="0" showZeros="0" view="pageBreakPreview" zoomScale="85" zoomScaleNormal="70" zoomScaleSheetLayoutView="85" workbookViewId="0">
      <selection activeCell="T2" sqref="T2:W2"/>
    </sheetView>
  </sheetViews>
  <sheetFormatPr defaultColWidth="7.625" defaultRowHeight="27.95" customHeight="1" x14ac:dyDescent="0.15"/>
  <cols>
    <col min="1" max="1" width="1.75" style="141" customWidth="1"/>
    <col min="2" max="4" width="6.125" style="141" customWidth="1"/>
    <col min="5" max="5" width="12.25" style="141" customWidth="1"/>
    <col min="6" max="12" width="9.125" style="141" customWidth="1"/>
    <col min="13" max="15" width="6.125" style="141" customWidth="1"/>
    <col min="16" max="16" width="12.25" style="141" customWidth="1"/>
    <col min="17" max="23" width="9.125" style="141" customWidth="1"/>
    <col min="24" max="24" width="3.125" style="141" customWidth="1"/>
    <col min="25" max="16384" width="7.625" style="141"/>
  </cols>
  <sheetData>
    <row r="1" spans="2:23" ht="9" customHeight="1" x14ac:dyDescent="0.15">
      <c r="W1" s="142"/>
    </row>
    <row r="2" spans="2:23" ht="25.15" customHeight="1" x14ac:dyDescent="0.15">
      <c r="B2" s="143" t="s">
        <v>723</v>
      </c>
      <c r="R2" s="679" t="s">
        <v>498</v>
      </c>
      <c r="S2" s="679"/>
      <c r="T2" s="1085" t="s">
        <v>1044</v>
      </c>
      <c r="U2" s="1086"/>
      <c r="V2" s="1086"/>
      <c r="W2" s="1087"/>
    </row>
    <row r="3" spans="2:23" ht="25.15" customHeight="1" x14ac:dyDescent="0.15">
      <c r="B3" s="680" t="s">
        <v>724</v>
      </c>
      <c r="C3" s="681"/>
      <c r="D3" s="681"/>
      <c r="E3" s="682" t="s">
        <v>542</v>
      </c>
      <c r="F3" s="683"/>
      <c r="G3" s="684"/>
      <c r="H3" s="685" t="s">
        <v>725</v>
      </c>
      <c r="I3" s="686"/>
      <c r="J3" s="687" t="s">
        <v>543</v>
      </c>
      <c r="K3" s="688"/>
      <c r="L3" s="689"/>
      <c r="M3" s="447" t="s">
        <v>726</v>
      </c>
      <c r="N3" s="448"/>
      <c r="O3" s="449"/>
      <c r="P3" s="690" t="s">
        <v>545</v>
      </c>
      <c r="Q3" s="690"/>
      <c r="R3" s="690"/>
      <c r="S3" s="447" t="s">
        <v>546</v>
      </c>
      <c r="T3" s="449"/>
      <c r="U3" s="693">
        <v>45621</v>
      </c>
      <c r="V3" s="694"/>
      <c r="W3" s="695"/>
    </row>
    <row r="4" spans="2:23" ht="25.15" customHeight="1" x14ac:dyDescent="0.15">
      <c r="B4" s="699" t="s">
        <v>727</v>
      </c>
      <c r="C4" s="700"/>
      <c r="D4" s="700"/>
      <c r="E4" s="701" t="s">
        <v>547</v>
      </c>
      <c r="F4" s="702"/>
      <c r="G4" s="703"/>
      <c r="H4" s="685" t="s">
        <v>728</v>
      </c>
      <c r="I4" s="686"/>
      <c r="J4" s="687" t="s">
        <v>548</v>
      </c>
      <c r="K4" s="688"/>
      <c r="L4" s="689"/>
      <c r="M4" s="450"/>
      <c r="N4" s="451"/>
      <c r="O4" s="452"/>
      <c r="P4" s="704" t="s">
        <v>549</v>
      </c>
      <c r="Q4" s="704"/>
      <c r="R4" s="704"/>
      <c r="S4" s="691"/>
      <c r="T4" s="692"/>
      <c r="U4" s="696"/>
      <c r="V4" s="697"/>
      <c r="W4" s="698"/>
    </row>
    <row r="5" spans="2:23" s="145" customFormat="1" ht="25.5" customHeight="1" x14ac:dyDescent="0.15">
      <c r="B5" s="705" t="s">
        <v>729</v>
      </c>
      <c r="C5" s="707" t="s">
        <v>730</v>
      </c>
      <c r="D5" s="708"/>
      <c r="E5" s="144" t="s">
        <v>658</v>
      </c>
      <c r="F5" s="709"/>
      <c r="G5" s="710"/>
      <c r="H5" s="710"/>
      <c r="I5" s="710"/>
      <c r="J5" s="710"/>
      <c r="K5" s="710"/>
      <c r="L5" s="711"/>
      <c r="M5" s="705" t="s">
        <v>729</v>
      </c>
      <c r="N5" s="707" t="s">
        <v>730</v>
      </c>
      <c r="O5" s="708"/>
      <c r="P5" s="144" t="s">
        <v>659</v>
      </c>
      <c r="Q5" s="712"/>
      <c r="R5" s="713"/>
      <c r="S5" s="713"/>
      <c r="T5" s="713"/>
      <c r="U5" s="713"/>
      <c r="V5" s="713"/>
      <c r="W5" s="714"/>
    </row>
    <row r="6" spans="2:23" s="145" customFormat="1" ht="25.5" customHeight="1" x14ac:dyDescent="0.15">
      <c r="B6" s="706"/>
      <c r="C6" s="707" t="s">
        <v>731</v>
      </c>
      <c r="D6" s="708"/>
      <c r="E6" s="146">
        <v>2</v>
      </c>
      <c r="F6" s="712"/>
      <c r="G6" s="713"/>
      <c r="H6" s="713"/>
      <c r="I6" s="713"/>
      <c r="J6" s="713"/>
      <c r="K6" s="713"/>
      <c r="L6" s="714"/>
      <c r="M6" s="706"/>
      <c r="N6" s="707" t="s">
        <v>731</v>
      </c>
      <c r="O6" s="708"/>
      <c r="P6" s="146">
        <v>1</v>
      </c>
      <c r="Q6" s="712"/>
      <c r="R6" s="713"/>
      <c r="S6" s="713"/>
      <c r="T6" s="713"/>
      <c r="U6" s="713"/>
      <c r="V6" s="713"/>
      <c r="W6" s="714"/>
    </row>
    <row r="7" spans="2:23" s="145" customFormat="1" ht="25.5" customHeight="1" x14ac:dyDescent="0.15">
      <c r="B7" s="705" t="s">
        <v>732</v>
      </c>
      <c r="C7" s="707" t="s">
        <v>560</v>
      </c>
      <c r="D7" s="708"/>
      <c r="E7" s="147" t="s">
        <v>574</v>
      </c>
      <c r="F7" s="712"/>
      <c r="G7" s="713"/>
      <c r="H7" s="713"/>
      <c r="I7" s="713"/>
      <c r="J7" s="713"/>
      <c r="K7" s="713"/>
      <c r="L7" s="714"/>
      <c r="M7" s="705" t="s">
        <v>732</v>
      </c>
      <c r="N7" s="707" t="s">
        <v>560</v>
      </c>
      <c r="O7" s="708"/>
      <c r="P7" s="147" t="s">
        <v>574</v>
      </c>
      <c r="Q7" s="712"/>
      <c r="R7" s="713"/>
      <c r="S7" s="713"/>
      <c r="T7" s="713"/>
      <c r="U7" s="713"/>
      <c r="V7" s="713"/>
      <c r="W7" s="714"/>
    </row>
    <row r="8" spans="2:23" s="145" customFormat="1" ht="25.5" customHeight="1" x14ac:dyDescent="0.15">
      <c r="B8" s="718"/>
      <c r="C8" s="707" t="s">
        <v>561</v>
      </c>
      <c r="D8" s="708"/>
      <c r="E8" s="144" t="s">
        <v>585</v>
      </c>
      <c r="F8" s="712"/>
      <c r="G8" s="713"/>
      <c r="H8" s="713"/>
      <c r="I8" s="713"/>
      <c r="J8" s="713"/>
      <c r="K8" s="713"/>
      <c r="L8" s="714"/>
      <c r="M8" s="718"/>
      <c r="N8" s="707" t="s">
        <v>561</v>
      </c>
      <c r="O8" s="708"/>
      <c r="P8" s="144" t="s">
        <v>592</v>
      </c>
      <c r="Q8" s="712"/>
      <c r="R8" s="713"/>
      <c r="S8" s="713"/>
      <c r="T8" s="713"/>
      <c r="U8" s="713"/>
      <c r="V8" s="713"/>
      <c r="W8" s="714"/>
    </row>
    <row r="9" spans="2:23" s="145" customFormat="1" ht="25.5" customHeight="1" x14ac:dyDescent="0.15">
      <c r="B9" s="719" t="s">
        <v>563</v>
      </c>
      <c r="C9" s="720"/>
      <c r="D9" s="721"/>
      <c r="E9" s="148" t="s">
        <v>270</v>
      </c>
      <c r="F9" s="712"/>
      <c r="G9" s="713"/>
      <c r="H9" s="713"/>
      <c r="I9" s="713"/>
      <c r="J9" s="713"/>
      <c r="K9" s="713"/>
      <c r="L9" s="714"/>
      <c r="M9" s="719" t="s">
        <v>563</v>
      </c>
      <c r="N9" s="720"/>
      <c r="O9" s="721"/>
      <c r="P9" s="148" t="s">
        <v>270</v>
      </c>
      <c r="Q9" s="712"/>
      <c r="R9" s="713"/>
      <c r="S9" s="713"/>
      <c r="T9" s="713"/>
      <c r="U9" s="713"/>
      <c r="V9" s="713"/>
      <c r="W9" s="714"/>
    </row>
    <row r="10" spans="2:23" s="145" customFormat="1" ht="25.5" customHeight="1" x14ac:dyDescent="0.15">
      <c r="B10" s="705" t="s">
        <v>733</v>
      </c>
      <c r="C10" s="719" t="s">
        <v>734</v>
      </c>
      <c r="D10" s="721"/>
      <c r="E10" s="146" t="s">
        <v>576</v>
      </c>
      <c r="F10" s="712"/>
      <c r="G10" s="713"/>
      <c r="H10" s="713"/>
      <c r="I10" s="713"/>
      <c r="J10" s="713"/>
      <c r="K10" s="713"/>
      <c r="L10" s="714"/>
      <c r="M10" s="705" t="s">
        <v>733</v>
      </c>
      <c r="N10" s="719" t="s">
        <v>734</v>
      </c>
      <c r="O10" s="721"/>
      <c r="P10" s="146" t="s">
        <v>576</v>
      </c>
      <c r="Q10" s="712"/>
      <c r="R10" s="713"/>
      <c r="S10" s="713"/>
      <c r="T10" s="713"/>
      <c r="U10" s="713"/>
      <c r="V10" s="713"/>
      <c r="W10" s="714"/>
    </row>
    <row r="11" spans="2:23" s="145" customFormat="1" ht="25.5" customHeight="1" x14ac:dyDescent="0.15">
      <c r="B11" s="718"/>
      <c r="C11" s="719" t="s">
        <v>572</v>
      </c>
      <c r="D11" s="721"/>
      <c r="E11" s="127"/>
      <c r="F11" s="712"/>
      <c r="G11" s="713"/>
      <c r="H11" s="713"/>
      <c r="I11" s="713"/>
      <c r="J11" s="713"/>
      <c r="K11" s="713"/>
      <c r="L11" s="714"/>
      <c r="M11" s="718"/>
      <c r="N11" s="719" t="s">
        <v>572</v>
      </c>
      <c r="O11" s="721"/>
      <c r="P11" s="127"/>
      <c r="Q11" s="712"/>
      <c r="R11" s="713"/>
      <c r="S11" s="713"/>
      <c r="T11" s="713"/>
      <c r="U11" s="713"/>
      <c r="V11" s="713"/>
      <c r="W11" s="714"/>
    </row>
    <row r="12" spans="2:23" s="145" customFormat="1" ht="25.5" customHeight="1" x14ac:dyDescent="0.15">
      <c r="B12" s="706"/>
      <c r="C12" s="722" t="s">
        <v>573</v>
      </c>
      <c r="D12" s="722"/>
      <c r="E12" s="127" t="s">
        <v>579</v>
      </c>
      <c r="F12" s="715"/>
      <c r="G12" s="716"/>
      <c r="H12" s="716"/>
      <c r="I12" s="716"/>
      <c r="J12" s="716"/>
      <c r="K12" s="716"/>
      <c r="L12" s="717"/>
      <c r="M12" s="706"/>
      <c r="N12" s="722" t="s">
        <v>573</v>
      </c>
      <c r="O12" s="722"/>
      <c r="P12" s="127" t="s">
        <v>579</v>
      </c>
      <c r="Q12" s="712"/>
      <c r="R12" s="713"/>
      <c r="S12" s="713"/>
      <c r="T12" s="713"/>
      <c r="U12" s="713"/>
      <c r="V12" s="713"/>
      <c r="W12" s="714"/>
    </row>
    <row r="13" spans="2:23" s="145" customFormat="1" ht="25.5" customHeight="1" x14ac:dyDescent="0.15">
      <c r="B13" s="727" t="s">
        <v>735</v>
      </c>
      <c r="C13" s="727"/>
      <c r="D13" s="727"/>
      <c r="E13" s="736" t="s">
        <v>736</v>
      </c>
      <c r="F13" s="737"/>
      <c r="G13" s="738"/>
      <c r="H13" s="727" t="s">
        <v>737</v>
      </c>
      <c r="I13" s="727"/>
      <c r="J13" s="728" t="s">
        <v>798</v>
      </c>
      <c r="K13" s="728"/>
      <c r="L13" s="728"/>
      <c r="M13" s="727" t="s">
        <v>735</v>
      </c>
      <c r="N13" s="727"/>
      <c r="O13" s="727"/>
      <c r="P13" s="736" t="s">
        <v>822</v>
      </c>
      <c r="Q13" s="737"/>
      <c r="R13" s="738"/>
      <c r="S13" s="727" t="s">
        <v>737</v>
      </c>
      <c r="T13" s="727"/>
      <c r="U13" s="728" t="s">
        <v>747</v>
      </c>
      <c r="V13" s="728"/>
      <c r="W13" s="728"/>
    </row>
    <row r="14" spans="2:23" s="145" customFormat="1" ht="25.5" customHeight="1" x14ac:dyDescent="0.15">
      <c r="B14" s="414" t="s">
        <v>739</v>
      </c>
      <c r="C14" s="414"/>
      <c r="D14" s="414"/>
      <c r="E14" s="729"/>
      <c r="F14" s="729"/>
      <c r="G14" s="729"/>
      <c r="H14" s="472" t="s">
        <v>740</v>
      </c>
      <c r="I14" s="473"/>
      <c r="J14" s="730"/>
      <c r="K14" s="731"/>
      <c r="L14" s="732"/>
      <c r="M14" s="472" t="s">
        <v>739</v>
      </c>
      <c r="N14" s="473"/>
      <c r="O14" s="474"/>
      <c r="P14" s="733"/>
      <c r="Q14" s="729"/>
      <c r="R14" s="729"/>
      <c r="S14" s="734" t="s">
        <v>740</v>
      </c>
      <c r="T14" s="735"/>
      <c r="U14" s="730"/>
      <c r="V14" s="731"/>
      <c r="W14" s="732"/>
    </row>
    <row r="15" spans="2:23" s="145" customFormat="1" ht="39.75" customHeight="1" x14ac:dyDescent="0.15">
      <c r="B15" s="722" t="s">
        <v>741</v>
      </c>
      <c r="C15" s="722"/>
      <c r="D15" s="722"/>
      <c r="E15" s="723" t="s">
        <v>823</v>
      </c>
      <c r="F15" s="724"/>
      <c r="G15" s="724"/>
      <c r="H15" s="724"/>
      <c r="I15" s="724"/>
      <c r="J15" s="724"/>
      <c r="K15" s="724"/>
      <c r="L15" s="725"/>
      <c r="M15" s="722" t="s">
        <v>741</v>
      </c>
      <c r="N15" s="722"/>
      <c r="O15" s="722"/>
      <c r="P15" s="723" t="s">
        <v>769</v>
      </c>
      <c r="Q15" s="724"/>
      <c r="R15" s="724"/>
      <c r="S15" s="724"/>
      <c r="T15" s="724"/>
      <c r="U15" s="724"/>
      <c r="V15" s="724"/>
      <c r="W15" s="725"/>
    </row>
    <row r="16" spans="2:23" s="145" customFormat="1" ht="25.5" customHeight="1" x14ac:dyDescent="0.15">
      <c r="B16" s="726" t="s">
        <v>729</v>
      </c>
      <c r="C16" s="726" t="s">
        <v>730</v>
      </c>
      <c r="D16" s="726"/>
      <c r="E16" s="144" t="s">
        <v>660</v>
      </c>
      <c r="F16" s="709"/>
      <c r="G16" s="710"/>
      <c r="H16" s="710"/>
      <c r="I16" s="710"/>
      <c r="J16" s="710"/>
      <c r="K16" s="710"/>
      <c r="L16" s="711"/>
      <c r="M16" s="726" t="s">
        <v>729</v>
      </c>
      <c r="N16" s="726" t="s">
        <v>730</v>
      </c>
      <c r="O16" s="726"/>
      <c r="P16" s="144" t="s">
        <v>661</v>
      </c>
      <c r="Q16" s="712"/>
      <c r="R16" s="713"/>
      <c r="S16" s="713"/>
      <c r="T16" s="713"/>
      <c r="U16" s="713"/>
      <c r="V16" s="713"/>
      <c r="W16" s="714"/>
    </row>
    <row r="17" spans="2:24" s="145" customFormat="1" ht="25.5" customHeight="1" x14ac:dyDescent="0.15">
      <c r="B17" s="726"/>
      <c r="C17" s="726" t="s">
        <v>731</v>
      </c>
      <c r="D17" s="726"/>
      <c r="E17" s="146">
        <v>1</v>
      </c>
      <c r="F17" s="712"/>
      <c r="G17" s="713"/>
      <c r="H17" s="713"/>
      <c r="I17" s="713"/>
      <c r="J17" s="713"/>
      <c r="K17" s="713"/>
      <c r="L17" s="714"/>
      <c r="M17" s="726"/>
      <c r="N17" s="726" t="s">
        <v>731</v>
      </c>
      <c r="O17" s="726"/>
      <c r="P17" s="146">
        <v>1</v>
      </c>
      <c r="Q17" s="712"/>
      <c r="R17" s="713"/>
      <c r="S17" s="713"/>
      <c r="T17" s="713"/>
      <c r="U17" s="713"/>
      <c r="V17" s="713"/>
      <c r="W17" s="714"/>
    </row>
    <row r="18" spans="2:24" s="145" customFormat="1" ht="25.5" customHeight="1" x14ac:dyDescent="0.15">
      <c r="B18" s="726" t="s">
        <v>732</v>
      </c>
      <c r="C18" s="726" t="s">
        <v>560</v>
      </c>
      <c r="D18" s="726"/>
      <c r="E18" s="147" t="s">
        <v>574</v>
      </c>
      <c r="F18" s="712"/>
      <c r="G18" s="713"/>
      <c r="H18" s="713"/>
      <c r="I18" s="713"/>
      <c r="J18" s="713"/>
      <c r="K18" s="713"/>
      <c r="L18" s="714"/>
      <c r="M18" s="726" t="s">
        <v>732</v>
      </c>
      <c r="N18" s="726" t="s">
        <v>560</v>
      </c>
      <c r="O18" s="726"/>
      <c r="P18" s="147" t="s">
        <v>574</v>
      </c>
      <c r="Q18" s="712"/>
      <c r="R18" s="713"/>
      <c r="S18" s="713"/>
      <c r="T18" s="713"/>
      <c r="U18" s="713"/>
      <c r="V18" s="713"/>
      <c r="W18" s="714"/>
    </row>
    <row r="19" spans="2:24" s="145" customFormat="1" ht="25.5" customHeight="1" x14ac:dyDescent="0.15">
      <c r="B19" s="726"/>
      <c r="C19" s="726" t="s">
        <v>561</v>
      </c>
      <c r="D19" s="726"/>
      <c r="E19" s="144" t="s">
        <v>592</v>
      </c>
      <c r="F19" s="712"/>
      <c r="G19" s="713"/>
      <c r="H19" s="713"/>
      <c r="I19" s="713"/>
      <c r="J19" s="713"/>
      <c r="K19" s="713"/>
      <c r="L19" s="714"/>
      <c r="M19" s="726"/>
      <c r="N19" s="726" t="s">
        <v>561</v>
      </c>
      <c r="O19" s="726"/>
      <c r="P19" s="144" t="s">
        <v>592</v>
      </c>
      <c r="Q19" s="712"/>
      <c r="R19" s="713"/>
      <c r="S19" s="713"/>
      <c r="T19" s="713"/>
      <c r="U19" s="713"/>
      <c r="V19" s="713"/>
      <c r="W19" s="714"/>
    </row>
    <row r="20" spans="2:24" s="145" customFormat="1" ht="25.5" customHeight="1" x14ac:dyDescent="0.15">
      <c r="B20" s="722" t="s">
        <v>563</v>
      </c>
      <c r="C20" s="722"/>
      <c r="D20" s="722"/>
      <c r="E20" s="148" t="s">
        <v>270</v>
      </c>
      <c r="F20" s="712"/>
      <c r="G20" s="713"/>
      <c r="H20" s="713"/>
      <c r="I20" s="713"/>
      <c r="J20" s="713"/>
      <c r="K20" s="713"/>
      <c r="L20" s="714"/>
      <c r="M20" s="722" t="s">
        <v>563</v>
      </c>
      <c r="N20" s="722"/>
      <c r="O20" s="722"/>
      <c r="P20" s="148" t="s">
        <v>270</v>
      </c>
      <c r="Q20" s="712"/>
      <c r="R20" s="713"/>
      <c r="S20" s="713"/>
      <c r="T20" s="713"/>
      <c r="U20" s="713"/>
      <c r="V20" s="713"/>
      <c r="W20" s="714"/>
    </row>
    <row r="21" spans="2:24" s="145" customFormat="1" ht="25.5" customHeight="1" x14ac:dyDescent="0.15">
      <c r="B21" s="705" t="s">
        <v>733</v>
      </c>
      <c r="C21" s="722" t="s">
        <v>734</v>
      </c>
      <c r="D21" s="722"/>
      <c r="E21" s="146" t="s">
        <v>576</v>
      </c>
      <c r="F21" s="712"/>
      <c r="G21" s="713"/>
      <c r="H21" s="713"/>
      <c r="I21" s="713"/>
      <c r="J21" s="713"/>
      <c r="K21" s="713"/>
      <c r="L21" s="714"/>
      <c r="M21" s="705" t="s">
        <v>733</v>
      </c>
      <c r="N21" s="722" t="s">
        <v>734</v>
      </c>
      <c r="O21" s="722"/>
      <c r="P21" s="146" t="s">
        <v>576</v>
      </c>
      <c r="Q21" s="712"/>
      <c r="R21" s="713"/>
      <c r="S21" s="713"/>
      <c r="T21" s="713"/>
      <c r="U21" s="713"/>
      <c r="V21" s="713"/>
      <c r="W21" s="714"/>
    </row>
    <row r="22" spans="2:24" s="145" customFormat="1" ht="25.5" customHeight="1" x14ac:dyDescent="0.15">
      <c r="B22" s="718"/>
      <c r="C22" s="722" t="s">
        <v>572</v>
      </c>
      <c r="D22" s="722"/>
      <c r="E22" s="127"/>
      <c r="F22" s="712"/>
      <c r="G22" s="713"/>
      <c r="H22" s="713"/>
      <c r="I22" s="713"/>
      <c r="J22" s="713"/>
      <c r="K22" s="713"/>
      <c r="L22" s="714"/>
      <c r="M22" s="718"/>
      <c r="N22" s="722" t="s">
        <v>572</v>
      </c>
      <c r="O22" s="722"/>
      <c r="P22" s="127"/>
      <c r="Q22" s="712"/>
      <c r="R22" s="713"/>
      <c r="S22" s="713"/>
      <c r="T22" s="713"/>
      <c r="U22" s="713"/>
      <c r="V22" s="713"/>
      <c r="W22" s="714"/>
    </row>
    <row r="23" spans="2:24" s="145" customFormat="1" ht="25.5" customHeight="1" x14ac:dyDescent="0.15">
      <c r="B23" s="706"/>
      <c r="C23" s="722" t="s">
        <v>573</v>
      </c>
      <c r="D23" s="722"/>
      <c r="E23" s="127" t="s">
        <v>579</v>
      </c>
      <c r="F23" s="715"/>
      <c r="G23" s="716"/>
      <c r="H23" s="716"/>
      <c r="I23" s="716"/>
      <c r="J23" s="716"/>
      <c r="K23" s="716"/>
      <c r="L23" s="717"/>
      <c r="M23" s="706"/>
      <c r="N23" s="722" t="s">
        <v>573</v>
      </c>
      <c r="O23" s="722"/>
      <c r="P23" s="127" t="s">
        <v>579</v>
      </c>
      <c r="Q23" s="712"/>
      <c r="R23" s="713"/>
      <c r="S23" s="713"/>
      <c r="T23" s="713"/>
      <c r="U23" s="713"/>
      <c r="V23" s="713"/>
      <c r="W23" s="714"/>
    </row>
    <row r="24" spans="2:24" s="145" customFormat="1" ht="25.5" customHeight="1" x14ac:dyDescent="0.15">
      <c r="B24" s="727" t="s">
        <v>735</v>
      </c>
      <c r="C24" s="727"/>
      <c r="D24" s="727"/>
      <c r="E24" s="736" t="s">
        <v>736</v>
      </c>
      <c r="F24" s="737"/>
      <c r="G24" s="738"/>
      <c r="H24" s="727" t="s">
        <v>737</v>
      </c>
      <c r="I24" s="727"/>
      <c r="J24" s="736" t="s">
        <v>738</v>
      </c>
      <c r="K24" s="737"/>
      <c r="L24" s="738"/>
      <c r="M24" s="727" t="s">
        <v>735</v>
      </c>
      <c r="N24" s="727"/>
      <c r="O24" s="727"/>
      <c r="P24" s="736" t="s">
        <v>736</v>
      </c>
      <c r="Q24" s="737"/>
      <c r="R24" s="738"/>
      <c r="S24" s="727" t="s">
        <v>737</v>
      </c>
      <c r="T24" s="727"/>
      <c r="U24" s="728" t="s">
        <v>738</v>
      </c>
      <c r="V24" s="728"/>
      <c r="W24" s="728"/>
    </row>
    <row r="25" spans="2:24" s="145" customFormat="1" ht="25.5" customHeight="1" x14ac:dyDescent="0.15">
      <c r="B25" s="414" t="s">
        <v>739</v>
      </c>
      <c r="C25" s="414"/>
      <c r="D25" s="414"/>
      <c r="E25" s="729"/>
      <c r="F25" s="729"/>
      <c r="G25" s="729"/>
      <c r="H25" s="472" t="s">
        <v>740</v>
      </c>
      <c r="I25" s="473"/>
      <c r="J25" s="730"/>
      <c r="K25" s="731"/>
      <c r="L25" s="732"/>
      <c r="M25" s="472" t="s">
        <v>739</v>
      </c>
      <c r="N25" s="473"/>
      <c r="O25" s="474"/>
      <c r="P25" s="733"/>
      <c r="Q25" s="729"/>
      <c r="R25" s="729"/>
      <c r="S25" s="734" t="s">
        <v>740</v>
      </c>
      <c r="T25" s="735"/>
      <c r="U25" s="730"/>
      <c r="V25" s="731"/>
      <c r="W25" s="732"/>
    </row>
    <row r="26" spans="2:24" s="145" customFormat="1" ht="39.75" customHeight="1" x14ac:dyDescent="0.15">
      <c r="B26" s="722" t="s">
        <v>741</v>
      </c>
      <c r="C26" s="722"/>
      <c r="D26" s="722"/>
      <c r="E26" s="723" t="s">
        <v>824</v>
      </c>
      <c r="F26" s="724"/>
      <c r="G26" s="724"/>
      <c r="H26" s="724"/>
      <c r="I26" s="724"/>
      <c r="J26" s="724"/>
      <c r="K26" s="724"/>
      <c r="L26" s="725"/>
      <c r="M26" s="722" t="s">
        <v>741</v>
      </c>
      <c r="N26" s="722"/>
      <c r="O26" s="722"/>
      <c r="P26" s="723" t="s">
        <v>825</v>
      </c>
      <c r="Q26" s="724"/>
      <c r="R26" s="724"/>
      <c r="S26" s="724"/>
      <c r="T26" s="724"/>
      <c r="U26" s="724"/>
      <c r="V26" s="724"/>
      <c r="W26" s="725"/>
    </row>
    <row r="27" spans="2:24" s="145" customFormat="1" ht="15" customHeight="1" x14ac:dyDescent="0.15">
      <c r="B27" s="149"/>
      <c r="C27" s="739" t="s">
        <v>750</v>
      </c>
      <c r="D27" s="740"/>
      <c r="E27" s="740"/>
      <c r="F27" s="740"/>
      <c r="G27" s="740"/>
      <c r="H27" s="740"/>
      <c r="I27" s="740"/>
      <c r="J27" s="740"/>
      <c r="K27" s="740"/>
      <c r="L27" s="740"/>
      <c r="M27" s="150"/>
      <c r="N27" s="150" t="s">
        <v>751</v>
      </c>
      <c r="O27" s="150"/>
      <c r="P27" s="150"/>
      <c r="Q27" s="150"/>
      <c r="R27" s="150"/>
      <c r="S27" s="150"/>
      <c r="T27" s="150"/>
      <c r="U27" s="150"/>
      <c r="V27" s="150"/>
      <c r="W27" s="150"/>
    </row>
    <row r="28" spans="2:24" s="145" customFormat="1" ht="15" customHeight="1" x14ac:dyDescent="0.15">
      <c r="B28" s="149"/>
      <c r="C28" s="741"/>
      <c r="D28" s="741"/>
      <c r="E28" s="741"/>
      <c r="F28" s="741"/>
      <c r="G28" s="741"/>
      <c r="H28" s="741"/>
      <c r="I28" s="741"/>
      <c r="J28" s="741"/>
      <c r="K28" s="741"/>
      <c r="L28" s="741"/>
      <c r="M28" s="150"/>
      <c r="N28" s="150" t="s">
        <v>752</v>
      </c>
      <c r="O28" s="150"/>
      <c r="P28" s="150"/>
      <c r="Q28" s="150"/>
      <c r="R28" s="150"/>
      <c r="S28" s="150"/>
      <c r="T28" s="150"/>
      <c r="U28" s="150"/>
      <c r="V28" s="150"/>
      <c r="W28" s="150"/>
    </row>
    <row r="29" spans="2:24" ht="15" customHeight="1" x14ac:dyDescent="0.15">
      <c r="C29" s="150" t="s">
        <v>753</v>
      </c>
      <c r="D29" s="4"/>
      <c r="E29" s="4"/>
      <c r="F29" s="4"/>
      <c r="G29" s="4"/>
      <c r="H29" s="4"/>
      <c r="I29" s="4"/>
      <c r="J29" s="4"/>
      <c r="K29" s="4"/>
      <c r="L29" s="4"/>
      <c r="M29" s="4"/>
      <c r="N29" s="151" t="s">
        <v>754</v>
      </c>
      <c r="O29" s="4"/>
      <c r="P29" s="4"/>
      <c r="Q29" s="4"/>
      <c r="R29" s="4"/>
      <c r="S29" s="4"/>
      <c r="T29" s="4"/>
      <c r="U29" s="4"/>
      <c r="V29" s="4"/>
      <c r="W29" s="4"/>
      <c r="X29" s="145"/>
    </row>
    <row r="30" spans="2:24" ht="15" customHeight="1" x14ac:dyDescent="0.15">
      <c r="C30" s="150" t="s">
        <v>755</v>
      </c>
      <c r="D30" s="4"/>
      <c r="E30" s="4"/>
      <c r="F30" s="4"/>
      <c r="G30" s="4"/>
      <c r="H30" s="4"/>
      <c r="I30" s="4"/>
      <c r="J30" s="4"/>
      <c r="K30" s="4"/>
      <c r="L30" s="4"/>
      <c r="M30" s="4"/>
      <c r="N30" s="151" t="s">
        <v>756</v>
      </c>
      <c r="O30" s="4"/>
      <c r="P30" s="4"/>
      <c r="Q30" s="4"/>
      <c r="R30" s="4"/>
      <c r="S30" s="4"/>
      <c r="T30" s="4"/>
      <c r="U30" s="4"/>
      <c r="V30" s="4"/>
      <c r="W30" s="4"/>
      <c r="X30" s="145"/>
    </row>
    <row r="31" spans="2:24" ht="15.6" customHeight="1" x14ac:dyDescent="0.15">
      <c r="C31" s="133"/>
      <c r="N31" s="133"/>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9"/>
  <dataValidations count="1">
    <dataValidation type="list" allowBlank="1" showInputMessage="1" showErrorMessage="1" sqref="E8 E19 P8 P19" xr:uid="{AC749B69-C53B-4198-85E7-295BE13E48D5}">
      <formula1>INDIRECT(E7)</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74BF34-2784-47C3-AC99-21250D997C33}">
  <sheetPr codeName="Sheet38"/>
  <dimension ref="B1:X31"/>
  <sheetViews>
    <sheetView showGridLines="0" showZeros="0" view="pageBreakPreview" zoomScale="85" zoomScaleNormal="70" zoomScaleSheetLayoutView="85" workbookViewId="0">
      <selection activeCell="T2" sqref="T2:W2"/>
    </sheetView>
  </sheetViews>
  <sheetFormatPr defaultColWidth="7.625" defaultRowHeight="27.95" customHeight="1" x14ac:dyDescent="0.15"/>
  <cols>
    <col min="1" max="1" width="1.75" style="141" customWidth="1"/>
    <col min="2" max="4" width="6.125" style="141" customWidth="1"/>
    <col min="5" max="5" width="12.25" style="141" customWidth="1"/>
    <col min="6" max="12" width="9.125" style="141" customWidth="1"/>
    <col min="13" max="15" width="6.125" style="141" customWidth="1"/>
    <col min="16" max="16" width="12.25" style="141" customWidth="1"/>
    <col min="17" max="23" width="9.125" style="141" customWidth="1"/>
    <col min="24" max="24" width="3.125" style="141" customWidth="1"/>
    <col min="25" max="16384" width="7.625" style="141"/>
  </cols>
  <sheetData>
    <row r="1" spans="2:23" ht="9" customHeight="1" x14ac:dyDescent="0.15">
      <c r="W1" s="142"/>
    </row>
    <row r="2" spans="2:23" ht="25.15" customHeight="1" x14ac:dyDescent="0.15">
      <c r="B2" s="143" t="s">
        <v>723</v>
      </c>
      <c r="R2" s="679" t="s">
        <v>498</v>
      </c>
      <c r="S2" s="679"/>
      <c r="T2" s="1085" t="s">
        <v>1044</v>
      </c>
      <c r="U2" s="1086"/>
      <c r="V2" s="1086"/>
      <c r="W2" s="1087"/>
    </row>
    <row r="3" spans="2:23" ht="25.15" customHeight="1" x14ac:dyDescent="0.15">
      <c r="B3" s="680" t="s">
        <v>724</v>
      </c>
      <c r="C3" s="681"/>
      <c r="D3" s="681"/>
      <c r="E3" s="682" t="s">
        <v>542</v>
      </c>
      <c r="F3" s="683"/>
      <c r="G3" s="684"/>
      <c r="H3" s="685" t="s">
        <v>725</v>
      </c>
      <c r="I3" s="686"/>
      <c r="J3" s="687" t="s">
        <v>543</v>
      </c>
      <c r="K3" s="688"/>
      <c r="L3" s="689"/>
      <c r="M3" s="447" t="s">
        <v>726</v>
      </c>
      <c r="N3" s="448"/>
      <c r="O3" s="449"/>
      <c r="P3" s="690" t="s">
        <v>545</v>
      </c>
      <c r="Q3" s="690"/>
      <c r="R3" s="690"/>
      <c r="S3" s="447" t="s">
        <v>546</v>
      </c>
      <c r="T3" s="449"/>
      <c r="U3" s="693">
        <v>45621</v>
      </c>
      <c r="V3" s="694"/>
      <c r="W3" s="695"/>
    </row>
    <row r="4" spans="2:23" ht="25.15" customHeight="1" x14ac:dyDescent="0.15">
      <c r="B4" s="699" t="s">
        <v>727</v>
      </c>
      <c r="C4" s="700"/>
      <c r="D4" s="700"/>
      <c r="E4" s="701" t="s">
        <v>547</v>
      </c>
      <c r="F4" s="702"/>
      <c r="G4" s="703"/>
      <c r="H4" s="685" t="s">
        <v>728</v>
      </c>
      <c r="I4" s="686"/>
      <c r="J4" s="687" t="s">
        <v>548</v>
      </c>
      <c r="K4" s="688"/>
      <c r="L4" s="689"/>
      <c r="M4" s="450"/>
      <c r="N4" s="451"/>
      <c r="O4" s="452"/>
      <c r="P4" s="704" t="s">
        <v>549</v>
      </c>
      <c r="Q4" s="704"/>
      <c r="R4" s="704"/>
      <c r="S4" s="691"/>
      <c r="T4" s="692"/>
      <c r="U4" s="696"/>
      <c r="V4" s="697"/>
      <c r="W4" s="698"/>
    </row>
    <row r="5" spans="2:23" s="145" customFormat="1" ht="25.5" customHeight="1" x14ac:dyDescent="0.15">
      <c r="B5" s="705" t="s">
        <v>729</v>
      </c>
      <c r="C5" s="707" t="s">
        <v>730</v>
      </c>
      <c r="D5" s="708"/>
      <c r="E5" s="144" t="s">
        <v>662</v>
      </c>
      <c r="F5" s="709"/>
      <c r="G5" s="710"/>
      <c r="H5" s="710"/>
      <c r="I5" s="710"/>
      <c r="J5" s="710"/>
      <c r="K5" s="710"/>
      <c r="L5" s="711"/>
      <c r="M5" s="705" t="s">
        <v>729</v>
      </c>
      <c r="N5" s="707" t="s">
        <v>730</v>
      </c>
      <c r="O5" s="708"/>
      <c r="P5" s="144" t="s">
        <v>663</v>
      </c>
      <c r="Q5" s="712"/>
      <c r="R5" s="713"/>
      <c r="S5" s="713"/>
      <c r="T5" s="713"/>
      <c r="U5" s="713"/>
      <c r="V5" s="713"/>
      <c r="W5" s="714"/>
    </row>
    <row r="6" spans="2:23" s="145" customFormat="1" ht="25.5" customHeight="1" x14ac:dyDescent="0.15">
      <c r="B6" s="706"/>
      <c r="C6" s="707" t="s">
        <v>731</v>
      </c>
      <c r="D6" s="708"/>
      <c r="E6" s="146">
        <v>1</v>
      </c>
      <c r="F6" s="712"/>
      <c r="G6" s="713"/>
      <c r="H6" s="713"/>
      <c r="I6" s="713"/>
      <c r="J6" s="713"/>
      <c r="K6" s="713"/>
      <c r="L6" s="714"/>
      <c r="M6" s="706"/>
      <c r="N6" s="707" t="s">
        <v>731</v>
      </c>
      <c r="O6" s="708"/>
      <c r="P6" s="146">
        <v>1</v>
      </c>
      <c r="Q6" s="712"/>
      <c r="R6" s="713"/>
      <c r="S6" s="713"/>
      <c r="T6" s="713"/>
      <c r="U6" s="713"/>
      <c r="V6" s="713"/>
      <c r="W6" s="714"/>
    </row>
    <row r="7" spans="2:23" s="145" customFormat="1" ht="25.5" customHeight="1" x14ac:dyDescent="0.15">
      <c r="B7" s="705" t="s">
        <v>732</v>
      </c>
      <c r="C7" s="707" t="s">
        <v>560</v>
      </c>
      <c r="D7" s="708"/>
      <c r="E7" s="147" t="s">
        <v>574</v>
      </c>
      <c r="F7" s="712"/>
      <c r="G7" s="713"/>
      <c r="H7" s="713"/>
      <c r="I7" s="713"/>
      <c r="J7" s="713"/>
      <c r="K7" s="713"/>
      <c r="L7" s="714"/>
      <c r="M7" s="705" t="s">
        <v>732</v>
      </c>
      <c r="N7" s="707" t="s">
        <v>560</v>
      </c>
      <c r="O7" s="708"/>
      <c r="P7" s="147" t="s">
        <v>574</v>
      </c>
      <c r="Q7" s="712"/>
      <c r="R7" s="713"/>
      <c r="S7" s="713"/>
      <c r="T7" s="713"/>
      <c r="U7" s="713"/>
      <c r="V7" s="713"/>
      <c r="W7" s="714"/>
    </row>
    <row r="8" spans="2:23" s="145" customFormat="1" ht="25.5" customHeight="1" x14ac:dyDescent="0.15">
      <c r="B8" s="718"/>
      <c r="C8" s="707" t="s">
        <v>561</v>
      </c>
      <c r="D8" s="708"/>
      <c r="E8" s="144" t="s">
        <v>601</v>
      </c>
      <c r="F8" s="712"/>
      <c r="G8" s="713"/>
      <c r="H8" s="713"/>
      <c r="I8" s="713"/>
      <c r="J8" s="713"/>
      <c r="K8" s="713"/>
      <c r="L8" s="714"/>
      <c r="M8" s="718"/>
      <c r="N8" s="707" t="s">
        <v>561</v>
      </c>
      <c r="O8" s="708"/>
      <c r="P8" s="144" t="s">
        <v>592</v>
      </c>
      <c r="Q8" s="712"/>
      <c r="R8" s="713"/>
      <c r="S8" s="713"/>
      <c r="T8" s="713"/>
      <c r="U8" s="713"/>
      <c r="V8" s="713"/>
      <c r="W8" s="714"/>
    </row>
    <row r="9" spans="2:23" s="145" customFormat="1" ht="25.5" customHeight="1" x14ac:dyDescent="0.15">
      <c r="B9" s="719" t="s">
        <v>563</v>
      </c>
      <c r="C9" s="720"/>
      <c r="D9" s="721"/>
      <c r="E9" s="148" t="s">
        <v>270</v>
      </c>
      <c r="F9" s="712"/>
      <c r="G9" s="713"/>
      <c r="H9" s="713"/>
      <c r="I9" s="713"/>
      <c r="J9" s="713"/>
      <c r="K9" s="713"/>
      <c r="L9" s="714"/>
      <c r="M9" s="719" t="s">
        <v>563</v>
      </c>
      <c r="N9" s="720"/>
      <c r="O9" s="721"/>
      <c r="P9" s="148" t="s">
        <v>270</v>
      </c>
      <c r="Q9" s="712"/>
      <c r="R9" s="713"/>
      <c r="S9" s="713"/>
      <c r="T9" s="713"/>
      <c r="U9" s="713"/>
      <c r="V9" s="713"/>
      <c r="W9" s="714"/>
    </row>
    <row r="10" spans="2:23" s="145" customFormat="1" ht="25.5" customHeight="1" x14ac:dyDescent="0.15">
      <c r="B10" s="705" t="s">
        <v>733</v>
      </c>
      <c r="C10" s="719" t="s">
        <v>734</v>
      </c>
      <c r="D10" s="721"/>
      <c r="E10" s="146" t="s">
        <v>576</v>
      </c>
      <c r="F10" s="712"/>
      <c r="G10" s="713"/>
      <c r="H10" s="713"/>
      <c r="I10" s="713"/>
      <c r="J10" s="713"/>
      <c r="K10" s="713"/>
      <c r="L10" s="714"/>
      <c r="M10" s="705" t="s">
        <v>733</v>
      </c>
      <c r="N10" s="719" t="s">
        <v>734</v>
      </c>
      <c r="O10" s="721"/>
      <c r="P10" s="146" t="s">
        <v>576</v>
      </c>
      <c r="Q10" s="712"/>
      <c r="R10" s="713"/>
      <c r="S10" s="713"/>
      <c r="T10" s="713"/>
      <c r="U10" s="713"/>
      <c r="V10" s="713"/>
      <c r="W10" s="714"/>
    </row>
    <row r="11" spans="2:23" s="145" customFormat="1" ht="25.5" customHeight="1" x14ac:dyDescent="0.15">
      <c r="B11" s="718"/>
      <c r="C11" s="719" t="s">
        <v>572</v>
      </c>
      <c r="D11" s="721"/>
      <c r="E11" s="127"/>
      <c r="F11" s="712"/>
      <c r="G11" s="713"/>
      <c r="H11" s="713"/>
      <c r="I11" s="713"/>
      <c r="J11" s="713"/>
      <c r="K11" s="713"/>
      <c r="L11" s="714"/>
      <c r="M11" s="718"/>
      <c r="N11" s="719" t="s">
        <v>572</v>
      </c>
      <c r="O11" s="721"/>
      <c r="P11" s="127"/>
      <c r="Q11" s="712"/>
      <c r="R11" s="713"/>
      <c r="S11" s="713"/>
      <c r="T11" s="713"/>
      <c r="U11" s="713"/>
      <c r="V11" s="713"/>
      <c r="W11" s="714"/>
    </row>
    <row r="12" spans="2:23" s="145" customFormat="1" ht="25.5" customHeight="1" x14ac:dyDescent="0.15">
      <c r="B12" s="706"/>
      <c r="C12" s="722" t="s">
        <v>573</v>
      </c>
      <c r="D12" s="722"/>
      <c r="E12" s="127" t="s">
        <v>579</v>
      </c>
      <c r="F12" s="715"/>
      <c r="G12" s="716"/>
      <c r="H12" s="716"/>
      <c r="I12" s="716"/>
      <c r="J12" s="716"/>
      <c r="K12" s="716"/>
      <c r="L12" s="717"/>
      <c r="M12" s="706"/>
      <c r="N12" s="722" t="s">
        <v>573</v>
      </c>
      <c r="O12" s="722"/>
      <c r="P12" s="127" t="s">
        <v>579</v>
      </c>
      <c r="Q12" s="712"/>
      <c r="R12" s="713"/>
      <c r="S12" s="713"/>
      <c r="T12" s="713"/>
      <c r="U12" s="713"/>
      <c r="V12" s="713"/>
      <c r="W12" s="714"/>
    </row>
    <row r="13" spans="2:23" s="145" customFormat="1" ht="25.5" customHeight="1" x14ac:dyDescent="0.15">
      <c r="B13" s="727" t="s">
        <v>735</v>
      </c>
      <c r="C13" s="727"/>
      <c r="D13" s="727"/>
      <c r="E13" s="736" t="s">
        <v>736</v>
      </c>
      <c r="F13" s="737"/>
      <c r="G13" s="738"/>
      <c r="H13" s="727" t="s">
        <v>737</v>
      </c>
      <c r="I13" s="727"/>
      <c r="J13" s="728" t="s">
        <v>738</v>
      </c>
      <c r="K13" s="728"/>
      <c r="L13" s="728"/>
      <c r="M13" s="727" t="s">
        <v>735</v>
      </c>
      <c r="N13" s="727"/>
      <c r="O13" s="727"/>
      <c r="P13" s="736" t="s">
        <v>736</v>
      </c>
      <c r="Q13" s="737"/>
      <c r="R13" s="738"/>
      <c r="S13" s="727" t="s">
        <v>737</v>
      </c>
      <c r="T13" s="727"/>
      <c r="U13" s="728" t="s">
        <v>747</v>
      </c>
      <c r="V13" s="728"/>
      <c r="W13" s="728"/>
    </row>
    <row r="14" spans="2:23" s="145" customFormat="1" ht="25.5" customHeight="1" x14ac:dyDescent="0.15">
      <c r="B14" s="414" t="s">
        <v>739</v>
      </c>
      <c r="C14" s="414"/>
      <c r="D14" s="414"/>
      <c r="E14" s="729"/>
      <c r="F14" s="729"/>
      <c r="G14" s="729"/>
      <c r="H14" s="472" t="s">
        <v>740</v>
      </c>
      <c r="I14" s="473"/>
      <c r="J14" s="730"/>
      <c r="K14" s="731"/>
      <c r="L14" s="732"/>
      <c r="M14" s="472" t="s">
        <v>739</v>
      </c>
      <c r="N14" s="473"/>
      <c r="O14" s="474"/>
      <c r="P14" s="733"/>
      <c r="Q14" s="729"/>
      <c r="R14" s="729"/>
      <c r="S14" s="734" t="s">
        <v>740</v>
      </c>
      <c r="T14" s="735"/>
      <c r="U14" s="730"/>
      <c r="V14" s="731"/>
      <c r="W14" s="732"/>
    </row>
    <row r="15" spans="2:23" s="145" customFormat="1" ht="39.75" customHeight="1" x14ac:dyDescent="0.15">
      <c r="B15" s="722" t="s">
        <v>741</v>
      </c>
      <c r="C15" s="722"/>
      <c r="D15" s="722"/>
      <c r="E15" s="723" t="s">
        <v>826</v>
      </c>
      <c r="F15" s="724"/>
      <c r="G15" s="724"/>
      <c r="H15" s="724"/>
      <c r="I15" s="724"/>
      <c r="J15" s="724"/>
      <c r="K15" s="724"/>
      <c r="L15" s="725"/>
      <c r="M15" s="722" t="s">
        <v>741</v>
      </c>
      <c r="N15" s="722"/>
      <c r="O15" s="722"/>
      <c r="P15" s="723" t="s">
        <v>769</v>
      </c>
      <c r="Q15" s="724"/>
      <c r="R15" s="724"/>
      <c r="S15" s="724"/>
      <c r="T15" s="724"/>
      <c r="U15" s="724"/>
      <c r="V15" s="724"/>
      <c r="W15" s="725"/>
    </row>
    <row r="16" spans="2:23" s="145" customFormat="1" ht="25.5" customHeight="1" x14ac:dyDescent="0.15">
      <c r="B16" s="726" t="s">
        <v>729</v>
      </c>
      <c r="C16" s="726" t="s">
        <v>730</v>
      </c>
      <c r="D16" s="726"/>
      <c r="E16" s="144" t="s">
        <v>664</v>
      </c>
      <c r="F16" s="709"/>
      <c r="G16" s="710"/>
      <c r="H16" s="710"/>
      <c r="I16" s="710"/>
      <c r="J16" s="710"/>
      <c r="K16" s="710"/>
      <c r="L16" s="711"/>
      <c r="M16" s="726" t="s">
        <v>729</v>
      </c>
      <c r="N16" s="726" t="s">
        <v>730</v>
      </c>
      <c r="O16" s="726"/>
      <c r="P16" s="144" t="s">
        <v>664</v>
      </c>
      <c r="Q16" s="712"/>
      <c r="R16" s="713"/>
      <c r="S16" s="713"/>
      <c r="T16" s="713"/>
      <c r="U16" s="713"/>
      <c r="V16" s="713"/>
      <c r="W16" s="714"/>
    </row>
    <row r="17" spans="2:24" s="145" customFormat="1" ht="25.5" customHeight="1" x14ac:dyDescent="0.15">
      <c r="B17" s="726"/>
      <c r="C17" s="726" t="s">
        <v>731</v>
      </c>
      <c r="D17" s="726"/>
      <c r="E17" s="146">
        <v>1</v>
      </c>
      <c r="F17" s="712"/>
      <c r="G17" s="713"/>
      <c r="H17" s="713"/>
      <c r="I17" s="713"/>
      <c r="J17" s="713"/>
      <c r="K17" s="713"/>
      <c r="L17" s="714"/>
      <c r="M17" s="726"/>
      <c r="N17" s="726" t="s">
        <v>731</v>
      </c>
      <c r="O17" s="726"/>
      <c r="P17" s="146">
        <v>2</v>
      </c>
      <c r="Q17" s="712"/>
      <c r="R17" s="713"/>
      <c r="S17" s="713"/>
      <c r="T17" s="713"/>
      <c r="U17" s="713"/>
      <c r="V17" s="713"/>
      <c r="W17" s="714"/>
    </row>
    <row r="18" spans="2:24" s="145" customFormat="1" ht="25.5" customHeight="1" x14ac:dyDescent="0.15">
      <c r="B18" s="726" t="s">
        <v>732</v>
      </c>
      <c r="C18" s="726" t="s">
        <v>560</v>
      </c>
      <c r="D18" s="726"/>
      <c r="E18" s="147" t="s">
        <v>574</v>
      </c>
      <c r="F18" s="712"/>
      <c r="G18" s="713"/>
      <c r="H18" s="713"/>
      <c r="I18" s="713"/>
      <c r="J18" s="713"/>
      <c r="K18" s="713"/>
      <c r="L18" s="714"/>
      <c r="M18" s="726" t="s">
        <v>732</v>
      </c>
      <c r="N18" s="726" t="s">
        <v>560</v>
      </c>
      <c r="O18" s="726"/>
      <c r="P18" s="147" t="s">
        <v>574</v>
      </c>
      <c r="Q18" s="712"/>
      <c r="R18" s="713"/>
      <c r="S18" s="713"/>
      <c r="T18" s="713"/>
      <c r="U18" s="713"/>
      <c r="V18" s="713"/>
      <c r="W18" s="714"/>
    </row>
    <row r="19" spans="2:24" s="145" customFormat="1" ht="25.5" customHeight="1" x14ac:dyDescent="0.15">
      <c r="B19" s="726"/>
      <c r="C19" s="726" t="s">
        <v>561</v>
      </c>
      <c r="D19" s="726"/>
      <c r="E19" s="144" t="s">
        <v>601</v>
      </c>
      <c r="F19" s="712"/>
      <c r="G19" s="713"/>
      <c r="H19" s="713"/>
      <c r="I19" s="713"/>
      <c r="J19" s="713"/>
      <c r="K19" s="713"/>
      <c r="L19" s="714"/>
      <c r="M19" s="726"/>
      <c r="N19" s="726" t="s">
        <v>561</v>
      </c>
      <c r="O19" s="726"/>
      <c r="P19" s="144" t="s">
        <v>601</v>
      </c>
      <c r="Q19" s="712"/>
      <c r="R19" s="713"/>
      <c r="S19" s="713"/>
      <c r="T19" s="713"/>
      <c r="U19" s="713"/>
      <c r="V19" s="713"/>
      <c r="W19" s="714"/>
    </row>
    <row r="20" spans="2:24" s="145" customFormat="1" ht="25.5" customHeight="1" x14ac:dyDescent="0.15">
      <c r="B20" s="722" t="s">
        <v>563</v>
      </c>
      <c r="C20" s="722"/>
      <c r="D20" s="722"/>
      <c r="E20" s="148" t="s">
        <v>270</v>
      </c>
      <c r="F20" s="712"/>
      <c r="G20" s="713"/>
      <c r="H20" s="713"/>
      <c r="I20" s="713"/>
      <c r="J20" s="713"/>
      <c r="K20" s="713"/>
      <c r="L20" s="714"/>
      <c r="M20" s="722" t="s">
        <v>563</v>
      </c>
      <c r="N20" s="722"/>
      <c r="O20" s="722"/>
      <c r="P20" s="148" t="s">
        <v>270</v>
      </c>
      <c r="Q20" s="712"/>
      <c r="R20" s="713"/>
      <c r="S20" s="713"/>
      <c r="T20" s="713"/>
      <c r="U20" s="713"/>
      <c r="V20" s="713"/>
      <c r="W20" s="714"/>
    </row>
    <row r="21" spans="2:24" s="145" customFormat="1" ht="25.5" customHeight="1" x14ac:dyDescent="0.15">
      <c r="B21" s="705" t="s">
        <v>733</v>
      </c>
      <c r="C21" s="722" t="s">
        <v>734</v>
      </c>
      <c r="D21" s="722"/>
      <c r="E21" s="146" t="s">
        <v>576</v>
      </c>
      <c r="F21" s="712"/>
      <c r="G21" s="713"/>
      <c r="H21" s="713"/>
      <c r="I21" s="713"/>
      <c r="J21" s="713"/>
      <c r="K21" s="713"/>
      <c r="L21" s="714"/>
      <c r="M21" s="705" t="s">
        <v>733</v>
      </c>
      <c r="N21" s="722" t="s">
        <v>734</v>
      </c>
      <c r="O21" s="722"/>
      <c r="P21" s="146" t="s">
        <v>576</v>
      </c>
      <c r="Q21" s="712"/>
      <c r="R21" s="713"/>
      <c r="S21" s="713"/>
      <c r="T21" s="713"/>
      <c r="U21" s="713"/>
      <c r="V21" s="713"/>
      <c r="W21" s="714"/>
    </row>
    <row r="22" spans="2:24" s="145" customFormat="1" ht="25.5" customHeight="1" x14ac:dyDescent="0.15">
      <c r="B22" s="718"/>
      <c r="C22" s="722" t="s">
        <v>572</v>
      </c>
      <c r="D22" s="722"/>
      <c r="E22" s="127"/>
      <c r="F22" s="712"/>
      <c r="G22" s="713"/>
      <c r="H22" s="713"/>
      <c r="I22" s="713"/>
      <c r="J22" s="713"/>
      <c r="K22" s="713"/>
      <c r="L22" s="714"/>
      <c r="M22" s="718"/>
      <c r="N22" s="722" t="s">
        <v>572</v>
      </c>
      <c r="O22" s="722"/>
      <c r="P22" s="127"/>
      <c r="Q22" s="712"/>
      <c r="R22" s="713"/>
      <c r="S22" s="713"/>
      <c r="T22" s="713"/>
      <c r="U22" s="713"/>
      <c r="V22" s="713"/>
      <c r="W22" s="714"/>
    </row>
    <row r="23" spans="2:24" s="145" customFormat="1" ht="25.5" customHeight="1" x14ac:dyDescent="0.15">
      <c r="B23" s="706"/>
      <c r="C23" s="722" t="s">
        <v>573</v>
      </c>
      <c r="D23" s="722"/>
      <c r="E23" s="127" t="s">
        <v>579</v>
      </c>
      <c r="F23" s="715"/>
      <c r="G23" s="716"/>
      <c r="H23" s="716"/>
      <c r="I23" s="716"/>
      <c r="J23" s="716"/>
      <c r="K23" s="716"/>
      <c r="L23" s="717"/>
      <c r="M23" s="706"/>
      <c r="N23" s="722" t="s">
        <v>573</v>
      </c>
      <c r="O23" s="722"/>
      <c r="P23" s="127" t="s">
        <v>579</v>
      </c>
      <c r="Q23" s="712"/>
      <c r="R23" s="713"/>
      <c r="S23" s="713"/>
      <c r="T23" s="713"/>
      <c r="U23" s="713"/>
      <c r="V23" s="713"/>
      <c r="W23" s="714"/>
    </row>
    <row r="24" spans="2:24" s="145" customFormat="1" ht="25.5" customHeight="1" x14ac:dyDescent="0.15">
      <c r="B24" s="727" t="s">
        <v>735</v>
      </c>
      <c r="C24" s="727"/>
      <c r="D24" s="727"/>
      <c r="E24" s="736" t="s">
        <v>736</v>
      </c>
      <c r="F24" s="737"/>
      <c r="G24" s="738"/>
      <c r="H24" s="727" t="s">
        <v>737</v>
      </c>
      <c r="I24" s="727"/>
      <c r="J24" s="736" t="s">
        <v>747</v>
      </c>
      <c r="K24" s="737"/>
      <c r="L24" s="738"/>
      <c r="M24" s="727" t="s">
        <v>735</v>
      </c>
      <c r="N24" s="727"/>
      <c r="O24" s="727"/>
      <c r="P24" s="736" t="s">
        <v>736</v>
      </c>
      <c r="Q24" s="737"/>
      <c r="R24" s="738"/>
      <c r="S24" s="727" t="s">
        <v>737</v>
      </c>
      <c r="T24" s="727"/>
      <c r="U24" s="728" t="s">
        <v>747</v>
      </c>
      <c r="V24" s="728"/>
      <c r="W24" s="728"/>
    </row>
    <row r="25" spans="2:24" s="145" customFormat="1" ht="25.5" customHeight="1" x14ac:dyDescent="0.15">
      <c r="B25" s="414" t="s">
        <v>739</v>
      </c>
      <c r="C25" s="414"/>
      <c r="D25" s="414"/>
      <c r="E25" s="729"/>
      <c r="F25" s="729"/>
      <c r="G25" s="729"/>
      <c r="H25" s="472" t="s">
        <v>740</v>
      </c>
      <c r="I25" s="473"/>
      <c r="J25" s="730"/>
      <c r="K25" s="731"/>
      <c r="L25" s="732"/>
      <c r="M25" s="472" t="s">
        <v>739</v>
      </c>
      <c r="N25" s="473"/>
      <c r="O25" s="474"/>
      <c r="P25" s="733"/>
      <c r="Q25" s="729"/>
      <c r="R25" s="729"/>
      <c r="S25" s="734" t="s">
        <v>740</v>
      </c>
      <c r="T25" s="735"/>
      <c r="U25" s="730"/>
      <c r="V25" s="731"/>
      <c r="W25" s="732"/>
    </row>
    <row r="26" spans="2:24" s="145" customFormat="1" ht="39.75" customHeight="1" x14ac:dyDescent="0.15">
      <c r="B26" s="722" t="s">
        <v>741</v>
      </c>
      <c r="C26" s="722"/>
      <c r="D26" s="722"/>
      <c r="E26" s="723" t="s">
        <v>768</v>
      </c>
      <c r="F26" s="724"/>
      <c r="G26" s="724"/>
      <c r="H26" s="724"/>
      <c r="I26" s="724"/>
      <c r="J26" s="724"/>
      <c r="K26" s="724"/>
      <c r="L26" s="725"/>
      <c r="M26" s="722" t="s">
        <v>741</v>
      </c>
      <c r="N26" s="722"/>
      <c r="O26" s="722"/>
      <c r="P26" s="723" t="s">
        <v>768</v>
      </c>
      <c r="Q26" s="724"/>
      <c r="R26" s="724"/>
      <c r="S26" s="724"/>
      <c r="T26" s="724"/>
      <c r="U26" s="724"/>
      <c r="V26" s="724"/>
      <c r="W26" s="725"/>
    </row>
    <row r="27" spans="2:24" s="145" customFormat="1" ht="15" customHeight="1" x14ac:dyDescent="0.15">
      <c r="B27" s="149"/>
      <c r="C27" s="739" t="s">
        <v>750</v>
      </c>
      <c r="D27" s="740"/>
      <c r="E27" s="740"/>
      <c r="F27" s="740"/>
      <c r="G27" s="740"/>
      <c r="H27" s="740"/>
      <c r="I27" s="740"/>
      <c r="J27" s="740"/>
      <c r="K27" s="740"/>
      <c r="L27" s="740"/>
      <c r="M27" s="150"/>
      <c r="N27" s="150" t="s">
        <v>751</v>
      </c>
      <c r="O27" s="150"/>
      <c r="P27" s="150"/>
      <c r="Q27" s="150"/>
      <c r="R27" s="150"/>
      <c r="S27" s="150"/>
      <c r="T27" s="150"/>
      <c r="U27" s="150"/>
      <c r="V27" s="150"/>
      <c r="W27" s="150"/>
    </row>
    <row r="28" spans="2:24" s="145" customFormat="1" ht="15" customHeight="1" x14ac:dyDescent="0.15">
      <c r="B28" s="149"/>
      <c r="C28" s="741"/>
      <c r="D28" s="741"/>
      <c r="E28" s="741"/>
      <c r="F28" s="741"/>
      <c r="G28" s="741"/>
      <c r="H28" s="741"/>
      <c r="I28" s="741"/>
      <c r="J28" s="741"/>
      <c r="K28" s="741"/>
      <c r="L28" s="741"/>
      <c r="M28" s="150"/>
      <c r="N28" s="150" t="s">
        <v>752</v>
      </c>
      <c r="O28" s="150"/>
      <c r="P28" s="150"/>
      <c r="Q28" s="150"/>
      <c r="R28" s="150"/>
      <c r="S28" s="150"/>
      <c r="T28" s="150"/>
      <c r="U28" s="150"/>
      <c r="V28" s="150"/>
      <c r="W28" s="150"/>
    </row>
    <row r="29" spans="2:24" ht="15" customHeight="1" x14ac:dyDescent="0.15">
      <c r="C29" s="150" t="s">
        <v>753</v>
      </c>
      <c r="D29" s="4"/>
      <c r="E29" s="4"/>
      <c r="F29" s="4"/>
      <c r="G29" s="4"/>
      <c r="H29" s="4"/>
      <c r="I29" s="4"/>
      <c r="J29" s="4"/>
      <c r="K29" s="4"/>
      <c r="L29" s="4"/>
      <c r="M29" s="4"/>
      <c r="N29" s="151" t="s">
        <v>754</v>
      </c>
      <c r="O29" s="4"/>
      <c r="P29" s="4"/>
      <c r="Q29" s="4"/>
      <c r="R29" s="4"/>
      <c r="S29" s="4"/>
      <c r="T29" s="4"/>
      <c r="U29" s="4"/>
      <c r="V29" s="4"/>
      <c r="W29" s="4"/>
      <c r="X29" s="145"/>
    </row>
    <row r="30" spans="2:24" ht="15" customHeight="1" x14ac:dyDescent="0.15">
      <c r="C30" s="150" t="s">
        <v>755</v>
      </c>
      <c r="D30" s="4"/>
      <c r="E30" s="4"/>
      <c r="F30" s="4"/>
      <c r="G30" s="4"/>
      <c r="H30" s="4"/>
      <c r="I30" s="4"/>
      <c r="J30" s="4"/>
      <c r="K30" s="4"/>
      <c r="L30" s="4"/>
      <c r="M30" s="4"/>
      <c r="N30" s="151" t="s">
        <v>756</v>
      </c>
      <c r="O30" s="4"/>
      <c r="P30" s="4"/>
      <c r="Q30" s="4"/>
      <c r="R30" s="4"/>
      <c r="S30" s="4"/>
      <c r="T30" s="4"/>
      <c r="U30" s="4"/>
      <c r="V30" s="4"/>
      <c r="W30" s="4"/>
      <c r="X30" s="145"/>
    </row>
    <row r="31" spans="2:24" ht="15.6" customHeight="1" x14ac:dyDescent="0.15">
      <c r="C31" s="133"/>
      <c r="N31" s="133"/>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9"/>
  <dataValidations count="1">
    <dataValidation type="list" allowBlank="1" showInputMessage="1" showErrorMessage="1" sqref="E8 E19 P8 P19" xr:uid="{FD112B09-77C3-4641-8A90-ECB14A24A178}">
      <formula1>INDIRECT(E7)</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934B5D-DE48-4970-976E-19D8CB5E614C}">
  <sheetPr codeName="Sheet39"/>
  <dimension ref="B1:X31"/>
  <sheetViews>
    <sheetView showGridLines="0" showZeros="0" view="pageBreakPreview" zoomScale="85" zoomScaleNormal="70" zoomScaleSheetLayoutView="85" workbookViewId="0">
      <selection activeCell="T2" sqref="T2:W2"/>
    </sheetView>
  </sheetViews>
  <sheetFormatPr defaultColWidth="7.625" defaultRowHeight="27.95" customHeight="1" x14ac:dyDescent="0.15"/>
  <cols>
    <col min="1" max="1" width="1.75" style="141" customWidth="1"/>
    <col min="2" max="4" width="6.125" style="141" customWidth="1"/>
    <col min="5" max="5" width="12.25" style="141" customWidth="1"/>
    <col min="6" max="12" width="9.125" style="141" customWidth="1"/>
    <col min="13" max="15" width="6.125" style="141" customWidth="1"/>
    <col min="16" max="16" width="12.25" style="141" customWidth="1"/>
    <col min="17" max="23" width="9.125" style="141" customWidth="1"/>
    <col min="24" max="24" width="3.125" style="141" customWidth="1"/>
    <col min="25" max="16384" width="7.625" style="141"/>
  </cols>
  <sheetData>
    <row r="1" spans="2:23" ht="9" customHeight="1" x14ac:dyDescent="0.15">
      <c r="W1" s="142"/>
    </row>
    <row r="2" spans="2:23" ht="25.15" customHeight="1" x14ac:dyDescent="0.15">
      <c r="B2" s="143" t="s">
        <v>723</v>
      </c>
      <c r="R2" s="679" t="s">
        <v>498</v>
      </c>
      <c r="S2" s="679"/>
      <c r="T2" s="1085" t="s">
        <v>1044</v>
      </c>
      <c r="U2" s="1086"/>
      <c r="V2" s="1086"/>
      <c r="W2" s="1087"/>
    </row>
    <row r="3" spans="2:23" ht="25.15" customHeight="1" x14ac:dyDescent="0.15">
      <c r="B3" s="680" t="s">
        <v>724</v>
      </c>
      <c r="C3" s="681"/>
      <c r="D3" s="681"/>
      <c r="E3" s="682" t="s">
        <v>542</v>
      </c>
      <c r="F3" s="683"/>
      <c r="G3" s="684"/>
      <c r="H3" s="685" t="s">
        <v>725</v>
      </c>
      <c r="I3" s="686"/>
      <c r="J3" s="687" t="s">
        <v>543</v>
      </c>
      <c r="K3" s="688"/>
      <c r="L3" s="689"/>
      <c r="M3" s="447" t="s">
        <v>726</v>
      </c>
      <c r="N3" s="448"/>
      <c r="O3" s="449"/>
      <c r="P3" s="690" t="s">
        <v>545</v>
      </c>
      <c r="Q3" s="690"/>
      <c r="R3" s="690"/>
      <c r="S3" s="447" t="s">
        <v>546</v>
      </c>
      <c r="T3" s="449"/>
      <c r="U3" s="693">
        <v>45621</v>
      </c>
      <c r="V3" s="694"/>
      <c r="W3" s="695"/>
    </row>
    <row r="4" spans="2:23" ht="25.15" customHeight="1" x14ac:dyDescent="0.15">
      <c r="B4" s="699" t="s">
        <v>727</v>
      </c>
      <c r="C4" s="700"/>
      <c r="D4" s="700"/>
      <c r="E4" s="701" t="s">
        <v>547</v>
      </c>
      <c r="F4" s="702"/>
      <c r="G4" s="703"/>
      <c r="H4" s="685" t="s">
        <v>728</v>
      </c>
      <c r="I4" s="686"/>
      <c r="J4" s="687" t="s">
        <v>548</v>
      </c>
      <c r="K4" s="688"/>
      <c r="L4" s="689"/>
      <c r="M4" s="450"/>
      <c r="N4" s="451"/>
      <c r="O4" s="452"/>
      <c r="P4" s="704" t="s">
        <v>549</v>
      </c>
      <c r="Q4" s="704"/>
      <c r="R4" s="704"/>
      <c r="S4" s="691"/>
      <c r="T4" s="692"/>
      <c r="U4" s="696"/>
      <c r="V4" s="697"/>
      <c r="W4" s="698"/>
    </row>
    <row r="5" spans="2:23" s="145" customFormat="1" ht="25.5" customHeight="1" x14ac:dyDescent="0.15">
      <c r="B5" s="705" t="s">
        <v>729</v>
      </c>
      <c r="C5" s="707" t="s">
        <v>730</v>
      </c>
      <c r="D5" s="708"/>
      <c r="E5" s="144" t="s">
        <v>419</v>
      </c>
      <c r="F5" s="709"/>
      <c r="G5" s="710"/>
      <c r="H5" s="710"/>
      <c r="I5" s="710"/>
      <c r="J5" s="710"/>
      <c r="K5" s="710"/>
      <c r="L5" s="711"/>
      <c r="M5" s="705" t="s">
        <v>729</v>
      </c>
      <c r="N5" s="707" t="s">
        <v>730</v>
      </c>
      <c r="O5" s="708"/>
      <c r="P5" s="144" t="s">
        <v>419</v>
      </c>
      <c r="Q5" s="712"/>
      <c r="R5" s="713"/>
      <c r="S5" s="713"/>
      <c r="T5" s="713"/>
      <c r="U5" s="713"/>
      <c r="V5" s="713"/>
      <c r="W5" s="714"/>
    </row>
    <row r="6" spans="2:23" s="145" customFormat="1" ht="25.5" customHeight="1" x14ac:dyDescent="0.15">
      <c r="B6" s="706"/>
      <c r="C6" s="707" t="s">
        <v>731</v>
      </c>
      <c r="D6" s="708"/>
      <c r="E6" s="146">
        <v>1</v>
      </c>
      <c r="F6" s="712"/>
      <c r="G6" s="713"/>
      <c r="H6" s="713"/>
      <c r="I6" s="713"/>
      <c r="J6" s="713"/>
      <c r="K6" s="713"/>
      <c r="L6" s="714"/>
      <c r="M6" s="706"/>
      <c r="N6" s="707" t="s">
        <v>731</v>
      </c>
      <c r="O6" s="708"/>
      <c r="P6" s="146">
        <v>2</v>
      </c>
      <c r="Q6" s="712"/>
      <c r="R6" s="713"/>
      <c r="S6" s="713"/>
      <c r="T6" s="713"/>
      <c r="U6" s="713"/>
      <c r="V6" s="713"/>
      <c r="W6" s="714"/>
    </row>
    <row r="7" spans="2:23" s="145" customFormat="1" ht="25.5" customHeight="1" x14ac:dyDescent="0.15">
      <c r="B7" s="705" t="s">
        <v>732</v>
      </c>
      <c r="C7" s="707" t="s">
        <v>560</v>
      </c>
      <c r="D7" s="708"/>
      <c r="E7" s="147" t="s">
        <v>574</v>
      </c>
      <c r="F7" s="712"/>
      <c r="G7" s="713"/>
      <c r="H7" s="713"/>
      <c r="I7" s="713"/>
      <c r="J7" s="713"/>
      <c r="K7" s="713"/>
      <c r="L7" s="714"/>
      <c r="M7" s="705" t="s">
        <v>732</v>
      </c>
      <c r="N7" s="707" t="s">
        <v>560</v>
      </c>
      <c r="O7" s="708"/>
      <c r="P7" s="147" t="s">
        <v>574</v>
      </c>
      <c r="Q7" s="712"/>
      <c r="R7" s="713"/>
      <c r="S7" s="713"/>
      <c r="T7" s="713"/>
      <c r="U7" s="713"/>
      <c r="V7" s="713"/>
      <c r="W7" s="714"/>
    </row>
    <row r="8" spans="2:23" s="145" customFormat="1" ht="25.5" customHeight="1" x14ac:dyDescent="0.15">
      <c r="B8" s="718"/>
      <c r="C8" s="707" t="s">
        <v>561</v>
      </c>
      <c r="D8" s="708"/>
      <c r="E8" s="144" t="s">
        <v>592</v>
      </c>
      <c r="F8" s="712"/>
      <c r="G8" s="713"/>
      <c r="H8" s="713"/>
      <c r="I8" s="713"/>
      <c r="J8" s="713"/>
      <c r="K8" s="713"/>
      <c r="L8" s="714"/>
      <c r="M8" s="718"/>
      <c r="N8" s="707" t="s">
        <v>561</v>
      </c>
      <c r="O8" s="708"/>
      <c r="P8" s="144" t="s">
        <v>585</v>
      </c>
      <c r="Q8" s="712"/>
      <c r="R8" s="713"/>
      <c r="S8" s="713"/>
      <c r="T8" s="713"/>
      <c r="U8" s="713"/>
      <c r="V8" s="713"/>
      <c r="W8" s="714"/>
    </row>
    <row r="9" spans="2:23" s="145" customFormat="1" ht="25.5" customHeight="1" x14ac:dyDescent="0.15">
      <c r="B9" s="719" t="s">
        <v>563</v>
      </c>
      <c r="C9" s="720"/>
      <c r="D9" s="721"/>
      <c r="E9" s="148" t="s">
        <v>270</v>
      </c>
      <c r="F9" s="712"/>
      <c r="G9" s="713"/>
      <c r="H9" s="713"/>
      <c r="I9" s="713"/>
      <c r="J9" s="713"/>
      <c r="K9" s="713"/>
      <c r="L9" s="714"/>
      <c r="M9" s="719" t="s">
        <v>563</v>
      </c>
      <c r="N9" s="720"/>
      <c r="O9" s="721"/>
      <c r="P9" s="148" t="s">
        <v>270</v>
      </c>
      <c r="Q9" s="712"/>
      <c r="R9" s="713"/>
      <c r="S9" s="713"/>
      <c r="T9" s="713"/>
      <c r="U9" s="713"/>
      <c r="V9" s="713"/>
      <c r="W9" s="714"/>
    </row>
    <row r="10" spans="2:23" s="145" customFormat="1" ht="25.5" customHeight="1" x14ac:dyDescent="0.15">
      <c r="B10" s="705" t="s">
        <v>733</v>
      </c>
      <c r="C10" s="719" t="s">
        <v>734</v>
      </c>
      <c r="D10" s="721"/>
      <c r="E10" s="146" t="s">
        <v>576</v>
      </c>
      <c r="F10" s="712"/>
      <c r="G10" s="713"/>
      <c r="H10" s="713"/>
      <c r="I10" s="713"/>
      <c r="J10" s="713"/>
      <c r="K10" s="713"/>
      <c r="L10" s="714"/>
      <c r="M10" s="705" t="s">
        <v>733</v>
      </c>
      <c r="N10" s="719" t="s">
        <v>734</v>
      </c>
      <c r="O10" s="721"/>
      <c r="P10" s="146" t="s">
        <v>576</v>
      </c>
      <c r="Q10" s="712"/>
      <c r="R10" s="713"/>
      <c r="S10" s="713"/>
      <c r="T10" s="713"/>
      <c r="U10" s="713"/>
      <c r="V10" s="713"/>
      <c r="W10" s="714"/>
    </row>
    <row r="11" spans="2:23" s="145" customFormat="1" ht="25.5" customHeight="1" x14ac:dyDescent="0.15">
      <c r="B11" s="718"/>
      <c r="C11" s="719" t="s">
        <v>572</v>
      </c>
      <c r="D11" s="721"/>
      <c r="E11" s="127"/>
      <c r="F11" s="712"/>
      <c r="G11" s="713"/>
      <c r="H11" s="713"/>
      <c r="I11" s="713"/>
      <c r="J11" s="713"/>
      <c r="K11" s="713"/>
      <c r="L11" s="714"/>
      <c r="M11" s="718"/>
      <c r="N11" s="719" t="s">
        <v>572</v>
      </c>
      <c r="O11" s="721"/>
      <c r="P11" s="127"/>
      <c r="Q11" s="712"/>
      <c r="R11" s="713"/>
      <c r="S11" s="713"/>
      <c r="T11" s="713"/>
      <c r="U11" s="713"/>
      <c r="V11" s="713"/>
      <c r="W11" s="714"/>
    </row>
    <row r="12" spans="2:23" s="145" customFormat="1" ht="25.5" customHeight="1" x14ac:dyDescent="0.15">
      <c r="B12" s="706"/>
      <c r="C12" s="722" t="s">
        <v>573</v>
      </c>
      <c r="D12" s="722"/>
      <c r="E12" s="127" t="s">
        <v>579</v>
      </c>
      <c r="F12" s="715"/>
      <c r="G12" s="716"/>
      <c r="H12" s="716"/>
      <c r="I12" s="716"/>
      <c r="J12" s="716"/>
      <c r="K12" s="716"/>
      <c r="L12" s="717"/>
      <c r="M12" s="706"/>
      <c r="N12" s="722" t="s">
        <v>573</v>
      </c>
      <c r="O12" s="722"/>
      <c r="P12" s="127" t="s">
        <v>579</v>
      </c>
      <c r="Q12" s="712"/>
      <c r="R12" s="713"/>
      <c r="S12" s="713"/>
      <c r="T12" s="713"/>
      <c r="U12" s="713"/>
      <c r="V12" s="713"/>
      <c r="W12" s="714"/>
    </row>
    <row r="13" spans="2:23" s="145" customFormat="1" ht="25.5" customHeight="1" x14ac:dyDescent="0.15">
      <c r="B13" s="727" t="s">
        <v>735</v>
      </c>
      <c r="C13" s="727"/>
      <c r="D13" s="727"/>
      <c r="E13" s="736" t="s">
        <v>827</v>
      </c>
      <c r="F13" s="737"/>
      <c r="G13" s="738"/>
      <c r="H13" s="727" t="s">
        <v>737</v>
      </c>
      <c r="I13" s="727"/>
      <c r="J13" s="728" t="s">
        <v>747</v>
      </c>
      <c r="K13" s="728"/>
      <c r="L13" s="728"/>
      <c r="M13" s="727" t="s">
        <v>735</v>
      </c>
      <c r="N13" s="727"/>
      <c r="O13" s="727"/>
      <c r="P13" s="736" t="s">
        <v>736</v>
      </c>
      <c r="Q13" s="737"/>
      <c r="R13" s="738"/>
      <c r="S13" s="727" t="s">
        <v>737</v>
      </c>
      <c r="T13" s="727"/>
      <c r="U13" s="728" t="s">
        <v>747</v>
      </c>
      <c r="V13" s="728"/>
      <c r="W13" s="728"/>
    </row>
    <row r="14" spans="2:23" s="145" customFormat="1" ht="25.5" customHeight="1" x14ac:dyDescent="0.15">
      <c r="B14" s="414" t="s">
        <v>739</v>
      </c>
      <c r="C14" s="414"/>
      <c r="D14" s="414"/>
      <c r="E14" s="729"/>
      <c r="F14" s="729"/>
      <c r="G14" s="729"/>
      <c r="H14" s="472" t="s">
        <v>740</v>
      </c>
      <c r="I14" s="473"/>
      <c r="J14" s="730"/>
      <c r="K14" s="731"/>
      <c r="L14" s="732"/>
      <c r="M14" s="472" t="s">
        <v>739</v>
      </c>
      <c r="N14" s="473"/>
      <c r="O14" s="474"/>
      <c r="P14" s="733"/>
      <c r="Q14" s="729"/>
      <c r="R14" s="729"/>
      <c r="S14" s="734" t="s">
        <v>740</v>
      </c>
      <c r="T14" s="735"/>
      <c r="U14" s="730"/>
      <c r="V14" s="731"/>
      <c r="W14" s="732"/>
    </row>
    <row r="15" spans="2:23" s="145" customFormat="1" ht="39.75" customHeight="1" x14ac:dyDescent="0.15">
      <c r="B15" s="722" t="s">
        <v>741</v>
      </c>
      <c r="C15" s="722"/>
      <c r="D15" s="722"/>
      <c r="E15" s="723" t="s">
        <v>769</v>
      </c>
      <c r="F15" s="724"/>
      <c r="G15" s="724"/>
      <c r="H15" s="724"/>
      <c r="I15" s="724"/>
      <c r="J15" s="724"/>
      <c r="K15" s="724"/>
      <c r="L15" s="725"/>
      <c r="M15" s="722" t="s">
        <v>741</v>
      </c>
      <c r="N15" s="722"/>
      <c r="O15" s="722"/>
      <c r="P15" s="723" t="s">
        <v>793</v>
      </c>
      <c r="Q15" s="724"/>
      <c r="R15" s="724"/>
      <c r="S15" s="724"/>
      <c r="T15" s="724"/>
      <c r="U15" s="724"/>
      <c r="V15" s="724"/>
      <c r="W15" s="725"/>
    </row>
    <row r="16" spans="2:23" s="145" customFormat="1" ht="25.5" customHeight="1" x14ac:dyDescent="0.15">
      <c r="B16" s="726" t="s">
        <v>729</v>
      </c>
      <c r="C16" s="726" t="s">
        <v>730</v>
      </c>
      <c r="D16" s="726"/>
      <c r="E16" s="144" t="s">
        <v>425</v>
      </c>
      <c r="F16" s="709"/>
      <c r="G16" s="710"/>
      <c r="H16" s="710"/>
      <c r="I16" s="710"/>
      <c r="J16" s="710"/>
      <c r="K16" s="710"/>
      <c r="L16" s="711"/>
      <c r="M16" s="726" t="s">
        <v>729</v>
      </c>
      <c r="N16" s="726" t="s">
        <v>730</v>
      </c>
      <c r="O16" s="726"/>
      <c r="P16" s="144" t="s">
        <v>667</v>
      </c>
      <c r="Q16" s="712"/>
      <c r="R16" s="713"/>
      <c r="S16" s="713"/>
      <c r="T16" s="713"/>
      <c r="U16" s="713"/>
      <c r="V16" s="713"/>
      <c r="W16" s="714"/>
    </row>
    <row r="17" spans="2:24" s="145" customFormat="1" ht="25.5" customHeight="1" x14ac:dyDescent="0.15">
      <c r="B17" s="726"/>
      <c r="C17" s="726" t="s">
        <v>731</v>
      </c>
      <c r="D17" s="726"/>
      <c r="E17" s="146">
        <v>1</v>
      </c>
      <c r="F17" s="712"/>
      <c r="G17" s="713"/>
      <c r="H17" s="713"/>
      <c r="I17" s="713"/>
      <c r="J17" s="713"/>
      <c r="K17" s="713"/>
      <c r="L17" s="714"/>
      <c r="M17" s="726"/>
      <c r="N17" s="726" t="s">
        <v>731</v>
      </c>
      <c r="O17" s="726"/>
      <c r="P17" s="146">
        <v>1</v>
      </c>
      <c r="Q17" s="712"/>
      <c r="R17" s="713"/>
      <c r="S17" s="713"/>
      <c r="T17" s="713"/>
      <c r="U17" s="713"/>
      <c r="V17" s="713"/>
      <c r="W17" s="714"/>
    </row>
    <row r="18" spans="2:24" s="145" customFormat="1" ht="25.5" customHeight="1" x14ac:dyDescent="0.15">
      <c r="B18" s="726" t="s">
        <v>732</v>
      </c>
      <c r="C18" s="726" t="s">
        <v>560</v>
      </c>
      <c r="D18" s="726"/>
      <c r="E18" s="147" t="s">
        <v>574</v>
      </c>
      <c r="F18" s="712"/>
      <c r="G18" s="713"/>
      <c r="H18" s="713"/>
      <c r="I18" s="713"/>
      <c r="J18" s="713"/>
      <c r="K18" s="713"/>
      <c r="L18" s="714"/>
      <c r="M18" s="726" t="s">
        <v>732</v>
      </c>
      <c r="N18" s="726" t="s">
        <v>560</v>
      </c>
      <c r="O18" s="726"/>
      <c r="P18" s="147" t="s">
        <v>574</v>
      </c>
      <c r="Q18" s="712"/>
      <c r="R18" s="713"/>
      <c r="S18" s="713"/>
      <c r="T18" s="713"/>
      <c r="U18" s="713"/>
      <c r="V18" s="713"/>
      <c r="W18" s="714"/>
    </row>
    <row r="19" spans="2:24" s="145" customFormat="1" ht="25.5" customHeight="1" x14ac:dyDescent="0.15">
      <c r="B19" s="726"/>
      <c r="C19" s="726" t="s">
        <v>561</v>
      </c>
      <c r="D19" s="726"/>
      <c r="E19" s="144" t="s">
        <v>611</v>
      </c>
      <c r="F19" s="712"/>
      <c r="G19" s="713"/>
      <c r="H19" s="713"/>
      <c r="I19" s="713"/>
      <c r="J19" s="713"/>
      <c r="K19" s="713"/>
      <c r="L19" s="714"/>
      <c r="M19" s="726"/>
      <c r="N19" s="726" t="s">
        <v>561</v>
      </c>
      <c r="O19" s="726"/>
      <c r="P19" s="144" t="s">
        <v>611</v>
      </c>
      <c r="Q19" s="712"/>
      <c r="R19" s="713"/>
      <c r="S19" s="713"/>
      <c r="T19" s="713"/>
      <c r="U19" s="713"/>
      <c r="V19" s="713"/>
      <c r="W19" s="714"/>
    </row>
    <row r="20" spans="2:24" s="145" customFormat="1" ht="25.5" customHeight="1" x14ac:dyDescent="0.15">
      <c r="B20" s="722" t="s">
        <v>563</v>
      </c>
      <c r="C20" s="722"/>
      <c r="D20" s="722"/>
      <c r="E20" s="148" t="s">
        <v>269</v>
      </c>
      <c r="F20" s="712"/>
      <c r="G20" s="713"/>
      <c r="H20" s="713"/>
      <c r="I20" s="713"/>
      <c r="J20" s="713"/>
      <c r="K20" s="713"/>
      <c r="L20" s="714"/>
      <c r="M20" s="722" t="s">
        <v>563</v>
      </c>
      <c r="N20" s="722"/>
      <c r="O20" s="722"/>
      <c r="P20" s="148" t="s">
        <v>269</v>
      </c>
      <c r="Q20" s="712"/>
      <c r="R20" s="713"/>
      <c r="S20" s="713"/>
      <c r="T20" s="713"/>
      <c r="U20" s="713"/>
      <c r="V20" s="713"/>
      <c r="W20" s="714"/>
    </row>
    <row r="21" spans="2:24" s="145" customFormat="1" ht="25.5" customHeight="1" x14ac:dyDescent="0.15">
      <c r="B21" s="705" t="s">
        <v>733</v>
      </c>
      <c r="C21" s="722" t="s">
        <v>734</v>
      </c>
      <c r="D21" s="722"/>
      <c r="E21" s="146" t="s">
        <v>576</v>
      </c>
      <c r="F21" s="712"/>
      <c r="G21" s="713"/>
      <c r="H21" s="713"/>
      <c r="I21" s="713"/>
      <c r="J21" s="713"/>
      <c r="K21" s="713"/>
      <c r="L21" s="714"/>
      <c r="M21" s="705" t="s">
        <v>733</v>
      </c>
      <c r="N21" s="722" t="s">
        <v>734</v>
      </c>
      <c r="O21" s="722"/>
      <c r="P21" s="146" t="s">
        <v>576</v>
      </c>
      <c r="Q21" s="712"/>
      <c r="R21" s="713"/>
      <c r="S21" s="713"/>
      <c r="T21" s="713"/>
      <c r="U21" s="713"/>
      <c r="V21" s="713"/>
      <c r="W21" s="714"/>
    </row>
    <row r="22" spans="2:24" s="145" customFormat="1" ht="25.5" customHeight="1" x14ac:dyDescent="0.15">
      <c r="B22" s="718"/>
      <c r="C22" s="722" t="s">
        <v>572</v>
      </c>
      <c r="D22" s="722"/>
      <c r="E22" s="127"/>
      <c r="F22" s="712"/>
      <c r="G22" s="713"/>
      <c r="H22" s="713"/>
      <c r="I22" s="713"/>
      <c r="J22" s="713"/>
      <c r="K22" s="713"/>
      <c r="L22" s="714"/>
      <c r="M22" s="718"/>
      <c r="N22" s="722" t="s">
        <v>572</v>
      </c>
      <c r="O22" s="722"/>
      <c r="P22" s="127"/>
      <c r="Q22" s="712"/>
      <c r="R22" s="713"/>
      <c r="S22" s="713"/>
      <c r="T22" s="713"/>
      <c r="U22" s="713"/>
      <c r="V22" s="713"/>
      <c r="W22" s="714"/>
    </row>
    <row r="23" spans="2:24" s="145" customFormat="1" ht="25.5" customHeight="1" x14ac:dyDescent="0.15">
      <c r="B23" s="706"/>
      <c r="C23" s="722" t="s">
        <v>573</v>
      </c>
      <c r="D23" s="722"/>
      <c r="E23" s="127" t="s">
        <v>579</v>
      </c>
      <c r="F23" s="715"/>
      <c r="G23" s="716"/>
      <c r="H23" s="716"/>
      <c r="I23" s="716"/>
      <c r="J23" s="716"/>
      <c r="K23" s="716"/>
      <c r="L23" s="717"/>
      <c r="M23" s="706"/>
      <c r="N23" s="722" t="s">
        <v>573</v>
      </c>
      <c r="O23" s="722"/>
      <c r="P23" s="127" t="s">
        <v>578</v>
      </c>
      <c r="Q23" s="712"/>
      <c r="R23" s="713"/>
      <c r="S23" s="713"/>
      <c r="T23" s="713"/>
      <c r="U23" s="713"/>
      <c r="V23" s="713"/>
      <c r="W23" s="714"/>
    </row>
    <row r="24" spans="2:24" s="145" customFormat="1" ht="25.5" customHeight="1" x14ac:dyDescent="0.15">
      <c r="B24" s="727" t="s">
        <v>735</v>
      </c>
      <c r="C24" s="727"/>
      <c r="D24" s="727"/>
      <c r="E24" s="736" t="s">
        <v>828</v>
      </c>
      <c r="F24" s="737"/>
      <c r="G24" s="738"/>
      <c r="H24" s="727" t="s">
        <v>737</v>
      </c>
      <c r="I24" s="727"/>
      <c r="J24" s="736" t="s">
        <v>829</v>
      </c>
      <c r="K24" s="737"/>
      <c r="L24" s="738"/>
      <c r="M24" s="727" t="s">
        <v>735</v>
      </c>
      <c r="N24" s="727"/>
      <c r="O24" s="727"/>
      <c r="P24" s="736" t="s">
        <v>811</v>
      </c>
      <c r="Q24" s="737"/>
      <c r="R24" s="738"/>
      <c r="S24" s="727" t="s">
        <v>737</v>
      </c>
      <c r="T24" s="727"/>
      <c r="U24" s="728" t="s">
        <v>830</v>
      </c>
      <c r="V24" s="728"/>
      <c r="W24" s="728"/>
    </row>
    <row r="25" spans="2:24" s="145" customFormat="1" ht="25.5" customHeight="1" x14ac:dyDescent="0.15">
      <c r="B25" s="414" t="s">
        <v>739</v>
      </c>
      <c r="C25" s="414"/>
      <c r="D25" s="414"/>
      <c r="E25" s="729"/>
      <c r="F25" s="729"/>
      <c r="G25" s="729"/>
      <c r="H25" s="472" t="s">
        <v>740</v>
      </c>
      <c r="I25" s="473"/>
      <c r="J25" s="730"/>
      <c r="K25" s="731"/>
      <c r="L25" s="732"/>
      <c r="M25" s="472" t="s">
        <v>739</v>
      </c>
      <c r="N25" s="473"/>
      <c r="O25" s="474"/>
      <c r="P25" s="733"/>
      <c r="Q25" s="729"/>
      <c r="R25" s="729"/>
      <c r="S25" s="734" t="s">
        <v>740</v>
      </c>
      <c r="T25" s="735"/>
      <c r="U25" s="730"/>
      <c r="V25" s="731"/>
      <c r="W25" s="732"/>
    </row>
    <row r="26" spans="2:24" s="145" customFormat="1" ht="39.75" customHeight="1" x14ac:dyDescent="0.15">
      <c r="B26" s="722" t="s">
        <v>741</v>
      </c>
      <c r="C26" s="722"/>
      <c r="D26" s="722"/>
      <c r="E26" s="723" t="s">
        <v>831</v>
      </c>
      <c r="F26" s="724"/>
      <c r="G26" s="724"/>
      <c r="H26" s="724"/>
      <c r="I26" s="724"/>
      <c r="J26" s="724"/>
      <c r="K26" s="724"/>
      <c r="L26" s="725"/>
      <c r="M26" s="722" t="s">
        <v>741</v>
      </c>
      <c r="N26" s="722"/>
      <c r="O26" s="722"/>
      <c r="P26" s="723" t="s">
        <v>832</v>
      </c>
      <c r="Q26" s="724"/>
      <c r="R26" s="724"/>
      <c r="S26" s="724"/>
      <c r="T26" s="724"/>
      <c r="U26" s="724"/>
      <c r="V26" s="724"/>
      <c r="W26" s="725"/>
    </row>
    <row r="27" spans="2:24" s="145" customFormat="1" ht="15" customHeight="1" x14ac:dyDescent="0.15">
      <c r="B27" s="149"/>
      <c r="C27" s="739" t="s">
        <v>750</v>
      </c>
      <c r="D27" s="740"/>
      <c r="E27" s="740"/>
      <c r="F27" s="740"/>
      <c r="G27" s="740"/>
      <c r="H27" s="740"/>
      <c r="I27" s="740"/>
      <c r="J27" s="740"/>
      <c r="K27" s="740"/>
      <c r="L27" s="740"/>
      <c r="M27" s="150"/>
      <c r="N27" s="150" t="s">
        <v>751</v>
      </c>
      <c r="O27" s="150"/>
      <c r="P27" s="150"/>
      <c r="Q27" s="150"/>
      <c r="R27" s="150"/>
      <c r="S27" s="150"/>
      <c r="T27" s="150"/>
      <c r="U27" s="150"/>
      <c r="V27" s="150"/>
      <c r="W27" s="150"/>
    </row>
    <row r="28" spans="2:24" s="145" customFormat="1" ht="15" customHeight="1" x14ac:dyDescent="0.15">
      <c r="B28" s="149"/>
      <c r="C28" s="741"/>
      <c r="D28" s="741"/>
      <c r="E28" s="741"/>
      <c r="F28" s="741"/>
      <c r="G28" s="741"/>
      <c r="H28" s="741"/>
      <c r="I28" s="741"/>
      <c r="J28" s="741"/>
      <c r="K28" s="741"/>
      <c r="L28" s="741"/>
      <c r="M28" s="150"/>
      <c r="N28" s="150" t="s">
        <v>752</v>
      </c>
      <c r="O28" s="150"/>
      <c r="P28" s="150"/>
      <c r="Q28" s="150"/>
      <c r="R28" s="150"/>
      <c r="S28" s="150"/>
      <c r="T28" s="150"/>
      <c r="U28" s="150"/>
      <c r="V28" s="150"/>
      <c r="W28" s="150"/>
    </row>
    <row r="29" spans="2:24" ht="15" customHeight="1" x14ac:dyDescent="0.15">
      <c r="C29" s="150" t="s">
        <v>753</v>
      </c>
      <c r="D29" s="4"/>
      <c r="E29" s="4"/>
      <c r="F29" s="4"/>
      <c r="G29" s="4"/>
      <c r="H29" s="4"/>
      <c r="I29" s="4"/>
      <c r="J29" s="4"/>
      <c r="K29" s="4"/>
      <c r="L29" s="4"/>
      <c r="M29" s="4"/>
      <c r="N29" s="151" t="s">
        <v>754</v>
      </c>
      <c r="O29" s="4"/>
      <c r="P29" s="4"/>
      <c r="Q29" s="4"/>
      <c r="R29" s="4"/>
      <c r="S29" s="4"/>
      <c r="T29" s="4"/>
      <c r="U29" s="4"/>
      <c r="V29" s="4"/>
      <c r="W29" s="4"/>
      <c r="X29" s="145"/>
    </row>
    <row r="30" spans="2:24" ht="15" customHeight="1" x14ac:dyDescent="0.15">
      <c r="C30" s="150" t="s">
        <v>755</v>
      </c>
      <c r="D30" s="4"/>
      <c r="E30" s="4"/>
      <c r="F30" s="4"/>
      <c r="G30" s="4"/>
      <c r="H30" s="4"/>
      <c r="I30" s="4"/>
      <c r="J30" s="4"/>
      <c r="K30" s="4"/>
      <c r="L30" s="4"/>
      <c r="M30" s="4"/>
      <c r="N30" s="151" t="s">
        <v>756</v>
      </c>
      <c r="O30" s="4"/>
      <c r="P30" s="4"/>
      <c r="Q30" s="4"/>
      <c r="R30" s="4"/>
      <c r="S30" s="4"/>
      <c r="T30" s="4"/>
      <c r="U30" s="4"/>
      <c r="V30" s="4"/>
      <c r="W30" s="4"/>
      <c r="X30" s="145"/>
    </row>
    <row r="31" spans="2:24" ht="15.6" customHeight="1" x14ac:dyDescent="0.15">
      <c r="C31" s="133"/>
      <c r="N31" s="133"/>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9"/>
  <dataValidations count="1">
    <dataValidation type="list" allowBlank="1" showInputMessage="1" showErrorMessage="1" sqref="E8 E19 P8 P19" xr:uid="{E76F8D0F-6E09-420D-917B-86C65D74FC95}">
      <formula1>INDIRECT(E7)</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9217C9-E8A0-4FCD-88DD-FC9B3098BBC7}">
  <sheetPr codeName="Sheet40"/>
  <dimension ref="B1:X31"/>
  <sheetViews>
    <sheetView showGridLines="0" showZeros="0" view="pageBreakPreview" zoomScale="85" zoomScaleNormal="70" zoomScaleSheetLayoutView="85" workbookViewId="0">
      <selection activeCell="T2" sqref="T2:W2"/>
    </sheetView>
  </sheetViews>
  <sheetFormatPr defaultColWidth="7.625" defaultRowHeight="27.95" customHeight="1" x14ac:dyDescent="0.15"/>
  <cols>
    <col min="1" max="1" width="1.75" style="141" customWidth="1"/>
    <col min="2" max="4" width="6.125" style="141" customWidth="1"/>
    <col min="5" max="5" width="12.25" style="141" customWidth="1"/>
    <col min="6" max="12" width="9.125" style="141" customWidth="1"/>
    <col min="13" max="15" width="6.125" style="141" customWidth="1"/>
    <col min="16" max="16" width="12.25" style="141" customWidth="1"/>
    <col min="17" max="23" width="9.125" style="141" customWidth="1"/>
    <col min="24" max="24" width="3.125" style="141" customWidth="1"/>
    <col min="25" max="16384" width="7.625" style="141"/>
  </cols>
  <sheetData>
    <row r="1" spans="2:23" ht="9" customHeight="1" x14ac:dyDescent="0.15">
      <c r="W1" s="142"/>
    </row>
    <row r="2" spans="2:23" ht="25.15" customHeight="1" x14ac:dyDescent="0.15">
      <c r="B2" s="143" t="s">
        <v>723</v>
      </c>
      <c r="R2" s="679" t="s">
        <v>498</v>
      </c>
      <c r="S2" s="679"/>
      <c r="T2" s="1085" t="s">
        <v>1044</v>
      </c>
      <c r="U2" s="1086"/>
      <c r="V2" s="1086"/>
      <c r="W2" s="1087"/>
    </row>
    <row r="3" spans="2:23" ht="25.15" customHeight="1" x14ac:dyDescent="0.15">
      <c r="B3" s="680" t="s">
        <v>724</v>
      </c>
      <c r="C3" s="681"/>
      <c r="D3" s="681"/>
      <c r="E3" s="682" t="s">
        <v>542</v>
      </c>
      <c r="F3" s="683"/>
      <c r="G3" s="684"/>
      <c r="H3" s="685" t="s">
        <v>725</v>
      </c>
      <c r="I3" s="686"/>
      <c r="J3" s="687" t="s">
        <v>543</v>
      </c>
      <c r="K3" s="688"/>
      <c r="L3" s="689"/>
      <c r="M3" s="447" t="s">
        <v>726</v>
      </c>
      <c r="N3" s="448"/>
      <c r="O3" s="449"/>
      <c r="P3" s="690" t="s">
        <v>545</v>
      </c>
      <c r="Q3" s="690"/>
      <c r="R3" s="690"/>
      <c r="S3" s="447" t="s">
        <v>546</v>
      </c>
      <c r="T3" s="449"/>
      <c r="U3" s="693">
        <v>45621</v>
      </c>
      <c r="V3" s="694"/>
      <c r="W3" s="695"/>
    </row>
    <row r="4" spans="2:23" ht="25.15" customHeight="1" x14ac:dyDescent="0.15">
      <c r="B4" s="699" t="s">
        <v>727</v>
      </c>
      <c r="C4" s="700"/>
      <c r="D4" s="700"/>
      <c r="E4" s="701" t="s">
        <v>547</v>
      </c>
      <c r="F4" s="702"/>
      <c r="G4" s="703"/>
      <c r="H4" s="685" t="s">
        <v>728</v>
      </c>
      <c r="I4" s="686"/>
      <c r="J4" s="687" t="s">
        <v>548</v>
      </c>
      <c r="K4" s="688"/>
      <c r="L4" s="689"/>
      <c r="M4" s="450"/>
      <c r="N4" s="451"/>
      <c r="O4" s="452"/>
      <c r="P4" s="704" t="s">
        <v>549</v>
      </c>
      <c r="Q4" s="704"/>
      <c r="R4" s="704"/>
      <c r="S4" s="691"/>
      <c r="T4" s="692"/>
      <c r="U4" s="696"/>
      <c r="V4" s="697"/>
      <c r="W4" s="698"/>
    </row>
    <row r="5" spans="2:23" s="145" customFormat="1" ht="25.5" customHeight="1" x14ac:dyDescent="0.15">
      <c r="B5" s="705" t="s">
        <v>729</v>
      </c>
      <c r="C5" s="707" t="s">
        <v>730</v>
      </c>
      <c r="D5" s="708"/>
      <c r="E5" s="144" t="s">
        <v>667</v>
      </c>
      <c r="F5" s="709"/>
      <c r="G5" s="710"/>
      <c r="H5" s="710"/>
      <c r="I5" s="710"/>
      <c r="J5" s="710"/>
      <c r="K5" s="710"/>
      <c r="L5" s="711"/>
      <c r="M5" s="705" t="s">
        <v>729</v>
      </c>
      <c r="N5" s="707" t="s">
        <v>730</v>
      </c>
      <c r="O5" s="708"/>
      <c r="P5" s="144" t="s">
        <v>667</v>
      </c>
      <c r="Q5" s="712"/>
      <c r="R5" s="713"/>
      <c r="S5" s="713"/>
      <c r="T5" s="713"/>
      <c r="U5" s="713"/>
      <c r="V5" s="713"/>
      <c r="W5" s="714"/>
    </row>
    <row r="6" spans="2:23" s="145" customFormat="1" ht="25.5" customHeight="1" x14ac:dyDescent="0.15">
      <c r="B6" s="706"/>
      <c r="C6" s="707" t="s">
        <v>731</v>
      </c>
      <c r="D6" s="708"/>
      <c r="E6" s="146">
        <v>2</v>
      </c>
      <c r="F6" s="712"/>
      <c r="G6" s="713"/>
      <c r="H6" s="713"/>
      <c r="I6" s="713"/>
      <c r="J6" s="713"/>
      <c r="K6" s="713"/>
      <c r="L6" s="714"/>
      <c r="M6" s="706"/>
      <c r="N6" s="707" t="s">
        <v>731</v>
      </c>
      <c r="O6" s="708"/>
      <c r="P6" s="146">
        <v>3</v>
      </c>
      <c r="Q6" s="712"/>
      <c r="R6" s="713"/>
      <c r="S6" s="713"/>
      <c r="T6" s="713"/>
      <c r="U6" s="713"/>
      <c r="V6" s="713"/>
      <c r="W6" s="714"/>
    </row>
    <row r="7" spans="2:23" s="145" customFormat="1" ht="25.5" customHeight="1" x14ac:dyDescent="0.15">
      <c r="B7" s="705" t="s">
        <v>732</v>
      </c>
      <c r="C7" s="707" t="s">
        <v>560</v>
      </c>
      <c r="D7" s="708"/>
      <c r="E7" s="147" t="s">
        <v>574</v>
      </c>
      <c r="F7" s="712"/>
      <c r="G7" s="713"/>
      <c r="H7" s="713"/>
      <c r="I7" s="713"/>
      <c r="J7" s="713"/>
      <c r="K7" s="713"/>
      <c r="L7" s="714"/>
      <c r="M7" s="705" t="s">
        <v>732</v>
      </c>
      <c r="N7" s="707" t="s">
        <v>560</v>
      </c>
      <c r="O7" s="708"/>
      <c r="P7" s="147" t="s">
        <v>574</v>
      </c>
      <c r="Q7" s="712"/>
      <c r="R7" s="713"/>
      <c r="S7" s="713"/>
      <c r="T7" s="713"/>
      <c r="U7" s="713"/>
      <c r="V7" s="713"/>
      <c r="W7" s="714"/>
    </row>
    <row r="8" spans="2:23" s="145" customFormat="1" ht="25.5" customHeight="1" x14ac:dyDescent="0.15">
      <c r="B8" s="718"/>
      <c r="C8" s="707" t="s">
        <v>561</v>
      </c>
      <c r="D8" s="708"/>
      <c r="E8" s="144" t="s">
        <v>611</v>
      </c>
      <c r="F8" s="712"/>
      <c r="G8" s="713"/>
      <c r="H8" s="713"/>
      <c r="I8" s="713"/>
      <c r="J8" s="713"/>
      <c r="K8" s="713"/>
      <c r="L8" s="714"/>
      <c r="M8" s="718"/>
      <c r="N8" s="707" t="s">
        <v>561</v>
      </c>
      <c r="O8" s="708"/>
      <c r="P8" s="144" t="s">
        <v>611</v>
      </c>
      <c r="Q8" s="712"/>
      <c r="R8" s="713"/>
      <c r="S8" s="713"/>
      <c r="T8" s="713"/>
      <c r="U8" s="713"/>
      <c r="V8" s="713"/>
      <c r="W8" s="714"/>
    </row>
    <row r="9" spans="2:23" s="145" customFormat="1" ht="25.5" customHeight="1" x14ac:dyDescent="0.15">
      <c r="B9" s="719" t="s">
        <v>563</v>
      </c>
      <c r="C9" s="720"/>
      <c r="D9" s="721"/>
      <c r="E9" s="148" t="s">
        <v>269</v>
      </c>
      <c r="F9" s="712"/>
      <c r="G9" s="713"/>
      <c r="H9" s="713"/>
      <c r="I9" s="713"/>
      <c r="J9" s="713"/>
      <c r="K9" s="713"/>
      <c r="L9" s="714"/>
      <c r="M9" s="719" t="s">
        <v>563</v>
      </c>
      <c r="N9" s="720"/>
      <c r="O9" s="721"/>
      <c r="P9" s="148" t="s">
        <v>269</v>
      </c>
      <c r="Q9" s="712"/>
      <c r="R9" s="713"/>
      <c r="S9" s="713"/>
      <c r="T9" s="713"/>
      <c r="U9" s="713"/>
      <c r="V9" s="713"/>
      <c r="W9" s="714"/>
    </row>
    <row r="10" spans="2:23" s="145" customFormat="1" ht="25.5" customHeight="1" x14ac:dyDescent="0.15">
      <c r="B10" s="705" t="s">
        <v>733</v>
      </c>
      <c r="C10" s="719" t="s">
        <v>734</v>
      </c>
      <c r="D10" s="721"/>
      <c r="E10" s="146" t="s">
        <v>576</v>
      </c>
      <c r="F10" s="712"/>
      <c r="G10" s="713"/>
      <c r="H10" s="713"/>
      <c r="I10" s="713"/>
      <c r="J10" s="713"/>
      <c r="K10" s="713"/>
      <c r="L10" s="714"/>
      <c r="M10" s="705" t="s">
        <v>733</v>
      </c>
      <c r="N10" s="719" t="s">
        <v>734</v>
      </c>
      <c r="O10" s="721"/>
      <c r="P10" s="146" t="s">
        <v>576</v>
      </c>
      <c r="Q10" s="712"/>
      <c r="R10" s="713"/>
      <c r="S10" s="713"/>
      <c r="T10" s="713"/>
      <c r="U10" s="713"/>
      <c r="V10" s="713"/>
      <c r="W10" s="714"/>
    </row>
    <row r="11" spans="2:23" s="145" customFormat="1" ht="25.5" customHeight="1" x14ac:dyDescent="0.15">
      <c r="B11" s="718"/>
      <c r="C11" s="719" t="s">
        <v>572</v>
      </c>
      <c r="D11" s="721"/>
      <c r="E11" s="127"/>
      <c r="F11" s="712"/>
      <c r="G11" s="713"/>
      <c r="H11" s="713"/>
      <c r="I11" s="713"/>
      <c r="J11" s="713"/>
      <c r="K11" s="713"/>
      <c r="L11" s="714"/>
      <c r="M11" s="718"/>
      <c r="N11" s="719" t="s">
        <v>572</v>
      </c>
      <c r="O11" s="721"/>
      <c r="P11" s="127"/>
      <c r="Q11" s="712"/>
      <c r="R11" s="713"/>
      <c r="S11" s="713"/>
      <c r="T11" s="713"/>
      <c r="U11" s="713"/>
      <c r="V11" s="713"/>
      <c r="W11" s="714"/>
    </row>
    <row r="12" spans="2:23" s="145" customFormat="1" ht="25.5" customHeight="1" x14ac:dyDescent="0.15">
      <c r="B12" s="706"/>
      <c r="C12" s="722" t="s">
        <v>573</v>
      </c>
      <c r="D12" s="722"/>
      <c r="E12" s="127" t="s">
        <v>579</v>
      </c>
      <c r="F12" s="715"/>
      <c r="G12" s="716"/>
      <c r="H12" s="716"/>
      <c r="I12" s="716"/>
      <c r="J12" s="716"/>
      <c r="K12" s="716"/>
      <c r="L12" s="717"/>
      <c r="M12" s="706"/>
      <c r="N12" s="722" t="s">
        <v>573</v>
      </c>
      <c r="O12" s="722"/>
      <c r="P12" s="127" t="s">
        <v>578</v>
      </c>
      <c r="Q12" s="712"/>
      <c r="R12" s="713"/>
      <c r="S12" s="713"/>
      <c r="T12" s="713"/>
      <c r="U12" s="713"/>
      <c r="V12" s="713"/>
      <c r="W12" s="714"/>
    </row>
    <row r="13" spans="2:23" s="145" customFormat="1" ht="25.5" customHeight="1" x14ac:dyDescent="0.15">
      <c r="B13" s="727" t="s">
        <v>735</v>
      </c>
      <c r="C13" s="727"/>
      <c r="D13" s="727"/>
      <c r="E13" s="736" t="s">
        <v>833</v>
      </c>
      <c r="F13" s="737"/>
      <c r="G13" s="738"/>
      <c r="H13" s="727" t="s">
        <v>737</v>
      </c>
      <c r="I13" s="727"/>
      <c r="J13" s="728" t="s">
        <v>834</v>
      </c>
      <c r="K13" s="728"/>
      <c r="L13" s="728"/>
      <c r="M13" s="727" t="s">
        <v>735</v>
      </c>
      <c r="N13" s="727"/>
      <c r="O13" s="727"/>
      <c r="P13" s="736" t="s">
        <v>744</v>
      </c>
      <c r="Q13" s="737"/>
      <c r="R13" s="738"/>
      <c r="S13" s="727" t="s">
        <v>737</v>
      </c>
      <c r="T13" s="727"/>
      <c r="U13" s="728" t="s">
        <v>747</v>
      </c>
      <c r="V13" s="728"/>
      <c r="W13" s="728"/>
    </row>
    <row r="14" spans="2:23" s="145" customFormat="1" ht="25.5" customHeight="1" x14ac:dyDescent="0.15">
      <c r="B14" s="414" t="s">
        <v>739</v>
      </c>
      <c r="C14" s="414"/>
      <c r="D14" s="414"/>
      <c r="E14" s="729"/>
      <c r="F14" s="729"/>
      <c r="G14" s="729"/>
      <c r="H14" s="472" t="s">
        <v>740</v>
      </c>
      <c r="I14" s="473"/>
      <c r="J14" s="730"/>
      <c r="K14" s="731"/>
      <c r="L14" s="732"/>
      <c r="M14" s="472" t="s">
        <v>739</v>
      </c>
      <c r="N14" s="473"/>
      <c r="O14" s="474"/>
      <c r="P14" s="733"/>
      <c r="Q14" s="729"/>
      <c r="R14" s="729"/>
      <c r="S14" s="734" t="s">
        <v>740</v>
      </c>
      <c r="T14" s="735"/>
      <c r="U14" s="730"/>
      <c r="V14" s="731"/>
      <c r="W14" s="732"/>
    </row>
    <row r="15" spans="2:23" s="145" customFormat="1" ht="39.75" customHeight="1" x14ac:dyDescent="0.15">
      <c r="B15" s="722" t="s">
        <v>741</v>
      </c>
      <c r="C15" s="722"/>
      <c r="D15" s="722"/>
      <c r="E15" s="723" t="s">
        <v>835</v>
      </c>
      <c r="F15" s="724"/>
      <c r="G15" s="724"/>
      <c r="H15" s="724"/>
      <c r="I15" s="724"/>
      <c r="J15" s="724"/>
      <c r="K15" s="724"/>
      <c r="L15" s="725"/>
      <c r="M15" s="722" t="s">
        <v>741</v>
      </c>
      <c r="N15" s="722"/>
      <c r="O15" s="722"/>
      <c r="P15" s="723" t="s">
        <v>796</v>
      </c>
      <c r="Q15" s="724"/>
      <c r="R15" s="724"/>
      <c r="S15" s="724"/>
      <c r="T15" s="724"/>
      <c r="U15" s="724"/>
      <c r="V15" s="724"/>
      <c r="W15" s="725"/>
    </row>
    <row r="16" spans="2:23" s="145" customFormat="1" ht="25.5" customHeight="1" x14ac:dyDescent="0.15">
      <c r="B16" s="726" t="s">
        <v>729</v>
      </c>
      <c r="C16" s="726" t="s">
        <v>730</v>
      </c>
      <c r="D16" s="726"/>
      <c r="E16" s="144" t="s">
        <v>429</v>
      </c>
      <c r="F16" s="709"/>
      <c r="G16" s="710"/>
      <c r="H16" s="710"/>
      <c r="I16" s="710"/>
      <c r="J16" s="710"/>
      <c r="K16" s="710"/>
      <c r="L16" s="711"/>
      <c r="M16" s="726" t="s">
        <v>729</v>
      </c>
      <c r="N16" s="726" t="s">
        <v>730</v>
      </c>
      <c r="O16" s="726"/>
      <c r="P16" s="144" t="s">
        <v>431</v>
      </c>
      <c r="Q16" s="712"/>
      <c r="R16" s="713"/>
      <c r="S16" s="713"/>
      <c r="T16" s="713"/>
      <c r="U16" s="713"/>
      <c r="V16" s="713"/>
      <c r="W16" s="714"/>
    </row>
    <row r="17" spans="2:24" s="145" customFormat="1" ht="25.5" customHeight="1" x14ac:dyDescent="0.15">
      <c r="B17" s="726"/>
      <c r="C17" s="726" t="s">
        <v>731</v>
      </c>
      <c r="D17" s="726"/>
      <c r="E17" s="146">
        <v>1</v>
      </c>
      <c r="F17" s="712"/>
      <c r="G17" s="713"/>
      <c r="H17" s="713"/>
      <c r="I17" s="713"/>
      <c r="J17" s="713"/>
      <c r="K17" s="713"/>
      <c r="L17" s="714"/>
      <c r="M17" s="726"/>
      <c r="N17" s="726" t="s">
        <v>731</v>
      </c>
      <c r="O17" s="726"/>
      <c r="P17" s="146">
        <v>1</v>
      </c>
      <c r="Q17" s="712"/>
      <c r="R17" s="713"/>
      <c r="S17" s="713"/>
      <c r="T17" s="713"/>
      <c r="U17" s="713"/>
      <c r="V17" s="713"/>
      <c r="W17" s="714"/>
    </row>
    <row r="18" spans="2:24" s="145" customFormat="1" ht="25.5" customHeight="1" x14ac:dyDescent="0.15">
      <c r="B18" s="726" t="s">
        <v>732</v>
      </c>
      <c r="C18" s="726" t="s">
        <v>560</v>
      </c>
      <c r="D18" s="726"/>
      <c r="E18" s="147" t="s">
        <v>574</v>
      </c>
      <c r="F18" s="712"/>
      <c r="G18" s="713"/>
      <c r="H18" s="713"/>
      <c r="I18" s="713"/>
      <c r="J18" s="713"/>
      <c r="K18" s="713"/>
      <c r="L18" s="714"/>
      <c r="M18" s="726" t="s">
        <v>732</v>
      </c>
      <c r="N18" s="726" t="s">
        <v>560</v>
      </c>
      <c r="O18" s="726"/>
      <c r="P18" s="147" t="s">
        <v>574</v>
      </c>
      <c r="Q18" s="712"/>
      <c r="R18" s="713"/>
      <c r="S18" s="713"/>
      <c r="T18" s="713"/>
      <c r="U18" s="713"/>
      <c r="V18" s="713"/>
      <c r="W18" s="714"/>
    </row>
    <row r="19" spans="2:24" s="145" customFormat="1" ht="25.5" customHeight="1" x14ac:dyDescent="0.15">
      <c r="B19" s="726"/>
      <c r="C19" s="726" t="s">
        <v>561</v>
      </c>
      <c r="D19" s="726"/>
      <c r="E19" s="144" t="s">
        <v>611</v>
      </c>
      <c r="F19" s="712"/>
      <c r="G19" s="713"/>
      <c r="H19" s="713"/>
      <c r="I19" s="713"/>
      <c r="J19" s="713"/>
      <c r="K19" s="713"/>
      <c r="L19" s="714"/>
      <c r="M19" s="726"/>
      <c r="N19" s="726" t="s">
        <v>561</v>
      </c>
      <c r="O19" s="726"/>
      <c r="P19" s="144" t="s">
        <v>601</v>
      </c>
      <c r="Q19" s="712"/>
      <c r="R19" s="713"/>
      <c r="S19" s="713"/>
      <c r="T19" s="713"/>
      <c r="U19" s="713"/>
      <c r="V19" s="713"/>
      <c r="W19" s="714"/>
    </row>
    <row r="20" spans="2:24" s="145" customFormat="1" ht="25.5" customHeight="1" x14ac:dyDescent="0.15">
      <c r="B20" s="722" t="s">
        <v>563</v>
      </c>
      <c r="C20" s="722"/>
      <c r="D20" s="722"/>
      <c r="E20" s="148" t="s">
        <v>269</v>
      </c>
      <c r="F20" s="712"/>
      <c r="G20" s="713"/>
      <c r="H20" s="713"/>
      <c r="I20" s="713"/>
      <c r="J20" s="713"/>
      <c r="K20" s="713"/>
      <c r="L20" s="714"/>
      <c r="M20" s="722" t="s">
        <v>563</v>
      </c>
      <c r="N20" s="722"/>
      <c r="O20" s="722"/>
      <c r="P20" s="148" t="s">
        <v>270</v>
      </c>
      <c r="Q20" s="712"/>
      <c r="R20" s="713"/>
      <c r="S20" s="713"/>
      <c r="T20" s="713"/>
      <c r="U20" s="713"/>
      <c r="V20" s="713"/>
      <c r="W20" s="714"/>
    </row>
    <row r="21" spans="2:24" s="145" customFormat="1" ht="25.5" customHeight="1" x14ac:dyDescent="0.15">
      <c r="B21" s="705" t="s">
        <v>733</v>
      </c>
      <c r="C21" s="722" t="s">
        <v>734</v>
      </c>
      <c r="D21" s="722"/>
      <c r="E21" s="146" t="s">
        <v>576</v>
      </c>
      <c r="F21" s="712"/>
      <c r="G21" s="713"/>
      <c r="H21" s="713"/>
      <c r="I21" s="713"/>
      <c r="J21" s="713"/>
      <c r="K21" s="713"/>
      <c r="L21" s="714"/>
      <c r="M21" s="705" t="s">
        <v>733</v>
      </c>
      <c r="N21" s="722" t="s">
        <v>734</v>
      </c>
      <c r="O21" s="722"/>
      <c r="P21" s="146" t="s">
        <v>576</v>
      </c>
      <c r="Q21" s="712"/>
      <c r="R21" s="713"/>
      <c r="S21" s="713"/>
      <c r="T21" s="713"/>
      <c r="U21" s="713"/>
      <c r="V21" s="713"/>
      <c r="W21" s="714"/>
    </row>
    <row r="22" spans="2:24" s="145" customFormat="1" ht="25.5" customHeight="1" x14ac:dyDescent="0.15">
      <c r="B22" s="718"/>
      <c r="C22" s="722" t="s">
        <v>572</v>
      </c>
      <c r="D22" s="722"/>
      <c r="E22" s="127"/>
      <c r="F22" s="712"/>
      <c r="G22" s="713"/>
      <c r="H22" s="713"/>
      <c r="I22" s="713"/>
      <c r="J22" s="713"/>
      <c r="K22" s="713"/>
      <c r="L22" s="714"/>
      <c r="M22" s="718"/>
      <c r="N22" s="722" t="s">
        <v>572</v>
      </c>
      <c r="O22" s="722"/>
      <c r="P22" s="127"/>
      <c r="Q22" s="712"/>
      <c r="R22" s="713"/>
      <c r="S22" s="713"/>
      <c r="T22" s="713"/>
      <c r="U22" s="713"/>
      <c r="V22" s="713"/>
      <c r="W22" s="714"/>
    </row>
    <row r="23" spans="2:24" s="145" customFormat="1" ht="25.5" customHeight="1" x14ac:dyDescent="0.15">
      <c r="B23" s="706"/>
      <c r="C23" s="722" t="s">
        <v>573</v>
      </c>
      <c r="D23" s="722"/>
      <c r="E23" s="127" t="s">
        <v>579</v>
      </c>
      <c r="F23" s="715"/>
      <c r="G23" s="716"/>
      <c r="H23" s="716"/>
      <c r="I23" s="716"/>
      <c r="J23" s="716"/>
      <c r="K23" s="716"/>
      <c r="L23" s="717"/>
      <c r="M23" s="706"/>
      <c r="N23" s="722" t="s">
        <v>573</v>
      </c>
      <c r="O23" s="722"/>
      <c r="P23" s="127" t="s">
        <v>579</v>
      </c>
      <c r="Q23" s="712"/>
      <c r="R23" s="713"/>
      <c r="S23" s="713"/>
      <c r="T23" s="713"/>
      <c r="U23" s="713"/>
      <c r="V23" s="713"/>
      <c r="W23" s="714"/>
    </row>
    <row r="24" spans="2:24" s="145" customFormat="1" ht="25.5" customHeight="1" x14ac:dyDescent="0.15">
      <c r="B24" s="727" t="s">
        <v>735</v>
      </c>
      <c r="C24" s="727"/>
      <c r="D24" s="727"/>
      <c r="E24" s="736" t="s">
        <v>763</v>
      </c>
      <c r="F24" s="737"/>
      <c r="G24" s="738"/>
      <c r="H24" s="727" t="s">
        <v>737</v>
      </c>
      <c r="I24" s="727"/>
      <c r="J24" s="736" t="s">
        <v>836</v>
      </c>
      <c r="K24" s="737"/>
      <c r="L24" s="738"/>
      <c r="M24" s="727" t="s">
        <v>735</v>
      </c>
      <c r="N24" s="727"/>
      <c r="O24" s="727"/>
      <c r="P24" s="736" t="s">
        <v>837</v>
      </c>
      <c r="Q24" s="737"/>
      <c r="R24" s="738"/>
      <c r="S24" s="727" t="s">
        <v>737</v>
      </c>
      <c r="T24" s="727"/>
      <c r="U24" s="728" t="s">
        <v>838</v>
      </c>
      <c r="V24" s="728"/>
      <c r="W24" s="728"/>
    </row>
    <row r="25" spans="2:24" s="145" customFormat="1" ht="25.5" customHeight="1" x14ac:dyDescent="0.15">
      <c r="B25" s="414" t="s">
        <v>739</v>
      </c>
      <c r="C25" s="414"/>
      <c r="D25" s="414"/>
      <c r="E25" s="729"/>
      <c r="F25" s="729"/>
      <c r="G25" s="729"/>
      <c r="H25" s="472" t="s">
        <v>740</v>
      </c>
      <c r="I25" s="473"/>
      <c r="J25" s="730"/>
      <c r="K25" s="731"/>
      <c r="L25" s="732"/>
      <c r="M25" s="472" t="s">
        <v>739</v>
      </c>
      <c r="N25" s="473"/>
      <c r="O25" s="474"/>
      <c r="P25" s="733"/>
      <c r="Q25" s="729"/>
      <c r="R25" s="729"/>
      <c r="S25" s="734" t="s">
        <v>740</v>
      </c>
      <c r="T25" s="735"/>
      <c r="U25" s="730"/>
      <c r="V25" s="731"/>
      <c r="W25" s="732"/>
    </row>
    <row r="26" spans="2:24" s="145" customFormat="1" ht="39.75" customHeight="1" x14ac:dyDescent="0.15">
      <c r="B26" s="722" t="s">
        <v>741</v>
      </c>
      <c r="C26" s="722"/>
      <c r="D26" s="722"/>
      <c r="E26" s="723" t="s">
        <v>839</v>
      </c>
      <c r="F26" s="724"/>
      <c r="G26" s="724"/>
      <c r="H26" s="724"/>
      <c r="I26" s="724"/>
      <c r="J26" s="724"/>
      <c r="K26" s="724"/>
      <c r="L26" s="725"/>
      <c r="M26" s="722" t="s">
        <v>741</v>
      </c>
      <c r="N26" s="722"/>
      <c r="O26" s="722"/>
      <c r="P26" s="723" t="s">
        <v>768</v>
      </c>
      <c r="Q26" s="724"/>
      <c r="R26" s="724"/>
      <c r="S26" s="724"/>
      <c r="T26" s="724"/>
      <c r="U26" s="724"/>
      <c r="V26" s="724"/>
      <c r="W26" s="725"/>
    </row>
    <row r="27" spans="2:24" s="145" customFormat="1" ht="15" customHeight="1" x14ac:dyDescent="0.15">
      <c r="B27" s="149"/>
      <c r="C27" s="739" t="s">
        <v>750</v>
      </c>
      <c r="D27" s="740"/>
      <c r="E27" s="740"/>
      <c r="F27" s="740"/>
      <c r="G27" s="740"/>
      <c r="H27" s="740"/>
      <c r="I27" s="740"/>
      <c r="J27" s="740"/>
      <c r="K27" s="740"/>
      <c r="L27" s="740"/>
      <c r="M27" s="150"/>
      <c r="N27" s="150" t="s">
        <v>751</v>
      </c>
      <c r="O27" s="150"/>
      <c r="P27" s="150"/>
      <c r="Q27" s="150"/>
      <c r="R27" s="150"/>
      <c r="S27" s="150"/>
      <c r="T27" s="150"/>
      <c r="U27" s="150"/>
      <c r="V27" s="150"/>
      <c r="W27" s="150"/>
    </row>
    <row r="28" spans="2:24" s="145" customFormat="1" ht="15" customHeight="1" x14ac:dyDescent="0.15">
      <c r="B28" s="149"/>
      <c r="C28" s="741"/>
      <c r="D28" s="741"/>
      <c r="E28" s="741"/>
      <c r="F28" s="741"/>
      <c r="G28" s="741"/>
      <c r="H28" s="741"/>
      <c r="I28" s="741"/>
      <c r="J28" s="741"/>
      <c r="K28" s="741"/>
      <c r="L28" s="741"/>
      <c r="M28" s="150"/>
      <c r="N28" s="150" t="s">
        <v>752</v>
      </c>
      <c r="O28" s="150"/>
      <c r="P28" s="150"/>
      <c r="Q28" s="150"/>
      <c r="R28" s="150"/>
      <c r="S28" s="150"/>
      <c r="T28" s="150"/>
      <c r="U28" s="150"/>
      <c r="V28" s="150"/>
      <c r="W28" s="150"/>
    </row>
    <row r="29" spans="2:24" ht="15" customHeight="1" x14ac:dyDescent="0.15">
      <c r="C29" s="150" t="s">
        <v>753</v>
      </c>
      <c r="D29" s="4"/>
      <c r="E29" s="4"/>
      <c r="F29" s="4"/>
      <c r="G29" s="4"/>
      <c r="H29" s="4"/>
      <c r="I29" s="4"/>
      <c r="J29" s="4"/>
      <c r="K29" s="4"/>
      <c r="L29" s="4"/>
      <c r="M29" s="4"/>
      <c r="N29" s="151" t="s">
        <v>754</v>
      </c>
      <c r="O29" s="4"/>
      <c r="P29" s="4"/>
      <c r="Q29" s="4"/>
      <c r="R29" s="4"/>
      <c r="S29" s="4"/>
      <c r="T29" s="4"/>
      <c r="U29" s="4"/>
      <c r="V29" s="4"/>
      <c r="W29" s="4"/>
      <c r="X29" s="145"/>
    </row>
    <row r="30" spans="2:24" ht="15" customHeight="1" x14ac:dyDescent="0.15">
      <c r="C30" s="150" t="s">
        <v>755</v>
      </c>
      <c r="D30" s="4"/>
      <c r="E30" s="4"/>
      <c r="F30" s="4"/>
      <c r="G30" s="4"/>
      <c r="H30" s="4"/>
      <c r="I30" s="4"/>
      <c r="J30" s="4"/>
      <c r="K30" s="4"/>
      <c r="L30" s="4"/>
      <c r="M30" s="4"/>
      <c r="N30" s="151" t="s">
        <v>756</v>
      </c>
      <c r="O30" s="4"/>
      <c r="P30" s="4"/>
      <c r="Q30" s="4"/>
      <c r="R30" s="4"/>
      <c r="S30" s="4"/>
      <c r="T30" s="4"/>
      <c r="U30" s="4"/>
      <c r="V30" s="4"/>
      <c r="W30" s="4"/>
      <c r="X30" s="145"/>
    </row>
    <row r="31" spans="2:24" ht="15.6" customHeight="1" x14ac:dyDescent="0.15">
      <c r="C31" s="133"/>
      <c r="N31" s="133"/>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9"/>
  <dataValidations count="1">
    <dataValidation type="list" allowBlank="1" showInputMessage="1" showErrorMessage="1" sqref="E8 E19 P8 P19" xr:uid="{89221D43-74F0-42E9-8145-B6B0569CEEB1}">
      <formula1>INDIRECT(E7)</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3FE24D-02E1-40F2-88F5-BDC963F857D1}">
  <sheetPr codeName="Sheet41"/>
  <dimension ref="B1:X31"/>
  <sheetViews>
    <sheetView showGridLines="0" showZeros="0" view="pageBreakPreview" zoomScale="85" zoomScaleNormal="70" zoomScaleSheetLayoutView="85" workbookViewId="0">
      <selection activeCell="T2" sqref="T2:W2"/>
    </sheetView>
  </sheetViews>
  <sheetFormatPr defaultColWidth="7.625" defaultRowHeight="27.95" customHeight="1" x14ac:dyDescent="0.15"/>
  <cols>
    <col min="1" max="1" width="1.75" style="141" customWidth="1"/>
    <col min="2" max="4" width="6.125" style="141" customWidth="1"/>
    <col min="5" max="5" width="12.25" style="141" customWidth="1"/>
    <col min="6" max="12" width="9.125" style="141" customWidth="1"/>
    <col min="13" max="15" width="6.125" style="141" customWidth="1"/>
    <col min="16" max="16" width="12.25" style="141" customWidth="1"/>
    <col min="17" max="23" width="9.125" style="141" customWidth="1"/>
    <col min="24" max="24" width="3.125" style="141" customWidth="1"/>
    <col min="25" max="16384" width="7.625" style="141"/>
  </cols>
  <sheetData>
    <row r="1" spans="2:23" ht="9" customHeight="1" x14ac:dyDescent="0.15">
      <c r="W1" s="142"/>
    </row>
    <row r="2" spans="2:23" ht="25.15" customHeight="1" x14ac:dyDescent="0.15">
      <c r="B2" s="143" t="s">
        <v>723</v>
      </c>
      <c r="R2" s="679" t="s">
        <v>498</v>
      </c>
      <c r="S2" s="679"/>
      <c r="T2" s="1085" t="s">
        <v>1044</v>
      </c>
      <c r="U2" s="1086"/>
      <c r="V2" s="1086"/>
      <c r="W2" s="1087"/>
    </row>
    <row r="3" spans="2:23" ht="25.15" customHeight="1" x14ac:dyDescent="0.15">
      <c r="B3" s="680" t="s">
        <v>724</v>
      </c>
      <c r="C3" s="681"/>
      <c r="D3" s="681"/>
      <c r="E3" s="682" t="s">
        <v>542</v>
      </c>
      <c r="F3" s="683"/>
      <c r="G3" s="684"/>
      <c r="H3" s="685" t="s">
        <v>725</v>
      </c>
      <c r="I3" s="686"/>
      <c r="J3" s="687" t="s">
        <v>543</v>
      </c>
      <c r="K3" s="688"/>
      <c r="L3" s="689"/>
      <c r="M3" s="447" t="s">
        <v>726</v>
      </c>
      <c r="N3" s="448"/>
      <c r="O3" s="449"/>
      <c r="P3" s="690" t="s">
        <v>545</v>
      </c>
      <c r="Q3" s="690"/>
      <c r="R3" s="690"/>
      <c r="S3" s="447" t="s">
        <v>546</v>
      </c>
      <c r="T3" s="449"/>
      <c r="U3" s="693">
        <v>45621</v>
      </c>
      <c r="V3" s="694"/>
      <c r="W3" s="695"/>
    </row>
    <row r="4" spans="2:23" ht="25.15" customHeight="1" x14ac:dyDescent="0.15">
      <c r="B4" s="699" t="s">
        <v>727</v>
      </c>
      <c r="C4" s="700"/>
      <c r="D4" s="700"/>
      <c r="E4" s="701" t="s">
        <v>547</v>
      </c>
      <c r="F4" s="702"/>
      <c r="G4" s="703"/>
      <c r="H4" s="685" t="s">
        <v>728</v>
      </c>
      <c r="I4" s="686"/>
      <c r="J4" s="687" t="s">
        <v>548</v>
      </c>
      <c r="K4" s="688"/>
      <c r="L4" s="689"/>
      <c r="M4" s="450"/>
      <c r="N4" s="451"/>
      <c r="O4" s="452"/>
      <c r="P4" s="704" t="s">
        <v>549</v>
      </c>
      <c r="Q4" s="704"/>
      <c r="R4" s="704"/>
      <c r="S4" s="691"/>
      <c r="T4" s="692"/>
      <c r="U4" s="696"/>
      <c r="V4" s="697"/>
      <c r="W4" s="698"/>
    </row>
    <row r="5" spans="2:23" s="145" customFormat="1" ht="25.5" customHeight="1" x14ac:dyDescent="0.15">
      <c r="B5" s="705" t="s">
        <v>729</v>
      </c>
      <c r="C5" s="707" t="s">
        <v>730</v>
      </c>
      <c r="D5" s="708"/>
      <c r="E5" s="144" t="s">
        <v>432</v>
      </c>
      <c r="F5" s="709"/>
      <c r="G5" s="710"/>
      <c r="H5" s="710"/>
      <c r="I5" s="710"/>
      <c r="J5" s="710"/>
      <c r="K5" s="710"/>
      <c r="L5" s="711"/>
      <c r="M5" s="705" t="s">
        <v>729</v>
      </c>
      <c r="N5" s="707" t="s">
        <v>730</v>
      </c>
      <c r="O5" s="708"/>
      <c r="P5" s="144" t="s">
        <v>432</v>
      </c>
      <c r="Q5" s="712"/>
      <c r="R5" s="713"/>
      <c r="S5" s="713"/>
      <c r="T5" s="713"/>
      <c r="U5" s="713"/>
      <c r="V5" s="713"/>
      <c r="W5" s="714"/>
    </row>
    <row r="6" spans="2:23" s="145" customFormat="1" ht="25.5" customHeight="1" x14ac:dyDescent="0.15">
      <c r="B6" s="706"/>
      <c r="C6" s="707" t="s">
        <v>731</v>
      </c>
      <c r="D6" s="708"/>
      <c r="E6" s="146">
        <v>1</v>
      </c>
      <c r="F6" s="712"/>
      <c r="G6" s="713"/>
      <c r="H6" s="713"/>
      <c r="I6" s="713"/>
      <c r="J6" s="713"/>
      <c r="K6" s="713"/>
      <c r="L6" s="714"/>
      <c r="M6" s="706"/>
      <c r="N6" s="707" t="s">
        <v>731</v>
      </c>
      <c r="O6" s="708"/>
      <c r="P6" s="146">
        <v>2</v>
      </c>
      <c r="Q6" s="712"/>
      <c r="R6" s="713"/>
      <c r="S6" s="713"/>
      <c r="T6" s="713"/>
      <c r="U6" s="713"/>
      <c r="V6" s="713"/>
      <c r="W6" s="714"/>
    </row>
    <row r="7" spans="2:23" s="145" customFormat="1" ht="25.5" customHeight="1" x14ac:dyDescent="0.15">
      <c r="B7" s="705" t="s">
        <v>732</v>
      </c>
      <c r="C7" s="707" t="s">
        <v>560</v>
      </c>
      <c r="D7" s="708"/>
      <c r="E7" s="147" t="s">
        <v>574</v>
      </c>
      <c r="F7" s="712"/>
      <c r="G7" s="713"/>
      <c r="H7" s="713"/>
      <c r="I7" s="713"/>
      <c r="J7" s="713"/>
      <c r="K7" s="713"/>
      <c r="L7" s="714"/>
      <c r="M7" s="705" t="s">
        <v>732</v>
      </c>
      <c r="N7" s="707" t="s">
        <v>560</v>
      </c>
      <c r="O7" s="708"/>
      <c r="P7" s="147" t="s">
        <v>574</v>
      </c>
      <c r="Q7" s="712"/>
      <c r="R7" s="713"/>
      <c r="S7" s="713"/>
      <c r="T7" s="713"/>
      <c r="U7" s="713"/>
      <c r="V7" s="713"/>
      <c r="W7" s="714"/>
    </row>
    <row r="8" spans="2:23" s="145" customFormat="1" ht="25.5" customHeight="1" x14ac:dyDescent="0.15">
      <c r="B8" s="718"/>
      <c r="C8" s="707" t="s">
        <v>561</v>
      </c>
      <c r="D8" s="708"/>
      <c r="E8" s="144" t="s">
        <v>592</v>
      </c>
      <c r="F8" s="712"/>
      <c r="G8" s="713"/>
      <c r="H8" s="713"/>
      <c r="I8" s="713"/>
      <c r="J8" s="713"/>
      <c r="K8" s="713"/>
      <c r="L8" s="714"/>
      <c r="M8" s="718"/>
      <c r="N8" s="707" t="s">
        <v>561</v>
      </c>
      <c r="O8" s="708"/>
      <c r="P8" s="144" t="s">
        <v>592</v>
      </c>
      <c r="Q8" s="712"/>
      <c r="R8" s="713"/>
      <c r="S8" s="713"/>
      <c r="T8" s="713"/>
      <c r="U8" s="713"/>
      <c r="V8" s="713"/>
      <c r="W8" s="714"/>
    </row>
    <row r="9" spans="2:23" s="145" customFormat="1" ht="25.5" customHeight="1" x14ac:dyDescent="0.15">
      <c r="B9" s="719" t="s">
        <v>563</v>
      </c>
      <c r="C9" s="720"/>
      <c r="D9" s="721"/>
      <c r="E9" s="148" t="s">
        <v>270</v>
      </c>
      <c r="F9" s="712"/>
      <c r="G9" s="713"/>
      <c r="H9" s="713"/>
      <c r="I9" s="713"/>
      <c r="J9" s="713"/>
      <c r="K9" s="713"/>
      <c r="L9" s="714"/>
      <c r="M9" s="719" t="s">
        <v>563</v>
      </c>
      <c r="N9" s="720"/>
      <c r="O9" s="721"/>
      <c r="P9" s="148" t="s">
        <v>270</v>
      </c>
      <c r="Q9" s="712"/>
      <c r="R9" s="713"/>
      <c r="S9" s="713"/>
      <c r="T9" s="713"/>
      <c r="U9" s="713"/>
      <c r="V9" s="713"/>
      <c r="W9" s="714"/>
    </row>
    <row r="10" spans="2:23" s="145" customFormat="1" ht="25.5" customHeight="1" x14ac:dyDescent="0.15">
      <c r="B10" s="705" t="s">
        <v>733</v>
      </c>
      <c r="C10" s="719" t="s">
        <v>734</v>
      </c>
      <c r="D10" s="721"/>
      <c r="E10" s="146" t="s">
        <v>576</v>
      </c>
      <c r="F10" s="712"/>
      <c r="G10" s="713"/>
      <c r="H10" s="713"/>
      <c r="I10" s="713"/>
      <c r="J10" s="713"/>
      <c r="K10" s="713"/>
      <c r="L10" s="714"/>
      <c r="M10" s="705" t="s">
        <v>733</v>
      </c>
      <c r="N10" s="719" t="s">
        <v>734</v>
      </c>
      <c r="O10" s="721"/>
      <c r="P10" s="146" t="s">
        <v>576</v>
      </c>
      <c r="Q10" s="712"/>
      <c r="R10" s="713"/>
      <c r="S10" s="713"/>
      <c r="T10" s="713"/>
      <c r="U10" s="713"/>
      <c r="V10" s="713"/>
      <c r="W10" s="714"/>
    </row>
    <row r="11" spans="2:23" s="145" customFormat="1" ht="25.5" customHeight="1" x14ac:dyDescent="0.15">
      <c r="B11" s="718"/>
      <c r="C11" s="719" t="s">
        <v>572</v>
      </c>
      <c r="D11" s="721"/>
      <c r="E11" s="127"/>
      <c r="F11" s="712"/>
      <c r="G11" s="713"/>
      <c r="H11" s="713"/>
      <c r="I11" s="713"/>
      <c r="J11" s="713"/>
      <c r="K11" s="713"/>
      <c r="L11" s="714"/>
      <c r="M11" s="718"/>
      <c r="N11" s="719" t="s">
        <v>572</v>
      </c>
      <c r="O11" s="721"/>
      <c r="P11" s="127"/>
      <c r="Q11" s="712"/>
      <c r="R11" s="713"/>
      <c r="S11" s="713"/>
      <c r="T11" s="713"/>
      <c r="U11" s="713"/>
      <c r="V11" s="713"/>
      <c r="W11" s="714"/>
    </row>
    <row r="12" spans="2:23" s="145" customFormat="1" ht="25.5" customHeight="1" x14ac:dyDescent="0.15">
      <c r="B12" s="706"/>
      <c r="C12" s="722" t="s">
        <v>573</v>
      </c>
      <c r="D12" s="722"/>
      <c r="E12" s="127" t="s">
        <v>579</v>
      </c>
      <c r="F12" s="715"/>
      <c r="G12" s="716"/>
      <c r="H12" s="716"/>
      <c r="I12" s="716"/>
      <c r="J12" s="716"/>
      <c r="K12" s="716"/>
      <c r="L12" s="717"/>
      <c r="M12" s="706"/>
      <c r="N12" s="722" t="s">
        <v>573</v>
      </c>
      <c r="O12" s="722"/>
      <c r="P12" s="127" t="s">
        <v>579</v>
      </c>
      <c r="Q12" s="712"/>
      <c r="R12" s="713"/>
      <c r="S12" s="713"/>
      <c r="T12" s="713"/>
      <c r="U12" s="713"/>
      <c r="V12" s="713"/>
      <c r="W12" s="714"/>
    </row>
    <row r="13" spans="2:23" s="145" customFormat="1" ht="25.5" customHeight="1" x14ac:dyDescent="0.15">
      <c r="B13" s="727" t="s">
        <v>735</v>
      </c>
      <c r="C13" s="727"/>
      <c r="D13" s="727"/>
      <c r="E13" s="736" t="s">
        <v>840</v>
      </c>
      <c r="F13" s="737"/>
      <c r="G13" s="738"/>
      <c r="H13" s="727" t="s">
        <v>737</v>
      </c>
      <c r="I13" s="727"/>
      <c r="J13" s="728" t="s">
        <v>747</v>
      </c>
      <c r="K13" s="728"/>
      <c r="L13" s="728"/>
      <c r="M13" s="727" t="s">
        <v>735</v>
      </c>
      <c r="N13" s="727"/>
      <c r="O13" s="727"/>
      <c r="P13" s="736" t="s">
        <v>841</v>
      </c>
      <c r="Q13" s="737"/>
      <c r="R13" s="738"/>
      <c r="S13" s="727" t="s">
        <v>737</v>
      </c>
      <c r="T13" s="727"/>
      <c r="U13" s="728" t="s">
        <v>838</v>
      </c>
      <c r="V13" s="728"/>
      <c r="W13" s="728"/>
    </row>
    <row r="14" spans="2:23" s="145" customFormat="1" ht="25.5" customHeight="1" x14ac:dyDescent="0.15">
      <c r="B14" s="414" t="s">
        <v>739</v>
      </c>
      <c r="C14" s="414"/>
      <c r="D14" s="414"/>
      <c r="E14" s="729"/>
      <c r="F14" s="729"/>
      <c r="G14" s="729"/>
      <c r="H14" s="472" t="s">
        <v>740</v>
      </c>
      <c r="I14" s="473"/>
      <c r="J14" s="730"/>
      <c r="K14" s="731"/>
      <c r="L14" s="732"/>
      <c r="M14" s="472" t="s">
        <v>739</v>
      </c>
      <c r="N14" s="473"/>
      <c r="O14" s="474"/>
      <c r="P14" s="733"/>
      <c r="Q14" s="729"/>
      <c r="R14" s="729"/>
      <c r="S14" s="734" t="s">
        <v>740</v>
      </c>
      <c r="T14" s="735"/>
      <c r="U14" s="730"/>
      <c r="V14" s="731"/>
      <c r="W14" s="732"/>
    </row>
    <row r="15" spans="2:23" s="145" customFormat="1" ht="39.75" customHeight="1" x14ac:dyDescent="0.15">
      <c r="B15" s="722" t="s">
        <v>741</v>
      </c>
      <c r="C15" s="722"/>
      <c r="D15" s="722"/>
      <c r="E15" s="723" t="s">
        <v>769</v>
      </c>
      <c r="F15" s="724"/>
      <c r="G15" s="724"/>
      <c r="H15" s="724"/>
      <c r="I15" s="724"/>
      <c r="J15" s="724"/>
      <c r="K15" s="724"/>
      <c r="L15" s="725"/>
      <c r="M15" s="722" t="s">
        <v>741</v>
      </c>
      <c r="N15" s="722"/>
      <c r="O15" s="722"/>
      <c r="P15" s="723" t="s">
        <v>842</v>
      </c>
      <c r="Q15" s="724"/>
      <c r="R15" s="724"/>
      <c r="S15" s="724"/>
      <c r="T15" s="724"/>
      <c r="U15" s="724"/>
      <c r="V15" s="724"/>
      <c r="W15" s="725"/>
    </row>
    <row r="16" spans="2:23" s="145" customFormat="1" ht="25.5" customHeight="1" x14ac:dyDescent="0.15">
      <c r="B16" s="726" t="s">
        <v>729</v>
      </c>
      <c r="C16" s="726" t="s">
        <v>730</v>
      </c>
      <c r="D16" s="726"/>
      <c r="E16" s="144" t="s">
        <v>432</v>
      </c>
      <c r="F16" s="709"/>
      <c r="G16" s="710"/>
      <c r="H16" s="710"/>
      <c r="I16" s="710"/>
      <c r="J16" s="710"/>
      <c r="K16" s="710"/>
      <c r="L16" s="711"/>
      <c r="M16" s="726" t="s">
        <v>729</v>
      </c>
      <c r="N16" s="726" t="s">
        <v>730</v>
      </c>
      <c r="O16" s="726"/>
      <c r="P16" s="144" t="s">
        <v>432</v>
      </c>
      <c r="Q16" s="712"/>
      <c r="R16" s="713"/>
      <c r="S16" s="713"/>
      <c r="T16" s="713"/>
      <c r="U16" s="713"/>
      <c r="V16" s="713"/>
      <c r="W16" s="714"/>
    </row>
    <row r="17" spans="2:24" s="145" customFormat="1" ht="25.5" customHeight="1" x14ac:dyDescent="0.15">
      <c r="B17" s="726"/>
      <c r="C17" s="726" t="s">
        <v>731</v>
      </c>
      <c r="D17" s="726"/>
      <c r="E17" s="146">
        <v>3</v>
      </c>
      <c r="F17" s="712"/>
      <c r="G17" s="713"/>
      <c r="H17" s="713"/>
      <c r="I17" s="713"/>
      <c r="J17" s="713"/>
      <c r="K17" s="713"/>
      <c r="L17" s="714"/>
      <c r="M17" s="726"/>
      <c r="N17" s="726" t="s">
        <v>731</v>
      </c>
      <c r="O17" s="726"/>
      <c r="P17" s="146">
        <v>4</v>
      </c>
      <c r="Q17" s="712"/>
      <c r="R17" s="713"/>
      <c r="S17" s="713"/>
      <c r="T17" s="713"/>
      <c r="U17" s="713"/>
      <c r="V17" s="713"/>
      <c r="W17" s="714"/>
    </row>
    <row r="18" spans="2:24" s="145" customFormat="1" ht="25.5" customHeight="1" x14ac:dyDescent="0.15">
      <c r="B18" s="726" t="s">
        <v>732</v>
      </c>
      <c r="C18" s="726" t="s">
        <v>560</v>
      </c>
      <c r="D18" s="726"/>
      <c r="E18" s="147" t="s">
        <v>574</v>
      </c>
      <c r="F18" s="712"/>
      <c r="G18" s="713"/>
      <c r="H18" s="713"/>
      <c r="I18" s="713"/>
      <c r="J18" s="713"/>
      <c r="K18" s="713"/>
      <c r="L18" s="714"/>
      <c r="M18" s="726" t="s">
        <v>732</v>
      </c>
      <c r="N18" s="726" t="s">
        <v>560</v>
      </c>
      <c r="O18" s="726"/>
      <c r="P18" s="147" t="s">
        <v>574</v>
      </c>
      <c r="Q18" s="712"/>
      <c r="R18" s="713"/>
      <c r="S18" s="713"/>
      <c r="T18" s="713"/>
      <c r="U18" s="713"/>
      <c r="V18" s="713"/>
      <c r="W18" s="714"/>
    </row>
    <row r="19" spans="2:24" s="145" customFormat="1" ht="25.5" customHeight="1" x14ac:dyDescent="0.15">
      <c r="B19" s="726"/>
      <c r="C19" s="726" t="s">
        <v>561</v>
      </c>
      <c r="D19" s="726"/>
      <c r="E19" s="144" t="s">
        <v>592</v>
      </c>
      <c r="F19" s="712"/>
      <c r="G19" s="713"/>
      <c r="H19" s="713"/>
      <c r="I19" s="713"/>
      <c r="J19" s="713"/>
      <c r="K19" s="713"/>
      <c r="L19" s="714"/>
      <c r="M19" s="726"/>
      <c r="N19" s="726" t="s">
        <v>561</v>
      </c>
      <c r="O19" s="726"/>
      <c r="P19" s="144" t="s">
        <v>592</v>
      </c>
      <c r="Q19" s="712"/>
      <c r="R19" s="713"/>
      <c r="S19" s="713"/>
      <c r="T19" s="713"/>
      <c r="U19" s="713"/>
      <c r="V19" s="713"/>
      <c r="W19" s="714"/>
    </row>
    <row r="20" spans="2:24" s="145" customFormat="1" ht="25.5" customHeight="1" x14ac:dyDescent="0.15">
      <c r="B20" s="722" t="s">
        <v>563</v>
      </c>
      <c r="C20" s="722"/>
      <c r="D20" s="722"/>
      <c r="E20" s="148" t="s">
        <v>270</v>
      </c>
      <c r="F20" s="712"/>
      <c r="G20" s="713"/>
      <c r="H20" s="713"/>
      <c r="I20" s="713"/>
      <c r="J20" s="713"/>
      <c r="K20" s="713"/>
      <c r="L20" s="714"/>
      <c r="M20" s="722" t="s">
        <v>563</v>
      </c>
      <c r="N20" s="722"/>
      <c r="O20" s="722"/>
      <c r="P20" s="148" t="s">
        <v>270</v>
      </c>
      <c r="Q20" s="712"/>
      <c r="R20" s="713"/>
      <c r="S20" s="713"/>
      <c r="T20" s="713"/>
      <c r="U20" s="713"/>
      <c r="V20" s="713"/>
      <c r="W20" s="714"/>
    </row>
    <row r="21" spans="2:24" s="145" customFormat="1" ht="25.5" customHeight="1" x14ac:dyDescent="0.15">
      <c r="B21" s="705" t="s">
        <v>733</v>
      </c>
      <c r="C21" s="722" t="s">
        <v>734</v>
      </c>
      <c r="D21" s="722"/>
      <c r="E21" s="146" t="s">
        <v>576</v>
      </c>
      <c r="F21" s="712"/>
      <c r="G21" s="713"/>
      <c r="H21" s="713"/>
      <c r="I21" s="713"/>
      <c r="J21" s="713"/>
      <c r="K21" s="713"/>
      <c r="L21" s="714"/>
      <c r="M21" s="705" t="s">
        <v>733</v>
      </c>
      <c r="N21" s="722" t="s">
        <v>734</v>
      </c>
      <c r="O21" s="722"/>
      <c r="P21" s="146" t="s">
        <v>576</v>
      </c>
      <c r="Q21" s="712"/>
      <c r="R21" s="713"/>
      <c r="S21" s="713"/>
      <c r="T21" s="713"/>
      <c r="U21" s="713"/>
      <c r="V21" s="713"/>
      <c r="W21" s="714"/>
    </row>
    <row r="22" spans="2:24" s="145" customFormat="1" ht="25.5" customHeight="1" x14ac:dyDescent="0.15">
      <c r="B22" s="718"/>
      <c r="C22" s="722" t="s">
        <v>572</v>
      </c>
      <c r="D22" s="722"/>
      <c r="E22" s="127"/>
      <c r="F22" s="712"/>
      <c r="G22" s="713"/>
      <c r="H22" s="713"/>
      <c r="I22" s="713"/>
      <c r="J22" s="713"/>
      <c r="K22" s="713"/>
      <c r="L22" s="714"/>
      <c r="M22" s="718"/>
      <c r="N22" s="722" t="s">
        <v>572</v>
      </c>
      <c r="O22" s="722"/>
      <c r="P22" s="127"/>
      <c r="Q22" s="712"/>
      <c r="R22" s="713"/>
      <c r="S22" s="713"/>
      <c r="T22" s="713"/>
      <c r="U22" s="713"/>
      <c r="V22" s="713"/>
      <c r="W22" s="714"/>
    </row>
    <row r="23" spans="2:24" s="145" customFormat="1" ht="25.5" customHeight="1" x14ac:dyDescent="0.15">
      <c r="B23" s="706"/>
      <c r="C23" s="722" t="s">
        <v>573</v>
      </c>
      <c r="D23" s="722"/>
      <c r="E23" s="127" t="s">
        <v>579</v>
      </c>
      <c r="F23" s="715"/>
      <c r="G23" s="716"/>
      <c r="H23" s="716"/>
      <c r="I23" s="716"/>
      <c r="J23" s="716"/>
      <c r="K23" s="716"/>
      <c r="L23" s="717"/>
      <c r="M23" s="706"/>
      <c r="N23" s="722" t="s">
        <v>573</v>
      </c>
      <c r="O23" s="722"/>
      <c r="P23" s="127" t="s">
        <v>579</v>
      </c>
      <c r="Q23" s="712"/>
      <c r="R23" s="713"/>
      <c r="S23" s="713"/>
      <c r="T23" s="713"/>
      <c r="U23" s="713"/>
      <c r="V23" s="713"/>
      <c r="W23" s="714"/>
    </row>
    <row r="24" spans="2:24" s="145" customFormat="1" ht="25.5" customHeight="1" x14ac:dyDescent="0.15">
      <c r="B24" s="727" t="s">
        <v>735</v>
      </c>
      <c r="C24" s="727"/>
      <c r="D24" s="727"/>
      <c r="E24" s="736" t="s">
        <v>811</v>
      </c>
      <c r="F24" s="737"/>
      <c r="G24" s="738"/>
      <c r="H24" s="727" t="s">
        <v>737</v>
      </c>
      <c r="I24" s="727"/>
      <c r="J24" s="736" t="s">
        <v>747</v>
      </c>
      <c r="K24" s="737"/>
      <c r="L24" s="738"/>
      <c r="M24" s="727" t="s">
        <v>735</v>
      </c>
      <c r="N24" s="727"/>
      <c r="O24" s="727"/>
      <c r="P24" s="736" t="s">
        <v>837</v>
      </c>
      <c r="Q24" s="737"/>
      <c r="R24" s="738"/>
      <c r="S24" s="727" t="s">
        <v>737</v>
      </c>
      <c r="T24" s="727"/>
      <c r="U24" s="728" t="s">
        <v>747</v>
      </c>
      <c r="V24" s="728"/>
      <c r="W24" s="728"/>
    </row>
    <row r="25" spans="2:24" s="145" customFormat="1" ht="25.5" customHeight="1" x14ac:dyDescent="0.15">
      <c r="B25" s="414" t="s">
        <v>739</v>
      </c>
      <c r="C25" s="414"/>
      <c r="D25" s="414"/>
      <c r="E25" s="729"/>
      <c r="F25" s="729"/>
      <c r="G25" s="729"/>
      <c r="H25" s="472" t="s">
        <v>740</v>
      </c>
      <c r="I25" s="473"/>
      <c r="J25" s="730"/>
      <c r="K25" s="731"/>
      <c r="L25" s="732"/>
      <c r="M25" s="472" t="s">
        <v>739</v>
      </c>
      <c r="N25" s="473"/>
      <c r="O25" s="474"/>
      <c r="P25" s="733"/>
      <c r="Q25" s="729"/>
      <c r="R25" s="729"/>
      <c r="S25" s="734" t="s">
        <v>740</v>
      </c>
      <c r="T25" s="735"/>
      <c r="U25" s="730"/>
      <c r="V25" s="731"/>
      <c r="W25" s="732"/>
    </row>
    <row r="26" spans="2:24" s="145" customFormat="1" ht="39.75" customHeight="1" x14ac:dyDescent="0.15">
      <c r="B26" s="722" t="s">
        <v>741</v>
      </c>
      <c r="C26" s="722"/>
      <c r="D26" s="722"/>
      <c r="E26" s="723" t="s">
        <v>769</v>
      </c>
      <c r="F26" s="724"/>
      <c r="G26" s="724"/>
      <c r="H26" s="724"/>
      <c r="I26" s="724"/>
      <c r="J26" s="724"/>
      <c r="K26" s="724"/>
      <c r="L26" s="725"/>
      <c r="M26" s="722" t="s">
        <v>741</v>
      </c>
      <c r="N26" s="722"/>
      <c r="O26" s="722"/>
      <c r="P26" s="723" t="s">
        <v>769</v>
      </c>
      <c r="Q26" s="724"/>
      <c r="R26" s="724"/>
      <c r="S26" s="724"/>
      <c r="T26" s="724"/>
      <c r="U26" s="724"/>
      <c r="V26" s="724"/>
      <c r="W26" s="725"/>
    </row>
    <row r="27" spans="2:24" s="145" customFormat="1" ht="15" customHeight="1" x14ac:dyDescent="0.15">
      <c r="B27" s="149"/>
      <c r="C27" s="739" t="s">
        <v>750</v>
      </c>
      <c r="D27" s="740"/>
      <c r="E27" s="740"/>
      <c r="F27" s="740"/>
      <c r="G27" s="740"/>
      <c r="H27" s="740"/>
      <c r="I27" s="740"/>
      <c r="J27" s="740"/>
      <c r="K27" s="740"/>
      <c r="L27" s="740"/>
      <c r="M27" s="150"/>
      <c r="N27" s="150" t="s">
        <v>751</v>
      </c>
      <c r="O27" s="150"/>
      <c r="P27" s="150"/>
      <c r="Q27" s="150"/>
      <c r="R27" s="150"/>
      <c r="S27" s="150"/>
      <c r="T27" s="150"/>
      <c r="U27" s="150"/>
      <c r="V27" s="150"/>
      <c r="W27" s="150"/>
    </row>
    <row r="28" spans="2:24" s="145" customFormat="1" ht="15" customHeight="1" x14ac:dyDescent="0.15">
      <c r="B28" s="149"/>
      <c r="C28" s="741"/>
      <c r="D28" s="741"/>
      <c r="E28" s="741"/>
      <c r="F28" s="741"/>
      <c r="G28" s="741"/>
      <c r="H28" s="741"/>
      <c r="I28" s="741"/>
      <c r="J28" s="741"/>
      <c r="K28" s="741"/>
      <c r="L28" s="741"/>
      <c r="M28" s="150"/>
      <c r="N28" s="150" t="s">
        <v>752</v>
      </c>
      <c r="O28" s="150"/>
      <c r="P28" s="150"/>
      <c r="Q28" s="150"/>
      <c r="R28" s="150"/>
      <c r="S28" s="150"/>
      <c r="T28" s="150"/>
      <c r="U28" s="150"/>
      <c r="V28" s="150"/>
      <c r="W28" s="150"/>
    </row>
    <row r="29" spans="2:24" ht="15" customHeight="1" x14ac:dyDescent="0.15">
      <c r="C29" s="150" t="s">
        <v>753</v>
      </c>
      <c r="D29" s="4"/>
      <c r="E29" s="4"/>
      <c r="F29" s="4"/>
      <c r="G29" s="4"/>
      <c r="H29" s="4"/>
      <c r="I29" s="4"/>
      <c r="J29" s="4"/>
      <c r="K29" s="4"/>
      <c r="L29" s="4"/>
      <c r="M29" s="4"/>
      <c r="N29" s="151" t="s">
        <v>754</v>
      </c>
      <c r="O29" s="4"/>
      <c r="P29" s="4"/>
      <c r="Q29" s="4"/>
      <c r="R29" s="4"/>
      <c r="S29" s="4"/>
      <c r="T29" s="4"/>
      <c r="U29" s="4"/>
      <c r="V29" s="4"/>
      <c r="W29" s="4"/>
      <c r="X29" s="145"/>
    </row>
    <row r="30" spans="2:24" ht="15" customHeight="1" x14ac:dyDescent="0.15">
      <c r="C30" s="150" t="s">
        <v>755</v>
      </c>
      <c r="D30" s="4"/>
      <c r="E30" s="4"/>
      <c r="F30" s="4"/>
      <c r="G30" s="4"/>
      <c r="H30" s="4"/>
      <c r="I30" s="4"/>
      <c r="J30" s="4"/>
      <c r="K30" s="4"/>
      <c r="L30" s="4"/>
      <c r="M30" s="4"/>
      <c r="N30" s="151" t="s">
        <v>756</v>
      </c>
      <c r="O30" s="4"/>
      <c r="P30" s="4"/>
      <c r="Q30" s="4"/>
      <c r="R30" s="4"/>
      <c r="S30" s="4"/>
      <c r="T30" s="4"/>
      <c r="U30" s="4"/>
      <c r="V30" s="4"/>
      <c r="W30" s="4"/>
      <c r="X30" s="145"/>
    </row>
    <row r="31" spans="2:24" ht="15.6" customHeight="1" x14ac:dyDescent="0.15">
      <c r="C31" s="133"/>
      <c r="N31" s="133"/>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9"/>
  <dataValidations count="1">
    <dataValidation type="list" allowBlank="1" showInputMessage="1" showErrorMessage="1" sqref="E8 E19 P8 P19" xr:uid="{13111791-6A99-46B1-A42A-18312673F004}">
      <formula1>INDIRECT(E7)</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72F820-8599-4518-80B8-FE89F9300CB6}">
  <sheetPr codeName="Sheet42"/>
  <dimension ref="B1:X31"/>
  <sheetViews>
    <sheetView showGridLines="0" showZeros="0" view="pageBreakPreview" zoomScale="85" zoomScaleNormal="70" zoomScaleSheetLayoutView="85" workbookViewId="0">
      <selection activeCell="T2" sqref="T2:W2"/>
    </sheetView>
  </sheetViews>
  <sheetFormatPr defaultColWidth="7.625" defaultRowHeight="27.95" customHeight="1" x14ac:dyDescent="0.15"/>
  <cols>
    <col min="1" max="1" width="1.75" style="141" customWidth="1"/>
    <col min="2" max="4" width="6.125" style="141" customWidth="1"/>
    <col min="5" max="5" width="12.25" style="141" customWidth="1"/>
    <col min="6" max="12" width="9.125" style="141" customWidth="1"/>
    <col min="13" max="15" width="6.125" style="141" customWidth="1"/>
    <col min="16" max="16" width="12.25" style="141" customWidth="1"/>
    <col min="17" max="23" width="9.125" style="141" customWidth="1"/>
    <col min="24" max="24" width="3.125" style="141" customWidth="1"/>
    <col min="25" max="16384" width="7.625" style="141"/>
  </cols>
  <sheetData>
    <row r="1" spans="2:23" ht="9" customHeight="1" x14ac:dyDescent="0.15">
      <c r="W1" s="142"/>
    </row>
    <row r="2" spans="2:23" ht="25.15" customHeight="1" x14ac:dyDescent="0.15">
      <c r="B2" s="143" t="s">
        <v>723</v>
      </c>
      <c r="R2" s="679" t="s">
        <v>498</v>
      </c>
      <c r="S2" s="679"/>
      <c r="T2" s="1085" t="s">
        <v>1044</v>
      </c>
      <c r="U2" s="1086"/>
      <c r="V2" s="1086"/>
      <c r="W2" s="1087"/>
    </row>
    <row r="3" spans="2:23" ht="25.15" customHeight="1" x14ac:dyDescent="0.15">
      <c r="B3" s="680" t="s">
        <v>724</v>
      </c>
      <c r="C3" s="681"/>
      <c r="D3" s="681"/>
      <c r="E3" s="682" t="s">
        <v>542</v>
      </c>
      <c r="F3" s="683"/>
      <c r="G3" s="684"/>
      <c r="H3" s="685" t="s">
        <v>725</v>
      </c>
      <c r="I3" s="686"/>
      <c r="J3" s="687" t="s">
        <v>543</v>
      </c>
      <c r="K3" s="688"/>
      <c r="L3" s="689"/>
      <c r="M3" s="447" t="s">
        <v>726</v>
      </c>
      <c r="N3" s="448"/>
      <c r="O3" s="449"/>
      <c r="P3" s="690" t="s">
        <v>545</v>
      </c>
      <c r="Q3" s="690"/>
      <c r="R3" s="690"/>
      <c r="S3" s="447" t="s">
        <v>546</v>
      </c>
      <c r="T3" s="449"/>
      <c r="U3" s="693">
        <v>45621</v>
      </c>
      <c r="V3" s="694"/>
      <c r="W3" s="695"/>
    </row>
    <row r="4" spans="2:23" ht="25.15" customHeight="1" x14ac:dyDescent="0.15">
      <c r="B4" s="699" t="s">
        <v>727</v>
      </c>
      <c r="C4" s="700"/>
      <c r="D4" s="700"/>
      <c r="E4" s="701" t="s">
        <v>547</v>
      </c>
      <c r="F4" s="702"/>
      <c r="G4" s="703"/>
      <c r="H4" s="685" t="s">
        <v>728</v>
      </c>
      <c r="I4" s="686"/>
      <c r="J4" s="687" t="s">
        <v>548</v>
      </c>
      <c r="K4" s="688"/>
      <c r="L4" s="689"/>
      <c r="M4" s="450"/>
      <c r="N4" s="451"/>
      <c r="O4" s="452"/>
      <c r="P4" s="704" t="s">
        <v>549</v>
      </c>
      <c r="Q4" s="704"/>
      <c r="R4" s="704"/>
      <c r="S4" s="691"/>
      <c r="T4" s="692"/>
      <c r="U4" s="696"/>
      <c r="V4" s="697"/>
      <c r="W4" s="698"/>
    </row>
    <row r="5" spans="2:23" s="145" customFormat="1" ht="25.5" customHeight="1" x14ac:dyDescent="0.15">
      <c r="B5" s="705" t="s">
        <v>729</v>
      </c>
      <c r="C5" s="707" t="s">
        <v>730</v>
      </c>
      <c r="D5" s="708"/>
      <c r="E5" s="144" t="s">
        <v>432</v>
      </c>
      <c r="F5" s="709"/>
      <c r="G5" s="710"/>
      <c r="H5" s="710"/>
      <c r="I5" s="710"/>
      <c r="J5" s="710"/>
      <c r="K5" s="710"/>
      <c r="L5" s="711"/>
      <c r="M5" s="705" t="s">
        <v>729</v>
      </c>
      <c r="N5" s="707" t="s">
        <v>730</v>
      </c>
      <c r="O5" s="708"/>
      <c r="P5" s="144" t="s">
        <v>432</v>
      </c>
      <c r="Q5" s="712"/>
      <c r="R5" s="713"/>
      <c r="S5" s="713"/>
      <c r="T5" s="713"/>
      <c r="U5" s="713"/>
      <c r="V5" s="713"/>
      <c r="W5" s="714"/>
    </row>
    <row r="6" spans="2:23" s="145" customFormat="1" ht="25.5" customHeight="1" x14ac:dyDescent="0.15">
      <c r="B6" s="706"/>
      <c r="C6" s="707" t="s">
        <v>731</v>
      </c>
      <c r="D6" s="708"/>
      <c r="E6" s="146">
        <v>5</v>
      </c>
      <c r="F6" s="712"/>
      <c r="G6" s="713"/>
      <c r="H6" s="713"/>
      <c r="I6" s="713"/>
      <c r="J6" s="713"/>
      <c r="K6" s="713"/>
      <c r="L6" s="714"/>
      <c r="M6" s="706"/>
      <c r="N6" s="707" t="s">
        <v>731</v>
      </c>
      <c r="O6" s="708"/>
      <c r="P6" s="146">
        <v>6</v>
      </c>
      <c r="Q6" s="712"/>
      <c r="R6" s="713"/>
      <c r="S6" s="713"/>
      <c r="T6" s="713"/>
      <c r="U6" s="713"/>
      <c r="V6" s="713"/>
      <c r="W6" s="714"/>
    </row>
    <row r="7" spans="2:23" s="145" customFormat="1" ht="25.5" customHeight="1" x14ac:dyDescent="0.15">
      <c r="B7" s="705" t="s">
        <v>732</v>
      </c>
      <c r="C7" s="707" t="s">
        <v>560</v>
      </c>
      <c r="D7" s="708"/>
      <c r="E7" s="147" t="s">
        <v>574</v>
      </c>
      <c r="F7" s="712"/>
      <c r="G7" s="713"/>
      <c r="H7" s="713"/>
      <c r="I7" s="713"/>
      <c r="J7" s="713"/>
      <c r="K7" s="713"/>
      <c r="L7" s="714"/>
      <c r="M7" s="705" t="s">
        <v>732</v>
      </c>
      <c r="N7" s="707" t="s">
        <v>560</v>
      </c>
      <c r="O7" s="708"/>
      <c r="P7" s="147" t="s">
        <v>574</v>
      </c>
      <c r="Q7" s="712"/>
      <c r="R7" s="713"/>
      <c r="S7" s="713"/>
      <c r="T7" s="713"/>
      <c r="U7" s="713"/>
      <c r="V7" s="713"/>
      <c r="W7" s="714"/>
    </row>
    <row r="8" spans="2:23" s="145" customFormat="1" ht="25.5" customHeight="1" x14ac:dyDescent="0.15">
      <c r="B8" s="718"/>
      <c r="C8" s="707" t="s">
        <v>561</v>
      </c>
      <c r="D8" s="708"/>
      <c r="E8" s="144" t="s">
        <v>592</v>
      </c>
      <c r="F8" s="712"/>
      <c r="G8" s="713"/>
      <c r="H8" s="713"/>
      <c r="I8" s="713"/>
      <c r="J8" s="713"/>
      <c r="K8" s="713"/>
      <c r="L8" s="714"/>
      <c r="M8" s="718"/>
      <c r="N8" s="707" t="s">
        <v>561</v>
      </c>
      <c r="O8" s="708"/>
      <c r="P8" s="144" t="s">
        <v>592</v>
      </c>
      <c r="Q8" s="712"/>
      <c r="R8" s="713"/>
      <c r="S8" s="713"/>
      <c r="T8" s="713"/>
      <c r="U8" s="713"/>
      <c r="V8" s="713"/>
      <c r="W8" s="714"/>
    </row>
    <row r="9" spans="2:23" s="145" customFormat="1" ht="25.5" customHeight="1" x14ac:dyDescent="0.15">
      <c r="B9" s="719" t="s">
        <v>563</v>
      </c>
      <c r="C9" s="720"/>
      <c r="D9" s="721"/>
      <c r="E9" s="148" t="s">
        <v>270</v>
      </c>
      <c r="F9" s="712"/>
      <c r="G9" s="713"/>
      <c r="H9" s="713"/>
      <c r="I9" s="713"/>
      <c r="J9" s="713"/>
      <c r="K9" s="713"/>
      <c r="L9" s="714"/>
      <c r="M9" s="719" t="s">
        <v>563</v>
      </c>
      <c r="N9" s="720"/>
      <c r="O9" s="721"/>
      <c r="P9" s="148" t="s">
        <v>270</v>
      </c>
      <c r="Q9" s="712"/>
      <c r="R9" s="713"/>
      <c r="S9" s="713"/>
      <c r="T9" s="713"/>
      <c r="U9" s="713"/>
      <c r="V9" s="713"/>
      <c r="W9" s="714"/>
    </row>
    <row r="10" spans="2:23" s="145" customFormat="1" ht="25.5" customHeight="1" x14ac:dyDescent="0.15">
      <c r="B10" s="705" t="s">
        <v>733</v>
      </c>
      <c r="C10" s="719" t="s">
        <v>734</v>
      </c>
      <c r="D10" s="721"/>
      <c r="E10" s="146" t="s">
        <v>576</v>
      </c>
      <c r="F10" s="712"/>
      <c r="G10" s="713"/>
      <c r="H10" s="713"/>
      <c r="I10" s="713"/>
      <c r="J10" s="713"/>
      <c r="K10" s="713"/>
      <c r="L10" s="714"/>
      <c r="M10" s="705" t="s">
        <v>733</v>
      </c>
      <c r="N10" s="719" t="s">
        <v>734</v>
      </c>
      <c r="O10" s="721"/>
      <c r="P10" s="146" t="s">
        <v>576</v>
      </c>
      <c r="Q10" s="712"/>
      <c r="R10" s="713"/>
      <c r="S10" s="713"/>
      <c r="T10" s="713"/>
      <c r="U10" s="713"/>
      <c r="V10" s="713"/>
      <c r="W10" s="714"/>
    </row>
    <row r="11" spans="2:23" s="145" customFormat="1" ht="25.5" customHeight="1" x14ac:dyDescent="0.15">
      <c r="B11" s="718"/>
      <c r="C11" s="719" t="s">
        <v>572</v>
      </c>
      <c r="D11" s="721"/>
      <c r="E11" s="127"/>
      <c r="F11" s="712"/>
      <c r="G11" s="713"/>
      <c r="H11" s="713"/>
      <c r="I11" s="713"/>
      <c r="J11" s="713"/>
      <c r="K11" s="713"/>
      <c r="L11" s="714"/>
      <c r="M11" s="718"/>
      <c r="N11" s="719" t="s">
        <v>572</v>
      </c>
      <c r="O11" s="721"/>
      <c r="P11" s="127"/>
      <c r="Q11" s="712"/>
      <c r="R11" s="713"/>
      <c r="S11" s="713"/>
      <c r="T11" s="713"/>
      <c r="U11" s="713"/>
      <c r="V11" s="713"/>
      <c r="W11" s="714"/>
    </row>
    <row r="12" spans="2:23" s="145" customFormat="1" ht="25.5" customHeight="1" x14ac:dyDescent="0.15">
      <c r="B12" s="706"/>
      <c r="C12" s="722" t="s">
        <v>573</v>
      </c>
      <c r="D12" s="722"/>
      <c r="E12" s="127" t="s">
        <v>579</v>
      </c>
      <c r="F12" s="715"/>
      <c r="G12" s="716"/>
      <c r="H12" s="716"/>
      <c r="I12" s="716"/>
      <c r="J12" s="716"/>
      <c r="K12" s="716"/>
      <c r="L12" s="717"/>
      <c r="M12" s="706"/>
      <c r="N12" s="722" t="s">
        <v>573</v>
      </c>
      <c r="O12" s="722"/>
      <c r="P12" s="127" t="s">
        <v>579</v>
      </c>
      <c r="Q12" s="712"/>
      <c r="R12" s="713"/>
      <c r="S12" s="713"/>
      <c r="T12" s="713"/>
      <c r="U12" s="713"/>
      <c r="V12" s="713"/>
      <c r="W12" s="714"/>
    </row>
    <row r="13" spans="2:23" s="145" customFormat="1" ht="25.5" customHeight="1" x14ac:dyDescent="0.15">
      <c r="B13" s="727" t="s">
        <v>735</v>
      </c>
      <c r="C13" s="727"/>
      <c r="D13" s="727"/>
      <c r="E13" s="736" t="s">
        <v>843</v>
      </c>
      <c r="F13" s="737"/>
      <c r="G13" s="738"/>
      <c r="H13" s="727" t="s">
        <v>737</v>
      </c>
      <c r="I13" s="727"/>
      <c r="J13" s="728" t="s">
        <v>747</v>
      </c>
      <c r="K13" s="728"/>
      <c r="L13" s="728"/>
      <c r="M13" s="727" t="s">
        <v>735</v>
      </c>
      <c r="N13" s="727"/>
      <c r="O13" s="727"/>
      <c r="P13" s="736" t="s">
        <v>837</v>
      </c>
      <c r="Q13" s="737"/>
      <c r="R13" s="738"/>
      <c r="S13" s="727" t="s">
        <v>737</v>
      </c>
      <c r="T13" s="727"/>
      <c r="U13" s="728" t="s">
        <v>747</v>
      </c>
      <c r="V13" s="728"/>
      <c r="W13" s="728"/>
    </row>
    <row r="14" spans="2:23" s="145" customFormat="1" ht="25.5" customHeight="1" x14ac:dyDescent="0.15">
      <c r="B14" s="414" t="s">
        <v>739</v>
      </c>
      <c r="C14" s="414"/>
      <c r="D14" s="414"/>
      <c r="E14" s="729"/>
      <c r="F14" s="729"/>
      <c r="G14" s="729"/>
      <c r="H14" s="472" t="s">
        <v>740</v>
      </c>
      <c r="I14" s="473"/>
      <c r="J14" s="730"/>
      <c r="K14" s="731"/>
      <c r="L14" s="732"/>
      <c r="M14" s="472" t="s">
        <v>739</v>
      </c>
      <c r="N14" s="473"/>
      <c r="O14" s="474"/>
      <c r="P14" s="733"/>
      <c r="Q14" s="729"/>
      <c r="R14" s="729"/>
      <c r="S14" s="734" t="s">
        <v>740</v>
      </c>
      <c r="T14" s="735"/>
      <c r="U14" s="730"/>
      <c r="V14" s="731"/>
      <c r="W14" s="732"/>
    </row>
    <row r="15" spans="2:23" s="145" customFormat="1" ht="39.75" customHeight="1" x14ac:dyDescent="0.15">
      <c r="B15" s="722" t="s">
        <v>741</v>
      </c>
      <c r="C15" s="722"/>
      <c r="D15" s="722"/>
      <c r="E15" s="723" t="s">
        <v>769</v>
      </c>
      <c r="F15" s="724"/>
      <c r="G15" s="724"/>
      <c r="H15" s="724"/>
      <c r="I15" s="724"/>
      <c r="J15" s="724"/>
      <c r="K15" s="724"/>
      <c r="L15" s="725"/>
      <c r="M15" s="722" t="s">
        <v>741</v>
      </c>
      <c r="N15" s="722"/>
      <c r="O15" s="722"/>
      <c r="P15" s="723" t="s">
        <v>769</v>
      </c>
      <c r="Q15" s="724"/>
      <c r="R15" s="724"/>
      <c r="S15" s="724"/>
      <c r="T15" s="724"/>
      <c r="U15" s="724"/>
      <c r="V15" s="724"/>
      <c r="W15" s="725"/>
    </row>
    <row r="16" spans="2:23" s="145" customFormat="1" ht="25.5" customHeight="1" x14ac:dyDescent="0.15">
      <c r="B16" s="726" t="s">
        <v>729</v>
      </c>
      <c r="C16" s="726" t="s">
        <v>730</v>
      </c>
      <c r="D16" s="726"/>
      <c r="E16" s="144" t="s">
        <v>432</v>
      </c>
      <c r="F16" s="709"/>
      <c r="G16" s="710"/>
      <c r="H16" s="710"/>
      <c r="I16" s="710"/>
      <c r="J16" s="710"/>
      <c r="K16" s="710"/>
      <c r="L16" s="711"/>
      <c r="M16" s="726" t="s">
        <v>729</v>
      </c>
      <c r="N16" s="726" t="s">
        <v>730</v>
      </c>
      <c r="O16" s="726"/>
      <c r="P16" s="144" t="s">
        <v>432</v>
      </c>
      <c r="Q16" s="712"/>
      <c r="R16" s="713"/>
      <c r="S16" s="713"/>
      <c r="T16" s="713"/>
      <c r="U16" s="713"/>
      <c r="V16" s="713"/>
      <c r="W16" s="714"/>
    </row>
    <row r="17" spans="2:24" s="145" customFormat="1" ht="25.5" customHeight="1" x14ac:dyDescent="0.15">
      <c r="B17" s="726"/>
      <c r="C17" s="726" t="s">
        <v>731</v>
      </c>
      <c r="D17" s="726"/>
      <c r="E17" s="146">
        <v>7</v>
      </c>
      <c r="F17" s="712"/>
      <c r="G17" s="713"/>
      <c r="H17" s="713"/>
      <c r="I17" s="713"/>
      <c r="J17" s="713"/>
      <c r="K17" s="713"/>
      <c r="L17" s="714"/>
      <c r="M17" s="726"/>
      <c r="N17" s="726" t="s">
        <v>731</v>
      </c>
      <c r="O17" s="726"/>
      <c r="P17" s="146">
        <v>8</v>
      </c>
      <c r="Q17" s="712"/>
      <c r="R17" s="713"/>
      <c r="S17" s="713"/>
      <c r="T17" s="713"/>
      <c r="U17" s="713"/>
      <c r="V17" s="713"/>
      <c r="W17" s="714"/>
    </row>
    <row r="18" spans="2:24" s="145" customFormat="1" ht="25.5" customHeight="1" x14ac:dyDescent="0.15">
      <c r="B18" s="726" t="s">
        <v>732</v>
      </c>
      <c r="C18" s="726" t="s">
        <v>560</v>
      </c>
      <c r="D18" s="726"/>
      <c r="E18" s="147" t="s">
        <v>574</v>
      </c>
      <c r="F18" s="712"/>
      <c r="G18" s="713"/>
      <c r="H18" s="713"/>
      <c r="I18" s="713"/>
      <c r="J18" s="713"/>
      <c r="K18" s="713"/>
      <c r="L18" s="714"/>
      <c r="M18" s="726" t="s">
        <v>732</v>
      </c>
      <c r="N18" s="726" t="s">
        <v>560</v>
      </c>
      <c r="O18" s="726"/>
      <c r="P18" s="147" t="s">
        <v>574</v>
      </c>
      <c r="Q18" s="712"/>
      <c r="R18" s="713"/>
      <c r="S18" s="713"/>
      <c r="T18" s="713"/>
      <c r="U18" s="713"/>
      <c r="V18" s="713"/>
      <c r="W18" s="714"/>
    </row>
    <row r="19" spans="2:24" s="145" customFormat="1" ht="25.5" customHeight="1" x14ac:dyDescent="0.15">
      <c r="B19" s="726"/>
      <c r="C19" s="726" t="s">
        <v>561</v>
      </c>
      <c r="D19" s="726"/>
      <c r="E19" s="144" t="s">
        <v>585</v>
      </c>
      <c r="F19" s="712"/>
      <c r="G19" s="713"/>
      <c r="H19" s="713"/>
      <c r="I19" s="713"/>
      <c r="J19" s="713"/>
      <c r="K19" s="713"/>
      <c r="L19" s="714"/>
      <c r="M19" s="726"/>
      <c r="N19" s="726" t="s">
        <v>561</v>
      </c>
      <c r="O19" s="726"/>
      <c r="P19" s="144" t="s">
        <v>601</v>
      </c>
      <c r="Q19" s="712"/>
      <c r="R19" s="713"/>
      <c r="S19" s="713"/>
      <c r="T19" s="713"/>
      <c r="U19" s="713"/>
      <c r="V19" s="713"/>
      <c r="W19" s="714"/>
    </row>
    <row r="20" spans="2:24" s="145" customFormat="1" ht="25.5" customHeight="1" x14ac:dyDescent="0.15">
      <c r="B20" s="722" t="s">
        <v>563</v>
      </c>
      <c r="C20" s="722"/>
      <c r="D20" s="722"/>
      <c r="E20" s="148" t="s">
        <v>270</v>
      </c>
      <c r="F20" s="712"/>
      <c r="G20" s="713"/>
      <c r="H20" s="713"/>
      <c r="I20" s="713"/>
      <c r="J20" s="713"/>
      <c r="K20" s="713"/>
      <c r="L20" s="714"/>
      <c r="M20" s="722" t="s">
        <v>563</v>
      </c>
      <c r="N20" s="722"/>
      <c r="O20" s="722"/>
      <c r="P20" s="148" t="s">
        <v>270</v>
      </c>
      <c r="Q20" s="712"/>
      <c r="R20" s="713"/>
      <c r="S20" s="713"/>
      <c r="T20" s="713"/>
      <c r="U20" s="713"/>
      <c r="V20" s="713"/>
      <c r="W20" s="714"/>
    </row>
    <row r="21" spans="2:24" s="145" customFormat="1" ht="25.5" customHeight="1" x14ac:dyDescent="0.15">
      <c r="B21" s="705" t="s">
        <v>733</v>
      </c>
      <c r="C21" s="722" t="s">
        <v>734</v>
      </c>
      <c r="D21" s="722"/>
      <c r="E21" s="146" t="s">
        <v>576</v>
      </c>
      <c r="F21" s="712"/>
      <c r="G21" s="713"/>
      <c r="H21" s="713"/>
      <c r="I21" s="713"/>
      <c r="J21" s="713"/>
      <c r="K21" s="713"/>
      <c r="L21" s="714"/>
      <c r="M21" s="705" t="s">
        <v>733</v>
      </c>
      <c r="N21" s="722" t="s">
        <v>734</v>
      </c>
      <c r="O21" s="722"/>
      <c r="P21" s="146" t="s">
        <v>576</v>
      </c>
      <c r="Q21" s="712"/>
      <c r="R21" s="713"/>
      <c r="S21" s="713"/>
      <c r="T21" s="713"/>
      <c r="U21" s="713"/>
      <c r="V21" s="713"/>
      <c r="W21" s="714"/>
    </row>
    <row r="22" spans="2:24" s="145" customFormat="1" ht="25.5" customHeight="1" x14ac:dyDescent="0.15">
      <c r="B22" s="718"/>
      <c r="C22" s="722" t="s">
        <v>572</v>
      </c>
      <c r="D22" s="722"/>
      <c r="E22" s="127"/>
      <c r="F22" s="712"/>
      <c r="G22" s="713"/>
      <c r="H22" s="713"/>
      <c r="I22" s="713"/>
      <c r="J22" s="713"/>
      <c r="K22" s="713"/>
      <c r="L22" s="714"/>
      <c r="M22" s="718"/>
      <c r="N22" s="722" t="s">
        <v>572</v>
      </c>
      <c r="O22" s="722"/>
      <c r="P22" s="127"/>
      <c r="Q22" s="712"/>
      <c r="R22" s="713"/>
      <c r="S22" s="713"/>
      <c r="T22" s="713"/>
      <c r="U22" s="713"/>
      <c r="V22" s="713"/>
      <c r="W22" s="714"/>
    </row>
    <row r="23" spans="2:24" s="145" customFormat="1" ht="25.5" customHeight="1" x14ac:dyDescent="0.15">
      <c r="B23" s="706"/>
      <c r="C23" s="722" t="s">
        <v>573</v>
      </c>
      <c r="D23" s="722"/>
      <c r="E23" s="127" t="s">
        <v>579</v>
      </c>
      <c r="F23" s="715"/>
      <c r="G23" s="716"/>
      <c r="H23" s="716"/>
      <c r="I23" s="716"/>
      <c r="J23" s="716"/>
      <c r="K23" s="716"/>
      <c r="L23" s="717"/>
      <c r="M23" s="706"/>
      <c r="N23" s="722" t="s">
        <v>573</v>
      </c>
      <c r="O23" s="722"/>
      <c r="P23" s="127" t="s">
        <v>579</v>
      </c>
      <c r="Q23" s="712"/>
      <c r="R23" s="713"/>
      <c r="S23" s="713"/>
      <c r="T23" s="713"/>
      <c r="U23" s="713"/>
      <c r="V23" s="713"/>
      <c r="W23" s="714"/>
    </row>
    <row r="24" spans="2:24" s="145" customFormat="1" ht="25.5" customHeight="1" x14ac:dyDescent="0.15">
      <c r="B24" s="727" t="s">
        <v>735</v>
      </c>
      <c r="C24" s="727"/>
      <c r="D24" s="727"/>
      <c r="E24" s="736" t="s">
        <v>844</v>
      </c>
      <c r="F24" s="737"/>
      <c r="G24" s="738"/>
      <c r="H24" s="727" t="s">
        <v>737</v>
      </c>
      <c r="I24" s="727"/>
      <c r="J24" s="736" t="s">
        <v>747</v>
      </c>
      <c r="K24" s="737"/>
      <c r="L24" s="738"/>
      <c r="M24" s="727" t="s">
        <v>735</v>
      </c>
      <c r="N24" s="727"/>
      <c r="O24" s="727"/>
      <c r="P24" s="736" t="s">
        <v>845</v>
      </c>
      <c r="Q24" s="737"/>
      <c r="R24" s="738"/>
      <c r="S24" s="727" t="s">
        <v>737</v>
      </c>
      <c r="T24" s="727"/>
      <c r="U24" s="728" t="s">
        <v>747</v>
      </c>
      <c r="V24" s="728"/>
      <c r="W24" s="728"/>
    </row>
    <row r="25" spans="2:24" s="145" customFormat="1" ht="25.5" customHeight="1" x14ac:dyDescent="0.15">
      <c r="B25" s="414" t="s">
        <v>739</v>
      </c>
      <c r="C25" s="414"/>
      <c r="D25" s="414"/>
      <c r="E25" s="729"/>
      <c r="F25" s="729"/>
      <c r="G25" s="729"/>
      <c r="H25" s="472" t="s">
        <v>740</v>
      </c>
      <c r="I25" s="473"/>
      <c r="J25" s="730"/>
      <c r="K25" s="731"/>
      <c r="L25" s="732"/>
      <c r="M25" s="472" t="s">
        <v>739</v>
      </c>
      <c r="N25" s="473"/>
      <c r="O25" s="474"/>
      <c r="P25" s="733"/>
      <c r="Q25" s="729"/>
      <c r="R25" s="729"/>
      <c r="S25" s="734" t="s">
        <v>740</v>
      </c>
      <c r="T25" s="735"/>
      <c r="U25" s="730"/>
      <c r="V25" s="731"/>
      <c r="W25" s="732"/>
    </row>
    <row r="26" spans="2:24" s="145" customFormat="1" ht="39.75" customHeight="1" x14ac:dyDescent="0.15">
      <c r="B26" s="722" t="s">
        <v>741</v>
      </c>
      <c r="C26" s="722"/>
      <c r="D26" s="722"/>
      <c r="E26" s="723" t="s">
        <v>793</v>
      </c>
      <c r="F26" s="724"/>
      <c r="G26" s="724"/>
      <c r="H26" s="724"/>
      <c r="I26" s="724"/>
      <c r="J26" s="724"/>
      <c r="K26" s="724"/>
      <c r="L26" s="725"/>
      <c r="M26" s="722" t="s">
        <v>741</v>
      </c>
      <c r="N26" s="722"/>
      <c r="O26" s="722"/>
      <c r="P26" s="723" t="s">
        <v>768</v>
      </c>
      <c r="Q26" s="724"/>
      <c r="R26" s="724"/>
      <c r="S26" s="724"/>
      <c r="T26" s="724"/>
      <c r="U26" s="724"/>
      <c r="V26" s="724"/>
      <c r="W26" s="725"/>
    </row>
    <row r="27" spans="2:24" s="145" customFormat="1" ht="15" customHeight="1" x14ac:dyDescent="0.15">
      <c r="B27" s="149"/>
      <c r="C27" s="739" t="s">
        <v>750</v>
      </c>
      <c r="D27" s="740"/>
      <c r="E27" s="740"/>
      <c r="F27" s="740"/>
      <c r="G27" s="740"/>
      <c r="H27" s="740"/>
      <c r="I27" s="740"/>
      <c r="J27" s="740"/>
      <c r="K27" s="740"/>
      <c r="L27" s="740"/>
      <c r="M27" s="150"/>
      <c r="N27" s="150" t="s">
        <v>751</v>
      </c>
      <c r="O27" s="150"/>
      <c r="P27" s="150"/>
      <c r="Q27" s="150"/>
      <c r="R27" s="150"/>
      <c r="S27" s="150"/>
      <c r="T27" s="150"/>
      <c r="U27" s="150"/>
      <c r="V27" s="150"/>
      <c r="W27" s="150"/>
    </row>
    <row r="28" spans="2:24" s="145" customFormat="1" ht="15" customHeight="1" x14ac:dyDescent="0.15">
      <c r="B28" s="149"/>
      <c r="C28" s="741"/>
      <c r="D28" s="741"/>
      <c r="E28" s="741"/>
      <c r="F28" s="741"/>
      <c r="G28" s="741"/>
      <c r="H28" s="741"/>
      <c r="I28" s="741"/>
      <c r="J28" s="741"/>
      <c r="K28" s="741"/>
      <c r="L28" s="741"/>
      <c r="M28" s="150"/>
      <c r="N28" s="150" t="s">
        <v>752</v>
      </c>
      <c r="O28" s="150"/>
      <c r="P28" s="150"/>
      <c r="Q28" s="150"/>
      <c r="R28" s="150"/>
      <c r="S28" s="150"/>
      <c r="T28" s="150"/>
      <c r="U28" s="150"/>
      <c r="V28" s="150"/>
      <c r="W28" s="150"/>
    </row>
    <row r="29" spans="2:24" ht="15" customHeight="1" x14ac:dyDescent="0.15">
      <c r="C29" s="150" t="s">
        <v>753</v>
      </c>
      <c r="D29" s="4"/>
      <c r="E29" s="4"/>
      <c r="F29" s="4"/>
      <c r="G29" s="4"/>
      <c r="H29" s="4"/>
      <c r="I29" s="4"/>
      <c r="J29" s="4"/>
      <c r="K29" s="4"/>
      <c r="L29" s="4"/>
      <c r="M29" s="4"/>
      <c r="N29" s="151" t="s">
        <v>754</v>
      </c>
      <c r="O29" s="4"/>
      <c r="P29" s="4"/>
      <c r="Q29" s="4"/>
      <c r="R29" s="4"/>
      <c r="S29" s="4"/>
      <c r="T29" s="4"/>
      <c r="U29" s="4"/>
      <c r="V29" s="4"/>
      <c r="W29" s="4"/>
      <c r="X29" s="145"/>
    </row>
    <row r="30" spans="2:24" ht="15" customHeight="1" x14ac:dyDescent="0.15">
      <c r="C30" s="150" t="s">
        <v>755</v>
      </c>
      <c r="D30" s="4"/>
      <c r="E30" s="4"/>
      <c r="F30" s="4"/>
      <c r="G30" s="4"/>
      <c r="H30" s="4"/>
      <c r="I30" s="4"/>
      <c r="J30" s="4"/>
      <c r="K30" s="4"/>
      <c r="L30" s="4"/>
      <c r="M30" s="4"/>
      <c r="N30" s="151" t="s">
        <v>756</v>
      </c>
      <c r="O30" s="4"/>
      <c r="P30" s="4"/>
      <c r="Q30" s="4"/>
      <c r="R30" s="4"/>
      <c r="S30" s="4"/>
      <c r="T30" s="4"/>
      <c r="U30" s="4"/>
      <c r="V30" s="4"/>
      <c r="W30" s="4"/>
      <c r="X30" s="145"/>
    </row>
    <row r="31" spans="2:24" ht="15.6" customHeight="1" x14ac:dyDescent="0.15">
      <c r="C31" s="133"/>
      <c r="N31" s="133"/>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9"/>
  <dataValidations count="1">
    <dataValidation type="list" allowBlank="1" showInputMessage="1" showErrorMessage="1" sqref="E8 E19 P8 P19" xr:uid="{77B3EA3D-42F4-497C-ADCA-7946D4652F23}">
      <formula1>INDIRECT(E7)</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599FCE-9BBF-41A8-87D0-19C1126631A3}">
  <sheetPr codeName="Sheet43"/>
  <dimension ref="B1:X31"/>
  <sheetViews>
    <sheetView showGridLines="0" showZeros="0" view="pageBreakPreview" zoomScale="85" zoomScaleNormal="70" zoomScaleSheetLayoutView="85" workbookViewId="0">
      <selection activeCell="T2" sqref="T2:W2"/>
    </sheetView>
  </sheetViews>
  <sheetFormatPr defaultColWidth="7.625" defaultRowHeight="27.95" customHeight="1" x14ac:dyDescent="0.15"/>
  <cols>
    <col min="1" max="1" width="1.75" style="141" customWidth="1"/>
    <col min="2" max="4" width="6.125" style="141" customWidth="1"/>
    <col min="5" max="5" width="12.25" style="141" customWidth="1"/>
    <col min="6" max="12" width="9.125" style="141" customWidth="1"/>
    <col min="13" max="15" width="6.125" style="141" customWidth="1"/>
    <col min="16" max="16" width="12.25" style="141" customWidth="1"/>
    <col min="17" max="23" width="9.125" style="141" customWidth="1"/>
    <col min="24" max="24" width="3.125" style="141" customWidth="1"/>
    <col min="25" max="16384" width="7.625" style="141"/>
  </cols>
  <sheetData>
    <row r="1" spans="2:23" ht="9" customHeight="1" x14ac:dyDescent="0.15">
      <c r="W1" s="142"/>
    </row>
    <row r="2" spans="2:23" ht="25.15" customHeight="1" x14ac:dyDescent="0.15">
      <c r="B2" s="143" t="s">
        <v>723</v>
      </c>
      <c r="R2" s="679" t="s">
        <v>498</v>
      </c>
      <c r="S2" s="679"/>
      <c r="T2" s="1085" t="s">
        <v>1044</v>
      </c>
      <c r="U2" s="1086"/>
      <c r="V2" s="1086"/>
      <c r="W2" s="1087"/>
    </row>
    <row r="3" spans="2:23" ht="25.15" customHeight="1" x14ac:dyDescent="0.15">
      <c r="B3" s="680" t="s">
        <v>724</v>
      </c>
      <c r="C3" s="681"/>
      <c r="D3" s="681"/>
      <c r="E3" s="682" t="s">
        <v>542</v>
      </c>
      <c r="F3" s="683"/>
      <c r="G3" s="684"/>
      <c r="H3" s="685" t="s">
        <v>725</v>
      </c>
      <c r="I3" s="686"/>
      <c r="J3" s="687" t="s">
        <v>543</v>
      </c>
      <c r="K3" s="688"/>
      <c r="L3" s="689"/>
      <c r="M3" s="447" t="s">
        <v>726</v>
      </c>
      <c r="N3" s="448"/>
      <c r="O3" s="449"/>
      <c r="P3" s="690" t="s">
        <v>545</v>
      </c>
      <c r="Q3" s="690"/>
      <c r="R3" s="690"/>
      <c r="S3" s="447" t="s">
        <v>546</v>
      </c>
      <c r="T3" s="449"/>
      <c r="U3" s="693">
        <v>45621</v>
      </c>
      <c r="V3" s="694"/>
      <c r="W3" s="695"/>
    </row>
    <row r="4" spans="2:23" ht="25.15" customHeight="1" x14ac:dyDescent="0.15">
      <c r="B4" s="699" t="s">
        <v>727</v>
      </c>
      <c r="C4" s="700"/>
      <c r="D4" s="700"/>
      <c r="E4" s="701" t="s">
        <v>547</v>
      </c>
      <c r="F4" s="702"/>
      <c r="G4" s="703"/>
      <c r="H4" s="685" t="s">
        <v>728</v>
      </c>
      <c r="I4" s="686"/>
      <c r="J4" s="687" t="s">
        <v>548</v>
      </c>
      <c r="K4" s="688"/>
      <c r="L4" s="689"/>
      <c r="M4" s="450"/>
      <c r="N4" s="451"/>
      <c r="O4" s="452"/>
      <c r="P4" s="704" t="s">
        <v>549</v>
      </c>
      <c r="Q4" s="704"/>
      <c r="R4" s="704"/>
      <c r="S4" s="691"/>
      <c r="T4" s="692"/>
      <c r="U4" s="696"/>
      <c r="V4" s="697"/>
      <c r="W4" s="698"/>
    </row>
    <row r="5" spans="2:23" s="145" customFormat="1" ht="25.5" customHeight="1" x14ac:dyDescent="0.15">
      <c r="B5" s="705" t="s">
        <v>729</v>
      </c>
      <c r="C5" s="707" t="s">
        <v>730</v>
      </c>
      <c r="D5" s="708"/>
      <c r="E5" s="144" t="s">
        <v>432</v>
      </c>
      <c r="F5" s="709"/>
      <c r="G5" s="710"/>
      <c r="H5" s="710"/>
      <c r="I5" s="710"/>
      <c r="J5" s="710"/>
      <c r="K5" s="710"/>
      <c r="L5" s="711"/>
      <c r="M5" s="705" t="s">
        <v>729</v>
      </c>
      <c r="N5" s="707" t="s">
        <v>730</v>
      </c>
      <c r="O5" s="708"/>
      <c r="P5" s="144" t="s">
        <v>433</v>
      </c>
      <c r="Q5" s="712"/>
      <c r="R5" s="713"/>
      <c r="S5" s="713"/>
      <c r="T5" s="713"/>
      <c r="U5" s="713"/>
      <c r="V5" s="713"/>
      <c r="W5" s="714"/>
    </row>
    <row r="6" spans="2:23" s="145" customFormat="1" ht="25.5" customHeight="1" x14ac:dyDescent="0.15">
      <c r="B6" s="706"/>
      <c r="C6" s="707" t="s">
        <v>731</v>
      </c>
      <c r="D6" s="708"/>
      <c r="E6" s="146">
        <v>9</v>
      </c>
      <c r="F6" s="712"/>
      <c r="G6" s="713"/>
      <c r="H6" s="713"/>
      <c r="I6" s="713"/>
      <c r="J6" s="713"/>
      <c r="K6" s="713"/>
      <c r="L6" s="714"/>
      <c r="M6" s="706"/>
      <c r="N6" s="707" t="s">
        <v>731</v>
      </c>
      <c r="O6" s="708"/>
      <c r="P6" s="146">
        <v>1</v>
      </c>
      <c r="Q6" s="712"/>
      <c r="R6" s="713"/>
      <c r="S6" s="713"/>
      <c r="T6" s="713"/>
      <c r="U6" s="713"/>
      <c r="V6" s="713"/>
      <c r="W6" s="714"/>
    </row>
    <row r="7" spans="2:23" s="145" customFormat="1" ht="25.5" customHeight="1" x14ac:dyDescent="0.15">
      <c r="B7" s="705" t="s">
        <v>732</v>
      </c>
      <c r="C7" s="707" t="s">
        <v>560</v>
      </c>
      <c r="D7" s="708"/>
      <c r="E7" s="147" t="s">
        <v>574</v>
      </c>
      <c r="F7" s="712"/>
      <c r="G7" s="713"/>
      <c r="H7" s="713"/>
      <c r="I7" s="713"/>
      <c r="J7" s="713"/>
      <c r="K7" s="713"/>
      <c r="L7" s="714"/>
      <c r="M7" s="705" t="s">
        <v>732</v>
      </c>
      <c r="N7" s="707" t="s">
        <v>560</v>
      </c>
      <c r="O7" s="708"/>
      <c r="P7" s="147" t="s">
        <v>574</v>
      </c>
      <c r="Q7" s="712"/>
      <c r="R7" s="713"/>
      <c r="S7" s="713"/>
      <c r="T7" s="713"/>
      <c r="U7" s="713"/>
      <c r="V7" s="713"/>
      <c r="W7" s="714"/>
    </row>
    <row r="8" spans="2:23" s="145" customFormat="1" ht="25.5" customHeight="1" x14ac:dyDescent="0.15">
      <c r="B8" s="718"/>
      <c r="C8" s="707" t="s">
        <v>561</v>
      </c>
      <c r="D8" s="708"/>
      <c r="E8" s="144" t="s">
        <v>611</v>
      </c>
      <c r="F8" s="712"/>
      <c r="G8" s="713"/>
      <c r="H8" s="713"/>
      <c r="I8" s="713"/>
      <c r="J8" s="713"/>
      <c r="K8" s="713"/>
      <c r="L8" s="714"/>
      <c r="M8" s="718"/>
      <c r="N8" s="707" t="s">
        <v>561</v>
      </c>
      <c r="O8" s="708"/>
      <c r="P8" s="144" t="s">
        <v>592</v>
      </c>
      <c r="Q8" s="712"/>
      <c r="R8" s="713"/>
      <c r="S8" s="713"/>
      <c r="T8" s="713"/>
      <c r="U8" s="713"/>
      <c r="V8" s="713"/>
      <c r="W8" s="714"/>
    </row>
    <row r="9" spans="2:23" s="145" customFormat="1" ht="25.5" customHeight="1" x14ac:dyDescent="0.15">
      <c r="B9" s="719" t="s">
        <v>563</v>
      </c>
      <c r="C9" s="720"/>
      <c r="D9" s="721"/>
      <c r="E9" s="148" t="s">
        <v>269</v>
      </c>
      <c r="F9" s="712"/>
      <c r="G9" s="713"/>
      <c r="H9" s="713"/>
      <c r="I9" s="713"/>
      <c r="J9" s="713"/>
      <c r="K9" s="713"/>
      <c r="L9" s="714"/>
      <c r="M9" s="719" t="s">
        <v>563</v>
      </c>
      <c r="N9" s="720"/>
      <c r="O9" s="721"/>
      <c r="P9" s="148" t="s">
        <v>270</v>
      </c>
      <c r="Q9" s="712"/>
      <c r="R9" s="713"/>
      <c r="S9" s="713"/>
      <c r="T9" s="713"/>
      <c r="U9" s="713"/>
      <c r="V9" s="713"/>
      <c r="W9" s="714"/>
    </row>
    <row r="10" spans="2:23" s="145" customFormat="1" ht="25.5" customHeight="1" x14ac:dyDescent="0.15">
      <c r="B10" s="705" t="s">
        <v>733</v>
      </c>
      <c r="C10" s="719" t="s">
        <v>734</v>
      </c>
      <c r="D10" s="721"/>
      <c r="E10" s="146" t="s">
        <v>576</v>
      </c>
      <c r="F10" s="712"/>
      <c r="G10" s="713"/>
      <c r="H10" s="713"/>
      <c r="I10" s="713"/>
      <c r="J10" s="713"/>
      <c r="K10" s="713"/>
      <c r="L10" s="714"/>
      <c r="M10" s="705" t="s">
        <v>733</v>
      </c>
      <c r="N10" s="719" t="s">
        <v>734</v>
      </c>
      <c r="O10" s="721"/>
      <c r="P10" s="146" t="s">
        <v>576</v>
      </c>
      <c r="Q10" s="712"/>
      <c r="R10" s="713"/>
      <c r="S10" s="713"/>
      <c r="T10" s="713"/>
      <c r="U10" s="713"/>
      <c r="V10" s="713"/>
      <c r="W10" s="714"/>
    </row>
    <row r="11" spans="2:23" s="145" customFormat="1" ht="25.5" customHeight="1" x14ac:dyDescent="0.15">
      <c r="B11" s="718"/>
      <c r="C11" s="719" t="s">
        <v>572</v>
      </c>
      <c r="D11" s="721"/>
      <c r="E11" s="127"/>
      <c r="F11" s="712"/>
      <c r="G11" s="713"/>
      <c r="H11" s="713"/>
      <c r="I11" s="713"/>
      <c r="J11" s="713"/>
      <c r="K11" s="713"/>
      <c r="L11" s="714"/>
      <c r="M11" s="718"/>
      <c r="N11" s="719" t="s">
        <v>572</v>
      </c>
      <c r="O11" s="721"/>
      <c r="P11" s="127"/>
      <c r="Q11" s="712"/>
      <c r="R11" s="713"/>
      <c r="S11" s="713"/>
      <c r="T11" s="713"/>
      <c r="U11" s="713"/>
      <c r="V11" s="713"/>
      <c r="W11" s="714"/>
    </row>
    <row r="12" spans="2:23" s="145" customFormat="1" ht="25.5" customHeight="1" x14ac:dyDescent="0.15">
      <c r="B12" s="706"/>
      <c r="C12" s="722" t="s">
        <v>573</v>
      </c>
      <c r="D12" s="722"/>
      <c r="E12" s="127" t="s">
        <v>596</v>
      </c>
      <c r="F12" s="715"/>
      <c r="G12" s="716"/>
      <c r="H12" s="716"/>
      <c r="I12" s="716"/>
      <c r="J12" s="716"/>
      <c r="K12" s="716"/>
      <c r="L12" s="717"/>
      <c r="M12" s="706"/>
      <c r="N12" s="722" t="s">
        <v>573</v>
      </c>
      <c r="O12" s="722"/>
      <c r="P12" s="127" t="s">
        <v>579</v>
      </c>
      <c r="Q12" s="712"/>
      <c r="R12" s="713"/>
      <c r="S12" s="713"/>
      <c r="T12" s="713"/>
      <c r="U12" s="713"/>
      <c r="V12" s="713"/>
      <c r="W12" s="714"/>
    </row>
    <row r="13" spans="2:23" s="145" customFormat="1" ht="25.5" customHeight="1" x14ac:dyDescent="0.15">
      <c r="B13" s="727" t="s">
        <v>735</v>
      </c>
      <c r="C13" s="727"/>
      <c r="D13" s="727"/>
      <c r="E13" s="736" t="s">
        <v>763</v>
      </c>
      <c r="F13" s="737"/>
      <c r="G13" s="738"/>
      <c r="H13" s="727" t="s">
        <v>737</v>
      </c>
      <c r="I13" s="727"/>
      <c r="J13" s="728" t="s">
        <v>846</v>
      </c>
      <c r="K13" s="728"/>
      <c r="L13" s="728"/>
      <c r="M13" s="727" t="s">
        <v>735</v>
      </c>
      <c r="N13" s="727"/>
      <c r="O13" s="727"/>
      <c r="P13" s="736" t="s">
        <v>837</v>
      </c>
      <c r="Q13" s="737"/>
      <c r="R13" s="738"/>
      <c r="S13" s="727" t="s">
        <v>737</v>
      </c>
      <c r="T13" s="727"/>
      <c r="U13" s="728" t="s">
        <v>838</v>
      </c>
      <c r="V13" s="728"/>
      <c r="W13" s="728"/>
    </row>
    <row r="14" spans="2:23" s="145" customFormat="1" ht="25.5" customHeight="1" x14ac:dyDescent="0.15">
      <c r="B14" s="414" t="s">
        <v>739</v>
      </c>
      <c r="C14" s="414"/>
      <c r="D14" s="414"/>
      <c r="E14" s="729"/>
      <c r="F14" s="729"/>
      <c r="G14" s="729"/>
      <c r="H14" s="472" t="s">
        <v>740</v>
      </c>
      <c r="I14" s="473"/>
      <c r="J14" s="730"/>
      <c r="K14" s="731"/>
      <c r="L14" s="732"/>
      <c r="M14" s="472" t="s">
        <v>739</v>
      </c>
      <c r="N14" s="473"/>
      <c r="O14" s="474"/>
      <c r="P14" s="733"/>
      <c r="Q14" s="729"/>
      <c r="R14" s="729"/>
      <c r="S14" s="734" t="s">
        <v>740</v>
      </c>
      <c r="T14" s="735"/>
      <c r="U14" s="730"/>
      <c r="V14" s="731"/>
      <c r="W14" s="732"/>
    </row>
    <row r="15" spans="2:23" s="145" customFormat="1" ht="39.75" customHeight="1" x14ac:dyDescent="0.15">
      <c r="B15" s="722" t="s">
        <v>741</v>
      </c>
      <c r="C15" s="722"/>
      <c r="D15" s="722"/>
      <c r="E15" s="723" t="s">
        <v>847</v>
      </c>
      <c r="F15" s="724"/>
      <c r="G15" s="724"/>
      <c r="H15" s="724"/>
      <c r="I15" s="724"/>
      <c r="J15" s="724"/>
      <c r="K15" s="724"/>
      <c r="L15" s="725"/>
      <c r="M15" s="722" t="s">
        <v>741</v>
      </c>
      <c r="N15" s="722"/>
      <c r="O15" s="722"/>
      <c r="P15" s="723" t="s">
        <v>769</v>
      </c>
      <c r="Q15" s="724"/>
      <c r="R15" s="724"/>
      <c r="S15" s="724"/>
      <c r="T15" s="724"/>
      <c r="U15" s="724"/>
      <c r="V15" s="724"/>
      <c r="W15" s="725"/>
    </row>
    <row r="16" spans="2:23" s="145" customFormat="1" ht="25.5" customHeight="1" x14ac:dyDescent="0.15">
      <c r="B16" s="726" t="s">
        <v>729</v>
      </c>
      <c r="C16" s="726" t="s">
        <v>730</v>
      </c>
      <c r="D16" s="726"/>
      <c r="E16" s="144" t="s">
        <v>433</v>
      </c>
      <c r="F16" s="709"/>
      <c r="G16" s="710"/>
      <c r="H16" s="710"/>
      <c r="I16" s="710"/>
      <c r="J16" s="710"/>
      <c r="K16" s="710"/>
      <c r="L16" s="711"/>
      <c r="M16" s="726" t="s">
        <v>729</v>
      </c>
      <c r="N16" s="726" t="s">
        <v>730</v>
      </c>
      <c r="O16" s="726"/>
      <c r="P16" s="144" t="s">
        <v>433</v>
      </c>
      <c r="Q16" s="712"/>
      <c r="R16" s="713"/>
      <c r="S16" s="713"/>
      <c r="T16" s="713"/>
      <c r="U16" s="713"/>
      <c r="V16" s="713"/>
      <c r="W16" s="714"/>
    </row>
    <row r="17" spans="2:24" s="145" customFormat="1" ht="25.5" customHeight="1" x14ac:dyDescent="0.15">
      <c r="B17" s="726"/>
      <c r="C17" s="726" t="s">
        <v>731</v>
      </c>
      <c r="D17" s="726"/>
      <c r="E17" s="146">
        <v>2</v>
      </c>
      <c r="F17" s="712"/>
      <c r="G17" s="713"/>
      <c r="H17" s="713"/>
      <c r="I17" s="713"/>
      <c r="J17" s="713"/>
      <c r="K17" s="713"/>
      <c r="L17" s="714"/>
      <c r="M17" s="726"/>
      <c r="N17" s="726" t="s">
        <v>731</v>
      </c>
      <c r="O17" s="726"/>
      <c r="P17" s="146">
        <v>3</v>
      </c>
      <c r="Q17" s="712"/>
      <c r="R17" s="713"/>
      <c r="S17" s="713"/>
      <c r="T17" s="713"/>
      <c r="U17" s="713"/>
      <c r="V17" s="713"/>
      <c r="W17" s="714"/>
    </row>
    <row r="18" spans="2:24" s="145" customFormat="1" ht="25.5" customHeight="1" x14ac:dyDescent="0.15">
      <c r="B18" s="726" t="s">
        <v>732</v>
      </c>
      <c r="C18" s="726" t="s">
        <v>560</v>
      </c>
      <c r="D18" s="726"/>
      <c r="E18" s="147" t="s">
        <v>574</v>
      </c>
      <c r="F18" s="712"/>
      <c r="G18" s="713"/>
      <c r="H18" s="713"/>
      <c r="I18" s="713"/>
      <c r="J18" s="713"/>
      <c r="K18" s="713"/>
      <c r="L18" s="714"/>
      <c r="M18" s="726" t="s">
        <v>732</v>
      </c>
      <c r="N18" s="726" t="s">
        <v>560</v>
      </c>
      <c r="O18" s="726"/>
      <c r="P18" s="147" t="s">
        <v>574</v>
      </c>
      <c r="Q18" s="712"/>
      <c r="R18" s="713"/>
      <c r="S18" s="713"/>
      <c r="T18" s="713"/>
      <c r="U18" s="713"/>
      <c r="V18" s="713"/>
      <c r="W18" s="714"/>
    </row>
    <row r="19" spans="2:24" s="145" customFormat="1" ht="25.5" customHeight="1" x14ac:dyDescent="0.15">
      <c r="B19" s="726"/>
      <c r="C19" s="726" t="s">
        <v>561</v>
      </c>
      <c r="D19" s="726"/>
      <c r="E19" s="144" t="s">
        <v>592</v>
      </c>
      <c r="F19" s="712"/>
      <c r="G19" s="713"/>
      <c r="H19" s="713"/>
      <c r="I19" s="713"/>
      <c r="J19" s="713"/>
      <c r="K19" s="713"/>
      <c r="L19" s="714"/>
      <c r="M19" s="726"/>
      <c r="N19" s="726" t="s">
        <v>561</v>
      </c>
      <c r="O19" s="726"/>
      <c r="P19" s="144" t="s">
        <v>585</v>
      </c>
      <c r="Q19" s="712"/>
      <c r="R19" s="713"/>
      <c r="S19" s="713"/>
      <c r="T19" s="713"/>
      <c r="U19" s="713"/>
      <c r="V19" s="713"/>
      <c r="W19" s="714"/>
    </row>
    <row r="20" spans="2:24" s="145" customFormat="1" ht="25.5" customHeight="1" x14ac:dyDescent="0.15">
      <c r="B20" s="722" t="s">
        <v>563</v>
      </c>
      <c r="C20" s="722"/>
      <c r="D20" s="722"/>
      <c r="E20" s="148" t="s">
        <v>270</v>
      </c>
      <c r="F20" s="712"/>
      <c r="G20" s="713"/>
      <c r="H20" s="713"/>
      <c r="I20" s="713"/>
      <c r="J20" s="713"/>
      <c r="K20" s="713"/>
      <c r="L20" s="714"/>
      <c r="M20" s="722" t="s">
        <v>563</v>
      </c>
      <c r="N20" s="722"/>
      <c r="O20" s="722"/>
      <c r="P20" s="148" t="s">
        <v>270</v>
      </c>
      <c r="Q20" s="712"/>
      <c r="R20" s="713"/>
      <c r="S20" s="713"/>
      <c r="T20" s="713"/>
      <c r="U20" s="713"/>
      <c r="V20" s="713"/>
      <c r="W20" s="714"/>
    </row>
    <row r="21" spans="2:24" s="145" customFormat="1" ht="25.5" customHeight="1" x14ac:dyDescent="0.15">
      <c r="B21" s="705" t="s">
        <v>733</v>
      </c>
      <c r="C21" s="722" t="s">
        <v>734</v>
      </c>
      <c r="D21" s="722"/>
      <c r="E21" s="146" t="s">
        <v>576</v>
      </c>
      <c r="F21" s="712"/>
      <c r="G21" s="713"/>
      <c r="H21" s="713"/>
      <c r="I21" s="713"/>
      <c r="J21" s="713"/>
      <c r="K21" s="713"/>
      <c r="L21" s="714"/>
      <c r="M21" s="705" t="s">
        <v>733</v>
      </c>
      <c r="N21" s="722" t="s">
        <v>734</v>
      </c>
      <c r="O21" s="722"/>
      <c r="P21" s="146" t="s">
        <v>576</v>
      </c>
      <c r="Q21" s="712"/>
      <c r="R21" s="713"/>
      <c r="S21" s="713"/>
      <c r="T21" s="713"/>
      <c r="U21" s="713"/>
      <c r="V21" s="713"/>
      <c r="W21" s="714"/>
    </row>
    <row r="22" spans="2:24" s="145" customFormat="1" ht="25.5" customHeight="1" x14ac:dyDescent="0.15">
      <c r="B22" s="718"/>
      <c r="C22" s="722" t="s">
        <v>572</v>
      </c>
      <c r="D22" s="722"/>
      <c r="E22" s="127"/>
      <c r="F22" s="712"/>
      <c r="G22" s="713"/>
      <c r="H22" s="713"/>
      <c r="I22" s="713"/>
      <c r="J22" s="713"/>
      <c r="K22" s="713"/>
      <c r="L22" s="714"/>
      <c r="M22" s="718"/>
      <c r="N22" s="722" t="s">
        <v>572</v>
      </c>
      <c r="O22" s="722"/>
      <c r="P22" s="127"/>
      <c r="Q22" s="712"/>
      <c r="R22" s="713"/>
      <c r="S22" s="713"/>
      <c r="T22" s="713"/>
      <c r="U22" s="713"/>
      <c r="V22" s="713"/>
      <c r="W22" s="714"/>
    </row>
    <row r="23" spans="2:24" s="145" customFormat="1" ht="25.5" customHeight="1" x14ac:dyDescent="0.15">
      <c r="B23" s="706"/>
      <c r="C23" s="722" t="s">
        <v>573</v>
      </c>
      <c r="D23" s="722"/>
      <c r="E23" s="127" t="s">
        <v>579</v>
      </c>
      <c r="F23" s="715"/>
      <c r="G23" s="716"/>
      <c r="H23" s="716"/>
      <c r="I23" s="716"/>
      <c r="J23" s="716"/>
      <c r="K23" s="716"/>
      <c r="L23" s="717"/>
      <c r="M23" s="706"/>
      <c r="N23" s="722" t="s">
        <v>573</v>
      </c>
      <c r="O23" s="722"/>
      <c r="P23" s="127" t="s">
        <v>579</v>
      </c>
      <c r="Q23" s="712"/>
      <c r="R23" s="713"/>
      <c r="S23" s="713"/>
      <c r="T23" s="713"/>
      <c r="U23" s="713"/>
      <c r="V23" s="713"/>
      <c r="W23" s="714"/>
    </row>
    <row r="24" spans="2:24" s="145" customFormat="1" ht="25.5" customHeight="1" x14ac:dyDescent="0.15">
      <c r="B24" s="727" t="s">
        <v>735</v>
      </c>
      <c r="C24" s="727"/>
      <c r="D24" s="727"/>
      <c r="E24" s="736" t="s">
        <v>837</v>
      </c>
      <c r="F24" s="737"/>
      <c r="G24" s="738"/>
      <c r="H24" s="727" t="s">
        <v>737</v>
      </c>
      <c r="I24" s="727"/>
      <c r="J24" s="736" t="s">
        <v>747</v>
      </c>
      <c r="K24" s="737"/>
      <c r="L24" s="738"/>
      <c r="M24" s="727" t="s">
        <v>735</v>
      </c>
      <c r="N24" s="727"/>
      <c r="O24" s="727"/>
      <c r="P24" s="736" t="s">
        <v>848</v>
      </c>
      <c r="Q24" s="737"/>
      <c r="R24" s="738"/>
      <c r="S24" s="727" t="s">
        <v>737</v>
      </c>
      <c r="T24" s="727"/>
      <c r="U24" s="728" t="s">
        <v>747</v>
      </c>
      <c r="V24" s="728"/>
      <c r="W24" s="728"/>
    </row>
    <row r="25" spans="2:24" s="145" customFormat="1" ht="25.5" customHeight="1" x14ac:dyDescent="0.15">
      <c r="B25" s="414" t="s">
        <v>739</v>
      </c>
      <c r="C25" s="414"/>
      <c r="D25" s="414"/>
      <c r="E25" s="729"/>
      <c r="F25" s="729"/>
      <c r="G25" s="729"/>
      <c r="H25" s="472" t="s">
        <v>740</v>
      </c>
      <c r="I25" s="473"/>
      <c r="J25" s="730"/>
      <c r="K25" s="731"/>
      <c r="L25" s="732"/>
      <c r="M25" s="472" t="s">
        <v>739</v>
      </c>
      <c r="N25" s="473"/>
      <c r="O25" s="474"/>
      <c r="P25" s="733"/>
      <c r="Q25" s="729"/>
      <c r="R25" s="729"/>
      <c r="S25" s="734" t="s">
        <v>740</v>
      </c>
      <c r="T25" s="735"/>
      <c r="U25" s="730"/>
      <c r="V25" s="731"/>
      <c r="W25" s="732"/>
    </row>
    <row r="26" spans="2:24" s="145" customFormat="1" ht="39.75" customHeight="1" x14ac:dyDescent="0.15">
      <c r="B26" s="722" t="s">
        <v>741</v>
      </c>
      <c r="C26" s="722"/>
      <c r="D26" s="722"/>
      <c r="E26" s="723" t="s">
        <v>769</v>
      </c>
      <c r="F26" s="724"/>
      <c r="G26" s="724"/>
      <c r="H26" s="724"/>
      <c r="I26" s="724"/>
      <c r="J26" s="724"/>
      <c r="K26" s="724"/>
      <c r="L26" s="725"/>
      <c r="M26" s="722" t="s">
        <v>741</v>
      </c>
      <c r="N26" s="722"/>
      <c r="O26" s="722"/>
      <c r="P26" s="723" t="s">
        <v>793</v>
      </c>
      <c r="Q26" s="724"/>
      <c r="R26" s="724"/>
      <c r="S26" s="724"/>
      <c r="T26" s="724"/>
      <c r="U26" s="724"/>
      <c r="V26" s="724"/>
      <c r="W26" s="725"/>
    </row>
    <row r="27" spans="2:24" s="145" customFormat="1" ht="15" customHeight="1" x14ac:dyDescent="0.15">
      <c r="B27" s="149"/>
      <c r="C27" s="739" t="s">
        <v>750</v>
      </c>
      <c r="D27" s="740"/>
      <c r="E27" s="740"/>
      <c r="F27" s="740"/>
      <c r="G27" s="740"/>
      <c r="H27" s="740"/>
      <c r="I27" s="740"/>
      <c r="J27" s="740"/>
      <c r="K27" s="740"/>
      <c r="L27" s="740"/>
      <c r="M27" s="150"/>
      <c r="N27" s="150" t="s">
        <v>751</v>
      </c>
      <c r="O27" s="150"/>
      <c r="P27" s="150"/>
      <c r="Q27" s="150"/>
      <c r="R27" s="150"/>
      <c r="S27" s="150"/>
      <c r="T27" s="150"/>
      <c r="U27" s="150"/>
      <c r="V27" s="150"/>
      <c r="W27" s="150"/>
    </row>
    <row r="28" spans="2:24" s="145" customFormat="1" ht="15" customHeight="1" x14ac:dyDescent="0.15">
      <c r="B28" s="149"/>
      <c r="C28" s="741"/>
      <c r="D28" s="741"/>
      <c r="E28" s="741"/>
      <c r="F28" s="741"/>
      <c r="G28" s="741"/>
      <c r="H28" s="741"/>
      <c r="I28" s="741"/>
      <c r="J28" s="741"/>
      <c r="K28" s="741"/>
      <c r="L28" s="741"/>
      <c r="M28" s="150"/>
      <c r="N28" s="150" t="s">
        <v>752</v>
      </c>
      <c r="O28" s="150"/>
      <c r="P28" s="150"/>
      <c r="Q28" s="150"/>
      <c r="R28" s="150"/>
      <c r="S28" s="150"/>
      <c r="T28" s="150"/>
      <c r="U28" s="150"/>
      <c r="V28" s="150"/>
      <c r="W28" s="150"/>
    </row>
    <row r="29" spans="2:24" ht="15" customHeight="1" x14ac:dyDescent="0.15">
      <c r="C29" s="150" t="s">
        <v>753</v>
      </c>
      <c r="D29" s="4"/>
      <c r="E29" s="4"/>
      <c r="F29" s="4"/>
      <c r="G29" s="4"/>
      <c r="H29" s="4"/>
      <c r="I29" s="4"/>
      <c r="J29" s="4"/>
      <c r="K29" s="4"/>
      <c r="L29" s="4"/>
      <c r="M29" s="4"/>
      <c r="N29" s="151" t="s">
        <v>754</v>
      </c>
      <c r="O29" s="4"/>
      <c r="P29" s="4"/>
      <c r="Q29" s="4"/>
      <c r="R29" s="4"/>
      <c r="S29" s="4"/>
      <c r="T29" s="4"/>
      <c r="U29" s="4"/>
      <c r="V29" s="4"/>
      <c r="W29" s="4"/>
      <c r="X29" s="145"/>
    </row>
    <row r="30" spans="2:24" ht="15" customHeight="1" x14ac:dyDescent="0.15">
      <c r="C30" s="150" t="s">
        <v>755</v>
      </c>
      <c r="D30" s="4"/>
      <c r="E30" s="4"/>
      <c r="F30" s="4"/>
      <c r="G30" s="4"/>
      <c r="H30" s="4"/>
      <c r="I30" s="4"/>
      <c r="J30" s="4"/>
      <c r="K30" s="4"/>
      <c r="L30" s="4"/>
      <c r="M30" s="4"/>
      <c r="N30" s="151" t="s">
        <v>756</v>
      </c>
      <c r="O30" s="4"/>
      <c r="P30" s="4"/>
      <c r="Q30" s="4"/>
      <c r="R30" s="4"/>
      <c r="S30" s="4"/>
      <c r="T30" s="4"/>
      <c r="U30" s="4"/>
      <c r="V30" s="4"/>
      <c r="W30" s="4"/>
      <c r="X30" s="145"/>
    </row>
    <row r="31" spans="2:24" ht="15.6" customHeight="1" x14ac:dyDescent="0.15">
      <c r="C31" s="133"/>
      <c r="N31" s="133"/>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9"/>
  <dataValidations count="1">
    <dataValidation type="list" allowBlank="1" showInputMessage="1" showErrorMessage="1" sqref="E8 E19 P8 P19" xr:uid="{73877B3F-3E73-4CA0-9968-766381B5A0A5}">
      <formula1>INDIRECT(E7)</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8B8143-7485-498A-8BFF-36806B226326}">
  <sheetPr codeName="Sheet44"/>
  <dimension ref="B1:X31"/>
  <sheetViews>
    <sheetView showGridLines="0" showZeros="0" view="pageBreakPreview" zoomScale="85" zoomScaleNormal="70" zoomScaleSheetLayoutView="85" workbookViewId="0">
      <selection activeCell="T2" sqref="T2:W2"/>
    </sheetView>
  </sheetViews>
  <sheetFormatPr defaultColWidth="7.625" defaultRowHeight="27.95" customHeight="1" x14ac:dyDescent="0.15"/>
  <cols>
    <col min="1" max="1" width="1.75" style="141" customWidth="1"/>
    <col min="2" max="4" width="6.125" style="141" customWidth="1"/>
    <col min="5" max="5" width="12.25" style="141" customWidth="1"/>
    <col min="6" max="12" width="9.125" style="141" customWidth="1"/>
    <col min="13" max="15" width="6.125" style="141" customWidth="1"/>
    <col min="16" max="16" width="12.25" style="141" customWidth="1"/>
    <col min="17" max="23" width="9.125" style="141" customWidth="1"/>
    <col min="24" max="24" width="3.125" style="141" customWidth="1"/>
    <col min="25" max="16384" width="7.625" style="141"/>
  </cols>
  <sheetData>
    <row r="1" spans="2:23" ht="9" customHeight="1" x14ac:dyDescent="0.15">
      <c r="W1" s="142"/>
    </row>
    <row r="2" spans="2:23" ht="25.15" customHeight="1" x14ac:dyDescent="0.15">
      <c r="B2" s="143" t="s">
        <v>723</v>
      </c>
      <c r="R2" s="679" t="s">
        <v>498</v>
      </c>
      <c r="S2" s="679"/>
      <c r="T2" s="1085" t="s">
        <v>1044</v>
      </c>
      <c r="U2" s="1086"/>
      <c r="V2" s="1086"/>
      <c r="W2" s="1087"/>
    </row>
    <row r="3" spans="2:23" ht="25.15" customHeight="1" x14ac:dyDescent="0.15">
      <c r="B3" s="680" t="s">
        <v>724</v>
      </c>
      <c r="C3" s="681"/>
      <c r="D3" s="681"/>
      <c r="E3" s="682" t="s">
        <v>542</v>
      </c>
      <c r="F3" s="683"/>
      <c r="G3" s="684"/>
      <c r="H3" s="685" t="s">
        <v>725</v>
      </c>
      <c r="I3" s="686"/>
      <c r="J3" s="687" t="s">
        <v>543</v>
      </c>
      <c r="K3" s="688"/>
      <c r="L3" s="689"/>
      <c r="M3" s="447" t="s">
        <v>726</v>
      </c>
      <c r="N3" s="448"/>
      <c r="O3" s="449"/>
      <c r="P3" s="690" t="s">
        <v>545</v>
      </c>
      <c r="Q3" s="690"/>
      <c r="R3" s="690"/>
      <c r="S3" s="447" t="s">
        <v>546</v>
      </c>
      <c r="T3" s="449"/>
      <c r="U3" s="693">
        <v>45621</v>
      </c>
      <c r="V3" s="694"/>
      <c r="W3" s="695"/>
    </row>
    <row r="4" spans="2:23" ht="25.15" customHeight="1" x14ac:dyDescent="0.15">
      <c r="B4" s="699" t="s">
        <v>727</v>
      </c>
      <c r="C4" s="700"/>
      <c r="D4" s="700"/>
      <c r="E4" s="701" t="s">
        <v>547</v>
      </c>
      <c r="F4" s="702"/>
      <c r="G4" s="703"/>
      <c r="H4" s="685" t="s">
        <v>728</v>
      </c>
      <c r="I4" s="686"/>
      <c r="J4" s="687" t="s">
        <v>548</v>
      </c>
      <c r="K4" s="688"/>
      <c r="L4" s="689"/>
      <c r="M4" s="450"/>
      <c r="N4" s="451"/>
      <c r="O4" s="452"/>
      <c r="P4" s="704" t="s">
        <v>549</v>
      </c>
      <c r="Q4" s="704"/>
      <c r="R4" s="704"/>
      <c r="S4" s="691"/>
      <c r="T4" s="692"/>
      <c r="U4" s="696"/>
      <c r="V4" s="697"/>
      <c r="W4" s="698"/>
    </row>
    <row r="5" spans="2:23" s="145" customFormat="1" ht="25.5" customHeight="1" x14ac:dyDescent="0.15">
      <c r="B5" s="705" t="s">
        <v>729</v>
      </c>
      <c r="C5" s="707" t="s">
        <v>730</v>
      </c>
      <c r="D5" s="708"/>
      <c r="E5" s="144" t="s">
        <v>433</v>
      </c>
      <c r="F5" s="709"/>
      <c r="G5" s="710"/>
      <c r="H5" s="710"/>
      <c r="I5" s="710"/>
      <c r="J5" s="710"/>
      <c r="K5" s="710"/>
      <c r="L5" s="711"/>
      <c r="M5" s="705" t="s">
        <v>729</v>
      </c>
      <c r="N5" s="707" t="s">
        <v>730</v>
      </c>
      <c r="O5" s="708"/>
      <c r="P5" s="144" t="s">
        <v>433</v>
      </c>
      <c r="Q5" s="712"/>
      <c r="R5" s="713"/>
      <c r="S5" s="713"/>
      <c r="T5" s="713"/>
      <c r="U5" s="713"/>
      <c r="V5" s="713"/>
      <c r="W5" s="714"/>
    </row>
    <row r="6" spans="2:23" s="145" customFormat="1" ht="25.5" customHeight="1" x14ac:dyDescent="0.15">
      <c r="B6" s="706"/>
      <c r="C6" s="707" t="s">
        <v>731</v>
      </c>
      <c r="D6" s="708"/>
      <c r="E6" s="146">
        <v>4</v>
      </c>
      <c r="F6" s="712"/>
      <c r="G6" s="713"/>
      <c r="H6" s="713"/>
      <c r="I6" s="713"/>
      <c r="J6" s="713"/>
      <c r="K6" s="713"/>
      <c r="L6" s="714"/>
      <c r="M6" s="706"/>
      <c r="N6" s="707" t="s">
        <v>731</v>
      </c>
      <c r="O6" s="708"/>
      <c r="P6" s="146">
        <v>5</v>
      </c>
      <c r="Q6" s="712"/>
      <c r="R6" s="713"/>
      <c r="S6" s="713"/>
      <c r="T6" s="713"/>
      <c r="U6" s="713"/>
      <c r="V6" s="713"/>
      <c r="W6" s="714"/>
    </row>
    <row r="7" spans="2:23" s="145" customFormat="1" ht="25.5" customHeight="1" x14ac:dyDescent="0.15">
      <c r="B7" s="705" t="s">
        <v>732</v>
      </c>
      <c r="C7" s="707" t="s">
        <v>560</v>
      </c>
      <c r="D7" s="708"/>
      <c r="E7" s="147" t="s">
        <v>574</v>
      </c>
      <c r="F7" s="712"/>
      <c r="G7" s="713"/>
      <c r="H7" s="713"/>
      <c r="I7" s="713"/>
      <c r="J7" s="713"/>
      <c r="K7" s="713"/>
      <c r="L7" s="714"/>
      <c r="M7" s="705" t="s">
        <v>732</v>
      </c>
      <c r="N7" s="707" t="s">
        <v>560</v>
      </c>
      <c r="O7" s="708"/>
      <c r="P7" s="147" t="s">
        <v>574</v>
      </c>
      <c r="Q7" s="712"/>
      <c r="R7" s="713"/>
      <c r="S7" s="713"/>
      <c r="T7" s="713"/>
      <c r="U7" s="713"/>
      <c r="V7" s="713"/>
      <c r="W7" s="714"/>
    </row>
    <row r="8" spans="2:23" s="145" customFormat="1" ht="25.5" customHeight="1" x14ac:dyDescent="0.15">
      <c r="B8" s="718"/>
      <c r="C8" s="707" t="s">
        <v>561</v>
      </c>
      <c r="D8" s="708"/>
      <c r="E8" s="144" t="s">
        <v>585</v>
      </c>
      <c r="F8" s="712"/>
      <c r="G8" s="713"/>
      <c r="H8" s="713"/>
      <c r="I8" s="713"/>
      <c r="J8" s="713"/>
      <c r="K8" s="713"/>
      <c r="L8" s="714"/>
      <c r="M8" s="718"/>
      <c r="N8" s="707" t="s">
        <v>561</v>
      </c>
      <c r="O8" s="708"/>
      <c r="P8" s="144" t="s">
        <v>588</v>
      </c>
      <c r="Q8" s="712"/>
      <c r="R8" s="713"/>
      <c r="S8" s="713"/>
      <c r="T8" s="713"/>
      <c r="U8" s="713"/>
      <c r="V8" s="713"/>
      <c r="W8" s="714"/>
    </row>
    <row r="9" spans="2:23" s="145" customFormat="1" ht="25.5" customHeight="1" x14ac:dyDescent="0.15">
      <c r="B9" s="719" t="s">
        <v>563</v>
      </c>
      <c r="C9" s="720"/>
      <c r="D9" s="721"/>
      <c r="E9" s="148" t="s">
        <v>270</v>
      </c>
      <c r="F9" s="712"/>
      <c r="G9" s="713"/>
      <c r="H9" s="713"/>
      <c r="I9" s="713"/>
      <c r="J9" s="713"/>
      <c r="K9" s="713"/>
      <c r="L9" s="714"/>
      <c r="M9" s="719" t="s">
        <v>563</v>
      </c>
      <c r="N9" s="720"/>
      <c r="O9" s="721"/>
      <c r="P9" s="148" t="s">
        <v>269</v>
      </c>
      <c r="Q9" s="712"/>
      <c r="R9" s="713"/>
      <c r="S9" s="713"/>
      <c r="T9" s="713"/>
      <c r="U9" s="713"/>
      <c r="V9" s="713"/>
      <c r="W9" s="714"/>
    </row>
    <row r="10" spans="2:23" s="145" customFormat="1" ht="25.5" customHeight="1" x14ac:dyDescent="0.15">
      <c r="B10" s="705" t="s">
        <v>733</v>
      </c>
      <c r="C10" s="719" t="s">
        <v>734</v>
      </c>
      <c r="D10" s="721"/>
      <c r="E10" s="146" t="s">
        <v>576</v>
      </c>
      <c r="F10" s="712"/>
      <c r="G10" s="713"/>
      <c r="H10" s="713"/>
      <c r="I10" s="713"/>
      <c r="J10" s="713"/>
      <c r="K10" s="713"/>
      <c r="L10" s="714"/>
      <c r="M10" s="705" t="s">
        <v>733</v>
      </c>
      <c r="N10" s="719" t="s">
        <v>734</v>
      </c>
      <c r="O10" s="721"/>
      <c r="P10" s="146" t="s">
        <v>576</v>
      </c>
      <c r="Q10" s="712"/>
      <c r="R10" s="713"/>
      <c r="S10" s="713"/>
      <c r="T10" s="713"/>
      <c r="U10" s="713"/>
      <c r="V10" s="713"/>
      <c r="W10" s="714"/>
    </row>
    <row r="11" spans="2:23" s="145" customFormat="1" ht="25.5" customHeight="1" x14ac:dyDescent="0.15">
      <c r="B11" s="718"/>
      <c r="C11" s="719" t="s">
        <v>572</v>
      </c>
      <c r="D11" s="721"/>
      <c r="E11" s="127"/>
      <c r="F11" s="712"/>
      <c r="G11" s="713"/>
      <c r="H11" s="713"/>
      <c r="I11" s="713"/>
      <c r="J11" s="713"/>
      <c r="K11" s="713"/>
      <c r="L11" s="714"/>
      <c r="M11" s="718"/>
      <c r="N11" s="719" t="s">
        <v>572</v>
      </c>
      <c r="O11" s="721"/>
      <c r="P11" s="127"/>
      <c r="Q11" s="712"/>
      <c r="R11" s="713"/>
      <c r="S11" s="713"/>
      <c r="T11" s="713"/>
      <c r="U11" s="713"/>
      <c r="V11" s="713"/>
      <c r="W11" s="714"/>
    </row>
    <row r="12" spans="2:23" s="145" customFormat="1" ht="25.5" customHeight="1" x14ac:dyDescent="0.15">
      <c r="B12" s="706"/>
      <c r="C12" s="722" t="s">
        <v>573</v>
      </c>
      <c r="D12" s="722"/>
      <c r="E12" s="127" t="s">
        <v>579</v>
      </c>
      <c r="F12" s="715"/>
      <c r="G12" s="716"/>
      <c r="H12" s="716"/>
      <c r="I12" s="716"/>
      <c r="J12" s="716"/>
      <c r="K12" s="716"/>
      <c r="L12" s="717"/>
      <c r="M12" s="706"/>
      <c r="N12" s="722" t="s">
        <v>573</v>
      </c>
      <c r="O12" s="722"/>
      <c r="P12" s="127" t="s">
        <v>578</v>
      </c>
      <c r="Q12" s="712"/>
      <c r="R12" s="713"/>
      <c r="S12" s="713"/>
      <c r="T12" s="713"/>
      <c r="U12" s="713"/>
      <c r="V12" s="713"/>
      <c r="W12" s="714"/>
    </row>
    <row r="13" spans="2:23" s="145" customFormat="1" ht="25.5" customHeight="1" x14ac:dyDescent="0.15">
      <c r="B13" s="727" t="s">
        <v>735</v>
      </c>
      <c r="C13" s="727"/>
      <c r="D13" s="727"/>
      <c r="E13" s="736" t="s">
        <v>849</v>
      </c>
      <c r="F13" s="737"/>
      <c r="G13" s="738"/>
      <c r="H13" s="727" t="s">
        <v>737</v>
      </c>
      <c r="I13" s="727"/>
      <c r="J13" s="728" t="s">
        <v>747</v>
      </c>
      <c r="K13" s="728"/>
      <c r="L13" s="728"/>
      <c r="M13" s="727" t="s">
        <v>735</v>
      </c>
      <c r="N13" s="727"/>
      <c r="O13" s="727"/>
      <c r="P13" s="736" t="s">
        <v>819</v>
      </c>
      <c r="Q13" s="737"/>
      <c r="R13" s="738"/>
      <c r="S13" s="727" t="s">
        <v>737</v>
      </c>
      <c r="T13" s="727"/>
      <c r="U13" s="728" t="s">
        <v>850</v>
      </c>
      <c r="V13" s="728"/>
      <c r="W13" s="728"/>
    </row>
    <row r="14" spans="2:23" s="145" customFormat="1" ht="25.5" customHeight="1" x14ac:dyDescent="0.15">
      <c r="B14" s="414" t="s">
        <v>739</v>
      </c>
      <c r="C14" s="414"/>
      <c r="D14" s="414"/>
      <c r="E14" s="729"/>
      <c r="F14" s="729"/>
      <c r="G14" s="729"/>
      <c r="H14" s="472" t="s">
        <v>740</v>
      </c>
      <c r="I14" s="473"/>
      <c r="J14" s="730"/>
      <c r="K14" s="731"/>
      <c r="L14" s="732"/>
      <c r="M14" s="472" t="s">
        <v>739</v>
      </c>
      <c r="N14" s="473"/>
      <c r="O14" s="474"/>
      <c r="P14" s="733"/>
      <c r="Q14" s="729"/>
      <c r="R14" s="729"/>
      <c r="S14" s="734" t="s">
        <v>740</v>
      </c>
      <c r="T14" s="735"/>
      <c r="U14" s="730"/>
      <c r="V14" s="731"/>
      <c r="W14" s="732"/>
    </row>
    <row r="15" spans="2:23" s="145" customFormat="1" ht="39.75" customHeight="1" x14ac:dyDescent="0.15">
      <c r="B15" s="722" t="s">
        <v>741</v>
      </c>
      <c r="C15" s="722"/>
      <c r="D15" s="722"/>
      <c r="E15" s="723" t="s">
        <v>793</v>
      </c>
      <c r="F15" s="724"/>
      <c r="G15" s="724"/>
      <c r="H15" s="724"/>
      <c r="I15" s="724"/>
      <c r="J15" s="724"/>
      <c r="K15" s="724"/>
      <c r="L15" s="725"/>
      <c r="M15" s="722" t="s">
        <v>741</v>
      </c>
      <c r="N15" s="722"/>
      <c r="O15" s="722"/>
      <c r="P15" s="723" t="s">
        <v>851</v>
      </c>
      <c r="Q15" s="724"/>
      <c r="R15" s="724"/>
      <c r="S15" s="724"/>
      <c r="T15" s="724"/>
      <c r="U15" s="724"/>
      <c r="V15" s="724"/>
      <c r="W15" s="725"/>
    </row>
    <row r="16" spans="2:23" s="145" customFormat="1" ht="25.5" customHeight="1" x14ac:dyDescent="0.15">
      <c r="B16" s="726" t="s">
        <v>729</v>
      </c>
      <c r="C16" s="726" t="s">
        <v>730</v>
      </c>
      <c r="D16" s="726"/>
      <c r="E16" s="144" t="s">
        <v>433</v>
      </c>
      <c r="F16" s="709"/>
      <c r="G16" s="710"/>
      <c r="H16" s="710"/>
      <c r="I16" s="710"/>
      <c r="J16" s="710"/>
      <c r="K16" s="710"/>
      <c r="L16" s="711"/>
      <c r="M16" s="726" t="s">
        <v>729</v>
      </c>
      <c r="N16" s="726" t="s">
        <v>730</v>
      </c>
      <c r="O16" s="726"/>
      <c r="P16" s="144" t="s">
        <v>434</v>
      </c>
      <c r="Q16" s="712"/>
      <c r="R16" s="713"/>
      <c r="S16" s="713"/>
      <c r="T16" s="713"/>
      <c r="U16" s="713"/>
      <c r="V16" s="713"/>
      <c r="W16" s="714"/>
    </row>
    <row r="17" spans="2:24" s="145" customFormat="1" ht="25.5" customHeight="1" x14ac:dyDescent="0.15">
      <c r="B17" s="726"/>
      <c r="C17" s="726" t="s">
        <v>731</v>
      </c>
      <c r="D17" s="726"/>
      <c r="E17" s="146">
        <v>6</v>
      </c>
      <c r="F17" s="712"/>
      <c r="G17" s="713"/>
      <c r="H17" s="713"/>
      <c r="I17" s="713"/>
      <c r="J17" s="713"/>
      <c r="K17" s="713"/>
      <c r="L17" s="714"/>
      <c r="M17" s="726"/>
      <c r="N17" s="726" t="s">
        <v>731</v>
      </c>
      <c r="O17" s="726"/>
      <c r="P17" s="146">
        <v>1</v>
      </c>
      <c r="Q17" s="712"/>
      <c r="R17" s="713"/>
      <c r="S17" s="713"/>
      <c r="T17" s="713"/>
      <c r="U17" s="713"/>
      <c r="V17" s="713"/>
      <c r="W17" s="714"/>
    </row>
    <row r="18" spans="2:24" s="145" customFormat="1" ht="25.5" customHeight="1" x14ac:dyDescent="0.15">
      <c r="B18" s="726" t="s">
        <v>732</v>
      </c>
      <c r="C18" s="726" t="s">
        <v>560</v>
      </c>
      <c r="D18" s="726"/>
      <c r="E18" s="147" t="s">
        <v>574</v>
      </c>
      <c r="F18" s="712"/>
      <c r="G18" s="713"/>
      <c r="H18" s="713"/>
      <c r="I18" s="713"/>
      <c r="J18" s="713"/>
      <c r="K18" s="713"/>
      <c r="L18" s="714"/>
      <c r="M18" s="726" t="s">
        <v>732</v>
      </c>
      <c r="N18" s="726" t="s">
        <v>560</v>
      </c>
      <c r="O18" s="726"/>
      <c r="P18" s="147" t="s">
        <v>574</v>
      </c>
      <c r="Q18" s="712"/>
      <c r="R18" s="713"/>
      <c r="S18" s="713"/>
      <c r="T18" s="713"/>
      <c r="U18" s="713"/>
      <c r="V18" s="713"/>
      <c r="W18" s="714"/>
    </row>
    <row r="19" spans="2:24" s="145" customFormat="1" ht="25.5" customHeight="1" x14ac:dyDescent="0.15">
      <c r="B19" s="726"/>
      <c r="C19" s="726" t="s">
        <v>561</v>
      </c>
      <c r="D19" s="726"/>
      <c r="E19" s="144" t="s">
        <v>588</v>
      </c>
      <c r="F19" s="712"/>
      <c r="G19" s="713"/>
      <c r="H19" s="713"/>
      <c r="I19" s="713"/>
      <c r="J19" s="713"/>
      <c r="K19" s="713"/>
      <c r="L19" s="714"/>
      <c r="M19" s="726"/>
      <c r="N19" s="726" t="s">
        <v>561</v>
      </c>
      <c r="O19" s="726"/>
      <c r="P19" s="144" t="s">
        <v>592</v>
      </c>
      <c r="Q19" s="712"/>
      <c r="R19" s="713"/>
      <c r="S19" s="713"/>
      <c r="T19" s="713"/>
      <c r="U19" s="713"/>
      <c r="V19" s="713"/>
      <c r="W19" s="714"/>
    </row>
    <row r="20" spans="2:24" s="145" customFormat="1" ht="25.5" customHeight="1" x14ac:dyDescent="0.15">
      <c r="B20" s="722" t="s">
        <v>563</v>
      </c>
      <c r="C20" s="722"/>
      <c r="D20" s="722"/>
      <c r="E20" s="148" t="s">
        <v>269</v>
      </c>
      <c r="F20" s="712"/>
      <c r="G20" s="713"/>
      <c r="H20" s="713"/>
      <c r="I20" s="713"/>
      <c r="J20" s="713"/>
      <c r="K20" s="713"/>
      <c r="L20" s="714"/>
      <c r="M20" s="722" t="s">
        <v>563</v>
      </c>
      <c r="N20" s="722"/>
      <c r="O20" s="722"/>
      <c r="P20" s="148" t="s">
        <v>270</v>
      </c>
      <c r="Q20" s="712"/>
      <c r="R20" s="713"/>
      <c r="S20" s="713"/>
      <c r="T20" s="713"/>
      <c r="U20" s="713"/>
      <c r="V20" s="713"/>
      <c r="W20" s="714"/>
    </row>
    <row r="21" spans="2:24" s="145" customFormat="1" ht="25.5" customHeight="1" x14ac:dyDescent="0.15">
      <c r="B21" s="705" t="s">
        <v>733</v>
      </c>
      <c r="C21" s="722" t="s">
        <v>734</v>
      </c>
      <c r="D21" s="722"/>
      <c r="E21" s="146" t="s">
        <v>576</v>
      </c>
      <c r="F21" s="712"/>
      <c r="G21" s="713"/>
      <c r="H21" s="713"/>
      <c r="I21" s="713"/>
      <c r="J21" s="713"/>
      <c r="K21" s="713"/>
      <c r="L21" s="714"/>
      <c r="M21" s="705" t="s">
        <v>733</v>
      </c>
      <c r="N21" s="722" t="s">
        <v>734</v>
      </c>
      <c r="O21" s="722"/>
      <c r="P21" s="146" t="s">
        <v>576</v>
      </c>
      <c r="Q21" s="712"/>
      <c r="R21" s="713"/>
      <c r="S21" s="713"/>
      <c r="T21" s="713"/>
      <c r="U21" s="713"/>
      <c r="V21" s="713"/>
      <c r="W21" s="714"/>
    </row>
    <row r="22" spans="2:24" s="145" customFormat="1" ht="25.5" customHeight="1" x14ac:dyDescent="0.15">
      <c r="B22" s="718"/>
      <c r="C22" s="722" t="s">
        <v>572</v>
      </c>
      <c r="D22" s="722"/>
      <c r="E22" s="127"/>
      <c r="F22" s="712"/>
      <c r="G22" s="713"/>
      <c r="H22" s="713"/>
      <c r="I22" s="713"/>
      <c r="J22" s="713"/>
      <c r="K22" s="713"/>
      <c r="L22" s="714"/>
      <c r="M22" s="718"/>
      <c r="N22" s="722" t="s">
        <v>572</v>
      </c>
      <c r="O22" s="722"/>
      <c r="P22" s="127"/>
      <c r="Q22" s="712"/>
      <c r="R22" s="713"/>
      <c r="S22" s="713"/>
      <c r="T22" s="713"/>
      <c r="U22" s="713"/>
      <c r="V22" s="713"/>
      <c r="W22" s="714"/>
    </row>
    <row r="23" spans="2:24" s="145" customFormat="1" ht="25.5" customHeight="1" x14ac:dyDescent="0.15">
      <c r="B23" s="706"/>
      <c r="C23" s="722" t="s">
        <v>573</v>
      </c>
      <c r="D23" s="722"/>
      <c r="E23" s="127" t="s">
        <v>578</v>
      </c>
      <c r="F23" s="715"/>
      <c r="G23" s="716"/>
      <c r="H23" s="716"/>
      <c r="I23" s="716"/>
      <c r="J23" s="716"/>
      <c r="K23" s="716"/>
      <c r="L23" s="717"/>
      <c r="M23" s="706"/>
      <c r="N23" s="722" t="s">
        <v>573</v>
      </c>
      <c r="O23" s="722"/>
      <c r="P23" s="127" t="s">
        <v>579</v>
      </c>
      <c r="Q23" s="712"/>
      <c r="R23" s="713"/>
      <c r="S23" s="713"/>
      <c r="T23" s="713"/>
      <c r="U23" s="713"/>
      <c r="V23" s="713"/>
      <c r="W23" s="714"/>
    </row>
    <row r="24" spans="2:24" s="145" customFormat="1" ht="25.5" customHeight="1" x14ac:dyDescent="0.15">
      <c r="B24" s="727" t="s">
        <v>735</v>
      </c>
      <c r="C24" s="727"/>
      <c r="D24" s="727"/>
      <c r="E24" s="736" t="s">
        <v>757</v>
      </c>
      <c r="F24" s="737"/>
      <c r="G24" s="738"/>
      <c r="H24" s="727" t="s">
        <v>737</v>
      </c>
      <c r="I24" s="727"/>
      <c r="J24" s="736" t="s">
        <v>747</v>
      </c>
      <c r="K24" s="737"/>
      <c r="L24" s="738"/>
      <c r="M24" s="727" t="s">
        <v>735</v>
      </c>
      <c r="N24" s="727"/>
      <c r="O24" s="727"/>
      <c r="P24" s="736" t="s">
        <v>736</v>
      </c>
      <c r="Q24" s="737"/>
      <c r="R24" s="738"/>
      <c r="S24" s="727" t="s">
        <v>737</v>
      </c>
      <c r="T24" s="727"/>
      <c r="U24" s="728" t="s">
        <v>747</v>
      </c>
      <c r="V24" s="728"/>
      <c r="W24" s="728"/>
    </row>
    <row r="25" spans="2:24" s="145" customFormat="1" ht="25.5" customHeight="1" x14ac:dyDescent="0.15">
      <c r="B25" s="414" t="s">
        <v>739</v>
      </c>
      <c r="C25" s="414"/>
      <c r="D25" s="414"/>
      <c r="E25" s="729"/>
      <c r="F25" s="729"/>
      <c r="G25" s="729"/>
      <c r="H25" s="472" t="s">
        <v>740</v>
      </c>
      <c r="I25" s="473"/>
      <c r="J25" s="730"/>
      <c r="K25" s="731"/>
      <c r="L25" s="732"/>
      <c r="M25" s="472" t="s">
        <v>739</v>
      </c>
      <c r="N25" s="473"/>
      <c r="O25" s="474"/>
      <c r="P25" s="733"/>
      <c r="Q25" s="729"/>
      <c r="R25" s="729"/>
      <c r="S25" s="734" t="s">
        <v>740</v>
      </c>
      <c r="T25" s="735"/>
      <c r="U25" s="730"/>
      <c r="V25" s="731"/>
      <c r="W25" s="732"/>
    </row>
    <row r="26" spans="2:24" s="145" customFormat="1" ht="39.75" customHeight="1" x14ac:dyDescent="0.15">
      <c r="B26" s="722" t="s">
        <v>741</v>
      </c>
      <c r="C26" s="722"/>
      <c r="D26" s="722"/>
      <c r="E26" s="723" t="s">
        <v>852</v>
      </c>
      <c r="F26" s="724"/>
      <c r="G26" s="724"/>
      <c r="H26" s="724"/>
      <c r="I26" s="724"/>
      <c r="J26" s="724"/>
      <c r="K26" s="724"/>
      <c r="L26" s="725"/>
      <c r="M26" s="722" t="s">
        <v>741</v>
      </c>
      <c r="N26" s="722"/>
      <c r="O26" s="722"/>
      <c r="P26" s="723" t="s">
        <v>769</v>
      </c>
      <c r="Q26" s="724"/>
      <c r="R26" s="724"/>
      <c r="S26" s="724"/>
      <c r="T26" s="724"/>
      <c r="U26" s="724"/>
      <c r="V26" s="724"/>
      <c r="W26" s="725"/>
    </row>
    <row r="27" spans="2:24" s="145" customFormat="1" ht="15" customHeight="1" x14ac:dyDescent="0.15">
      <c r="B27" s="149"/>
      <c r="C27" s="739" t="s">
        <v>750</v>
      </c>
      <c r="D27" s="740"/>
      <c r="E27" s="740"/>
      <c r="F27" s="740"/>
      <c r="G27" s="740"/>
      <c r="H27" s="740"/>
      <c r="I27" s="740"/>
      <c r="J27" s="740"/>
      <c r="K27" s="740"/>
      <c r="L27" s="740"/>
      <c r="M27" s="150"/>
      <c r="N27" s="150" t="s">
        <v>751</v>
      </c>
      <c r="O27" s="150"/>
      <c r="P27" s="150"/>
      <c r="Q27" s="150"/>
      <c r="R27" s="150"/>
      <c r="S27" s="150"/>
      <c r="T27" s="150"/>
      <c r="U27" s="150"/>
      <c r="V27" s="150"/>
      <c r="W27" s="150"/>
    </row>
    <row r="28" spans="2:24" s="145" customFormat="1" ht="15" customHeight="1" x14ac:dyDescent="0.15">
      <c r="B28" s="149"/>
      <c r="C28" s="741"/>
      <c r="D28" s="741"/>
      <c r="E28" s="741"/>
      <c r="F28" s="741"/>
      <c r="G28" s="741"/>
      <c r="H28" s="741"/>
      <c r="I28" s="741"/>
      <c r="J28" s="741"/>
      <c r="K28" s="741"/>
      <c r="L28" s="741"/>
      <c r="M28" s="150"/>
      <c r="N28" s="150" t="s">
        <v>752</v>
      </c>
      <c r="O28" s="150"/>
      <c r="P28" s="150"/>
      <c r="Q28" s="150"/>
      <c r="R28" s="150"/>
      <c r="S28" s="150"/>
      <c r="T28" s="150"/>
      <c r="U28" s="150"/>
      <c r="V28" s="150"/>
      <c r="W28" s="150"/>
    </row>
    <row r="29" spans="2:24" ht="15" customHeight="1" x14ac:dyDescent="0.15">
      <c r="C29" s="150" t="s">
        <v>753</v>
      </c>
      <c r="D29" s="4"/>
      <c r="E29" s="4"/>
      <c r="F29" s="4"/>
      <c r="G29" s="4"/>
      <c r="H29" s="4"/>
      <c r="I29" s="4"/>
      <c r="J29" s="4"/>
      <c r="K29" s="4"/>
      <c r="L29" s="4"/>
      <c r="M29" s="4"/>
      <c r="N29" s="151" t="s">
        <v>754</v>
      </c>
      <c r="O29" s="4"/>
      <c r="P29" s="4"/>
      <c r="Q29" s="4"/>
      <c r="R29" s="4"/>
      <c r="S29" s="4"/>
      <c r="T29" s="4"/>
      <c r="U29" s="4"/>
      <c r="V29" s="4"/>
      <c r="W29" s="4"/>
      <c r="X29" s="145"/>
    </row>
    <row r="30" spans="2:24" ht="15" customHeight="1" x14ac:dyDescent="0.15">
      <c r="C30" s="150" t="s">
        <v>755</v>
      </c>
      <c r="D30" s="4"/>
      <c r="E30" s="4"/>
      <c r="F30" s="4"/>
      <c r="G30" s="4"/>
      <c r="H30" s="4"/>
      <c r="I30" s="4"/>
      <c r="J30" s="4"/>
      <c r="K30" s="4"/>
      <c r="L30" s="4"/>
      <c r="M30" s="4"/>
      <c r="N30" s="151" t="s">
        <v>756</v>
      </c>
      <c r="O30" s="4"/>
      <c r="P30" s="4"/>
      <c r="Q30" s="4"/>
      <c r="R30" s="4"/>
      <c r="S30" s="4"/>
      <c r="T30" s="4"/>
      <c r="U30" s="4"/>
      <c r="V30" s="4"/>
      <c r="W30" s="4"/>
      <c r="X30" s="145"/>
    </row>
    <row r="31" spans="2:24" ht="15.6" customHeight="1" x14ac:dyDescent="0.15">
      <c r="C31" s="133"/>
      <c r="N31" s="133"/>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9"/>
  <dataValidations count="1">
    <dataValidation type="list" allowBlank="1" showInputMessage="1" showErrorMessage="1" sqref="E8 E19 P8 P19" xr:uid="{7CE94633-EA55-44CB-895D-55F090D1C303}">
      <formula1>INDIRECT(E7)</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BC4F36-BEF6-479B-B99C-E89315DF5B2D}">
  <sheetPr codeName="Sheet45"/>
  <dimension ref="B1:X31"/>
  <sheetViews>
    <sheetView showGridLines="0" showZeros="0" view="pageBreakPreview" zoomScale="85" zoomScaleNormal="70" zoomScaleSheetLayoutView="85" workbookViewId="0">
      <selection activeCell="T2" sqref="T2:W2"/>
    </sheetView>
  </sheetViews>
  <sheetFormatPr defaultColWidth="7.625" defaultRowHeight="27.95" customHeight="1" x14ac:dyDescent="0.15"/>
  <cols>
    <col min="1" max="1" width="1.75" style="141" customWidth="1"/>
    <col min="2" max="4" width="6.125" style="141" customWidth="1"/>
    <col min="5" max="5" width="12.25" style="141" customWidth="1"/>
    <col min="6" max="12" width="9.125" style="141" customWidth="1"/>
    <col min="13" max="15" width="6.125" style="141" customWidth="1"/>
    <col min="16" max="16" width="12.25" style="141" customWidth="1"/>
    <col min="17" max="23" width="9.125" style="141" customWidth="1"/>
    <col min="24" max="24" width="3.125" style="141" customWidth="1"/>
    <col min="25" max="16384" width="7.625" style="141"/>
  </cols>
  <sheetData>
    <row r="1" spans="2:23" ht="9" customHeight="1" x14ac:dyDescent="0.15">
      <c r="W1" s="142"/>
    </row>
    <row r="2" spans="2:23" ht="25.15" customHeight="1" x14ac:dyDescent="0.15">
      <c r="B2" s="143" t="s">
        <v>723</v>
      </c>
      <c r="R2" s="679" t="s">
        <v>498</v>
      </c>
      <c r="S2" s="679"/>
      <c r="T2" s="1085" t="s">
        <v>1044</v>
      </c>
      <c r="U2" s="1086"/>
      <c r="V2" s="1086"/>
      <c r="W2" s="1087"/>
    </row>
    <row r="3" spans="2:23" ht="25.15" customHeight="1" x14ac:dyDescent="0.15">
      <c r="B3" s="680" t="s">
        <v>724</v>
      </c>
      <c r="C3" s="681"/>
      <c r="D3" s="681"/>
      <c r="E3" s="682" t="s">
        <v>542</v>
      </c>
      <c r="F3" s="683"/>
      <c r="G3" s="684"/>
      <c r="H3" s="685" t="s">
        <v>725</v>
      </c>
      <c r="I3" s="686"/>
      <c r="J3" s="687" t="s">
        <v>543</v>
      </c>
      <c r="K3" s="688"/>
      <c r="L3" s="689"/>
      <c r="M3" s="447" t="s">
        <v>726</v>
      </c>
      <c r="N3" s="448"/>
      <c r="O3" s="449"/>
      <c r="P3" s="690" t="s">
        <v>545</v>
      </c>
      <c r="Q3" s="690"/>
      <c r="R3" s="690"/>
      <c r="S3" s="447" t="s">
        <v>546</v>
      </c>
      <c r="T3" s="449"/>
      <c r="U3" s="693">
        <v>45621</v>
      </c>
      <c r="V3" s="694"/>
      <c r="W3" s="695"/>
    </row>
    <row r="4" spans="2:23" ht="25.15" customHeight="1" x14ac:dyDescent="0.15">
      <c r="B4" s="699" t="s">
        <v>727</v>
      </c>
      <c r="C4" s="700"/>
      <c r="D4" s="700"/>
      <c r="E4" s="701" t="s">
        <v>547</v>
      </c>
      <c r="F4" s="702"/>
      <c r="G4" s="703"/>
      <c r="H4" s="685" t="s">
        <v>728</v>
      </c>
      <c r="I4" s="686"/>
      <c r="J4" s="687" t="s">
        <v>548</v>
      </c>
      <c r="K4" s="688"/>
      <c r="L4" s="689"/>
      <c r="M4" s="450"/>
      <c r="N4" s="451"/>
      <c r="O4" s="452"/>
      <c r="P4" s="704" t="s">
        <v>549</v>
      </c>
      <c r="Q4" s="704"/>
      <c r="R4" s="704"/>
      <c r="S4" s="691"/>
      <c r="T4" s="692"/>
      <c r="U4" s="696"/>
      <c r="V4" s="697"/>
      <c r="W4" s="698"/>
    </row>
    <row r="5" spans="2:23" s="145" customFormat="1" ht="25.5" customHeight="1" x14ac:dyDescent="0.15">
      <c r="B5" s="705" t="s">
        <v>729</v>
      </c>
      <c r="C5" s="707" t="s">
        <v>730</v>
      </c>
      <c r="D5" s="708"/>
      <c r="E5" s="144" t="s">
        <v>434</v>
      </c>
      <c r="F5" s="709"/>
      <c r="G5" s="710"/>
      <c r="H5" s="710"/>
      <c r="I5" s="710"/>
      <c r="J5" s="710"/>
      <c r="K5" s="710"/>
      <c r="L5" s="711"/>
      <c r="M5" s="705" t="s">
        <v>729</v>
      </c>
      <c r="N5" s="707" t="s">
        <v>730</v>
      </c>
      <c r="O5" s="708"/>
      <c r="P5" s="144" t="s">
        <v>434</v>
      </c>
      <c r="Q5" s="712"/>
      <c r="R5" s="713"/>
      <c r="S5" s="713"/>
      <c r="T5" s="713"/>
      <c r="U5" s="713"/>
      <c r="V5" s="713"/>
      <c r="W5" s="714"/>
    </row>
    <row r="6" spans="2:23" s="145" customFormat="1" ht="25.5" customHeight="1" x14ac:dyDescent="0.15">
      <c r="B6" s="706"/>
      <c r="C6" s="707" t="s">
        <v>731</v>
      </c>
      <c r="D6" s="708"/>
      <c r="E6" s="146">
        <v>2</v>
      </c>
      <c r="F6" s="712"/>
      <c r="G6" s="713"/>
      <c r="H6" s="713"/>
      <c r="I6" s="713"/>
      <c r="J6" s="713"/>
      <c r="K6" s="713"/>
      <c r="L6" s="714"/>
      <c r="M6" s="706"/>
      <c r="N6" s="707" t="s">
        <v>731</v>
      </c>
      <c r="O6" s="708"/>
      <c r="P6" s="146">
        <v>3</v>
      </c>
      <c r="Q6" s="712"/>
      <c r="R6" s="713"/>
      <c r="S6" s="713"/>
      <c r="T6" s="713"/>
      <c r="U6" s="713"/>
      <c r="V6" s="713"/>
      <c r="W6" s="714"/>
    </row>
    <row r="7" spans="2:23" s="145" customFormat="1" ht="25.5" customHeight="1" x14ac:dyDescent="0.15">
      <c r="B7" s="705" t="s">
        <v>732</v>
      </c>
      <c r="C7" s="707" t="s">
        <v>560</v>
      </c>
      <c r="D7" s="708"/>
      <c r="E7" s="147" t="s">
        <v>574</v>
      </c>
      <c r="F7" s="712"/>
      <c r="G7" s="713"/>
      <c r="H7" s="713"/>
      <c r="I7" s="713"/>
      <c r="J7" s="713"/>
      <c r="K7" s="713"/>
      <c r="L7" s="714"/>
      <c r="M7" s="705" t="s">
        <v>732</v>
      </c>
      <c r="N7" s="707" t="s">
        <v>560</v>
      </c>
      <c r="O7" s="708"/>
      <c r="P7" s="147" t="s">
        <v>574</v>
      </c>
      <c r="Q7" s="712"/>
      <c r="R7" s="713"/>
      <c r="S7" s="713"/>
      <c r="T7" s="713"/>
      <c r="U7" s="713"/>
      <c r="V7" s="713"/>
      <c r="W7" s="714"/>
    </row>
    <row r="8" spans="2:23" s="145" customFormat="1" ht="25.5" customHeight="1" x14ac:dyDescent="0.15">
      <c r="B8" s="718"/>
      <c r="C8" s="707" t="s">
        <v>561</v>
      </c>
      <c r="D8" s="708"/>
      <c r="E8" s="144" t="s">
        <v>585</v>
      </c>
      <c r="F8" s="712"/>
      <c r="G8" s="713"/>
      <c r="H8" s="713"/>
      <c r="I8" s="713"/>
      <c r="J8" s="713"/>
      <c r="K8" s="713"/>
      <c r="L8" s="714"/>
      <c r="M8" s="718"/>
      <c r="N8" s="707" t="s">
        <v>561</v>
      </c>
      <c r="O8" s="708"/>
      <c r="P8" s="144" t="s">
        <v>585</v>
      </c>
      <c r="Q8" s="712"/>
      <c r="R8" s="713"/>
      <c r="S8" s="713"/>
      <c r="T8" s="713"/>
      <c r="U8" s="713"/>
      <c r="V8" s="713"/>
      <c r="W8" s="714"/>
    </row>
    <row r="9" spans="2:23" s="145" customFormat="1" ht="25.5" customHeight="1" x14ac:dyDescent="0.15">
      <c r="B9" s="719" t="s">
        <v>563</v>
      </c>
      <c r="C9" s="720"/>
      <c r="D9" s="721"/>
      <c r="E9" s="148" t="s">
        <v>270</v>
      </c>
      <c r="F9" s="712"/>
      <c r="G9" s="713"/>
      <c r="H9" s="713"/>
      <c r="I9" s="713"/>
      <c r="J9" s="713"/>
      <c r="K9" s="713"/>
      <c r="L9" s="714"/>
      <c r="M9" s="719" t="s">
        <v>563</v>
      </c>
      <c r="N9" s="720"/>
      <c r="O9" s="721"/>
      <c r="P9" s="148" t="s">
        <v>270</v>
      </c>
      <c r="Q9" s="712"/>
      <c r="R9" s="713"/>
      <c r="S9" s="713"/>
      <c r="T9" s="713"/>
      <c r="U9" s="713"/>
      <c r="V9" s="713"/>
      <c r="W9" s="714"/>
    </row>
    <row r="10" spans="2:23" s="145" customFormat="1" ht="25.5" customHeight="1" x14ac:dyDescent="0.15">
      <c r="B10" s="705" t="s">
        <v>733</v>
      </c>
      <c r="C10" s="719" t="s">
        <v>734</v>
      </c>
      <c r="D10" s="721"/>
      <c r="E10" s="146" t="s">
        <v>576</v>
      </c>
      <c r="F10" s="712"/>
      <c r="G10" s="713"/>
      <c r="H10" s="713"/>
      <c r="I10" s="713"/>
      <c r="J10" s="713"/>
      <c r="K10" s="713"/>
      <c r="L10" s="714"/>
      <c r="M10" s="705" t="s">
        <v>733</v>
      </c>
      <c r="N10" s="719" t="s">
        <v>734</v>
      </c>
      <c r="O10" s="721"/>
      <c r="P10" s="146" t="s">
        <v>576</v>
      </c>
      <c r="Q10" s="712"/>
      <c r="R10" s="713"/>
      <c r="S10" s="713"/>
      <c r="T10" s="713"/>
      <c r="U10" s="713"/>
      <c r="V10" s="713"/>
      <c r="W10" s="714"/>
    </row>
    <row r="11" spans="2:23" s="145" customFormat="1" ht="25.5" customHeight="1" x14ac:dyDescent="0.15">
      <c r="B11" s="718"/>
      <c r="C11" s="719" t="s">
        <v>572</v>
      </c>
      <c r="D11" s="721"/>
      <c r="E11" s="127"/>
      <c r="F11" s="712"/>
      <c r="G11" s="713"/>
      <c r="H11" s="713"/>
      <c r="I11" s="713"/>
      <c r="J11" s="713"/>
      <c r="K11" s="713"/>
      <c r="L11" s="714"/>
      <c r="M11" s="718"/>
      <c r="N11" s="719" t="s">
        <v>572</v>
      </c>
      <c r="O11" s="721"/>
      <c r="P11" s="127"/>
      <c r="Q11" s="712"/>
      <c r="R11" s="713"/>
      <c r="S11" s="713"/>
      <c r="T11" s="713"/>
      <c r="U11" s="713"/>
      <c r="V11" s="713"/>
      <c r="W11" s="714"/>
    </row>
    <row r="12" spans="2:23" s="145" customFormat="1" ht="25.5" customHeight="1" x14ac:dyDescent="0.15">
      <c r="B12" s="706"/>
      <c r="C12" s="722" t="s">
        <v>573</v>
      </c>
      <c r="D12" s="722"/>
      <c r="E12" s="127" t="s">
        <v>579</v>
      </c>
      <c r="F12" s="715"/>
      <c r="G12" s="716"/>
      <c r="H12" s="716"/>
      <c r="I12" s="716"/>
      <c r="J12" s="716"/>
      <c r="K12" s="716"/>
      <c r="L12" s="717"/>
      <c r="M12" s="706"/>
      <c r="N12" s="722" t="s">
        <v>573</v>
      </c>
      <c r="O12" s="722"/>
      <c r="P12" s="127" t="s">
        <v>579</v>
      </c>
      <c r="Q12" s="712"/>
      <c r="R12" s="713"/>
      <c r="S12" s="713"/>
      <c r="T12" s="713"/>
      <c r="U12" s="713"/>
      <c r="V12" s="713"/>
      <c r="W12" s="714"/>
    </row>
    <row r="13" spans="2:23" s="145" customFormat="1" ht="25.5" customHeight="1" x14ac:dyDescent="0.15">
      <c r="B13" s="727" t="s">
        <v>735</v>
      </c>
      <c r="C13" s="727"/>
      <c r="D13" s="727"/>
      <c r="E13" s="736" t="s">
        <v>853</v>
      </c>
      <c r="F13" s="737"/>
      <c r="G13" s="738"/>
      <c r="H13" s="727" t="s">
        <v>737</v>
      </c>
      <c r="I13" s="727"/>
      <c r="J13" s="728" t="s">
        <v>798</v>
      </c>
      <c r="K13" s="728"/>
      <c r="L13" s="728"/>
      <c r="M13" s="727" t="s">
        <v>735</v>
      </c>
      <c r="N13" s="727"/>
      <c r="O13" s="727"/>
      <c r="P13" s="736" t="s">
        <v>837</v>
      </c>
      <c r="Q13" s="737"/>
      <c r="R13" s="738"/>
      <c r="S13" s="727" t="s">
        <v>737</v>
      </c>
      <c r="T13" s="727"/>
      <c r="U13" s="728" t="s">
        <v>747</v>
      </c>
      <c r="V13" s="728"/>
      <c r="W13" s="728"/>
    </row>
    <row r="14" spans="2:23" s="145" customFormat="1" ht="25.5" customHeight="1" x14ac:dyDescent="0.15">
      <c r="B14" s="414" t="s">
        <v>739</v>
      </c>
      <c r="C14" s="414"/>
      <c r="D14" s="414"/>
      <c r="E14" s="729"/>
      <c r="F14" s="729"/>
      <c r="G14" s="729"/>
      <c r="H14" s="472" t="s">
        <v>740</v>
      </c>
      <c r="I14" s="473"/>
      <c r="J14" s="730"/>
      <c r="K14" s="731"/>
      <c r="L14" s="732"/>
      <c r="M14" s="472" t="s">
        <v>739</v>
      </c>
      <c r="N14" s="473"/>
      <c r="O14" s="474"/>
      <c r="P14" s="733"/>
      <c r="Q14" s="729"/>
      <c r="R14" s="729"/>
      <c r="S14" s="734" t="s">
        <v>740</v>
      </c>
      <c r="T14" s="735"/>
      <c r="U14" s="730"/>
      <c r="V14" s="731"/>
      <c r="W14" s="732"/>
    </row>
    <row r="15" spans="2:23" s="145" customFormat="1" ht="39.75" customHeight="1" x14ac:dyDescent="0.15">
      <c r="B15" s="722" t="s">
        <v>741</v>
      </c>
      <c r="C15" s="722"/>
      <c r="D15" s="722"/>
      <c r="E15" s="723" t="s">
        <v>793</v>
      </c>
      <c r="F15" s="724"/>
      <c r="G15" s="724"/>
      <c r="H15" s="724"/>
      <c r="I15" s="724"/>
      <c r="J15" s="724"/>
      <c r="K15" s="724"/>
      <c r="L15" s="725"/>
      <c r="M15" s="722" t="s">
        <v>741</v>
      </c>
      <c r="N15" s="722"/>
      <c r="O15" s="722"/>
      <c r="P15" s="723" t="s">
        <v>793</v>
      </c>
      <c r="Q15" s="724"/>
      <c r="R15" s="724"/>
      <c r="S15" s="724"/>
      <c r="T15" s="724"/>
      <c r="U15" s="724"/>
      <c r="V15" s="724"/>
      <c r="W15" s="725"/>
    </row>
    <row r="16" spans="2:23" s="145" customFormat="1" ht="25.5" customHeight="1" x14ac:dyDescent="0.15">
      <c r="B16" s="726" t="s">
        <v>729</v>
      </c>
      <c r="C16" s="726" t="s">
        <v>730</v>
      </c>
      <c r="D16" s="726"/>
      <c r="E16" s="144" t="s">
        <v>434</v>
      </c>
      <c r="F16" s="709"/>
      <c r="G16" s="710"/>
      <c r="H16" s="710"/>
      <c r="I16" s="710"/>
      <c r="J16" s="710"/>
      <c r="K16" s="710"/>
      <c r="L16" s="711"/>
      <c r="M16" s="726" t="s">
        <v>729</v>
      </c>
      <c r="N16" s="726" t="s">
        <v>730</v>
      </c>
      <c r="O16" s="726"/>
      <c r="P16" s="144" t="s">
        <v>434</v>
      </c>
      <c r="Q16" s="712"/>
      <c r="R16" s="713"/>
      <c r="S16" s="713"/>
      <c r="T16" s="713"/>
      <c r="U16" s="713"/>
      <c r="V16" s="713"/>
      <c r="W16" s="714"/>
    </row>
    <row r="17" spans="2:24" s="145" customFormat="1" ht="25.5" customHeight="1" x14ac:dyDescent="0.15">
      <c r="B17" s="726"/>
      <c r="C17" s="726" t="s">
        <v>731</v>
      </c>
      <c r="D17" s="726"/>
      <c r="E17" s="146">
        <v>4</v>
      </c>
      <c r="F17" s="712"/>
      <c r="G17" s="713"/>
      <c r="H17" s="713"/>
      <c r="I17" s="713"/>
      <c r="J17" s="713"/>
      <c r="K17" s="713"/>
      <c r="L17" s="714"/>
      <c r="M17" s="726"/>
      <c r="N17" s="726" t="s">
        <v>731</v>
      </c>
      <c r="O17" s="726"/>
      <c r="P17" s="146">
        <v>5</v>
      </c>
      <c r="Q17" s="712"/>
      <c r="R17" s="713"/>
      <c r="S17" s="713"/>
      <c r="T17" s="713"/>
      <c r="U17" s="713"/>
      <c r="V17" s="713"/>
      <c r="W17" s="714"/>
    </row>
    <row r="18" spans="2:24" s="145" customFormat="1" ht="25.5" customHeight="1" x14ac:dyDescent="0.15">
      <c r="B18" s="726" t="s">
        <v>732</v>
      </c>
      <c r="C18" s="726" t="s">
        <v>560</v>
      </c>
      <c r="D18" s="726"/>
      <c r="E18" s="147" t="s">
        <v>574</v>
      </c>
      <c r="F18" s="712"/>
      <c r="G18" s="713"/>
      <c r="H18" s="713"/>
      <c r="I18" s="713"/>
      <c r="J18" s="713"/>
      <c r="K18" s="713"/>
      <c r="L18" s="714"/>
      <c r="M18" s="726" t="s">
        <v>732</v>
      </c>
      <c r="N18" s="726" t="s">
        <v>560</v>
      </c>
      <c r="O18" s="726"/>
      <c r="P18" s="147" t="s">
        <v>574</v>
      </c>
      <c r="Q18" s="712"/>
      <c r="R18" s="713"/>
      <c r="S18" s="713"/>
      <c r="T18" s="713"/>
      <c r="U18" s="713"/>
      <c r="V18" s="713"/>
      <c r="W18" s="714"/>
    </row>
    <row r="19" spans="2:24" s="145" customFormat="1" ht="25.5" customHeight="1" x14ac:dyDescent="0.15">
      <c r="B19" s="726"/>
      <c r="C19" s="726" t="s">
        <v>561</v>
      </c>
      <c r="D19" s="726"/>
      <c r="E19" s="144" t="s">
        <v>601</v>
      </c>
      <c r="F19" s="712"/>
      <c r="G19" s="713"/>
      <c r="H19" s="713"/>
      <c r="I19" s="713"/>
      <c r="J19" s="713"/>
      <c r="K19" s="713"/>
      <c r="L19" s="714"/>
      <c r="M19" s="726"/>
      <c r="N19" s="726" t="s">
        <v>561</v>
      </c>
      <c r="O19" s="726"/>
      <c r="P19" s="144" t="s">
        <v>588</v>
      </c>
      <c r="Q19" s="712"/>
      <c r="R19" s="713"/>
      <c r="S19" s="713"/>
      <c r="T19" s="713"/>
      <c r="U19" s="713"/>
      <c r="V19" s="713"/>
      <c r="W19" s="714"/>
    </row>
    <row r="20" spans="2:24" s="145" customFormat="1" ht="25.5" customHeight="1" x14ac:dyDescent="0.15">
      <c r="B20" s="722" t="s">
        <v>563</v>
      </c>
      <c r="C20" s="722"/>
      <c r="D20" s="722"/>
      <c r="E20" s="148" t="s">
        <v>270</v>
      </c>
      <c r="F20" s="712"/>
      <c r="G20" s="713"/>
      <c r="H20" s="713"/>
      <c r="I20" s="713"/>
      <c r="J20" s="713"/>
      <c r="K20" s="713"/>
      <c r="L20" s="714"/>
      <c r="M20" s="722" t="s">
        <v>563</v>
      </c>
      <c r="N20" s="722"/>
      <c r="O20" s="722"/>
      <c r="P20" s="148" t="s">
        <v>269</v>
      </c>
      <c r="Q20" s="712"/>
      <c r="R20" s="713"/>
      <c r="S20" s="713"/>
      <c r="T20" s="713"/>
      <c r="U20" s="713"/>
      <c r="V20" s="713"/>
      <c r="W20" s="714"/>
    </row>
    <row r="21" spans="2:24" s="145" customFormat="1" ht="25.5" customHeight="1" x14ac:dyDescent="0.15">
      <c r="B21" s="705" t="s">
        <v>733</v>
      </c>
      <c r="C21" s="722" t="s">
        <v>734</v>
      </c>
      <c r="D21" s="722"/>
      <c r="E21" s="146" t="s">
        <v>576</v>
      </c>
      <c r="F21" s="712"/>
      <c r="G21" s="713"/>
      <c r="H21" s="713"/>
      <c r="I21" s="713"/>
      <c r="J21" s="713"/>
      <c r="K21" s="713"/>
      <c r="L21" s="714"/>
      <c r="M21" s="705" t="s">
        <v>733</v>
      </c>
      <c r="N21" s="722" t="s">
        <v>734</v>
      </c>
      <c r="O21" s="722"/>
      <c r="P21" s="146" t="s">
        <v>576</v>
      </c>
      <c r="Q21" s="712"/>
      <c r="R21" s="713"/>
      <c r="S21" s="713"/>
      <c r="T21" s="713"/>
      <c r="U21" s="713"/>
      <c r="V21" s="713"/>
      <c r="W21" s="714"/>
    </row>
    <row r="22" spans="2:24" s="145" customFormat="1" ht="25.5" customHeight="1" x14ac:dyDescent="0.15">
      <c r="B22" s="718"/>
      <c r="C22" s="722" t="s">
        <v>572</v>
      </c>
      <c r="D22" s="722"/>
      <c r="E22" s="127"/>
      <c r="F22" s="712"/>
      <c r="G22" s="713"/>
      <c r="H22" s="713"/>
      <c r="I22" s="713"/>
      <c r="J22" s="713"/>
      <c r="K22" s="713"/>
      <c r="L22" s="714"/>
      <c r="M22" s="718"/>
      <c r="N22" s="722" t="s">
        <v>572</v>
      </c>
      <c r="O22" s="722"/>
      <c r="P22" s="127"/>
      <c r="Q22" s="712"/>
      <c r="R22" s="713"/>
      <c r="S22" s="713"/>
      <c r="T22" s="713"/>
      <c r="U22" s="713"/>
      <c r="V22" s="713"/>
      <c r="W22" s="714"/>
    </row>
    <row r="23" spans="2:24" s="145" customFormat="1" ht="25.5" customHeight="1" x14ac:dyDescent="0.15">
      <c r="B23" s="706"/>
      <c r="C23" s="722" t="s">
        <v>573</v>
      </c>
      <c r="D23" s="722"/>
      <c r="E23" s="127" t="s">
        <v>579</v>
      </c>
      <c r="F23" s="715"/>
      <c r="G23" s="716"/>
      <c r="H23" s="716"/>
      <c r="I23" s="716"/>
      <c r="J23" s="716"/>
      <c r="K23" s="716"/>
      <c r="L23" s="717"/>
      <c r="M23" s="706"/>
      <c r="N23" s="722" t="s">
        <v>573</v>
      </c>
      <c r="O23" s="722"/>
      <c r="P23" s="127" t="s">
        <v>578</v>
      </c>
      <c r="Q23" s="712"/>
      <c r="R23" s="713"/>
      <c r="S23" s="713"/>
      <c r="T23" s="713"/>
      <c r="U23" s="713"/>
      <c r="V23" s="713"/>
      <c r="W23" s="714"/>
    </row>
    <row r="24" spans="2:24" s="145" customFormat="1" ht="25.5" customHeight="1" x14ac:dyDescent="0.15">
      <c r="B24" s="727" t="s">
        <v>735</v>
      </c>
      <c r="C24" s="727"/>
      <c r="D24" s="727"/>
      <c r="E24" s="736" t="s">
        <v>837</v>
      </c>
      <c r="F24" s="737"/>
      <c r="G24" s="738"/>
      <c r="H24" s="727" t="s">
        <v>737</v>
      </c>
      <c r="I24" s="727"/>
      <c r="J24" s="736" t="s">
        <v>854</v>
      </c>
      <c r="K24" s="737"/>
      <c r="L24" s="738"/>
      <c r="M24" s="727" t="s">
        <v>735</v>
      </c>
      <c r="N24" s="727"/>
      <c r="O24" s="727"/>
      <c r="P24" s="736" t="s">
        <v>744</v>
      </c>
      <c r="Q24" s="737"/>
      <c r="R24" s="738"/>
      <c r="S24" s="727" t="s">
        <v>737</v>
      </c>
      <c r="T24" s="727"/>
      <c r="U24" s="728" t="s">
        <v>747</v>
      </c>
      <c r="V24" s="728"/>
      <c r="W24" s="728"/>
    </row>
    <row r="25" spans="2:24" s="145" customFormat="1" ht="25.5" customHeight="1" x14ac:dyDescent="0.15">
      <c r="B25" s="414" t="s">
        <v>739</v>
      </c>
      <c r="C25" s="414"/>
      <c r="D25" s="414"/>
      <c r="E25" s="729"/>
      <c r="F25" s="729"/>
      <c r="G25" s="729"/>
      <c r="H25" s="472" t="s">
        <v>740</v>
      </c>
      <c r="I25" s="473"/>
      <c r="J25" s="730"/>
      <c r="K25" s="731"/>
      <c r="L25" s="732"/>
      <c r="M25" s="472" t="s">
        <v>739</v>
      </c>
      <c r="N25" s="473"/>
      <c r="O25" s="474"/>
      <c r="P25" s="733"/>
      <c r="Q25" s="729"/>
      <c r="R25" s="729"/>
      <c r="S25" s="734" t="s">
        <v>740</v>
      </c>
      <c r="T25" s="735"/>
      <c r="U25" s="730"/>
      <c r="V25" s="731"/>
      <c r="W25" s="732"/>
    </row>
    <row r="26" spans="2:24" s="145" customFormat="1" ht="39.75" customHeight="1" x14ac:dyDescent="0.15">
      <c r="B26" s="722" t="s">
        <v>741</v>
      </c>
      <c r="C26" s="722"/>
      <c r="D26" s="722"/>
      <c r="E26" s="723" t="s">
        <v>799</v>
      </c>
      <c r="F26" s="724"/>
      <c r="G26" s="724"/>
      <c r="H26" s="724"/>
      <c r="I26" s="724"/>
      <c r="J26" s="724"/>
      <c r="K26" s="724"/>
      <c r="L26" s="725"/>
      <c r="M26" s="722" t="s">
        <v>741</v>
      </c>
      <c r="N26" s="722"/>
      <c r="O26" s="722"/>
      <c r="P26" s="723" t="s">
        <v>852</v>
      </c>
      <c r="Q26" s="724"/>
      <c r="R26" s="724"/>
      <c r="S26" s="724"/>
      <c r="T26" s="724"/>
      <c r="U26" s="724"/>
      <c r="V26" s="724"/>
      <c r="W26" s="725"/>
    </row>
    <row r="27" spans="2:24" s="145" customFormat="1" ht="15" customHeight="1" x14ac:dyDescent="0.15">
      <c r="B27" s="149"/>
      <c r="C27" s="739" t="s">
        <v>750</v>
      </c>
      <c r="D27" s="740"/>
      <c r="E27" s="740"/>
      <c r="F27" s="740"/>
      <c r="G27" s="740"/>
      <c r="H27" s="740"/>
      <c r="I27" s="740"/>
      <c r="J27" s="740"/>
      <c r="K27" s="740"/>
      <c r="L27" s="740"/>
      <c r="M27" s="150"/>
      <c r="N27" s="150" t="s">
        <v>751</v>
      </c>
      <c r="O27" s="150"/>
      <c r="P27" s="150"/>
      <c r="Q27" s="150"/>
      <c r="R27" s="150"/>
      <c r="S27" s="150"/>
      <c r="T27" s="150"/>
      <c r="U27" s="150"/>
      <c r="V27" s="150"/>
      <c r="W27" s="150"/>
    </row>
    <row r="28" spans="2:24" s="145" customFormat="1" ht="15" customHeight="1" x14ac:dyDescent="0.15">
      <c r="B28" s="149"/>
      <c r="C28" s="741"/>
      <c r="D28" s="741"/>
      <c r="E28" s="741"/>
      <c r="F28" s="741"/>
      <c r="G28" s="741"/>
      <c r="H28" s="741"/>
      <c r="I28" s="741"/>
      <c r="J28" s="741"/>
      <c r="K28" s="741"/>
      <c r="L28" s="741"/>
      <c r="M28" s="150"/>
      <c r="N28" s="150" t="s">
        <v>752</v>
      </c>
      <c r="O28" s="150"/>
      <c r="P28" s="150"/>
      <c r="Q28" s="150"/>
      <c r="R28" s="150"/>
      <c r="S28" s="150"/>
      <c r="T28" s="150"/>
      <c r="U28" s="150"/>
      <c r="V28" s="150"/>
      <c r="W28" s="150"/>
    </row>
    <row r="29" spans="2:24" ht="15" customHeight="1" x14ac:dyDescent="0.15">
      <c r="C29" s="150" t="s">
        <v>753</v>
      </c>
      <c r="D29" s="4"/>
      <c r="E29" s="4"/>
      <c r="F29" s="4"/>
      <c r="G29" s="4"/>
      <c r="H29" s="4"/>
      <c r="I29" s="4"/>
      <c r="J29" s="4"/>
      <c r="K29" s="4"/>
      <c r="L29" s="4"/>
      <c r="M29" s="4"/>
      <c r="N29" s="151" t="s">
        <v>754</v>
      </c>
      <c r="O29" s="4"/>
      <c r="P29" s="4"/>
      <c r="Q29" s="4"/>
      <c r="R29" s="4"/>
      <c r="S29" s="4"/>
      <c r="T29" s="4"/>
      <c r="U29" s="4"/>
      <c r="V29" s="4"/>
      <c r="W29" s="4"/>
      <c r="X29" s="145"/>
    </row>
    <row r="30" spans="2:24" ht="15" customHeight="1" x14ac:dyDescent="0.15">
      <c r="C30" s="150" t="s">
        <v>755</v>
      </c>
      <c r="D30" s="4"/>
      <c r="E30" s="4"/>
      <c r="F30" s="4"/>
      <c r="G30" s="4"/>
      <c r="H30" s="4"/>
      <c r="I30" s="4"/>
      <c r="J30" s="4"/>
      <c r="K30" s="4"/>
      <c r="L30" s="4"/>
      <c r="M30" s="4"/>
      <c r="N30" s="151" t="s">
        <v>756</v>
      </c>
      <c r="O30" s="4"/>
      <c r="P30" s="4"/>
      <c r="Q30" s="4"/>
      <c r="R30" s="4"/>
      <c r="S30" s="4"/>
      <c r="T30" s="4"/>
      <c r="U30" s="4"/>
      <c r="V30" s="4"/>
      <c r="W30" s="4"/>
      <c r="X30" s="145"/>
    </row>
    <row r="31" spans="2:24" ht="15.6" customHeight="1" x14ac:dyDescent="0.15">
      <c r="C31" s="133"/>
      <c r="N31" s="133"/>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9"/>
  <dataValidations count="1">
    <dataValidation type="list" allowBlank="1" showInputMessage="1" showErrorMessage="1" sqref="E8 E19 P8 P19" xr:uid="{96E9AFE6-6744-4541-BC57-92FA64B81D19}">
      <formula1>INDIRECT(E7)</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BBE892-592B-41E3-B916-DA98AF6B1AD7}">
  <sheetPr codeName="Sheet46"/>
  <dimension ref="B1:X31"/>
  <sheetViews>
    <sheetView showGridLines="0" showZeros="0" view="pageBreakPreview" zoomScale="85" zoomScaleNormal="70" zoomScaleSheetLayoutView="85" workbookViewId="0">
      <selection activeCell="T2" sqref="T2:W2"/>
    </sheetView>
  </sheetViews>
  <sheetFormatPr defaultColWidth="7.625" defaultRowHeight="27.95" customHeight="1" x14ac:dyDescent="0.15"/>
  <cols>
    <col min="1" max="1" width="1.75" style="141" customWidth="1"/>
    <col min="2" max="4" width="6.125" style="141" customWidth="1"/>
    <col min="5" max="5" width="12.25" style="141" customWidth="1"/>
    <col min="6" max="12" width="9.125" style="141" customWidth="1"/>
    <col min="13" max="15" width="6.125" style="141" customWidth="1"/>
    <col min="16" max="16" width="12.25" style="141" customWidth="1"/>
    <col min="17" max="23" width="9.125" style="141" customWidth="1"/>
    <col min="24" max="24" width="3.125" style="141" customWidth="1"/>
    <col min="25" max="16384" width="7.625" style="141"/>
  </cols>
  <sheetData>
    <row r="1" spans="2:23" ht="9" customHeight="1" x14ac:dyDescent="0.15">
      <c r="W1" s="142"/>
    </row>
    <row r="2" spans="2:23" ht="25.15" customHeight="1" x14ac:dyDescent="0.15">
      <c r="B2" s="143" t="s">
        <v>723</v>
      </c>
      <c r="R2" s="679" t="s">
        <v>498</v>
      </c>
      <c r="S2" s="679"/>
      <c r="T2" s="1085" t="s">
        <v>1044</v>
      </c>
      <c r="U2" s="1086"/>
      <c r="V2" s="1086"/>
      <c r="W2" s="1087"/>
    </row>
    <row r="3" spans="2:23" ht="25.15" customHeight="1" x14ac:dyDescent="0.15">
      <c r="B3" s="680" t="s">
        <v>724</v>
      </c>
      <c r="C3" s="681"/>
      <c r="D3" s="681"/>
      <c r="E3" s="682" t="s">
        <v>542</v>
      </c>
      <c r="F3" s="683"/>
      <c r="G3" s="684"/>
      <c r="H3" s="685" t="s">
        <v>725</v>
      </c>
      <c r="I3" s="686"/>
      <c r="J3" s="687" t="s">
        <v>543</v>
      </c>
      <c r="K3" s="688"/>
      <c r="L3" s="689"/>
      <c r="M3" s="447" t="s">
        <v>726</v>
      </c>
      <c r="N3" s="448"/>
      <c r="O3" s="449"/>
      <c r="P3" s="690" t="s">
        <v>545</v>
      </c>
      <c r="Q3" s="690"/>
      <c r="R3" s="690"/>
      <c r="S3" s="447" t="s">
        <v>546</v>
      </c>
      <c r="T3" s="449"/>
      <c r="U3" s="693">
        <v>45621</v>
      </c>
      <c r="V3" s="694"/>
      <c r="W3" s="695"/>
    </row>
    <row r="4" spans="2:23" ht="25.15" customHeight="1" x14ac:dyDescent="0.15">
      <c r="B4" s="699" t="s">
        <v>727</v>
      </c>
      <c r="C4" s="700"/>
      <c r="D4" s="700"/>
      <c r="E4" s="701" t="s">
        <v>547</v>
      </c>
      <c r="F4" s="702"/>
      <c r="G4" s="703"/>
      <c r="H4" s="685" t="s">
        <v>728</v>
      </c>
      <c r="I4" s="686"/>
      <c r="J4" s="687" t="s">
        <v>548</v>
      </c>
      <c r="K4" s="688"/>
      <c r="L4" s="689"/>
      <c r="M4" s="450"/>
      <c r="N4" s="451"/>
      <c r="O4" s="452"/>
      <c r="P4" s="704" t="s">
        <v>549</v>
      </c>
      <c r="Q4" s="704"/>
      <c r="R4" s="704"/>
      <c r="S4" s="691"/>
      <c r="T4" s="692"/>
      <c r="U4" s="696"/>
      <c r="V4" s="697"/>
      <c r="W4" s="698"/>
    </row>
    <row r="5" spans="2:23" s="145" customFormat="1" ht="25.5" customHeight="1" x14ac:dyDescent="0.15">
      <c r="B5" s="705" t="s">
        <v>729</v>
      </c>
      <c r="C5" s="707" t="s">
        <v>730</v>
      </c>
      <c r="D5" s="708"/>
      <c r="E5" s="144" t="s">
        <v>434</v>
      </c>
      <c r="F5" s="709"/>
      <c r="G5" s="710"/>
      <c r="H5" s="710"/>
      <c r="I5" s="710"/>
      <c r="J5" s="710"/>
      <c r="K5" s="710"/>
      <c r="L5" s="711"/>
      <c r="M5" s="705" t="s">
        <v>729</v>
      </c>
      <c r="N5" s="707" t="s">
        <v>730</v>
      </c>
      <c r="O5" s="708"/>
      <c r="P5" s="144" t="s">
        <v>434</v>
      </c>
      <c r="Q5" s="712"/>
      <c r="R5" s="713"/>
      <c r="S5" s="713"/>
      <c r="T5" s="713"/>
      <c r="U5" s="713"/>
      <c r="V5" s="713"/>
      <c r="W5" s="714"/>
    </row>
    <row r="6" spans="2:23" s="145" customFormat="1" ht="25.5" customHeight="1" x14ac:dyDescent="0.15">
      <c r="B6" s="706"/>
      <c r="C6" s="707" t="s">
        <v>731</v>
      </c>
      <c r="D6" s="708"/>
      <c r="E6" s="146">
        <v>6</v>
      </c>
      <c r="F6" s="712"/>
      <c r="G6" s="713"/>
      <c r="H6" s="713"/>
      <c r="I6" s="713"/>
      <c r="J6" s="713"/>
      <c r="K6" s="713"/>
      <c r="L6" s="714"/>
      <c r="M6" s="706"/>
      <c r="N6" s="707" t="s">
        <v>731</v>
      </c>
      <c r="O6" s="708"/>
      <c r="P6" s="146">
        <v>7</v>
      </c>
      <c r="Q6" s="712"/>
      <c r="R6" s="713"/>
      <c r="S6" s="713"/>
      <c r="T6" s="713"/>
      <c r="U6" s="713"/>
      <c r="V6" s="713"/>
      <c r="W6" s="714"/>
    </row>
    <row r="7" spans="2:23" s="145" customFormat="1" ht="25.5" customHeight="1" x14ac:dyDescent="0.15">
      <c r="B7" s="705" t="s">
        <v>732</v>
      </c>
      <c r="C7" s="707" t="s">
        <v>560</v>
      </c>
      <c r="D7" s="708"/>
      <c r="E7" s="147" t="s">
        <v>574</v>
      </c>
      <c r="F7" s="712"/>
      <c r="G7" s="713"/>
      <c r="H7" s="713"/>
      <c r="I7" s="713"/>
      <c r="J7" s="713"/>
      <c r="K7" s="713"/>
      <c r="L7" s="714"/>
      <c r="M7" s="705" t="s">
        <v>732</v>
      </c>
      <c r="N7" s="707" t="s">
        <v>560</v>
      </c>
      <c r="O7" s="708"/>
      <c r="P7" s="147" t="s">
        <v>574</v>
      </c>
      <c r="Q7" s="712"/>
      <c r="R7" s="713"/>
      <c r="S7" s="713"/>
      <c r="T7" s="713"/>
      <c r="U7" s="713"/>
      <c r="V7" s="713"/>
      <c r="W7" s="714"/>
    </row>
    <row r="8" spans="2:23" s="145" customFormat="1" ht="25.5" customHeight="1" x14ac:dyDescent="0.15">
      <c r="B8" s="718"/>
      <c r="C8" s="707" t="s">
        <v>561</v>
      </c>
      <c r="D8" s="708"/>
      <c r="E8" s="144" t="s">
        <v>601</v>
      </c>
      <c r="F8" s="712"/>
      <c r="G8" s="713"/>
      <c r="H8" s="713"/>
      <c r="I8" s="713"/>
      <c r="J8" s="713"/>
      <c r="K8" s="713"/>
      <c r="L8" s="714"/>
      <c r="M8" s="718"/>
      <c r="N8" s="707" t="s">
        <v>561</v>
      </c>
      <c r="O8" s="708"/>
      <c r="P8" s="144" t="s">
        <v>588</v>
      </c>
      <c r="Q8" s="712"/>
      <c r="R8" s="713"/>
      <c r="S8" s="713"/>
      <c r="T8" s="713"/>
      <c r="U8" s="713"/>
      <c r="V8" s="713"/>
      <c r="W8" s="714"/>
    </row>
    <row r="9" spans="2:23" s="145" customFormat="1" ht="25.5" customHeight="1" x14ac:dyDescent="0.15">
      <c r="B9" s="719" t="s">
        <v>563</v>
      </c>
      <c r="C9" s="720"/>
      <c r="D9" s="721"/>
      <c r="E9" s="148" t="s">
        <v>270</v>
      </c>
      <c r="F9" s="712"/>
      <c r="G9" s="713"/>
      <c r="H9" s="713"/>
      <c r="I9" s="713"/>
      <c r="J9" s="713"/>
      <c r="K9" s="713"/>
      <c r="L9" s="714"/>
      <c r="M9" s="719" t="s">
        <v>563</v>
      </c>
      <c r="N9" s="720"/>
      <c r="O9" s="721"/>
      <c r="P9" s="148" t="s">
        <v>269</v>
      </c>
      <c r="Q9" s="712"/>
      <c r="R9" s="713"/>
      <c r="S9" s="713"/>
      <c r="T9" s="713"/>
      <c r="U9" s="713"/>
      <c r="V9" s="713"/>
      <c r="W9" s="714"/>
    </row>
    <row r="10" spans="2:23" s="145" customFormat="1" ht="25.5" customHeight="1" x14ac:dyDescent="0.15">
      <c r="B10" s="705" t="s">
        <v>733</v>
      </c>
      <c r="C10" s="719" t="s">
        <v>734</v>
      </c>
      <c r="D10" s="721"/>
      <c r="E10" s="146" t="s">
        <v>576</v>
      </c>
      <c r="F10" s="712"/>
      <c r="G10" s="713"/>
      <c r="H10" s="713"/>
      <c r="I10" s="713"/>
      <c r="J10" s="713"/>
      <c r="K10" s="713"/>
      <c r="L10" s="714"/>
      <c r="M10" s="705" t="s">
        <v>733</v>
      </c>
      <c r="N10" s="719" t="s">
        <v>734</v>
      </c>
      <c r="O10" s="721"/>
      <c r="P10" s="146" t="s">
        <v>576</v>
      </c>
      <c r="Q10" s="712"/>
      <c r="R10" s="713"/>
      <c r="S10" s="713"/>
      <c r="T10" s="713"/>
      <c r="U10" s="713"/>
      <c r="V10" s="713"/>
      <c r="W10" s="714"/>
    </row>
    <row r="11" spans="2:23" s="145" customFormat="1" ht="25.5" customHeight="1" x14ac:dyDescent="0.15">
      <c r="B11" s="718"/>
      <c r="C11" s="719" t="s">
        <v>572</v>
      </c>
      <c r="D11" s="721"/>
      <c r="E11" s="127"/>
      <c r="F11" s="712"/>
      <c r="G11" s="713"/>
      <c r="H11" s="713"/>
      <c r="I11" s="713"/>
      <c r="J11" s="713"/>
      <c r="K11" s="713"/>
      <c r="L11" s="714"/>
      <c r="M11" s="718"/>
      <c r="N11" s="719" t="s">
        <v>572</v>
      </c>
      <c r="O11" s="721"/>
      <c r="P11" s="127"/>
      <c r="Q11" s="712"/>
      <c r="R11" s="713"/>
      <c r="S11" s="713"/>
      <c r="T11" s="713"/>
      <c r="U11" s="713"/>
      <c r="V11" s="713"/>
      <c r="W11" s="714"/>
    </row>
    <row r="12" spans="2:23" s="145" customFormat="1" ht="25.5" customHeight="1" x14ac:dyDescent="0.15">
      <c r="B12" s="706"/>
      <c r="C12" s="722" t="s">
        <v>573</v>
      </c>
      <c r="D12" s="722"/>
      <c r="E12" s="127" t="s">
        <v>579</v>
      </c>
      <c r="F12" s="715"/>
      <c r="G12" s="716"/>
      <c r="H12" s="716"/>
      <c r="I12" s="716"/>
      <c r="J12" s="716"/>
      <c r="K12" s="716"/>
      <c r="L12" s="717"/>
      <c r="M12" s="706"/>
      <c r="N12" s="722" t="s">
        <v>573</v>
      </c>
      <c r="O12" s="722"/>
      <c r="P12" s="127" t="s">
        <v>596</v>
      </c>
      <c r="Q12" s="712"/>
      <c r="R12" s="713"/>
      <c r="S12" s="713"/>
      <c r="T12" s="713"/>
      <c r="U12" s="713"/>
      <c r="V12" s="713"/>
      <c r="W12" s="714"/>
    </row>
    <row r="13" spans="2:23" s="145" customFormat="1" ht="25.5" customHeight="1" x14ac:dyDescent="0.15">
      <c r="B13" s="727" t="s">
        <v>735</v>
      </c>
      <c r="C13" s="727"/>
      <c r="D13" s="727"/>
      <c r="E13" s="736" t="s">
        <v>736</v>
      </c>
      <c r="F13" s="737"/>
      <c r="G13" s="738"/>
      <c r="H13" s="727" t="s">
        <v>737</v>
      </c>
      <c r="I13" s="727"/>
      <c r="J13" s="728" t="s">
        <v>747</v>
      </c>
      <c r="K13" s="728"/>
      <c r="L13" s="728"/>
      <c r="M13" s="727" t="s">
        <v>735</v>
      </c>
      <c r="N13" s="727"/>
      <c r="O13" s="727"/>
      <c r="P13" s="736" t="s">
        <v>744</v>
      </c>
      <c r="Q13" s="737"/>
      <c r="R13" s="738"/>
      <c r="S13" s="727" t="s">
        <v>737</v>
      </c>
      <c r="T13" s="727"/>
      <c r="U13" s="728" t="s">
        <v>747</v>
      </c>
      <c r="V13" s="728"/>
      <c r="W13" s="728"/>
    </row>
    <row r="14" spans="2:23" s="145" customFormat="1" ht="25.5" customHeight="1" x14ac:dyDescent="0.15">
      <c r="B14" s="414" t="s">
        <v>739</v>
      </c>
      <c r="C14" s="414"/>
      <c r="D14" s="414"/>
      <c r="E14" s="729"/>
      <c r="F14" s="729"/>
      <c r="G14" s="729"/>
      <c r="H14" s="472" t="s">
        <v>740</v>
      </c>
      <c r="I14" s="473"/>
      <c r="J14" s="730"/>
      <c r="K14" s="731"/>
      <c r="L14" s="732"/>
      <c r="M14" s="472" t="s">
        <v>739</v>
      </c>
      <c r="N14" s="473"/>
      <c r="O14" s="474"/>
      <c r="P14" s="733"/>
      <c r="Q14" s="729"/>
      <c r="R14" s="729"/>
      <c r="S14" s="734" t="s">
        <v>740</v>
      </c>
      <c r="T14" s="735"/>
      <c r="U14" s="730"/>
      <c r="V14" s="731"/>
      <c r="W14" s="732"/>
    </row>
    <row r="15" spans="2:23" s="145" customFormat="1" ht="39.75" customHeight="1" x14ac:dyDescent="0.15">
      <c r="B15" s="722" t="s">
        <v>741</v>
      </c>
      <c r="C15" s="722"/>
      <c r="D15" s="722"/>
      <c r="E15" s="723" t="s">
        <v>768</v>
      </c>
      <c r="F15" s="724"/>
      <c r="G15" s="724"/>
      <c r="H15" s="724"/>
      <c r="I15" s="724"/>
      <c r="J15" s="724"/>
      <c r="K15" s="724"/>
      <c r="L15" s="725"/>
      <c r="M15" s="722" t="s">
        <v>741</v>
      </c>
      <c r="N15" s="722"/>
      <c r="O15" s="722"/>
      <c r="P15" s="723" t="s">
        <v>855</v>
      </c>
      <c r="Q15" s="724"/>
      <c r="R15" s="724"/>
      <c r="S15" s="724"/>
      <c r="T15" s="724"/>
      <c r="U15" s="724"/>
      <c r="V15" s="724"/>
      <c r="W15" s="725"/>
    </row>
    <row r="16" spans="2:23" s="145" customFormat="1" ht="25.5" customHeight="1" x14ac:dyDescent="0.15">
      <c r="B16" s="726" t="s">
        <v>729</v>
      </c>
      <c r="C16" s="726" t="s">
        <v>730</v>
      </c>
      <c r="D16" s="726"/>
      <c r="E16" s="144" t="s">
        <v>435</v>
      </c>
      <c r="F16" s="709"/>
      <c r="G16" s="710"/>
      <c r="H16" s="710"/>
      <c r="I16" s="710"/>
      <c r="J16" s="710"/>
      <c r="K16" s="710"/>
      <c r="L16" s="711"/>
      <c r="M16" s="726" t="s">
        <v>729</v>
      </c>
      <c r="N16" s="726" t="s">
        <v>730</v>
      </c>
      <c r="O16" s="726"/>
      <c r="P16" s="144" t="s">
        <v>435</v>
      </c>
      <c r="Q16" s="712"/>
      <c r="R16" s="713"/>
      <c r="S16" s="713"/>
      <c r="T16" s="713"/>
      <c r="U16" s="713"/>
      <c r="V16" s="713"/>
      <c r="W16" s="714"/>
    </row>
    <row r="17" spans="2:24" s="145" customFormat="1" ht="25.5" customHeight="1" x14ac:dyDescent="0.15">
      <c r="B17" s="726"/>
      <c r="C17" s="726" t="s">
        <v>731</v>
      </c>
      <c r="D17" s="726"/>
      <c r="E17" s="146">
        <v>1</v>
      </c>
      <c r="F17" s="712"/>
      <c r="G17" s="713"/>
      <c r="H17" s="713"/>
      <c r="I17" s="713"/>
      <c r="J17" s="713"/>
      <c r="K17" s="713"/>
      <c r="L17" s="714"/>
      <c r="M17" s="726"/>
      <c r="N17" s="726" t="s">
        <v>731</v>
      </c>
      <c r="O17" s="726"/>
      <c r="P17" s="146">
        <v>2</v>
      </c>
      <c r="Q17" s="712"/>
      <c r="R17" s="713"/>
      <c r="S17" s="713"/>
      <c r="T17" s="713"/>
      <c r="U17" s="713"/>
      <c r="V17" s="713"/>
      <c r="W17" s="714"/>
    </row>
    <row r="18" spans="2:24" s="145" customFormat="1" ht="25.5" customHeight="1" x14ac:dyDescent="0.15">
      <c r="B18" s="726" t="s">
        <v>732</v>
      </c>
      <c r="C18" s="726" t="s">
        <v>560</v>
      </c>
      <c r="D18" s="726"/>
      <c r="E18" s="147" t="s">
        <v>574</v>
      </c>
      <c r="F18" s="712"/>
      <c r="G18" s="713"/>
      <c r="H18" s="713"/>
      <c r="I18" s="713"/>
      <c r="J18" s="713"/>
      <c r="K18" s="713"/>
      <c r="L18" s="714"/>
      <c r="M18" s="726" t="s">
        <v>732</v>
      </c>
      <c r="N18" s="726" t="s">
        <v>560</v>
      </c>
      <c r="O18" s="726"/>
      <c r="P18" s="147" t="s">
        <v>574</v>
      </c>
      <c r="Q18" s="712"/>
      <c r="R18" s="713"/>
      <c r="S18" s="713"/>
      <c r="T18" s="713"/>
      <c r="U18" s="713"/>
      <c r="V18" s="713"/>
      <c r="W18" s="714"/>
    </row>
    <row r="19" spans="2:24" s="145" customFormat="1" ht="25.5" customHeight="1" x14ac:dyDescent="0.15">
      <c r="B19" s="726"/>
      <c r="C19" s="726" t="s">
        <v>561</v>
      </c>
      <c r="D19" s="726"/>
      <c r="E19" s="144" t="s">
        <v>592</v>
      </c>
      <c r="F19" s="712"/>
      <c r="G19" s="713"/>
      <c r="H19" s="713"/>
      <c r="I19" s="713"/>
      <c r="J19" s="713"/>
      <c r="K19" s="713"/>
      <c r="L19" s="714"/>
      <c r="M19" s="726"/>
      <c r="N19" s="726" t="s">
        <v>561</v>
      </c>
      <c r="O19" s="726"/>
      <c r="P19" s="144" t="s">
        <v>595</v>
      </c>
      <c r="Q19" s="712"/>
      <c r="R19" s="713"/>
      <c r="S19" s="713"/>
      <c r="T19" s="713"/>
      <c r="U19" s="713"/>
      <c r="V19" s="713"/>
      <c r="W19" s="714"/>
    </row>
    <row r="20" spans="2:24" s="145" customFormat="1" ht="25.5" customHeight="1" x14ac:dyDescent="0.15">
      <c r="B20" s="722" t="s">
        <v>563</v>
      </c>
      <c r="C20" s="722"/>
      <c r="D20" s="722"/>
      <c r="E20" s="148" t="s">
        <v>270</v>
      </c>
      <c r="F20" s="712"/>
      <c r="G20" s="713"/>
      <c r="H20" s="713"/>
      <c r="I20" s="713"/>
      <c r="J20" s="713"/>
      <c r="K20" s="713"/>
      <c r="L20" s="714"/>
      <c r="M20" s="722" t="s">
        <v>563</v>
      </c>
      <c r="N20" s="722"/>
      <c r="O20" s="722"/>
      <c r="P20" s="148" t="s">
        <v>269</v>
      </c>
      <c r="Q20" s="712"/>
      <c r="R20" s="713"/>
      <c r="S20" s="713"/>
      <c r="T20" s="713"/>
      <c r="U20" s="713"/>
      <c r="V20" s="713"/>
      <c r="W20" s="714"/>
    </row>
    <row r="21" spans="2:24" s="145" customFormat="1" ht="25.5" customHeight="1" x14ac:dyDescent="0.15">
      <c r="B21" s="705" t="s">
        <v>733</v>
      </c>
      <c r="C21" s="722" t="s">
        <v>734</v>
      </c>
      <c r="D21" s="722"/>
      <c r="E21" s="146" t="s">
        <v>576</v>
      </c>
      <c r="F21" s="712"/>
      <c r="G21" s="713"/>
      <c r="H21" s="713"/>
      <c r="I21" s="713"/>
      <c r="J21" s="713"/>
      <c r="K21" s="713"/>
      <c r="L21" s="714"/>
      <c r="M21" s="705" t="s">
        <v>733</v>
      </c>
      <c r="N21" s="722" t="s">
        <v>734</v>
      </c>
      <c r="O21" s="722"/>
      <c r="P21" s="146" t="s">
        <v>576</v>
      </c>
      <c r="Q21" s="712"/>
      <c r="R21" s="713"/>
      <c r="S21" s="713"/>
      <c r="T21" s="713"/>
      <c r="U21" s="713"/>
      <c r="V21" s="713"/>
      <c r="W21" s="714"/>
    </row>
    <row r="22" spans="2:24" s="145" customFormat="1" ht="25.5" customHeight="1" x14ac:dyDescent="0.15">
      <c r="B22" s="718"/>
      <c r="C22" s="722" t="s">
        <v>572</v>
      </c>
      <c r="D22" s="722"/>
      <c r="E22" s="127"/>
      <c r="F22" s="712"/>
      <c r="G22" s="713"/>
      <c r="H22" s="713"/>
      <c r="I22" s="713"/>
      <c r="J22" s="713"/>
      <c r="K22" s="713"/>
      <c r="L22" s="714"/>
      <c r="M22" s="718"/>
      <c r="N22" s="722" t="s">
        <v>572</v>
      </c>
      <c r="O22" s="722"/>
      <c r="P22" s="127"/>
      <c r="Q22" s="712"/>
      <c r="R22" s="713"/>
      <c r="S22" s="713"/>
      <c r="T22" s="713"/>
      <c r="U22" s="713"/>
      <c r="V22" s="713"/>
      <c r="W22" s="714"/>
    </row>
    <row r="23" spans="2:24" s="145" customFormat="1" ht="25.5" customHeight="1" x14ac:dyDescent="0.15">
      <c r="B23" s="706"/>
      <c r="C23" s="722" t="s">
        <v>573</v>
      </c>
      <c r="D23" s="722"/>
      <c r="E23" s="127" t="s">
        <v>579</v>
      </c>
      <c r="F23" s="715"/>
      <c r="G23" s="716"/>
      <c r="H23" s="716"/>
      <c r="I23" s="716"/>
      <c r="J23" s="716"/>
      <c r="K23" s="716"/>
      <c r="L23" s="717"/>
      <c r="M23" s="706"/>
      <c r="N23" s="722" t="s">
        <v>573</v>
      </c>
      <c r="O23" s="722"/>
      <c r="P23" s="127" t="s">
        <v>578</v>
      </c>
      <c r="Q23" s="712"/>
      <c r="R23" s="713"/>
      <c r="S23" s="713"/>
      <c r="T23" s="713"/>
      <c r="U23" s="713"/>
      <c r="V23" s="713"/>
      <c r="W23" s="714"/>
    </row>
    <row r="24" spans="2:24" s="145" customFormat="1" ht="25.5" customHeight="1" x14ac:dyDescent="0.15">
      <c r="B24" s="727" t="s">
        <v>735</v>
      </c>
      <c r="C24" s="727"/>
      <c r="D24" s="727"/>
      <c r="E24" s="736" t="s">
        <v>736</v>
      </c>
      <c r="F24" s="737"/>
      <c r="G24" s="738"/>
      <c r="H24" s="727" t="s">
        <v>737</v>
      </c>
      <c r="I24" s="727"/>
      <c r="J24" s="736" t="s">
        <v>747</v>
      </c>
      <c r="K24" s="737"/>
      <c r="L24" s="738"/>
      <c r="M24" s="727" t="s">
        <v>735</v>
      </c>
      <c r="N24" s="727"/>
      <c r="O24" s="727"/>
      <c r="P24" s="736" t="s">
        <v>856</v>
      </c>
      <c r="Q24" s="737"/>
      <c r="R24" s="738"/>
      <c r="S24" s="727" t="s">
        <v>737</v>
      </c>
      <c r="T24" s="727"/>
      <c r="U24" s="728" t="s">
        <v>805</v>
      </c>
      <c r="V24" s="728"/>
      <c r="W24" s="728"/>
    </row>
    <row r="25" spans="2:24" s="145" customFormat="1" ht="25.5" customHeight="1" x14ac:dyDescent="0.15">
      <c r="B25" s="414" t="s">
        <v>739</v>
      </c>
      <c r="C25" s="414"/>
      <c r="D25" s="414"/>
      <c r="E25" s="729"/>
      <c r="F25" s="729"/>
      <c r="G25" s="729"/>
      <c r="H25" s="472" t="s">
        <v>740</v>
      </c>
      <c r="I25" s="473"/>
      <c r="J25" s="730"/>
      <c r="K25" s="731"/>
      <c r="L25" s="732"/>
      <c r="M25" s="472" t="s">
        <v>739</v>
      </c>
      <c r="N25" s="473"/>
      <c r="O25" s="474"/>
      <c r="P25" s="733"/>
      <c r="Q25" s="729"/>
      <c r="R25" s="729"/>
      <c r="S25" s="734" t="s">
        <v>740</v>
      </c>
      <c r="T25" s="735"/>
      <c r="U25" s="730"/>
      <c r="V25" s="731"/>
      <c r="W25" s="732"/>
    </row>
    <row r="26" spans="2:24" s="145" customFormat="1" ht="39.75" customHeight="1" x14ac:dyDescent="0.15">
      <c r="B26" s="722" t="s">
        <v>741</v>
      </c>
      <c r="C26" s="722"/>
      <c r="D26" s="722"/>
      <c r="E26" s="723" t="s">
        <v>769</v>
      </c>
      <c r="F26" s="724"/>
      <c r="G26" s="724"/>
      <c r="H26" s="724"/>
      <c r="I26" s="724"/>
      <c r="J26" s="724"/>
      <c r="K26" s="724"/>
      <c r="L26" s="725"/>
      <c r="M26" s="722" t="s">
        <v>741</v>
      </c>
      <c r="N26" s="722"/>
      <c r="O26" s="722"/>
      <c r="P26" s="723" t="s">
        <v>857</v>
      </c>
      <c r="Q26" s="724"/>
      <c r="R26" s="724"/>
      <c r="S26" s="724"/>
      <c r="T26" s="724"/>
      <c r="U26" s="724"/>
      <c r="V26" s="724"/>
      <c r="W26" s="725"/>
    </row>
    <row r="27" spans="2:24" s="145" customFormat="1" ht="15" customHeight="1" x14ac:dyDescent="0.15">
      <c r="B27" s="149"/>
      <c r="C27" s="739" t="s">
        <v>750</v>
      </c>
      <c r="D27" s="740"/>
      <c r="E27" s="740"/>
      <c r="F27" s="740"/>
      <c r="G27" s="740"/>
      <c r="H27" s="740"/>
      <c r="I27" s="740"/>
      <c r="J27" s="740"/>
      <c r="K27" s="740"/>
      <c r="L27" s="740"/>
      <c r="M27" s="150"/>
      <c r="N27" s="150" t="s">
        <v>751</v>
      </c>
      <c r="O27" s="150"/>
      <c r="P27" s="150"/>
      <c r="Q27" s="150"/>
      <c r="R27" s="150"/>
      <c r="S27" s="150"/>
      <c r="T27" s="150"/>
      <c r="U27" s="150"/>
      <c r="V27" s="150"/>
      <c r="W27" s="150"/>
    </row>
    <row r="28" spans="2:24" s="145" customFormat="1" ht="15" customHeight="1" x14ac:dyDescent="0.15">
      <c r="B28" s="149"/>
      <c r="C28" s="741"/>
      <c r="D28" s="741"/>
      <c r="E28" s="741"/>
      <c r="F28" s="741"/>
      <c r="G28" s="741"/>
      <c r="H28" s="741"/>
      <c r="I28" s="741"/>
      <c r="J28" s="741"/>
      <c r="K28" s="741"/>
      <c r="L28" s="741"/>
      <c r="M28" s="150"/>
      <c r="N28" s="150" t="s">
        <v>752</v>
      </c>
      <c r="O28" s="150"/>
      <c r="P28" s="150"/>
      <c r="Q28" s="150"/>
      <c r="R28" s="150"/>
      <c r="S28" s="150"/>
      <c r="T28" s="150"/>
      <c r="U28" s="150"/>
      <c r="V28" s="150"/>
      <c r="W28" s="150"/>
    </row>
    <row r="29" spans="2:24" ht="15" customHeight="1" x14ac:dyDescent="0.15">
      <c r="C29" s="150" t="s">
        <v>753</v>
      </c>
      <c r="D29" s="4"/>
      <c r="E29" s="4"/>
      <c r="F29" s="4"/>
      <c r="G29" s="4"/>
      <c r="H29" s="4"/>
      <c r="I29" s="4"/>
      <c r="J29" s="4"/>
      <c r="K29" s="4"/>
      <c r="L29" s="4"/>
      <c r="M29" s="4"/>
      <c r="N29" s="151" t="s">
        <v>754</v>
      </c>
      <c r="O29" s="4"/>
      <c r="P29" s="4"/>
      <c r="Q29" s="4"/>
      <c r="R29" s="4"/>
      <c r="S29" s="4"/>
      <c r="T29" s="4"/>
      <c r="U29" s="4"/>
      <c r="V29" s="4"/>
      <c r="W29" s="4"/>
      <c r="X29" s="145"/>
    </row>
    <row r="30" spans="2:24" ht="15" customHeight="1" x14ac:dyDescent="0.15">
      <c r="C30" s="150" t="s">
        <v>755</v>
      </c>
      <c r="D30" s="4"/>
      <c r="E30" s="4"/>
      <c r="F30" s="4"/>
      <c r="G30" s="4"/>
      <c r="H30" s="4"/>
      <c r="I30" s="4"/>
      <c r="J30" s="4"/>
      <c r="K30" s="4"/>
      <c r="L30" s="4"/>
      <c r="M30" s="4"/>
      <c r="N30" s="151" t="s">
        <v>756</v>
      </c>
      <c r="O30" s="4"/>
      <c r="P30" s="4"/>
      <c r="Q30" s="4"/>
      <c r="R30" s="4"/>
      <c r="S30" s="4"/>
      <c r="T30" s="4"/>
      <c r="U30" s="4"/>
      <c r="V30" s="4"/>
      <c r="W30" s="4"/>
      <c r="X30" s="145"/>
    </row>
    <row r="31" spans="2:24" ht="15.6" customHeight="1" x14ac:dyDescent="0.15">
      <c r="C31" s="133"/>
      <c r="N31" s="133"/>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9"/>
  <dataValidations count="1">
    <dataValidation type="list" allowBlank="1" showInputMessage="1" showErrorMessage="1" sqref="E8 E19 P8 P19" xr:uid="{73780409-0480-4813-8ADF-2F7A582179FC}">
      <formula1>INDIRECT(E7)</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88D0BE-7547-4676-8EC7-4272D60E28CD}">
  <sheetPr codeName="Sheet47"/>
  <dimension ref="B1:X31"/>
  <sheetViews>
    <sheetView showGridLines="0" showZeros="0" view="pageBreakPreview" zoomScale="85" zoomScaleNormal="70" zoomScaleSheetLayoutView="85" workbookViewId="0">
      <selection activeCell="T2" sqref="T2:W2"/>
    </sheetView>
  </sheetViews>
  <sheetFormatPr defaultColWidth="7.625" defaultRowHeight="27.95" customHeight="1" x14ac:dyDescent="0.15"/>
  <cols>
    <col min="1" max="1" width="1.75" style="141" customWidth="1"/>
    <col min="2" max="4" width="6.125" style="141" customWidth="1"/>
    <col min="5" max="5" width="12.25" style="141" customWidth="1"/>
    <col min="6" max="12" width="9.125" style="141" customWidth="1"/>
    <col min="13" max="15" width="6.125" style="141" customWidth="1"/>
    <col min="16" max="16" width="12.25" style="141" customWidth="1"/>
    <col min="17" max="23" width="9.125" style="141" customWidth="1"/>
    <col min="24" max="24" width="3.125" style="141" customWidth="1"/>
    <col min="25" max="16384" width="7.625" style="141"/>
  </cols>
  <sheetData>
    <row r="1" spans="2:23" ht="9" customHeight="1" x14ac:dyDescent="0.15">
      <c r="W1" s="142"/>
    </row>
    <row r="2" spans="2:23" ht="25.15" customHeight="1" x14ac:dyDescent="0.15">
      <c r="B2" s="143" t="s">
        <v>723</v>
      </c>
      <c r="R2" s="679" t="s">
        <v>498</v>
      </c>
      <c r="S2" s="679"/>
      <c r="T2" s="1085" t="s">
        <v>1044</v>
      </c>
      <c r="U2" s="1086"/>
      <c r="V2" s="1086"/>
      <c r="W2" s="1087"/>
    </row>
    <row r="3" spans="2:23" ht="25.15" customHeight="1" x14ac:dyDescent="0.15">
      <c r="B3" s="680" t="s">
        <v>724</v>
      </c>
      <c r="C3" s="681"/>
      <c r="D3" s="681"/>
      <c r="E3" s="682" t="s">
        <v>542</v>
      </c>
      <c r="F3" s="683"/>
      <c r="G3" s="684"/>
      <c r="H3" s="685" t="s">
        <v>725</v>
      </c>
      <c r="I3" s="686"/>
      <c r="J3" s="687" t="s">
        <v>543</v>
      </c>
      <c r="K3" s="688"/>
      <c r="L3" s="689"/>
      <c r="M3" s="447" t="s">
        <v>726</v>
      </c>
      <c r="N3" s="448"/>
      <c r="O3" s="449"/>
      <c r="P3" s="690" t="s">
        <v>545</v>
      </c>
      <c r="Q3" s="690"/>
      <c r="R3" s="690"/>
      <c r="S3" s="447" t="s">
        <v>546</v>
      </c>
      <c r="T3" s="449"/>
      <c r="U3" s="693">
        <v>45621</v>
      </c>
      <c r="V3" s="694"/>
      <c r="W3" s="695"/>
    </row>
    <row r="4" spans="2:23" ht="25.15" customHeight="1" x14ac:dyDescent="0.15">
      <c r="B4" s="699" t="s">
        <v>727</v>
      </c>
      <c r="C4" s="700"/>
      <c r="D4" s="700"/>
      <c r="E4" s="701" t="s">
        <v>547</v>
      </c>
      <c r="F4" s="702"/>
      <c r="G4" s="703"/>
      <c r="H4" s="685" t="s">
        <v>728</v>
      </c>
      <c r="I4" s="686"/>
      <c r="J4" s="687" t="s">
        <v>548</v>
      </c>
      <c r="K4" s="688"/>
      <c r="L4" s="689"/>
      <c r="M4" s="450"/>
      <c r="N4" s="451"/>
      <c r="O4" s="452"/>
      <c r="P4" s="704" t="s">
        <v>549</v>
      </c>
      <c r="Q4" s="704"/>
      <c r="R4" s="704"/>
      <c r="S4" s="691"/>
      <c r="T4" s="692"/>
      <c r="U4" s="696"/>
      <c r="V4" s="697"/>
      <c r="W4" s="698"/>
    </row>
    <row r="5" spans="2:23" s="145" customFormat="1" ht="25.5" customHeight="1" x14ac:dyDescent="0.15">
      <c r="B5" s="705" t="s">
        <v>729</v>
      </c>
      <c r="C5" s="707" t="s">
        <v>730</v>
      </c>
      <c r="D5" s="708"/>
      <c r="E5" s="144" t="s">
        <v>435</v>
      </c>
      <c r="F5" s="709"/>
      <c r="G5" s="710"/>
      <c r="H5" s="710"/>
      <c r="I5" s="710"/>
      <c r="J5" s="710"/>
      <c r="K5" s="710"/>
      <c r="L5" s="711"/>
      <c r="M5" s="705" t="s">
        <v>729</v>
      </c>
      <c r="N5" s="707" t="s">
        <v>730</v>
      </c>
      <c r="O5" s="708"/>
      <c r="P5" s="144" t="s">
        <v>435</v>
      </c>
      <c r="Q5" s="712"/>
      <c r="R5" s="713"/>
      <c r="S5" s="713"/>
      <c r="T5" s="713"/>
      <c r="U5" s="713"/>
      <c r="V5" s="713"/>
      <c r="W5" s="714"/>
    </row>
    <row r="6" spans="2:23" s="145" customFormat="1" ht="25.5" customHeight="1" x14ac:dyDescent="0.15">
      <c r="B6" s="706"/>
      <c r="C6" s="707" t="s">
        <v>731</v>
      </c>
      <c r="D6" s="708"/>
      <c r="E6" s="146">
        <v>3</v>
      </c>
      <c r="F6" s="712"/>
      <c r="G6" s="713"/>
      <c r="H6" s="713"/>
      <c r="I6" s="713"/>
      <c r="J6" s="713"/>
      <c r="K6" s="713"/>
      <c r="L6" s="714"/>
      <c r="M6" s="706"/>
      <c r="N6" s="707" t="s">
        <v>731</v>
      </c>
      <c r="O6" s="708"/>
      <c r="P6" s="146">
        <v>4</v>
      </c>
      <c r="Q6" s="712"/>
      <c r="R6" s="713"/>
      <c r="S6" s="713"/>
      <c r="T6" s="713"/>
      <c r="U6" s="713"/>
      <c r="V6" s="713"/>
      <c r="W6" s="714"/>
    </row>
    <row r="7" spans="2:23" s="145" customFormat="1" ht="25.5" customHeight="1" x14ac:dyDescent="0.15">
      <c r="B7" s="705" t="s">
        <v>732</v>
      </c>
      <c r="C7" s="707" t="s">
        <v>560</v>
      </c>
      <c r="D7" s="708"/>
      <c r="E7" s="147" t="s">
        <v>574</v>
      </c>
      <c r="F7" s="712"/>
      <c r="G7" s="713"/>
      <c r="H7" s="713"/>
      <c r="I7" s="713"/>
      <c r="J7" s="713"/>
      <c r="K7" s="713"/>
      <c r="L7" s="714"/>
      <c r="M7" s="705" t="s">
        <v>732</v>
      </c>
      <c r="N7" s="707" t="s">
        <v>560</v>
      </c>
      <c r="O7" s="708"/>
      <c r="P7" s="147" t="s">
        <v>574</v>
      </c>
      <c r="Q7" s="712"/>
      <c r="R7" s="713"/>
      <c r="S7" s="713"/>
      <c r="T7" s="713"/>
      <c r="U7" s="713"/>
      <c r="V7" s="713"/>
      <c r="W7" s="714"/>
    </row>
    <row r="8" spans="2:23" s="145" customFormat="1" ht="25.5" customHeight="1" x14ac:dyDescent="0.15">
      <c r="B8" s="718"/>
      <c r="C8" s="707" t="s">
        <v>561</v>
      </c>
      <c r="D8" s="708"/>
      <c r="E8" s="144" t="s">
        <v>585</v>
      </c>
      <c r="F8" s="712"/>
      <c r="G8" s="713"/>
      <c r="H8" s="713"/>
      <c r="I8" s="713"/>
      <c r="J8" s="713"/>
      <c r="K8" s="713"/>
      <c r="L8" s="714"/>
      <c r="M8" s="718"/>
      <c r="N8" s="707" t="s">
        <v>561</v>
      </c>
      <c r="O8" s="708"/>
      <c r="P8" s="144" t="s">
        <v>585</v>
      </c>
      <c r="Q8" s="712"/>
      <c r="R8" s="713"/>
      <c r="S8" s="713"/>
      <c r="T8" s="713"/>
      <c r="U8" s="713"/>
      <c r="V8" s="713"/>
      <c r="W8" s="714"/>
    </row>
    <row r="9" spans="2:23" s="145" customFormat="1" ht="25.5" customHeight="1" x14ac:dyDescent="0.15">
      <c r="B9" s="719" t="s">
        <v>563</v>
      </c>
      <c r="C9" s="720"/>
      <c r="D9" s="721"/>
      <c r="E9" s="148" t="s">
        <v>270</v>
      </c>
      <c r="F9" s="712"/>
      <c r="G9" s="713"/>
      <c r="H9" s="713"/>
      <c r="I9" s="713"/>
      <c r="J9" s="713"/>
      <c r="K9" s="713"/>
      <c r="L9" s="714"/>
      <c r="M9" s="719" t="s">
        <v>563</v>
      </c>
      <c r="N9" s="720"/>
      <c r="O9" s="721"/>
      <c r="P9" s="148" t="s">
        <v>269</v>
      </c>
      <c r="Q9" s="712"/>
      <c r="R9" s="713"/>
      <c r="S9" s="713"/>
      <c r="T9" s="713"/>
      <c r="U9" s="713"/>
      <c r="V9" s="713"/>
      <c r="W9" s="714"/>
    </row>
    <row r="10" spans="2:23" s="145" customFormat="1" ht="25.5" customHeight="1" x14ac:dyDescent="0.15">
      <c r="B10" s="705" t="s">
        <v>733</v>
      </c>
      <c r="C10" s="719" t="s">
        <v>734</v>
      </c>
      <c r="D10" s="721"/>
      <c r="E10" s="146" t="s">
        <v>576</v>
      </c>
      <c r="F10" s="712"/>
      <c r="G10" s="713"/>
      <c r="H10" s="713"/>
      <c r="I10" s="713"/>
      <c r="J10" s="713"/>
      <c r="K10" s="713"/>
      <c r="L10" s="714"/>
      <c r="M10" s="705" t="s">
        <v>733</v>
      </c>
      <c r="N10" s="719" t="s">
        <v>734</v>
      </c>
      <c r="O10" s="721"/>
      <c r="P10" s="146" t="s">
        <v>576</v>
      </c>
      <c r="Q10" s="712"/>
      <c r="R10" s="713"/>
      <c r="S10" s="713"/>
      <c r="T10" s="713"/>
      <c r="U10" s="713"/>
      <c r="V10" s="713"/>
      <c r="W10" s="714"/>
    </row>
    <row r="11" spans="2:23" s="145" customFormat="1" ht="25.5" customHeight="1" x14ac:dyDescent="0.15">
      <c r="B11" s="718"/>
      <c r="C11" s="719" t="s">
        <v>572</v>
      </c>
      <c r="D11" s="721"/>
      <c r="E11" s="127"/>
      <c r="F11" s="712"/>
      <c r="G11" s="713"/>
      <c r="H11" s="713"/>
      <c r="I11" s="713"/>
      <c r="J11" s="713"/>
      <c r="K11" s="713"/>
      <c r="L11" s="714"/>
      <c r="M11" s="718"/>
      <c r="N11" s="719" t="s">
        <v>572</v>
      </c>
      <c r="O11" s="721"/>
      <c r="P11" s="127"/>
      <c r="Q11" s="712"/>
      <c r="R11" s="713"/>
      <c r="S11" s="713"/>
      <c r="T11" s="713"/>
      <c r="U11" s="713"/>
      <c r="V11" s="713"/>
      <c r="W11" s="714"/>
    </row>
    <row r="12" spans="2:23" s="145" customFormat="1" ht="25.5" customHeight="1" x14ac:dyDescent="0.15">
      <c r="B12" s="706"/>
      <c r="C12" s="722" t="s">
        <v>573</v>
      </c>
      <c r="D12" s="722"/>
      <c r="E12" s="127" t="s">
        <v>579</v>
      </c>
      <c r="F12" s="715"/>
      <c r="G12" s="716"/>
      <c r="H12" s="716"/>
      <c r="I12" s="716"/>
      <c r="J12" s="716"/>
      <c r="K12" s="716"/>
      <c r="L12" s="717"/>
      <c r="M12" s="706"/>
      <c r="N12" s="722" t="s">
        <v>573</v>
      </c>
      <c r="O12" s="722"/>
      <c r="P12" s="127" t="s">
        <v>579</v>
      </c>
      <c r="Q12" s="712"/>
      <c r="R12" s="713"/>
      <c r="S12" s="713"/>
      <c r="T12" s="713"/>
      <c r="U12" s="713"/>
      <c r="V12" s="713"/>
      <c r="W12" s="714"/>
    </row>
    <row r="13" spans="2:23" s="145" customFormat="1" ht="25.5" customHeight="1" x14ac:dyDescent="0.15">
      <c r="B13" s="727" t="s">
        <v>735</v>
      </c>
      <c r="C13" s="727"/>
      <c r="D13" s="727"/>
      <c r="E13" s="736" t="s">
        <v>837</v>
      </c>
      <c r="F13" s="737"/>
      <c r="G13" s="738"/>
      <c r="H13" s="727" t="s">
        <v>737</v>
      </c>
      <c r="I13" s="727"/>
      <c r="J13" s="728" t="s">
        <v>747</v>
      </c>
      <c r="K13" s="728"/>
      <c r="L13" s="728"/>
      <c r="M13" s="727" t="s">
        <v>735</v>
      </c>
      <c r="N13" s="727"/>
      <c r="O13" s="727"/>
      <c r="P13" s="736" t="s">
        <v>858</v>
      </c>
      <c r="Q13" s="737"/>
      <c r="R13" s="738"/>
      <c r="S13" s="727" t="s">
        <v>737</v>
      </c>
      <c r="T13" s="727"/>
      <c r="U13" s="728" t="s">
        <v>859</v>
      </c>
      <c r="V13" s="728"/>
      <c r="W13" s="728"/>
    </row>
    <row r="14" spans="2:23" s="145" customFormat="1" ht="25.5" customHeight="1" x14ac:dyDescent="0.15">
      <c r="B14" s="414" t="s">
        <v>739</v>
      </c>
      <c r="C14" s="414"/>
      <c r="D14" s="414"/>
      <c r="E14" s="729"/>
      <c r="F14" s="729"/>
      <c r="G14" s="729"/>
      <c r="H14" s="472" t="s">
        <v>740</v>
      </c>
      <c r="I14" s="473"/>
      <c r="J14" s="730"/>
      <c r="K14" s="731"/>
      <c r="L14" s="732"/>
      <c r="M14" s="472" t="s">
        <v>739</v>
      </c>
      <c r="N14" s="473"/>
      <c r="O14" s="474"/>
      <c r="P14" s="733"/>
      <c r="Q14" s="729"/>
      <c r="R14" s="729"/>
      <c r="S14" s="734" t="s">
        <v>740</v>
      </c>
      <c r="T14" s="735"/>
      <c r="U14" s="730"/>
      <c r="V14" s="731"/>
      <c r="W14" s="732"/>
    </row>
    <row r="15" spans="2:23" s="145" customFormat="1" ht="39.75" customHeight="1" x14ac:dyDescent="0.15">
      <c r="B15" s="722" t="s">
        <v>741</v>
      </c>
      <c r="C15" s="722"/>
      <c r="D15" s="722"/>
      <c r="E15" s="723" t="s">
        <v>793</v>
      </c>
      <c r="F15" s="724"/>
      <c r="G15" s="724"/>
      <c r="H15" s="724"/>
      <c r="I15" s="724"/>
      <c r="J15" s="724"/>
      <c r="K15" s="724"/>
      <c r="L15" s="725"/>
      <c r="M15" s="722" t="s">
        <v>741</v>
      </c>
      <c r="N15" s="722"/>
      <c r="O15" s="722"/>
      <c r="P15" s="723" t="s">
        <v>860</v>
      </c>
      <c r="Q15" s="724"/>
      <c r="R15" s="724"/>
      <c r="S15" s="724"/>
      <c r="T15" s="724"/>
      <c r="U15" s="724"/>
      <c r="V15" s="724"/>
      <c r="W15" s="725"/>
    </row>
    <row r="16" spans="2:23" s="145" customFormat="1" ht="25.5" customHeight="1" x14ac:dyDescent="0.15">
      <c r="B16" s="726" t="s">
        <v>729</v>
      </c>
      <c r="C16" s="726" t="s">
        <v>730</v>
      </c>
      <c r="D16" s="726"/>
      <c r="E16" s="144" t="s">
        <v>435</v>
      </c>
      <c r="F16" s="709"/>
      <c r="G16" s="710"/>
      <c r="H16" s="710"/>
      <c r="I16" s="710"/>
      <c r="J16" s="710"/>
      <c r="K16" s="710"/>
      <c r="L16" s="711"/>
      <c r="M16" s="726" t="s">
        <v>729</v>
      </c>
      <c r="N16" s="726" t="s">
        <v>730</v>
      </c>
      <c r="O16" s="726"/>
      <c r="P16" s="144" t="s">
        <v>435</v>
      </c>
      <c r="Q16" s="712"/>
      <c r="R16" s="713"/>
      <c r="S16" s="713"/>
      <c r="T16" s="713"/>
      <c r="U16" s="713"/>
      <c r="V16" s="713"/>
      <c r="W16" s="714"/>
    </row>
    <row r="17" spans="2:24" s="145" customFormat="1" ht="25.5" customHeight="1" x14ac:dyDescent="0.15">
      <c r="B17" s="726"/>
      <c r="C17" s="726" t="s">
        <v>731</v>
      </c>
      <c r="D17" s="726"/>
      <c r="E17" s="146">
        <v>5</v>
      </c>
      <c r="F17" s="712"/>
      <c r="G17" s="713"/>
      <c r="H17" s="713"/>
      <c r="I17" s="713"/>
      <c r="J17" s="713"/>
      <c r="K17" s="713"/>
      <c r="L17" s="714"/>
      <c r="M17" s="726"/>
      <c r="N17" s="726" t="s">
        <v>731</v>
      </c>
      <c r="O17" s="726"/>
      <c r="P17" s="146">
        <v>6</v>
      </c>
      <c r="Q17" s="712"/>
      <c r="R17" s="713"/>
      <c r="S17" s="713"/>
      <c r="T17" s="713"/>
      <c r="U17" s="713"/>
      <c r="V17" s="713"/>
      <c r="W17" s="714"/>
    </row>
    <row r="18" spans="2:24" s="145" customFormat="1" ht="25.5" customHeight="1" x14ac:dyDescent="0.15">
      <c r="B18" s="726" t="s">
        <v>732</v>
      </c>
      <c r="C18" s="726" t="s">
        <v>560</v>
      </c>
      <c r="D18" s="726"/>
      <c r="E18" s="147" t="s">
        <v>574</v>
      </c>
      <c r="F18" s="712"/>
      <c r="G18" s="713"/>
      <c r="H18" s="713"/>
      <c r="I18" s="713"/>
      <c r="J18" s="713"/>
      <c r="K18" s="713"/>
      <c r="L18" s="714"/>
      <c r="M18" s="726" t="s">
        <v>732</v>
      </c>
      <c r="N18" s="726" t="s">
        <v>560</v>
      </c>
      <c r="O18" s="726"/>
      <c r="P18" s="147" t="s">
        <v>574</v>
      </c>
      <c r="Q18" s="712"/>
      <c r="R18" s="713"/>
      <c r="S18" s="713"/>
      <c r="T18" s="713"/>
      <c r="U18" s="713"/>
      <c r="V18" s="713"/>
      <c r="W18" s="714"/>
    </row>
    <row r="19" spans="2:24" s="145" customFormat="1" ht="25.5" customHeight="1" x14ac:dyDescent="0.15">
      <c r="B19" s="726"/>
      <c r="C19" s="726" t="s">
        <v>561</v>
      </c>
      <c r="D19" s="726"/>
      <c r="E19" s="144" t="s">
        <v>601</v>
      </c>
      <c r="F19" s="712"/>
      <c r="G19" s="713"/>
      <c r="H19" s="713"/>
      <c r="I19" s="713"/>
      <c r="J19" s="713"/>
      <c r="K19" s="713"/>
      <c r="L19" s="714"/>
      <c r="M19" s="726"/>
      <c r="N19" s="726" t="s">
        <v>561</v>
      </c>
      <c r="O19" s="726"/>
      <c r="P19" s="144" t="s">
        <v>601</v>
      </c>
      <c r="Q19" s="712"/>
      <c r="R19" s="713"/>
      <c r="S19" s="713"/>
      <c r="T19" s="713"/>
      <c r="U19" s="713"/>
      <c r="V19" s="713"/>
      <c r="W19" s="714"/>
    </row>
    <row r="20" spans="2:24" s="145" customFormat="1" ht="25.5" customHeight="1" x14ac:dyDescent="0.15">
      <c r="B20" s="722" t="s">
        <v>563</v>
      </c>
      <c r="C20" s="722"/>
      <c r="D20" s="722"/>
      <c r="E20" s="148" t="s">
        <v>270</v>
      </c>
      <c r="F20" s="712"/>
      <c r="G20" s="713"/>
      <c r="H20" s="713"/>
      <c r="I20" s="713"/>
      <c r="J20" s="713"/>
      <c r="K20" s="713"/>
      <c r="L20" s="714"/>
      <c r="M20" s="722" t="s">
        <v>563</v>
      </c>
      <c r="N20" s="722"/>
      <c r="O20" s="722"/>
      <c r="P20" s="148" t="s">
        <v>270</v>
      </c>
      <c r="Q20" s="712"/>
      <c r="R20" s="713"/>
      <c r="S20" s="713"/>
      <c r="T20" s="713"/>
      <c r="U20" s="713"/>
      <c r="V20" s="713"/>
      <c r="W20" s="714"/>
    </row>
    <row r="21" spans="2:24" s="145" customFormat="1" ht="25.5" customHeight="1" x14ac:dyDescent="0.15">
      <c r="B21" s="705" t="s">
        <v>733</v>
      </c>
      <c r="C21" s="722" t="s">
        <v>734</v>
      </c>
      <c r="D21" s="722"/>
      <c r="E21" s="146" t="s">
        <v>576</v>
      </c>
      <c r="F21" s="712"/>
      <c r="G21" s="713"/>
      <c r="H21" s="713"/>
      <c r="I21" s="713"/>
      <c r="J21" s="713"/>
      <c r="K21" s="713"/>
      <c r="L21" s="714"/>
      <c r="M21" s="705" t="s">
        <v>733</v>
      </c>
      <c r="N21" s="722" t="s">
        <v>734</v>
      </c>
      <c r="O21" s="722"/>
      <c r="P21" s="146" t="s">
        <v>576</v>
      </c>
      <c r="Q21" s="712"/>
      <c r="R21" s="713"/>
      <c r="S21" s="713"/>
      <c r="T21" s="713"/>
      <c r="U21" s="713"/>
      <c r="V21" s="713"/>
      <c r="W21" s="714"/>
    </row>
    <row r="22" spans="2:24" s="145" customFormat="1" ht="25.5" customHeight="1" x14ac:dyDescent="0.15">
      <c r="B22" s="718"/>
      <c r="C22" s="722" t="s">
        <v>572</v>
      </c>
      <c r="D22" s="722"/>
      <c r="E22" s="127"/>
      <c r="F22" s="712"/>
      <c r="G22" s="713"/>
      <c r="H22" s="713"/>
      <c r="I22" s="713"/>
      <c r="J22" s="713"/>
      <c r="K22" s="713"/>
      <c r="L22" s="714"/>
      <c r="M22" s="718"/>
      <c r="N22" s="722" t="s">
        <v>572</v>
      </c>
      <c r="O22" s="722"/>
      <c r="P22" s="127"/>
      <c r="Q22" s="712"/>
      <c r="R22" s="713"/>
      <c r="S22" s="713"/>
      <c r="T22" s="713"/>
      <c r="U22" s="713"/>
      <c r="V22" s="713"/>
      <c r="W22" s="714"/>
    </row>
    <row r="23" spans="2:24" s="145" customFormat="1" ht="25.5" customHeight="1" x14ac:dyDescent="0.15">
      <c r="B23" s="706"/>
      <c r="C23" s="722" t="s">
        <v>573</v>
      </c>
      <c r="D23" s="722"/>
      <c r="E23" s="127" t="s">
        <v>579</v>
      </c>
      <c r="F23" s="715"/>
      <c r="G23" s="716"/>
      <c r="H23" s="716"/>
      <c r="I23" s="716"/>
      <c r="J23" s="716"/>
      <c r="K23" s="716"/>
      <c r="L23" s="717"/>
      <c r="M23" s="706"/>
      <c r="N23" s="722" t="s">
        <v>573</v>
      </c>
      <c r="O23" s="722"/>
      <c r="P23" s="127" t="s">
        <v>579</v>
      </c>
      <c r="Q23" s="712"/>
      <c r="R23" s="713"/>
      <c r="S23" s="713"/>
      <c r="T23" s="713"/>
      <c r="U23" s="713"/>
      <c r="V23" s="713"/>
      <c r="W23" s="714"/>
    </row>
    <row r="24" spans="2:24" s="145" customFormat="1" ht="25.5" customHeight="1" x14ac:dyDescent="0.15">
      <c r="B24" s="727" t="s">
        <v>735</v>
      </c>
      <c r="C24" s="727"/>
      <c r="D24" s="727"/>
      <c r="E24" s="736" t="s">
        <v>757</v>
      </c>
      <c r="F24" s="737"/>
      <c r="G24" s="738"/>
      <c r="H24" s="727" t="s">
        <v>737</v>
      </c>
      <c r="I24" s="727"/>
      <c r="J24" s="736" t="s">
        <v>747</v>
      </c>
      <c r="K24" s="737"/>
      <c r="L24" s="738"/>
      <c r="M24" s="727" t="s">
        <v>735</v>
      </c>
      <c r="N24" s="727"/>
      <c r="O24" s="727"/>
      <c r="P24" s="736" t="s">
        <v>861</v>
      </c>
      <c r="Q24" s="737"/>
      <c r="R24" s="738"/>
      <c r="S24" s="727" t="s">
        <v>737</v>
      </c>
      <c r="T24" s="727"/>
      <c r="U24" s="728" t="s">
        <v>747</v>
      </c>
      <c r="V24" s="728"/>
      <c r="W24" s="728"/>
    </row>
    <row r="25" spans="2:24" s="145" customFormat="1" ht="25.5" customHeight="1" x14ac:dyDescent="0.15">
      <c r="B25" s="414" t="s">
        <v>739</v>
      </c>
      <c r="C25" s="414"/>
      <c r="D25" s="414"/>
      <c r="E25" s="729"/>
      <c r="F25" s="729"/>
      <c r="G25" s="729"/>
      <c r="H25" s="472" t="s">
        <v>740</v>
      </c>
      <c r="I25" s="473"/>
      <c r="J25" s="730"/>
      <c r="K25" s="731"/>
      <c r="L25" s="732"/>
      <c r="M25" s="472" t="s">
        <v>739</v>
      </c>
      <c r="N25" s="473"/>
      <c r="O25" s="474"/>
      <c r="P25" s="733"/>
      <c r="Q25" s="729"/>
      <c r="R25" s="729"/>
      <c r="S25" s="734" t="s">
        <v>740</v>
      </c>
      <c r="T25" s="735"/>
      <c r="U25" s="730"/>
      <c r="V25" s="731"/>
      <c r="W25" s="732"/>
    </row>
    <row r="26" spans="2:24" s="145" customFormat="1" ht="39.75" customHeight="1" x14ac:dyDescent="0.15">
      <c r="B26" s="722" t="s">
        <v>741</v>
      </c>
      <c r="C26" s="722"/>
      <c r="D26" s="722"/>
      <c r="E26" s="723" t="s">
        <v>768</v>
      </c>
      <c r="F26" s="724"/>
      <c r="G26" s="724"/>
      <c r="H26" s="724"/>
      <c r="I26" s="724"/>
      <c r="J26" s="724"/>
      <c r="K26" s="724"/>
      <c r="L26" s="725"/>
      <c r="M26" s="722" t="s">
        <v>741</v>
      </c>
      <c r="N26" s="722"/>
      <c r="O26" s="722"/>
      <c r="P26" s="723" t="s">
        <v>768</v>
      </c>
      <c r="Q26" s="724"/>
      <c r="R26" s="724"/>
      <c r="S26" s="724"/>
      <c r="T26" s="724"/>
      <c r="U26" s="724"/>
      <c r="V26" s="724"/>
      <c r="W26" s="725"/>
    </row>
    <row r="27" spans="2:24" s="145" customFormat="1" ht="15" customHeight="1" x14ac:dyDescent="0.15">
      <c r="B27" s="149"/>
      <c r="C27" s="739" t="s">
        <v>750</v>
      </c>
      <c r="D27" s="740"/>
      <c r="E27" s="740"/>
      <c r="F27" s="740"/>
      <c r="G27" s="740"/>
      <c r="H27" s="740"/>
      <c r="I27" s="740"/>
      <c r="J27" s="740"/>
      <c r="K27" s="740"/>
      <c r="L27" s="740"/>
      <c r="M27" s="150"/>
      <c r="N27" s="150" t="s">
        <v>751</v>
      </c>
      <c r="O27" s="150"/>
      <c r="P27" s="150"/>
      <c r="Q27" s="150"/>
      <c r="R27" s="150"/>
      <c r="S27" s="150"/>
      <c r="T27" s="150"/>
      <c r="U27" s="150"/>
      <c r="V27" s="150"/>
      <c r="W27" s="150"/>
    </row>
    <row r="28" spans="2:24" s="145" customFormat="1" ht="15" customHeight="1" x14ac:dyDescent="0.15">
      <c r="B28" s="149"/>
      <c r="C28" s="741"/>
      <c r="D28" s="741"/>
      <c r="E28" s="741"/>
      <c r="F28" s="741"/>
      <c r="G28" s="741"/>
      <c r="H28" s="741"/>
      <c r="I28" s="741"/>
      <c r="J28" s="741"/>
      <c r="K28" s="741"/>
      <c r="L28" s="741"/>
      <c r="M28" s="150"/>
      <c r="N28" s="150" t="s">
        <v>752</v>
      </c>
      <c r="O28" s="150"/>
      <c r="P28" s="150"/>
      <c r="Q28" s="150"/>
      <c r="R28" s="150"/>
      <c r="S28" s="150"/>
      <c r="T28" s="150"/>
      <c r="U28" s="150"/>
      <c r="V28" s="150"/>
      <c r="W28" s="150"/>
    </row>
    <row r="29" spans="2:24" ht="15" customHeight="1" x14ac:dyDescent="0.15">
      <c r="C29" s="150" t="s">
        <v>753</v>
      </c>
      <c r="D29" s="4"/>
      <c r="E29" s="4"/>
      <c r="F29" s="4"/>
      <c r="G29" s="4"/>
      <c r="H29" s="4"/>
      <c r="I29" s="4"/>
      <c r="J29" s="4"/>
      <c r="K29" s="4"/>
      <c r="L29" s="4"/>
      <c r="M29" s="4"/>
      <c r="N29" s="151" t="s">
        <v>754</v>
      </c>
      <c r="O29" s="4"/>
      <c r="P29" s="4"/>
      <c r="Q29" s="4"/>
      <c r="R29" s="4"/>
      <c r="S29" s="4"/>
      <c r="T29" s="4"/>
      <c r="U29" s="4"/>
      <c r="V29" s="4"/>
      <c r="W29" s="4"/>
      <c r="X29" s="145"/>
    </row>
    <row r="30" spans="2:24" ht="15" customHeight="1" x14ac:dyDescent="0.15">
      <c r="C30" s="150" t="s">
        <v>755</v>
      </c>
      <c r="D30" s="4"/>
      <c r="E30" s="4"/>
      <c r="F30" s="4"/>
      <c r="G30" s="4"/>
      <c r="H30" s="4"/>
      <c r="I30" s="4"/>
      <c r="J30" s="4"/>
      <c r="K30" s="4"/>
      <c r="L30" s="4"/>
      <c r="M30" s="4"/>
      <c r="N30" s="151" t="s">
        <v>756</v>
      </c>
      <c r="O30" s="4"/>
      <c r="P30" s="4"/>
      <c r="Q30" s="4"/>
      <c r="R30" s="4"/>
      <c r="S30" s="4"/>
      <c r="T30" s="4"/>
      <c r="U30" s="4"/>
      <c r="V30" s="4"/>
      <c r="W30" s="4"/>
      <c r="X30" s="145"/>
    </row>
    <row r="31" spans="2:24" ht="15.6" customHeight="1" x14ac:dyDescent="0.15">
      <c r="C31" s="133"/>
      <c r="N31" s="133"/>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9"/>
  <dataValidations count="1">
    <dataValidation type="list" allowBlank="1" showInputMessage="1" showErrorMessage="1" sqref="E8 E19 P8 P19" xr:uid="{B82A020A-83D2-412C-933B-978623D9C680}">
      <formula1>INDIRECT(E7)</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ACE3A4-A8FC-49C0-ABF4-C86D8A488345}">
  <sheetPr codeName="Sheet48"/>
  <dimension ref="B1:X31"/>
  <sheetViews>
    <sheetView showGridLines="0" showZeros="0" view="pageBreakPreview" zoomScale="85" zoomScaleNormal="70" zoomScaleSheetLayoutView="85" workbookViewId="0">
      <selection activeCell="T2" sqref="T2:W2"/>
    </sheetView>
  </sheetViews>
  <sheetFormatPr defaultColWidth="7.625" defaultRowHeight="27.95" customHeight="1" x14ac:dyDescent="0.15"/>
  <cols>
    <col min="1" max="1" width="1.75" style="141" customWidth="1"/>
    <col min="2" max="4" width="6.125" style="141" customWidth="1"/>
    <col min="5" max="5" width="12.25" style="141" customWidth="1"/>
    <col min="6" max="12" width="9.125" style="141" customWidth="1"/>
    <col min="13" max="15" width="6.125" style="141" customWidth="1"/>
    <col min="16" max="16" width="12.25" style="141" customWidth="1"/>
    <col min="17" max="23" width="9.125" style="141" customWidth="1"/>
    <col min="24" max="24" width="3.125" style="141" customWidth="1"/>
    <col min="25" max="16384" width="7.625" style="141"/>
  </cols>
  <sheetData>
    <row r="1" spans="2:23" ht="9" customHeight="1" x14ac:dyDescent="0.15">
      <c r="W1" s="142"/>
    </row>
    <row r="2" spans="2:23" ht="25.15" customHeight="1" x14ac:dyDescent="0.15">
      <c r="B2" s="143" t="s">
        <v>723</v>
      </c>
      <c r="R2" s="679" t="s">
        <v>498</v>
      </c>
      <c r="S2" s="679"/>
      <c r="T2" s="1085" t="s">
        <v>1044</v>
      </c>
      <c r="U2" s="1086"/>
      <c r="V2" s="1086"/>
      <c r="W2" s="1087"/>
    </row>
    <row r="3" spans="2:23" ht="25.15" customHeight="1" x14ac:dyDescent="0.15">
      <c r="B3" s="680" t="s">
        <v>724</v>
      </c>
      <c r="C3" s="681"/>
      <c r="D3" s="681"/>
      <c r="E3" s="682" t="s">
        <v>542</v>
      </c>
      <c r="F3" s="683"/>
      <c r="G3" s="684"/>
      <c r="H3" s="685" t="s">
        <v>725</v>
      </c>
      <c r="I3" s="686"/>
      <c r="J3" s="687" t="s">
        <v>543</v>
      </c>
      <c r="K3" s="688"/>
      <c r="L3" s="689"/>
      <c r="M3" s="447" t="s">
        <v>726</v>
      </c>
      <c r="N3" s="448"/>
      <c r="O3" s="449"/>
      <c r="P3" s="690" t="s">
        <v>545</v>
      </c>
      <c r="Q3" s="690"/>
      <c r="R3" s="690"/>
      <c r="S3" s="447" t="s">
        <v>546</v>
      </c>
      <c r="T3" s="449"/>
      <c r="U3" s="693">
        <v>45621</v>
      </c>
      <c r="V3" s="694"/>
      <c r="W3" s="695"/>
    </row>
    <row r="4" spans="2:23" ht="25.15" customHeight="1" x14ac:dyDescent="0.15">
      <c r="B4" s="699" t="s">
        <v>727</v>
      </c>
      <c r="C4" s="700"/>
      <c r="D4" s="700"/>
      <c r="E4" s="701" t="s">
        <v>547</v>
      </c>
      <c r="F4" s="702"/>
      <c r="G4" s="703"/>
      <c r="H4" s="685" t="s">
        <v>728</v>
      </c>
      <c r="I4" s="686"/>
      <c r="J4" s="687" t="s">
        <v>548</v>
      </c>
      <c r="K4" s="688"/>
      <c r="L4" s="689"/>
      <c r="M4" s="450"/>
      <c r="N4" s="451"/>
      <c r="O4" s="452"/>
      <c r="P4" s="704" t="s">
        <v>549</v>
      </c>
      <c r="Q4" s="704"/>
      <c r="R4" s="704"/>
      <c r="S4" s="691"/>
      <c r="T4" s="692"/>
      <c r="U4" s="696"/>
      <c r="V4" s="697"/>
      <c r="W4" s="698"/>
    </row>
    <row r="5" spans="2:23" s="145" customFormat="1" ht="25.5" customHeight="1" x14ac:dyDescent="0.15">
      <c r="B5" s="705" t="s">
        <v>729</v>
      </c>
      <c r="C5" s="707" t="s">
        <v>730</v>
      </c>
      <c r="D5" s="708"/>
      <c r="E5" s="144" t="s">
        <v>436</v>
      </c>
      <c r="F5" s="709"/>
      <c r="G5" s="710"/>
      <c r="H5" s="710"/>
      <c r="I5" s="710"/>
      <c r="J5" s="710"/>
      <c r="K5" s="710"/>
      <c r="L5" s="711"/>
      <c r="M5" s="705" t="s">
        <v>729</v>
      </c>
      <c r="N5" s="707" t="s">
        <v>730</v>
      </c>
      <c r="O5" s="708"/>
      <c r="P5" s="144" t="s">
        <v>436</v>
      </c>
      <c r="Q5" s="712"/>
      <c r="R5" s="713"/>
      <c r="S5" s="713"/>
      <c r="T5" s="713"/>
      <c r="U5" s="713"/>
      <c r="V5" s="713"/>
      <c r="W5" s="714"/>
    </row>
    <row r="6" spans="2:23" s="145" customFormat="1" ht="25.5" customHeight="1" x14ac:dyDescent="0.15">
      <c r="B6" s="706"/>
      <c r="C6" s="707" t="s">
        <v>731</v>
      </c>
      <c r="D6" s="708"/>
      <c r="E6" s="146">
        <v>1</v>
      </c>
      <c r="F6" s="712"/>
      <c r="G6" s="713"/>
      <c r="H6" s="713"/>
      <c r="I6" s="713"/>
      <c r="J6" s="713"/>
      <c r="K6" s="713"/>
      <c r="L6" s="714"/>
      <c r="M6" s="706"/>
      <c r="N6" s="707" t="s">
        <v>731</v>
      </c>
      <c r="O6" s="708"/>
      <c r="P6" s="146">
        <v>2</v>
      </c>
      <c r="Q6" s="712"/>
      <c r="R6" s="713"/>
      <c r="S6" s="713"/>
      <c r="T6" s="713"/>
      <c r="U6" s="713"/>
      <c r="V6" s="713"/>
      <c r="W6" s="714"/>
    </row>
    <row r="7" spans="2:23" s="145" customFormat="1" ht="25.5" customHeight="1" x14ac:dyDescent="0.15">
      <c r="B7" s="705" t="s">
        <v>732</v>
      </c>
      <c r="C7" s="707" t="s">
        <v>560</v>
      </c>
      <c r="D7" s="708"/>
      <c r="E7" s="147" t="s">
        <v>574</v>
      </c>
      <c r="F7" s="712"/>
      <c r="G7" s="713"/>
      <c r="H7" s="713"/>
      <c r="I7" s="713"/>
      <c r="J7" s="713"/>
      <c r="K7" s="713"/>
      <c r="L7" s="714"/>
      <c r="M7" s="705" t="s">
        <v>732</v>
      </c>
      <c r="N7" s="707" t="s">
        <v>560</v>
      </c>
      <c r="O7" s="708"/>
      <c r="P7" s="147" t="s">
        <v>574</v>
      </c>
      <c r="Q7" s="712"/>
      <c r="R7" s="713"/>
      <c r="S7" s="713"/>
      <c r="T7" s="713"/>
      <c r="U7" s="713"/>
      <c r="V7" s="713"/>
      <c r="W7" s="714"/>
    </row>
    <row r="8" spans="2:23" s="145" customFormat="1" ht="25.5" customHeight="1" x14ac:dyDescent="0.15">
      <c r="B8" s="718"/>
      <c r="C8" s="707" t="s">
        <v>561</v>
      </c>
      <c r="D8" s="708"/>
      <c r="E8" s="144" t="s">
        <v>592</v>
      </c>
      <c r="F8" s="712"/>
      <c r="G8" s="713"/>
      <c r="H8" s="713"/>
      <c r="I8" s="713"/>
      <c r="J8" s="713"/>
      <c r="K8" s="713"/>
      <c r="L8" s="714"/>
      <c r="M8" s="718"/>
      <c r="N8" s="707" t="s">
        <v>561</v>
      </c>
      <c r="O8" s="708"/>
      <c r="P8" s="144" t="s">
        <v>595</v>
      </c>
      <c r="Q8" s="712"/>
      <c r="R8" s="713"/>
      <c r="S8" s="713"/>
      <c r="T8" s="713"/>
      <c r="U8" s="713"/>
      <c r="V8" s="713"/>
      <c r="W8" s="714"/>
    </row>
    <row r="9" spans="2:23" s="145" customFormat="1" ht="25.5" customHeight="1" x14ac:dyDescent="0.15">
      <c r="B9" s="719" t="s">
        <v>563</v>
      </c>
      <c r="C9" s="720"/>
      <c r="D9" s="721"/>
      <c r="E9" s="148" t="s">
        <v>270</v>
      </c>
      <c r="F9" s="712"/>
      <c r="G9" s="713"/>
      <c r="H9" s="713"/>
      <c r="I9" s="713"/>
      <c r="J9" s="713"/>
      <c r="K9" s="713"/>
      <c r="L9" s="714"/>
      <c r="M9" s="719" t="s">
        <v>563</v>
      </c>
      <c r="N9" s="720"/>
      <c r="O9" s="721"/>
      <c r="P9" s="148" t="s">
        <v>269</v>
      </c>
      <c r="Q9" s="712"/>
      <c r="R9" s="713"/>
      <c r="S9" s="713"/>
      <c r="T9" s="713"/>
      <c r="U9" s="713"/>
      <c r="V9" s="713"/>
      <c r="W9" s="714"/>
    </row>
    <row r="10" spans="2:23" s="145" customFormat="1" ht="25.5" customHeight="1" x14ac:dyDescent="0.15">
      <c r="B10" s="705" t="s">
        <v>733</v>
      </c>
      <c r="C10" s="719" t="s">
        <v>734</v>
      </c>
      <c r="D10" s="721"/>
      <c r="E10" s="146" t="s">
        <v>576</v>
      </c>
      <c r="F10" s="712"/>
      <c r="G10" s="713"/>
      <c r="H10" s="713"/>
      <c r="I10" s="713"/>
      <c r="J10" s="713"/>
      <c r="K10" s="713"/>
      <c r="L10" s="714"/>
      <c r="M10" s="705" t="s">
        <v>733</v>
      </c>
      <c r="N10" s="719" t="s">
        <v>734</v>
      </c>
      <c r="O10" s="721"/>
      <c r="P10" s="146" t="s">
        <v>576</v>
      </c>
      <c r="Q10" s="712"/>
      <c r="R10" s="713"/>
      <c r="S10" s="713"/>
      <c r="T10" s="713"/>
      <c r="U10" s="713"/>
      <c r="V10" s="713"/>
      <c r="W10" s="714"/>
    </row>
    <row r="11" spans="2:23" s="145" customFormat="1" ht="25.5" customHeight="1" x14ac:dyDescent="0.15">
      <c r="B11" s="718"/>
      <c r="C11" s="719" t="s">
        <v>572</v>
      </c>
      <c r="D11" s="721"/>
      <c r="E11" s="127"/>
      <c r="F11" s="712"/>
      <c r="G11" s="713"/>
      <c r="H11" s="713"/>
      <c r="I11" s="713"/>
      <c r="J11" s="713"/>
      <c r="K11" s="713"/>
      <c r="L11" s="714"/>
      <c r="M11" s="718"/>
      <c r="N11" s="719" t="s">
        <v>572</v>
      </c>
      <c r="O11" s="721"/>
      <c r="P11" s="127"/>
      <c r="Q11" s="712"/>
      <c r="R11" s="713"/>
      <c r="S11" s="713"/>
      <c r="T11" s="713"/>
      <c r="U11" s="713"/>
      <c r="V11" s="713"/>
      <c r="W11" s="714"/>
    </row>
    <row r="12" spans="2:23" s="145" customFormat="1" ht="25.5" customHeight="1" x14ac:dyDescent="0.15">
      <c r="B12" s="706"/>
      <c r="C12" s="722" t="s">
        <v>573</v>
      </c>
      <c r="D12" s="722"/>
      <c r="E12" s="127" t="s">
        <v>579</v>
      </c>
      <c r="F12" s="715"/>
      <c r="G12" s="716"/>
      <c r="H12" s="716"/>
      <c r="I12" s="716"/>
      <c r="J12" s="716"/>
      <c r="K12" s="716"/>
      <c r="L12" s="717"/>
      <c r="M12" s="706"/>
      <c r="N12" s="722" t="s">
        <v>573</v>
      </c>
      <c r="O12" s="722"/>
      <c r="P12" s="127" t="s">
        <v>596</v>
      </c>
      <c r="Q12" s="712"/>
      <c r="R12" s="713"/>
      <c r="S12" s="713"/>
      <c r="T12" s="713"/>
      <c r="U12" s="713"/>
      <c r="V12" s="713"/>
      <c r="W12" s="714"/>
    </row>
    <row r="13" spans="2:23" s="145" customFormat="1" ht="25.5" customHeight="1" x14ac:dyDescent="0.15">
      <c r="B13" s="727" t="s">
        <v>735</v>
      </c>
      <c r="C13" s="727"/>
      <c r="D13" s="727"/>
      <c r="E13" s="736" t="s">
        <v>862</v>
      </c>
      <c r="F13" s="737"/>
      <c r="G13" s="738"/>
      <c r="H13" s="727" t="s">
        <v>737</v>
      </c>
      <c r="I13" s="727"/>
      <c r="J13" s="728" t="s">
        <v>747</v>
      </c>
      <c r="K13" s="728"/>
      <c r="L13" s="728"/>
      <c r="M13" s="727" t="s">
        <v>735</v>
      </c>
      <c r="N13" s="727"/>
      <c r="O13" s="727"/>
      <c r="P13" s="736" t="s">
        <v>863</v>
      </c>
      <c r="Q13" s="737"/>
      <c r="R13" s="738"/>
      <c r="S13" s="727" t="s">
        <v>737</v>
      </c>
      <c r="T13" s="727"/>
      <c r="U13" s="728" t="s">
        <v>747</v>
      </c>
      <c r="V13" s="728"/>
      <c r="W13" s="728"/>
    </row>
    <row r="14" spans="2:23" s="145" customFormat="1" ht="25.5" customHeight="1" x14ac:dyDescent="0.15">
      <c r="B14" s="414" t="s">
        <v>739</v>
      </c>
      <c r="C14" s="414"/>
      <c r="D14" s="414"/>
      <c r="E14" s="729"/>
      <c r="F14" s="729"/>
      <c r="G14" s="729"/>
      <c r="H14" s="472" t="s">
        <v>740</v>
      </c>
      <c r="I14" s="473"/>
      <c r="J14" s="730"/>
      <c r="K14" s="731"/>
      <c r="L14" s="732"/>
      <c r="M14" s="472" t="s">
        <v>739</v>
      </c>
      <c r="N14" s="473"/>
      <c r="O14" s="474"/>
      <c r="P14" s="733"/>
      <c r="Q14" s="729"/>
      <c r="R14" s="729"/>
      <c r="S14" s="734" t="s">
        <v>740</v>
      </c>
      <c r="T14" s="735"/>
      <c r="U14" s="730"/>
      <c r="V14" s="731"/>
      <c r="W14" s="732"/>
    </row>
    <row r="15" spans="2:23" s="145" customFormat="1" ht="39.75" customHeight="1" x14ac:dyDescent="0.15">
      <c r="B15" s="722" t="s">
        <v>741</v>
      </c>
      <c r="C15" s="722"/>
      <c r="D15" s="722"/>
      <c r="E15" s="723" t="s">
        <v>769</v>
      </c>
      <c r="F15" s="724"/>
      <c r="G15" s="724"/>
      <c r="H15" s="724"/>
      <c r="I15" s="724"/>
      <c r="J15" s="724"/>
      <c r="K15" s="724"/>
      <c r="L15" s="725"/>
      <c r="M15" s="722" t="s">
        <v>741</v>
      </c>
      <c r="N15" s="722"/>
      <c r="O15" s="722"/>
      <c r="P15" s="723" t="s">
        <v>864</v>
      </c>
      <c r="Q15" s="724"/>
      <c r="R15" s="724"/>
      <c r="S15" s="724"/>
      <c r="T15" s="724"/>
      <c r="U15" s="724"/>
      <c r="V15" s="724"/>
      <c r="W15" s="725"/>
    </row>
    <row r="16" spans="2:23" s="145" customFormat="1" ht="25.5" customHeight="1" x14ac:dyDescent="0.15">
      <c r="B16" s="726" t="s">
        <v>729</v>
      </c>
      <c r="C16" s="726" t="s">
        <v>730</v>
      </c>
      <c r="D16" s="726"/>
      <c r="E16" s="144" t="s">
        <v>436</v>
      </c>
      <c r="F16" s="709"/>
      <c r="G16" s="710"/>
      <c r="H16" s="710"/>
      <c r="I16" s="710"/>
      <c r="J16" s="710"/>
      <c r="K16" s="710"/>
      <c r="L16" s="711"/>
      <c r="M16" s="726" t="s">
        <v>729</v>
      </c>
      <c r="N16" s="726" t="s">
        <v>730</v>
      </c>
      <c r="O16" s="726"/>
      <c r="P16" s="144" t="s">
        <v>436</v>
      </c>
      <c r="Q16" s="712"/>
      <c r="R16" s="713"/>
      <c r="S16" s="713"/>
      <c r="T16" s="713"/>
      <c r="U16" s="713"/>
      <c r="V16" s="713"/>
      <c r="W16" s="714"/>
    </row>
    <row r="17" spans="2:24" s="145" customFormat="1" ht="25.5" customHeight="1" x14ac:dyDescent="0.15">
      <c r="B17" s="726"/>
      <c r="C17" s="726" t="s">
        <v>731</v>
      </c>
      <c r="D17" s="726"/>
      <c r="E17" s="146">
        <v>3</v>
      </c>
      <c r="F17" s="712"/>
      <c r="G17" s="713"/>
      <c r="H17" s="713"/>
      <c r="I17" s="713"/>
      <c r="J17" s="713"/>
      <c r="K17" s="713"/>
      <c r="L17" s="714"/>
      <c r="M17" s="726"/>
      <c r="N17" s="726" t="s">
        <v>731</v>
      </c>
      <c r="O17" s="726"/>
      <c r="P17" s="146">
        <v>4</v>
      </c>
      <c r="Q17" s="712"/>
      <c r="R17" s="713"/>
      <c r="S17" s="713"/>
      <c r="T17" s="713"/>
      <c r="U17" s="713"/>
      <c r="V17" s="713"/>
      <c r="W17" s="714"/>
    </row>
    <row r="18" spans="2:24" s="145" customFormat="1" ht="25.5" customHeight="1" x14ac:dyDescent="0.15">
      <c r="B18" s="726" t="s">
        <v>732</v>
      </c>
      <c r="C18" s="726" t="s">
        <v>560</v>
      </c>
      <c r="D18" s="726"/>
      <c r="E18" s="147" t="s">
        <v>574</v>
      </c>
      <c r="F18" s="712"/>
      <c r="G18" s="713"/>
      <c r="H18" s="713"/>
      <c r="I18" s="713"/>
      <c r="J18" s="713"/>
      <c r="K18" s="713"/>
      <c r="L18" s="714"/>
      <c r="M18" s="726" t="s">
        <v>732</v>
      </c>
      <c r="N18" s="726" t="s">
        <v>560</v>
      </c>
      <c r="O18" s="726"/>
      <c r="P18" s="147" t="s">
        <v>574</v>
      </c>
      <c r="Q18" s="712"/>
      <c r="R18" s="713"/>
      <c r="S18" s="713"/>
      <c r="T18" s="713"/>
      <c r="U18" s="713"/>
      <c r="V18" s="713"/>
      <c r="W18" s="714"/>
    </row>
    <row r="19" spans="2:24" s="145" customFormat="1" ht="25.5" customHeight="1" x14ac:dyDescent="0.15">
      <c r="B19" s="726"/>
      <c r="C19" s="726" t="s">
        <v>561</v>
      </c>
      <c r="D19" s="726"/>
      <c r="E19" s="144" t="s">
        <v>592</v>
      </c>
      <c r="F19" s="712"/>
      <c r="G19" s="713"/>
      <c r="H19" s="713"/>
      <c r="I19" s="713"/>
      <c r="J19" s="713"/>
      <c r="K19" s="713"/>
      <c r="L19" s="714"/>
      <c r="M19" s="726"/>
      <c r="N19" s="726" t="s">
        <v>561</v>
      </c>
      <c r="O19" s="726"/>
      <c r="P19" s="144" t="s">
        <v>592</v>
      </c>
      <c r="Q19" s="712"/>
      <c r="R19" s="713"/>
      <c r="S19" s="713"/>
      <c r="T19" s="713"/>
      <c r="U19" s="713"/>
      <c r="V19" s="713"/>
      <c r="W19" s="714"/>
    </row>
    <row r="20" spans="2:24" s="145" customFormat="1" ht="25.5" customHeight="1" x14ac:dyDescent="0.15">
      <c r="B20" s="722" t="s">
        <v>563</v>
      </c>
      <c r="C20" s="722"/>
      <c r="D20" s="722"/>
      <c r="E20" s="148" t="s">
        <v>270</v>
      </c>
      <c r="F20" s="712"/>
      <c r="G20" s="713"/>
      <c r="H20" s="713"/>
      <c r="I20" s="713"/>
      <c r="J20" s="713"/>
      <c r="K20" s="713"/>
      <c r="L20" s="714"/>
      <c r="M20" s="722" t="s">
        <v>563</v>
      </c>
      <c r="N20" s="722"/>
      <c r="O20" s="722"/>
      <c r="P20" s="148" t="s">
        <v>270</v>
      </c>
      <c r="Q20" s="712"/>
      <c r="R20" s="713"/>
      <c r="S20" s="713"/>
      <c r="T20" s="713"/>
      <c r="U20" s="713"/>
      <c r="V20" s="713"/>
      <c r="W20" s="714"/>
    </row>
    <row r="21" spans="2:24" s="145" customFormat="1" ht="25.5" customHeight="1" x14ac:dyDescent="0.15">
      <c r="B21" s="705" t="s">
        <v>733</v>
      </c>
      <c r="C21" s="722" t="s">
        <v>734</v>
      </c>
      <c r="D21" s="722"/>
      <c r="E21" s="146" t="s">
        <v>576</v>
      </c>
      <c r="F21" s="712"/>
      <c r="G21" s="713"/>
      <c r="H21" s="713"/>
      <c r="I21" s="713"/>
      <c r="J21" s="713"/>
      <c r="K21" s="713"/>
      <c r="L21" s="714"/>
      <c r="M21" s="705" t="s">
        <v>733</v>
      </c>
      <c r="N21" s="722" t="s">
        <v>734</v>
      </c>
      <c r="O21" s="722"/>
      <c r="P21" s="146" t="s">
        <v>576</v>
      </c>
      <c r="Q21" s="712"/>
      <c r="R21" s="713"/>
      <c r="S21" s="713"/>
      <c r="T21" s="713"/>
      <c r="U21" s="713"/>
      <c r="V21" s="713"/>
      <c r="W21" s="714"/>
    </row>
    <row r="22" spans="2:24" s="145" customFormat="1" ht="25.5" customHeight="1" x14ac:dyDescent="0.15">
      <c r="B22" s="718"/>
      <c r="C22" s="722" t="s">
        <v>572</v>
      </c>
      <c r="D22" s="722"/>
      <c r="E22" s="127"/>
      <c r="F22" s="712"/>
      <c r="G22" s="713"/>
      <c r="H22" s="713"/>
      <c r="I22" s="713"/>
      <c r="J22" s="713"/>
      <c r="K22" s="713"/>
      <c r="L22" s="714"/>
      <c r="M22" s="718"/>
      <c r="N22" s="722" t="s">
        <v>572</v>
      </c>
      <c r="O22" s="722"/>
      <c r="P22" s="127"/>
      <c r="Q22" s="712"/>
      <c r="R22" s="713"/>
      <c r="S22" s="713"/>
      <c r="T22" s="713"/>
      <c r="U22" s="713"/>
      <c r="V22" s="713"/>
      <c r="W22" s="714"/>
    </row>
    <row r="23" spans="2:24" s="145" customFormat="1" ht="25.5" customHeight="1" x14ac:dyDescent="0.15">
      <c r="B23" s="706"/>
      <c r="C23" s="722" t="s">
        <v>573</v>
      </c>
      <c r="D23" s="722"/>
      <c r="E23" s="127" t="s">
        <v>579</v>
      </c>
      <c r="F23" s="715"/>
      <c r="G23" s="716"/>
      <c r="H23" s="716"/>
      <c r="I23" s="716"/>
      <c r="J23" s="716"/>
      <c r="K23" s="716"/>
      <c r="L23" s="717"/>
      <c r="M23" s="706"/>
      <c r="N23" s="722" t="s">
        <v>573</v>
      </c>
      <c r="O23" s="722"/>
      <c r="P23" s="127" t="s">
        <v>579</v>
      </c>
      <c r="Q23" s="712"/>
      <c r="R23" s="713"/>
      <c r="S23" s="713"/>
      <c r="T23" s="713"/>
      <c r="U23" s="713"/>
      <c r="V23" s="713"/>
      <c r="W23" s="714"/>
    </row>
    <row r="24" spans="2:24" s="145" customFormat="1" ht="25.5" customHeight="1" x14ac:dyDescent="0.15">
      <c r="B24" s="727" t="s">
        <v>735</v>
      </c>
      <c r="C24" s="727"/>
      <c r="D24" s="727"/>
      <c r="E24" s="736" t="s">
        <v>837</v>
      </c>
      <c r="F24" s="737"/>
      <c r="G24" s="738"/>
      <c r="H24" s="727" t="s">
        <v>737</v>
      </c>
      <c r="I24" s="727"/>
      <c r="J24" s="736" t="s">
        <v>747</v>
      </c>
      <c r="K24" s="737"/>
      <c r="L24" s="738"/>
      <c r="M24" s="727" t="s">
        <v>735</v>
      </c>
      <c r="N24" s="727"/>
      <c r="O24" s="727"/>
      <c r="P24" s="736" t="s">
        <v>865</v>
      </c>
      <c r="Q24" s="737"/>
      <c r="R24" s="738"/>
      <c r="S24" s="727" t="s">
        <v>737</v>
      </c>
      <c r="T24" s="727"/>
      <c r="U24" s="728" t="s">
        <v>747</v>
      </c>
      <c r="V24" s="728"/>
      <c r="W24" s="728"/>
    </row>
    <row r="25" spans="2:24" s="145" customFormat="1" ht="25.5" customHeight="1" x14ac:dyDescent="0.15">
      <c r="B25" s="414" t="s">
        <v>739</v>
      </c>
      <c r="C25" s="414"/>
      <c r="D25" s="414"/>
      <c r="E25" s="729"/>
      <c r="F25" s="729"/>
      <c r="G25" s="729"/>
      <c r="H25" s="472" t="s">
        <v>740</v>
      </c>
      <c r="I25" s="473"/>
      <c r="J25" s="730"/>
      <c r="K25" s="731"/>
      <c r="L25" s="732"/>
      <c r="M25" s="472" t="s">
        <v>739</v>
      </c>
      <c r="N25" s="473"/>
      <c r="O25" s="474"/>
      <c r="P25" s="733"/>
      <c r="Q25" s="729"/>
      <c r="R25" s="729"/>
      <c r="S25" s="734" t="s">
        <v>740</v>
      </c>
      <c r="T25" s="735"/>
      <c r="U25" s="730"/>
      <c r="V25" s="731"/>
      <c r="W25" s="732"/>
    </row>
    <row r="26" spans="2:24" s="145" customFormat="1" ht="39.75" customHeight="1" x14ac:dyDescent="0.15">
      <c r="B26" s="722" t="s">
        <v>741</v>
      </c>
      <c r="C26" s="722"/>
      <c r="D26" s="722"/>
      <c r="E26" s="723" t="s">
        <v>769</v>
      </c>
      <c r="F26" s="724"/>
      <c r="G26" s="724"/>
      <c r="H26" s="724"/>
      <c r="I26" s="724"/>
      <c r="J26" s="724"/>
      <c r="K26" s="724"/>
      <c r="L26" s="725"/>
      <c r="M26" s="722" t="s">
        <v>741</v>
      </c>
      <c r="N26" s="722"/>
      <c r="O26" s="722"/>
      <c r="P26" s="723" t="s">
        <v>769</v>
      </c>
      <c r="Q26" s="724"/>
      <c r="R26" s="724"/>
      <c r="S26" s="724"/>
      <c r="T26" s="724"/>
      <c r="U26" s="724"/>
      <c r="V26" s="724"/>
      <c r="W26" s="725"/>
    </row>
    <row r="27" spans="2:24" s="145" customFormat="1" ht="15" customHeight="1" x14ac:dyDescent="0.15">
      <c r="B27" s="149"/>
      <c r="C27" s="739" t="s">
        <v>750</v>
      </c>
      <c r="D27" s="740"/>
      <c r="E27" s="740"/>
      <c r="F27" s="740"/>
      <c r="G27" s="740"/>
      <c r="H27" s="740"/>
      <c r="I27" s="740"/>
      <c r="J27" s="740"/>
      <c r="K27" s="740"/>
      <c r="L27" s="740"/>
      <c r="M27" s="150"/>
      <c r="N27" s="150" t="s">
        <v>751</v>
      </c>
      <c r="O27" s="150"/>
      <c r="P27" s="150"/>
      <c r="Q27" s="150"/>
      <c r="R27" s="150"/>
      <c r="S27" s="150"/>
      <c r="T27" s="150"/>
      <c r="U27" s="150"/>
      <c r="V27" s="150"/>
      <c r="W27" s="150"/>
    </row>
    <row r="28" spans="2:24" s="145" customFormat="1" ht="15" customHeight="1" x14ac:dyDescent="0.15">
      <c r="B28" s="149"/>
      <c r="C28" s="741"/>
      <c r="D28" s="741"/>
      <c r="E28" s="741"/>
      <c r="F28" s="741"/>
      <c r="G28" s="741"/>
      <c r="H28" s="741"/>
      <c r="I28" s="741"/>
      <c r="J28" s="741"/>
      <c r="K28" s="741"/>
      <c r="L28" s="741"/>
      <c r="M28" s="150"/>
      <c r="N28" s="150" t="s">
        <v>752</v>
      </c>
      <c r="O28" s="150"/>
      <c r="P28" s="150"/>
      <c r="Q28" s="150"/>
      <c r="R28" s="150"/>
      <c r="S28" s="150"/>
      <c r="T28" s="150"/>
      <c r="U28" s="150"/>
      <c r="V28" s="150"/>
      <c r="W28" s="150"/>
    </row>
    <row r="29" spans="2:24" ht="15" customHeight="1" x14ac:dyDescent="0.15">
      <c r="C29" s="150" t="s">
        <v>753</v>
      </c>
      <c r="D29" s="4"/>
      <c r="E29" s="4"/>
      <c r="F29" s="4"/>
      <c r="G29" s="4"/>
      <c r="H29" s="4"/>
      <c r="I29" s="4"/>
      <c r="J29" s="4"/>
      <c r="K29" s="4"/>
      <c r="L29" s="4"/>
      <c r="M29" s="4"/>
      <c r="N29" s="151" t="s">
        <v>754</v>
      </c>
      <c r="O29" s="4"/>
      <c r="P29" s="4"/>
      <c r="Q29" s="4"/>
      <c r="R29" s="4"/>
      <c r="S29" s="4"/>
      <c r="T29" s="4"/>
      <c r="U29" s="4"/>
      <c r="V29" s="4"/>
      <c r="W29" s="4"/>
      <c r="X29" s="145"/>
    </row>
    <row r="30" spans="2:24" ht="15" customHeight="1" x14ac:dyDescent="0.15">
      <c r="C30" s="150" t="s">
        <v>755</v>
      </c>
      <c r="D30" s="4"/>
      <c r="E30" s="4"/>
      <c r="F30" s="4"/>
      <c r="G30" s="4"/>
      <c r="H30" s="4"/>
      <c r="I30" s="4"/>
      <c r="J30" s="4"/>
      <c r="K30" s="4"/>
      <c r="L30" s="4"/>
      <c r="M30" s="4"/>
      <c r="N30" s="151" t="s">
        <v>756</v>
      </c>
      <c r="O30" s="4"/>
      <c r="P30" s="4"/>
      <c r="Q30" s="4"/>
      <c r="R30" s="4"/>
      <c r="S30" s="4"/>
      <c r="T30" s="4"/>
      <c r="U30" s="4"/>
      <c r="V30" s="4"/>
      <c r="W30" s="4"/>
      <c r="X30" s="145"/>
    </row>
    <row r="31" spans="2:24" ht="15.6" customHeight="1" x14ac:dyDescent="0.15">
      <c r="C31" s="133"/>
      <c r="N31" s="133"/>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9"/>
  <dataValidations count="1">
    <dataValidation type="list" allowBlank="1" showInputMessage="1" showErrorMessage="1" sqref="E8 E19 P8 P19" xr:uid="{66C05D25-9B23-4D3C-B128-5F082B459A8A}">
      <formula1>INDIRECT(E7)</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E572B5-E024-4167-BE7A-CF18F30B70FB}">
  <sheetPr codeName="Sheet49"/>
  <dimension ref="B1:X31"/>
  <sheetViews>
    <sheetView showGridLines="0" showZeros="0" view="pageBreakPreview" zoomScale="85" zoomScaleNormal="70" zoomScaleSheetLayoutView="85" workbookViewId="0">
      <selection activeCell="T2" sqref="T2:W2"/>
    </sheetView>
  </sheetViews>
  <sheetFormatPr defaultColWidth="7.625" defaultRowHeight="27.95" customHeight="1" x14ac:dyDescent="0.15"/>
  <cols>
    <col min="1" max="1" width="1.75" style="141" customWidth="1"/>
    <col min="2" max="4" width="6.125" style="141" customWidth="1"/>
    <col min="5" max="5" width="12.25" style="141" customWidth="1"/>
    <col min="6" max="12" width="9.125" style="141" customWidth="1"/>
    <col min="13" max="15" width="6.125" style="141" customWidth="1"/>
    <col min="16" max="16" width="12.25" style="141" customWidth="1"/>
    <col min="17" max="23" width="9.125" style="141" customWidth="1"/>
    <col min="24" max="24" width="3.125" style="141" customWidth="1"/>
    <col min="25" max="16384" width="7.625" style="141"/>
  </cols>
  <sheetData>
    <row r="1" spans="2:23" ht="9" customHeight="1" x14ac:dyDescent="0.15">
      <c r="W1" s="142"/>
    </row>
    <row r="2" spans="2:23" ht="25.15" customHeight="1" x14ac:dyDescent="0.15">
      <c r="B2" s="143" t="s">
        <v>723</v>
      </c>
      <c r="R2" s="679" t="s">
        <v>498</v>
      </c>
      <c r="S2" s="679"/>
      <c r="T2" s="1085" t="s">
        <v>1044</v>
      </c>
      <c r="U2" s="1086"/>
      <c r="V2" s="1086"/>
      <c r="W2" s="1087"/>
    </row>
    <row r="3" spans="2:23" ht="25.15" customHeight="1" x14ac:dyDescent="0.15">
      <c r="B3" s="680" t="s">
        <v>724</v>
      </c>
      <c r="C3" s="681"/>
      <c r="D3" s="681"/>
      <c r="E3" s="682" t="s">
        <v>542</v>
      </c>
      <c r="F3" s="683"/>
      <c r="G3" s="684"/>
      <c r="H3" s="685" t="s">
        <v>725</v>
      </c>
      <c r="I3" s="686"/>
      <c r="J3" s="687" t="s">
        <v>543</v>
      </c>
      <c r="K3" s="688"/>
      <c r="L3" s="689"/>
      <c r="M3" s="447" t="s">
        <v>726</v>
      </c>
      <c r="N3" s="448"/>
      <c r="O3" s="449"/>
      <c r="P3" s="690" t="s">
        <v>545</v>
      </c>
      <c r="Q3" s="690"/>
      <c r="R3" s="690"/>
      <c r="S3" s="447" t="s">
        <v>546</v>
      </c>
      <c r="T3" s="449"/>
      <c r="U3" s="693">
        <v>45621</v>
      </c>
      <c r="V3" s="694"/>
      <c r="W3" s="695"/>
    </row>
    <row r="4" spans="2:23" ht="25.15" customHeight="1" x14ac:dyDescent="0.15">
      <c r="B4" s="699" t="s">
        <v>727</v>
      </c>
      <c r="C4" s="700"/>
      <c r="D4" s="700"/>
      <c r="E4" s="701" t="s">
        <v>547</v>
      </c>
      <c r="F4" s="702"/>
      <c r="G4" s="703"/>
      <c r="H4" s="685" t="s">
        <v>728</v>
      </c>
      <c r="I4" s="686"/>
      <c r="J4" s="687" t="s">
        <v>548</v>
      </c>
      <c r="K4" s="688"/>
      <c r="L4" s="689"/>
      <c r="M4" s="450"/>
      <c r="N4" s="451"/>
      <c r="O4" s="452"/>
      <c r="P4" s="704" t="s">
        <v>549</v>
      </c>
      <c r="Q4" s="704"/>
      <c r="R4" s="704"/>
      <c r="S4" s="691"/>
      <c r="T4" s="692"/>
      <c r="U4" s="696"/>
      <c r="V4" s="697"/>
      <c r="W4" s="698"/>
    </row>
    <row r="5" spans="2:23" s="145" customFormat="1" ht="25.5" customHeight="1" x14ac:dyDescent="0.15">
      <c r="B5" s="705" t="s">
        <v>729</v>
      </c>
      <c r="C5" s="707" t="s">
        <v>730</v>
      </c>
      <c r="D5" s="708"/>
      <c r="E5" s="144" t="s">
        <v>436</v>
      </c>
      <c r="F5" s="709"/>
      <c r="G5" s="710"/>
      <c r="H5" s="710"/>
      <c r="I5" s="710"/>
      <c r="J5" s="710"/>
      <c r="K5" s="710"/>
      <c r="L5" s="711"/>
      <c r="M5" s="705" t="s">
        <v>729</v>
      </c>
      <c r="N5" s="707" t="s">
        <v>730</v>
      </c>
      <c r="O5" s="708"/>
      <c r="P5" s="144" t="s">
        <v>437</v>
      </c>
      <c r="Q5" s="712"/>
      <c r="R5" s="713"/>
      <c r="S5" s="713"/>
      <c r="T5" s="713"/>
      <c r="U5" s="713"/>
      <c r="V5" s="713"/>
      <c r="W5" s="714"/>
    </row>
    <row r="6" spans="2:23" s="145" customFormat="1" ht="25.5" customHeight="1" x14ac:dyDescent="0.15">
      <c r="B6" s="706"/>
      <c r="C6" s="707" t="s">
        <v>731</v>
      </c>
      <c r="D6" s="708"/>
      <c r="E6" s="146">
        <v>5</v>
      </c>
      <c r="F6" s="712"/>
      <c r="G6" s="713"/>
      <c r="H6" s="713"/>
      <c r="I6" s="713"/>
      <c r="J6" s="713"/>
      <c r="K6" s="713"/>
      <c r="L6" s="714"/>
      <c r="M6" s="706"/>
      <c r="N6" s="707" t="s">
        <v>731</v>
      </c>
      <c r="O6" s="708"/>
      <c r="P6" s="146">
        <v>1</v>
      </c>
      <c r="Q6" s="712"/>
      <c r="R6" s="713"/>
      <c r="S6" s="713"/>
      <c r="T6" s="713"/>
      <c r="U6" s="713"/>
      <c r="V6" s="713"/>
      <c r="W6" s="714"/>
    </row>
    <row r="7" spans="2:23" s="145" customFormat="1" ht="25.5" customHeight="1" x14ac:dyDescent="0.15">
      <c r="B7" s="705" t="s">
        <v>732</v>
      </c>
      <c r="C7" s="707" t="s">
        <v>560</v>
      </c>
      <c r="D7" s="708"/>
      <c r="E7" s="147" t="s">
        <v>574</v>
      </c>
      <c r="F7" s="712"/>
      <c r="G7" s="713"/>
      <c r="H7" s="713"/>
      <c r="I7" s="713"/>
      <c r="J7" s="713"/>
      <c r="K7" s="713"/>
      <c r="L7" s="714"/>
      <c r="M7" s="705" t="s">
        <v>732</v>
      </c>
      <c r="N7" s="707" t="s">
        <v>560</v>
      </c>
      <c r="O7" s="708"/>
      <c r="P7" s="147" t="s">
        <v>574</v>
      </c>
      <c r="Q7" s="712"/>
      <c r="R7" s="713"/>
      <c r="S7" s="713"/>
      <c r="T7" s="713"/>
      <c r="U7" s="713"/>
      <c r="V7" s="713"/>
      <c r="W7" s="714"/>
    </row>
    <row r="8" spans="2:23" s="145" customFormat="1" ht="25.5" customHeight="1" x14ac:dyDescent="0.15">
      <c r="B8" s="718"/>
      <c r="C8" s="707" t="s">
        <v>561</v>
      </c>
      <c r="D8" s="708"/>
      <c r="E8" s="144" t="s">
        <v>611</v>
      </c>
      <c r="F8" s="712"/>
      <c r="G8" s="713"/>
      <c r="H8" s="713"/>
      <c r="I8" s="713"/>
      <c r="J8" s="713"/>
      <c r="K8" s="713"/>
      <c r="L8" s="714"/>
      <c r="M8" s="718"/>
      <c r="N8" s="707" t="s">
        <v>561</v>
      </c>
      <c r="O8" s="708"/>
      <c r="P8" s="144" t="s">
        <v>592</v>
      </c>
      <c r="Q8" s="712"/>
      <c r="R8" s="713"/>
      <c r="S8" s="713"/>
      <c r="T8" s="713"/>
      <c r="U8" s="713"/>
      <c r="V8" s="713"/>
      <c r="W8" s="714"/>
    </row>
    <row r="9" spans="2:23" s="145" customFormat="1" ht="25.5" customHeight="1" x14ac:dyDescent="0.15">
      <c r="B9" s="719" t="s">
        <v>563</v>
      </c>
      <c r="C9" s="720"/>
      <c r="D9" s="721"/>
      <c r="E9" s="148" t="s">
        <v>269</v>
      </c>
      <c r="F9" s="712"/>
      <c r="G9" s="713"/>
      <c r="H9" s="713"/>
      <c r="I9" s="713"/>
      <c r="J9" s="713"/>
      <c r="K9" s="713"/>
      <c r="L9" s="714"/>
      <c r="M9" s="719" t="s">
        <v>563</v>
      </c>
      <c r="N9" s="720"/>
      <c r="O9" s="721"/>
      <c r="P9" s="148" t="s">
        <v>270</v>
      </c>
      <c r="Q9" s="712"/>
      <c r="R9" s="713"/>
      <c r="S9" s="713"/>
      <c r="T9" s="713"/>
      <c r="U9" s="713"/>
      <c r="V9" s="713"/>
      <c r="W9" s="714"/>
    </row>
    <row r="10" spans="2:23" s="145" customFormat="1" ht="25.5" customHeight="1" x14ac:dyDescent="0.15">
      <c r="B10" s="705" t="s">
        <v>733</v>
      </c>
      <c r="C10" s="719" t="s">
        <v>734</v>
      </c>
      <c r="D10" s="721"/>
      <c r="E10" s="146" t="s">
        <v>576</v>
      </c>
      <c r="F10" s="712"/>
      <c r="G10" s="713"/>
      <c r="H10" s="713"/>
      <c r="I10" s="713"/>
      <c r="J10" s="713"/>
      <c r="K10" s="713"/>
      <c r="L10" s="714"/>
      <c r="M10" s="705" t="s">
        <v>733</v>
      </c>
      <c r="N10" s="719" t="s">
        <v>734</v>
      </c>
      <c r="O10" s="721"/>
      <c r="P10" s="146" t="s">
        <v>576</v>
      </c>
      <c r="Q10" s="712"/>
      <c r="R10" s="713"/>
      <c r="S10" s="713"/>
      <c r="T10" s="713"/>
      <c r="U10" s="713"/>
      <c r="V10" s="713"/>
      <c r="W10" s="714"/>
    </row>
    <row r="11" spans="2:23" s="145" customFormat="1" ht="25.5" customHeight="1" x14ac:dyDescent="0.15">
      <c r="B11" s="718"/>
      <c r="C11" s="719" t="s">
        <v>572</v>
      </c>
      <c r="D11" s="721"/>
      <c r="E11" s="127"/>
      <c r="F11" s="712"/>
      <c r="G11" s="713"/>
      <c r="H11" s="713"/>
      <c r="I11" s="713"/>
      <c r="J11" s="713"/>
      <c r="K11" s="713"/>
      <c r="L11" s="714"/>
      <c r="M11" s="718"/>
      <c r="N11" s="719" t="s">
        <v>572</v>
      </c>
      <c r="O11" s="721"/>
      <c r="P11" s="127"/>
      <c r="Q11" s="712"/>
      <c r="R11" s="713"/>
      <c r="S11" s="713"/>
      <c r="T11" s="713"/>
      <c r="U11" s="713"/>
      <c r="V11" s="713"/>
      <c r="W11" s="714"/>
    </row>
    <row r="12" spans="2:23" s="145" customFormat="1" ht="25.5" customHeight="1" x14ac:dyDescent="0.15">
      <c r="B12" s="706"/>
      <c r="C12" s="722" t="s">
        <v>573</v>
      </c>
      <c r="D12" s="722"/>
      <c r="E12" s="127" t="s">
        <v>579</v>
      </c>
      <c r="F12" s="715"/>
      <c r="G12" s="716"/>
      <c r="H12" s="716"/>
      <c r="I12" s="716"/>
      <c r="J12" s="716"/>
      <c r="K12" s="716"/>
      <c r="L12" s="717"/>
      <c r="M12" s="706"/>
      <c r="N12" s="722" t="s">
        <v>573</v>
      </c>
      <c r="O12" s="722"/>
      <c r="P12" s="127" t="s">
        <v>579</v>
      </c>
      <c r="Q12" s="712"/>
      <c r="R12" s="713"/>
      <c r="S12" s="713"/>
      <c r="T12" s="713"/>
      <c r="U12" s="713"/>
      <c r="V12" s="713"/>
      <c r="W12" s="714"/>
    </row>
    <row r="13" spans="2:23" s="145" customFormat="1" ht="25.5" customHeight="1" x14ac:dyDescent="0.15">
      <c r="B13" s="727" t="s">
        <v>735</v>
      </c>
      <c r="C13" s="727"/>
      <c r="D13" s="727"/>
      <c r="E13" s="736" t="s">
        <v>757</v>
      </c>
      <c r="F13" s="737"/>
      <c r="G13" s="738"/>
      <c r="H13" s="727" t="s">
        <v>737</v>
      </c>
      <c r="I13" s="727"/>
      <c r="J13" s="728" t="s">
        <v>794</v>
      </c>
      <c r="K13" s="728"/>
      <c r="L13" s="728"/>
      <c r="M13" s="727" t="s">
        <v>735</v>
      </c>
      <c r="N13" s="727"/>
      <c r="O13" s="727"/>
      <c r="P13" s="736" t="s">
        <v>866</v>
      </c>
      <c r="Q13" s="737"/>
      <c r="R13" s="738"/>
      <c r="S13" s="727" t="s">
        <v>737</v>
      </c>
      <c r="T13" s="727"/>
      <c r="U13" s="728" t="s">
        <v>747</v>
      </c>
      <c r="V13" s="728"/>
      <c r="W13" s="728"/>
    </row>
    <row r="14" spans="2:23" s="145" customFormat="1" ht="25.5" customHeight="1" x14ac:dyDescent="0.15">
      <c r="B14" s="414" t="s">
        <v>739</v>
      </c>
      <c r="C14" s="414"/>
      <c r="D14" s="414"/>
      <c r="E14" s="729"/>
      <c r="F14" s="729"/>
      <c r="G14" s="729"/>
      <c r="H14" s="472" t="s">
        <v>740</v>
      </c>
      <c r="I14" s="473"/>
      <c r="J14" s="730"/>
      <c r="K14" s="731"/>
      <c r="L14" s="732"/>
      <c r="M14" s="472" t="s">
        <v>739</v>
      </c>
      <c r="N14" s="473"/>
      <c r="O14" s="474"/>
      <c r="P14" s="733"/>
      <c r="Q14" s="729"/>
      <c r="R14" s="729"/>
      <c r="S14" s="734" t="s">
        <v>740</v>
      </c>
      <c r="T14" s="735"/>
      <c r="U14" s="730"/>
      <c r="V14" s="731"/>
      <c r="W14" s="732"/>
    </row>
    <row r="15" spans="2:23" s="145" customFormat="1" ht="39.75" customHeight="1" x14ac:dyDescent="0.15">
      <c r="B15" s="722" t="s">
        <v>741</v>
      </c>
      <c r="C15" s="722"/>
      <c r="D15" s="722"/>
      <c r="E15" s="723" t="s">
        <v>867</v>
      </c>
      <c r="F15" s="724"/>
      <c r="G15" s="724"/>
      <c r="H15" s="724"/>
      <c r="I15" s="724"/>
      <c r="J15" s="724"/>
      <c r="K15" s="724"/>
      <c r="L15" s="725"/>
      <c r="M15" s="722" t="s">
        <v>741</v>
      </c>
      <c r="N15" s="722"/>
      <c r="O15" s="722"/>
      <c r="P15" s="723" t="s">
        <v>769</v>
      </c>
      <c r="Q15" s="724"/>
      <c r="R15" s="724"/>
      <c r="S15" s="724"/>
      <c r="T15" s="724"/>
      <c r="U15" s="724"/>
      <c r="V15" s="724"/>
      <c r="W15" s="725"/>
    </row>
    <row r="16" spans="2:23" s="145" customFormat="1" ht="25.5" customHeight="1" x14ac:dyDescent="0.15">
      <c r="B16" s="726" t="s">
        <v>729</v>
      </c>
      <c r="C16" s="726" t="s">
        <v>730</v>
      </c>
      <c r="D16" s="726"/>
      <c r="E16" s="144" t="s">
        <v>437</v>
      </c>
      <c r="F16" s="709"/>
      <c r="G16" s="710"/>
      <c r="H16" s="710"/>
      <c r="I16" s="710"/>
      <c r="J16" s="710"/>
      <c r="K16" s="710"/>
      <c r="L16" s="711"/>
      <c r="M16" s="726" t="s">
        <v>729</v>
      </c>
      <c r="N16" s="726" t="s">
        <v>730</v>
      </c>
      <c r="O16" s="726"/>
      <c r="P16" s="144" t="s">
        <v>437</v>
      </c>
      <c r="Q16" s="712"/>
      <c r="R16" s="713"/>
      <c r="S16" s="713"/>
      <c r="T16" s="713"/>
      <c r="U16" s="713"/>
      <c r="V16" s="713"/>
      <c r="W16" s="714"/>
    </row>
    <row r="17" spans="2:24" s="145" customFormat="1" ht="25.5" customHeight="1" x14ac:dyDescent="0.15">
      <c r="B17" s="726"/>
      <c r="C17" s="726" t="s">
        <v>731</v>
      </c>
      <c r="D17" s="726"/>
      <c r="E17" s="146">
        <v>2</v>
      </c>
      <c r="F17" s="712"/>
      <c r="G17" s="713"/>
      <c r="H17" s="713"/>
      <c r="I17" s="713"/>
      <c r="J17" s="713"/>
      <c r="K17" s="713"/>
      <c r="L17" s="714"/>
      <c r="M17" s="726"/>
      <c r="N17" s="726" t="s">
        <v>731</v>
      </c>
      <c r="O17" s="726"/>
      <c r="P17" s="146">
        <v>3</v>
      </c>
      <c r="Q17" s="712"/>
      <c r="R17" s="713"/>
      <c r="S17" s="713"/>
      <c r="T17" s="713"/>
      <c r="U17" s="713"/>
      <c r="V17" s="713"/>
      <c r="W17" s="714"/>
    </row>
    <row r="18" spans="2:24" s="145" customFormat="1" ht="25.5" customHeight="1" x14ac:dyDescent="0.15">
      <c r="B18" s="726" t="s">
        <v>732</v>
      </c>
      <c r="C18" s="726" t="s">
        <v>560</v>
      </c>
      <c r="D18" s="726"/>
      <c r="E18" s="147" t="s">
        <v>574</v>
      </c>
      <c r="F18" s="712"/>
      <c r="G18" s="713"/>
      <c r="H18" s="713"/>
      <c r="I18" s="713"/>
      <c r="J18" s="713"/>
      <c r="K18" s="713"/>
      <c r="L18" s="714"/>
      <c r="M18" s="726" t="s">
        <v>732</v>
      </c>
      <c r="N18" s="726" t="s">
        <v>560</v>
      </c>
      <c r="O18" s="726"/>
      <c r="P18" s="147" t="s">
        <v>574</v>
      </c>
      <c r="Q18" s="712"/>
      <c r="R18" s="713"/>
      <c r="S18" s="713"/>
      <c r="T18" s="713"/>
      <c r="U18" s="713"/>
      <c r="V18" s="713"/>
      <c r="W18" s="714"/>
    </row>
    <row r="19" spans="2:24" s="145" customFormat="1" ht="25.5" customHeight="1" x14ac:dyDescent="0.15">
      <c r="B19" s="726"/>
      <c r="C19" s="726" t="s">
        <v>561</v>
      </c>
      <c r="D19" s="726"/>
      <c r="E19" s="144" t="s">
        <v>585</v>
      </c>
      <c r="F19" s="712"/>
      <c r="G19" s="713"/>
      <c r="H19" s="713"/>
      <c r="I19" s="713"/>
      <c r="J19" s="713"/>
      <c r="K19" s="713"/>
      <c r="L19" s="714"/>
      <c r="M19" s="726"/>
      <c r="N19" s="726" t="s">
        <v>561</v>
      </c>
      <c r="O19" s="726"/>
      <c r="P19" s="144" t="s">
        <v>585</v>
      </c>
      <c r="Q19" s="712"/>
      <c r="R19" s="713"/>
      <c r="S19" s="713"/>
      <c r="T19" s="713"/>
      <c r="U19" s="713"/>
      <c r="V19" s="713"/>
      <c r="W19" s="714"/>
    </row>
    <row r="20" spans="2:24" s="145" customFormat="1" ht="25.5" customHeight="1" x14ac:dyDescent="0.15">
      <c r="B20" s="722" t="s">
        <v>563</v>
      </c>
      <c r="C20" s="722"/>
      <c r="D20" s="722"/>
      <c r="E20" s="148" t="s">
        <v>270</v>
      </c>
      <c r="F20" s="712"/>
      <c r="G20" s="713"/>
      <c r="H20" s="713"/>
      <c r="I20" s="713"/>
      <c r="J20" s="713"/>
      <c r="K20" s="713"/>
      <c r="L20" s="714"/>
      <c r="M20" s="722" t="s">
        <v>563</v>
      </c>
      <c r="N20" s="722"/>
      <c r="O20" s="722"/>
      <c r="P20" s="148" t="s">
        <v>270</v>
      </c>
      <c r="Q20" s="712"/>
      <c r="R20" s="713"/>
      <c r="S20" s="713"/>
      <c r="T20" s="713"/>
      <c r="U20" s="713"/>
      <c r="V20" s="713"/>
      <c r="W20" s="714"/>
    </row>
    <row r="21" spans="2:24" s="145" customFormat="1" ht="25.5" customHeight="1" x14ac:dyDescent="0.15">
      <c r="B21" s="705" t="s">
        <v>733</v>
      </c>
      <c r="C21" s="722" t="s">
        <v>734</v>
      </c>
      <c r="D21" s="722"/>
      <c r="E21" s="146" t="s">
        <v>576</v>
      </c>
      <c r="F21" s="712"/>
      <c r="G21" s="713"/>
      <c r="H21" s="713"/>
      <c r="I21" s="713"/>
      <c r="J21" s="713"/>
      <c r="K21" s="713"/>
      <c r="L21" s="714"/>
      <c r="M21" s="705" t="s">
        <v>733</v>
      </c>
      <c r="N21" s="722" t="s">
        <v>734</v>
      </c>
      <c r="O21" s="722"/>
      <c r="P21" s="146" t="s">
        <v>576</v>
      </c>
      <c r="Q21" s="712"/>
      <c r="R21" s="713"/>
      <c r="S21" s="713"/>
      <c r="T21" s="713"/>
      <c r="U21" s="713"/>
      <c r="V21" s="713"/>
      <c r="W21" s="714"/>
    </row>
    <row r="22" spans="2:24" s="145" customFormat="1" ht="25.5" customHeight="1" x14ac:dyDescent="0.15">
      <c r="B22" s="718"/>
      <c r="C22" s="722" t="s">
        <v>572</v>
      </c>
      <c r="D22" s="722"/>
      <c r="E22" s="127"/>
      <c r="F22" s="712"/>
      <c r="G22" s="713"/>
      <c r="H22" s="713"/>
      <c r="I22" s="713"/>
      <c r="J22" s="713"/>
      <c r="K22" s="713"/>
      <c r="L22" s="714"/>
      <c r="M22" s="718"/>
      <c r="N22" s="722" t="s">
        <v>572</v>
      </c>
      <c r="O22" s="722"/>
      <c r="P22" s="127"/>
      <c r="Q22" s="712"/>
      <c r="R22" s="713"/>
      <c r="S22" s="713"/>
      <c r="T22" s="713"/>
      <c r="U22" s="713"/>
      <c r="V22" s="713"/>
      <c r="W22" s="714"/>
    </row>
    <row r="23" spans="2:24" s="145" customFormat="1" ht="25.5" customHeight="1" x14ac:dyDescent="0.15">
      <c r="B23" s="706"/>
      <c r="C23" s="722" t="s">
        <v>573</v>
      </c>
      <c r="D23" s="722"/>
      <c r="E23" s="127" t="s">
        <v>579</v>
      </c>
      <c r="F23" s="715"/>
      <c r="G23" s="716"/>
      <c r="H23" s="716"/>
      <c r="I23" s="716"/>
      <c r="J23" s="716"/>
      <c r="K23" s="716"/>
      <c r="L23" s="717"/>
      <c r="M23" s="706"/>
      <c r="N23" s="722" t="s">
        <v>573</v>
      </c>
      <c r="O23" s="722"/>
      <c r="P23" s="127" t="s">
        <v>579</v>
      </c>
      <c r="Q23" s="712"/>
      <c r="R23" s="713"/>
      <c r="S23" s="713"/>
      <c r="T23" s="713"/>
      <c r="U23" s="713"/>
      <c r="V23" s="713"/>
      <c r="W23" s="714"/>
    </row>
    <row r="24" spans="2:24" s="145" customFormat="1" ht="25.5" customHeight="1" x14ac:dyDescent="0.15">
      <c r="B24" s="727" t="s">
        <v>735</v>
      </c>
      <c r="C24" s="727"/>
      <c r="D24" s="727"/>
      <c r="E24" s="736" t="s">
        <v>837</v>
      </c>
      <c r="F24" s="737"/>
      <c r="G24" s="738"/>
      <c r="H24" s="727" t="s">
        <v>737</v>
      </c>
      <c r="I24" s="727"/>
      <c r="J24" s="736" t="s">
        <v>747</v>
      </c>
      <c r="K24" s="737"/>
      <c r="L24" s="738"/>
      <c r="M24" s="727" t="s">
        <v>735</v>
      </c>
      <c r="N24" s="727"/>
      <c r="O24" s="727"/>
      <c r="P24" s="736" t="s">
        <v>736</v>
      </c>
      <c r="Q24" s="737"/>
      <c r="R24" s="738"/>
      <c r="S24" s="727" t="s">
        <v>737</v>
      </c>
      <c r="T24" s="727"/>
      <c r="U24" s="728" t="s">
        <v>747</v>
      </c>
      <c r="V24" s="728"/>
      <c r="W24" s="728"/>
    </row>
    <row r="25" spans="2:24" s="145" customFormat="1" ht="25.5" customHeight="1" x14ac:dyDescent="0.15">
      <c r="B25" s="414" t="s">
        <v>739</v>
      </c>
      <c r="C25" s="414"/>
      <c r="D25" s="414"/>
      <c r="E25" s="729"/>
      <c r="F25" s="729"/>
      <c r="G25" s="729"/>
      <c r="H25" s="472" t="s">
        <v>740</v>
      </c>
      <c r="I25" s="473"/>
      <c r="J25" s="730"/>
      <c r="K25" s="731"/>
      <c r="L25" s="732"/>
      <c r="M25" s="472" t="s">
        <v>739</v>
      </c>
      <c r="N25" s="473"/>
      <c r="O25" s="474"/>
      <c r="P25" s="733"/>
      <c r="Q25" s="729"/>
      <c r="R25" s="729"/>
      <c r="S25" s="734" t="s">
        <v>740</v>
      </c>
      <c r="T25" s="735"/>
      <c r="U25" s="730"/>
      <c r="V25" s="731"/>
      <c r="W25" s="732"/>
    </row>
    <row r="26" spans="2:24" s="145" customFormat="1" ht="39.75" customHeight="1" x14ac:dyDescent="0.15">
      <c r="B26" s="722" t="s">
        <v>741</v>
      </c>
      <c r="C26" s="722"/>
      <c r="D26" s="722"/>
      <c r="E26" s="723" t="s">
        <v>793</v>
      </c>
      <c r="F26" s="724"/>
      <c r="G26" s="724"/>
      <c r="H26" s="724"/>
      <c r="I26" s="724"/>
      <c r="J26" s="724"/>
      <c r="K26" s="724"/>
      <c r="L26" s="725"/>
      <c r="M26" s="722" t="s">
        <v>741</v>
      </c>
      <c r="N26" s="722"/>
      <c r="O26" s="722"/>
      <c r="P26" s="723" t="s">
        <v>793</v>
      </c>
      <c r="Q26" s="724"/>
      <c r="R26" s="724"/>
      <c r="S26" s="724"/>
      <c r="T26" s="724"/>
      <c r="U26" s="724"/>
      <c r="V26" s="724"/>
      <c r="W26" s="725"/>
    </row>
    <row r="27" spans="2:24" s="145" customFormat="1" ht="15" customHeight="1" x14ac:dyDescent="0.15">
      <c r="B27" s="149"/>
      <c r="C27" s="739" t="s">
        <v>750</v>
      </c>
      <c r="D27" s="740"/>
      <c r="E27" s="740"/>
      <c r="F27" s="740"/>
      <c r="G27" s="740"/>
      <c r="H27" s="740"/>
      <c r="I27" s="740"/>
      <c r="J27" s="740"/>
      <c r="K27" s="740"/>
      <c r="L27" s="740"/>
      <c r="M27" s="150"/>
      <c r="N27" s="150" t="s">
        <v>751</v>
      </c>
      <c r="O27" s="150"/>
      <c r="P27" s="150"/>
      <c r="Q27" s="150"/>
      <c r="R27" s="150"/>
      <c r="S27" s="150"/>
      <c r="T27" s="150"/>
      <c r="U27" s="150"/>
      <c r="V27" s="150"/>
      <c r="W27" s="150"/>
    </row>
    <row r="28" spans="2:24" s="145" customFormat="1" ht="15" customHeight="1" x14ac:dyDescent="0.15">
      <c r="B28" s="149"/>
      <c r="C28" s="741"/>
      <c r="D28" s="741"/>
      <c r="E28" s="741"/>
      <c r="F28" s="741"/>
      <c r="G28" s="741"/>
      <c r="H28" s="741"/>
      <c r="I28" s="741"/>
      <c r="J28" s="741"/>
      <c r="K28" s="741"/>
      <c r="L28" s="741"/>
      <c r="M28" s="150"/>
      <c r="N28" s="150" t="s">
        <v>752</v>
      </c>
      <c r="O28" s="150"/>
      <c r="P28" s="150"/>
      <c r="Q28" s="150"/>
      <c r="R28" s="150"/>
      <c r="S28" s="150"/>
      <c r="T28" s="150"/>
      <c r="U28" s="150"/>
      <c r="V28" s="150"/>
      <c r="W28" s="150"/>
    </row>
    <row r="29" spans="2:24" ht="15" customHeight="1" x14ac:dyDescent="0.15">
      <c r="C29" s="150" t="s">
        <v>753</v>
      </c>
      <c r="D29" s="4"/>
      <c r="E29" s="4"/>
      <c r="F29" s="4"/>
      <c r="G29" s="4"/>
      <c r="H29" s="4"/>
      <c r="I29" s="4"/>
      <c r="J29" s="4"/>
      <c r="K29" s="4"/>
      <c r="L29" s="4"/>
      <c r="M29" s="4"/>
      <c r="N29" s="151" t="s">
        <v>754</v>
      </c>
      <c r="O29" s="4"/>
      <c r="P29" s="4"/>
      <c r="Q29" s="4"/>
      <c r="R29" s="4"/>
      <c r="S29" s="4"/>
      <c r="T29" s="4"/>
      <c r="U29" s="4"/>
      <c r="V29" s="4"/>
      <c r="W29" s="4"/>
      <c r="X29" s="145"/>
    </row>
    <row r="30" spans="2:24" ht="15" customHeight="1" x14ac:dyDescent="0.15">
      <c r="C30" s="150" t="s">
        <v>755</v>
      </c>
      <c r="D30" s="4"/>
      <c r="E30" s="4"/>
      <c r="F30" s="4"/>
      <c r="G30" s="4"/>
      <c r="H30" s="4"/>
      <c r="I30" s="4"/>
      <c r="J30" s="4"/>
      <c r="K30" s="4"/>
      <c r="L30" s="4"/>
      <c r="M30" s="4"/>
      <c r="N30" s="151" t="s">
        <v>756</v>
      </c>
      <c r="O30" s="4"/>
      <c r="P30" s="4"/>
      <c r="Q30" s="4"/>
      <c r="R30" s="4"/>
      <c r="S30" s="4"/>
      <c r="T30" s="4"/>
      <c r="U30" s="4"/>
      <c r="V30" s="4"/>
      <c r="W30" s="4"/>
      <c r="X30" s="145"/>
    </row>
    <row r="31" spans="2:24" ht="15.6" customHeight="1" x14ac:dyDescent="0.15">
      <c r="C31" s="133"/>
      <c r="N31" s="133"/>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9"/>
  <dataValidations count="1">
    <dataValidation type="list" allowBlank="1" showInputMessage="1" showErrorMessage="1" sqref="E8 E19 P8 P19" xr:uid="{A57C05A3-99D3-4B5E-A17F-828EB5E50B78}">
      <formula1>INDIRECT(E7)</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9E926C-B987-439E-A144-19C3DD7BE87D}">
  <sheetPr codeName="Sheet50"/>
  <dimension ref="B1:X31"/>
  <sheetViews>
    <sheetView showGridLines="0" showZeros="0" view="pageBreakPreview" zoomScale="85" zoomScaleNormal="70" zoomScaleSheetLayoutView="85" workbookViewId="0">
      <selection activeCell="T2" sqref="T2:W2"/>
    </sheetView>
  </sheetViews>
  <sheetFormatPr defaultColWidth="7.625" defaultRowHeight="27.95" customHeight="1" x14ac:dyDescent="0.15"/>
  <cols>
    <col min="1" max="1" width="1.75" style="141" customWidth="1"/>
    <col min="2" max="4" width="6.125" style="141" customWidth="1"/>
    <col min="5" max="5" width="12.25" style="141" customWidth="1"/>
    <col min="6" max="12" width="9.125" style="141" customWidth="1"/>
    <col min="13" max="15" width="6.125" style="141" customWidth="1"/>
    <col min="16" max="16" width="12.25" style="141" customWidth="1"/>
    <col min="17" max="23" width="9.125" style="141" customWidth="1"/>
    <col min="24" max="24" width="3.125" style="141" customWidth="1"/>
    <col min="25" max="16384" width="7.625" style="141"/>
  </cols>
  <sheetData>
    <row r="1" spans="2:23" ht="9" customHeight="1" x14ac:dyDescent="0.15">
      <c r="W1" s="142"/>
    </row>
    <row r="2" spans="2:23" ht="25.15" customHeight="1" x14ac:dyDescent="0.15">
      <c r="B2" s="143" t="s">
        <v>723</v>
      </c>
      <c r="R2" s="679" t="s">
        <v>498</v>
      </c>
      <c r="S2" s="679"/>
      <c r="T2" s="1085" t="s">
        <v>1044</v>
      </c>
      <c r="U2" s="1086"/>
      <c r="V2" s="1086"/>
      <c r="W2" s="1087"/>
    </row>
    <row r="3" spans="2:23" ht="25.15" customHeight="1" x14ac:dyDescent="0.15">
      <c r="B3" s="680" t="s">
        <v>724</v>
      </c>
      <c r="C3" s="681"/>
      <c r="D3" s="681"/>
      <c r="E3" s="682" t="s">
        <v>542</v>
      </c>
      <c r="F3" s="683"/>
      <c r="G3" s="684"/>
      <c r="H3" s="685" t="s">
        <v>725</v>
      </c>
      <c r="I3" s="686"/>
      <c r="J3" s="687" t="s">
        <v>543</v>
      </c>
      <c r="K3" s="688"/>
      <c r="L3" s="689"/>
      <c r="M3" s="447" t="s">
        <v>726</v>
      </c>
      <c r="N3" s="448"/>
      <c r="O3" s="449"/>
      <c r="P3" s="690" t="s">
        <v>545</v>
      </c>
      <c r="Q3" s="690"/>
      <c r="R3" s="690"/>
      <c r="S3" s="447" t="s">
        <v>546</v>
      </c>
      <c r="T3" s="449"/>
      <c r="U3" s="693">
        <v>45621</v>
      </c>
      <c r="V3" s="694"/>
      <c r="W3" s="695"/>
    </row>
    <row r="4" spans="2:23" ht="25.15" customHeight="1" x14ac:dyDescent="0.15">
      <c r="B4" s="699" t="s">
        <v>727</v>
      </c>
      <c r="C4" s="700"/>
      <c r="D4" s="700"/>
      <c r="E4" s="701" t="s">
        <v>547</v>
      </c>
      <c r="F4" s="702"/>
      <c r="G4" s="703"/>
      <c r="H4" s="685" t="s">
        <v>728</v>
      </c>
      <c r="I4" s="686"/>
      <c r="J4" s="687" t="s">
        <v>548</v>
      </c>
      <c r="K4" s="688"/>
      <c r="L4" s="689"/>
      <c r="M4" s="450"/>
      <c r="N4" s="451"/>
      <c r="O4" s="452"/>
      <c r="P4" s="704" t="s">
        <v>549</v>
      </c>
      <c r="Q4" s="704"/>
      <c r="R4" s="704"/>
      <c r="S4" s="691"/>
      <c r="T4" s="692"/>
      <c r="U4" s="696"/>
      <c r="V4" s="697"/>
      <c r="W4" s="698"/>
    </row>
    <row r="5" spans="2:23" s="145" customFormat="1" ht="25.5" customHeight="1" x14ac:dyDescent="0.15">
      <c r="B5" s="705" t="s">
        <v>729</v>
      </c>
      <c r="C5" s="707" t="s">
        <v>730</v>
      </c>
      <c r="D5" s="708"/>
      <c r="E5" s="144" t="s">
        <v>437</v>
      </c>
      <c r="F5" s="709"/>
      <c r="G5" s="710"/>
      <c r="H5" s="710"/>
      <c r="I5" s="710"/>
      <c r="J5" s="710"/>
      <c r="K5" s="710"/>
      <c r="L5" s="711"/>
      <c r="M5" s="705" t="s">
        <v>729</v>
      </c>
      <c r="N5" s="707" t="s">
        <v>730</v>
      </c>
      <c r="O5" s="708"/>
      <c r="P5" s="144" t="s">
        <v>437</v>
      </c>
      <c r="Q5" s="712"/>
      <c r="R5" s="713"/>
      <c r="S5" s="713"/>
      <c r="T5" s="713"/>
      <c r="U5" s="713"/>
      <c r="V5" s="713"/>
      <c r="W5" s="714"/>
    </row>
    <row r="6" spans="2:23" s="145" customFormat="1" ht="25.5" customHeight="1" x14ac:dyDescent="0.15">
      <c r="B6" s="706"/>
      <c r="C6" s="707" t="s">
        <v>731</v>
      </c>
      <c r="D6" s="708"/>
      <c r="E6" s="146">
        <v>4</v>
      </c>
      <c r="F6" s="712"/>
      <c r="G6" s="713"/>
      <c r="H6" s="713"/>
      <c r="I6" s="713"/>
      <c r="J6" s="713"/>
      <c r="K6" s="713"/>
      <c r="L6" s="714"/>
      <c r="M6" s="706"/>
      <c r="N6" s="707" t="s">
        <v>731</v>
      </c>
      <c r="O6" s="708"/>
      <c r="P6" s="146">
        <v>5</v>
      </c>
      <c r="Q6" s="712"/>
      <c r="R6" s="713"/>
      <c r="S6" s="713"/>
      <c r="T6" s="713"/>
      <c r="U6" s="713"/>
      <c r="V6" s="713"/>
      <c r="W6" s="714"/>
    </row>
    <row r="7" spans="2:23" s="145" customFormat="1" ht="25.5" customHeight="1" x14ac:dyDescent="0.15">
      <c r="B7" s="705" t="s">
        <v>732</v>
      </c>
      <c r="C7" s="707" t="s">
        <v>560</v>
      </c>
      <c r="D7" s="708"/>
      <c r="E7" s="147" t="s">
        <v>574</v>
      </c>
      <c r="F7" s="712"/>
      <c r="G7" s="713"/>
      <c r="H7" s="713"/>
      <c r="I7" s="713"/>
      <c r="J7" s="713"/>
      <c r="K7" s="713"/>
      <c r="L7" s="714"/>
      <c r="M7" s="705" t="s">
        <v>732</v>
      </c>
      <c r="N7" s="707" t="s">
        <v>560</v>
      </c>
      <c r="O7" s="708"/>
      <c r="P7" s="147" t="s">
        <v>574</v>
      </c>
      <c r="Q7" s="712"/>
      <c r="R7" s="713"/>
      <c r="S7" s="713"/>
      <c r="T7" s="713"/>
      <c r="U7" s="713"/>
      <c r="V7" s="713"/>
      <c r="W7" s="714"/>
    </row>
    <row r="8" spans="2:23" s="145" customFormat="1" ht="25.5" customHeight="1" x14ac:dyDescent="0.15">
      <c r="B8" s="718"/>
      <c r="C8" s="707" t="s">
        <v>561</v>
      </c>
      <c r="D8" s="708"/>
      <c r="E8" s="144" t="s">
        <v>585</v>
      </c>
      <c r="F8" s="712"/>
      <c r="G8" s="713"/>
      <c r="H8" s="713"/>
      <c r="I8" s="713"/>
      <c r="J8" s="713"/>
      <c r="K8" s="713"/>
      <c r="L8" s="714"/>
      <c r="M8" s="718"/>
      <c r="N8" s="707" t="s">
        <v>561</v>
      </c>
      <c r="O8" s="708"/>
      <c r="P8" s="144" t="s">
        <v>585</v>
      </c>
      <c r="Q8" s="712"/>
      <c r="R8" s="713"/>
      <c r="S8" s="713"/>
      <c r="T8" s="713"/>
      <c r="U8" s="713"/>
      <c r="V8" s="713"/>
      <c r="W8" s="714"/>
    </row>
    <row r="9" spans="2:23" s="145" customFormat="1" ht="25.5" customHeight="1" x14ac:dyDescent="0.15">
      <c r="B9" s="719" t="s">
        <v>563</v>
      </c>
      <c r="C9" s="720"/>
      <c r="D9" s="721"/>
      <c r="E9" s="148" t="s">
        <v>270</v>
      </c>
      <c r="F9" s="712"/>
      <c r="G9" s="713"/>
      <c r="H9" s="713"/>
      <c r="I9" s="713"/>
      <c r="J9" s="713"/>
      <c r="K9" s="713"/>
      <c r="L9" s="714"/>
      <c r="M9" s="719" t="s">
        <v>563</v>
      </c>
      <c r="N9" s="720"/>
      <c r="O9" s="721"/>
      <c r="P9" s="148" t="s">
        <v>270</v>
      </c>
      <c r="Q9" s="712"/>
      <c r="R9" s="713"/>
      <c r="S9" s="713"/>
      <c r="T9" s="713"/>
      <c r="U9" s="713"/>
      <c r="V9" s="713"/>
      <c r="W9" s="714"/>
    </row>
    <row r="10" spans="2:23" s="145" customFormat="1" ht="25.5" customHeight="1" x14ac:dyDescent="0.15">
      <c r="B10" s="705" t="s">
        <v>733</v>
      </c>
      <c r="C10" s="719" t="s">
        <v>734</v>
      </c>
      <c r="D10" s="721"/>
      <c r="E10" s="146" t="s">
        <v>576</v>
      </c>
      <c r="F10" s="712"/>
      <c r="G10" s="713"/>
      <c r="H10" s="713"/>
      <c r="I10" s="713"/>
      <c r="J10" s="713"/>
      <c r="K10" s="713"/>
      <c r="L10" s="714"/>
      <c r="M10" s="705" t="s">
        <v>733</v>
      </c>
      <c r="N10" s="719" t="s">
        <v>734</v>
      </c>
      <c r="O10" s="721"/>
      <c r="P10" s="146" t="s">
        <v>576</v>
      </c>
      <c r="Q10" s="712"/>
      <c r="R10" s="713"/>
      <c r="S10" s="713"/>
      <c r="T10" s="713"/>
      <c r="U10" s="713"/>
      <c r="V10" s="713"/>
      <c r="W10" s="714"/>
    </row>
    <row r="11" spans="2:23" s="145" customFormat="1" ht="25.5" customHeight="1" x14ac:dyDescent="0.15">
      <c r="B11" s="718"/>
      <c r="C11" s="719" t="s">
        <v>572</v>
      </c>
      <c r="D11" s="721"/>
      <c r="E11" s="127"/>
      <c r="F11" s="712"/>
      <c r="G11" s="713"/>
      <c r="H11" s="713"/>
      <c r="I11" s="713"/>
      <c r="J11" s="713"/>
      <c r="K11" s="713"/>
      <c r="L11" s="714"/>
      <c r="M11" s="718"/>
      <c r="N11" s="719" t="s">
        <v>572</v>
      </c>
      <c r="O11" s="721"/>
      <c r="P11" s="127"/>
      <c r="Q11" s="712"/>
      <c r="R11" s="713"/>
      <c r="S11" s="713"/>
      <c r="T11" s="713"/>
      <c r="U11" s="713"/>
      <c r="V11" s="713"/>
      <c r="W11" s="714"/>
    </row>
    <row r="12" spans="2:23" s="145" customFormat="1" ht="25.5" customHeight="1" x14ac:dyDescent="0.15">
      <c r="B12" s="706"/>
      <c r="C12" s="722" t="s">
        <v>573</v>
      </c>
      <c r="D12" s="722"/>
      <c r="E12" s="127" t="s">
        <v>579</v>
      </c>
      <c r="F12" s="715"/>
      <c r="G12" s="716"/>
      <c r="H12" s="716"/>
      <c r="I12" s="716"/>
      <c r="J12" s="716"/>
      <c r="K12" s="716"/>
      <c r="L12" s="717"/>
      <c r="M12" s="706"/>
      <c r="N12" s="722" t="s">
        <v>573</v>
      </c>
      <c r="O12" s="722"/>
      <c r="P12" s="127" t="s">
        <v>579</v>
      </c>
      <c r="Q12" s="712"/>
      <c r="R12" s="713"/>
      <c r="S12" s="713"/>
      <c r="T12" s="713"/>
      <c r="U12" s="713"/>
      <c r="V12" s="713"/>
      <c r="W12" s="714"/>
    </row>
    <row r="13" spans="2:23" s="145" customFormat="1" ht="25.5" customHeight="1" x14ac:dyDescent="0.15">
      <c r="B13" s="727" t="s">
        <v>735</v>
      </c>
      <c r="C13" s="727"/>
      <c r="D13" s="727"/>
      <c r="E13" s="736" t="s">
        <v>811</v>
      </c>
      <c r="F13" s="737"/>
      <c r="G13" s="738"/>
      <c r="H13" s="727" t="s">
        <v>737</v>
      </c>
      <c r="I13" s="727"/>
      <c r="J13" s="728" t="s">
        <v>747</v>
      </c>
      <c r="K13" s="728"/>
      <c r="L13" s="728"/>
      <c r="M13" s="727" t="s">
        <v>735</v>
      </c>
      <c r="N13" s="727"/>
      <c r="O13" s="727"/>
      <c r="P13" s="736" t="s">
        <v>837</v>
      </c>
      <c r="Q13" s="737"/>
      <c r="R13" s="738"/>
      <c r="S13" s="727" t="s">
        <v>737</v>
      </c>
      <c r="T13" s="727"/>
      <c r="U13" s="728" t="s">
        <v>747</v>
      </c>
      <c r="V13" s="728"/>
      <c r="W13" s="728"/>
    </row>
    <row r="14" spans="2:23" s="145" customFormat="1" ht="25.5" customHeight="1" x14ac:dyDescent="0.15">
      <c r="B14" s="414" t="s">
        <v>739</v>
      </c>
      <c r="C14" s="414"/>
      <c r="D14" s="414"/>
      <c r="E14" s="729"/>
      <c r="F14" s="729"/>
      <c r="G14" s="729"/>
      <c r="H14" s="472" t="s">
        <v>740</v>
      </c>
      <c r="I14" s="473"/>
      <c r="J14" s="730"/>
      <c r="K14" s="731"/>
      <c r="L14" s="732"/>
      <c r="M14" s="472" t="s">
        <v>739</v>
      </c>
      <c r="N14" s="473"/>
      <c r="O14" s="474"/>
      <c r="P14" s="733"/>
      <c r="Q14" s="729"/>
      <c r="R14" s="729"/>
      <c r="S14" s="734" t="s">
        <v>740</v>
      </c>
      <c r="T14" s="735"/>
      <c r="U14" s="730"/>
      <c r="V14" s="731"/>
      <c r="W14" s="732"/>
    </row>
    <row r="15" spans="2:23" s="145" customFormat="1" ht="39.75" customHeight="1" x14ac:dyDescent="0.15">
      <c r="B15" s="722" t="s">
        <v>741</v>
      </c>
      <c r="C15" s="722"/>
      <c r="D15" s="722"/>
      <c r="E15" s="723" t="s">
        <v>793</v>
      </c>
      <c r="F15" s="724"/>
      <c r="G15" s="724"/>
      <c r="H15" s="724"/>
      <c r="I15" s="724"/>
      <c r="J15" s="724"/>
      <c r="K15" s="724"/>
      <c r="L15" s="725"/>
      <c r="M15" s="722" t="s">
        <v>741</v>
      </c>
      <c r="N15" s="722"/>
      <c r="O15" s="722"/>
      <c r="P15" s="723" t="s">
        <v>793</v>
      </c>
      <c r="Q15" s="724"/>
      <c r="R15" s="724"/>
      <c r="S15" s="724"/>
      <c r="T15" s="724"/>
      <c r="U15" s="724"/>
      <c r="V15" s="724"/>
      <c r="W15" s="725"/>
    </row>
    <row r="16" spans="2:23" s="145" customFormat="1" ht="25.5" customHeight="1" x14ac:dyDescent="0.15">
      <c r="B16" s="726" t="s">
        <v>729</v>
      </c>
      <c r="C16" s="726" t="s">
        <v>730</v>
      </c>
      <c r="D16" s="726"/>
      <c r="E16" s="144" t="s">
        <v>437</v>
      </c>
      <c r="F16" s="709"/>
      <c r="G16" s="710"/>
      <c r="H16" s="710"/>
      <c r="I16" s="710"/>
      <c r="J16" s="710"/>
      <c r="K16" s="710"/>
      <c r="L16" s="711"/>
      <c r="M16" s="726" t="s">
        <v>729</v>
      </c>
      <c r="N16" s="726" t="s">
        <v>730</v>
      </c>
      <c r="O16" s="726"/>
      <c r="P16" s="144" t="s">
        <v>438</v>
      </c>
      <c r="Q16" s="712"/>
      <c r="R16" s="713"/>
      <c r="S16" s="713"/>
      <c r="T16" s="713"/>
      <c r="U16" s="713"/>
      <c r="V16" s="713"/>
      <c r="W16" s="714"/>
    </row>
    <row r="17" spans="2:24" s="145" customFormat="1" ht="25.5" customHeight="1" x14ac:dyDescent="0.15">
      <c r="B17" s="726"/>
      <c r="C17" s="726" t="s">
        <v>731</v>
      </c>
      <c r="D17" s="726"/>
      <c r="E17" s="146">
        <v>6</v>
      </c>
      <c r="F17" s="712"/>
      <c r="G17" s="713"/>
      <c r="H17" s="713"/>
      <c r="I17" s="713"/>
      <c r="J17" s="713"/>
      <c r="K17" s="713"/>
      <c r="L17" s="714"/>
      <c r="M17" s="726"/>
      <c r="N17" s="726" t="s">
        <v>731</v>
      </c>
      <c r="O17" s="726"/>
      <c r="P17" s="146">
        <v>1</v>
      </c>
      <c r="Q17" s="712"/>
      <c r="R17" s="713"/>
      <c r="S17" s="713"/>
      <c r="T17" s="713"/>
      <c r="U17" s="713"/>
      <c r="V17" s="713"/>
      <c r="W17" s="714"/>
    </row>
    <row r="18" spans="2:24" s="145" customFormat="1" ht="25.5" customHeight="1" x14ac:dyDescent="0.15">
      <c r="B18" s="726" t="s">
        <v>732</v>
      </c>
      <c r="C18" s="726" t="s">
        <v>560</v>
      </c>
      <c r="D18" s="726"/>
      <c r="E18" s="147" t="s">
        <v>574</v>
      </c>
      <c r="F18" s="712"/>
      <c r="G18" s="713"/>
      <c r="H18" s="713"/>
      <c r="I18" s="713"/>
      <c r="J18" s="713"/>
      <c r="K18" s="713"/>
      <c r="L18" s="714"/>
      <c r="M18" s="726" t="s">
        <v>732</v>
      </c>
      <c r="N18" s="726" t="s">
        <v>560</v>
      </c>
      <c r="O18" s="726"/>
      <c r="P18" s="147" t="s">
        <v>574</v>
      </c>
      <c r="Q18" s="712"/>
      <c r="R18" s="713"/>
      <c r="S18" s="713"/>
      <c r="T18" s="713"/>
      <c r="U18" s="713"/>
      <c r="V18" s="713"/>
      <c r="W18" s="714"/>
    </row>
    <row r="19" spans="2:24" s="145" customFormat="1" ht="25.5" customHeight="1" x14ac:dyDescent="0.15">
      <c r="B19" s="726"/>
      <c r="C19" s="726" t="s">
        <v>561</v>
      </c>
      <c r="D19" s="726"/>
      <c r="E19" s="144" t="s">
        <v>601</v>
      </c>
      <c r="F19" s="712"/>
      <c r="G19" s="713"/>
      <c r="H19" s="713"/>
      <c r="I19" s="713"/>
      <c r="J19" s="713"/>
      <c r="K19" s="713"/>
      <c r="L19" s="714"/>
      <c r="M19" s="726"/>
      <c r="N19" s="726" t="s">
        <v>561</v>
      </c>
      <c r="O19" s="726"/>
      <c r="P19" s="144" t="s">
        <v>595</v>
      </c>
      <c r="Q19" s="712"/>
      <c r="R19" s="713"/>
      <c r="S19" s="713"/>
      <c r="T19" s="713"/>
      <c r="U19" s="713"/>
      <c r="V19" s="713"/>
      <c r="W19" s="714"/>
    </row>
    <row r="20" spans="2:24" s="145" customFormat="1" ht="25.5" customHeight="1" x14ac:dyDescent="0.15">
      <c r="B20" s="722" t="s">
        <v>563</v>
      </c>
      <c r="C20" s="722"/>
      <c r="D20" s="722"/>
      <c r="E20" s="148" t="s">
        <v>270</v>
      </c>
      <c r="F20" s="712"/>
      <c r="G20" s="713"/>
      <c r="H20" s="713"/>
      <c r="I20" s="713"/>
      <c r="J20" s="713"/>
      <c r="K20" s="713"/>
      <c r="L20" s="714"/>
      <c r="M20" s="722" t="s">
        <v>563</v>
      </c>
      <c r="N20" s="722"/>
      <c r="O20" s="722"/>
      <c r="P20" s="148" t="s">
        <v>269</v>
      </c>
      <c r="Q20" s="712"/>
      <c r="R20" s="713"/>
      <c r="S20" s="713"/>
      <c r="T20" s="713"/>
      <c r="U20" s="713"/>
      <c r="V20" s="713"/>
      <c r="W20" s="714"/>
    </row>
    <row r="21" spans="2:24" s="145" customFormat="1" ht="25.5" customHeight="1" x14ac:dyDescent="0.15">
      <c r="B21" s="705" t="s">
        <v>733</v>
      </c>
      <c r="C21" s="722" t="s">
        <v>734</v>
      </c>
      <c r="D21" s="722"/>
      <c r="E21" s="146" t="s">
        <v>576</v>
      </c>
      <c r="F21" s="712"/>
      <c r="G21" s="713"/>
      <c r="H21" s="713"/>
      <c r="I21" s="713"/>
      <c r="J21" s="713"/>
      <c r="K21" s="713"/>
      <c r="L21" s="714"/>
      <c r="M21" s="705" t="s">
        <v>733</v>
      </c>
      <c r="N21" s="722" t="s">
        <v>734</v>
      </c>
      <c r="O21" s="722"/>
      <c r="P21" s="146" t="s">
        <v>576</v>
      </c>
      <c r="Q21" s="712"/>
      <c r="R21" s="713"/>
      <c r="S21" s="713"/>
      <c r="T21" s="713"/>
      <c r="U21" s="713"/>
      <c r="V21" s="713"/>
      <c r="W21" s="714"/>
    </row>
    <row r="22" spans="2:24" s="145" customFormat="1" ht="25.5" customHeight="1" x14ac:dyDescent="0.15">
      <c r="B22" s="718"/>
      <c r="C22" s="722" t="s">
        <v>572</v>
      </c>
      <c r="D22" s="722"/>
      <c r="E22" s="127"/>
      <c r="F22" s="712"/>
      <c r="G22" s="713"/>
      <c r="H22" s="713"/>
      <c r="I22" s="713"/>
      <c r="J22" s="713"/>
      <c r="K22" s="713"/>
      <c r="L22" s="714"/>
      <c r="M22" s="718"/>
      <c r="N22" s="722" t="s">
        <v>572</v>
      </c>
      <c r="O22" s="722"/>
      <c r="P22" s="127"/>
      <c r="Q22" s="712"/>
      <c r="R22" s="713"/>
      <c r="S22" s="713"/>
      <c r="T22" s="713"/>
      <c r="U22" s="713"/>
      <c r="V22" s="713"/>
      <c r="W22" s="714"/>
    </row>
    <row r="23" spans="2:24" s="145" customFormat="1" ht="25.5" customHeight="1" x14ac:dyDescent="0.15">
      <c r="B23" s="706"/>
      <c r="C23" s="722" t="s">
        <v>573</v>
      </c>
      <c r="D23" s="722"/>
      <c r="E23" s="127" t="s">
        <v>579</v>
      </c>
      <c r="F23" s="715"/>
      <c r="G23" s="716"/>
      <c r="H23" s="716"/>
      <c r="I23" s="716"/>
      <c r="J23" s="716"/>
      <c r="K23" s="716"/>
      <c r="L23" s="717"/>
      <c r="M23" s="706"/>
      <c r="N23" s="722" t="s">
        <v>573</v>
      </c>
      <c r="O23" s="722"/>
      <c r="P23" s="127" t="s">
        <v>578</v>
      </c>
      <c r="Q23" s="712"/>
      <c r="R23" s="713"/>
      <c r="S23" s="713"/>
      <c r="T23" s="713"/>
      <c r="U23" s="713"/>
      <c r="V23" s="713"/>
      <c r="W23" s="714"/>
    </row>
    <row r="24" spans="2:24" s="145" customFormat="1" ht="25.5" customHeight="1" x14ac:dyDescent="0.15">
      <c r="B24" s="727" t="s">
        <v>735</v>
      </c>
      <c r="C24" s="727"/>
      <c r="D24" s="727"/>
      <c r="E24" s="736" t="s">
        <v>736</v>
      </c>
      <c r="F24" s="737"/>
      <c r="G24" s="738"/>
      <c r="H24" s="727" t="s">
        <v>737</v>
      </c>
      <c r="I24" s="727"/>
      <c r="J24" s="736" t="s">
        <v>747</v>
      </c>
      <c r="K24" s="737"/>
      <c r="L24" s="738"/>
      <c r="M24" s="727" t="s">
        <v>735</v>
      </c>
      <c r="N24" s="727"/>
      <c r="O24" s="727"/>
      <c r="P24" s="736" t="s">
        <v>744</v>
      </c>
      <c r="Q24" s="737"/>
      <c r="R24" s="738"/>
      <c r="S24" s="727" t="s">
        <v>737</v>
      </c>
      <c r="T24" s="727"/>
      <c r="U24" s="728" t="s">
        <v>747</v>
      </c>
      <c r="V24" s="728"/>
      <c r="W24" s="728"/>
    </row>
    <row r="25" spans="2:24" s="145" customFormat="1" ht="25.5" customHeight="1" x14ac:dyDescent="0.15">
      <c r="B25" s="414" t="s">
        <v>739</v>
      </c>
      <c r="C25" s="414"/>
      <c r="D25" s="414"/>
      <c r="E25" s="729"/>
      <c r="F25" s="729"/>
      <c r="G25" s="729"/>
      <c r="H25" s="472" t="s">
        <v>740</v>
      </c>
      <c r="I25" s="473"/>
      <c r="J25" s="730"/>
      <c r="K25" s="731"/>
      <c r="L25" s="732"/>
      <c r="M25" s="472" t="s">
        <v>739</v>
      </c>
      <c r="N25" s="473"/>
      <c r="O25" s="474"/>
      <c r="P25" s="733"/>
      <c r="Q25" s="729"/>
      <c r="R25" s="729"/>
      <c r="S25" s="734" t="s">
        <v>740</v>
      </c>
      <c r="T25" s="735"/>
      <c r="U25" s="730"/>
      <c r="V25" s="731"/>
      <c r="W25" s="732"/>
    </row>
    <row r="26" spans="2:24" s="145" customFormat="1" ht="39.75" customHeight="1" x14ac:dyDescent="0.15">
      <c r="B26" s="722" t="s">
        <v>741</v>
      </c>
      <c r="C26" s="722"/>
      <c r="D26" s="722"/>
      <c r="E26" s="723" t="s">
        <v>768</v>
      </c>
      <c r="F26" s="724"/>
      <c r="G26" s="724"/>
      <c r="H26" s="724"/>
      <c r="I26" s="724"/>
      <c r="J26" s="724"/>
      <c r="K26" s="724"/>
      <c r="L26" s="725"/>
      <c r="M26" s="722" t="s">
        <v>741</v>
      </c>
      <c r="N26" s="722"/>
      <c r="O26" s="722"/>
      <c r="P26" s="723" t="s">
        <v>868</v>
      </c>
      <c r="Q26" s="724"/>
      <c r="R26" s="724"/>
      <c r="S26" s="724"/>
      <c r="T26" s="724"/>
      <c r="U26" s="724"/>
      <c r="V26" s="724"/>
      <c r="W26" s="725"/>
    </row>
    <row r="27" spans="2:24" s="145" customFormat="1" ht="15" customHeight="1" x14ac:dyDescent="0.15">
      <c r="B27" s="149"/>
      <c r="C27" s="739" t="s">
        <v>750</v>
      </c>
      <c r="D27" s="740"/>
      <c r="E27" s="740"/>
      <c r="F27" s="740"/>
      <c r="G27" s="740"/>
      <c r="H27" s="740"/>
      <c r="I27" s="740"/>
      <c r="J27" s="740"/>
      <c r="K27" s="740"/>
      <c r="L27" s="740"/>
      <c r="M27" s="150"/>
      <c r="N27" s="150" t="s">
        <v>751</v>
      </c>
      <c r="O27" s="150"/>
      <c r="P27" s="150"/>
      <c r="Q27" s="150"/>
      <c r="R27" s="150"/>
      <c r="S27" s="150"/>
      <c r="T27" s="150"/>
      <c r="U27" s="150"/>
      <c r="V27" s="150"/>
      <c r="W27" s="150"/>
    </row>
    <row r="28" spans="2:24" s="145" customFormat="1" ht="15" customHeight="1" x14ac:dyDescent="0.15">
      <c r="B28" s="149"/>
      <c r="C28" s="741"/>
      <c r="D28" s="741"/>
      <c r="E28" s="741"/>
      <c r="F28" s="741"/>
      <c r="G28" s="741"/>
      <c r="H28" s="741"/>
      <c r="I28" s="741"/>
      <c r="J28" s="741"/>
      <c r="K28" s="741"/>
      <c r="L28" s="741"/>
      <c r="M28" s="150"/>
      <c r="N28" s="150" t="s">
        <v>752</v>
      </c>
      <c r="O28" s="150"/>
      <c r="P28" s="150"/>
      <c r="Q28" s="150"/>
      <c r="R28" s="150"/>
      <c r="S28" s="150"/>
      <c r="T28" s="150"/>
      <c r="U28" s="150"/>
      <c r="V28" s="150"/>
      <c r="W28" s="150"/>
    </row>
    <row r="29" spans="2:24" ht="15" customHeight="1" x14ac:dyDescent="0.15">
      <c r="C29" s="150" t="s">
        <v>753</v>
      </c>
      <c r="D29" s="4"/>
      <c r="E29" s="4"/>
      <c r="F29" s="4"/>
      <c r="G29" s="4"/>
      <c r="H29" s="4"/>
      <c r="I29" s="4"/>
      <c r="J29" s="4"/>
      <c r="K29" s="4"/>
      <c r="L29" s="4"/>
      <c r="M29" s="4"/>
      <c r="N29" s="151" t="s">
        <v>754</v>
      </c>
      <c r="O29" s="4"/>
      <c r="P29" s="4"/>
      <c r="Q29" s="4"/>
      <c r="R29" s="4"/>
      <c r="S29" s="4"/>
      <c r="T29" s="4"/>
      <c r="U29" s="4"/>
      <c r="V29" s="4"/>
      <c r="W29" s="4"/>
      <c r="X29" s="145"/>
    </row>
    <row r="30" spans="2:24" ht="15" customHeight="1" x14ac:dyDescent="0.15">
      <c r="C30" s="150" t="s">
        <v>755</v>
      </c>
      <c r="D30" s="4"/>
      <c r="E30" s="4"/>
      <c r="F30" s="4"/>
      <c r="G30" s="4"/>
      <c r="H30" s="4"/>
      <c r="I30" s="4"/>
      <c r="J30" s="4"/>
      <c r="K30" s="4"/>
      <c r="L30" s="4"/>
      <c r="M30" s="4"/>
      <c r="N30" s="151" t="s">
        <v>756</v>
      </c>
      <c r="O30" s="4"/>
      <c r="P30" s="4"/>
      <c r="Q30" s="4"/>
      <c r="R30" s="4"/>
      <c r="S30" s="4"/>
      <c r="T30" s="4"/>
      <c r="U30" s="4"/>
      <c r="V30" s="4"/>
      <c r="W30" s="4"/>
      <c r="X30" s="145"/>
    </row>
    <row r="31" spans="2:24" ht="15.6" customHeight="1" x14ac:dyDescent="0.15">
      <c r="C31" s="133"/>
      <c r="N31" s="133"/>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9"/>
  <dataValidations count="1">
    <dataValidation type="list" allowBlank="1" showInputMessage="1" showErrorMessage="1" sqref="E8 E19 P8 P19" xr:uid="{63B856BA-6312-4E09-8505-6FBD9154655D}">
      <formula1>INDIRECT(E7)</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6BAB4F-DC88-4EF6-96DB-1A83A4DB09B2}">
  <sheetPr codeName="Sheet51"/>
  <dimension ref="B1:X31"/>
  <sheetViews>
    <sheetView showGridLines="0" showZeros="0" view="pageBreakPreview" zoomScale="85" zoomScaleNormal="70" zoomScaleSheetLayoutView="85" workbookViewId="0">
      <selection activeCell="T2" sqref="T2:W2"/>
    </sheetView>
  </sheetViews>
  <sheetFormatPr defaultColWidth="7.625" defaultRowHeight="27.95" customHeight="1" x14ac:dyDescent="0.15"/>
  <cols>
    <col min="1" max="1" width="1.75" style="141" customWidth="1"/>
    <col min="2" max="4" width="6.125" style="141" customWidth="1"/>
    <col min="5" max="5" width="12.25" style="141" customWidth="1"/>
    <col min="6" max="12" width="9.125" style="141" customWidth="1"/>
    <col min="13" max="15" width="6.125" style="141" customWidth="1"/>
    <col min="16" max="16" width="12.25" style="141" customWidth="1"/>
    <col min="17" max="23" width="9.125" style="141" customWidth="1"/>
    <col min="24" max="24" width="3.125" style="141" customWidth="1"/>
    <col min="25" max="16384" width="7.625" style="141"/>
  </cols>
  <sheetData>
    <row r="1" spans="2:23" ht="9" customHeight="1" x14ac:dyDescent="0.15">
      <c r="W1" s="142"/>
    </row>
    <row r="2" spans="2:23" ht="25.15" customHeight="1" x14ac:dyDescent="0.15">
      <c r="B2" s="143" t="s">
        <v>723</v>
      </c>
      <c r="R2" s="679" t="s">
        <v>498</v>
      </c>
      <c r="S2" s="679"/>
      <c r="T2" s="1085" t="s">
        <v>1044</v>
      </c>
      <c r="U2" s="1086"/>
      <c r="V2" s="1086"/>
      <c r="W2" s="1087"/>
    </row>
    <row r="3" spans="2:23" ht="25.15" customHeight="1" x14ac:dyDescent="0.15">
      <c r="B3" s="680" t="s">
        <v>724</v>
      </c>
      <c r="C3" s="681"/>
      <c r="D3" s="681"/>
      <c r="E3" s="682" t="s">
        <v>542</v>
      </c>
      <c r="F3" s="683"/>
      <c r="G3" s="684"/>
      <c r="H3" s="685" t="s">
        <v>725</v>
      </c>
      <c r="I3" s="686"/>
      <c r="J3" s="687" t="s">
        <v>543</v>
      </c>
      <c r="K3" s="688"/>
      <c r="L3" s="689"/>
      <c r="M3" s="447" t="s">
        <v>726</v>
      </c>
      <c r="N3" s="448"/>
      <c r="O3" s="449"/>
      <c r="P3" s="690" t="s">
        <v>545</v>
      </c>
      <c r="Q3" s="690"/>
      <c r="R3" s="690"/>
      <c r="S3" s="447" t="s">
        <v>546</v>
      </c>
      <c r="T3" s="449"/>
      <c r="U3" s="693">
        <v>45621</v>
      </c>
      <c r="V3" s="694"/>
      <c r="W3" s="695"/>
    </row>
    <row r="4" spans="2:23" ht="25.15" customHeight="1" x14ac:dyDescent="0.15">
      <c r="B4" s="699" t="s">
        <v>727</v>
      </c>
      <c r="C4" s="700"/>
      <c r="D4" s="700"/>
      <c r="E4" s="701" t="s">
        <v>547</v>
      </c>
      <c r="F4" s="702"/>
      <c r="G4" s="703"/>
      <c r="H4" s="685" t="s">
        <v>728</v>
      </c>
      <c r="I4" s="686"/>
      <c r="J4" s="687" t="s">
        <v>548</v>
      </c>
      <c r="K4" s="688"/>
      <c r="L4" s="689"/>
      <c r="M4" s="450"/>
      <c r="N4" s="451"/>
      <c r="O4" s="452"/>
      <c r="P4" s="704" t="s">
        <v>549</v>
      </c>
      <c r="Q4" s="704"/>
      <c r="R4" s="704"/>
      <c r="S4" s="691"/>
      <c r="T4" s="692"/>
      <c r="U4" s="696"/>
      <c r="V4" s="697"/>
      <c r="W4" s="698"/>
    </row>
    <row r="5" spans="2:23" s="145" customFormat="1" ht="25.5" customHeight="1" x14ac:dyDescent="0.15">
      <c r="B5" s="705" t="s">
        <v>729</v>
      </c>
      <c r="C5" s="707" t="s">
        <v>730</v>
      </c>
      <c r="D5" s="708"/>
      <c r="E5" s="144" t="s">
        <v>438</v>
      </c>
      <c r="F5" s="709"/>
      <c r="G5" s="710"/>
      <c r="H5" s="710"/>
      <c r="I5" s="710"/>
      <c r="J5" s="710"/>
      <c r="K5" s="710"/>
      <c r="L5" s="711"/>
      <c r="M5" s="705" t="s">
        <v>729</v>
      </c>
      <c r="N5" s="707" t="s">
        <v>730</v>
      </c>
      <c r="O5" s="708"/>
      <c r="P5" s="144" t="s">
        <v>438</v>
      </c>
      <c r="Q5" s="712"/>
      <c r="R5" s="713"/>
      <c r="S5" s="713"/>
      <c r="T5" s="713"/>
      <c r="U5" s="713"/>
      <c r="V5" s="713"/>
      <c r="W5" s="714"/>
    </row>
    <row r="6" spans="2:23" s="145" customFormat="1" ht="25.5" customHeight="1" x14ac:dyDescent="0.15">
      <c r="B6" s="706"/>
      <c r="C6" s="707" t="s">
        <v>731</v>
      </c>
      <c r="D6" s="708"/>
      <c r="E6" s="146">
        <v>2</v>
      </c>
      <c r="F6" s="712"/>
      <c r="G6" s="713"/>
      <c r="H6" s="713"/>
      <c r="I6" s="713"/>
      <c r="J6" s="713"/>
      <c r="K6" s="713"/>
      <c r="L6" s="714"/>
      <c r="M6" s="706"/>
      <c r="N6" s="707" t="s">
        <v>731</v>
      </c>
      <c r="O6" s="708"/>
      <c r="P6" s="146">
        <v>3</v>
      </c>
      <c r="Q6" s="712"/>
      <c r="R6" s="713"/>
      <c r="S6" s="713"/>
      <c r="T6" s="713"/>
      <c r="U6" s="713"/>
      <c r="V6" s="713"/>
      <c r="W6" s="714"/>
    </row>
    <row r="7" spans="2:23" s="145" customFormat="1" ht="25.5" customHeight="1" x14ac:dyDescent="0.15">
      <c r="B7" s="705" t="s">
        <v>732</v>
      </c>
      <c r="C7" s="707" t="s">
        <v>560</v>
      </c>
      <c r="D7" s="708"/>
      <c r="E7" s="147" t="s">
        <v>574</v>
      </c>
      <c r="F7" s="712"/>
      <c r="G7" s="713"/>
      <c r="H7" s="713"/>
      <c r="I7" s="713"/>
      <c r="J7" s="713"/>
      <c r="K7" s="713"/>
      <c r="L7" s="714"/>
      <c r="M7" s="705" t="s">
        <v>732</v>
      </c>
      <c r="N7" s="707" t="s">
        <v>560</v>
      </c>
      <c r="O7" s="708"/>
      <c r="P7" s="147" t="s">
        <v>574</v>
      </c>
      <c r="Q7" s="712"/>
      <c r="R7" s="713"/>
      <c r="S7" s="713"/>
      <c r="T7" s="713"/>
      <c r="U7" s="713"/>
      <c r="V7" s="713"/>
      <c r="W7" s="714"/>
    </row>
    <row r="8" spans="2:23" s="145" customFormat="1" ht="25.5" customHeight="1" x14ac:dyDescent="0.15">
      <c r="B8" s="718"/>
      <c r="C8" s="707" t="s">
        <v>561</v>
      </c>
      <c r="D8" s="708"/>
      <c r="E8" s="144" t="s">
        <v>592</v>
      </c>
      <c r="F8" s="712"/>
      <c r="G8" s="713"/>
      <c r="H8" s="713"/>
      <c r="I8" s="713"/>
      <c r="J8" s="713"/>
      <c r="K8" s="713"/>
      <c r="L8" s="714"/>
      <c r="M8" s="718"/>
      <c r="N8" s="707" t="s">
        <v>561</v>
      </c>
      <c r="O8" s="708"/>
      <c r="P8" s="144" t="s">
        <v>592</v>
      </c>
      <c r="Q8" s="712"/>
      <c r="R8" s="713"/>
      <c r="S8" s="713"/>
      <c r="T8" s="713"/>
      <c r="U8" s="713"/>
      <c r="V8" s="713"/>
      <c r="W8" s="714"/>
    </row>
    <row r="9" spans="2:23" s="145" customFormat="1" ht="25.5" customHeight="1" x14ac:dyDescent="0.15">
      <c r="B9" s="719" t="s">
        <v>563</v>
      </c>
      <c r="C9" s="720"/>
      <c r="D9" s="721"/>
      <c r="E9" s="148" t="s">
        <v>270</v>
      </c>
      <c r="F9" s="712"/>
      <c r="G9" s="713"/>
      <c r="H9" s="713"/>
      <c r="I9" s="713"/>
      <c r="J9" s="713"/>
      <c r="K9" s="713"/>
      <c r="L9" s="714"/>
      <c r="M9" s="719" t="s">
        <v>563</v>
      </c>
      <c r="N9" s="720"/>
      <c r="O9" s="721"/>
      <c r="P9" s="148" t="s">
        <v>270</v>
      </c>
      <c r="Q9" s="712"/>
      <c r="R9" s="713"/>
      <c r="S9" s="713"/>
      <c r="T9" s="713"/>
      <c r="U9" s="713"/>
      <c r="V9" s="713"/>
      <c r="W9" s="714"/>
    </row>
    <row r="10" spans="2:23" s="145" customFormat="1" ht="25.5" customHeight="1" x14ac:dyDescent="0.15">
      <c r="B10" s="705" t="s">
        <v>733</v>
      </c>
      <c r="C10" s="719" t="s">
        <v>734</v>
      </c>
      <c r="D10" s="721"/>
      <c r="E10" s="146" t="s">
        <v>576</v>
      </c>
      <c r="F10" s="712"/>
      <c r="G10" s="713"/>
      <c r="H10" s="713"/>
      <c r="I10" s="713"/>
      <c r="J10" s="713"/>
      <c r="K10" s="713"/>
      <c r="L10" s="714"/>
      <c r="M10" s="705" t="s">
        <v>733</v>
      </c>
      <c r="N10" s="719" t="s">
        <v>734</v>
      </c>
      <c r="O10" s="721"/>
      <c r="P10" s="146" t="s">
        <v>576</v>
      </c>
      <c r="Q10" s="712"/>
      <c r="R10" s="713"/>
      <c r="S10" s="713"/>
      <c r="T10" s="713"/>
      <c r="U10" s="713"/>
      <c r="V10" s="713"/>
      <c r="W10" s="714"/>
    </row>
    <row r="11" spans="2:23" s="145" customFormat="1" ht="25.5" customHeight="1" x14ac:dyDescent="0.15">
      <c r="B11" s="718"/>
      <c r="C11" s="719" t="s">
        <v>572</v>
      </c>
      <c r="D11" s="721"/>
      <c r="E11" s="127"/>
      <c r="F11" s="712"/>
      <c r="G11" s="713"/>
      <c r="H11" s="713"/>
      <c r="I11" s="713"/>
      <c r="J11" s="713"/>
      <c r="K11" s="713"/>
      <c r="L11" s="714"/>
      <c r="M11" s="718"/>
      <c r="N11" s="719" t="s">
        <v>572</v>
      </c>
      <c r="O11" s="721"/>
      <c r="P11" s="127"/>
      <c r="Q11" s="712"/>
      <c r="R11" s="713"/>
      <c r="S11" s="713"/>
      <c r="T11" s="713"/>
      <c r="U11" s="713"/>
      <c r="V11" s="713"/>
      <c r="W11" s="714"/>
    </row>
    <row r="12" spans="2:23" s="145" customFormat="1" ht="25.5" customHeight="1" x14ac:dyDescent="0.15">
      <c r="B12" s="706"/>
      <c r="C12" s="722" t="s">
        <v>573</v>
      </c>
      <c r="D12" s="722"/>
      <c r="E12" s="127" t="s">
        <v>579</v>
      </c>
      <c r="F12" s="715"/>
      <c r="G12" s="716"/>
      <c r="H12" s="716"/>
      <c r="I12" s="716"/>
      <c r="J12" s="716"/>
      <c r="K12" s="716"/>
      <c r="L12" s="717"/>
      <c r="M12" s="706"/>
      <c r="N12" s="722" t="s">
        <v>573</v>
      </c>
      <c r="O12" s="722"/>
      <c r="P12" s="127" t="s">
        <v>579</v>
      </c>
      <c r="Q12" s="712"/>
      <c r="R12" s="713"/>
      <c r="S12" s="713"/>
      <c r="T12" s="713"/>
      <c r="U12" s="713"/>
      <c r="V12" s="713"/>
      <c r="W12" s="714"/>
    </row>
    <row r="13" spans="2:23" s="145" customFormat="1" ht="25.5" customHeight="1" x14ac:dyDescent="0.15">
      <c r="B13" s="727" t="s">
        <v>735</v>
      </c>
      <c r="C13" s="727"/>
      <c r="D13" s="727"/>
      <c r="E13" s="736" t="s">
        <v>837</v>
      </c>
      <c r="F13" s="737"/>
      <c r="G13" s="738"/>
      <c r="H13" s="727" t="s">
        <v>737</v>
      </c>
      <c r="I13" s="727"/>
      <c r="J13" s="728" t="s">
        <v>747</v>
      </c>
      <c r="K13" s="728"/>
      <c r="L13" s="728"/>
      <c r="M13" s="727" t="s">
        <v>735</v>
      </c>
      <c r="N13" s="727"/>
      <c r="O13" s="727"/>
      <c r="P13" s="736" t="s">
        <v>853</v>
      </c>
      <c r="Q13" s="737"/>
      <c r="R13" s="738"/>
      <c r="S13" s="727" t="s">
        <v>737</v>
      </c>
      <c r="T13" s="727"/>
      <c r="U13" s="728" t="s">
        <v>747</v>
      </c>
      <c r="V13" s="728"/>
      <c r="W13" s="728"/>
    </row>
    <row r="14" spans="2:23" s="145" customFormat="1" ht="25.5" customHeight="1" x14ac:dyDescent="0.15">
      <c r="B14" s="414" t="s">
        <v>739</v>
      </c>
      <c r="C14" s="414"/>
      <c r="D14" s="414"/>
      <c r="E14" s="729"/>
      <c r="F14" s="729"/>
      <c r="G14" s="729"/>
      <c r="H14" s="472" t="s">
        <v>740</v>
      </c>
      <c r="I14" s="473"/>
      <c r="J14" s="730"/>
      <c r="K14" s="731"/>
      <c r="L14" s="732"/>
      <c r="M14" s="472" t="s">
        <v>739</v>
      </c>
      <c r="N14" s="473"/>
      <c r="O14" s="474"/>
      <c r="P14" s="733"/>
      <c r="Q14" s="729"/>
      <c r="R14" s="729"/>
      <c r="S14" s="734" t="s">
        <v>740</v>
      </c>
      <c r="T14" s="735"/>
      <c r="U14" s="730"/>
      <c r="V14" s="731"/>
      <c r="W14" s="732"/>
    </row>
    <row r="15" spans="2:23" s="145" customFormat="1" ht="39.75" customHeight="1" x14ac:dyDescent="0.15">
      <c r="B15" s="722" t="s">
        <v>741</v>
      </c>
      <c r="C15" s="722"/>
      <c r="D15" s="722"/>
      <c r="E15" s="723" t="s">
        <v>769</v>
      </c>
      <c r="F15" s="724"/>
      <c r="G15" s="724"/>
      <c r="H15" s="724"/>
      <c r="I15" s="724"/>
      <c r="J15" s="724"/>
      <c r="K15" s="724"/>
      <c r="L15" s="725"/>
      <c r="M15" s="722" t="s">
        <v>741</v>
      </c>
      <c r="N15" s="722"/>
      <c r="O15" s="722"/>
      <c r="P15" s="723" t="s">
        <v>769</v>
      </c>
      <c r="Q15" s="724"/>
      <c r="R15" s="724"/>
      <c r="S15" s="724"/>
      <c r="T15" s="724"/>
      <c r="U15" s="724"/>
      <c r="V15" s="724"/>
      <c r="W15" s="725"/>
    </row>
    <row r="16" spans="2:23" s="145" customFormat="1" ht="25.5" customHeight="1" x14ac:dyDescent="0.15">
      <c r="B16" s="726" t="s">
        <v>729</v>
      </c>
      <c r="C16" s="726" t="s">
        <v>730</v>
      </c>
      <c r="D16" s="726"/>
      <c r="E16" s="144" t="s">
        <v>438</v>
      </c>
      <c r="F16" s="709"/>
      <c r="G16" s="710"/>
      <c r="H16" s="710"/>
      <c r="I16" s="710"/>
      <c r="J16" s="710"/>
      <c r="K16" s="710"/>
      <c r="L16" s="711"/>
      <c r="M16" s="726" t="s">
        <v>729</v>
      </c>
      <c r="N16" s="726" t="s">
        <v>730</v>
      </c>
      <c r="O16" s="726"/>
      <c r="P16" s="144" t="s">
        <v>438</v>
      </c>
      <c r="Q16" s="712"/>
      <c r="R16" s="713"/>
      <c r="S16" s="713"/>
      <c r="T16" s="713"/>
      <c r="U16" s="713"/>
      <c r="V16" s="713"/>
      <c r="W16" s="714"/>
    </row>
    <row r="17" spans="2:24" s="145" customFormat="1" ht="25.5" customHeight="1" x14ac:dyDescent="0.15">
      <c r="B17" s="726"/>
      <c r="C17" s="726" t="s">
        <v>731</v>
      </c>
      <c r="D17" s="726"/>
      <c r="E17" s="146">
        <v>4</v>
      </c>
      <c r="F17" s="712"/>
      <c r="G17" s="713"/>
      <c r="H17" s="713"/>
      <c r="I17" s="713"/>
      <c r="J17" s="713"/>
      <c r="K17" s="713"/>
      <c r="L17" s="714"/>
      <c r="M17" s="726"/>
      <c r="N17" s="726" t="s">
        <v>731</v>
      </c>
      <c r="O17" s="726"/>
      <c r="P17" s="146">
        <v>5</v>
      </c>
      <c r="Q17" s="712"/>
      <c r="R17" s="713"/>
      <c r="S17" s="713"/>
      <c r="T17" s="713"/>
      <c r="U17" s="713"/>
      <c r="V17" s="713"/>
      <c r="W17" s="714"/>
    </row>
    <row r="18" spans="2:24" s="145" customFormat="1" ht="25.5" customHeight="1" x14ac:dyDescent="0.15">
      <c r="B18" s="726" t="s">
        <v>732</v>
      </c>
      <c r="C18" s="726" t="s">
        <v>560</v>
      </c>
      <c r="D18" s="726"/>
      <c r="E18" s="147" t="s">
        <v>574</v>
      </c>
      <c r="F18" s="712"/>
      <c r="G18" s="713"/>
      <c r="H18" s="713"/>
      <c r="I18" s="713"/>
      <c r="J18" s="713"/>
      <c r="K18" s="713"/>
      <c r="L18" s="714"/>
      <c r="M18" s="726" t="s">
        <v>732</v>
      </c>
      <c r="N18" s="726" t="s">
        <v>560</v>
      </c>
      <c r="O18" s="726"/>
      <c r="P18" s="147" t="s">
        <v>574</v>
      </c>
      <c r="Q18" s="712"/>
      <c r="R18" s="713"/>
      <c r="S18" s="713"/>
      <c r="T18" s="713"/>
      <c r="U18" s="713"/>
      <c r="V18" s="713"/>
      <c r="W18" s="714"/>
    </row>
    <row r="19" spans="2:24" s="145" customFormat="1" ht="25.5" customHeight="1" x14ac:dyDescent="0.15">
      <c r="B19" s="726"/>
      <c r="C19" s="726" t="s">
        <v>561</v>
      </c>
      <c r="D19" s="726"/>
      <c r="E19" s="144" t="s">
        <v>592</v>
      </c>
      <c r="F19" s="712"/>
      <c r="G19" s="713"/>
      <c r="H19" s="713"/>
      <c r="I19" s="713"/>
      <c r="J19" s="713"/>
      <c r="K19" s="713"/>
      <c r="L19" s="714"/>
      <c r="M19" s="726"/>
      <c r="N19" s="726" t="s">
        <v>561</v>
      </c>
      <c r="O19" s="726"/>
      <c r="P19" s="144" t="s">
        <v>585</v>
      </c>
      <c r="Q19" s="712"/>
      <c r="R19" s="713"/>
      <c r="S19" s="713"/>
      <c r="T19" s="713"/>
      <c r="U19" s="713"/>
      <c r="V19" s="713"/>
      <c r="W19" s="714"/>
    </row>
    <row r="20" spans="2:24" s="145" customFormat="1" ht="25.5" customHeight="1" x14ac:dyDescent="0.15">
      <c r="B20" s="722" t="s">
        <v>563</v>
      </c>
      <c r="C20" s="722"/>
      <c r="D20" s="722"/>
      <c r="E20" s="148" t="s">
        <v>270</v>
      </c>
      <c r="F20" s="712"/>
      <c r="G20" s="713"/>
      <c r="H20" s="713"/>
      <c r="I20" s="713"/>
      <c r="J20" s="713"/>
      <c r="K20" s="713"/>
      <c r="L20" s="714"/>
      <c r="M20" s="722" t="s">
        <v>563</v>
      </c>
      <c r="N20" s="722"/>
      <c r="O20" s="722"/>
      <c r="P20" s="148" t="s">
        <v>270</v>
      </c>
      <c r="Q20" s="712"/>
      <c r="R20" s="713"/>
      <c r="S20" s="713"/>
      <c r="T20" s="713"/>
      <c r="U20" s="713"/>
      <c r="V20" s="713"/>
      <c r="W20" s="714"/>
    </row>
    <row r="21" spans="2:24" s="145" customFormat="1" ht="25.5" customHeight="1" x14ac:dyDescent="0.15">
      <c r="B21" s="705" t="s">
        <v>733</v>
      </c>
      <c r="C21" s="722" t="s">
        <v>734</v>
      </c>
      <c r="D21" s="722"/>
      <c r="E21" s="146" t="s">
        <v>576</v>
      </c>
      <c r="F21" s="712"/>
      <c r="G21" s="713"/>
      <c r="H21" s="713"/>
      <c r="I21" s="713"/>
      <c r="J21" s="713"/>
      <c r="K21" s="713"/>
      <c r="L21" s="714"/>
      <c r="M21" s="705" t="s">
        <v>733</v>
      </c>
      <c r="N21" s="722" t="s">
        <v>734</v>
      </c>
      <c r="O21" s="722"/>
      <c r="P21" s="146" t="s">
        <v>576</v>
      </c>
      <c r="Q21" s="712"/>
      <c r="R21" s="713"/>
      <c r="S21" s="713"/>
      <c r="T21" s="713"/>
      <c r="U21" s="713"/>
      <c r="V21" s="713"/>
      <c r="W21" s="714"/>
    </row>
    <row r="22" spans="2:24" s="145" customFormat="1" ht="25.5" customHeight="1" x14ac:dyDescent="0.15">
      <c r="B22" s="718"/>
      <c r="C22" s="722" t="s">
        <v>572</v>
      </c>
      <c r="D22" s="722"/>
      <c r="E22" s="127"/>
      <c r="F22" s="712"/>
      <c r="G22" s="713"/>
      <c r="H22" s="713"/>
      <c r="I22" s="713"/>
      <c r="J22" s="713"/>
      <c r="K22" s="713"/>
      <c r="L22" s="714"/>
      <c r="M22" s="718"/>
      <c r="N22" s="722" t="s">
        <v>572</v>
      </c>
      <c r="O22" s="722"/>
      <c r="P22" s="127"/>
      <c r="Q22" s="712"/>
      <c r="R22" s="713"/>
      <c r="S22" s="713"/>
      <c r="T22" s="713"/>
      <c r="U22" s="713"/>
      <c r="V22" s="713"/>
      <c r="W22" s="714"/>
    </row>
    <row r="23" spans="2:24" s="145" customFormat="1" ht="25.5" customHeight="1" x14ac:dyDescent="0.15">
      <c r="B23" s="706"/>
      <c r="C23" s="722" t="s">
        <v>573</v>
      </c>
      <c r="D23" s="722"/>
      <c r="E23" s="127" t="s">
        <v>579</v>
      </c>
      <c r="F23" s="715"/>
      <c r="G23" s="716"/>
      <c r="H23" s="716"/>
      <c r="I23" s="716"/>
      <c r="J23" s="716"/>
      <c r="K23" s="716"/>
      <c r="L23" s="717"/>
      <c r="M23" s="706"/>
      <c r="N23" s="722" t="s">
        <v>573</v>
      </c>
      <c r="O23" s="722"/>
      <c r="P23" s="127" t="s">
        <v>579</v>
      </c>
      <c r="Q23" s="712"/>
      <c r="R23" s="713"/>
      <c r="S23" s="713"/>
      <c r="T23" s="713"/>
      <c r="U23" s="713"/>
      <c r="V23" s="713"/>
      <c r="W23" s="714"/>
    </row>
    <row r="24" spans="2:24" s="145" customFormat="1" ht="25.5" customHeight="1" x14ac:dyDescent="0.15">
      <c r="B24" s="727" t="s">
        <v>735</v>
      </c>
      <c r="C24" s="727"/>
      <c r="D24" s="727"/>
      <c r="E24" s="736" t="s">
        <v>736</v>
      </c>
      <c r="F24" s="737"/>
      <c r="G24" s="738"/>
      <c r="H24" s="727" t="s">
        <v>737</v>
      </c>
      <c r="I24" s="727"/>
      <c r="J24" s="736" t="s">
        <v>747</v>
      </c>
      <c r="K24" s="737"/>
      <c r="L24" s="738"/>
      <c r="M24" s="727" t="s">
        <v>735</v>
      </c>
      <c r="N24" s="727"/>
      <c r="O24" s="727"/>
      <c r="P24" s="736" t="s">
        <v>736</v>
      </c>
      <c r="Q24" s="737"/>
      <c r="R24" s="738"/>
      <c r="S24" s="727" t="s">
        <v>737</v>
      </c>
      <c r="T24" s="727"/>
      <c r="U24" s="728" t="s">
        <v>747</v>
      </c>
      <c r="V24" s="728"/>
      <c r="W24" s="728"/>
    </row>
    <row r="25" spans="2:24" s="145" customFormat="1" ht="25.5" customHeight="1" x14ac:dyDescent="0.15">
      <c r="B25" s="414" t="s">
        <v>739</v>
      </c>
      <c r="C25" s="414"/>
      <c r="D25" s="414"/>
      <c r="E25" s="729"/>
      <c r="F25" s="729"/>
      <c r="G25" s="729"/>
      <c r="H25" s="472" t="s">
        <v>740</v>
      </c>
      <c r="I25" s="473"/>
      <c r="J25" s="730"/>
      <c r="K25" s="731"/>
      <c r="L25" s="732"/>
      <c r="M25" s="472" t="s">
        <v>739</v>
      </c>
      <c r="N25" s="473"/>
      <c r="O25" s="474"/>
      <c r="P25" s="733"/>
      <c r="Q25" s="729"/>
      <c r="R25" s="729"/>
      <c r="S25" s="734" t="s">
        <v>740</v>
      </c>
      <c r="T25" s="735"/>
      <c r="U25" s="730"/>
      <c r="V25" s="731"/>
      <c r="W25" s="732"/>
    </row>
    <row r="26" spans="2:24" s="145" customFormat="1" ht="39.75" customHeight="1" x14ac:dyDescent="0.15">
      <c r="B26" s="722" t="s">
        <v>741</v>
      </c>
      <c r="C26" s="722"/>
      <c r="D26" s="722"/>
      <c r="E26" s="723" t="s">
        <v>769</v>
      </c>
      <c r="F26" s="724"/>
      <c r="G26" s="724"/>
      <c r="H26" s="724"/>
      <c r="I26" s="724"/>
      <c r="J26" s="724"/>
      <c r="K26" s="724"/>
      <c r="L26" s="725"/>
      <c r="M26" s="722" t="s">
        <v>741</v>
      </c>
      <c r="N26" s="722"/>
      <c r="O26" s="722"/>
      <c r="P26" s="723" t="s">
        <v>793</v>
      </c>
      <c r="Q26" s="724"/>
      <c r="R26" s="724"/>
      <c r="S26" s="724"/>
      <c r="T26" s="724"/>
      <c r="U26" s="724"/>
      <c r="V26" s="724"/>
      <c r="W26" s="725"/>
    </row>
    <row r="27" spans="2:24" s="145" customFormat="1" ht="15" customHeight="1" x14ac:dyDescent="0.15">
      <c r="B27" s="149"/>
      <c r="C27" s="739" t="s">
        <v>750</v>
      </c>
      <c r="D27" s="740"/>
      <c r="E27" s="740"/>
      <c r="F27" s="740"/>
      <c r="G27" s="740"/>
      <c r="H27" s="740"/>
      <c r="I27" s="740"/>
      <c r="J27" s="740"/>
      <c r="K27" s="740"/>
      <c r="L27" s="740"/>
      <c r="M27" s="150"/>
      <c r="N27" s="150" t="s">
        <v>751</v>
      </c>
      <c r="O27" s="150"/>
      <c r="P27" s="150"/>
      <c r="Q27" s="150"/>
      <c r="R27" s="150"/>
      <c r="S27" s="150"/>
      <c r="T27" s="150"/>
      <c r="U27" s="150"/>
      <c r="V27" s="150"/>
      <c r="W27" s="150"/>
    </row>
    <row r="28" spans="2:24" s="145" customFormat="1" ht="15" customHeight="1" x14ac:dyDescent="0.15">
      <c r="B28" s="149"/>
      <c r="C28" s="741"/>
      <c r="D28" s="741"/>
      <c r="E28" s="741"/>
      <c r="F28" s="741"/>
      <c r="G28" s="741"/>
      <c r="H28" s="741"/>
      <c r="I28" s="741"/>
      <c r="J28" s="741"/>
      <c r="K28" s="741"/>
      <c r="L28" s="741"/>
      <c r="M28" s="150"/>
      <c r="N28" s="150" t="s">
        <v>752</v>
      </c>
      <c r="O28" s="150"/>
      <c r="P28" s="150"/>
      <c r="Q28" s="150"/>
      <c r="R28" s="150"/>
      <c r="S28" s="150"/>
      <c r="T28" s="150"/>
      <c r="U28" s="150"/>
      <c r="V28" s="150"/>
      <c r="W28" s="150"/>
    </row>
    <row r="29" spans="2:24" ht="15" customHeight="1" x14ac:dyDescent="0.15">
      <c r="C29" s="150" t="s">
        <v>753</v>
      </c>
      <c r="D29" s="4"/>
      <c r="E29" s="4"/>
      <c r="F29" s="4"/>
      <c r="G29" s="4"/>
      <c r="H29" s="4"/>
      <c r="I29" s="4"/>
      <c r="J29" s="4"/>
      <c r="K29" s="4"/>
      <c r="L29" s="4"/>
      <c r="M29" s="4"/>
      <c r="N29" s="151" t="s">
        <v>754</v>
      </c>
      <c r="O29" s="4"/>
      <c r="P29" s="4"/>
      <c r="Q29" s="4"/>
      <c r="R29" s="4"/>
      <c r="S29" s="4"/>
      <c r="T29" s="4"/>
      <c r="U29" s="4"/>
      <c r="V29" s="4"/>
      <c r="W29" s="4"/>
      <c r="X29" s="145"/>
    </row>
    <row r="30" spans="2:24" ht="15" customHeight="1" x14ac:dyDescent="0.15">
      <c r="C30" s="150" t="s">
        <v>755</v>
      </c>
      <c r="D30" s="4"/>
      <c r="E30" s="4"/>
      <c r="F30" s="4"/>
      <c r="G30" s="4"/>
      <c r="H30" s="4"/>
      <c r="I30" s="4"/>
      <c r="J30" s="4"/>
      <c r="K30" s="4"/>
      <c r="L30" s="4"/>
      <c r="M30" s="4"/>
      <c r="N30" s="151" t="s">
        <v>756</v>
      </c>
      <c r="O30" s="4"/>
      <c r="P30" s="4"/>
      <c r="Q30" s="4"/>
      <c r="R30" s="4"/>
      <c r="S30" s="4"/>
      <c r="T30" s="4"/>
      <c r="U30" s="4"/>
      <c r="V30" s="4"/>
      <c r="W30" s="4"/>
      <c r="X30" s="145"/>
    </row>
    <row r="31" spans="2:24" ht="15.6" customHeight="1" x14ac:dyDescent="0.15">
      <c r="C31" s="133"/>
      <c r="N31" s="133"/>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9"/>
  <dataValidations count="1">
    <dataValidation type="list" allowBlank="1" showInputMessage="1" showErrorMessage="1" sqref="E8 E19 P8 P19" xr:uid="{6E365261-04F7-4BD8-A54E-52D14E950E0C}">
      <formula1>INDIRECT(E7)</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465E84-20B7-4685-924E-FE8129C6A877}">
  <sheetPr codeName="Sheet53"/>
  <dimension ref="B1:X31"/>
  <sheetViews>
    <sheetView showGridLines="0" showZeros="0" view="pageBreakPreview" zoomScale="85" zoomScaleNormal="70" zoomScaleSheetLayoutView="85" workbookViewId="0">
      <selection activeCell="T2" sqref="T2:W2"/>
    </sheetView>
  </sheetViews>
  <sheetFormatPr defaultColWidth="7.625" defaultRowHeight="27.95" customHeight="1" x14ac:dyDescent="0.15"/>
  <cols>
    <col min="1" max="1" width="1.75" style="141" customWidth="1"/>
    <col min="2" max="4" width="6.125" style="141" customWidth="1"/>
    <col min="5" max="5" width="12.25" style="141" customWidth="1"/>
    <col min="6" max="12" width="9.125" style="141" customWidth="1"/>
    <col min="13" max="15" width="6.125" style="141" customWidth="1"/>
    <col min="16" max="16" width="12.25" style="141" customWidth="1"/>
    <col min="17" max="23" width="9.125" style="141" customWidth="1"/>
    <col min="24" max="24" width="3.125" style="141" customWidth="1"/>
    <col min="25" max="16384" width="7.625" style="141"/>
  </cols>
  <sheetData>
    <row r="1" spans="2:23" ht="9" customHeight="1" x14ac:dyDescent="0.15">
      <c r="W1" s="142"/>
    </row>
    <row r="2" spans="2:23" ht="25.15" customHeight="1" x14ac:dyDescent="0.15">
      <c r="B2" s="143" t="s">
        <v>723</v>
      </c>
      <c r="R2" s="679" t="s">
        <v>498</v>
      </c>
      <c r="S2" s="679"/>
      <c r="T2" s="1085" t="s">
        <v>1044</v>
      </c>
      <c r="U2" s="1086"/>
      <c r="V2" s="1086"/>
      <c r="W2" s="1087"/>
    </row>
    <row r="3" spans="2:23" ht="25.15" customHeight="1" x14ac:dyDescent="0.15">
      <c r="B3" s="680" t="s">
        <v>724</v>
      </c>
      <c r="C3" s="681"/>
      <c r="D3" s="681"/>
      <c r="E3" s="682" t="s">
        <v>542</v>
      </c>
      <c r="F3" s="683"/>
      <c r="G3" s="684"/>
      <c r="H3" s="685" t="s">
        <v>725</v>
      </c>
      <c r="I3" s="686"/>
      <c r="J3" s="687" t="s">
        <v>543</v>
      </c>
      <c r="K3" s="688"/>
      <c r="L3" s="689"/>
      <c r="M3" s="447" t="s">
        <v>726</v>
      </c>
      <c r="N3" s="448"/>
      <c r="O3" s="449"/>
      <c r="P3" s="690" t="s">
        <v>545</v>
      </c>
      <c r="Q3" s="690"/>
      <c r="R3" s="690"/>
      <c r="S3" s="447" t="s">
        <v>546</v>
      </c>
      <c r="T3" s="449"/>
      <c r="U3" s="693">
        <v>45621</v>
      </c>
      <c r="V3" s="694"/>
      <c r="W3" s="695"/>
    </row>
    <row r="4" spans="2:23" ht="25.15" customHeight="1" x14ac:dyDescent="0.15">
      <c r="B4" s="699" t="s">
        <v>727</v>
      </c>
      <c r="C4" s="700"/>
      <c r="D4" s="700"/>
      <c r="E4" s="701" t="s">
        <v>547</v>
      </c>
      <c r="F4" s="702"/>
      <c r="G4" s="703"/>
      <c r="H4" s="685" t="s">
        <v>728</v>
      </c>
      <c r="I4" s="686"/>
      <c r="J4" s="687" t="s">
        <v>548</v>
      </c>
      <c r="K4" s="688"/>
      <c r="L4" s="689"/>
      <c r="M4" s="450"/>
      <c r="N4" s="451"/>
      <c r="O4" s="452"/>
      <c r="P4" s="704" t="s">
        <v>549</v>
      </c>
      <c r="Q4" s="704"/>
      <c r="R4" s="704"/>
      <c r="S4" s="691"/>
      <c r="T4" s="692"/>
      <c r="U4" s="696"/>
      <c r="V4" s="697"/>
      <c r="W4" s="698"/>
    </row>
    <row r="5" spans="2:23" s="145" customFormat="1" ht="25.5" customHeight="1" x14ac:dyDescent="0.15">
      <c r="B5" s="705" t="s">
        <v>729</v>
      </c>
      <c r="C5" s="707" t="s">
        <v>730</v>
      </c>
      <c r="D5" s="708"/>
      <c r="E5" s="144" t="s">
        <v>438</v>
      </c>
      <c r="F5" s="709"/>
      <c r="G5" s="710"/>
      <c r="H5" s="710"/>
      <c r="I5" s="710"/>
      <c r="J5" s="710"/>
      <c r="K5" s="710"/>
      <c r="L5" s="711"/>
      <c r="M5" s="705" t="s">
        <v>729</v>
      </c>
      <c r="N5" s="707" t="s">
        <v>730</v>
      </c>
      <c r="O5" s="708"/>
      <c r="P5" s="144" t="s">
        <v>438</v>
      </c>
      <c r="Q5" s="712"/>
      <c r="R5" s="713"/>
      <c r="S5" s="713"/>
      <c r="T5" s="713"/>
      <c r="U5" s="713"/>
      <c r="V5" s="713"/>
      <c r="W5" s="714"/>
    </row>
    <row r="6" spans="2:23" s="145" customFormat="1" ht="25.5" customHeight="1" x14ac:dyDescent="0.15">
      <c r="B6" s="706"/>
      <c r="C6" s="707" t="s">
        <v>731</v>
      </c>
      <c r="D6" s="708"/>
      <c r="E6" s="146">
        <v>6</v>
      </c>
      <c r="F6" s="712"/>
      <c r="G6" s="713"/>
      <c r="H6" s="713"/>
      <c r="I6" s="713"/>
      <c r="J6" s="713"/>
      <c r="K6" s="713"/>
      <c r="L6" s="714"/>
      <c r="M6" s="706"/>
      <c r="N6" s="707" t="s">
        <v>731</v>
      </c>
      <c r="O6" s="708"/>
      <c r="P6" s="146">
        <v>7</v>
      </c>
      <c r="Q6" s="712"/>
      <c r="R6" s="713"/>
      <c r="S6" s="713"/>
      <c r="T6" s="713"/>
      <c r="U6" s="713"/>
      <c r="V6" s="713"/>
      <c r="W6" s="714"/>
    </row>
    <row r="7" spans="2:23" s="145" customFormat="1" ht="25.5" customHeight="1" x14ac:dyDescent="0.15">
      <c r="B7" s="705" t="s">
        <v>732</v>
      </c>
      <c r="C7" s="707" t="s">
        <v>560</v>
      </c>
      <c r="D7" s="708"/>
      <c r="E7" s="147" t="s">
        <v>574</v>
      </c>
      <c r="F7" s="712"/>
      <c r="G7" s="713"/>
      <c r="H7" s="713"/>
      <c r="I7" s="713"/>
      <c r="J7" s="713"/>
      <c r="K7" s="713"/>
      <c r="L7" s="714"/>
      <c r="M7" s="705" t="s">
        <v>732</v>
      </c>
      <c r="N7" s="707" t="s">
        <v>560</v>
      </c>
      <c r="O7" s="708"/>
      <c r="P7" s="147" t="s">
        <v>574</v>
      </c>
      <c r="Q7" s="712"/>
      <c r="R7" s="713"/>
      <c r="S7" s="713"/>
      <c r="T7" s="713"/>
      <c r="U7" s="713"/>
      <c r="V7" s="713"/>
      <c r="W7" s="714"/>
    </row>
    <row r="8" spans="2:23" s="145" customFormat="1" ht="25.5" customHeight="1" x14ac:dyDescent="0.15">
      <c r="B8" s="718"/>
      <c r="C8" s="707" t="s">
        <v>561</v>
      </c>
      <c r="D8" s="708"/>
      <c r="E8" s="144" t="s">
        <v>592</v>
      </c>
      <c r="F8" s="712"/>
      <c r="G8" s="713"/>
      <c r="H8" s="713"/>
      <c r="I8" s="713"/>
      <c r="J8" s="713"/>
      <c r="K8" s="713"/>
      <c r="L8" s="714"/>
      <c r="M8" s="718"/>
      <c r="N8" s="707" t="s">
        <v>561</v>
      </c>
      <c r="O8" s="708"/>
      <c r="P8" s="144" t="s">
        <v>592</v>
      </c>
      <c r="Q8" s="712"/>
      <c r="R8" s="713"/>
      <c r="S8" s="713"/>
      <c r="T8" s="713"/>
      <c r="U8" s="713"/>
      <c r="V8" s="713"/>
      <c r="W8" s="714"/>
    </row>
    <row r="9" spans="2:23" s="145" customFormat="1" ht="25.5" customHeight="1" x14ac:dyDescent="0.15">
      <c r="B9" s="719" t="s">
        <v>563</v>
      </c>
      <c r="C9" s="720"/>
      <c r="D9" s="721"/>
      <c r="E9" s="148" t="s">
        <v>270</v>
      </c>
      <c r="F9" s="712"/>
      <c r="G9" s="713"/>
      <c r="H9" s="713"/>
      <c r="I9" s="713"/>
      <c r="J9" s="713"/>
      <c r="K9" s="713"/>
      <c r="L9" s="714"/>
      <c r="M9" s="719" t="s">
        <v>563</v>
      </c>
      <c r="N9" s="720"/>
      <c r="O9" s="721"/>
      <c r="P9" s="148" t="s">
        <v>270</v>
      </c>
      <c r="Q9" s="712"/>
      <c r="R9" s="713"/>
      <c r="S9" s="713"/>
      <c r="T9" s="713"/>
      <c r="U9" s="713"/>
      <c r="V9" s="713"/>
      <c r="W9" s="714"/>
    </row>
    <row r="10" spans="2:23" s="145" customFormat="1" ht="25.5" customHeight="1" x14ac:dyDescent="0.15">
      <c r="B10" s="705" t="s">
        <v>733</v>
      </c>
      <c r="C10" s="719" t="s">
        <v>734</v>
      </c>
      <c r="D10" s="721"/>
      <c r="E10" s="146" t="s">
        <v>576</v>
      </c>
      <c r="F10" s="712"/>
      <c r="G10" s="713"/>
      <c r="H10" s="713"/>
      <c r="I10" s="713"/>
      <c r="J10" s="713"/>
      <c r="K10" s="713"/>
      <c r="L10" s="714"/>
      <c r="M10" s="705" t="s">
        <v>733</v>
      </c>
      <c r="N10" s="719" t="s">
        <v>734</v>
      </c>
      <c r="O10" s="721"/>
      <c r="P10" s="146" t="s">
        <v>576</v>
      </c>
      <c r="Q10" s="712"/>
      <c r="R10" s="713"/>
      <c r="S10" s="713"/>
      <c r="T10" s="713"/>
      <c r="U10" s="713"/>
      <c r="V10" s="713"/>
      <c r="W10" s="714"/>
    </row>
    <row r="11" spans="2:23" s="145" customFormat="1" ht="25.5" customHeight="1" x14ac:dyDescent="0.15">
      <c r="B11" s="718"/>
      <c r="C11" s="719" t="s">
        <v>572</v>
      </c>
      <c r="D11" s="721"/>
      <c r="E11" s="127"/>
      <c r="F11" s="712"/>
      <c r="G11" s="713"/>
      <c r="H11" s="713"/>
      <c r="I11" s="713"/>
      <c r="J11" s="713"/>
      <c r="K11" s="713"/>
      <c r="L11" s="714"/>
      <c r="M11" s="718"/>
      <c r="N11" s="719" t="s">
        <v>572</v>
      </c>
      <c r="O11" s="721"/>
      <c r="P11" s="127"/>
      <c r="Q11" s="712"/>
      <c r="R11" s="713"/>
      <c r="S11" s="713"/>
      <c r="T11" s="713"/>
      <c r="U11" s="713"/>
      <c r="V11" s="713"/>
      <c r="W11" s="714"/>
    </row>
    <row r="12" spans="2:23" s="145" customFormat="1" ht="25.5" customHeight="1" x14ac:dyDescent="0.15">
      <c r="B12" s="706"/>
      <c r="C12" s="722" t="s">
        <v>573</v>
      </c>
      <c r="D12" s="722"/>
      <c r="E12" s="127" t="s">
        <v>579</v>
      </c>
      <c r="F12" s="715"/>
      <c r="G12" s="716"/>
      <c r="H12" s="716"/>
      <c r="I12" s="716"/>
      <c r="J12" s="716"/>
      <c r="K12" s="716"/>
      <c r="L12" s="717"/>
      <c r="M12" s="706"/>
      <c r="N12" s="722" t="s">
        <v>573</v>
      </c>
      <c r="O12" s="722"/>
      <c r="P12" s="127" t="s">
        <v>579</v>
      </c>
      <c r="Q12" s="712"/>
      <c r="R12" s="713"/>
      <c r="S12" s="713"/>
      <c r="T12" s="713"/>
      <c r="U12" s="713"/>
      <c r="V12" s="713"/>
      <c r="W12" s="714"/>
    </row>
    <row r="13" spans="2:23" s="145" customFormat="1" ht="25.5" customHeight="1" x14ac:dyDescent="0.15">
      <c r="B13" s="727" t="s">
        <v>735</v>
      </c>
      <c r="C13" s="727"/>
      <c r="D13" s="727"/>
      <c r="E13" s="736" t="s">
        <v>869</v>
      </c>
      <c r="F13" s="737"/>
      <c r="G13" s="738"/>
      <c r="H13" s="727" t="s">
        <v>737</v>
      </c>
      <c r="I13" s="727"/>
      <c r="J13" s="728" t="s">
        <v>747</v>
      </c>
      <c r="K13" s="728"/>
      <c r="L13" s="728"/>
      <c r="M13" s="727" t="s">
        <v>735</v>
      </c>
      <c r="N13" s="727"/>
      <c r="O13" s="727"/>
      <c r="P13" s="736" t="s">
        <v>870</v>
      </c>
      <c r="Q13" s="737"/>
      <c r="R13" s="738"/>
      <c r="S13" s="727" t="s">
        <v>737</v>
      </c>
      <c r="T13" s="727"/>
      <c r="U13" s="728" t="s">
        <v>747</v>
      </c>
      <c r="V13" s="728"/>
      <c r="W13" s="728"/>
    </row>
    <row r="14" spans="2:23" s="145" customFormat="1" ht="25.5" customHeight="1" x14ac:dyDescent="0.15">
      <c r="B14" s="414" t="s">
        <v>739</v>
      </c>
      <c r="C14" s="414"/>
      <c r="D14" s="414"/>
      <c r="E14" s="729"/>
      <c r="F14" s="729"/>
      <c r="G14" s="729"/>
      <c r="H14" s="472" t="s">
        <v>740</v>
      </c>
      <c r="I14" s="473"/>
      <c r="J14" s="730"/>
      <c r="K14" s="731"/>
      <c r="L14" s="732"/>
      <c r="M14" s="472" t="s">
        <v>739</v>
      </c>
      <c r="N14" s="473"/>
      <c r="O14" s="474"/>
      <c r="P14" s="733"/>
      <c r="Q14" s="729"/>
      <c r="R14" s="729"/>
      <c r="S14" s="734" t="s">
        <v>740</v>
      </c>
      <c r="T14" s="735"/>
      <c r="U14" s="730"/>
      <c r="V14" s="731"/>
      <c r="W14" s="732"/>
    </row>
    <row r="15" spans="2:23" s="145" customFormat="1" ht="39.75" customHeight="1" x14ac:dyDescent="0.15">
      <c r="B15" s="722" t="s">
        <v>741</v>
      </c>
      <c r="C15" s="722"/>
      <c r="D15" s="722"/>
      <c r="E15" s="723" t="s">
        <v>769</v>
      </c>
      <c r="F15" s="724"/>
      <c r="G15" s="724"/>
      <c r="H15" s="724"/>
      <c r="I15" s="724"/>
      <c r="J15" s="724"/>
      <c r="K15" s="724"/>
      <c r="L15" s="725"/>
      <c r="M15" s="722" t="s">
        <v>741</v>
      </c>
      <c r="N15" s="722"/>
      <c r="O15" s="722"/>
      <c r="P15" s="723" t="s">
        <v>769</v>
      </c>
      <c r="Q15" s="724"/>
      <c r="R15" s="724"/>
      <c r="S15" s="724"/>
      <c r="T15" s="724"/>
      <c r="U15" s="724"/>
      <c r="V15" s="724"/>
      <c r="W15" s="725"/>
    </row>
    <row r="16" spans="2:23" s="145" customFormat="1" ht="25.5" customHeight="1" x14ac:dyDescent="0.15">
      <c r="B16" s="726" t="s">
        <v>729</v>
      </c>
      <c r="C16" s="726" t="s">
        <v>730</v>
      </c>
      <c r="D16" s="726"/>
      <c r="E16" s="144" t="s">
        <v>438</v>
      </c>
      <c r="F16" s="709"/>
      <c r="G16" s="710"/>
      <c r="H16" s="710"/>
      <c r="I16" s="710"/>
      <c r="J16" s="710"/>
      <c r="K16" s="710"/>
      <c r="L16" s="711"/>
      <c r="M16" s="726" t="s">
        <v>729</v>
      </c>
      <c r="N16" s="726" t="s">
        <v>730</v>
      </c>
      <c r="O16" s="726"/>
      <c r="P16" s="144" t="s">
        <v>438</v>
      </c>
      <c r="Q16" s="712"/>
      <c r="R16" s="713"/>
      <c r="S16" s="713"/>
      <c r="T16" s="713"/>
      <c r="U16" s="713"/>
      <c r="V16" s="713"/>
      <c r="W16" s="714"/>
    </row>
    <row r="17" spans="2:24" s="145" customFormat="1" ht="25.5" customHeight="1" x14ac:dyDescent="0.15">
      <c r="B17" s="726"/>
      <c r="C17" s="726" t="s">
        <v>731</v>
      </c>
      <c r="D17" s="726"/>
      <c r="E17" s="146">
        <v>8</v>
      </c>
      <c r="F17" s="712"/>
      <c r="G17" s="713"/>
      <c r="H17" s="713"/>
      <c r="I17" s="713"/>
      <c r="J17" s="713"/>
      <c r="K17" s="713"/>
      <c r="L17" s="714"/>
      <c r="M17" s="726"/>
      <c r="N17" s="726" t="s">
        <v>731</v>
      </c>
      <c r="O17" s="726"/>
      <c r="P17" s="146">
        <v>9</v>
      </c>
      <c r="Q17" s="712"/>
      <c r="R17" s="713"/>
      <c r="S17" s="713"/>
      <c r="T17" s="713"/>
      <c r="U17" s="713"/>
      <c r="V17" s="713"/>
      <c r="W17" s="714"/>
    </row>
    <row r="18" spans="2:24" s="145" customFormat="1" ht="25.5" customHeight="1" x14ac:dyDescent="0.15">
      <c r="B18" s="726" t="s">
        <v>732</v>
      </c>
      <c r="C18" s="726" t="s">
        <v>560</v>
      </c>
      <c r="D18" s="726"/>
      <c r="E18" s="147" t="s">
        <v>574</v>
      </c>
      <c r="F18" s="712"/>
      <c r="G18" s="713"/>
      <c r="H18" s="713"/>
      <c r="I18" s="713"/>
      <c r="J18" s="713"/>
      <c r="K18" s="713"/>
      <c r="L18" s="714"/>
      <c r="M18" s="726" t="s">
        <v>732</v>
      </c>
      <c r="N18" s="726" t="s">
        <v>560</v>
      </c>
      <c r="O18" s="726"/>
      <c r="P18" s="147" t="s">
        <v>574</v>
      </c>
      <c r="Q18" s="712"/>
      <c r="R18" s="713"/>
      <c r="S18" s="713"/>
      <c r="T18" s="713"/>
      <c r="U18" s="713"/>
      <c r="V18" s="713"/>
      <c r="W18" s="714"/>
    </row>
    <row r="19" spans="2:24" s="145" customFormat="1" ht="25.5" customHeight="1" x14ac:dyDescent="0.15">
      <c r="B19" s="726"/>
      <c r="C19" s="726" t="s">
        <v>561</v>
      </c>
      <c r="D19" s="726"/>
      <c r="E19" s="144" t="s">
        <v>585</v>
      </c>
      <c r="F19" s="712"/>
      <c r="G19" s="713"/>
      <c r="H19" s="713"/>
      <c r="I19" s="713"/>
      <c r="J19" s="713"/>
      <c r="K19" s="713"/>
      <c r="L19" s="714"/>
      <c r="M19" s="726"/>
      <c r="N19" s="726" t="s">
        <v>561</v>
      </c>
      <c r="O19" s="726"/>
      <c r="P19" s="144" t="s">
        <v>611</v>
      </c>
      <c r="Q19" s="712"/>
      <c r="R19" s="713"/>
      <c r="S19" s="713"/>
      <c r="T19" s="713"/>
      <c r="U19" s="713"/>
      <c r="V19" s="713"/>
      <c r="W19" s="714"/>
    </row>
    <row r="20" spans="2:24" s="145" customFormat="1" ht="25.5" customHeight="1" x14ac:dyDescent="0.15">
      <c r="B20" s="722" t="s">
        <v>563</v>
      </c>
      <c r="C20" s="722"/>
      <c r="D20" s="722"/>
      <c r="E20" s="148" t="s">
        <v>270</v>
      </c>
      <c r="F20" s="712"/>
      <c r="G20" s="713"/>
      <c r="H20" s="713"/>
      <c r="I20" s="713"/>
      <c r="J20" s="713"/>
      <c r="K20" s="713"/>
      <c r="L20" s="714"/>
      <c r="M20" s="722" t="s">
        <v>563</v>
      </c>
      <c r="N20" s="722"/>
      <c r="O20" s="722"/>
      <c r="P20" s="148" t="s">
        <v>269</v>
      </c>
      <c r="Q20" s="712"/>
      <c r="R20" s="713"/>
      <c r="S20" s="713"/>
      <c r="T20" s="713"/>
      <c r="U20" s="713"/>
      <c r="V20" s="713"/>
      <c r="W20" s="714"/>
    </row>
    <row r="21" spans="2:24" s="145" customFormat="1" ht="25.5" customHeight="1" x14ac:dyDescent="0.15">
      <c r="B21" s="705" t="s">
        <v>733</v>
      </c>
      <c r="C21" s="722" t="s">
        <v>734</v>
      </c>
      <c r="D21" s="722"/>
      <c r="E21" s="146" t="s">
        <v>576</v>
      </c>
      <c r="F21" s="712"/>
      <c r="G21" s="713"/>
      <c r="H21" s="713"/>
      <c r="I21" s="713"/>
      <c r="J21" s="713"/>
      <c r="K21" s="713"/>
      <c r="L21" s="714"/>
      <c r="M21" s="705" t="s">
        <v>733</v>
      </c>
      <c r="N21" s="722" t="s">
        <v>734</v>
      </c>
      <c r="O21" s="722"/>
      <c r="P21" s="146" t="s">
        <v>576</v>
      </c>
      <c r="Q21" s="712"/>
      <c r="R21" s="713"/>
      <c r="S21" s="713"/>
      <c r="T21" s="713"/>
      <c r="U21" s="713"/>
      <c r="V21" s="713"/>
      <c r="W21" s="714"/>
    </row>
    <row r="22" spans="2:24" s="145" customFormat="1" ht="25.5" customHeight="1" x14ac:dyDescent="0.15">
      <c r="B22" s="718"/>
      <c r="C22" s="722" t="s">
        <v>572</v>
      </c>
      <c r="D22" s="722"/>
      <c r="E22" s="127"/>
      <c r="F22" s="712"/>
      <c r="G22" s="713"/>
      <c r="H22" s="713"/>
      <c r="I22" s="713"/>
      <c r="J22" s="713"/>
      <c r="K22" s="713"/>
      <c r="L22" s="714"/>
      <c r="M22" s="718"/>
      <c r="N22" s="722" t="s">
        <v>572</v>
      </c>
      <c r="O22" s="722"/>
      <c r="P22" s="127"/>
      <c r="Q22" s="712"/>
      <c r="R22" s="713"/>
      <c r="S22" s="713"/>
      <c r="T22" s="713"/>
      <c r="U22" s="713"/>
      <c r="V22" s="713"/>
      <c r="W22" s="714"/>
    </row>
    <row r="23" spans="2:24" s="145" customFormat="1" ht="25.5" customHeight="1" x14ac:dyDescent="0.15">
      <c r="B23" s="706"/>
      <c r="C23" s="722" t="s">
        <v>573</v>
      </c>
      <c r="D23" s="722"/>
      <c r="E23" s="127" t="s">
        <v>579</v>
      </c>
      <c r="F23" s="715"/>
      <c r="G23" s="716"/>
      <c r="H23" s="716"/>
      <c r="I23" s="716"/>
      <c r="J23" s="716"/>
      <c r="K23" s="716"/>
      <c r="L23" s="717"/>
      <c r="M23" s="706"/>
      <c r="N23" s="722" t="s">
        <v>573</v>
      </c>
      <c r="O23" s="722"/>
      <c r="P23" s="127" t="s">
        <v>578</v>
      </c>
      <c r="Q23" s="712"/>
      <c r="R23" s="713"/>
      <c r="S23" s="713"/>
      <c r="T23" s="713"/>
      <c r="U23" s="713"/>
      <c r="V23" s="713"/>
      <c r="W23" s="714"/>
    </row>
    <row r="24" spans="2:24" s="145" customFormat="1" ht="25.5" customHeight="1" x14ac:dyDescent="0.15">
      <c r="B24" s="727" t="s">
        <v>735</v>
      </c>
      <c r="C24" s="727"/>
      <c r="D24" s="727"/>
      <c r="E24" s="736" t="s">
        <v>787</v>
      </c>
      <c r="F24" s="737"/>
      <c r="G24" s="738"/>
      <c r="H24" s="727" t="s">
        <v>737</v>
      </c>
      <c r="I24" s="727"/>
      <c r="J24" s="736" t="s">
        <v>747</v>
      </c>
      <c r="K24" s="737"/>
      <c r="L24" s="738"/>
      <c r="M24" s="727" t="s">
        <v>735</v>
      </c>
      <c r="N24" s="727"/>
      <c r="O24" s="727"/>
      <c r="P24" s="736" t="s">
        <v>871</v>
      </c>
      <c r="Q24" s="737"/>
      <c r="R24" s="738"/>
      <c r="S24" s="727" t="s">
        <v>737</v>
      </c>
      <c r="T24" s="727"/>
      <c r="U24" s="728" t="s">
        <v>872</v>
      </c>
      <c r="V24" s="728"/>
      <c r="W24" s="728"/>
    </row>
    <row r="25" spans="2:24" s="145" customFormat="1" ht="25.5" customHeight="1" x14ac:dyDescent="0.15">
      <c r="B25" s="414" t="s">
        <v>739</v>
      </c>
      <c r="C25" s="414"/>
      <c r="D25" s="414"/>
      <c r="E25" s="729"/>
      <c r="F25" s="729"/>
      <c r="G25" s="729"/>
      <c r="H25" s="472" t="s">
        <v>740</v>
      </c>
      <c r="I25" s="473"/>
      <c r="J25" s="730"/>
      <c r="K25" s="731"/>
      <c r="L25" s="732"/>
      <c r="M25" s="472" t="s">
        <v>739</v>
      </c>
      <c r="N25" s="473"/>
      <c r="O25" s="474"/>
      <c r="P25" s="733"/>
      <c r="Q25" s="729"/>
      <c r="R25" s="729"/>
      <c r="S25" s="734" t="s">
        <v>740</v>
      </c>
      <c r="T25" s="735"/>
      <c r="U25" s="730"/>
      <c r="V25" s="731"/>
      <c r="W25" s="732"/>
    </row>
    <row r="26" spans="2:24" s="145" customFormat="1" ht="39.75" customHeight="1" x14ac:dyDescent="0.15">
      <c r="B26" s="722" t="s">
        <v>741</v>
      </c>
      <c r="C26" s="722"/>
      <c r="D26" s="722"/>
      <c r="E26" s="723" t="s">
        <v>793</v>
      </c>
      <c r="F26" s="724"/>
      <c r="G26" s="724"/>
      <c r="H26" s="724"/>
      <c r="I26" s="724"/>
      <c r="J26" s="724"/>
      <c r="K26" s="724"/>
      <c r="L26" s="725"/>
      <c r="M26" s="722" t="s">
        <v>741</v>
      </c>
      <c r="N26" s="722"/>
      <c r="O26" s="722"/>
      <c r="P26" s="723" t="s">
        <v>873</v>
      </c>
      <c r="Q26" s="724"/>
      <c r="R26" s="724"/>
      <c r="S26" s="724"/>
      <c r="T26" s="724"/>
      <c r="U26" s="724"/>
      <c r="V26" s="724"/>
      <c r="W26" s="725"/>
    </row>
    <row r="27" spans="2:24" s="145" customFormat="1" ht="15" customHeight="1" x14ac:dyDescent="0.15">
      <c r="B27" s="149"/>
      <c r="C27" s="739" t="s">
        <v>750</v>
      </c>
      <c r="D27" s="740"/>
      <c r="E27" s="740"/>
      <c r="F27" s="740"/>
      <c r="G27" s="740"/>
      <c r="H27" s="740"/>
      <c r="I27" s="740"/>
      <c r="J27" s="740"/>
      <c r="K27" s="740"/>
      <c r="L27" s="740"/>
      <c r="M27" s="150"/>
      <c r="N27" s="150" t="s">
        <v>751</v>
      </c>
      <c r="O27" s="150"/>
      <c r="P27" s="150"/>
      <c r="Q27" s="150"/>
      <c r="R27" s="150"/>
      <c r="S27" s="150"/>
      <c r="T27" s="150"/>
      <c r="U27" s="150"/>
      <c r="V27" s="150"/>
      <c r="W27" s="150"/>
    </row>
    <row r="28" spans="2:24" s="145" customFormat="1" ht="15" customHeight="1" x14ac:dyDescent="0.15">
      <c r="B28" s="149"/>
      <c r="C28" s="741"/>
      <c r="D28" s="741"/>
      <c r="E28" s="741"/>
      <c r="F28" s="741"/>
      <c r="G28" s="741"/>
      <c r="H28" s="741"/>
      <c r="I28" s="741"/>
      <c r="J28" s="741"/>
      <c r="K28" s="741"/>
      <c r="L28" s="741"/>
      <c r="M28" s="150"/>
      <c r="N28" s="150" t="s">
        <v>752</v>
      </c>
      <c r="O28" s="150"/>
      <c r="P28" s="150"/>
      <c r="Q28" s="150"/>
      <c r="R28" s="150"/>
      <c r="S28" s="150"/>
      <c r="T28" s="150"/>
      <c r="U28" s="150"/>
      <c r="V28" s="150"/>
      <c r="W28" s="150"/>
    </row>
    <row r="29" spans="2:24" ht="15" customHeight="1" x14ac:dyDescent="0.15">
      <c r="C29" s="150" t="s">
        <v>753</v>
      </c>
      <c r="D29" s="4"/>
      <c r="E29" s="4"/>
      <c r="F29" s="4"/>
      <c r="G29" s="4"/>
      <c r="H29" s="4"/>
      <c r="I29" s="4"/>
      <c r="J29" s="4"/>
      <c r="K29" s="4"/>
      <c r="L29" s="4"/>
      <c r="M29" s="4"/>
      <c r="N29" s="151" t="s">
        <v>754</v>
      </c>
      <c r="O29" s="4"/>
      <c r="P29" s="4"/>
      <c r="Q29" s="4"/>
      <c r="R29" s="4"/>
      <c r="S29" s="4"/>
      <c r="T29" s="4"/>
      <c r="U29" s="4"/>
      <c r="V29" s="4"/>
      <c r="W29" s="4"/>
      <c r="X29" s="145"/>
    </row>
    <row r="30" spans="2:24" ht="15" customHeight="1" x14ac:dyDescent="0.15">
      <c r="C30" s="150" t="s">
        <v>755</v>
      </c>
      <c r="D30" s="4"/>
      <c r="E30" s="4"/>
      <c r="F30" s="4"/>
      <c r="G30" s="4"/>
      <c r="H30" s="4"/>
      <c r="I30" s="4"/>
      <c r="J30" s="4"/>
      <c r="K30" s="4"/>
      <c r="L30" s="4"/>
      <c r="M30" s="4"/>
      <c r="N30" s="151" t="s">
        <v>756</v>
      </c>
      <c r="O30" s="4"/>
      <c r="P30" s="4"/>
      <c r="Q30" s="4"/>
      <c r="R30" s="4"/>
      <c r="S30" s="4"/>
      <c r="T30" s="4"/>
      <c r="U30" s="4"/>
      <c r="V30" s="4"/>
      <c r="W30" s="4"/>
      <c r="X30" s="145"/>
    </row>
    <row r="31" spans="2:24" ht="15.6" customHeight="1" x14ac:dyDescent="0.15">
      <c r="C31" s="133"/>
      <c r="N31" s="133"/>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9"/>
  <dataValidations count="1">
    <dataValidation type="list" allowBlank="1" showInputMessage="1" showErrorMessage="1" sqref="E8 E19 P8 P19" xr:uid="{4E784883-9C53-4D1D-B346-B81953574791}">
      <formula1>INDIRECT(E7)</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4596B2-BF9F-49BA-84E2-259ED382C7D3}">
  <sheetPr codeName="Sheet54"/>
  <dimension ref="B1:X31"/>
  <sheetViews>
    <sheetView showGridLines="0" showZeros="0" view="pageBreakPreview" zoomScale="85" zoomScaleNormal="70" zoomScaleSheetLayoutView="85" workbookViewId="0">
      <selection activeCell="T2" sqref="T2:W2"/>
    </sheetView>
  </sheetViews>
  <sheetFormatPr defaultColWidth="7.625" defaultRowHeight="27.95" customHeight="1" x14ac:dyDescent="0.15"/>
  <cols>
    <col min="1" max="1" width="1.75" style="141" customWidth="1"/>
    <col min="2" max="4" width="6.125" style="141" customWidth="1"/>
    <col min="5" max="5" width="12.25" style="141" customWidth="1"/>
    <col min="6" max="12" width="9.125" style="141" customWidth="1"/>
    <col min="13" max="15" width="6.125" style="141" customWidth="1"/>
    <col min="16" max="16" width="12.25" style="141" customWidth="1"/>
    <col min="17" max="23" width="9.125" style="141" customWidth="1"/>
    <col min="24" max="24" width="3.125" style="141" customWidth="1"/>
    <col min="25" max="16384" width="7.625" style="141"/>
  </cols>
  <sheetData>
    <row r="1" spans="2:23" ht="9" customHeight="1" x14ac:dyDescent="0.15">
      <c r="W1" s="142"/>
    </row>
    <row r="2" spans="2:23" ht="25.15" customHeight="1" x14ac:dyDescent="0.15">
      <c r="B2" s="143" t="s">
        <v>723</v>
      </c>
      <c r="R2" s="679" t="s">
        <v>498</v>
      </c>
      <c r="S2" s="679"/>
      <c r="T2" s="1085" t="s">
        <v>1044</v>
      </c>
      <c r="U2" s="1086"/>
      <c r="V2" s="1086"/>
      <c r="W2" s="1087"/>
    </row>
    <row r="3" spans="2:23" ht="25.15" customHeight="1" x14ac:dyDescent="0.15">
      <c r="B3" s="680" t="s">
        <v>724</v>
      </c>
      <c r="C3" s="681"/>
      <c r="D3" s="681"/>
      <c r="E3" s="682" t="s">
        <v>542</v>
      </c>
      <c r="F3" s="683"/>
      <c r="G3" s="684"/>
      <c r="H3" s="685" t="s">
        <v>725</v>
      </c>
      <c r="I3" s="686"/>
      <c r="J3" s="687" t="s">
        <v>543</v>
      </c>
      <c r="K3" s="688"/>
      <c r="L3" s="689"/>
      <c r="M3" s="447" t="s">
        <v>726</v>
      </c>
      <c r="N3" s="448"/>
      <c r="O3" s="449"/>
      <c r="P3" s="690" t="s">
        <v>545</v>
      </c>
      <c r="Q3" s="690"/>
      <c r="R3" s="690"/>
      <c r="S3" s="447" t="s">
        <v>546</v>
      </c>
      <c r="T3" s="449"/>
      <c r="U3" s="693">
        <v>45621</v>
      </c>
      <c r="V3" s="694"/>
      <c r="W3" s="695"/>
    </row>
    <row r="4" spans="2:23" ht="25.15" customHeight="1" x14ac:dyDescent="0.15">
      <c r="B4" s="699" t="s">
        <v>727</v>
      </c>
      <c r="C4" s="700"/>
      <c r="D4" s="700"/>
      <c r="E4" s="701" t="s">
        <v>547</v>
      </c>
      <c r="F4" s="702"/>
      <c r="G4" s="703"/>
      <c r="H4" s="685" t="s">
        <v>728</v>
      </c>
      <c r="I4" s="686"/>
      <c r="J4" s="687" t="s">
        <v>548</v>
      </c>
      <c r="K4" s="688"/>
      <c r="L4" s="689"/>
      <c r="M4" s="450"/>
      <c r="N4" s="451"/>
      <c r="O4" s="452"/>
      <c r="P4" s="704" t="s">
        <v>549</v>
      </c>
      <c r="Q4" s="704"/>
      <c r="R4" s="704"/>
      <c r="S4" s="691"/>
      <c r="T4" s="692"/>
      <c r="U4" s="696"/>
      <c r="V4" s="697"/>
      <c r="W4" s="698"/>
    </row>
    <row r="5" spans="2:23" s="145" customFormat="1" ht="25.5" customHeight="1" x14ac:dyDescent="0.15">
      <c r="B5" s="705" t="s">
        <v>729</v>
      </c>
      <c r="C5" s="707" t="s">
        <v>730</v>
      </c>
      <c r="D5" s="708"/>
      <c r="E5" s="144" t="s">
        <v>438</v>
      </c>
      <c r="F5" s="709"/>
      <c r="G5" s="710"/>
      <c r="H5" s="710"/>
      <c r="I5" s="710"/>
      <c r="J5" s="710"/>
      <c r="K5" s="710"/>
      <c r="L5" s="711"/>
      <c r="M5" s="705" t="s">
        <v>729</v>
      </c>
      <c r="N5" s="707" t="s">
        <v>730</v>
      </c>
      <c r="O5" s="708"/>
      <c r="P5" s="144" t="s">
        <v>439</v>
      </c>
      <c r="Q5" s="712"/>
      <c r="R5" s="713"/>
      <c r="S5" s="713"/>
      <c r="T5" s="713"/>
      <c r="U5" s="713"/>
      <c r="V5" s="713"/>
      <c r="W5" s="714"/>
    </row>
    <row r="6" spans="2:23" s="145" customFormat="1" ht="25.5" customHeight="1" x14ac:dyDescent="0.15">
      <c r="B6" s="706"/>
      <c r="C6" s="707" t="s">
        <v>731</v>
      </c>
      <c r="D6" s="708"/>
      <c r="E6" s="146">
        <v>10</v>
      </c>
      <c r="F6" s="712"/>
      <c r="G6" s="713"/>
      <c r="H6" s="713"/>
      <c r="I6" s="713"/>
      <c r="J6" s="713"/>
      <c r="K6" s="713"/>
      <c r="L6" s="714"/>
      <c r="M6" s="706"/>
      <c r="N6" s="707" t="s">
        <v>731</v>
      </c>
      <c r="O6" s="708"/>
      <c r="P6" s="146">
        <v>1</v>
      </c>
      <c r="Q6" s="712"/>
      <c r="R6" s="713"/>
      <c r="S6" s="713"/>
      <c r="T6" s="713"/>
      <c r="U6" s="713"/>
      <c r="V6" s="713"/>
      <c r="W6" s="714"/>
    </row>
    <row r="7" spans="2:23" s="145" customFormat="1" ht="25.5" customHeight="1" x14ac:dyDescent="0.15">
      <c r="B7" s="705" t="s">
        <v>732</v>
      </c>
      <c r="C7" s="707" t="s">
        <v>560</v>
      </c>
      <c r="D7" s="708"/>
      <c r="E7" s="147" t="s">
        <v>574</v>
      </c>
      <c r="F7" s="712"/>
      <c r="G7" s="713"/>
      <c r="H7" s="713"/>
      <c r="I7" s="713"/>
      <c r="J7" s="713"/>
      <c r="K7" s="713"/>
      <c r="L7" s="714"/>
      <c r="M7" s="705" t="s">
        <v>732</v>
      </c>
      <c r="N7" s="707" t="s">
        <v>560</v>
      </c>
      <c r="O7" s="708"/>
      <c r="P7" s="147" t="s">
        <v>574</v>
      </c>
      <c r="Q7" s="712"/>
      <c r="R7" s="713"/>
      <c r="S7" s="713"/>
      <c r="T7" s="713"/>
      <c r="U7" s="713"/>
      <c r="V7" s="713"/>
      <c r="W7" s="714"/>
    </row>
    <row r="8" spans="2:23" s="145" customFormat="1" ht="25.5" customHeight="1" x14ac:dyDescent="0.15">
      <c r="B8" s="718"/>
      <c r="C8" s="707" t="s">
        <v>561</v>
      </c>
      <c r="D8" s="708"/>
      <c r="E8" s="144" t="s">
        <v>588</v>
      </c>
      <c r="F8" s="712"/>
      <c r="G8" s="713"/>
      <c r="H8" s="713"/>
      <c r="I8" s="713"/>
      <c r="J8" s="713"/>
      <c r="K8" s="713"/>
      <c r="L8" s="714"/>
      <c r="M8" s="718"/>
      <c r="N8" s="707" t="s">
        <v>561</v>
      </c>
      <c r="O8" s="708"/>
      <c r="P8" s="144" t="s">
        <v>592</v>
      </c>
      <c r="Q8" s="712"/>
      <c r="R8" s="713"/>
      <c r="S8" s="713"/>
      <c r="T8" s="713"/>
      <c r="U8" s="713"/>
      <c r="V8" s="713"/>
      <c r="W8" s="714"/>
    </row>
    <row r="9" spans="2:23" s="145" customFormat="1" ht="25.5" customHeight="1" x14ac:dyDescent="0.15">
      <c r="B9" s="719" t="s">
        <v>563</v>
      </c>
      <c r="C9" s="720"/>
      <c r="D9" s="721"/>
      <c r="E9" s="148" t="s">
        <v>269</v>
      </c>
      <c r="F9" s="712"/>
      <c r="G9" s="713"/>
      <c r="H9" s="713"/>
      <c r="I9" s="713"/>
      <c r="J9" s="713"/>
      <c r="K9" s="713"/>
      <c r="L9" s="714"/>
      <c r="M9" s="719" t="s">
        <v>563</v>
      </c>
      <c r="N9" s="720"/>
      <c r="O9" s="721"/>
      <c r="P9" s="148" t="s">
        <v>270</v>
      </c>
      <c r="Q9" s="712"/>
      <c r="R9" s="713"/>
      <c r="S9" s="713"/>
      <c r="T9" s="713"/>
      <c r="U9" s="713"/>
      <c r="V9" s="713"/>
      <c r="W9" s="714"/>
    </row>
    <row r="10" spans="2:23" s="145" customFormat="1" ht="25.5" customHeight="1" x14ac:dyDescent="0.15">
      <c r="B10" s="705" t="s">
        <v>733</v>
      </c>
      <c r="C10" s="719" t="s">
        <v>734</v>
      </c>
      <c r="D10" s="721"/>
      <c r="E10" s="146" t="s">
        <v>576</v>
      </c>
      <c r="F10" s="712"/>
      <c r="G10" s="713"/>
      <c r="H10" s="713"/>
      <c r="I10" s="713"/>
      <c r="J10" s="713"/>
      <c r="K10" s="713"/>
      <c r="L10" s="714"/>
      <c r="M10" s="705" t="s">
        <v>733</v>
      </c>
      <c r="N10" s="719" t="s">
        <v>734</v>
      </c>
      <c r="O10" s="721"/>
      <c r="P10" s="146" t="s">
        <v>576</v>
      </c>
      <c r="Q10" s="712"/>
      <c r="R10" s="713"/>
      <c r="S10" s="713"/>
      <c r="T10" s="713"/>
      <c r="U10" s="713"/>
      <c r="V10" s="713"/>
      <c r="W10" s="714"/>
    </row>
    <row r="11" spans="2:23" s="145" customFormat="1" ht="25.5" customHeight="1" x14ac:dyDescent="0.15">
      <c r="B11" s="718"/>
      <c r="C11" s="719" t="s">
        <v>572</v>
      </c>
      <c r="D11" s="721"/>
      <c r="E11" s="127"/>
      <c r="F11" s="712"/>
      <c r="G11" s="713"/>
      <c r="H11" s="713"/>
      <c r="I11" s="713"/>
      <c r="J11" s="713"/>
      <c r="K11" s="713"/>
      <c r="L11" s="714"/>
      <c r="M11" s="718"/>
      <c r="N11" s="719" t="s">
        <v>572</v>
      </c>
      <c r="O11" s="721"/>
      <c r="P11" s="127"/>
      <c r="Q11" s="712"/>
      <c r="R11" s="713"/>
      <c r="S11" s="713"/>
      <c r="T11" s="713"/>
      <c r="U11" s="713"/>
      <c r="V11" s="713"/>
      <c r="W11" s="714"/>
    </row>
    <row r="12" spans="2:23" s="145" customFormat="1" ht="25.5" customHeight="1" x14ac:dyDescent="0.15">
      <c r="B12" s="706"/>
      <c r="C12" s="722" t="s">
        <v>573</v>
      </c>
      <c r="D12" s="722"/>
      <c r="E12" s="127" t="s">
        <v>596</v>
      </c>
      <c r="F12" s="715"/>
      <c r="G12" s="716"/>
      <c r="H12" s="716"/>
      <c r="I12" s="716"/>
      <c r="J12" s="716"/>
      <c r="K12" s="716"/>
      <c r="L12" s="717"/>
      <c r="M12" s="706"/>
      <c r="N12" s="722" t="s">
        <v>573</v>
      </c>
      <c r="O12" s="722"/>
      <c r="P12" s="127" t="s">
        <v>579</v>
      </c>
      <c r="Q12" s="712"/>
      <c r="R12" s="713"/>
      <c r="S12" s="713"/>
      <c r="T12" s="713"/>
      <c r="U12" s="713"/>
      <c r="V12" s="713"/>
      <c r="W12" s="714"/>
    </row>
    <row r="13" spans="2:23" s="145" customFormat="1" ht="25.5" customHeight="1" x14ac:dyDescent="0.15">
      <c r="B13" s="727" t="s">
        <v>735</v>
      </c>
      <c r="C13" s="727"/>
      <c r="D13" s="727"/>
      <c r="E13" s="736" t="s">
        <v>874</v>
      </c>
      <c r="F13" s="737"/>
      <c r="G13" s="738"/>
      <c r="H13" s="727" t="s">
        <v>737</v>
      </c>
      <c r="I13" s="727"/>
      <c r="J13" s="728" t="s">
        <v>875</v>
      </c>
      <c r="K13" s="728"/>
      <c r="L13" s="728"/>
      <c r="M13" s="727" t="s">
        <v>735</v>
      </c>
      <c r="N13" s="727"/>
      <c r="O13" s="727"/>
      <c r="P13" s="736" t="s">
        <v>736</v>
      </c>
      <c r="Q13" s="737"/>
      <c r="R13" s="738"/>
      <c r="S13" s="727" t="s">
        <v>737</v>
      </c>
      <c r="T13" s="727"/>
      <c r="U13" s="728" t="s">
        <v>747</v>
      </c>
      <c r="V13" s="728"/>
      <c r="W13" s="728"/>
    </row>
    <row r="14" spans="2:23" s="145" customFormat="1" ht="25.5" customHeight="1" x14ac:dyDescent="0.15">
      <c r="B14" s="414" t="s">
        <v>739</v>
      </c>
      <c r="C14" s="414"/>
      <c r="D14" s="414"/>
      <c r="E14" s="729"/>
      <c r="F14" s="729"/>
      <c r="G14" s="729"/>
      <c r="H14" s="472" t="s">
        <v>740</v>
      </c>
      <c r="I14" s="473"/>
      <c r="J14" s="730"/>
      <c r="K14" s="731"/>
      <c r="L14" s="732"/>
      <c r="M14" s="472" t="s">
        <v>739</v>
      </c>
      <c r="N14" s="473"/>
      <c r="O14" s="474"/>
      <c r="P14" s="733"/>
      <c r="Q14" s="729"/>
      <c r="R14" s="729"/>
      <c r="S14" s="734" t="s">
        <v>740</v>
      </c>
      <c r="T14" s="735"/>
      <c r="U14" s="730"/>
      <c r="V14" s="731"/>
      <c r="W14" s="732"/>
    </row>
    <row r="15" spans="2:23" s="145" customFormat="1" ht="39.75" customHeight="1" x14ac:dyDescent="0.15">
      <c r="B15" s="722" t="s">
        <v>741</v>
      </c>
      <c r="C15" s="722"/>
      <c r="D15" s="722"/>
      <c r="E15" s="723" t="s">
        <v>876</v>
      </c>
      <c r="F15" s="724"/>
      <c r="G15" s="724"/>
      <c r="H15" s="724"/>
      <c r="I15" s="724"/>
      <c r="J15" s="724"/>
      <c r="K15" s="724"/>
      <c r="L15" s="725"/>
      <c r="M15" s="722" t="s">
        <v>741</v>
      </c>
      <c r="N15" s="722"/>
      <c r="O15" s="722"/>
      <c r="P15" s="723" t="s">
        <v>769</v>
      </c>
      <c r="Q15" s="724"/>
      <c r="R15" s="724"/>
      <c r="S15" s="724"/>
      <c r="T15" s="724"/>
      <c r="U15" s="724"/>
      <c r="V15" s="724"/>
      <c r="W15" s="725"/>
    </row>
    <row r="16" spans="2:23" s="145" customFormat="1" ht="25.5" customHeight="1" x14ac:dyDescent="0.15">
      <c r="B16" s="726" t="s">
        <v>729</v>
      </c>
      <c r="C16" s="726" t="s">
        <v>730</v>
      </c>
      <c r="D16" s="726"/>
      <c r="E16" s="144" t="s">
        <v>439</v>
      </c>
      <c r="F16" s="709"/>
      <c r="G16" s="710"/>
      <c r="H16" s="710"/>
      <c r="I16" s="710"/>
      <c r="J16" s="710"/>
      <c r="K16" s="710"/>
      <c r="L16" s="711"/>
      <c r="M16" s="726" t="s">
        <v>729</v>
      </c>
      <c r="N16" s="726" t="s">
        <v>730</v>
      </c>
      <c r="O16" s="726"/>
      <c r="P16" s="144" t="s">
        <v>439</v>
      </c>
      <c r="Q16" s="712"/>
      <c r="R16" s="713"/>
      <c r="S16" s="713"/>
      <c r="T16" s="713"/>
      <c r="U16" s="713"/>
      <c r="V16" s="713"/>
      <c r="W16" s="714"/>
    </row>
    <row r="17" spans="2:24" s="145" customFormat="1" ht="25.5" customHeight="1" x14ac:dyDescent="0.15">
      <c r="B17" s="726"/>
      <c r="C17" s="726" t="s">
        <v>731</v>
      </c>
      <c r="D17" s="726"/>
      <c r="E17" s="146">
        <v>2</v>
      </c>
      <c r="F17" s="712"/>
      <c r="G17" s="713"/>
      <c r="H17" s="713"/>
      <c r="I17" s="713"/>
      <c r="J17" s="713"/>
      <c r="K17" s="713"/>
      <c r="L17" s="714"/>
      <c r="M17" s="726"/>
      <c r="N17" s="726" t="s">
        <v>731</v>
      </c>
      <c r="O17" s="726"/>
      <c r="P17" s="146">
        <v>3</v>
      </c>
      <c r="Q17" s="712"/>
      <c r="R17" s="713"/>
      <c r="S17" s="713"/>
      <c r="T17" s="713"/>
      <c r="U17" s="713"/>
      <c r="V17" s="713"/>
      <c r="W17" s="714"/>
    </row>
    <row r="18" spans="2:24" s="145" customFormat="1" ht="25.5" customHeight="1" x14ac:dyDescent="0.15">
      <c r="B18" s="726" t="s">
        <v>732</v>
      </c>
      <c r="C18" s="726" t="s">
        <v>560</v>
      </c>
      <c r="D18" s="726"/>
      <c r="E18" s="147" t="s">
        <v>574</v>
      </c>
      <c r="F18" s="712"/>
      <c r="G18" s="713"/>
      <c r="H18" s="713"/>
      <c r="I18" s="713"/>
      <c r="J18" s="713"/>
      <c r="K18" s="713"/>
      <c r="L18" s="714"/>
      <c r="M18" s="726" t="s">
        <v>732</v>
      </c>
      <c r="N18" s="726" t="s">
        <v>560</v>
      </c>
      <c r="O18" s="726"/>
      <c r="P18" s="147" t="s">
        <v>574</v>
      </c>
      <c r="Q18" s="712"/>
      <c r="R18" s="713"/>
      <c r="S18" s="713"/>
      <c r="T18" s="713"/>
      <c r="U18" s="713"/>
      <c r="V18" s="713"/>
      <c r="W18" s="714"/>
    </row>
    <row r="19" spans="2:24" s="145" customFormat="1" ht="25.5" customHeight="1" x14ac:dyDescent="0.15">
      <c r="B19" s="726"/>
      <c r="C19" s="726" t="s">
        <v>561</v>
      </c>
      <c r="D19" s="726"/>
      <c r="E19" s="144" t="s">
        <v>585</v>
      </c>
      <c r="F19" s="712"/>
      <c r="G19" s="713"/>
      <c r="H19" s="713"/>
      <c r="I19" s="713"/>
      <c r="J19" s="713"/>
      <c r="K19" s="713"/>
      <c r="L19" s="714"/>
      <c r="M19" s="726"/>
      <c r="N19" s="726" t="s">
        <v>561</v>
      </c>
      <c r="O19" s="726"/>
      <c r="P19" s="144" t="s">
        <v>585</v>
      </c>
      <c r="Q19" s="712"/>
      <c r="R19" s="713"/>
      <c r="S19" s="713"/>
      <c r="T19" s="713"/>
      <c r="U19" s="713"/>
      <c r="V19" s="713"/>
      <c r="W19" s="714"/>
    </row>
    <row r="20" spans="2:24" s="145" customFormat="1" ht="25.5" customHeight="1" x14ac:dyDescent="0.15">
      <c r="B20" s="722" t="s">
        <v>563</v>
      </c>
      <c r="C20" s="722"/>
      <c r="D20" s="722"/>
      <c r="E20" s="148" t="s">
        <v>270</v>
      </c>
      <c r="F20" s="712"/>
      <c r="G20" s="713"/>
      <c r="H20" s="713"/>
      <c r="I20" s="713"/>
      <c r="J20" s="713"/>
      <c r="K20" s="713"/>
      <c r="L20" s="714"/>
      <c r="M20" s="722" t="s">
        <v>563</v>
      </c>
      <c r="N20" s="722"/>
      <c r="O20" s="722"/>
      <c r="P20" s="148" t="s">
        <v>270</v>
      </c>
      <c r="Q20" s="712"/>
      <c r="R20" s="713"/>
      <c r="S20" s="713"/>
      <c r="T20" s="713"/>
      <c r="U20" s="713"/>
      <c r="V20" s="713"/>
      <c r="W20" s="714"/>
    </row>
    <row r="21" spans="2:24" s="145" customFormat="1" ht="25.5" customHeight="1" x14ac:dyDescent="0.15">
      <c r="B21" s="705" t="s">
        <v>733</v>
      </c>
      <c r="C21" s="722" t="s">
        <v>734</v>
      </c>
      <c r="D21" s="722"/>
      <c r="E21" s="146" t="s">
        <v>576</v>
      </c>
      <c r="F21" s="712"/>
      <c r="G21" s="713"/>
      <c r="H21" s="713"/>
      <c r="I21" s="713"/>
      <c r="J21" s="713"/>
      <c r="K21" s="713"/>
      <c r="L21" s="714"/>
      <c r="M21" s="705" t="s">
        <v>733</v>
      </c>
      <c r="N21" s="722" t="s">
        <v>734</v>
      </c>
      <c r="O21" s="722"/>
      <c r="P21" s="146" t="s">
        <v>576</v>
      </c>
      <c r="Q21" s="712"/>
      <c r="R21" s="713"/>
      <c r="S21" s="713"/>
      <c r="T21" s="713"/>
      <c r="U21" s="713"/>
      <c r="V21" s="713"/>
      <c r="W21" s="714"/>
    </row>
    <row r="22" spans="2:24" s="145" customFormat="1" ht="25.5" customHeight="1" x14ac:dyDescent="0.15">
      <c r="B22" s="718"/>
      <c r="C22" s="722" t="s">
        <v>572</v>
      </c>
      <c r="D22" s="722"/>
      <c r="E22" s="127"/>
      <c r="F22" s="712"/>
      <c r="G22" s="713"/>
      <c r="H22" s="713"/>
      <c r="I22" s="713"/>
      <c r="J22" s="713"/>
      <c r="K22" s="713"/>
      <c r="L22" s="714"/>
      <c r="M22" s="718"/>
      <c r="N22" s="722" t="s">
        <v>572</v>
      </c>
      <c r="O22" s="722"/>
      <c r="P22" s="127"/>
      <c r="Q22" s="712"/>
      <c r="R22" s="713"/>
      <c r="S22" s="713"/>
      <c r="T22" s="713"/>
      <c r="U22" s="713"/>
      <c r="V22" s="713"/>
      <c r="W22" s="714"/>
    </row>
    <row r="23" spans="2:24" s="145" customFormat="1" ht="25.5" customHeight="1" x14ac:dyDescent="0.15">
      <c r="B23" s="706"/>
      <c r="C23" s="722" t="s">
        <v>573</v>
      </c>
      <c r="D23" s="722"/>
      <c r="E23" s="127" t="s">
        <v>579</v>
      </c>
      <c r="F23" s="715"/>
      <c r="G23" s="716"/>
      <c r="H23" s="716"/>
      <c r="I23" s="716"/>
      <c r="J23" s="716"/>
      <c r="K23" s="716"/>
      <c r="L23" s="717"/>
      <c r="M23" s="706"/>
      <c r="N23" s="722" t="s">
        <v>573</v>
      </c>
      <c r="O23" s="722"/>
      <c r="P23" s="127" t="s">
        <v>579</v>
      </c>
      <c r="Q23" s="712"/>
      <c r="R23" s="713"/>
      <c r="S23" s="713"/>
      <c r="T23" s="713"/>
      <c r="U23" s="713"/>
      <c r="V23" s="713"/>
      <c r="W23" s="714"/>
    </row>
    <row r="24" spans="2:24" s="145" customFormat="1" ht="25.5" customHeight="1" x14ac:dyDescent="0.15">
      <c r="B24" s="727" t="s">
        <v>735</v>
      </c>
      <c r="C24" s="727"/>
      <c r="D24" s="727"/>
      <c r="E24" s="736" t="s">
        <v>837</v>
      </c>
      <c r="F24" s="737"/>
      <c r="G24" s="738"/>
      <c r="H24" s="727" t="s">
        <v>737</v>
      </c>
      <c r="I24" s="727"/>
      <c r="J24" s="736" t="s">
        <v>747</v>
      </c>
      <c r="K24" s="737"/>
      <c r="L24" s="738"/>
      <c r="M24" s="727" t="s">
        <v>735</v>
      </c>
      <c r="N24" s="727"/>
      <c r="O24" s="727"/>
      <c r="P24" s="736" t="s">
        <v>877</v>
      </c>
      <c r="Q24" s="737"/>
      <c r="R24" s="738"/>
      <c r="S24" s="727" t="s">
        <v>737</v>
      </c>
      <c r="T24" s="727"/>
      <c r="U24" s="728" t="s">
        <v>747</v>
      </c>
      <c r="V24" s="728"/>
      <c r="W24" s="728"/>
    </row>
    <row r="25" spans="2:24" s="145" customFormat="1" ht="25.5" customHeight="1" x14ac:dyDescent="0.15">
      <c r="B25" s="414" t="s">
        <v>739</v>
      </c>
      <c r="C25" s="414"/>
      <c r="D25" s="414"/>
      <c r="E25" s="729"/>
      <c r="F25" s="729"/>
      <c r="G25" s="729"/>
      <c r="H25" s="472" t="s">
        <v>740</v>
      </c>
      <c r="I25" s="473"/>
      <c r="J25" s="730"/>
      <c r="K25" s="731"/>
      <c r="L25" s="732"/>
      <c r="M25" s="472" t="s">
        <v>739</v>
      </c>
      <c r="N25" s="473"/>
      <c r="O25" s="474"/>
      <c r="P25" s="733"/>
      <c r="Q25" s="729"/>
      <c r="R25" s="729"/>
      <c r="S25" s="734" t="s">
        <v>740</v>
      </c>
      <c r="T25" s="735"/>
      <c r="U25" s="730"/>
      <c r="V25" s="731"/>
      <c r="W25" s="732"/>
    </row>
    <row r="26" spans="2:24" s="145" customFormat="1" ht="39.75" customHeight="1" x14ac:dyDescent="0.15">
      <c r="B26" s="722" t="s">
        <v>741</v>
      </c>
      <c r="C26" s="722"/>
      <c r="D26" s="722"/>
      <c r="E26" s="723" t="s">
        <v>793</v>
      </c>
      <c r="F26" s="724"/>
      <c r="G26" s="724"/>
      <c r="H26" s="724"/>
      <c r="I26" s="724"/>
      <c r="J26" s="724"/>
      <c r="K26" s="724"/>
      <c r="L26" s="725"/>
      <c r="M26" s="722" t="s">
        <v>741</v>
      </c>
      <c r="N26" s="722"/>
      <c r="O26" s="722"/>
      <c r="P26" s="723" t="s">
        <v>878</v>
      </c>
      <c r="Q26" s="724"/>
      <c r="R26" s="724"/>
      <c r="S26" s="724"/>
      <c r="T26" s="724"/>
      <c r="U26" s="724"/>
      <c r="V26" s="724"/>
      <c r="W26" s="725"/>
    </row>
    <row r="27" spans="2:24" s="145" customFormat="1" ht="15" customHeight="1" x14ac:dyDescent="0.15">
      <c r="B27" s="149"/>
      <c r="C27" s="739" t="s">
        <v>750</v>
      </c>
      <c r="D27" s="740"/>
      <c r="E27" s="740"/>
      <c r="F27" s="740"/>
      <c r="G27" s="740"/>
      <c r="H27" s="740"/>
      <c r="I27" s="740"/>
      <c r="J27" s="740"/>
      <c r="K27" s="740"/>
      <c r="L27" s="740"/>
      <c r="M27" s="150"/>
      <c r="N27" s="150" t="s">
        <v>751</v>
      </c>
      <c r="O27" s="150"/>
      <c r="P27" s="150"/>
      <c r="Q27" s="150"/>
      <c r="R27" s="150"/>
      <c r="S27" s="150"/>
      <c r="T27" s="150"/>
      <c r="U27" s="150"/>
      <c r="V27" s="150"/>
      <c r="W27" s="150"/>
    </row>
    <row r="28" spans="2:24" s="145" customFormat="1" ht="15" customHeight="1" x14ac:dyDescent="0.15">
      <c r="B28" s="149"/>
      <c r="C28" s="741"/>
      <c r="D28" s="741"/>
      <c r="E28" s="741"/>
      <c r="F28" s="741"/>
      <c r="G28" s="741"/>
      <c r="H28" s="741"/>
      <c r="I28" s="741"/>
      <c r="J28" s="741"/>
      <c r="K28" s="741"/>
      <c r="L28" s="741"/>
      <c r="M28" s="150"/>
      <c r="N28" s="150" t="s">
        <v>752</v>
      </c>
      <c r="O28" s="150"/>
      <c r="P28" s="150"/>
      <c r="Q28" s="150"/>
      <c r="R28" s="150"/>
      <c r="S28" s="150"/>
      <c r="T28" s="150"/>
      <c r="U28" s="150"/>
      <c r="V28" s="150"/>
      <c r="W28" s="150"/>
    </row>
    <row r="29" spans="2:24" ht="15" customHeight="1" x14ac:dyDescent="0.15">
      <c r="C29" s="150" t="s">
        <v>753</v>
      </c>
      <c r="D29" s="4"/>
      <c r="E29" s="4"/>
      <c r="F29" s="4"/>
      <c r="G29" s="4"/>
      <c r="H29" s="4"/>
      <c r="I29" s="4"/>
      <c r="J29" s="4"/>
      <c r="K29" s="4"/>
      <c r="L29" s="4"/>
      <c r="M29" s="4"/>
      <c r="N29" s="151" t="s">
        <v>754</v>
      </c>
      <c r="O29" s="4"/>
      <c r="P29" s="4"/>
      <c r="Q29" s="4"/>
      <c r="R29" s="4"/>
      <c r="S29" s="4"/>
      <c r="T29" s="4"/>
      <c r="U29" s="4"/>
      <c r="V29" s="4"/>
      <c r="W29" s="4"/>
      <c r="X29" s="145"/>
    </row>
    <row r="30" spans="2:24" ht="15" customHeight="1" x14ac:dyDescent="0.15">
      <c r="C30" s="150" t="s">
        <v>755</v>
      </c>
      <c r="D30" s="4"/>
      <c r="E30" s="4"/>
      <c r="F30" s="4"/>
      <c r="G30" s="4"/>
      <c r="H30" s="4"/>
      <c r="I30" s="4"/>
      <c r="J30" s="4"/>
      <c r="K30" s="4"/>
      <c r="L30" s="4"/>
      <c r="M30" s="4"/>
      <c r="N30" s="151" t="s">
        <v>756</v>
      </c>
      <c r="O30" s="4"/>
      <c r="P30" s="4"/>
      <c r="Q30" s="4"/>
      <c r="R30" s="4"/>
      <c r="S30" s="4"/>
      <c r="T30" s="4"/>
      <c r="U30" s="4"/>
      <c r="V30" s="4"/>
      <c r="W30" s="4"/>
      <c r="X30" s="145"/>
    </row>
    <row r="31" spans="2:24" ht="15.6" customHeight="1" x14ac:dyDescent="0.15">
      <c r="C31" s="133"/>
      <c r="N31" s="133"/>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9"/>
  <dataValidations count="1">
    <dataValidation type="list" allowBlank="1" showInputMessage="1" showErrorMessage="1" sqref="E8 E19 P8 P19" xr:uid="{24D13514-6B9D-4D90-A9FD-E5B5D5C27C86}">
      <formula1>INDIRECT(E7)</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4BC3C4-300E-4265-BF07-650AFDFC7D13}">
  <sheetPr codeName="Sheet55"/>
  <dimension ref="B1:X31"/>
  <sheetViews>
    <sheetView showGridLines="0" showZeros="0" view="pageBreakPreview" zoomScale="85" zoomScaleNormal="70" zoomScaleSheetLayoutView="85" workbookViewId="0">
      <selection activeCell="T2" sqref="T2:W2"/>
    </sheetView>
  </sheetViews>
  <sheetFormatPr defaultColWidth="7.625" defaultRowHeight="27.95" customHeight="1" x14ac:dyDescent="0.15"/>
  <cols>
    <col min="1" max="1" width="1.75" style="141" customWidth="1"/>
    <col min="2" max="4" width="6.125" style="141" customWidth="1"/>
    <col min="5" max="5" width="12.25" style="141" customWidth="1"/>
    <col min="6" max="12" width="9.125" style="141" customWidth="1"/>
    <col min="13" max="15" width="6.125" style="141" customWidth="1"/>
    <col min="16" max="16" width="12.25" style="141" customWidth="1"/>
    <col min="17" max="23" width="9.125" style="141" customWidth="1"/>
    <col min="24" max="24" width="3.125" style="141" customWidth="1"/>
    <col min="25" max="16384" width="7.625" style="141"/>
  </cols>
  <sheetData>
    <row r="1" spans="2:23" ht="9" customHeight="1" x14ac:dyDescent="0.15">
      <c r="W1" s="142"/>
    </row>
    <row r="2" spans="2:23" ht="25.15" customHeight="1" x14ac:dyDescent="0.15">
      <c r="B2" s="143" t="s">
        <v>723</v>
      </c>
      <c r="R2" s="679" t="s">
        <v>498</v>
      </c>
      <c r="S2" s="679"/>
      <c r="T2" s="1085" t="s">
        <v>1044</v>
      </c>
      <c r="U2" s="1086"/>
      <c r="V2" s="1086"/>
      <c r="W2" s="1087"/>
    </row>
    <row r="3" spans="2:23" ht="25.15" customHeight="1" x14ac:dyDescent="0.15">
      <c r="B3" s="680" t="s">
        <v>724</v>
      </c>
      <c r="C3" s="681"/>
      <c r="D3" s="681"/>
      <c r="E3" s="682" t="s">
        <v>542</v>
      </c>
      <c r="F3" s="683"/>
      <c r="G3" s="684"/>
      <c r="H3" s="685" t="s">
        <v>725</v>
      </c>
      <c r="I3" s="686"/>
      <c r="J3" s="687" t="s">
        <v>543</v>
      </c>
      <c r="K3" s="688"/>
      <c r="L3" s="689"/>
      <c r="M3" s="447" t="s">
        <v>726</v>
      </c>
      <c r="N3" s="448"/>
      <c r="O3" s="449"/>
      <c r="P3" s="690" t="s">
        <v>545</v>
      </c>
      <c r="Q3" s="690"/>
      <c r="R3" s="690"/>
      <c r="S3" s="447" t="s">
        <v>546</v>
      </c>
      <c r="T3" s="449"/>
      <c r="U3" s="693">
        <v>45621</v>
      </c>
      <c r="V3" s="694"/>
      <c r="W3" s="695"/>
    </row>
    <row r="4" spans="2:23" ht="25.15" customHeight="1" x14ac:dyDescent="0.15">
      <c r="B4" s="699" t="s">
        <v>727</v>
      </c>
      <c r="C4" s="700"/>
      <c r="D4" s="700"/>
      <c r="E4" s="701" t="s">
        <v>547</v>
      </c>
      <c r="F4" s="702"/>
      <c r="G4" s="703"/>
      <c r="H4" s="685" t="s">
        <v>728</v>
      </c>
      <c r="I4" s="686"/>
      <c r="J4" s="687" t="s">
        <v>548</v>
      </c>
      <c r="K4" s="688"/>
      <c r="L4" s="689"/>
      <c r="M4" s="450"/>
      <c r="N4" s="451"/>
      <c r="O4" s="452"/>
      <c r="P4" s="704" t="s">
        <v>549</v>
      </c>
      <c r="Q4" s="704"/>
      <c r="R4" s="704"/>
      <c r="S4" s="691"/>
      <c r="T4" s="692"/>
      <c r="U4" s="696"/>
      <c r="V4" s="697"/>
      <c r="W4" s="698"/>
    </row>
    <row r="5" spans="2:23" s="145" customFormat="1" ht="25.5" customHeight="1" x14ac:dyDescent="0.15">
      <c r="B5" s="705" t="s">
        <v>729</v>
      </c>
      <c r="C5" s="707" t="s">
        <v>730</v>
      </c>
      <c r="D5" s="708"/>
      <c r="E5" s="144" t="s">
        <v>439</v>
      </c>
      <c r="F5" s="709"/>
      <c r="G5" s="710"/>
      <c r="H5" s="710"/>
      <c r="I5" s="710"/>
      <c r="J5" s="710"/>
      <c r="K5" s="710"/>
      <c r="L5" s="711"/>
      <c r="M5" s="705" t="s">
        <v>729</v>
      </c>
      <c r="N5" s="707" t="s">
        <v>730</v>
      </c>
      <c r="O5" s="708"/>
      <c r="P5" s="144" t="s">
        <v>439</v>
      </c>
      <c r="Q5" s="712"/>
      <c r="R5" s="713"/>
      <c r="S5" s="713"/>
      <c r="T5" s="713"/>
      <c r="U5" s="713"/>
      <c r="V5" s="713"/>
      <c r="W5" s="714"/>
    </row>
    <row r="6" spans="2:23" s="145" customFormat="1" ht="25.5" customHeight="1" x14ac:dyDescent="0.15">
      <c r="B6" s="706"/>
      <c r="C6" s="707" t="s">
        <v>731</v>
      </c>
      <c r="D6" s="708"/>
      <c r="E6" s="146">
        <v>4</v>
      </c>
      <c r="F6" s="712"/>
      <c r="G6" s="713"/>
      <c r="H6" s="713"/>
      <c r="I6" s="713"/>
      <c r="J6" s="713"/>
      <c r="K6" s="713"/>
      <c r="L6" s="714"/>
      <c r="M6" s="706"/>
      <c r="N6" s="707" t="s">
        <v>731</v>
      </c>
      <c r="O6" s="708"/>
      <c r="P6" s="146">
        <v>5</v>
      </c>
      <c r="Q6" s="712"/>
      <c r="R6" s="713"/>
      <c r="S6" s="713"/>
      <c r="T6" s="713"/>
      <c r="U6" s="713"/>
      <c r="V6" s="713"/>
      <c r="W6" s="714"/>
    </row>
    <row r="7" spans="2:23" s="145" customFormat="1" ht="25.5" customHeight="1" x14ac:dyDescent="0.15">
      <c r="B7" s="705" t="s">
        <v>732</v>
      </c>
      <c r="C7" s="707" t="s">
        <v>560</v>
      </c>
      <c r="D7" s="708"/>
      <c r="E7" s="147" t="s">
        <v>574</v>
      </c>
      <c r="F7" s="712"/>
      <c r="G7" s="713"/>
      <c r="H7" s="713"/>
      <c r="I7" s="713"/>
      <c r="J7" s="713"/>
      <c r="K7" s="713"/>
      <c r="L7" s="714"/>
      <c r="M7" s="705" t="s">
        <v>732</v>
      </c>
      <c r="N7" s="707" t="s">
        <v>560</v>
      </c>
      <c r="O7" s="708"/>
      <c r="P7" s="147" t="s">
        <v>574</v>
      </c>
      <c r="Q7" s="712"/>
      <c r="R7" s="713"/>
      <c r="S7" s="713"/>
      <c r="T7" s="713"/>
      <c r="U7" s="713"/>
      <c r="V7" s="713"/>
      <c r="W7" s="714"/>
    </row>
    <row r="8" spans="2:23" s="145" customFormat="1" ht="25.5" customHeight="1" x14ac:dyDescent="0.15">
      <c r="B8" s="718"/>
      <c r="C8" s="707" t="s">
        <v>561</v>
      </c>
      <c r="D8" s="708"/>
      <c r="E8" s="144" t="s">
        <v>585</v>
      </c>
      <c r="F8" s="712"/>
      <c r="G8" s="713"/>
      <c r="H8" s="713"/>
      <c r="I8" s="713"/>
      <c r="J8" s="713"/>
      <c r="K8" s="713"/>
      <c r="L8" s="714"/>
      <c r="M8" s="718"/>
      <c r="N8" s="707" t="s">
        <v>561</v>
      </c>
      <c r="O8" s="708"/>
      <c r="P8" s="144" t="s">
        <v>585</v>
      </c>
      <c r="Q8" s="712"/>
      <c r="R8" s="713"/>
      <c r="S8" s="713"/>
      <c r="T8" s="713"/>
      <c r="U8" s="713"/>
      <c r="V8" s="713"/>
      <c r="W8" s="714"/>
    </row>
    <row r="9" spans="2:23" s="145" customFormat="1" ht="25.5" customHeight="1" x14ac:dyDescent="0.15">
      <c r="B9" s="719" t="s">
        <v>563</v>
      </c>
      <c r="C9" s="720"/>
      <c r="D9" s="721"/>
      <c r="E9" s="148" t="s">
        <v>270</v>
      </c>
      <c r="F9" s="712"/>
      <c r="G9" s="713"/>
      <c r="H9" s="713"/>
      <c r="I9" s="713"/>
      <c r="J9" s="713"/>
      <c r="K9" s="713"/>
      <c r="L9" s="714"/>
      <c r="M9" s="719" t="s">
        <v>563</v>
      </c>
      <c r="N9" s="720"/>
      <c r="O9" s="721"/>
      <c r="P9" s="148" t="s">
        <v>269</v>
      </c>
      <c r="Q9" s="712"/>
      <c r="R9" s="713"/>
      <c r="S9" s="713"/>
      <c r="T9" s="713"/>
      <c r="U9" s="713"/>
      <c r="V9" s="713"/>
      <c r="W9" s="714"/>
    </row>
    <row r="10" spans="2:23" s="145" customFormat="1" ht="25.5" customHeight="1" x14ac:dyDescent="0.15">
      <c r="B10" s="705" t="s">
        <v>733</v>
      </c>
      <c r="C10" s="719" t="s">
        <v>734</v>
      </c>
      <c r="D10" s="721"/>
      <c r="E10" s="146" t="s">
        <v>576</v>
      </c>
      <c r="F10" s="712"/>
      <c r="G10" s="713"/>
      <c r="H10" s="713"/>
      <c r="I10" s="713"/>
      <c r="J10" s="713"/>
      <c r="K10" s="713"/>
      <c r="L10" s="714"/>
      <c r="M10" s="705" t="s">
        <v>733</v>
      </c>
      <c r="N10" s="719" t="s">
        <v>734</v>
      </c>
      <c r="O10" s="721"/>
      <c r="P10" s="146" t="s">
        <v>576</v>
      </c>
      <c r="Q10" s="712"/>
      <c r="R10" s="713"/>
      <c r="S10" s="713"/>
      <c r="T10" s="713"/>
      <c r="U10" s="713"/>
      <c r="V10" s="713"/>
      <c r="W10" s="714"/>
    </row>
    <row r="11" spans="2:23" s="145" customFormat="1" ht="25.5" customHeight="1" x14ac:dyDescent="0.15">
      <c r="B11" s="718"/>
      <c r="C11" s="719" t="s">
        <v>572</v>
      </c>
      <c r="D11" s="721"/>
      <c r="E11" s="127"/>
      <c r="F11" s="712"/>
      <c r="G11" s="713"/>
      <c r="H11" s="713"/>
      <c r="I11" s="713"/>
      <c r="J11" s="713"/>
      <c r="K11" s="713"/>
      <c r="L11" s="714"/>
      <c r="M11" s="718"/>
      <c r="N11" s="719" t="s">
        <v>572</v>
      </c>
      <c r="O11" s="721"/>
      <c r="P11" s="127"/>
      <c r="Q11" s="712"/>
      <c r="R11" s="713"/>
      <c r="S11" s="713"/>
      <c r="T11" s="713"/>
      <c r="U11" s="713"/>
      <c r="V11" s="713"/>
      <c r="W11" s="714"/>
    </row>
    <row r="12" spans="2:23" s="145" customFormat="1" ht="25.5" customHeight="1" x14ac:dyDescent="0.15">
      <c r="B12" s="706"/>
      <c r="C12" s="722" t="s">
        <v>573</v>
      </c>
      <c r="D12" s="722"/>
      <c r="E12" s="127" t="s">
        <v>579</v>
      </c>
      <c r="F12" s="715"/>
      <c r="G12" s="716"/>
      <c r="H12" s="716"/>
      <c r="I12" s="716"/>
      <c r="J12" s="716"/>
      <c r="K12" s="716"/>
      <c r="L12" s="717"/>
      <c r="M12" s="706"/>
      <c r="N12" s="722" t="s">
        <v>573</v>
      </c>
      <c r="O12" s="722"/>
      <c r="P12" s="127" t="s">
        <v>579</v>
      </c>
      <c r="Q12" s="712"/>
      <c r="R12" s="713"/>
      <c r="S12" s="713"/>
      <c r="T12" s="713"/>
      <c r="U12" s="713"/>
      <c r="V12" s="713"/>
      <c r="W12" s="714"/>
    </row>
    <row r="13" spans="2:23" s="145" customFormat="1" ht="25.5" customHeight="1" x14ac:dyDescent="0.15">
      <c r="B13" s="727" t="s">
        <v>735</v>
      </c>
      <c r="C13" s="727"/>
      <c r="D13" s="727"/>
      <c r="E13" s="736" t="s">
        <v>736</v>
      </c>
      <c r="F13" s="737"/>
      <c r="G13" s="738"/>
      <c r="H13" s="727" t="s">
        <v>737</v>
      </c>
      <c r="I13" s="727"/>
      <c r="J13" s="728" t="s">
        <v>747</v>
      </c>
      <c r="K13" s="728"/>
      <c r="L13" s="728"/>
      <c r="M13" s="727" t="s">
        <v>735</v>
      </c>
      <c r="N13" s="727"/>
      <c r="O13" s="727"/>
      <c r="P13" s="736" t="s">
        <v>879</v>
      </c>
      <c r="Q13" s="737"/>
      <c r="R13" s="738"/>
      <c r="S13" s="727" t="s">
        <v>737</v>
      </c>
      <c r="T13" s="727"/>
      <c r="U13" s="728" t="s">
        <v>880</v>
      </c>
      <c r="V13" s="728"/>
      <c r="W13" s="728"/>
    </row>
    <row r="14" spans="2:23" s="145" customFormat="1" ht="25.5" customHeight="1" x14ac:dyDescent="0.15">
      <c r="B14" s="414" t="s">
        <v>739</v>
      </c>
      <c r="C14" s="414"/>
      <c r="D14" s="414"/>
      <c r="E14" s="729"/>
      <c r="F14" s="729"/>
      <c r="G14" s="729"/>
      <c r="H14" s="472" t="s">
        <v>740</v>
      </c>
      <c r="I14" s="473"/>
      <c r="J14" s="730"/>
      <c r="K14" s="731"/>
      <c r="L14" s="732"/>
      <c r="M14" s="472" t="s">
        <v>739</v>
      </c>
      <c r="N14" s="473"/>
      <c r="O14" s="474"/>
      <c r="P14" s="733"/>
      <c r="Q14" s="729"/>
      <c r="R14" s="729"/>
      <c r="S14" s="734" t="s">
        <v>740</v>
      </c>
      <c r="T14" s="735"/>
      <c r="U14" s="730"/>
      <c r="V14" s="731"/>
      <c r="W14" s="732"/>
    </row>
    <row r="15" spans="2:23" s="145" customFormat="1" ht="39.75" customHeight="1" x14ac:dyDescent="0.15">
      <c r="B15" s="722" t="s">
        <v>741</v>
      </c>
      <c r="C15" s="722"/>
      <c r="D15" s="722"/>
      <c r="E15" s="723" t="s">
        <v>793</v>
      </c>
      <c r="F15" s="724"/>
      <c r="G15" s="724"/>
      <c r="H15" s="724"/>
      <c r="I15" s="724"/>
      <c r="J15" s="724"/>
      <c r="K15" s="724"/>
      <c r="L15" s="725"/>
      <c r="M15" s="722" t="s">
        <v>741</v>
      </c>
      <c r="N15" s="722"/>
      <c r="O15" s="722"/>
      <c r="P15" s="723" t="s">
        <v>881</v>
      </c>
      <c r="Q15" s="724"/>
      <c r="R15" s="724"/>
      <c r="S15" s="724"/>
      <c r="T15" s="724"/>
      <c r="U15" s="724"/>
      <c r="V15" s="724"/>
      <c r="W15" s="725"/>
    </row>
    <row r="16" spans="2:23" s="145" customFormat="1" ht="25.5" customHeight="1" x14ac:dyDescent="0.15">
      <c r="B16" s="726" t="s">
        <v>729</v>
      </c>
      <c r="C16" s="726" t="s">
        <v>730</v>
      </c>
      <c r="D16" s="726"/>
      <c r="E16" s="144" t="s">
        <v>439</v>
      </c>
      <c r="F16" s="709"/>
      <c r="G16" s="710"/>
      <c r="H16" s="710"/>
      <c r="I16" s="710"/>
      <c r="J16" s="710"/>
      <c r="K16" s="710"/>
      <c r="L16" s="711"/>
      <c r="M16" s="726" t="s">
        <v>729</v>
      </c>
      <c r="N16" s="726" t="s">
        <v>730</v>
      </c>
      <c r="O16" s="726"/>
      <c r="P16" s="144" t="s">
        <v>685</v>
      </c>
      <c r="Q16" s="712"/>
      <c r="R16" s="713"/>
      <c r="S16" s="713"/>
      <c r="T16" s="713"/>
      <c r="U16" s="713"/>
      <c r="V16" s="713"/>
      <c r="W16" s="714"/>
    </row>
    <row r="17" spans="2:24" s="145" customFormat="1" ht="25.5" customHeight="1" x14ac:dyDescent="0.15">
      <c r="B17" s="726"/>
      <c r="C17" s="726" t="s">
        <v>731</v>
      </c>
      <c r="D17" s="726"/>
      <c r="E17" s="146">
        <v>6</v>
      </c>
      <c r="F17" s="712"/>
      <c r="G17" s="713"/>
      <c r="H17" s="713"/>
      <c r="I17" s="713"/>
      <c r="J17" s="713"/>
      <c r="K17" s="713"/>
      <c r="L17" s="714"/>
      <c r="M17" s="726"/>
      <c r="N17" s="726" t="s">
        <v>731</v>
      </c>
      <c r="O17" s="726"/>
      <c r="P17" s="146">
        <v>1</v>
      </c>
      <c r="Q17" s="712"/>
      <c r="R17" s="713"/>
      <c r="S17" s="713"/>
      <c r="T17" s="713"/>
      <c r="U17" s="713"/>
      <c r="V17" s="713"/>
      <c r="W17" s="714"/>
    </row>
    <row r="18" spans="2:24" s="145" customFormat="1" ht="25.5" customHeight="1" x14ac:dyDescent="0.15">
      <c r="B18" s="726" t="s">
        <v>732</v>
      </c>
      <c r="C18" s="726" t="s">
        <v>560</v>
      </c>
      <c r="D18" s="726"/>
      <c r="E18" s="147" t="s">
        <v>574</v>
      </c>
      <c r="F18" s="712"/>
      <c r="G18" s="713"/>
      <c r="H18" s="713"/>
      <c r="I18" s="713"/>
      <c r="J18" s="713"/>
      <c r="K18" s="713"/>
      <c r="L18" s="714"/>
      <c r="M18" s="726" t="s">
        <v>732</v>
      </c>
      <c r="N18" s="726" t="s">
        <v>560</v>
      </c>
      <c r="O18" s="726"/>
      <c r="P18" s="147" t="s">
        <v>574</v>
      </c>
      <c r="Q18" s="712"/>
      <c r="R18" s="713"/>
      <c r="S18" s="713"/>
      <c r="T18" s="713"/>
      <c r="U18" s="713"/>
      <c r="V18" s="713"/>
      <c r="W18" s="714"/>
    </row>
    <row r="19" spans="2:24" s="145" customFormat="1" ht="25.5" customHeight="1" x14ac:dyDescent="0.15">
      <c r="B19" s="726"/>
      <c r="C19" s="726" t="s">
        <v>561</v>
      </c>
      <c r="D19" s="726"/>
      <c r="E19" s="144" t="s">
        <v>601</v>
      </c>
      <c r="F19" s="712"/>
      <c r="G19" s="713"/>
      <c r="H19" s="713"/>
      <c r="I19" s="713"/>
      <c r="J19" s="713"/>
      <c r="K19" s="713"/>
      <c r="L19" s="714"/>
      <c r="M19" s="726"/>
      <c r="N19" s="726" t="s">
        <v>561</v>
      </c>
      <c r="O19" s="726"/>
      <c r="P19" s="144" t="s">
        <v>595</v>
      </c>
      <c r="Q19" s="712"/>
      <c r="R19" s="713"/>
      <c r="S19" s="713"/>
      <c r="T19" s="713"/>
      <c r="U19" s="713"/>
      <c r="V19" s="713"/>
      <c r="W19" s="714"/>
    </row>
    <row r="20" spans="2:24" s="145" customFormat="1" ht="25.5" customHeight="1" x14ac:dyDescent="0.15">
      <c r="B20" s="722" t="s">
        <v>563</v>
      </c>
      <c r="C20" s="722"/>
      <c r="D20" s="722"/>
      <c r="E20" s="148" t="s">
        <v>270</v>
      </c>
      <c r="F20" s="712"/>
      <c r="G20" s="713"/>
      <c r="H20" s="713"/>
      <c r="I20" s="713"/>
      <c r="J20" s="713"/>
      <c r="K20" s="713"/>
      <c r="L20" s="714"/>
      <c r="M20" s="722" t="s">
        <v>563</v>
      </c>
      <c r="N20" s="722"/>
      <c r="O20" s="722"/>
      <c r="P20" s="148" t="s">
        <v>269</v>
      </c>
      <c r="Q20" s="712"/>
      <c r="R20" s="713"/>
      <c r="S20" s="713"/>
      <c r="T20" s="713"/>
      <c r="U20" s="713"/>
      <c r="V20" s="713"/>
      <c r="W20" s="714"/>
    </row>
    <row r="21" spans="2:24" s="145" customFormat="1" ht="25.5" customHeight="1" x14ac:dyDescent="0.15">
      <c r="B21" s="705" t="s">
        <v>733</v>
      </c>
      <c r="C21" s="722" t="s">
        <v>734</v>
      </c>
      <c r="D21" s="722"/>
      <c r="E21" s="146" t="s">
        <v>576</v>
      </c>
      <c r="F21" s="712"/>
      <c r="G21" s="713"/>
      <c r="H21" s="713"/>
      <c r="I21" s="713"/>
      <c r="J21" s="713"/>
      <c r="K21" s="713"/>
      <c r="L21" s="714"/>
      <c r="M21" s="705" t="s">
        <v>733</v>
      </c>
      <c r="N21" s="722" t="s">
        <v>734</v>
      </c>
      <c r="O21" s="722"/>
      <c r="P21" s="146" t="s">
        <v>576</v>
      </c>
      <c r="Q21" s="712"/>
      <c r="R21" s="713"/>
      <c r="S21" s="713"/>
      <c r="T21" s="713"/>
      <c r="U21" s="713"/>
      <c r="V21" s="713"/>
      <c r="W21" s="714"/>
    </row>
    <row r="22" spans="2:24" s="145" customFormat="1" ht="25.5" customHeight="1" x14ac:dyDescent="0.15">
      <c r="B22" s="718"/>
      <c r="C22" s="722" t="s">
        <v>572</v>
      </c>
      <c r="D22" s="722"/>
      <c r="E22" s="127"/>
      <c r="F22" s="712"/>
      <c r="G22" s="713"/>
      <c r="H22" s="713"/>
      <c r="I22" s="713"/>
      <c r="J22" s="713"/>
      <c r="K22" s="713"/>
      <c r="L22" s="714"/>
      <c r="M22" s="718"/>
      <c r="N22" s="722" t="s">
        <v>572</v>
      </c>
      <c r="O22" s="722"/>
      <c r="P22" s="127"/>
      <c r="Q22" s="712"/>
      <c r="R22" s="713"/>
      <c r="S22" s="713"/>
      <c r="T22" s="713"/>
      <c r="U22" s="713"/>
      <c r="V22" s="713"/>
      <c r="W22" s="714"/>
    </row>
    <row r="23" spans="2:24" s="145" customFormat="1" ht="25.5" customHeight="1" x14ac:dyDescent="0.15">
      <c r="B23" s="706"/>
      <c r="C23" s="722" t="s">
        <v>573</v>
      </c>
      <c r="D23" s="722"/>
      <c r="E23" s="127" t="s">
        <v>579</v>
      </c>
      <c r="F23" s="715"/>
      <c r="G23" s="716"/>
      <c r="H23" s="716"/>
      <c r="I23" s="716"/>
      <c r="J23" s="716"/>
      <c r="K23" s="716"/>
      <c r="L23" s="717"/>
      <c r="M23" s="706"/>
      <c r="N23" s="722" t="s">
        <v>573</v>
      </c>
      <c r="O23" s="722"/>
      <c r="P23" s="127" t="s">
        <v>578</v>
      </c>
      <c r="Q23" s="712"/>
      <c r="R23" s="713"/>
      <c r="S23" s="713"/>
      <c r="T23" s="713"/>
      <c r="U23" s="713"/>
      <c r="V23" s="713"/>
      <c r="W23" s="714"/>
    </row>
    <row r="24" spans="2:24" s="145" customFormat="1" ht="25.5" customHeight="1" x14ac:dyDescent="0.15">
      <c r="B24" s="727" t="s">
        <v>735</v>
      </c>
      <c r="C24" s="727"/>
      <c r="D24" s="727"/>
      <c r="E24" s="736" t="s">
        <v>736</v>
      </c>
      <c r="F24" s="737"/>
      <c r="G24" s="738"/>
      <c r="H24" s="727" t="s">
        <v>737</v>
      </c>
      <c r="I24" s="727"/>
      <c r="J24" s="736" t="s">
        <v>747</v>
      </c>
      <c r="K24" s="737"/>
      <c r="L24" s="738"/>
      <c r="M24" s="727" t="s">
        <v>735</v>
      </c>
      <c r="N24" s="727"/>
      <c r="O24" s="727"/>
      <c r="P24" s="736" t="s">
        <v>882</v>
      </c>
      <c r="Q24" s="737"/>
      <c r="R24" s="738"/>
      <c r="S24" s="727" t="s">
        <v>737</v>
      </c>
      <c r="T24" s="727"/>
      <c r="U24" s="728" t="s">
        <v>883</v>
      </c>
      <c r="V24" s="728"/>
      <c r="W24" s="728"/>
    </row>
    <row r="25" spans="2:24" s="145" customFormat="1" ht="25.5" customHeight="1" x14ac:dyDescent="0.15">
      <c r="B25" s="414" t="s">
        <v>739</v>
      </c>
      <c r="C25" s="414"/>
      <c r="D25" s="414"/>
      <c r="E25" s="729"/>
      <c r="F25" s="729"/>
      <c r="G25" s="729"/>
      <c r="H25" s="472" t="s">
        <v>740</v>
      </c>
      <c r="I25" s="473"/>
      <c r="J25" s="730"/>
      <c r="K25" s="731"/>
      <c r="L25" s="732"/>
      <c r="M25" s="472" t="s">
        <v>739</v>
      </c>
      <c r="N25" s="473"/>
      <c r="O25" s="474"/>
      <c r="P25" s="733"/>
      <c r="Q25" s="729"/>
      <c r="R25" s="729"/>
      <c r="S25" s="734" t="s">
        <v>740</v>
      </c>
      <c r="T25" s="735"/>
      <c r="U25" s="730"/>
      <c r="V25" s="731"/>
      <c r="W25" s="732"/>
    </row>
    <row r="26" spans="2:24" s="145" customFormat="1" ht="39.75" customHeight="1" x14ac:dyDescent="0.15">
      <c r="B26" s="722" t="s">
        <v>741</v>
      </c>
      <c r="C26" s="722"/>
      <c r="D26" s="722"/>
      <c r="E26" s="723" t="s">
        <v>768</v>
      </c>
      <c r="F26" s="724"/>
      <c r="G26" s="724"/>
      <c r="H26" s="724"/>
      <c r="I26" s="724"/>
      <c r="J26" s="724"/>
      <c r="K26" s="724"/>
      <c r="L26" s="725"/>
      <c r="M26" s="722" t="s">
        <v>741</v>
      </c>
      <c r="N26" s="722"/>
      <c r="O26" s="722"/>
      <c r="P26" s="723" t="s">
        <v>884</v>
      </c>
      <c r="Q26" s="724"/>
      <c r="R26" s="724"/>
      <c r="S26" s="724"/>
      <c r="T26" s="724"/>
      <c r="U26" s="724"/>
      <c r="V26" s="724"/>
      <c r="W26" s="725"/>
    </row>
    <row r="27" spans="2:24" s="145" customFormat="1" ht="15" customHeight="1" x14ac:dyDescent="0.15">
      <c r="B27" s="149"/>
      <c r="C27" s="739" t="s">
        <v>750</v>
      </c>
      <c r="D27" s="740"/>
      <c r="E27" s="740"/>
      <c r="F27" s="740"/>
      <c r="G27" s="740"/>
      <c r="H27" s="740"/>
      <c r="I27" s="740"/>
      <c r="J27" s="740"/>
      <c r="K27" s="740"/>
      <c r="L27" s="740"/>
      <c r="M27" s="150"/>
      <c r="N27" s="150" t="s">
        <v>751</v>
      </c>
      <c r="O27" s="150"/>
      <c r="P27" s="150"/>
      <c r="Q27" s="150"/>
      <c r="R27" s="150"/>
      <c r="S27" s="150"/>
      <c r="T27" s="150"/>
      <c r="U27" s="150"/>
      <c r="V27" s="150"/>
      <c r="W27" s="150"/>
    </row>
    <row r="28" spans="2:24" s="145" customFormat="1" ht="15" customHeight="1" x14ac:dyDescent="0.15">
      <c r="B28" s="149"/>
      <c r="C28" s="741"/>
      <c r="D28" s="741"/>
      <c r="E28" s="741"/>
      <c r="F28" s="741"/>
      <c r="G28" s="741"/>
      <c r="H28" s="741"/>
      <c r="I28" s="741"/>
      <c r="J28" s="741"/>
      <c r="K28" s="741"/>
      <c r="L28" s="741"/>
      <c r="M28" s="150"/>
      <c r="N28" s="150" t="s">
        <v>752</v>
      </c>
      <c r="O28" s="150"/>
      <c r="P28" s="150"/>
      <c r="Q28" s="150"/>
      <c r="R28" s="150"/>
      <c r="S28" s="150"/>
      <c r="T28" s="150"/>
      <c r="U28" s="150"/>
      <c r="V28" s="150"/>
      <c r="W28" s="150"/>
    </row>
    <row r="29" spans="2:24" ht="15" customHeight="1" x14ac:dyDescent="0.15">
      <c r="C29" s="150" t="s">
        <v>753</v>
      </c>
      <c r="D29" s="4"/>
      <c r="E29" s="4"/>
      <c r="F29" s="4"/>
      <c r="G29" s="4"/>
      <c r="H29" s="4"/>
      <c r="I29" s="4"/>
      <c r="J29" s="4"/>
      <c r="K29" s="4"/>
      <c r="L29" s="4"/>
      <c r="M29" s="4"/>
      <c r="N29" s="151" t="s">
        <v>754</v>
      </c>
      <c r="O29" s="4"/>
      <c r="P29" s="4"/>
      <c r="Q29" s="4"/>
      <c r="R29" s="4"/>
      <c r="S29" s="4"/>
      <c r="T29" s="4"/>
      <c r="U29" s="4"/>
      <c r="V29" s="4"/>
      <c r="W29" s="4"/>
      <c r="X29" s="145"/>
    </row>
    <row r="30" spans="2:24" ht="15" customHeight="1" x14ac:dyDescent="0.15">
      <c r="C30" s="150" t="s">
        <v>755</v>
      </c>
      <c r="D30" s="4"/>
      <c r="E30" s="4"/>
      <c r="F30" s="4"/>
      <c r="G30" s="4"/>
      <c r="H30" s="4"/>
      <c r="I30" s="4"/>
      <c r="J30" s="4"/>
      <c r="K30" s="4"/>
      <c r="L30" s="4"/>
      <c r="M30" s="4"/>
      <c r="N30" s="151" t="s">
        <v>756</v>
      </c>
      <c r="O30" s="4"/>
      <c r="P30" s="4"/>
      <c r="Q30" s="4"/>
      <c r="R30" s="4"/>
      <c r="S30" s="4"/>
      <c r="T30" s="4"/>
      <c r="U30" s="4"/>
      <c r="V30" s="4"/>
      <c r="W30" s="4"/>
      <c r="X30" s="145"/>
    </row>
    <row r="31" spans="2:24" ht="15.6" customHeight="1" x14ac:dyDescent="0.15">
      <c r="C31" s="133"/>
      <c r="N31" s="133"/>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9"/>
  <dataValidations count="1">
    <dataValidation type="list" allowBlank="1" showInputMessage="1" showErrorMessage="1" sqref="E8 E19 P8 P19" xr:uid="{FBB702B5-24A9-4987-B6EB-47CD9CA5A37E}">
      <formula1>INDIRECT(E7)</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D64031-C067-443A-8BE6-5758AC7B13AB}">
  <sheetPr codeName="Sheet56"/>
  <dimension ref="B1:X31"/>
  <sheetViews>
    <sheetView showGridLines="0" showZeros="0" view="pageBreakPreview" zoomScale="85" zoomScaleNormal="70" zoomScaleSheetLayoutView="85" workbookViewId="0">
      <selection activeCell="T2" sqref="T2:W2"/>
    </sheetView>
  </sheetViews>
  <sheetFormatPr defaultColWidth="7.625" defaultRowHeight="27.95" customHeight="1" x14ac:dyDescent="0.15"/>
  <cols>
    <col min="1" max="1" width="1.75" style="141" customWidth="1"/>
    <col min="2" max="4" width="6.125" style="141" customWidth="1"/>
    <col min="5" max="5" width="12.25" style="141" customWidth="1"/>
    <col min="6" max="12" width="9.125" style="141" customWidth="1"/>
    <col min="13" max="15" width="6.125" style="141" customWidth="1"/>
    <col min="16" max="16" width="12.25" style="141" customWidth="1"/>
    <col min="17" max="23" width="9.125" style="141" customWidth="1"/>
    <col min="24" max="24" width="3.125" style="141" customWidth="1"/>
    <col min="25" max="16384" width="7.625" style="141"/>
  </cols>
  <sheetData>
    <row r="1" spans="2:23" ht="9" customHeight="1" x14ac:dyDescent="0.15">
      <c r="W1" s="142"/>
    </row>
    <row r="2" spans="2:23" ht="25.15" customHeight="1" x14ac:dyDescent="0.15">
      <c r="B2" s="143" t="s">
        <v>723</v>
      </c>
      <c r="R2" s="679" t="s">
        <v>498</v>
      </c>
      <c r="S2" s="679"/>
      <c r="T2" s="1085" t="s">
        <v>1044</v>
      </c>
      <c r="U2" s="1086"/>
      <c r="V2" s="1086"/>
      <c r="W2" s="1087"/>
    </row>
    <row r="3" spans="2:23" ht="25.15" customHeight="1" x14ac:dyDescent="0.15">
      <c r="B3" s="680" t="s">
        <v>724</v>
      </c>
      <c r="C3" s="681"/>
      <c r="D3" s="681"/>
      <c r="E3" s="682" t="s">
        <v>542</v>
      </c>
      <c r="F3" s="683"/>
      <c r="G3" s="684"/>
      <c r="H3" s="685" t="s">
        <v>725</v>
      </c>
      <c r="I3" s="686"/>
      <c r="J3" s="687" t="s">
        <v>543</v>
      </c>
      <c r="K3" s="688"/>
      <c r="L3" s="689"/>
      <c r="M3" s="447" t="s">
        <v>726</v>
      </c>
      <c r="N3" s="448"/>
      <c r="O3" s="449"/>
      <c r="P3" s="690" t="s">
        <v>545</v>
      </c>
      <c r="Q3" s="690"/>
      <c r="R3" s="690"/>
      <c r="S3" s="447" t="s">
        <v>546</v>
      </c>
      <c r="T3" s="449"/>
      <c r="U3" s="693">
        <v>45621</v>
      </c>
      <c r="V3" s="694"/>
      <c r="W3" s="695"/>
    </row>
    <row r="4" spans="2:23" ht="25.15" customHeight="1" x14ac:dyDescent="0.15">
      <c r="B4" s="699" t="s">
        <v>727</v>
      </c>
      <c r="C4" s="700"/>
      <c r="D4" s="700"/>
      <c r="E4" s="701" t="s">
        <v>547</v>
      </c>
      <c r="F4" s="702"/>
      <c r="G4" s="703"/>
      <c r="H4" s="685" t="s">
        <v>728</v>
      </c>
      <c r="I4" s="686"/>
      <c r="J4" s="687" t="s">
        <v>548</v>
      </c>
      <c r="K4" s="688"/>
      <c r="L4" s="689"/>
      <c r="M4" s="450"/>
      <c r="N4" s="451"/>
      <c r="O4" s="452"/>
      <c r="P4" s="704" t="s">
        <v>549</v>
      </c>
      <c r="Q4" s="704"/>
      <c r="R4" s="704"/>
      <c r="S4" s="691"/>
      <c r="T4" s="692"/>
      <c r="U4" s="696"/>
      <c r="V4" s="697"/>
      <c r="W4" s="698"/>
    </row>
    <row r="5" spans="2:23" s="145" customFormat="1" ht="25.5" customHeight="1" x14ac:dyDescent="0.15">
      <c r="B5" s="705" t="s">
        <v>729</v>
      </c>
      <c r="C5" s="707" t="s">
        <v>730</v>
      </c>
      <c r="D5" s="708"/>
      <c r="E5" s="144" t="s">
        <v>685</v>
      </c>
      <c r="F5" s="709"/>
      <c r="G5" s="710"/>
      <c r="H5" s="710"/>
      <c r="I5" s="710"/>
      <c r="J5" s="710"/>
      <c r="K5" s="710"/>
      <c r="L5" s="711"/>
      <c r="M5" s="705" t="s">
        <v>729</v>
      </c>
      <c r="N5" s="707" t="s">
        <v>730</v>
      </c>
      <c r="O5" s="708"/>
      <c r="P5" s="144" t="s">
        <v>685</v>
      </c>
      <c r="Q5" s="712"/>
      <c r="R5" s="713"/>
      <c r="S5" s="713"/>
      <c r="T5" s="713"/>
      <c r="U5" s="713"/>
      <c r="V5" s="713"/>
      <c r="W5" s="714"/>
    </row>
    <row r="6" spans="2:23" s="145" customFormat="1" ht="25.5" customHeight="1" x14ac:dyDescent="0.15">
      <c r="B6" s="706"/>
      <c r="C6" s="707" t="s">
        <v>731</v>
      </c>
      <c r="D6" s="708"/>
      <c r="E6" s="146">
        <v>2</v>
      </c>
      <c r="F6" s="712"/>
      <c r="G6" s="713"/>
      <c r="H6" s="713"/>
      <c r="I6" s="713"/>
      <c r="J6" s="713"/>
      <c r="K6" s="713"/>
      <c r="L6" s="714"/>
      <c r="M6" s="706"/>
      <c r="N6" s="707" t="s">
        <v>731</v>
      </c>
      <c r="O6" s="708"/>
      <c r="P6" s="146">
        <v>3</v>
      </c>
      <c r="Q6" s="712"/>
      <c r="R6" s="713"/>
      <c r="S6" s="713"/>
      <c r="T6" s="713"/>
      <c r="U6" s="713"/>
      <c r="V6" s="713"/>
      <c r="W6" s="714"/>
    </row>
    <row r="7" spans="2:23" s="145" customFormat="1" ht="25.5" customHeight="1" x14ac:dyDescent="0.15">
      <c r="B7" s="705" t="s">
        <v>732</v>
      </c>
      <c r="C7" s="707" t="s">
        <v>560</v>
      </c>
      <c r="D7" s="708"/>
      <c r="E7" s="147" t="s">
        <v>574</v>
      </c>
      <c r="F7" s="712"/>
      <c r="G7" s="713"/>
      <c r="H7" s="713"/>
      <c r="I7" s="713"/>
      <c r="J7" s="713"/>
      <c r="K7" s="713"/>
      <c r="L7" s="714"/>
      <c r="M7" s="705" t="s">
        <v>732</v>
      </c>
      <c r="N7" s="707" t="s">
        <v>560</v>
      </c>
      <c r="O7" s="708"/>
      <c r="P7" s="147" t="s">
        <v>574</v>
      </c>
      <c r="Q7" s="712"/>
      <c r="R7" s="713"/>
      <c r="S7" s="713"/>
      <c r="T7" s="713"/>
      <c r="U7" s="713"/>
      <c r="V7" s="713"/>
      <c r="W7" s="714"/>
    </row>
    <row r="8" spans="2:23" s="145" customFormat="1" ht="25.5" customHeight="1" x14ac:dyDescent="0.15">
      <c r="B8" s="718"/>
      <c r="C8" s="707" t="s">
        <v>561</v>
      </c>
      <c r="D8" s="708"/>
      <c r="E8" s="144" t="s">
        <v>585</v>
      </c>
      <c r="F8" s="712"/>
      <c r="G8" s="713"/>
      <c r="H8" s="713"/>
      <c r="I8" s="713"/>
      <c r="J8" s="713"/>
      <c r="K8" s="713"/>
      <c r="L8" s="714"/>
      <c r="M8" s="718"/>
      <c r="N8" s="707" t="s">
        <v>561</v>
      </c>
      <c r="O8" s="708"/>
      <c r="P8" s="144" t="s">
        <v>592</v>
      </c>
      <c r="Q8" s="712"/>
      <c r="R8" s="713"/>
      <c r="S8" s="713"/>
      <c r="T8" s="713"/>
      <c r="U8" s="713"/>
      <c r="V8" s="713"/>
      <c r="W8" s="714"/>
    </row>
    <row r="9" spans="2:23" s="145" customFormat="1" ht="25.5" customHeight="1" x14ac:dyDescent="0.15">
      <c r="B9" s="719" t="s">
        <v>563</v>
      </c>
      <c r="C9" s="720"/>
      <c r="D9" s="721"/>
      <c r="E9" s="148" t="s">
        <v>270</v>
      </c>
      <c r="F9" s="712"/>
      <c r="G9" s="713"/>
      <c r="H9" s="713"/>
      <c r="I9" s="713"/>
      <c r="J9" s="713"/>
      <c r="K9" s="713"/>
      <c r="L9" s="714"/>
      <c r="M9" s="719" t="s">
        <v>563</v>
      </c>
      <c r="N9" s="720"/>
      <c r="O9" s="721"/>
      <c r="P9" s="148" t="s">
        <v>270</v>
      </c>
      <c r="Q9" s="712"/>
      <c r="R9" s="713"/>
      <c r="S9" s="713"/>
      <c r="T9" s="713"/>
      <c r="U9" s="713"/>
      <c r="V9" s="713"/>
      <c r="W9" s="714"/>
    </row>
    <row r="10" spans="2:23" s="145" customFormat="1" ht="25.5" customHeight="1" x14ac:dyDescent="0.15">
      <c r="B10" s="705" t="s">
        <v>733</v>
      </c>
      <c r="C10" s="719" t="s">
        <v>734</v>
      </c>
      <c r="D10" s="721"/>
      <c r="E10" s="146" t="s">
        <v>576</v>
      </c>
      <c r="F10" s="712"/>
      <c r="G10" s="713"/>
      <c r="H10" s="713"/>
      <c r="I10" s="713"/>
      <c r="J10" s="713"/>
      <c r="K10" s="713"/>
      <c r="L10" s="714"/>
      <c r="M10" s="705" t="s">
        <v>733</v>
      </c>
      <c r="N10" s="719" t="s">
        <v>734</v>
      </c>
      <c r="O10" s="721"/>
      <c r="P10" s="146" t="s">
        <v>576</v>
      </c>
      <c r="Q10" s="712"/>
      <c r="R10" s="713"/>
      <c r="S10" s="713"/>
      <c r="T10" s="713"/>
      <c r="U10" s="713"/>
      <c r="V10" s="713"/>
      <c r="W10" s="714"/>
    </row>
    <row r="11" spans="2:23" s="145" customFormat="1" ht="25.5" customHeight="1" x14ac:dyDescent="0.15">
      <c r="B11" s="718"/>
      <c r="C11" s="719" t="s">
        <v>572</v>
      </c>
      <c r="D11" s="721"/>
      <c r="E11" s="127"/>
      <c r="F11" s="712"/>
      <c r="G11" s="713"/>
      <c r="H11" s="713"/>
      <c r="I11" s="713"/>
      <c r="J11" s="713"/>
      <c r="K11" s="713"/>
      <c r="L11" s="714"/>
      <c r="M11" s="718"/>
      <c r="N11" s="719" t="s">
        <v>572</v>
      </c>
      <c r="O11" s="721"/>
      <c r="P11" s="127"/>
      <c r="Q11" s="712"/>
      <c r="R11" s="713"/>
      <c r="S11" s="713"/>
      <c r="T11" s="713"/>
      <c r="U11" s="713"/>
      <c r="V11" s="713"/>
      <c r="W11" s="714"/>
    </row>
    <row r="12" spans="2:23" s="145" customFormat="1" ht="25.5" customHeight="1" x14ac:dyDescent="0.15">
      <c r="B12" s="706"/>
      <c r="C12" s="722" t="s">
        <v>573</v>
      </c>
      <c r="D12" s="722"/>
      <c r="E12" s="127" t="s">
        <v>579</v>
      </c>
      <c r="F12" s="715"/>
      <c r="G12" s="716"/>
      <c r="H12" s="716"/>
      <c r="I12" s="716"/>
      <c r="J12" s="716"/>
      <c r="K12" s="716"/>
      <c r="L12" s="717"/>
      <c r="M12" s="706"/>
      <c r="N12" s="722" t="s">
        <v>573</v>
      </c>
      <c r="O12" s="722"/>
      <c r="P12" s="127" t="s">
        <v>579</v>
      </c>
      <c r="Q12" s="712"/>
      <c r="R12" s="713"/>
      <c r="S12" s="713"/>
      <c r="T12" s="713"/>
      <c r="U12" s="713"/>
      <c r="V12" s="713"/>
      <c r="W12" s="714"/>
    </row>
    <row r="13" spans="2:23" s="145" customFormat="1" ht="25.5" customHeight="1" x14ac:dyDescent="0.15">
      <c r="B13" s="727" t="s">
        <v>735</v>
      </c>
      <c r="C13" s="727"/>
      <c r="D13" s="727"/>
      <c r="E13" s="736" t="s">
        <v>837</v>
      </c>
      <c r="F13" s="737"/>
      <c r="G13" s="738"/>
      <c r="H13" s="727" t="s">
        <v>737</v>
      </c>
      <c r="I13" s="727"/>
      <c r="J13" s="728" t="s">
        <v>747</v>
      </c>
      <c r="K13" s="728"/>
      <c r="L13" s="728"/>
      <c r="M13" s="727" t="s">
        <v>735</v>
      </c>
      <c r="N13" s="727"/>
      <c r="O13" s="727"/>
      <c r="P13" s="736" t="s">
        <v>885</v>
      </c>
      <c r="Q13" s="737"/>
      <c r="R13" s="738"/>
      <c r="S13" s="727" t="s">
        <v>737</v>
      </c>
      <c r="T13" s="727"/>
      <c r="U13" s="728" t="s">
        <v>747</v>
      </c>
      <c r="V13" s="728"/>
      <c r="W13" s="728"/>
    </row>
    <row r="14" spans="2:23" s="145" customFormat="1" ht="25.5" customHeight="1" x14ac:dyDescent="0.15">
      <c r="B14" s="414" t="s">
        <v>739</v>
      </c>
      <c r="C14" s="414"/>
      <c r="D14" s="414"/>
      <c r="E14" s="729"/>
      <c r="F14" s="729"/>
      <c r="G14" s="729"/>
      <c r="H14" s="472" t="s">
        <v>740</v>
      </c>
      <c r="I14" s="473"/>
      <c r="J14" s="730"/>
      <c r="K14" s="731"/>
      <c r="L14" s="732"/>
      <c r="M14" s="472" t="s">
        <v>739</v>
      </c>
      <c r="N14" s="473"/>
      <c r="O14" s="474"/>
      <c r="P14" s="733"/>
      <c r="Q14" s="729"/>
      <c r="R14" s="729"/>
      <c r="S14" s="734" t="s">
        <v>740</v>
      </c>
      <c r="T14" s="735"/>
      <c r="U14" s="730"/>
      <c r="V14" s="731"/>
      <c r="W14" s="732"/>
    </row>
    <row r="15" spans="2:23" s="145" customFormat="1" ht="39.75" customHeight="1" x14ac:dyDescent="0.15">
      <c r="B15" s="722" t="s">
        <v>741</v>
      </c>
      <c r="C15" s="722"/>
      <c r="D15" s="722"/>
      <c r="E15" s="723" t="s">
        <v>793</v>
      </c>
      <c r="F15" s="724"/>
      <c r="G15" s="724"/>
      <c r="H15" s="724"/>
      <c r="I15" s="724"/>
      <c r="J15" s="724"/>
      <c r="K15" s="724"/>
      <c r="L15" s="725"/>
      <c r="M15" s="722" t="s">
        <v>741</v>
      </c>
      <c r="N15" s="722"/>
      <c r="O15" s="722"/>
      <c r="P15" s="723" t="s">
        <v>769</v>
      </c>
      <c r="Q15" s="724"/>
      <c r="R15" s="724"/>
      <c r="S15" s="724"/>
      <c r="T15" s="724"/>
      <c r="U15" s="724"/>
      <c r="V15" s="724"/>
      <c r="W15" s="725"/>
    </row>
    <row r="16" spans="2:23" s="145" customFormat="1" ht="25.5" customHeight="1" x14ac:dyDescent="0.15">
      <c r="B16" s="726" t="s">
        <v>729</v>
      </c>
      <c r="C16" s="726" t="s">
        <v>730</v>
      </c>
      <c r="D16" s="726"/>
      <c r="E16" s="144" t="s">
        <v>441</v>
      </c>
      <c r="F16" s="709"/>
      <c r="G16" s="710"/>
      <c r="H16" s="710"/>
      <c r="I16" s="710"/>
      <c r="J16" s="710"/>
      <c r="K16" s="710"/>
      <c r="L16" s="711"/>
      <c r="M16" s="726" t="s">
        <v>729</v>
      </c>
      <c r="N16" s="726" t="s">
        <v>730</v>
      </c>
      <c r="O16" s="726"/>
      <c r="P16" s="144" t="s">
        <v>441</v>
      </c>
      <c r="Q16" s="712"/>
      <c r="R16" s="713"/>
      <c r="S16" s="713"/>
      <c r="T16" s="713"/>
      <c r="U16" s="713"/>
      <c r="V16" s="713"/>
      <c r="W16" s="714"/>
    </row>
    <row r="17" spans="2:24" s="145" customFormat="1" ht="25.5" customHeight="1" x14ac:dyDescent="0.15">
      <c r="B17" s="726"/>
      <c r="C17" s="726" t="s">
        <v>731</v>
      </c>
      <c r="D17" s="726"/>
      <c r="E17" s="146">
        <v>1</v>
      </c>
      <c r="F17" s="712"/>
      <c r="G17" s="713"/>
      <c r="H17" s="713"/>
      <c r="I17" s="713"/>
      <c r="J17" s="713"/>
      <c r="K17" s="713"/>
      <c r="L17" s="714"/>
      <c r="M17" s="726"/>
      <c r="N17" s="726" t="s">
        <v>731</v>
      </c>
      <c r="O17" s="726"/>
      <c r="P17" s="146">
        <v>2</v>
      </c>
      <c r="Q17" s="712"/>
      <c r="R17" s="713"/>
      <c r="S17" s="713"/>
      <c r="T17" s="713"/>
      <c r="U17" s="713"/>
      <c r="V17" s="713"/>
      <c r="W17" s="714"/>
    </row>
    <row r="18" spans="2:24" s="145" customFormat="1" ht="25.5" customHeight="1" x14ac:dyDescent="0.15">
      <c r="B18" s="726" t="s">
        <v>732</v>
      </c>
      <c r="C18" s="726" t="s">
        <v>560</v>
      </c>
      <c r="D18" s="726"/>
      <c r="E18" s="147" t="s">
        <v>574</v>
      </c>
      <c r="F18" s="712"/>
      <c r="G18" s="713"/>
      <c r="H18" s="713"/>
      <c r="I18" s="713"/>
      <c r="J18" s="713"/>
      <c r="K18" s="713"/>
      <c r="L18" s="714"/>
      <c r="M18" s="726" t="s">
        <v>732</v>
      </c>
      <c r="N18" s="726" t="s">
        <v>560</v>
      </c>
      <c r="O18" s="726"/>
      <c r="P18" s="147" t="s">
        <v>574</v>
      </c>
      <c r="Q18" s="712"/>
      <c r="R18" s="713"/>
      <c r="S18" s="713"/>
      <c r="T18" s="713"/>
      <c r="U18" s="713"/>
      <c r="V18" s="713"/>
      <c r="W18" s="714"/>
    </row>
    <row r="19" spans="2:24" s="145" customFormat="1" ht="25.5" customHeight="1" x14ac:dyDescent="0.15">
      <c r="B19" s="726"/>
      <c r="C19" s="726" t="s">
        <v>561</v>
      </c>
      <c r="D19" s="726"/>
      <c r="E19" s="144" t="s">
        <v>595</v>
      </c>
      <c r="F19" s="712"/>
      <c r="G19" s="713"/>
      <c r="H19" s="713"/>
      <c r="I19" s="713"/>
      <c r="J19" s="713"/>
      <c r="K19" s="713"/>
      <c r="L19" s="714"/>
      <c r="M19" s="726"/>
      <c r="N19" s="726" t="s">
        <v>561</v>
      </c>
      <c r="O19" s="726"/>
      <c r="P19" s="144" t="s">
        <v>592</v>
      </c>
      <c r="Q19" s="712"/>
      <c r="R19" s="713"/>
      <c r="S19" s="713"/>
      <c r="T19" s="713"/>
      <c r="U19" s="713"/>
      <c r="V19" s="713"/>
      <c r="W19" s="714"/>
    </row>
    <row r="20" spans="2:24" s="145" customFormat="1" ht="25.5" customHeight="1" x14ac:dyDescent="0.15">
      <c r="B20" s="722" t="s">
        <v>563</v>
      </c>
      <c r="C20" s="722"/>
      <c r="D20" s="722"/>
      <c r="E20" s="148" t="s">
        <v>269</v>
      </c>
      <c r="F20" s="712"/>
      <c r="G20" s="713"/>
      <c r="H20" s="713"/>
      <c r="I20" s="713"/>
      <c r="J20" s="713"/>
      <c r="K20" s="713"/>
      <c r="L20" s="714"/>
      <c r="M20" s="722" t="s">
        <v>563</v>
      </c>
      <c r="N20" s="722"/>
      <c r="O20" s="722"/>
      <c r="P20" s="148" t="s">
        <v>270</v>
      </c>
      <c r="Q20" s="712"/>
      <c r="R20" s="713"/>
      <c r="S20" s="713"/>
      <c r="T20" s="713"/>
      <c r="U20" s="713"/>
      <c r="V20" s="713"/>
      <c r="W20" s="714"/>
    </row>
    <row r="21" spans="2:24" s="145" customFormat="1" ht="25.5" customHeight="1" x14ac:dyDescent="0.15">
      <c r="B21" s="705" t="s">
        <v>733</v>
      </c>
      <c r="C21" s="722" t="s">
        <v>734</v>
      </c>
      <c r="D21" s="722"/>
      <c r="E21" s="146" t="s">
        <v>576</v>
      </c>
      <c r="F21" s="712"/>
      <c r="G21" s="713"/>
      <c r="H21" s="713"/>
      <c r="I21" s="713"/>
      <c r="J21" s="713"/>
      <c r="K21" s="713"/>
      <c r="L21" s="714"/>
      <c r="M21" s="705" t="s">
        <v>733</v>
      </c>
      <c r="N21" s="722" t="s">
        <v>734</v>
      </c>
      <c r="O21" s="722"/>
      <c r="P21" s="146" t="s">
        <v>576</v>
      </c>
      <c r="Q21" s="712"/>
      <c r="R21" s="713"/>
      <c r="S21" s="713"/>
      <c r="T21" s="713"/>
      <c r="U21" s="713"/>
      <c r="V21" s="713"/>
      <c r="W21" s="714"/>
    </row>
    <row r="22" spans="2:24" s="145" customFormat="1" ht="25.5" customHeight="1" x14ac:dyDescent="0.15">
      <c r="B22" s="718"/>
      <c r="C22" s="722" t="s">
        <v>572</v>
      </c>
      <c r="D22" s="722"/>
      <c r="E22" s="127"/>
      <c r="F22" s="712"/>
      <c r="G22" s="713"/>
      <c r="H22" s="713"/>
      <c r="I22" s="713"/>
      <c r="J22" s="713"/>
      <c r="K22" s="713"/>
      <c r="L22" s="714"/>
      <c r="M22" s="718"/>
      <c r="N22" s="722" t="s">
        <v>572</v>
      </c>
      <c r="O22" s="722"/>
      <c r="P22" s="127"/>
      <c r="Q22" s="712"/>
      <c r="R22" s="713"/>
      <c r="S22" s="713"/>
      <c r="T22" s="713"/>
      <c r="U22" s="713"/>
      <c r="V22" s="713"/>
      <c r="W22" s="714"/>
    </row>
    <row r="23" spans="2:24" s="145" customFormat="1" ht="25.5" customHeight="1" x14ac:dyDescent="0.15">
      <c r="B23" s="706"/>
      <c r="C23" s="722" t="s">
        <v>573</v>
      </c>
      <c r="D23" s="722"/>
      <c r="E23" s="127" t="s">
        <v>578</v>
      </c>
      <c r="F23" s="715"/>
      <c r="G23" s="716"/>
      <c r="H23" s="716"/>
      <c r="I23" s="716"/>
      <c r="J23" s="716"/>
      <c r="K23" s="716"/>
      <c r="L23" s="717"/>
      <c r="M23" s="706"/>
      <c r="N23" s="722" t="s">
        <v>573</v>
      </c>
      <c r="O23" s="722"/>
      <c r="P23" s="127" t="s">
        <v>579</v>
      </c>
      <c r="Q23" s="712"/>
      <c r="R23" s="713"/>
      <c r="S23" s="713"/>
      <c r="T23" s="713"/>
      <c r="U23" s="713"/>
      <c r="V23" s="713"/>
      <c r="W23" s="714"/>
    </row>
    <row r="24" spans="2:24" s="145" customFormat="1" ht="25.5" customHeight="1" x14ac:dyDescent="0.15">
      <c r="B24" s="727" t="s">
        <v>735</v>
      </c>
      <c r="C24" s="727"/>
      <c r="D24" s="727"/>
      <c r="E24" s="736" t="s">
        <v>757</v>
      </c>
      <c r="F24" s="737"/>
      <c r="G24" s="738"/>
      <c r="H24" s="727" t="s">
        <v>737</v>
      </c>
      <c r="I24" s="727"/>
      <c r="J24" s="736" t="s">
        <v>747</v>
      </c>
      <c r="K24" s="737"/>
      <c r="L24" s="738"/>
      <c r="M24" s="727" t="s">
        <v>735</v>
      </c>
      <c r="N24" s="727"/>
      <c r="O24" s="727"/>
      <c r="P24" s="736" t="s">
        <v>886</v>
      </c>
      <c r="Q24" s="737"/>
      <c r="R24" s="738"/>
      <c r="S24" s="727" t="s">
        <v>737</v>
      </c>
      <c r="T24" s="727"/>
      <c r="U24" s="728" t="s">
        <v>747</v>
      </c>
      <c r="V24" s="728"/>
      <c r="W24" s="728"/>
    </row>
    <row r="25" spans="2:24" s="145" customFormat="1" ht="25.5" customHeight="1" x14ac:dyDescent="0.15">
      <c r="B25" s="414" t="s">
        <v>739</v>
      </c>
      <c r="C25" s="414"/>
      <c r="D25" s="414"/>
      <c r="E25" s="729"/>
      <c r="F25" s="729"/>
      <c r="G25" s="729"/>
      <c r="H25" s="472" t="s">
        <v>740</v>
      </c>
      <c r="I25" s="473"/>
      <c r="J25" s="730"/>
      <c r="K25" s="731"/>
      <c r="L25" s="732"/>
      <c r="M25" s="472" t="s">
        <v>739</v>
      </c>
      <c r="N25" s="473"/>
      <c r="O25" s="474"/>
      <c r="P25" s="733"/>
      <c r="Q25" s="729"/>
      <c r="R25" s="729"/>
      <c r="S25" s="734" t="s">
        <v>740</v>
      </c>
      <c r="T25" s="735"/>
      <c r="U25" s="730"/>
      <c r="V25" s="731"/>
      <c r="W25" s="732"/>
    </row>
    <row r="26" spans="2:24" s="145" customFormat="1" ht="39.75" customHeight="1" x14ac:dyDescent="0.15">
      <c r="B26" s="722" t="s">
        <v>741</v>
      </c>
      <c r="C26" s="722"/>
      <c r="D26" s="722"/>
      <c r="E26" s="723" t="s">
        <v>887</v>
      </c>
      <c r="F26" s="724"/>
      <c r="G26" s="724"/>
      <c r="H26" s="724"/>
      <c r="I26" s="724"/>
      <c r="J26" s="724"/>
      <c r="K26" s="724"/>
      <c r="L26" s="725"/>
      <c r="M26" s="722" t="s">
        <v>741</v>
      </c>
      <c r="N26" s="722"/>
      <c r="O26" s="722"/>
      <c r="P26" s="723" t="s">
        <v>769</v>
      </c>
      <c r="Q26" s="724"/>
      <c r="R26" s="724"/>
      <c r="S26" s="724"/>
      <c r="T26" s="724"/>
      <c r="U26" s="724"/>
      <c r="V26" s="724"/>
      <c r="W26" s="725"/>
    </row>
    <row r="27" spans="2:24" s="145" customFormat="1" ht="15" customHeight="1" x14ac:dyDescent="0.15">
      <c r="B27" s="149"/>
      <c r="C27" s="739" t="s">
        <v>750</v>
      </c>
      <c r="D27" s="740"/>
      <c r="E27" s="740"/>
      <c r="F27" s="740"/>
      <c r="G27" s="740"/>
      <c r="H27" s="740"/>
      <c r="I27" s="740"/>
      <c r="J27" s="740"/>
      <c r="K27" s="740"/>
      <c r="L27" s="740"/>
      <c r="M27" s="150"/>
      <c r="N27" s="150" t="s">
        <v>751</v>
      </c>
      <c r="O27" s="150"/>
      <c r="P27" s="150"/>
      <c r="Q27" s="150"/>
      <c r="R27" s="150"/>
      <c r="S27" s="150"/>
      <c r="T27" s="150"/>
      <c r="U27" s="150"/>
      <c r="V27" s="150"/>
      <c r="W27" s="150"/>
    </row>
    <row r="28" spans="2:24" s="145" customFormat="1" ht="15" customHeight="1" x14ac:dyDescent="0.15">
      <c r="B28" s="149"/>
      <c r="C28" s="741"/>
      <c r="D28" s="741"/>
      <c r="E28" s="741"/>
      <c r="F28" s="741"/>
      <c r="G28" s="741"/>
      <c r="H28" s="741"/>
      <c r="I28" s="741"/>
      <c r="J28" s="741"/>
      <c r="K28" s="741"/>
      <c r="L28" s="741"/>
      <c r="M28" s="150"/>
      <c r="N28" s="150" t="s">
        <v>752</v>
      </c>
      <c r="O28" s="150"/>
      <c r="P28" s="150"/>
      <c r="Q28" s="150"/>
      <c r="R28" s="150"/>
      <c r="S28" s="150"/>
      <c r="T28" s="150"/>
      <c r="U28" s="150"/>
      <c r="V28" s="150"/>
      <c r="W28" s="150"/>
    </row>
    <row r="29" spans="2:24" ht="15" customHeight="1" x14ac:dyDescent="0.15">
      <c r="C29" s="150" t="s">
        <v>753</v>
      </c>
      <c r="D29" s="4"/>
      <c r="E29" s="4"/>
      <c r="F29" s="4"/>
      <c r="G29" s="4"/>
      <c r="H29" s="4"/>
      <c r="I29" s="4"/>
      <c r="J29" s="4"/>
      <c r="K29" s="4"/>
      <c r="L29" s="4"/>
      <c r="M29" s="4"/>
      <c r="N29" s="151" t="s">
        <v>754</v>
      </c>
      <c r="O29" s="4"/>
      <c r="P29" s="4"/>
      <c r="Q29" s="4"/>
      <c r="R29" s="4"/>
      <c r="S29" s="4"/>
      <c r="T29" s="4"/>
      <c r="U29" s="4"/>
      <c r="V29" s="4"/>
      <c r="W29" s="4"/>
      <c r="X29" s="145"/>
    </row>
    <row r="30" spans="2:24" ht="15" customHeight="1" x14ac:dyDescent="0.15">
      <c r="C30" s="150" t="s">
        <v>755</v>
      </c>
      <c r="D30" s="4"/>
      <c r="E30" s="4"/>
      <c r="F30" s="4"/>
      <c r="G30" s="4"/>
      <c r="H30" s="4"/>
      <c r="I30" s="4"/>
      <c r="J30" s="4"/>
      <c r="K30" s="4"/>
      <c r="L30" s="4"/>
      <c r="M30" s="4"/>
      <c r="N30" s="151" t="s">
        <v>756</v>
      </c>
      <c r="O30" s="4"/>
      <c r="P30" s="4"/>
      <c r="Q30" s="4"/>
      <c r="R30" s="4"/>
      <c r="S30" s="4"/>
      <c r="T30" s="4"/>
      <c r="U30" s="4"/>
      <c r="V30" s="4"/>
      <c r="W30" s="4"/>
      <c r="X30" s="145"/>
    </row>
    <row r="31" spans="2:24" ht="15.6" customHeight="1" x14ac:dyDescent="0.15">
      <c r="C31" s="133"/>
      <c r="N31" s="133"/>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9"/>
  <dataValidations count="1">
    <dataValidation type="list" allowBlank="1" showInputMessage="1" showErrorMessage="1" sqref="E8 E19 P8 P19" xr:uid="{FBA7A808-9D4F-4D68-A7C3-240DA07E37FC}">
      <formula1>INDIRECT(E7)</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9AC273-FDA5-47CF-9606-D67CEB84B24C}">
  <sheetPr codeName="Sheet57"/>
  <dimension ref="B1:X31"/>
  <sheetViews>
    <sheetView showGridLines="0" showZeros="0" view="pageBreakPreview" zoomScale="70" zoomScaleNormal="70" zoomScaleSheetLayoutView="70" workbookViewId="0">
      <selection activeCell="T2" sqref="T2:W2"/>
    </sheetView>
  </sheetViews>
  <sheetFormatPr defaultColWidth="7.625" defaultRowHeight="27.95" customHeight="1" x14ac:dyDescent="0.15"/>
  <cols>
    <col min="1" max="1" width="1.75" style="141" customWidth="1"/>
    <col min="2" max="4" width="6.125" style="141" customWidth="1"/>
    <col min="5" max="5" width="12.25" style="141" customWidth="1"/>
    <col min="6" max="12" width="9.125" style="141" customWidth="1"/>
    <col min="13" max="15" width="6.125" style="141" customWidth="1"/>
    <col min="16" max="16" width="12.25" style="141" customWidth="1"/>
    <col min="17" max="23" width="9.125" style="141" customWidth="1"/>
    <col min="24" max="24" width="3.125" style="141" customWidth="1"/>
    <col min="25" max="16384" width="7.625" style="141"/>
  </cols>
  <sheetData>
    <row r="1" spans="2:23" ht="9" customHeight="1" x14ac:dyDescent="0.15">
      <c r="W1" s="142"/>
    </row>
    <row r="2" spans="2:23" ht="25.15" customHeight="1" x14ac:dyDescent="0.15">
      <c r="B2" s="143" t="s">
        <v>723</v>
      </c>
      <c r="R2" s="679" t="s">
        <v>498</v>
      </c>
      <c r="S2" s="679"/>
      <c r="T2" s="1085" t="s">
        <v>1044</v>
      </c>
      <c r="U2" s="1086"/>
      <c r="V2" s="1086"/>
      <c r="W2" s="1087"/>
    </row>
    <row r="3" spans="2:23" ht="25.15" customHeight="1" x14ac:dyDescent="0.15">
      <c r="B3" s="680" t="s">
        <v>724</v>
      </c>
      <c r="C3" s="681"/>
      <c r="D3" s="681"/>
      <c r="E3" s="682" t="s">
        <v>542</v>
      </c>
      <c r="F3" s="683"/>
      <c r="G3" s="684"/>
      <c r="H3" s="685" t="s">
        <v>725</v>
      </c>
      <c r="I3" s="686"/>
      <c r="J3" s="687" t="s">
        <v>543</v>
      </c>
      <c r="K3" s="688"/>
      <c r="L3" s="689"/>
      <c r="M3" s="447" t="s">
        <v>726</v>
      </c>
      <c r="N3" s="448"/>
      <c r="O3" s="449"/>
      <c r="P3" s="690" t="s">
        <v>545</v>
      </c>
      <c r="Q3" s="690"/>
      <c r="R3" s="690"/>
      <c r="S3" s="447" t="s">
        <v>546</v>
      </c>
      <c r="T3" s="449"/>
      <c r="U3" s="693">
        <v>45621</v>
      </c>
      <c r="V3" s="694"/>
      <c r="W3" s="695"/>
    </row>
    <row r="4" spans="2:23" ht="25.15" customHeight="1" x14ac:dyDescent="0.15">
      <c r="B4" s="699" t="s">
        <v>727</v>
      </c>
      <c r="C4" s="700"/>
      <c r="D4" s="700"/>
      <c r="E4" s="701" t="s">
        <v>547</v>
      </c>
      <c r="F4" s="702"/>
      <c r="G4" s="703"/>
      <c r="H4" s="685" t="s">
        <v>728</v>
      </c>
      <c r="I4" s="686"/>
      <c r="J4" s="687" t="s">
        <v>548</v>
      </c>
      <c r="K4" s="688"/>
      <c r="L4" s="689"/>
      <c r="M4" s="450"/>
      <c r="N4" s="451"/>
      <c r="O4" s="452"/>
      <c r="P4" s="704" t="s">
        <v>549</v>
      </c>
      <c r="Q4" s="704"/>
      <c r="R4" s="704"/>
      <c r="S4" s="691"/>
      <c r="T4" s="692"/>
      <c r="U4" s="696"/>
      <c r="V4" s="697"/>
      <c r="W4" s="698"/>
    </row>
    <row r="5" spans="2:23" s="145" customFormat="1" ht="25.5" customHeight="1" x14ac:dyDescent="0.15">
      <c r="B5" s="705" t="s">
        <v>729</v>
      </c>
      <c r="C5" s="707" t="s">
        <v>730</v>
      </c>
      <c r="D5" s="708"/>
      <c r="E5" s="144" t="s">
        <v>441</v>
      </c>
      <c r="F5" s="709"/>
      <c r="G5" s="710"/>
      <c r="H5" s="710"/>
      <c r="I5" s="710"/>
      <c r="J5" s="710"/>
      <c r="K5" s="710"/>
      <c r="L5" s="711"/>
      <c r="M5" s="705" t="s">
        <v>729</v>
      </c>
      <c r="N5" s="707" t="s">
        <v>730</v>
      </c>
      <c r="O5" s="708"/>
      <c r="P5" s="144" t="s">
        <v>441</v>
      </c>
      <c r="Q5" s="712"/>
      <c r="R5" s="713"/>
      <c r="S5" s="713"/>
      <c r="T5" s="713"/>
      <c r="U5" s="713"/>
      <c r="V5" s="713"/>
      <c r="W5" s="714"/>
    </row>
    <row r="6" spans="2:23" s="145" customFormat="1" ht="25.5" customHeight="1" x14ac:dyDescent="0.15">
      <c r="B6" s="706"/>
      <c r="C6" s="707" t="s">
        <v>731</v>
      </c>
      <c r="D6" s="708"/>
      <c r="E6" s="146">
        <v>3</v>
      </c>
      <c r="F6" s="712"/>
      <c r="G6" s="713"/>
      <c r="H6" s="713"/>
      <c r="I6" s="713"/>
      <c r="J6" s="713"/>
      <c r="K6" s="713"/>
      <c r="L6" s="714"/>
      <c r="M6" s="706"/>
      <c r="N6" s="707" t="s">
        <v>731</v>
      </c>
      <c r="O6" s="708"/>
      <c r="P6" s="146">
        <v>4</v>
      </c>
      <c r="Q6" s="712"/>
      <c r="R6" s="713"/>
      <c r="S6" s="713"/>
      <c r="T6" s="713"/>
      <c r="U6" s="713"/>
      <c r="V6" s="713"/>
      <c r="W6" s="714"/>
    </row>
    <row r="7" spans="2:23" s="145" customFormat="1" ht="25.5" customHeight="1" x14ac:dyDescent="0.15">
      <c r="B7" s="705" t="s">
        <v>732</v>
      </c>
      <c r="C7" s="707" t="s">
        <v>560</v>
      </c>
      <c r="D7" s="708"/>
      <c r="E7" s="147" t="s">
        <v>574</v>
      </c>
      <c r="F7" s="712"/>
      <c r="G7" s="713"/>
      <c r="H7" s="713"/>
      <c r="I7" s="713"/>
      <c r="J7" s="713"/>
      <c r="K7" s="713"/>
      <c r="L7" s="714"/>
      <c r="M7" s="705" t="s">
        <v>732</v>
      </c>
      <c r="N7" s="707" t="s">
        <v>560</v>
      </c>
      <c r="O7" s="708"/>
      <c r="P7" s="147" t="s">
        <v>574</v>
      </c>
      <c r="Q7" s="712"/>
      <c r="R7" s="713"/>
      <c r="S7" s="713"/>
      <c r="T7" s="713"/>
      <c r="U7" s="713"/>
      <c r="V7" s="713"/>
      <c r="W7" s="714"/>
    </row>
    <row r="8" spans="2:23" s="145" customFormat="1" ht="25.5" customHeight="1" x14ac:dyDescent="0.15">
      <c r="B8" s="718"/>
      <c r="C8" s="707" t="s">
        <v>561</v>
      </c>
      <c r="D8" s="708"/>
      <c r="E8" s="144" t="s">
        <v>592</v>
      </c>
      <c r="F8" s="712"/>
      <c r="G8" s="713"/>
      <c r="H8" s="713"/>
      <c r="I8" s="713"/>
      <c r="J8" s="713"/>
      <c r="K8" s="713"/>
      <c r="L8" s="714"/>
      <c r="M8" s="718"/>
      <c r="N8" s="707" t="s">
        <v>561</v>
      </c>
      <c r="O8" s="708"/>
      <c r="P8" s="144" t="s">
        <v>595</v>
      </c>
      <c r="Q8" s="712"/>
      <c r="R8" s="713"/>
      <c r="S8" s="713"/>
      <c r="T8" s="713"/>
      <c r="U8" s="713"/>
      <c r="V8" s="713"/>
      <c r="W8" s="714"/>
    </row>
    <row r="9" spans="2:23" s="145" customFormat="1" ht="25.5" customHeight="1" x14ac:dyDescent="0.15">
      <c r="B9" s="719" t="s">
        <v>563</v>
      </c>
      <c r="C9" s="720"/>
      <c r="D9" s="721"/>
      <c r="E9" s="148" t="s">
        <v>270</v>
      </c>
      <c r="F9" s="712"/>
      <c r="G9" s="713"/>
      <c r="H9" s="713"/>
      <c r="I9" s="713"/>
      <c r="J9" s="713"/>
      <c r="K9" s="713"/>
      <c r="L9" s="714"/>
      <c r="M9" s="719" t="s">
        <v>563</v>
      </c>
      <c r="N9" s="720"/>
      <c r="O9" s="721"/>
      <c r="P9" s="148" t="s">
        <v>269</v>
      </c>
      <c r="Q9" s="712"/>
      <c r="R9" s="713"/>
      <c r="S9" s="713"/>
      <c r="T9" s="713"/>
      <c r="U9" s="713"/>
      <c r="V9" s="713"/>
      <c r="W9" s="714"/>
    </row>
    <row r="10" spans="2:23" s="145" customFormat="1" ht="25.5" customHeight="1" x14ac:dyDescent="0.15">
      <c r="B10" s="705" t="s">
        <v>733</v>
      </c>
      <c r="C10" s="719" t="s">
        <v>734</v>
      </c>
      <c r="D10" s="721"/>
      <c r="E10" s="146" t="s">
        <v>576</v>
      </c>
      <c r="F10" s="712"/>
      <c r="G10" s="713"/>
      <c r="H10" s="713"/>
      <c r="I10" s="713"/>
      <c r="J10" s="713"/>
      <c r="K10" s="713"/>
      <c r="L10" s="714"/>
      <c r="M10" s="705" t="s">
        <v>733</v>
      </c>
      <c r="N10" s="719" t="s">
        <v>734</v>
      </c>
      <c r="O10" s="721"/>
      <c r="P10" s="146" t="s">
        <v>576</v>
      </c>
      <c r="Q10" s="712"/>
      <c r="R10" s="713"/>
      <c r="S10" s="713"/>
      <c r="T10" s="713"/>
      <c r="U10" s="713"/>
      <c r="V10" s="713"/>
      <c r="W10" s="714"/>
    </row>
    <row r="11" spans="2:23" s="145" customFormat="1" ht="25.5" customHeight="1" x14ac:dyDescent="0.15">
      <c r="B11" s="718"/>
      <c r="C11" s="719" t="s">
        <v>572</v>
      </c>
      <c r="D11" s="721"/>
      <c r="E11" s="127"/>
      <c r="F11" s="712"/>
      <c r="G11" s="713"/>
      <c r="H11" s="713"/>
      <c r="I11" s="713"/>
      <c r="J11" s="713"/>
      <c r="K11" s="713"/>
      <c r="L11" s="714"/>
      <c r="M11" s="718"/>
      <c r="N11" s="719" t="s">
        <v>572</v>
      </c>
      <c r="O11" s="721"/>
      <c r="P11" s="127"/>
      <c r="Q11" s="712"/>
      <c r="R11" s="713"/>
      <c r="S11" s="713"/>
      <c r="T11" s="713"/>
      <c r="U11" s="713"/>
      <c r="V11" s="713"/>
      <c r="W11" s="714"/>
    </row>
    <row r="12" spans="2:23" s="145" customFormat="1" ht="25.5" customHeight="1" x14ac:dyDescent="0.15">
      <c r="B12" s="706"/>
      <c r="C12" s="722" t="s">
        <v>573</v>
      </c>
      <c r="D12" s="722"/>
      <c r="E12" s="127" t="s">
        <v>579</v>
      </c>
      <c r="F12" s="715"/>
      <c r="G12" s="716"/>
      <c r="H12" s="716"/>
      <c r="I12" s="716"/>
      <c r="J12" s="716"/>
      <c r="K12" s="716"/>
      <c r="L12" s="717"/>
      <c r="M12" s="706"/>
      <c r="N12" s="722" t="s">
        <v>573</v>
      </c>
      <c r="O12" s="722"/>
      <c r="P12" s="127" t="s">
        <v>596</v>
      </c>
      <c r="Q12" s="712"/>
      <c r="R12" s="713"/>
      <c r="S12" s="713"/>
      <c r="T12" s="713"/>
      <c r="U12" s="713"/>
      <c r="V12" s="713"/>
      <c r="W12" s="714"/>
    </row>
    <row r="13" spans="2:23" s="145" customFormat="1" ht="25.5" customHeight="1" x14ac:dyDescent="0.15">
      <c r="B13" s="727" t="s">
        <v>735</v>
      </c>
      <c r="C13" s="727"/>
      <c r="D13" s="727"/>
      <c r="E13" s="736" t="s">
        <v>787</v>
      </c>
      <c r="F13" s="737"/>
      <c r="G13" s="738"/>
      <c r="H13" s="727" t="s">
        <v>737</v>
      </c>
      <c r="I13" s="727"/>
      <c r="J13" s="728" t="s">
        <v>747</v>
      </c>
      <c r="K13" s="728"/>
      <c r="L13" s="728"/>
      <c r="M13" s="727" t="s">
        <v>735</v>
      </c>
      <c r="N13" s="727"/>
      <c r="O13" s="727"/>
      <c r="P13" s="736" t="s">
        <v>888</v>
      </c>
      <c r="Q13" s="737"/>
      <c r="R13" s="738"/>
      <c r="S13" s="727" t="s">
        <v>737</v>
      </c>
      <c r="T13" s="727"/>
      <c r="U13" s="728" t="s">
        <v>747</v>
      </c>
      <c r="V13" s="728"/>
      <c r="W13" s="728"/>
    </row>
    <row r="14" spans="2:23" s="145" customFormat="1" ht="25.5" customHeight="1" x14ac:dyDescent="0.15">
      <c r="B14" s="414" t="s">
        <v>739</v>
      </c>
      <c r="C14" s="414"/>
      <c r="D14" s="414"/>
      <c r="E14" s="729"/>
      <c r="F14" s="729"/>
      <c r="G14" s="729"/>
      <c r="H14" s="472" t="s">
        <v>740</v>
      </c>
      <c r="I14" s="473"/>
      <c r="J14" s="730"/>
      <c r="K14" s="731"/>
      <c r="L14" s="732"/>
      <c r="M14" s="472" t="s">
        <v>739</v>
      </c>
      <c r="N14" s="473"/>
      <c r="O14" s="474"/>
      <c r="P14" s="733"/>
      <c r="Q14" s="729"/>
      <c r="R14" s="729"/>
      <c r="S14" s="734" t="s">
        <v>740</v>
      </c>
      <c r="T14" s="735"/>
      <c r="U14" s="730"/>
      <c r="V14" s="731"/>
      <c r="W14" s="732"/>
    </row>
    <row r="15" spans="2:23" s="145" customFormat="1" ht="39.75" customHeight="1" x14ac:dyDescent="0.15">
      <c r="B15" s="722" t="s">
        <v>741</v>
      </c>
      <c r="C15" s="722"/>
      <c r="D15" s="722"/>
      <c r="E15" s="723" t="s">
        <v>769</v>
      </c>
      <c r="F15" s="724"/>
      <c r="G15" s="724"/>
      <c r="H15" s="724"/>
      <c r="I15" s="724"/>
      <c r="J15" s="724"/>
      <c r="K15" s="724"/>
      <c r="L15" s="725"/>
      <c r="M15" s="722" t="s">
        <v>741</v>
      </c>
      <c r="N15" s="722"/>
      <c r="O15" s="722"/>
      <c r="P15" s="723" t="s">
        <v>864</v>
      </c>
      <c r="Q15" s="724"/>
      <c r="R15" s="724"/>
      <c r="S15" s="724"/>
      <c r="T15" s="724"/>
      <c r="U15" s="724"/>
      <c r="V15" s="724"/>
      <c r="W15" s="725"/>
    </row>
    <row r="16" spans="2:23" s="145" customFormat="1" ht="25.5" customHeight="1" x14ac:dyDescent="0.15">
      <c r="B16" s="726" t="s">
        <v>729</v>
      </c>
      <c r="C16" s="726" t="s">
        <v>730</v>
      </c>
      <c r="D16" s="726"/>
      <c r="E16" s="144" t="s">
        <v>442</v>
      </c>
      <c r="F16" s="709"/>
      <c r="G16" s="710"/>
      <c r="H16" s="710"/>
      <c r="I16" s="710"/>
      <c r="J16" s="710"/>
      <c r="K16" s="710"/>
      <c r="L16" s="711"/>
      <c r="M16" s="726" t="s">
        <v>729</v>
      </c>
      <c r="N16" s="726" t="s">
        <v>730</v>
      </c>
      <c r="O16" s="726"/>
      <c r="P16" s="144"/>
      <c r="Q16" s="712"/>
      <c r="R16" s="713"/>
      <c r="S16" s="713"/>
      <c r="T16" s="713"/>
      <c r="U16" s="713"/>
      <c r="V16" s="713"/>
      <c r="W16" s="714"/>
    </row>
    <row r="17" spans="2:24" s="145" customFormat="1" ht="25.5" customHeight="1" x14ac:dyDescent="0.15">
      <c r="B17" s="726"/>
      <c r="C17" s="726" t="s">
        <v>731</v>
      </c>
      <c r="D17" s="726"/>
      <c r="E17" s="146">
        <v>1</v>
      </c>
      <c r="F17" s="712"/>
      <c r="G17" s="713"/>
      <c r="H17" s="713"/>
      <c r="I17" s="713"/>
      <c r="J17" s="713"/>
      <c r="K17" s="713"/>
      <c r="L17" s="714"/>
      <c r="M17" s="726"/>
      <c r="N17" s="726" t="s">
        <v>731</v>
      </c>
      <c r="O17" s="726"/>
      <c r="P17" s="146"/>
      <c r="Q17" s="712"/>
      <c r="R17" s="713"/>
      <c r="S17" s="713"/>
      <c r="T17" s="713"/>
      <c r="U17" s="713"/>
      <c r="V17" s="713"/>
      <c r="W17" s="714"/>
    </row>
    <row r="18" spans="2:24" s="145" customFormat="1" ht="25.5" customHeight="1" x14ac:dyDescent="0.15">
      <c r="B18" s="726" t="s">
        <v>732</v>
      </c>
      <c r="C18" s="726" t="s">
        <v>560</v>
      </c>
      <c r="D18" s="726"/>
      <c r="E18" s="147" t="s">
        <v>574</v>
      </c>
      <c r="F18" s="712"/>
      <c r="G18" s="713"/>
      <c r="H18" s="713"/>
      <c r="I18" s="713"/>
      <c r="J18" s="713"/>
      <c r="K18" s="713"/>
      <c r="L18" s="714"/>
      <c r="M18" s="726" t="s">
        <v>732</v>
      </c>
      <c r="N18" s="726" t="s">
        <v>560</v>
      </c>
      <c r="O18" s="726"/>
      <c r="P18" s="147"/>
      <c r="Q18" s="712"/>
      <c r="R18" s="713"/>
      <c r="S18" s="713"/>
      <c r="T18" s="713"/>
      <c r="U18" s="713"/>
      <c r="V18" s="713"/>
      <c r="W18" s="714"/>
    </row>
    <row r="19" spans="2:24" s="145" customFormat="1" ht="25.5" customHeight="1" x14ac:dyDescent="0.15">
      <c r="B19" s="726"/>
      <c r="C19" s="726" t="s">
        <v>561</v>
      </c>
      <c r="D19" s="726"/>
      <c r="E19" s="144" t="s">
        <v>585</v>
      </c>
      <c r="F19" s="712"/>
      <c r="G19" s="713"/>
      <c r="H19" s="713"/>
      <c r="I19" s="713"/>
      <c r="J19" s="713"/>
      <c r="K19" s="713"/>
      <c r="L19" s="714"/>
      <c r="M19" s="726"/>
      <c r="N19" s="726" t="s">
        <v>561</v>
      </c>
      <c r="O19" s="726"/>
      <c r="P19" s="144"/>
      <c r="Q19" s="712"/>
      <c r="R19" s="713"/>
      <c r="S19" s="713"/>
      <c r="T19" s="713"/>
      <c r="U19" s="713"/>
      <c r="V19" s="713"/>
      <c r="W19" s="714"/>
    </row>
    <row r="20" spans="2:24" s="145" customFormat="1" ht="25.5" customHeight="1" x14ac:dyDescent="0.15">
      <c r="B20" s="722" t="s">
        <v>563</v>
      </c>
      <c r="C20" s="722"/>
      <c r="D20" s="722"/>
      <c r="E20" s="148" t="s">
        <v>270</v>
      </c>
      <c r="F20" s="712"/>
      <c r="G20" s="713"/>
      <c r="H20" s="713"/>
      <c r="I20" s="713"/>
      <c r="J20" s="713"/>
      <c r="K20" s="713"/>
      <c r="L20" s="714"/>
      <c r="M20" s="722" t="s">
        <v>563</v>
      </c>
      <c r="N20" s="722"/>
      <c r="O20" s="722"/>
      <c r="P20" s="148"/>
      <c r="Q20" s="712"/>
      <c r="R20" s="713"/>
      <c r="S20" s="713"/>
      <c r="T20" s="713"/>
      <c r="U20" s="713"/>
      <c r="V20" s="713"/>
      <c r="W20" s="714"/>
    </row>
    <row r="21" spans="2:24" s="145" customFormat="1" ht="25.5" customHeight="1" x14ac:dyDescent="0.15">
      <c r="B21" s="705" t="s">
        <v>733</v>
      </c>
      <c r="C21" s="722" t="s">
        <v>734</v>
      </c>
      <c r="D21" s="722"/>
      <c r="E21" s="146" t="s">
        <v>576</v>
      </c>
      <c r="F21" s="712"/>
      <c r="G21" s="713"/>
      <c r="H21" s="713"/>
      <c r="I21" s="713"/>
      <c r="J21" s="713"/>
      <c r="K21" s="713"/>
      <c r="L21" s="714"/>
      <c r="M21" s="705" t="s">
        <v>733</v>
      </c>
      <c r="N21" s="722" t="s">
        <v>734</v>
      </c>
      <c r="O21" s="722"/>
      <c r="P21" s="146"/>
      <c r="Q21" s="712"/>
      <c r="R21" s="713"/>
      <c r="S21" s="713"/>
      <c r="T21" s="713"/>
      <c r="U21" s="713"/>
      <c r="V21" s="713"/>
      <c r="W21" s="714"/>
    </row>
    <row r="22" spans="2:24" s="145" customFormat="1" ht="25.5" customHeight="1" x14ac:dyDescent="0.15">
      <c r="B22" s="718"/>
      <c r="C22" s="722" t="s">
        <v>572</v>
      </c>
      <c r="D22" s="722"/>
      <c r="E22" s="127"/>
      <c r="F22" s="712"/>
      <c r="G22" s="713"/>
      <c r="H22" s="713"/>
      <c r="I22" s="713"/>
      <c r="J22" s="713"/>
      <c r="K22" s="713"/>
      <c r="L22" s="714"/>
      <c r="M22" s="718"/>
      <c r="N22" s="722" t="s">
        <v>572</v>
      </c>
      <c r="O22" s="722"/>
      <c r="P22" s="127"/>
      <c r="Q22" s="712"/>
      <c r="R22" s="713"/>
      <c r="S22" s="713"/>
      <c r="T22" s="713"/>
      <c r="U22" s="713"/>
      <c r="V22" s="713"/>
      <c r="W22" s="714"/>
    </row>
    <row r="23" spans="2:24" s="145" customFormat="1" ht="25.5" customHeight="1" x14ac:dyDescent="0.15">
      <c r="B23" s="706"/>
      <c r="C23" s="722" t="s">
        <v>573</v>
      </c>
      <c r="D23" s="722"/>
      <c r="E23" s="127" t="s">
        <v>579</v>
      </c>
      <c r="F23" s="715"/>
      <c r="G23" s="716"/>
      <c r="H23" s="716"/>
      <c r="I23" s="716"/>
      <c r="J23" s="716"/>
      <c r="K23" s="716"/>
      <c r="L23" s="717"/>
      <c r="M23" s="706"/>
      <c r="N23" s="722" t="s">
        <v>573</v>
      </c>
      <c r="O23" s="722"/>
      <c r="P23" s="127"/>
      <c r="Q23" s="712"/>
      <c r="R23" s="713"/>
      <c r="S23" s="713"/>
      <c r="T23" s="713"/>
      <c r="U23" s="713"/>
      <c r="V23" s="713"/>
      <c r="W23" s="714"/>
    </row>
    <row r="24" spans="2:24" s="145" customFormat="1" ht="25.5" customHeight="1" x14ac:dyDescent="0.15">
      <c r="B24" s="727" t="s">
        <v>735</v>
      </c>
      <c r="C24" s="727"/>
      <c r="D24" s="727"/>
      <c r="E24" s="736" t="s">
        <v>736</v>
      </c>
      <c r="F24" s="737"/>
      <c r="G24" s="738"/>
      <c r="H24" s="727" t="s">
        <v>737</v>
      </c>
      <c r="I24" s="727"/>
      <c r="J24" s="736" t="s">
        <v>747</v>
      </c>
      <c r="K24" s="737"/>
      <c r="L24" s="738"/>
      <c r="M24" s="727" t="s">
        <v>735</v>
      </c>
      <c r="N24" s="727"/>
      <c r="O24" s="727"/>
      <c r="P24" s="736"/>
      <c r="Q24" s="737"/>
      <c r="R24" s="738"/>
      <c r="S24" s="727" t="s">
        <v>737</v>
      </c>
      <c r="T24" s="727"/>
      <c r="U24" s="728"/>
      <c r="V24" s="728"/>
      <c r="W24" s="728"/>
    </row>
    <row r="25" spans="2:24" s="145" customFormat="1" ht="25.5" customHeight="1" x14ac:dyDescent="0.15">
      <c r="B25" s="414" t="s">
        <v>739</v>
      </c>
      <c r="C25" s="414"/>
      <c r="D25" s="414"/>
      <c r="E25" s="729"/>
      <c r="F25" s="729"/>
      <c r="G25" s="729"/>
      <c r="H25" s="472" t="s">
        <v>740</v>
      </c>
      <c r="I25" s="473"/>
      <c r="J25" s="730"/>
      <c r="K25" s="731"/>
      <c r="L25" s="732"/>
      <c r="M25" s="472" t="s">
        <v>739</v>
      </c>
      <c r="N25" s="473"/>
      <c r="O25" s="474"/>
      <c r="P25" s="733"/>
      <c r="Q25" s="729"/>
      <c r="R25" s="729"/>
      <c r="S25" s="734" t="s">
        <v>740</v>
      </c>
      <c r="T25" s="735"/>
      <c r="U25" s="730"/>
      <c r="V25" s="731"/>
      <c r="W25" s="732"/>
    </row>
    <row r="26" spans="2:24" s="145" customFormat="1" ht="39.75" customHeight="1" x14ac:dyDescent="0.15">
      <c r="B26" s="722" t="s">
        <v>741</v>
      </c>
      <c r="C26" s="722"/>
      <c r="D26" s="722"/>
      <c r="E26" s="723" t="s">
        <v>793</v>
      </c>
      <c r="F26" s="724"/>
      <c r="G26" s="724"/>
      <c r="H26" s="724"/>
      <c r="I26" s="724"/>
      <c r="J26" s="724"/>
      <c r="K26" s="724"/>
      <c r="L26" s="725"/>
      <c r="M26" s="722" t="s">
        <v>741</v>
      </c>
      <c r="N26" s="722"/>
      <c r="O26" s="722"/>
      <c r="P26" s="723"/>
      <c r="Q26" s="724"/>
      <c r="R26" s="724"/>
      <c r="S26" s="724"/>
      <c r="T26" s="724"/>
      <c r="U26" s="724"/>
      <c r="V26" s="724"/>
      <c r="W26" s="725"/>
    </row>
    <row r="27" spans="2:24" s="145" customFormat="1" ht="15" customHeight="1" x14ac:dyDescent="0.15">
      <c r="B27" s="149"/>
      <c r="C27" s="739" t="s">
        <v>750</v>
      </c>
      <c r="D27" s="740"/>
      <c r="E27" s="740"/>
      <c r="F27" s="740"/>
      <c r="G27" s="740"/>
      <c r="H27" s="740"/>
      <c r="I27" s="740"/>
      <c r="J27" s="740"/>
      <c r="K27" s="740"/>
      <c r="L27" s="740"/>
      <c r="M27" s="150"/>
      <c r="N27" s="150" t="s">
        <v>751</v>
      </c>
      <c r="O27" s="150"/>
      <c r="P27" s="150"/>
      <c r="Q27" s="150"/>
      <c r="R27" s="150"/>
      <c r="S27" s="150"/>
      <c r="T27" s="150"/>
      <c r="U27" s="150"/>
      <c r="V27" s="150"/>
      <c r="W27" s="150"/>
    </row>
    <row r="28" spans="2:24" s="145" customFormat="1" ht="15" customHeight="1" x14ac:dyDescent="0.15">
      <c r="B28" s="149"/>
      <c r="C28" s="741"/>
      <c r="D28" s="741"/>
      <c r="E28" s="741"/>
      <c r="F28" s="741"/>
      <c r="G28" s="741"/>
      <c r="H28" s="741"/>
      <c r="I28" s="741"/>
      <c r="J28" s="741"/>
      <c r="K28" s="741"/>
      <c r="L28" s="741"/>
      <c r="M28" s="150"/>
      <c r="N28" s="150" t="s">
        <v>752</v>
      </c>
      <c r="O28" s="150"/>
      <c r="P28" s="150"/>
      <c r="Q28" s="150"/>
      <c r="R28" s="150"/>
      <c r="S28" s="150"/>
      <c r="T28" s="150"/>
      <c r="U28" s="150"/>
      <c r="V28" s="150"/>
      <c r="W28" s="150"/>
    </row>
    <row r="29" spans="2:24" ht="15" customHeight="1" x14ac:dyDescent="0.15">
      <c r="C29" s="150" t="s">
        <v>753</v>
      </c>
      <c r="D29" s="4"/>
      <c r="E29" s="4"/>
      <c r="F29" s="4"/>
      <c r="G29" s="4"/>
      <c r="H29" s="4"/>
      <c r="I29" s="4"/>
      <c r="J29" s="4"/>
      <c r="K29" s="4"/>
      <c r="L29" s="4"/>
      <c r="M29" s="4"/>
      <c r="N29" s="151" t="s">
        <v>754</v>
      </c>
      <c r="O29" s="4"/>
      <c r="P29" s="4"/>
      <c r="Q29" s="4"/>
      <c r="R29" s="4"/>
      <c r="S29" s="4"/>
      <c r="T29" s="4"/>
      <c r="U29" s="4"/>
      <c r="V29" s="4"/>
      <c r="W29" s="4"/>
      <c r="X29" s="145"/>
    </row>
    <row r="30" spans="2:24" ht="15" customHeight="1" x14ac:dyDescent="0.15">
      <c r="C30" s="150" t="s">
        <v>755</v>
      </c>
      <c r="D30" s="4"/>
      <c r="E30" s="4"/>
      <c r="F30" s="4"/>
      <c r="G30" s="4"/>
      <c r="H30" s="4"/>
      <c r="I30" s="4"/>
      <c r="J30" s="4"/>
      <c r="K30" s="4"/>
      <c r="L30" s="4"/>
      <c r="M30" s="4"/>
      <c r="N30" s="151" t="s">
        <v>756</v>
      </c>
      <c r="O30" s="4"/>
      <c r="P30" s="4"/>
      <c r="Q30" s="4"/>
      <c r="R30" s="4"/>
      <c r="S30" s="4"/>
      <c r="T30" s="4"/>
      <c r="U30" s="4"/>
      <c r="V30" s="4"/>
      <c r="W30" s="4"/>
      <c r="X30" s="145"/>
    </row>
    <row r="31" spans="2:24" ht="15.6" customHeight="1" x14ac:dyDescent="0.15">
      <c r="C31" s="133"/>
      <c r="N31" s="133"/>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9"/>
  <dataValidations count="1">
    <dataValidation type="list" allowBlank="1" showInputMessage="1" showErrorMessage="1" sqref="E8 E19 P8 P19" xr:uid="{72AFF007-6C7C-4670-B6E3-751CAF8FBE6B}">
      <formula1>INDIRECT(E7)</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590EE1-A2EF-4A8A-90C3-092A31948611}">
  <sheetPr codeName="Sheet58">
    <pageSetUpPr fitToPage="1"/>
  </sheetPr>
  <dimension ref="B1:Z59"/>
  <sheetViews>
    <sheetView showGridLines="0" showZeros="0" view="pageBreakPreview" zoomScale="85" zoomScaleNormal="85" zoomScaleSheetLayoutView="85" workbookViewId="0">
      <selection activeCell="J26" sqref="J26:Q38"/>
    </sheetView>
  </sheetViews>
  <sheetFormatPr defaultColWidth="7.625" defaultRowHeight="27.95" customHeight="1" x14ac:dyDescent="0.15"/>
  <cols>
    <col min="1" max="1" width="7" style="141" customWidth="1"/>
    <col min="2" max="2" width="7.375" style="141" customWidth="1"/>
    <col min="3" max="3" width="5.875" style="141" customWidth="1"/>
    <col min="4" max="6" width="6.875" style="141" customWidth="1"/>
    <col min="7" max="8" width="5.875" style="141" customWidth="1"/>
    <col min="9" max="9" width="8.875" style="141" customWidth="1"/>
    <col min="10" max="10" width="7.375" style="141" customWidth="1"/>
    <col min="11" max="11" width="5.875" style="141" customWidth="1"/>
    <col min="12" max="14" width="6.75" style="141" customWidth="1"/>
    <col min="15" max="16" width="5.875" style="141" customWidth="1"/>
    <col min="17" max="17" width="8.875" style="141" customWidth="1"/>
    <col min="18" max="18" width="7.375" style="141" customWidth="1"/>
    <col min="19" max="19" width="5.875" style="141" customWidth="1"/>
    <col min="20" max="22" width="6.75" style="141" customWidth="1"/>
    <col min="23" max="24" width="5.875" style="141" customWidth="1"/>
    <col min="25" max="25" width="8.875" style="141" customWidth="1"/>
    <col min="26" max="16384" width="7.625" style="141"/>
  </cols>
  <sheetData>
    <row r="1" spans="2:25" ht="9" customHeight="1" x14ac:dyDescent="0.15"/>
    <row r="2" spans="2:25" ht="18" customHeight="1" x14ac:dyDescent="0.15">
      <c r="B2" s="152" t="s">
        <v>889</v>
      </c>
    </row>
    <row r="3" spans="2:25" ht="25.15" customHeight="1" x14ac:dyDescent="0.15">
      <c r="B3" s="758" t="s">
        <v>724</v>
      </c>
      <c r="C3" s="758"/>
      <c r="D3" s="758"/>
      <c r="E3" s="759" t="s">
        <v>542</v>
      </c>
      <c r="F3" s="759"/>
      <c r="G3" s="759"/>
      <c r="H3" s="759"/>
      <c r="I3" s="752" t="s">
        <v>725</v>
      </c>
      <c r="J3" s="753"/>
      <c r="K3" s="754"/>
      <c r="L3" s="687" t="s">
        <v>543</v>
      </c>
      <c r="M3" s="688"/>
      <c r="N3" s="689"/>
      <c r="O3" s="760" t="s">
        <v>726</v>
      </c>
      <c r="P3" s="761"/>
      <c r="Q3" s="762"/>
      <c r="R3" s="766" t="s">
        <v>545</v>
      </c>
      <c r="S3" s="767"/>
      <c r="T3" s="768"/>
      <c r="U3" s="742" t="s">
        <v>890</v>
      </c>
      <c r="V3" s="743"/>
      <c r="W3" s="744">
        <v>45621</v>
      </c>
      <c r="X3" s="745"/>
      <c r="Y3" s="746"/>
    </row>
    <row r="4" spans="2:25" ht="25.15" customHeight="1" x14ac:dyDescent="0.15">
      <c r="B4" s="750" t="s">
        <v>727</v>
      </c>
      <c r="C4" s="750"/>
      <c r="D4" s="750"/>
      <c r="E4" s="751" t="s">
        <v>547</v>
      </c>
      <c r="F4" s="751"/>
      <c r="G4" s="751"/>
      <c r="H4" s="751"/>
      <c r="I4" s="752" t="s">
        <v>728</v>
      </c>
      <c r="J4" s="753"/>
      <c r="K4" s="754"/>
      <c r="L4" s="687" t="s">
        <v>470</v>
      </c>
      <c r="M4" s="688"/>
      <c r="N4" s="689"/>
      <c r="O4" s="763"/>
      <c r="P4" s="764"/>
      <c r="Q4" s="765"/>
      <c r="R4" s="755" t="s">
        <v>549</v>
      </c>
      <c r="S4" s="756"/>
      <c r="T4" s="757"/>
      <c r="U4" s="632"/>
      <c r="V4" s="633"/>
      <c r="W4" s="747"/>
      <c r="X4" s="748"/>
      <c r="Y4" s="749"/>
    </row>
    <row r="5" spans="2:25" ht="15" customHeight="1" x14ac:dyDescent="0.15">
      <c r="B5" s="752" t="s">
        <v>891</v>
      </c>
      <c r="C5" s="753"/>
      <c r="D5" s="754"/>
      <c r="E5" s="153" t="s">
        <v>644</v>
      </c>
      <c r="F5" s="752" t="s">
        <v>892</v>
      </c>
      <c r="G5" s="753"/>
      <c r="H5" s="754"/>
      <c r="I5" s="154">
        <v>1</v>
      </c>
      <c r="J5" s="752" t="s">
        <v>891</v>
      </c>
      <c r="K5" s="753"/>
      <c r="L5" s="754"/>
      <c r="M5" s="153" t="s">
        <v>664</v>
      </c>
      <c r="N5" s="752" t="s">
        <v>892</v>
      </c>
      <c r="O5" s="753"/>
      <c r="P5" s="754"/>
      <c r="Q5" s="154">
        <v>1</v>
      </c>
      <c r="R5" s="752" t="s">
        <v>891</v>
      </c>
      <c r="S5" s="753"/>
      <c r="T5" s="754"/>
      <c r="U5" s="153"/>
      <c r="V5" s="752" t="s">
        <v>892</v>
      </c>
      <c r="W5" s="753"/>
      <c r="X5" s="754"/>
      <c r="Y5" s="154"/>
    </row>
    <row r="6" spans="2:25" ht="15" customHeight="1" x14ac:dyDescent="0.15">
      <c r="B6" s="752" t="s">
        <v>893</v>
      </c>
      <c r="C6" s="753"/>
      <c r="D6" s="127" t="s">
        <v>703</v>
      </c>
      <c r="E6" s="769" t="s">
        <v>279</v>
      </c>
      <c r="F6" s="770"/>
      <c r="G6" s="770"/>
      <c r="H6" s="770"/>
      <c r="I6" s="771"/>
      <c r="J6" s="752" t="s">
        <v>893</v>
      </c>
      <c r="K6" s="753"/>
      <c r="L6" s="127" t="s">
        <v>703</v>
      </c>
      <c r="M6" s="769" t="s">
        <v>279</v>
      </c>
      <c r="N6" s="770"/>
      <c r="O6" s="770"/>
      <c r="P6" s="770"/>
      <c r="Q6" s="771"/>
      <c r="R6" s="752" t="s">
        <v>893</v>
      </c>
      <c r="S6" s="753"/>
      <c r="T6" s="127"/>
      <c r="U6" s="769"/>
      <c r="V6" s="770"/>
      <c r="W6" s="770"/>
      <c r="X6" s="770"/>
      <c r="Y6" s="771"/>
    </row>
    <row r="7" spans="2:25" ht="15" customHeight="1" x14ac:dyDescent="0.15">
      <c r="B7" s="752" t="s">
        <v>894</v>
      </c>
      <c r="C7" s="754"/>
      <c r="D7" s="687" t="s">
        <v>704</v>
      </c>
      <c r="E7" s="689"/>
      <c r="F7" s="752" t="s">
        <v>895</v>
      </c>
      <c r="G7" s="754"/>
      <c r="H7" s="606" t="s">
        <v>290</v>
      </c>
      <c r="I7" s="606"/>
      <c r="J7" s="752" t="s">
        <v>894</v>
      </c>
      <c r="K7" s="754"/>
      <c r="L7" s="687" t="s">
        <v>708</v>
      </c>
      <c r="M7" s="689"/>
      <c r="N7" s="752" t="s">
        <v>895</v>
      </c>
      <c r="O7" s="754"/>
      <c r="P7" s="606" t="s">
        <v>896</v>
      </c>
      <c r="Q7" s="606"/>
      <c r="R7" s="752" t="s">
        <v>894</v>
      </c>
      <c r="S7" s="754"/>
      <c r="T7" s="687"/>
      <c r="U7" s="689"/>
      <c r="V7" s="752" t="s">
        <v>895</v>
      </c>
      <c r="W7" s="754"/>
      <c r="X7" s="606"/>
      <c r="Y7" s="606"/>
    </row>
    <row r="8" spans="2:25" ht="15" customHeight="1" x14ac:dyDescent="0.15">
      <c r="B8" s="773" t="s">
        <v>897</v>
      </c>
      <c r="C8" s="773"/>
      <c r="D8" s="127" t="s">
        <v>706</v>
      </c>
      <c r="E8" s="155" t="s">
        <v>898</v>
      </c>
      <c r="F8" s="772" t="s">
        <v>899</v>
      </c>
      <c r="G8" s="772"/>
      <c r="H8" s="772"/>
      <c r="I8" s="772"/>
      <c r="J8" s="773" t="s">
        <v>897</v>
      </c>
      <c r="K8" s="773"/>
      <c r="L8" s="127" t="s">
        <v>446</v>
      </c>
      <c r="M8" s="155" t="s">
        <v>898</v>
      </c>
      <c r="N8" s="772" t="s">
        <v>900</v>
      </c>
      <c r="O8" s="772"/>
      <c r="P8" s="772"/>
      <c r="Q8" s="772"/>
      <c r="R8" s="773" t="s">
        <v>897</v>
      </c>
      <c r="S8" s="773"/>
      <c r="T8" s="127"/>
      <c r="U8" s="155" t="s">
        <v>898</v>
      </c>
      <c r="V8" s="772"/>
      <c r="W8" s="772"/>
      <c r="X8" s="772"/>
      <c r="Y8" s="772"/>
    </row>
    <row r="9" spans="2:25" s="145" customFormat="1" ht="14.1" customHeight="1" x14ac:dyDescent="0.15">
      <c r="B9" s="774"/>
      <c r="C9" s="774"/>
      <c r="D9" s="774"/>
      <c r="E9" s="774"/>
      <c r="F9" s="774"/>
      <c r="G9" s="774"/>
      <c r="H9" s="774"/>
      <c r="I9" s="774"/>
      <c r="J9" s="776"/>
      <c r="K9" s="776"/>
      <c r="L9" s="776"/>
      <c r="M9" s="776"/>
      <c r="N9" s="776"/>
      <c r="O9" s="776"/>
      <c r="P9" s="776"/>
      <c r="Q9" s="776"/>
      <c r="R9" s="777"/>
      <c r="S9" s="777"/>
      <c r="T9" s="777"/>
      <c r="U9" s="777"/>
      <c r="V9" s="777"/>
      <c r="W9" s="777"/>
      <c r="X9" s="777"/>
      <c r="Y9" s="778"/>
    </row>
    <row r="10" spans="2:25" s="145" customFormat="1" ht="14.1" customHeight="1" x14ac:dyDescent="0.15">
      <c r="B10" s="775"/>
      <c r="C10" s="775"/>
      <c r="D10" s="775"/>
      <c r="E10" s="775"/>
      <c r="F10" s="775"/>
      <c r="G10" s="775"/>
      <c r="H10" s="775"/>
      <c r="I10" s="775"/>
      <c r="J10" s="776"/>
      <c r="K10" s="776"/>
      <c r="L10" s="776"/>
      <c r="M10" s="776"/>
      <c r="N10" s="776"/>
      <c r="O10" s="776"/>
      <c r="P10" s="776"/>
      <c r="Q10" s="776"/>
      <c r="R10" s="777"/>
      <c r="S10" s="777"/>
      <c r="T10" s="777"/>
      <c r="U10" s="777"/>
      <c r="V10" s="777"/>
      <c r="W10" s="777"/>
      <c r="X10" s="777"/>
      <c r="Y10" s="778"/>
    </row>
    <row r="11" spans="2:25" s="145" customFormat="1" ht="14.1" customHeight="1" x14ac:dyDescent="0.15">
      <c r="B11" s="775"/>
      <c r="C11" s="775"/>
      <c r="D11" s="775"/>
      <c r="E11" s="775"/>
      <c r="F11" s="775"/>
      <c r="G11" s="775"/>
      <c r="H11" s="775"/>
      <c r="I11" s="775"/>
      <c r="J11" s="776"/>
      <c r="K11" s="776"/>
      <c r="L11" s="776"/>
      <c r="M11" s="776"/>
      <c r="N11" s="776"/>
      <c r="O11" s="776"/>
      <c r="P11" s="776"/>
      <c r="Q11" s="776"/>
      <c r="R11" s="777"/>
      <c r="S11" s="777"/>
      <c r="T11" s="777"/>
      <c r="U11" s="777"/>
      <c r="V11" s="777"/>
      <c r="W11" s="777"/>
      <c r="X11" s="777"/>
      <c r="Y11" s="778"/>
    </row>
    <row r="12" spans="2:25" s="145" customFormat="1" ht="14.1" customHeight="1" x14ac:dyDescent="0.15">
      <c r="B12" s="775"/>
      <c r="C12" s="775"/>
      <c r="D12" s="775"/>
      <c r="E12" s="775"/>
      <c r="F12" s="775"/>
      <c r="G12" s="775"/>
      <c r="H12" s="775"/>
      <c r="I12" s="775"/>
      <c r="J12" s="776"/>
      <c r="K12" s="776"/>
      <c r="L12" s="776"/>
      <c r="M12" s="776"/>
      <c r="N12" s="776"/>
      <c r="O12" s="776"/>
      <c r="P12" s="776"/>
      <c r="Q12" s="776"/>
      <c r="R12" s="777"/>
      <c r="S12" s="777"/>
      <c r="T12" s="777"/>
      <c r="U12" s="777"/>
      <c r="V12" s="777"/>
      <c r="W12" s="777"/>
      <c r="X12" s="777"/>
      <c r="Y12" s="778"/>
    </row>
    <row r="13" spans="2:25" s="145" customFormat="1" ht="14.1" customHeight="1" x14ac:dyDescent="0.15">
      <c r="B13" s="775"/>
      <c r="C13" s="775"/>
      <c r="D13" s="775"/>
      <c r="E13" s="775"/>
      <c r="F13" s="775"/>
      <c r="G13" s="775"/>
      <c r="H13" s="775"/>
      <c r="I13" s="775"/>
      <c r="J13" s="776"/>
      <c r="K13" s="776"/>
      <c r="L13" s="776"/>
      <c r="M13" s="776"/>
      <c r="N13" s="776"/>
      <c r="O13" s="776"/>
      <c r="P13" s="776"/>
      <c r="Q13" s="776"/>
      <c r="R13" s="777"/>
      <c r="S13" s="777"/>
      <c r="T13" s="777"/>
      <c r="U13" s="777"/>
      <c r="V13" s="777"/>
      <c r="W13" s="777"/>
      <c r="X13" s="777"/>
      <c r="Y13" s="778"/>
    </row>
    <row r="14" spans="2:25" s="145" customFormat="1" ht="14.1" customHeight="1" x14ac:dyDescent="0.15">
      <c r="B14" s="775"/>
      <c r="C14" s="775"/>
      <c r="D14" s="775"/>
      <c r="E14" s="775"/>
      <c r="F14" s="775"/>
      <c r="G14" s="775"/>
      <c r="H14" s="775"/>
      <c r="I14" s="775"/>
      <c r="J14" s="776"/>
      <c r="K14" s="776"/>
      <c r="L14" s="776"/>
      <c r="M14" s="776"/>
      <c r="N14" s="776"/>
      <c r="O14" s="776"/>
      <c r="P14" s="776"/>
      <c r="Q14" s="776"/>
      <c r="R14" s="777"/>
      <c r="S14" s="777"/>
      <c r="T14" s="777"/>
      <c r="U14" s="777"/>
      <c r="V14" s="777"/>
      <c r="W14" s="777"/>
      <c r="X14" s="777"/>
      <c r="Y14" s="778"/>
    </row>
    <row r="15" spans="2:25" s="145" customFormat="1" ht="14.1" customHeight="1" x14ac:dyDescent="0.15">
      <c r="B15" s="775"/>
      <c r="C15" s="775"/>
      <c r="D15" s="775"/>
      <c r="E15" s="775"/>
      <c r="F15" s="775"/>
      <c r="G15" s="775"/>
      <c r="H15" s="775"/>
      <c r="I15" s="775"/>
      <c r="J15" s="776"/>
      <c r="K15" s="776"/>
      <c r="L15" s="776"/>
      <c r="M15" s="776"/>
      <c r="N15" s="776"/>
      <c r="O15" s="776"/>
      <c r="P15" s="776"/>
      <c r="Q15" s="776"/>
      <c r="R15" s="777"/>
      <c r="S15" s="777"/>
      <c r="T15" s="777"/>
      <c r="U15" s="777"/>
      <c r="V15" s="777"/>
      <c r="W15" s="777"/>
      <c r="X15" s="777"/>
      <c r="Y15" s="778"/>
    </row>
    <row r="16" spans="2:25" s="145" customFormat="1" ht="14.1" customHeight="1" x14ac:dyDescent="0.15">
      <c r="B16" s="775"/>
      <c r="C16" s="775"/>
      <c r="D16" s="775"/>
      <c r="E16" s="775"/>
      <c r="F16" s="775"/>
      <c r="G16" s="775"/>
      <c r="H16" s="775"/>
      <c r="I16" s="775"/>
      <c r="J16" s="776"/>
      <c r="K16" s="776"/>
      <c r="L16" s="776"/>
      <c r="M16" s="776"/>
      <c r="N16" s="776"/>
      <c r="O16" s="776"/>
      <c r="P16" s="776"/>
      <c r="Q16" s="776"/>
      <c r="R16" s="777"/>
      <c r="S16" s="777"/>
      <c r="T16" s="777"/>
      <c r="U16" s="777"/>
      <c r="V16" s="777"/>
      <c r="W16" s="777"/>
      <c r="X16" s="777"/>
      <c r="Y16" s="778"/>
    </row>
    <row r="17" spans="2:25" s="145" customFormat="1" ht="14.1" customHeight="1" x14ac:dyDescent="0.15">
      <c r="B17" s="775"/>
      <c r="C17" s="775"/>
      <c r="D17" s="775"/>
      <c r="E17" s="775"/>
      <c r="F17" s="775"/>
      <c r="G17" s="775"/>
      <c r="H17" s="775"/>
      <c r="I17" s="775"/>
      <c r="J17" s="776"/>
      <c r="K17" s="776"/>
      <c r="L17" s="776"/>
      <c r="M17" s="776"/>
      <c r="N17" s="776"/>
      <c r="O17" s="776"/>
      <c r="P17" s="776"/>
      <c r="Q17" s="776"/>
      <c r="R17" s="777"/>
      <c r="S17" s="777"/>
      <c r="T17" s="777"/>
      <c r="U17" s="777"/>
      <c r="V17" s="777"/>
      <c r="W17" s="777"/>
      <c r="X17" s="777"/>
      <c r="Y17" s="778"/>
    </row>
    <row r="18" spans="2:25" s="145" customFormat="1" ht="14.1" customHeight="1" x14ac:dyDescent="0.15">
      <c r="B18" s="775"/>
      <c r="C18" s="775"/>
      <c r="D18" s="775"/>
      <c r="E18" s="775"/>
      <c r="F18" s="775"/>
      <c r="G18" s="775"/>
      <c r="H18" s="775"/>
      <c r="I18" s="775"/>
      <c r="J18" s="776"/>
      <c r="K18" s="776"/>
      <c r="L18" s="776"/>
      <c r="M18" s="776"/>
      <c r="N18" s="776"/>
      <c r="O18" s="776"/>
      <c r="P18" s="776"/>
      <c r="Q18" s="776"/>
      <c r="R18" s="777"/>
      <c r="S18" s="777"/>
      <c r="T18" s="777"/>
      <c r="U18" s="777"/>
      <c r="V18" s="777"/>
      <c r="W18" s="777"/>
      <c r="X18" s="777"/>
      <c r="Y18" s="778"/>
    </row>
    <row r="19" spans="2:25" s="145" customFormat="1" ht="14.1" customHeight="1" x14ac:dyDescent="0.15">
      <c r="B19" s="775"/>
      <c r="C19" s="775"/>
      <c r="D19" s="775"/>
      <c r="E19" s="775"/>
      <c r="F19" s="775"/>
      <c r="G19" s="775"/>
      <c r="H19" s="775"/>
      <c r="I19" s="775"/>
      <c r="J19" s="776"/>
      <c r="K19" s="776"/>
      <c r="L19" s="776"/>
      <c r="M19" s="776"/>
      <c r="N19" s="776"/>
      <c r="O19" s="776"/>
      <c r="P19" s="776"/>
      <c r="Q19" s="776"/>
      <c r="R19" s="777"/>
      <c r="S19" s="777"/>
      <c r="T19" s="777"/>
      <c r="U19" s="777"/>
      <c r="V19" s="777"/>
      <c r="W19" s="777"/>
      <c r="X19" s="777"/>
      <c r="Y19" s="778"/>
    </row>
    <row r="20" spans="2:25" s="145" customFormat="1" ht="14.1" customHeight="1" x14ac:dyDescent="0.15">
      <c r="B20" s="775"/>
      <c r="C20" s="775"/>
      <c r="D20" s="775"/>
      <c r="E20" s="775"/>
      <c r="F20" s="775"/>
      <c r="G20" s="775"/>
      <c r="H20" s="775"/>
      <c r="I20" s="775"/>
      <c r="J20" s="776"/>
      <c r="K20" s="776"/>
      <c r="L20" s="776"/>
      <c r="M20" s="776"/>
      <c r="N20" s="776"/>
      <c r="O20" s="776"/>
      <c r="P20" s="776"/>
      <c r="Q20" s="776"/>
      <c r="R20" s="777"/>
      <c r="S20" s="777"/>
      <c r="T20" s="777"/>
      <c r="U20" s="777"/>
      <c r="V20" s="777"/>
      <c r="W20" s="777"/>
      <c r="X20" s="777"/>
      <c r="Y20" s="778"/>
    </row>
    <row r="21" spans="2:25" s="145" customFormat="1" ht="14.1" customHeight="1" x14ac:dyDescent="0.15">
      <c r="B21" s="775"/>
      <c r="C21" s="775"/>
      <c r="D21" s="775"/>
      <c r="E21" s="775"/>
      <c r="F21" s="775"/>
      <c r="G21" s="775"/>
      <c r="H21" s="775"/>
      <c r="I21" s="775"/>
      <c r="J21" s="776"/>
      <c r="K21" s="776"/>
      <c r="L21" s="776"/>
      <c r="M21" s="776"/>
      <c r="N21" s="776"/>
      <c r="O21" s="776"/>
      <c r="P21" s="776"/>
      <c r="Q21" s="776"/>
      <c r="R21" s="777"/>
      <c r="S21" s="777"/>
      <c r="T21" s="777"/>
      <c r="U21" s="777"/>
      <c r="V21" s="777"/>
      <c r="W21" s="777"/>
      <c r="X21" s="777"/>
      <c r="Y21" s="778"/>
    </row>
    <row r="22" spans="2:25" ht="15" customHeight="1" x14ac:dyDescent="0.15">
      <c r="B22" s="752" t="s">
        <v>891</v>
      </c>
      <c r="C22" s="753"/>
      <c r="D22" s="754"/>
      <c r="E22" s="153"/>
      <c r="F22" s="752" t="s">
        <v>892</v>
      </c>
      <c r="G22" s="753"/>
      <c r="H22" s="754"/>
      <c r="I22" s="154"/>
      <c r="J22" s="752" t="s">
        <v>891</v>
      </c>
      <c r="K22" s="753"/>
      <c r="L22" s="754"/>
      <c r="M22" s="153"/>
      <c r="N22" s="752" t="s">
        <v>892</v>
      </c>
      <c r="O22" s="753"/>
      <c r="P22" s="754"/>
      <c r="Q22" s="154"/>
      <c r="R22" s="752" t="s">
        <v>891</v>
      </c>
      <c r="S22" s="753"/>
      <c r="T22" s="754"/>
      <c r="U22" s="153"/>
      <c r="V22" s="752" t="s">
        <v>892</v>
      </c>
      <c r="W22" s="753"/>
      <c r="X22" s="754"/>
      <c r="Y22" s="154"/>
    </row>
    <row r="23" spans="2:25" ht="15" customHeight="1" x14ac:dyDescent="0.15">
      <c r="B23" s="752" t="s">
        <v>893</v>
      </c>
      <c r="C23" s="753"/>
      <c r="D23" s="127"/>
      <c r="E23" s="769"/>
      <c r="F23" s="770"/>
      <c r="G23" s="770"/>
      <c r="H23" s="770"/>
      <c r="I23" s="771"/>
      <c r="J23" s="752" t="s">
        <v>893</v>
      </c>
      <c r="K23" s="753"/>
      <c r="L23" s="127"/>
      <c r="M23" s="769"/>
      <c r="N23" s="770"/>
      <c r="O23" s="770"/>
      <c r="P23" s="770"/>
      <c r="Q23" s="771"/>
      <c r="R23" s="752" t="s">
        <v>893</v>
      </c>
      <c r="S23" s="753"/>
      <c r="T23" s="127"/>
      <c r="U23" s="769"/>
      <c r="V23" s="770"/>
      <c r="W23" s="770"/>
      <c r="X23" s="770"/>
      <c r="Y23" s="771"/>
    </row>
    <row r="24" spans="2:25" ht="15" customHeight="1" x14ac:dyDescent="0.15">
      <c r="B24" s="752" t="s">
        <v>894</v>
      </c>
      <c r="C24" s="754"/>
      <c r="D24" s="687"/>
      <c r="E24" s="689"/>
      <c r="F24" s="752" t="s">
        <v>895</v>
      </c>
      <c r="G24" s="754"/>
      <c r="H24" s="606"/>
      <c r="I24" s="606"/>
      <c r="J24" s="752" t="s">
        <v>894</v>
      </c>
      <c r="K24" s="754"/>
      <c r="L24" s="687"/>
      <c r="M24" s="689"/>
      <c r="N24" s="752" t="s">
        <v>895</v>
      </c>
      <c r="O24" s="754"/>
      <c r="P24" s="606"/>
      <c r="Q24" s="606"/>
      <c r="R24" s="752" t="s">
        <v>894</v>
      </c>
      <c r="S24" s="754"/>
      <c r="T24" s="687"/>
      <c r="U24" s="689"/>
      <c r="V24" s="752" t="s">
        <v>895</v>
      </c>
      <c r="W24" s="754"/>
      <c r="X24" s="606"/>
      <c r="Y24" s="606"/>
    </row>
    <row r="25" spans="2:25" ht="15" customHeight="1" x14ac:dyDescent="0.15">
      <c r="B25" s="773" t="s">
        <v>897</v>
      </c>
      <c r="C25" s="773"/>
      <c r="D25" s="127"/>
      <c r="E25" s="155" t="s">
        <v>898</v>
      </c>
      <c r="F25" s="772"/>
      <c r="G25" s="772"/>
      <c r="H25" s="772"/>
      <c r="I25" s="772"/>
      <c r="J25" s="773" t="s">
        <v>897</v>
      </c>
      <c r="K25" s="773"/>
      <c r="L25" s="127"/>
      <c r="M25" s="155" t="s">
        <v>898</v>
      </c>
      <c r="N25" s="772"/>
      <c r="O25" s="772"/>
      <c r="P25" s="772"/>
      <c r="Q25" s="772"/>
      <c r="R25" s="773" t="s">
        <v>897</v>
      </c>
      <c r="S25" s="773"/>
      <c r="T25" s="127"/>
      <c r="U25" s="155" t="s">
        <v>898</v>
      </c>
      <c r="V25" s="772"/>
      <c r="W25" s="772"/>
      <c r="X25" s="772"/>
      <c r="Y25" s="772"/>
    </row>
    <row r="26" spans="2:25" s="145" customFormat="1" ht="14.1" customHeight="1" x14ac:dyDescent="0.15">
      <c r="B26" s="774"/>
      <c r="C26" s="774"/>
      <c r="D26" s="774"/>
      <c r="E26" s="774"/>
      <c r="F26" s="774"/>
      <c r="G26" s="774"/>
      <c r="H26" s="774"/>
      <c r="I26" s="774"/>
      <c r="J26" s="776"/>
      <c r="K26" s="776"/>
      <c r="L26" s="776"/>
      <c r="M26" s="776"/>
      <c r="N26" s="776"/>
      <c r="O26" s="776"/>
      <c r="P26" s="776"/>
      <c r="Q26" s="776"/>
      <c r="R26" s="779"/>
      <c r="S26" s="780"/>
      <c r="T26" s="780"/>
      <c r="U26" s="780"/>
      <c r="V26" s="780"/>
      <c r="W26" s="780"/>
      <c r="X26" s="780"/>
      <c r="Y26" s="781"/>
    </row>
    <row r="27" spans="2:25" s="145" customFormat="1" ht="14.1" customHeight="1" x14ac:dyDescent="0.15">
      <c r="B27" s="775"/>
      <c r="C27" s="775"/>
      <c r="D27" s="775"/>
      <c r="E27" s="775"/>
      <c r="F27" s="775"/>
      <c r="G27" s="775"/>
      <c r="H27" s="775"/>
      <c r="I27" s="775"/>
      <c r="J27" s="776"/>
      <c r="K27" s="776"/>
      <c r="L27" s="776"/>
      <c r="M27" s="776"/>
      <c r="N27" s="776"/>
      <c r="O27" s="776"/>
      <c r="P27" s="776"/>
      <c r="Q27" s="776"/>
      <c r="R27" s="782"/>
      <c r="S27" s="777"/>
      <c r="T27" s="777"/>
      <c r="U27" s="777"/>
      <c r="V27" s="777"/>
      <c r="W27" s="777"/>
      <c r="X27" s="777"/>
      <c r="Y27" s="778"/>
    </row>
    <row r="28" spans="2:25" s="145" customFormat="1" ht="14.1" customHeight="1" x14ac:dyDescent="0.15">
      <c r="B28" s="775"/>
      <c r="C28" s="775"/>
      <c r="D28" s="775"/>
      <c r="E28" s="775"/>
      <c r="F28" s="775"/>
      <c r="G28" s="775"/>
      <c r="H28" s="775"/>
      <c r="I28" s="775"/>
      <c r="J28" s="776"/>
      <c r="K28" s="776"/>
      <c r="L28" s="776"/>
      <c r="M28" s="776"/>
      <c r="N28" s="776"/>
      <c r="O28" s="776"/>
      <c r="P28" s="776"/>
      <c r="Q28" s="776"/>
      <c r="R28" s="782"/>
      <c r="S28" s="777"/>
      <c r="T28" s="777"/>
      <c r="U28" s="777"/>
      <c r="V28" s="777"/>
      <c r="W28" s="777"/>
      <c r="X28" s="777"/>
      <c r="Y28" s="778"/>
    </row>
    <row r="29" spans="2:25" s="145" customFormat="1" ht="14.1" customHeight="1" x14ac:dyDescent="0.15">
      <c r="B29" s="775"/>
      <c r="C29" s="775"/>
      <c r="D29" s="775"/>
      <c r="E29" s="775"/>
      <c r="F29" s="775"/>
      <c r="G29" s="775"/>
      <c r="H29" s="775"/>
      <c r="I29" s="775"/>
      <c r="J29" s="776"/>
      <c r="K29" s="776"/>
      <c r="L29" s="776"/>
      <c r="M29" s="776"/>
      <c r="N29" s="776"/>
      <c r="O29" s="776"/>
      <c r="P29" s="776"/>
      <c r="Q29" s="776"/>
      <c r="R29" s="782"/>
      <c r="S29" s="777"/>
      <c r="T29" s="777"/>
      <c r="U29" s="777"/>
      <c r="V29" s="777"/>
      <c r="W29" s="777"/>
      <c r="X29" s="777"/>
      <c r="Y29" s="778"/>
    </row>
    <row r="30" spans="2:25" s="145" customFormat="1" ht="14.1" customHeight="1" x14ac:dyDescent="0.15">
      <c r="B30" s="775"/>
      <c r="C30" s="775"/>
      <c r="D30" s="775"/>
      <c r="E30" s="775"/>
      <c r="F30" s="775"/>
      <c r="G30" s="775"/>
      <c r="H30" s="775"/>
      <c r="I30" s="775"/>
      <c r="J30" s="776"/>
      <c r="K30" s="776"/>
      <c r="L30" s="776"/>
      <c r="M30" s="776"/>
      <c r="N30" s="776"/>
      <c r="O30" s="776"/>
      <c r="P30" s="776"/>
      <c r="Q30" s="776"/>
      <c r="R30" s="782"/>
      <c r="S30" s="777"/>
      <c r="T30" s="777"/>
      <c r="U30" s="777"/>
      <c r="V30" s="777"/>
      <c r="W30" s="777"/>
      <c r="X30" s="777"/>
      <c r="Y30" s="778"/>
    </row>
    <row r="31" spans="2:25" s="145" customFormat="1" ht="14.1" customHeight="1" x14ac:dyDescent="0.15">
      <c r="B31" s="775"/>
      <c r="C31" s="775"/>
      <c r="D31" s="775"/>
      <c r="E31" s="775"/>
      <c r="F31" s="775"/>
      <c r="G31" s="775"/>
      <c r="H31" s="775"/>
      <c r="I31" s="775"/>
      <c r="J31" s="776"/>
      <c r="K31" s="776"/>
      <c r="L31" s="776"/>
      <c r="M31" s="776"/>
      <c r="N31" s="776"/>
      <c r="O31" s="776"/>
      <c r="P31" s="776"/>
      <c r="Q31" s="776"/>
      <c r="R31" s="782"/>
      <c r="S31" s="777"/>
      <c r="T31" s="777"/>
      <c r="U31" s="777"/>
      <c r="V31" s="777"/>
      <c r="W31" s="777"/>
      <c r="X31" s="777"/>
      <c r="Y31" s="778"/>
    </row>
    <row r="32" spans="2:25" s="145" customFormat="1" ht="14.1" customHeight="1" x14ac:dyDescent="0.15">
      <c r="B32" s="775"/>
      <c r="C32" s="775"/>
      <c r="D32" s="775"/>
      <c r="E32" s="775"/>
      <c r="F32" s="775"/>
      <c r="G32" s="775"/>
      <c r="H32" s="775"/>
      <c r="I32" s="775"/>
      <c r="J32" s="776"/>
      <c r="K32" s="776"/>
      <c r="L32" s="776"/>
      <c r="M32" s="776"/>
      <c r="N32" s="776"/>
      <c r="O32" s="776"/>
      <c r="P32" s="776"/>
      <c r="Q32" s="776"/>
      <c r="R32" s="782"/>
      <c r="S32" s="777"/>
      <c r="T32" s="777"/>
      <c r="U32" s="777"/>
      <c r="V32" s="777"/>
      <c r="W32" s="777"/>
      <c r="X32" s="777"/>
      <c r="Y32" s="778"/>
    </row>
    <row r="33" spans="2:25" s="145" customFormat="1" ht="14.1" customHeight="1" x14ac:dyDescent="0.15">
      <c r="B33" s="775"/>
      <c r="C33" s="775"/>
      <c r="D33" s="775"/>
      <c r="E33" s="775"/>
      <c r="F33" s="775"/>
      <c r="G33" s="775"/>
      <c r="H33" s="775"/>
      <c r="I33" s="775"/>
      <c r="J33" s="776"/>
      <c r="K33" s="776"/>
      <c r="L33" s="776"/>
      <c r="M33" s="776"/>
      <c r="N33" s="776"/>
      <c r="O33" s="776"/>
      <c r="P33" s="776"/>
      <c r="Q33" s="776"/>
      <c r="R33" s="782"/>
      <c r="S33" s="777"/>
      <c r="T33" s="777"/>
      <c r="U33" s="777"/>
      <c r="V33" s="777"/>
      <c r="W33" s="777"/>
      <c r="X33" s="777"/>
      <c r="Y33" s="778"/>
    </row>
    <row r="34" spans="2:25" s="145" customFormat="1" ht="14.1" customHeight="1" x14ac:dyDescent="0.15">
      <c r="B34" s="775"/>
      <c r="C34" s="775"/>
      <c r="D34" s="775"/>
      <c r="E34" s="775"/>
      <c r="F34" s="775"/>
      <c r="G34" s="775"/>
      <c r="H34" s="775"/>
      <c r="I34" s="775"/>
      <c r="J34" s="776"/>
      <c r="K34" s="776"/>
      <c r="L34" s="776"/>
      <c r="M34" s="776"/>
      <c r="N34" s="776"/>
      <c r="O34" s="776"/>
      <c r="P34" s="776"/>
      <c r="Q34" s="776"/>
      <c r="R34" s="782"/>
      <c r="S34" s="777"/>
      <c r="T34" s="777"/>
      <c r="U34" s="777"/>
      <c r="V34" s="777"/>
      <c r="W34" s="777"/>
      <c r="X34" s="777"/>
      <c r="Y34" s="778"/>
    </row>
    <row r="35" spans="2:25" s="145" customFormat="1" ht="14.1" customHeight="1" x14ac:dyDescent="0.15">
      <c r="B35" s="775"/>
      <c r="C35" s="775"/>
      <c r="D35" s="775"/>
      <c r="E35" s="775"/>
      <c r="F35" s="775"/>
      <c r="G35" s="775"/>
      <c r="H35" s="775"/>
      <c r="I35" s="775"/>
      <c r="J35" s="776"/>
      <c r="K35" s="776"/>
      <c r="L35" s="776"/>
      <c r="M35" s="776"/>
      <c r="N35" s="776"/>
      <c r="O35" s="776"/>
      <c r="P35" s="776"/>
      <c r="Q35" s="776"/>
      <c r="R35" s="782"/>
      <c r="S35" s="777"/>
      <c r="T35" s="777"/>
      <c r="U35" s="777"/>
      <c r="V35" s="777"/>
      <c r="W35" s="777"/>
      <c r="X35" s="777"/>
      <c r="Y35" s="778"/>
    </row>
    <row r="36" spans="2:25" s="145" customFormat="1" ht="14.1" customHeight="1" x14ac:dyDescent="0.15">
      <c r="B36" s="775"/>
      <c r="C36" s="775"/>
      <c r="D36" s="775"/>
      <c r="E36" s="775"/>
      <c r="F36" s="775"/>
      <c r="G36" s="775"/>
      <c r="H36" s="775"/>
      <c r="I36" s="775"/>
      <c r="J36" s="776"/>
      <c r="K36" s="776"/>
      <c r="L36" s="776"/>
      <c r="M36" s="776"/>
      <c r="N36" s="776"/>
      <c r="O36" s="776"/>
      <c r="P36" s="776"/>
      <c r="Q36" s="776"/>
      <c r="R36" s="782"/>
      <c r="S36" s="777"/>
      <c r="T36" s="777"/>
      <c r="U36" s="777"/>
      <c r="V36" s="777"/>
      <c r="W36" s="777"/>
      <c r="X36" s="777"/>
      <c r="Y36" s="778"/>
    </row>
    <row r="37" spans="2:25" s="145" customFormat="1" ht="14.1" customHeight="1" x14ac:dyDescent="0.15">
      <c r="B37" s="775"/>
      <c r="C37" s="775"/>
      <c r="D37" s="775"/>
      <c r="E37" s="775"/>
      <c r="F37" s="775"/>
      <c r="G37" s="775"/>
      <c r="H37" s="775"/>
      <c r="I37" s="775"/>
      <c r="J37" s="776"/>
      <c r="K37" s="776"/>
      <c r="L37" s="776"/>
      <c r="M37" s="776"/>
      <c r="N37" s="776"/>
      <c r="O37" s="776"/>
      <c r="P37" s="776"/>
      <c r="Q37" s="776"/>
      <c r="R37" s="782"/>
      <c r="S37" s="777"/>
      <c r="T37" s="777"/>
      <c r="U37" s="777"/>
      <c r="V37" s="777"/>
      <c r="W37" s="777"/>
      <c r="X37" s="777"/>
      <c r="Y37" s="778"/>
    </row>
    <row r="38" spans="2:25" s="145" customFormat="1" ht="14.1" customHeight="1" x14ac:dyDescent="0.15">
      <c r="B38" s="775"/>
      <c r="C38" s="775"/>
      <c r="D38" s="775"/>
      <c r="E38" s="775"/>
      <c r="F38" s="775"/>
      <c r="G38" s="775"/>
      <c r="H38" s="775"/>
      <c r="I38" s="775"/>
      <c r="J38" s="776"/>
      <c r="K38" s="776"/>
      <c r="L38" s="776"/>
      <c r="M38" s="776"/>
      <c r="N38" s="776"/>
      <c r="O38" s="776"/>
      <c r="P38" s="776"/>
      <c r="Q38" s="776"/>
      <c r="R38" s="783"/>
      <c r="S38" s="784"/>
      <c r="T38" s="784"/>
      <c r="U38" s="784"/>
      <c r="V38" s="784"/>
      <c r="W38" s="784"/>
      <c r="X38" s="784"/>
      <c r="Y38" s="785"/>
    </row>
    <row r="39" spans="2:25" ht="15" customHeight="1" x14ac:dyDescent="0.15">
      <c r="B39" s="157"/>
      <c r="C39" s="158" t="s">
        <v>901</v>
      </c>
      <c r="D39" s="145"/>
      <c r="E39" s="157"/>
      <c r="F39" s="157"/>
      <c r="G39" s="157"/>
      <c r="H39" s="157"/>
      <c r="I39" s="157"/>
      <c r="J39" s="149"/>
      <c r="K39" s="149"/>
      <c r="L39" s="149"/>
      <c r="M39" s="149"/>
      <c r="N39" s="149"/>
      <c r="O39" s="149"/>
      <c r="P39" s="149"/>
      <c r="Q39" s="149"/>
      <c r="R39" s="156"/>
      <c r="S39" s="156"/>
      <c r="T39" s="156"/>
      <c r="U39" s="156"/>
      <c r="V39" s="156"/>
      <c r="W39" s="156"/>
      <c r="X39" s="156"/>
      <c r="Y39" s="156"/>
    </row>
    <row r="40" spans="2:25" ht="15" customHeight="1" x14ac:dyDescent="0.15">
      <c r="B40" s="149"/>
      <c r="C40" s="151" t="s">
        <v>902</v>
      </c>
      <c r="D40" s="145"/>
      <c r="E40" s="145"/>
      <c r="F40" s="145"/>
      <c r="G40" s="145"/>
      <c r="H40" s="145"/>
      <c r="I40" s="145"/>
      <c r="J40" s="145"/>
      <c r="K40" s="145"/>
      <c r="L40" s="145"/>
      <c r="M40" s="145"/>
      <c r="N40" s="145"/>
      <c r="O40" s="149"/>
      <c r="P40" s="151"/>
      <c r="Q40" s="145"/>
      <c r="R40" s="145"/>
      <c r="S40" s="145"/>
      <c r="T40" s="145"/>
      <c r="U40" s="145"/>
      <c r="V40" s="145"/>
      <c r="W40" s="145"/>
      <c r="X40" s="145"/>
      <c r="Y40" s="145"/>
    </row>
    <row r="41" spans="2:25" ht="15" customHeight="1" x14ac:dyDescent="0.15">
      <c r="C41" s="151" t="s">
        <v>903</v>
      </c>
      <c r="E41" s="151"/>
      <c r="F41" s="149"/>
      <c r="G41" s="145"/>
      <c r="H41" s="145"/>
      <c r="I41" s="145"/>
      <c r="J41" s="145"/>
      <c r="K41" s="145"/>
      <c r="L41" s="133"/>
      <c r="M41" s="145"/>
      <c r="N41" s="145"/>
      <c r="O41" s="145"/>
      <c r="P41" s="149"/>
      <c r="Q41" s="151"/>
      <c r="R41" s="149"/>
      <c r="S41" s="145"/>
      <c r="T41" s="145"/>
      <c r="U41" s="145"/>
      <c r="V41" s="145"/>
      <c r="W41" s="145"/>
      <c r="X41" s="145"/>
      <c r="Y41" s="145"/>
    </row>
    <row r="42" spans="2:25" ht="15" customHeight="1" x14ac:dyDescent="0.15">
      <c r="D42" s="149"/>
      <c r="E42" s="151"/>
      <c r="F42" s="145"/>
      <c r="G42" s="145"/>
      <c r="H42" s="145"/>
      <c r="I42" s="145"/>
      <c r="J42" s="145"/>
      <c r="K42" s="145"/>
      <c r="L42" s="145"/>
      <c r="M42" s="145"/>
      <c r="N42" s="145"/>
      <c r="O42" s="145"/>
      <c r="P42" s="149"/>
      <c r="Q42" s="151"/>
      <c r="R42" s="145"/>
      <c r="S42" s="145"/>
      <c r="T42" s="145"/>
      <c r="U42" s="145"/>
      <c r="V42" s="145"/>
      <c r="W42" s="145"/>
      <c r="X42" s="145"/>
      <c r="Y42" s="145"/>
    </row>
    <row r="43" spans="2:25" s="145" customFormat="1" ht="14.1" customHeight="1" x14ac:dyDescent="0.15">
      <c r="B43" s="141"/>
      <c r="C43" s="141"/>
      <c r="D43" s="141"/>
      <c r="E43" s="141"/>
      <c r="F43" s="141"/>
      <c r="G43" s="141"/>
      <c r="H43" s="141"/>
      <c r="I43" s="141"/>
      <c r="J43" s="141"/>
      <c r="K43" s="141"/>
      <c r="L43" s="141"/>
      <c r="M43" s="141"/>
      <c r="N43" s="141"/>
      <c r="O43" s="141"/>
      <c r="P43" s="141"/>
      <c r="Q43" s="141"/>
      <c r="R43" s="141"/>
      <c r="S43" s="141"/>
      <c r="T43" s="141"/>
      <c r="U43" s="141"/>
      <c r="V43" s="141"/>
      <c r="W43" s="141"/>
      <c r="X43" s="141"/>
      <c r="Y43" s="141"/>
    </row>
    <row r="44" spans="2:25" s="145" customFormat="1" ht="14.1" customHeight="1" x14ac:dyDescent="0.15">
      <c r="B44" s="141"/>
      <c r="C44" s="141"/>
      <c r="D44" s="141"/>
      <c r="E44" s="141"/>
      <c r="F44" s="141"/>
      <c r="G44" s="141"/>
      <c r="H44" s="141"/>
      <c r="I44" s="141"/>
      <c r="J44" s="141"/>
      <c r="K44" s="141"/>
      <c r="L44" s="141"/>
      <c r="M44" s="141"/>
      <c r="N44" s="141"/>
      <c r="O44" s="141"/>
      <c r="P44" s="141"/>
      <c r="Q44" s="141"/>
      <c r="R44" s="141"/>
      <c r="S44" s="141"/>
      <c r="T44" s="141"/>
      <c r="U44" s="141"/>
      <c r="V44" s="141"/>
      <c r="W44" s="141"/>
      <c r="X44" s="141"/>
      <c r="Y44" s="141"/>
    </row>
    <row r="45" spans="2:25" s="145" customFormat="1" ht="14.1" customHeight="1" x14ac:dyDescent="0.15">
      <c r="B45" s="141"/>
      <c r="C45" s="141"/>
      <c r="D45" s="141"/>
      <c r="E45" s="141"/>
      <c r="F45" s="141"/>
      <c r="G45" s="141"/>
      <c r="H45" s="141"/>
      <c r="I45" s="141"/>
      <c r="J45" s="141"/>
      <c r="K45" s="141"/>
      <c r="L45" s="141"/>
      <c r="M45" s="141"/>
      <c r="N45" s="141"/>
      <c r="O45" s="141"/>
      <c r="P45" s="141"/>
      <c r="Q45" s="141"/>
      <c r="R45" s="141"/>
      <c r="S45" s="141"/>
      <c r="T45" s="141"/>
      <c r="U45" s="141"/>
      <c r="V45" s="141"/>
      <c r="W45" s="141"/>
      <c r="X45" s="141"/>
      <c r="Y45" s="141"/>
    </row>
    <row r="46" spans="2:25" s="145" customFormat="1" ht="14.1" customHeight="1" x14ac:dyDescent="0.15">
      <c r="B46" s="141"/>
      <c r="C46" s="141"/>
      <c r="D46" s="141"/>
      <c r="E46" s="141"/>
      <c r="F46" s="141"/>
      <c r="G46" s="141"/>
      <c r="H46" s="141"/>
      <c r="I46" s="141"/>
      <c r="J46" s="141"/>
      <c r="K46" s="141"/>
      <c r="L46" s="141"/>
      <c r="M46" s="141"/>
      <c r="N46" s="141"/>
      <c r="O46" s="141"/>
      <c r="P46" s="141"/>
      <c r="Q46" s="141"/>
      <c r="R46" s="141"/>
      <c r="S46" s="141"/>
      <c r="T46" s="141"/>
      <c r="U46" s="141"/>
      <c r="V46" s="141"/>
      <c r="W46" s="141"/>
      <c r="X46" s="141"/>
      <c r="Y46" s="141"/>
    </row>
    <row r="47" spans="2:25" s="145" customFormat="1" ht="14.1" customHeight="1" x14ac:dyDescent="0.15">
      <c r="B47" s="141"/>
      <c r="C47" s="141"/>
      <c r="D47" s="141"/>
      <c r="E47" s="141"/>
      <c r="F47" s="141"/>
      <c r="G47" s="141"/>
      <c r="H47" s="141"/>
      <c r="I47" s="141"/>
      <c r="J47" s="141"/>
      <c r="K47" s="141"/>
      <c r="L47" s="141"/>
      <c r="M47" s="141"/>
      <c r="N47" s="141"/>
      <c r="O47" s="141"/>
      <c r="P47" s="141"/>
      <c r="Q47" s="141"/>
      <c r="R47" s="141"/>
      <c r="S47" s="141"/>
      <c r="T47" s="141"/>
      <c r="U47" s="141"/>
      <c r="V47" s="141"/>
      <c r="W47" s="141"/>
      <c r="X47" s="141"/>
      <c r="Y47" s="141"/>
    </row>
    <row r="48" spans="2:25" s="145" customFormat="1" ht="14.1" customHeight="1" x14ac:dyDescent="0.15">
      <c r="B48" s="141"/>
      <c r="C48" s="141"/>
      <c r="D48" s="141"/>
      <c r="E48" s="141"/>
      <c r="F48" s="141"/>
      <c r="G48" s="141"/>
      <c r="H48" s="141"/>
      <c r="I48" s="141"/>
      <c r="J48" s="141"/>
      <c r="K48" s="141"/>
      <c r="L48" s="141"/>
      <c r="M48" s="141"/>
      <c r="N48" s="141"/>
      <c r="O48" s="141"/>
      <c r="P48" s="141"/>
      <c r="Q48" s="141"/>
      <c r="R48" s="141"/>
      <c r="S48" s="141"/>
      <c r="T48" s="141"/>
      <c r="U48" s="141"/>
      <c r="V48" s="141"/>
      <c r="W48" s="141"/>
      <c r="X48" s="141"/>
      <c r="Y48" s="141"/>
    </row>
    <row r="49" spans="2:26" s="145" customFormat="1" ht="14.1" customHeight="1" x14ac:dyDescent="0.15">
      <c r="B49" s="141"/>
      <c r="C49" s="141"/>
      <c r="D49" s="141"/>
      <c r="E49" s="141"/>
      <c r="F49" s="141"/>
      <c r="G49" s="141"/>
      <c r="H49" s="141"/>
      <c r="I49" s="141"/>
      <c r="J49" s="141"/>
      <c r="K49" s="141"/>
      <c r="L49" s="141"/>
      <c r="M49" s="141"/>
      <c r="N49" s="141"/>
      <c r="O49" s="141"/>
      <c r="P49" s="141"/>
      <c r="Q49" s="141"/>
      <c r="R49" s="141"/>
      <c r="S49" s="141"/>
      <c r="T49" s="141"/>
      <c r="U49" s="141"/>
      <c r="V49" s="141"/>
      <c r="W49" s="141"/>
      <c r="X49" s="141"/>
      <c r="Y49" s="141"/>
    </row>
    <row r="50" spans="2:26" s="145" customFormat="1" ht="14.1" customHeight="1" x14ac:dyDescent="0.15">
      <c r="B50" s="141"/>
      <c r="C50" s="141"/>
      <c r="D50" s="141"/>
      <c r="E50" s="141"/>
      <c r="F50" s="141"/>
      <c r="G50" s="141"/>
      <c r="H50" s="141"/>
      <c r="I50" s="141"/>
      <c r="J50" s="141"/>
      <c r="K50" s="141"/>
      <c r="L50" s="141"/>
      <c r="M50" s="141"/>
      <c r="N50" s="141"/>
      <c r="O50" s="141"/>
      <c r="P50" s="141"/>
      <c r="Q50" s="141"/>
      <c r="R50" s="141"/>
      <c r="S50" s="141"/>
      <c r="T50" s="141"/>
      <c r="U50" s="141"/>
      <c r="V50" s="141"/>
      <c r="W50" s="141"/>
      <c r="X50" s="141"/>
      <c r="Y50" s="141"/>
    </row>
    <row r="51" spans="2:26" s="145" customFormat="1" ht="14.1" customHeight="1" x14ac:dyDescent="0.15">
      <c r="B51" s="141"/>
      <c r="C51" s="141"/>
      <c r="D51" s="141"/>
      <c r="E51" s="141"/>
      <c r="F51" s="141"/>
      <c r="G51" s="141"/>
      <c r="H51" s="141"/>
      <c r="I51" s="141"/>
      <c r="J51" s="141"/>
      <c r="K51" s="141"/>
      <c r="L51" s="141"/>
      <c r="M51" s="141"/>
      <c r="N51" s="141"/>
      <c r="O51" s="141"/>
      <c r="P51" s="141"/>
      <c r="Q51" s="141"/>
      <c r="R51" s="141"/>
      <c r="S51" s="141"/>
      <c r="T51" s="141"/>
      <c r="U51" s="141"/>
      <c r="V51" s="141"/>
      <c r="W51" s="141"/>
      <c r="X51" s="141"/>
      <c r="Y51" s="141"/>
    </row>
    <row r="52" spans="2:26" s="145" customFormat="1" ht="14.1" customHeight="1" x14ac:dyDescent="0.15">
      <c r="B52" s="141"/>
      <c r="C52" s="141"/>
      <c r="D52" s="141"/>
      <c r="E52" s="141"/>
      <c r="F52" s="141"/>
      <c r="G52" s="141"/>
      <c r="H52" s="141"/>
      <c r="I52" s="141"/>
      <c r="J52" s="141"/>
      <c r="K52" s="141"/>
      <c r="L52" s="141"/>
      <c r="M52" s="141"/>
      <c r="N52" s="141"/>
      <c r="O52" s="141"/>
      <c r="P52" s="141"/>
      <c r="Q52" s="141"/>
      <c r="R52" s="141"/>
      <c r="S52" s="141"/>
      <c r="T52" s="141"/>
      <c r="U52" s="141"/>
      <c r="V52" s="141"/>
      <c r="W52" s="141"/>
      <c r="X52" s="141"/>
      <c r="Y52" s="141"/>
    </row>
    <row r="53" spans="2:26" s="145" customFormat="1" ht="14.1" customHeight="1" x14ac:dyDescent="0.15">
      <c r="B53" s="141"/>
      <c r="C53" s="141"/>
      <c r="D53" s="141"/>
      <c r="E53" s="141"/>
      <c r="F53" s="141"/>
      <c r="G53" s="141"/>
      <c r="H53" s="141"/>
      <c r="I53" s="141"/>
      <c r="J53" s="141"/>
      <c r="K53" s="141"/>
      <c r="L53" s="141"/>
      <c r="M53" s="141"/>
      <c r="N53" s="141"/>
      <c r="O53" s="141"/>
      <c r="P53" s="141"/>
      <c r="Q53" s="141"/>
      <c r="R53" s="141"/>
      <c r="S53" s="141"/>
      <c r="T53" s="141"/>
      <c r="U53" s="141"/>
      <c r="V53" s="141"/>
      <c r="W53" s="141"/>
      <c r="X53" s="141"/>
      <c r="Y53" s="141"/>
    </row>
    <row r="54" spans="2:26" s="145" customFormat="1" ht="14.1" customHeight="1" x14ac:dyDescent="0.15">
      <c r="B54" s="141"/>
      <c r="C54" s="141"/>
      <c r="D54" s="141"/>
      <c r="E54" s="141"/>
      <c r="F54" s="141"/>
      <c r="G54" s="141"/>
      <c r="H54" s="141"/>
      <c r="I54" s="141"/>
      <c r="J54" s="141"/>
      <c r="K54" s="141"/>
      <c r="L54" s="141"/>
      <c r="M54" s="141"/>
      <c r="N54" s="141"/>
      <c r="O54" s="141"/>
      <c r="P54" s="141"/>
      <c r="Q54" s="141"/>
      <c r="R54" s="141"/>
      <c r="S54" s="141"/>
      <c r="T54" s="141"/>
      <c r="U54" s="141"/>
      <c r="V54" s="141"/>
      <c r="W54" s="141"/>
      <c r="X54" s="141"/>
      <c r="Y54" s="141"/>
    </row>
    <row r="55" spans="2:26" s="145" customFormat="1" ht="14.1" customHeight="1" x14ac:dyDescent="0.15">
      <c r="B55" s="141"/>
      <c r="C55" s="141"/>
      <c r="D55" s="141"/>
      <c r="E55" s="141"/>
      <c r="F55" s="141"/>
      <c r="G55" s="141"/>
      <c r="H55" s="141"/>
      <c r="I55" s="141"/>
      <c r="J55" s="141"/>
      <c r="K55" s="141"/>
      <c r="L55" s="141"/>
      <c r="M55" s="141"/>
      <c r="N55" s="141"/>
      <c r="O55" s="141"/>
      <c r="P55" s="141"/>
      <c r="Q55" s="141"/>
      <c r="R55" s="141"/>
      <c r="S55" s="141"/>
      <c r="T55" s="141"/>
      <c r="U55" s="141"/>
      <c r="V55" s="141"/>
      <c r="W55" s="141"/>
      <c r="X55" s="141"/>
      <c r="Y55" s="141"/>
    </row>
    <row r="56" spans="2:26" s="145" customFormat="1" ht="14.1" customHeight="1" x14ac:dyDescent="0.15">
      <c r="B56" s="141"/>
      <c r="C56" s="141"/>
      <c r="D56" s="141"/>
      <c r="E56" s="141"/>
      <c r="F56" s="141"/>
      <c r="G56" s="141"/>
      <c r="H56" s="141"/>
      <c r="I56" s="141"/>
      <c r="J56" s="141"/>
      <c r="K56" s="141"/>
      <c r="L56" s="141"/>
      <c r="M56" s="141"/>
      <c r="N56" s="141"/>
      <c r="O56" s="141"/>
      <c r="P56" s="141"/>
      <c r="Q56" s="141"/>
      <c r="R56" s="141"/>
      <c r="S56" s="141"/>
      <c r="T56" s="141"/>
      <c r="U56" s="141"/>
      <c r="V56" s="141"/>
      <c r="W56" s="141"/>
      <c r="X56" s="141"/>
      <c r="Y56" s="141"/>
    </row>
    <row r="57" spans="2:26" s="145" customFormat="1" ht="15" customHeight="1" x14ac:dyDescent="0.15">
      <c r="B57" s="141"/>
      <c r="C57" s="141"/>
      <c r="D57" s="141"/>
      <c r="E57" s="141"/>
      <c r="F57" s="141"/>
      <c r="G57" s="141"/>
      <c r="H57" s="141"/>
      <c r="I57" s="141"/>
      <c r="J57" s="141"/>
      <c r="K57" s="141"/>
      <c r="L57" s="141"/>
      <c r="M57" s="141"/>
      <c r="N57" s="141"/>
      <c r="O57" s="141"/>
      <c r="P57" s="141"/>
      <c r="Q57" s="141"/>
      <c r="R57" s="141"/>
      <c r="S57" s="141"/>
      <c r="T57" s="141"/>
      <c r="U57" s="141"/>
      <c r="V57" s="141"/>
      <c r="W57" s="141"/>
      <c r="X57" s="141"/>
      <c r="Y57" s="141"/>
    </row>
    <row r="58" spans="2:26" ht="15" customHeight="1" x14ac:dyDescent="0.15">
      <c r="Z58" s="145"/>
    </row>
    <row r="59" spans="2:26" ht="27.95" customHeight="1" x14ac:dyDescent="0.15">
      <c r="Z59" s="145"/>
    </row>
  </sheetData>
  <mergeCells count="79">
    <mergeCell ref="B26:I38"/>
    <mergeCell ref="J26:Q38"/>
    <mergeCell ref="R26:Y38"/>
    <mergeCell ref="B25:C25"/>
    <mergeCell ref="F25:I25"/>
    <mergeCell ref="J25:K25"/>
    <mergeCell ref="N25:Q25"/>
    <mergeCell ref="R25:S25"/>
    <mergeCell ref="V25:Y25"/>
    <mergeCell ref="X24:Y24"/>
    <mergeCell ref="B24:C24"/>
    <mergeCell ref="D24:E24"/>
    <mergeCell ref="F24:G24"/>
    <mergeCell ref="H24:I24"/>
    <mergeCell ref="J24:K24"/>
    <mergeCell ref="L24:M24"/>
    <mergeCell ref="N24:O24"/>
    <mergeCell ref="P24:Q24"/>
    <mergeCell ref="R24:S24"/>
    <mergeCell ref="T24:U24"/>
    <mergeCell ref="V24:W24"/>
    <mergeCell ref="U23:Y23"/>
    <mergeCell ref="B9:I21"/>
    <mergeCell ref="J9:Q21"/>
    <mergeCell ref="R9:Y21"/>
    <mergeCell ref="B22:D22"/>
    <mergeCell ref="F22:H22"/>
    <mergeCell ref="J22:L22"/>
    <mergeCell ref="N22:P22"/>
    <mergeCell ref="R22:T22"/>
    <mergeCell ref="V22:X22"/>
    <mergeCell ref="B23:C23"/>
    <mergeCell ref="E23:I23"/>
    <mergeCell ref="J23:K23"/>
    <mergeCell ref="M23:Q23"/>
    <mergeCell ref="R23:S23"/>
    <mergeCell ref="B8:C8"/>
    <mergeCell ref="F8:I8"/>
    <mergeCell ref="J8:K8"/>
    <mergeCell ref="N8:Q8"/>
    <mergeCell ref="R8:S8"/>
    <mergeCell ref="V8:Y8"/>
    <mergeCell ref="N7:O7"/>
    <mergeCell ref="P7:Q7"/>
    <mergeCell ref="R7:S7"/>
    <mergeCell ref="T7:U7"/>
    <mergeCell ref="V7:W7"/>
    <mergeCell ref="X7:Y7"/>
    <mergeCell ref="L7:M7"/>
    <mergeCell ref="B6:C6"/>
    <mergeCell ref="E6:I6"/>
    <mergeCell ref="J6:K6"/>
    <mergeCell ref="M6:Q6"/>
    <mergeCell ref="B7:C7"/>
    <mergeCell ref="D7:E7"/>
    <mergeCell ref="F7:G7"/>
    <mergeCell ref="H7:I7"/>
    <mergeCell ref="J7:K7"/>
    <mergeCell ref="R6:S6"/>
    <mergeCell ref="U6:Y6"/>
    <mergeCell ref="B5:D5"/>
    <mergeCell ref="F5:H5"/>
    <mergeCell ref="J5:L5"/>
    <mergeCell ref="N5:P5"/>
    <mergeCell ref="R5:T5"/>
    <mergeCell ref="V5:X5"/>
    <mergeCell ref="U3:V4"/>
    <mergeCell ref="W3:Y4"/>
    <mergeCell ref="B4:D4"/>
    <mergeCell ref="E4:H4"/>
    <mergeCell ref="I4:K4"/>
    <mergeCell ref="L4:N4"/>
    <mergeCell ref="R4:T4"/>
    <mergeCell ref="B3:D3"/>
    <mergeCell ref="E3:H3"/>
    <mergeCell ref="I3:K3"/>
    <mergeCell ref="L3:N3"/>
    <mergeCell ref="O3:Q4"/>
    <mergeCell ref="R3:T3"/>
  </mergeCells>
  <phoneticPr fontId="9"/>
  <dataValidations count="1">
    <dataValidation type="list" allowBlank="1" showInputMessage="1" showErrorMessage="1" sqref="E6:I6 M6:Q6 U6:Y6 E23:I23 M23:Q23 U23:Y23" xr:uid="{6FD6D959-746D-4890-AD0E-6A1BB93F8150}">
      <formula1>INDIRECT(D6)</formula1>
    </dataValidation>
  </dataValidations>
  <printOptions horizontalCentered="1" verticalCentered="1"/>
  <pageMargins left="0.19685039370078741" right="0.19685039370078741" top="0.78740157480314965" bottom="0" header="0.51181102362204722" footer="0.27559055118110237"/>
  <pageSetup paperSize="9" scale="87" fitToWidth="0" orientation="landscape" r:id="rId1"/>
  <headerFooter alignWithMargins="0"/>
  <drawing r:id="rId2"/>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D3A0A5-AACC-48CD-84C2-C30674C70ACD}">
  <sheetPr codeName="Sheet59">
    <pageSetUpPr fitToPage="1"/>
  </sheetPr>
  <dimension ref="B2:AI19"/>
  <sheetViews>
    <sheetView showGridLines="0" showZeros="0" view="pageBreakPreview" zoomScale="85" zoomScaleNormal="85" zoomScaleSheetLayoutView="85" workbookViewId="0">
      <selection activeCell="E4" sqref="E4:AB5"/>
    </sheetView>
  </sheetViews>
  <sheetFormatPr defaultColWidth="9" defaultRowHeight="12" x14ac:dyDescent="0.15"/>
  <cols>
    <col min="1" max="1" width="1.625" style="159" customWidth="1"/>
    <col min="2" max="2" width="3.25" style="159" customWidth="1"/>
    <col min="3" max="35" width="4.125" style="159" customWidth="1"/>
    <col min="36" max="36" width="1.375" style="159" customWidth="1"/>
    <col min="37" max="16384" width="9" style="159"/>
  </cols>
  <sheetData>
    <row r="2" spans="2:35" ht="8.25" customHeight="1" x14ac:dyDescent="0.15"/>
    <row r="3" spans="2:35" ht="24.95" customHeight="1" x14ac:dyDescent="0.15">
      <c r="B3" s="400" t="s">
        <v>904</v>
      </c>
      <c r="C3" s="400"/>
      <c r="D3" s="400"/>
      <c r="E3" s="786"/>
      <c r="F3" s="786"/>
      <c r="G3" s="786"/>
      <c r="H3" s="786"/>
      <c r="I3" s="786"/>
      <c r="J3" s="400"/>
      <c r="K3" s="400"/>
      <c r="L3" s="400"/>
      <c r="M3" s="400"/>
      <c r="N3" s="400"/>
      <c r="O3" s="400"/>
      <c r="P3" s="400"/>
      <c r="Q3" s="400"/>
      <c r="R3" s="400"/>
      <c r="S3" s="400"/>
      <c r="T3" s="400"/>
      <c r="U3" s="400"/>
      <c r="V3" s="400"/>
      <c r="W3" s="400"/>
      <c r="X3" s="400"/>
      <c r="Y3" s="400"/>
      <c r="Z3" s="400"/>
      <c r="AA3" s="400"/>
      <c r="AB3" s="400"/>
      <c r="AC3" s="400"/>
      <c r="AD3" s="400"/>
      <c r="AE3" s="400"/>
      <c r="AF3" s="400"/>
      <c r="AG3" s="400"/>
      <c r="AH3" s="400"/>
      <c r="AI3" s="400"/>
    </row>
    <row r="4" spans="2:35" ht="20.100000000000001" customHeight="1" x14ac:dyDescent="0.15">
      <c r="B4" s="787" t="s">
        <v>8</v>
      </c>
      <c r="C4" s="788"/>
      <c r="D4" s="789"/>
      <c r="E4" s="790" t="s">
        <v>542</v>
      </c>
      <c r="F4" s="791"/>
      <c r="G4" s="791"/>
      <c r="H4" s="791"/>
      <c r="I4" s="792"/>
      <c r="J4" s="793" t="s">
        <v>9</v>
      </c>
      <c r="K4" s="794"/>
      <c r="L4" s="795"/>
      <c r="M4" s="796" t="s">
        <v>543</v>
      </c>
      <c r="N4" s="797"/>
      <c r="O4" s="797"/>
      <c r="P4" s="797"/>
      <c r="Q4" s="797"/>
      <c r="R4" s="798"/>
      <c r="S4" s="799" t="s">
        <v>715</v>
      </c>
      <c r="T4" s="800"/>
      <c r="U4" s="800"/>
      <c r="V4" s="801"/>
      <c r="W4" s="805" t="s">
        <v>545</v>
      </c>
      <c r="X4" s="806"/>
      <c r="Y4" s="806"/>
      <c r="Z4" s="806"/>
      <c r="AA4" s="806"/>
      <c r="AB4" s="807"/>
      <c r="AC4" s="447" t="s">
        <v>546</v>
      </c>
      <c r="AD4" s="448"/>
      <c r="AE4" s="449"/>
      <c r="AF4" s="808">
        <v>45621</v>
      </c>
      <c r="AG4" s="809"/>
      <c r="AH4" s="809"/>
      <c r="AI4" s="810"/>
    </row>
    <row r="5" spans="2:35" ht="20.100000000000001" customHeight="1" x14ac:dyDescent="0.15">
      <c r="B5" s="814" t="s">
        <v>0</v>
      </c>
      <c r="C5" s="815"/>
      <c r="D5" s="816"/>
      <c r="E5" s="817" t="s">
        <v>547</v>
      </c>
      <c r="F5" s="818"/>
      <c r="G5" s="818"/>
      <c r="H5" s="818"/>
      <c r="I5" s="819"/>
      <c r="J5" s="820" t="s">
        <v>1</v>
      </c>
      <c r="K5" s="821"/>
      <c r="L5" s="822"/>
      <c r="M5" s="796" t="s">
        <v>548</v>
      </c>
      <c r="N5" s="797"/>
      <c r="O5" s="797"/>
      <c r="P5" s="797"/>
      <c r="Q5" s="797"/>
      <c r="R5" s="798"/>
      <c r="S5" s="802"/>
      <c r="T5" s="803"/>
      <c r="U5" s="803"/>
      <c r="V5" s="804"/>
      <c r="W5" s="823" t="s">
        <v>549</v>
      </c>
      <c r="X5" s="824"/>
      <c r="Y5" s="824"/>
      <c r="Z5" s="824"/>
      <c r="AA5" s="824"/>
      <c r="AB5" s="825"/>
      <c r="AC5" s="450"/>
      <c r="AD5" s="451"/>
      <c r="AE5" s="452"/>
      <c r="AF5" s="811"/>
      <c r="AG5" s="812"/>
      <c r="AH5" s="812"/>
      <c r="AI5" s="813"/>
    </row>
    <row r="6" spans="2:35" ht="26.25" customHeight="1" x14ac:dyDescent="0.2">
      <c r="B6" s="826" t="s">
        <v>905</v>
      </c>
      <c r="C6" s="829" t="s">
        <v>906</v>
      </c>
      <c r="D6" s="830"/>
      <c r="E6" s="830"/>
      <c r="F6" s="830"/>
      <c r="G6" s="830"/>
      <c r="H6" s="830"/>
      <c r="I6" s="830"/>
      <c r="J6" s="830"/>
      <c r="K6" s="830"/>
      <c r="L6" s="830"/>
      <c r="M6" s="830"/>
      <c r="N6" s="830"/>
      <c r="O6" s="830"/>
      <c r="P6" s="830"/>
      <c r="Q6" s="830"/>
      <c r="R6" s="830"/>
      <c r="S6" s="830"/>
      <c r="T6" s="830"/>
      <c r="U6" s="830"/>
      <c r="V6" s="830"/>
      <c r="W6" s="830"/>
      <c r="X6" s="830"/>
      <c r="Y6" s="830"/>
      <c r="Z6" s="830"/>
      <c r="AA6" s="830"/>
      <c r="AB6" s="830"/>
      <c r="AC6" s="830"/>
      <c r="AD6" s="830"/>
      <c r="AE6" s="830"/>
      <c r="AF6" s="830"/>
      <c r="AG6" s="830"/>
      <c r="AH6" s="830"/>
      <c r="AI6" s="831"/>
    </row>
    <row r="7" spans="2:35" ht="35.450000000000003" customHeight="1" x14ac:dyDescent="0.15">
      <c r="B7" s="827"/>
      <c r="C7" s="4"/>
      <c r="D7" s="4"/>
      <c r="E7" s="4"/>
      <c r="F7" s="4"/>
      <c r="G7" s="4"/>
      <c r="H7" s="4"/>
      <c r="I7" s="160"/>
      <c r="J7" s="4"/>
      <c r="K7" s="4"/>
      <c r="L7" s="4"/>
      <c r="M7" s="4"/>
      <c r="N7" s="4"/>
      <c r="O7" s="4"/>
      <c r="P7" s="4"/>
      <c r="Q7" s="161"/>
      <c r="R7" s="160"/>
      <c r="S7" s="4"/>
      <c r="T7" s="4"/>
      <c r="U7" s="4"/>
      <c r="V7" s="4"/>
      <c r="W7" s="160"/>
      <c r="X7" s="160"/>
      <c r="Y7" s="160"/>
      <c r="Z7" s="160"/>
      <c r="AA7" s="160"/>
      <c r="AB7" s="4"/>
      <c r="AC7" s="4"/>
      <c r="AD7" s="4"/>
      <c r="AE7" s="4"/>
      <c r="AF7" s="4"/>
      <c r="AG7" s="4"/>
      <c r="AH7" s="4"/>
      <c r="AI7" s="162"/>
    </row>
    <row r="8" spans="2:35" ht="35.450000000000003" customHeight="1" x14ac:dyDescent="0.15">
      <c r="B8" s="827"/>
      <c r="C8" s="4"/>
      <c r="D8" s="4"/>
      <c r="E8" s="4"/>
      <c r="F8" s="4"/>
      <c r="G8" s="4"/>
      <c r="H8" s="4"/>
      <c r="I8" s="160"/>
      <c r="J8" s="4"/>
      <c r="K8" s="4"/>
      <c r="L8" s="4"/>
      <c r="M8" s="4"/>
      <c r="N8" s="4"/>
      <c r="O8" s="4"/>
      <c r="P8" s="4"/>
      <c r="Q8" s="161"/>
      <c r="R8" s="160"/>
      <c r="S8" s="4"/>
      <c r="T8" s="4"/>
      <c r="U8" s="4"/>
      <c r="V8" s="4"/>
      <c r="W8" s="160"/>
      <c r="X8" s="160"/>
      <c r="Y8" s="160"/>
      <c r="Z8" s="160"/>
      <c r="AA8" s="160"/>
      <c r="AB8" s="4"/>
      <c r="AC8" s="4"/>
      <c r="AD8" s="4"/>
      <c r="AE8" s="4"/>
      <c r="AF8" s="4"/>
      <c r="AG8" s="4"/>
      <c r="AH8" s="4"/>
      <c r="AI8" s="162"/>
    </row>
    <row r="9" spans="2:35" ht="35.450000000000003" customHeight="1" x14ac:dyDescent="0.15">
      <c r="B9" s="827"/>
      <c r="C9" s="4"/>
      <c r="D9" s="4"/>
      <c r="E9" s="4"/>
      <c r="F9" s="4"/>
      <c r="G9" s="4"/>
      <c r="H9" s="4"/>
      <c r="I9" s="160"/>
      <c r="J9" s="4"/>
      <c r="K9" s="4"/>
      <c r="L9" s="4"/>
      <c r="M9" s="4"/>
      <c r="N9" s="4"/>
      <c r="O9" s="4"/>
      <c r="P9" s="4"/>
      <c r="Q9" s="161"/>
      <c r="R9" s="160"/>
      <c r="S9" s="4"/>
      <c r="T9" s="4"/>
      <c r="U9" s="4"/>
      <c r="V9" s="4"/>
      <c r="W9" s="160"/>
      <c r="X9" s="160"/>
      <c r="Y9" s="160"/>
      <c r="Z9" s="160"/>
      <c r="AA9" s="160"/>
      <c r="AB9" s="4"/>
      <c r="AC9" s="4"/>
      <c r="AD9" s="4"/>
      <c r="AE9" s="4"/>
      <c r="AF9" s="4"/>
      <c r="AG9" s="4"/>
      <c r="AH9" s="4"/>
      <c r="AI9" s="162"/>
    </row>
    <row r="10" spans="2:35" ht="35.450000000000003" customHeight="1" x14ac:dyDescent="0.15">
      <c r="B10" s="827"/>
      <c r="C10" s="4"/>
      <c r="D10" s="4"/>
      <c r="E10" s="4"/>
      <c r="F10" s="4"/>
      <c r="G10" s="4"/>
      <c r="H10" s="4"/>
      <c r="I10" s="160"/>
      <c r="J10" s="4"/>
      <c r="K10" s="4"/>
      <c r="L10" s="4"/>
      <c r="M10" s="4"/>
      <c r="N10" s="4"/>
      <c r="O10" s="4"/>
      <c r="P10" s="4"/>
      <c r="Q10" s="161"/>
      <c r="R10" s="160"/>
      <c r="S10" s="4"/>
      <c r="T10" s="4"/>
      <c r="U10" s="4"/>
      <c r="V10" s="4"/>
      <c r="W10" s="160"/>
      <c r="X10" s="160"/>
      <c r="Y10" s="160"/>
      <c r="Z10" s="160"/>
      <c r="AA10" s="160"/>
      <c r="AB10" s="4"/>
      <c r="AC10" s="4"/>
      <c r="AD10" s="4"/>
      <c r="AE10" s="4"/>
      <c r="AF10" s="4"/>
      <c r="AG10" s="4"/>
      <c r="AH10" s="4"/>
      <c r="AI10" s="162"/>
    </row>
    <row r="11" spans="2:35" ht="35.450000000000003" customHeight="1" x14ac:dyDescent="0.15">
      <c r="B11" s="827"/>
      <c r="C11" s="4"/>
      <c r="D11" s="4"/>
      <c r="E11" s="4"/>
      <c r="F11" s="4"/>
      <c r="G11" s="4"/>
      <c r="H11" s="4"/>
      <c r="I11" s="160"/>
      <c r="J11" s="4"/>
      <c r="K11" s="4"/>
      <c r="L11" s="4"/>
      <c r="M11" s="4"/>
      <c r="N11" s="4"/>
      <c r="O11" s="4"/>
      <c r="P11" s="4"/>
      <c r="Q11" s="160"/>
      <c r="R11" s="160"/>
      <c r="S11" s="4"/>
      <c r="T11" s="4"/>
      <c r="U11" s="4"/>
      <c r="V11" s="4"/>
      <c r="W11" s="160"/>
      <c r="X11" s="160"/>
      <c r="Y11" s="160"/>
      <c r="Z11" s="160"/>
      <c r="AA11" s="160"/>
      <c r="AB11" s="4"/>
      <c r="AC11" s="4"/>
      <c r="AD11" s="4"/>
      <c r="AE11" s="4"/>
      <c r="AF11" s="4"/>
      <c r="AG11" s="4"/>
      <c r="AH11" s="4"/>
      <c r="AI11" s="162"/>
    </row>
    <row r="12" spans="2:35" ht="35.450000000000003" customHeight="1" x14ac:dyDescent="0.15">
      <c r="B12" s="827"/>
      <c r="C12" s="4"/>
      <c r="D12" s="4"/>
      <c r="E12" s="4"/>
      <c r="F12" s="160"/>
      <c r="G12" s="160"/>
      <c r="H12" s="4"/>
      <c r="I12" s="4"/>
      <c r="J12" s="4"/>
      <c r="K12" s="4"/>
      <c r="L12" s="4"/>
      <c r="M12" s="4"/>
      <c r="N12" s="4"/>
      <c r="O12" s="4"/>
      <c r="P12" s="4"/>
      <c r="Q12" s="160"/>
      <c r="R12" s="4"/>
      <c r="S12" s="4"/>
      <c r="T12" s="4"/>
      <c r="U12" s="4"/>
      <c r="V12" s="4"/>
      <c r="W12" s="160"/>
      <c r="X12" s="160"/>
      <c r="Y12" s="160"/>
      <c r="Z12" s="160"/>
      <c r="AA12" s="160"/>
      <c r="AB12" s="4"/>
      <c r="AC12" s="4"/>
      <c r="AD12" s="4"/>
      <c r="AE12" s="4"/>
      <c r="AF12" s="4"/>
      <c r="AG12" s="4"/>
      <c r="AH12" s="4"/>
      <c r="AI12" s="162"/>
    </row>
    <row r="13" spans="2:35" ht="35.450000000000003" customHeight="1" x14ac:dyDescent="0.15">
      <c r="B13" s="827"/>
      <c r="C13" s="4"/>
      <c r="D13" s="4"/>
      <c r="E13" s="4"/>
      <c r="F13" s="160"/>
      <c r="G13" s="160"/>
      <c r="H13" s="160"/>
      <c r="I13" s="4"/>
      <c r="J13" s="4"/>
      <c r="K13" s="4"/>
      <c r="L13" s="4"/>
      <c r="M13" s="4"/>
      <c r="N13" s="4"/>
      <c r="O13" s="4"/>
      <c r="P13" s="4"/>
      <c r="Q13" s="160"/>
      <c r="R13" s="4"/>
      <c r="S13" s="4"/>
      <c r="T13" s="4"/>
      <c r="U13" s="4"/>
      <c r="V13" s="4"/>
      <c r="W13" s="160"/>
      <c r="X13" s="160"/>
      <c r="Y13" s="160"/>
      <c r="Z13" s="160"/>
      <c r="AA13" s="160"/>
      <c r="AB13" s="4"/>
      <c r="AC13" s="4"/>
      <c r="AD13" s="4"/>
      <c r="AE13" s="4"/>
      <c r="AF13" s="4"/>
      <c r="AG13" s="4"/>
      <c r="AH13" s="4"/>
      <c r="AI13" s="162"/>
    </row>
    <row r="14" spans="2:35" ht="35.450000000000003" customHeight="1" x14ac:dyDescent="0.15">
      <c r="B14" s="827"/>
      <c r="C14" s="160"/>
      <c r="D14" s="4"/>
      <c r="E14" s="4"/>
      <c r="F14" s="160"/>
      <c r="G14" s="160"/>
      <c r="H14" s="160"/>
      <c r="I14" s="4"/>
      <c r="J14" s="4"/>
      <c r="K14" s="4"/>
      <c r="L14" s="4"/>
      <c r="M14" s="4"/>
      <c r="N14" s="4"/>
      <c r="O14" s="4"/>
      <c r="P14" s="4"/>
      <c r="Q14" s="160"/>
      <c r="R14" s="160"/>
      <c r="S14" s="4"/>
      <c r="T14" s="4"/>
      <c r="U14" s="4"/>
      <c r="V14" s="4"/>
      <c r="W14" s="160"/>
      <c r="X14" s="160"/>
      <c r="Y14" s="160"/>
      <c r="Z14" s="160"/>
      <c r="AA14" s="160"/>
      <c r="AB14" s="4"/>
      <c r="AC14" s="4"/>
      <c r="AD14" s="4"/>
      <c r="AE14" s="4"/>
      <c r="AF14" s="4"/>
      <c r="AG14" s="4"/>
      <c r="AH14" s="4"/>
      <c r="AI14" s="162"/>
    </row>
    <row r="15" spans="2:35" ht="35.450000000000003" customHeight="1" x14ac:dyDescent="0.15">
      <c r="B15" s="827"/>
      <c r="C15" s="160"/>
      <c r="D15" s="4"/>
      <c r="E15" s="4"/>
      <c r="F15" s="160"/>
      <c r="G15" s="160"/>
      <c r="H15" s="160"/>
      <c r="I15" s="4"/>
      <c r="J15" s="4"/>
      <c r="K15" s="4"/>
      <c r="L15" s="4"/>
      <c r="M15" s="4"/>
      <c r="N15" s="4"/>
      <c r="O15" s="4"/>
      <c r="P15" s="4"/>
      <c r="Q15" s="160"/>
      <c r="R15" s="160"/>
      <c r="S15" s="4"/>
      <c r="T15" s="4"/>
      <c r="U15" s="4"/>
      <c r="V15" s="4"/>
      <c r="W15" s="160"/>
      <c r="X15" s="160"/>
      <c r="Y15" s="160"/>
      <c r="Z15" s="160"/>
      <c r="AA15" s="160"/>
      <c r="AB15" s="4"/>
      <c r="AC15" s="4"/>
      <c r="AD15" s="4"/>
      <c r="AE15" s="4"/>
      <c r="AF15" s="4"/>
      <c r="AG15" s="4"/>
      <c r="AH15" s="4"/>
      <c r="AI15" s="162"/>
    </row>
    <row r="16" spans="2:35" ht="35.450000000000003" customHeight="1" x14ac:dyDescent="0.15">
      <c r="B16" s="827"/>
      <c r="C16" s="160"/>
      <c r="D16" s="4"/>
      <c r="E16" s="4"/>
      <c r="F16" s="160"/>
      <c r="G16" s="160"/>
      <c r="H16" s="160"/>
      <c r="I16" s="4"/>
      <c r="J16" s="4"/>
      <c r="K16" s="4"/>
      <c r="L16" s="4"/>
      <c r="M16" s="4"/>
      <c r="N16" s="4"/>
      <c r="O16" s="4"/>
      <c r="P16" s="4"/>
      <c r="Q16" s="160"/>
      <c r="R16" s="160"/>
      <c r="S16" s="4"/>
      <c r="T16" s="4"/>
      <c r="U16" s="4"/>
      <c r="V16" s="4"/>
      <c r="W16" s="160"/>
      <c r="X16" s="160"/>
      <c r="Y16" s="160"/>
      <c r="Z16" s="160"/>
      <c r="AA16" s="160"/>
      <c r="AB16" s="4"/>
      <c r="AC16" s="4"/>
      <c r="AD16" s="4"/>
      <c r="AE16" s="4"/>
      <c r="AF16" s="4"/>
      <c r="AG16" s="4"/>
      <c r="AH16" s="4"/>
      <c r="AI16" s="162"/>
    </row>
    <row r="17" spans="2:35" ht="22.5" customHeight="1" x14ac:dyDescent="0.15">
      <c r="B17" s="827"/>
      <c r="C17" s="160"/>
      <c r="D17" s="4"/>
      <c r="E17" s="163"/>
      <c r="H17" s="164"/>
      <c r="I17" s="164"/>
      <c r="J17" s="164"/>
      <c r="K17" s="164"/>
      <c r="L17" s="164"/>
      <c r="M17" s="4"/>
      <c r="N17" s="4"/>
      <c r="O17" s="4"/>
      <c r="P17" s="4"/>
      <c r="Q17" s="160"/>
      <c r="R17" s="160"/>
      <c r="S17" s="4"/>
      <c r="T17" s="4"/>
      <c r="U17" s="4"/>
      <c r="V17" s="4"/>
      <c r="W17" s="160"/>
      <c r="X17" s="160"/>
      <c r="Y17" s="160"/>
      <c r="Z17" s="160"/>
      <c r="AA17" s="160"/>
      <c r="AI17" s="165"/>
    </row>
    <row r="18" spans="2:35" ht="71.25" customHeight="1" x14ac:dyDescent="0.15">
      <c r="B18" s="828"/>
      <c r="C18" s="166"/>
      <c r="D18" s="167"/>
      <c r="E18" s="168"/>
      <c r="F18" s="169"/>
      <c r="G18" s="169"/>
      <c r="H18" s="167"/>
      <c r="I18" s="167"/>
      <c r="J18" s="167"/>
      <c r="K18" s="167"/>
      <c r="L18" s="167"/>
      <c r="M18" s="167"/>
      <c r="N18" s="167"/>
      <c r="O18" s="167"/>
      <c r="P18" s="167"/>
      <c r="Q18" s="167"/>
      <c r="R18" s="167"/>
      <c r="S18" s="170"/>
      <c r="T18" s="170"/>
      <c r="U18" s="170"/>
      <c r="V18" s="832" t="s">
        <v>907</v>
      </c>
      <c r="W18" s="832"/>
      <c r="X18" s="832"/>
      <c r="Y18" s="832"/>
      <c r="Z18" s="832"/>
      <c r="AA18" s="832"/>
      <c r="AB18" s="832"/>
      <c r="AC18" s="832"/>
      <c r="AD18" s="832"/>
      <c r="AE18" s="832"/>
      <c r="AF18" s="832"/>
      <c r="AG18" s="832"/>
      <c r="AH18" s="832"/>
      <c r="AI18" s="833"/>
    </row>
    <row r="19" spans="2:35" ht="15" customHeight="1" x14ac:dyDescent="0.15"/>
  </sheetData>
  <mergeCells count="17">
    <mergeCell ref="B6:B18"/>
    <mergeCell ref="C6:AI6"/>
    <mergeCell ref="V18:AI18"/>
    <mergeCell ref="B3:AI3"/>
    <mergeCell ref="B4:D4"/>
    <mergeCell ref="E4:I4"/>
    <mergeCell ref="J4:L4"/>
    <mergeCell ref="M4:R4"/>
    <mergeCell ref="S4:V5"/>
    <mergeCell ref="W4:AB4"/>
    <mergeCell ref="AC4:AE5"/>
    <mergeCell ref="AF4:AI5"/>
    <mergeCell ref="B5:D5"/>
    <mergeCell ref="E5:I5"/>
    <mergeCell ref="J5:L5"/>
    <mergeCell ref="M5:R5"/>
    <mergeCell ref="W5:AB5"/>
  </mergeCells>
  <phoneticPr fontId="9"/>
  <printOptions horizontalCentered="1" verticalCentered="1"/>
  <pageMargins left="0.23622047244094491" right="0.23622047244094491" top="0.74803149606299213" bottom="0.74803149606299213" header="0.31496062992125984" footer="0.31496062992125984"/>
  <pageSetup paperSize="9" scale="99" fitToWidth="0" orientation="landscape" copies="2" r:id="rId1"/>
  <headerFooter alignWithMargins="0"/>
  <drawing r:id="rId2"/>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415862-07D7-41F4-AE35-CF42CEEC03DD}">
  <sheetPr codeName="Sheet60">
    <pageSetUpPr fitToPage="1"/>
  </sheetPr>
  <dimension ref="B2:AI19"/>
  <sheetViews>
    <sheetView showGridLines="0" showZeros="0" view="pageBreakPreview" zoomScaleNormal="85" zoomScaleSheetLayoutView="100" workbookViewId="0">
      <selection activeCell="E4" sqref="E4:AB5"/>
    </sheetView>
  </sheetViews>
  <sheetFormatPr defaultColWidth="9" defaultRowHeight="12" x14ac:dyDescent="0.15"/>
  <cols>
    <col min="1" max="1" width="1.625" style="159" customWidth="1"/>
    <col min="2" max="2" width="3.25" style="159" customWidth="1"/>
    <col min="3" max="35" width="4.125" style="159" customWidth="1"/>
    <col min="36" max="36" width="1.375" style="159" customWidth="1"/>
    <col min="37" max="16384" width="9" style="159"/>
  </cols>
  <sheetData>
    <row r="2" spans="2:35" ht="8.25" customHeight="1" x14ac:dyDescent="0.15"/>
    <row r="3" spans="2:35" ht="24.95" customHeight="1" x14ac:dyDescent="0.15">
      <c r="B3" s="400" t="s">
        <v>904</v>
      </c>
      <c r="C3" s="400"/>
      <c r="D3" s="400"/>
      <c r="E3" s="786"/>
      <c r="F3" s="786"/>
      <c r="G3" s="786"/>
      <c r="H3" s="786"/>
      <c r="I3" s="786"/>
      <c r="J3" s="400"/>
      <c r="K3" s="400"/>
      <c r="L3" s="400"/>
      <c r="M3" s="400"/>
      <c r="N3" s="400"/>
      <c r="O3" s="400"/>
      <c r="P3" s="400"/>
      <c r="Q3" s="400"/>
      <c r="R3" s="400"/>
      <c r="S3" s="400"/>
      <c r="T3" s="400"/>
      <c r="U3" s="400"/>
      <c r="V3" s="400"/>
      <c r="W3" s="400"/>
      <c r="X3" s="400"/>
      <c r="Y3" s="400"/>
      <c r="Z3" s="400"/>
      <c r="AA3" s="400"/>
      <c r="AB3" s="400"/>
      <c r="AC3" s="400"/>
      <c r="AD3" s="400"/>
      <c r="AE3" s="400"/>
      <c r="AF3" s="400"/>
      <c r="AG3" s="400"/>
      <c r="AH3" s="400"/>
      <c r="AI3" s="400"/>
    </row>
    <row r="4" spans="2:35" ht="20.100000000000001" customHeight="1" x14ac:dyDescent="0.15">
      <c r="B4" s="787" t="s">
        <v>8</v>
      </c>
      <c r="C4" s="788"/>
      <c r="D4" s="789"/>
      <c r="E4" s="790" t="s">
        <v>542</v>
      </c>
      <c r="F4" s="791"/>
      <c r="G4" s="791"/>
      <c r="H4" s="791"/>
      <c r="I4" s="792"/>
      <c r="J4" s="793" t="s">
        <v>9</v>
      </c>
      <c r="K4" s="794"/>
      <c r="L4" s="795"/>
      <c r="M4" s="796" t="s">
        <v>543</v>
      </c>
      <c r="N4" s="797"/>
      <c r="O4" s="797"/>
      <c r="P4" s="797"/>
      <c r="Q4" s="797"/>
      <c r="R4" s="798"/>
      <c r="S4" s="799" t="s">
        <v>715</v>
      </c>
      <c r="T4" s="800"/>
      <c r="U4" s="800"/>
      <c r="V4" s="801"/>
      <c r="W4" s="805" t="s">
        <v>545</v>
      </c>
      <c r="X4" s="806"/>
      <c r="Y4" s="806"/>
      <c r="Z4" s="806"/>
      <c r="AA4" s="806"/>
      <c r="AB4" s="807"/>
      <c r="AC4" s="447" t="s">
        <v>546</v>
      </c>
      <c r="AD4" s="448"/>
      <c r="AE4" s="449"/>
      <c r="AF4" s="808">
        <v>45621</v>
      </c>
      <c r="AG4" s="809"/>
      <c r="AH4" s="809"/>
      <c r="AI4" s="810"/>
    </row>
    <row r="5" spans="2:35" ht="20.100000000000001" customHeight="1" x14ac:dyDescent="0.15">
      <c r="B5" s="814" t="s">
        <v>0</v>
      </c>
      <c r="C5" s="815"/>
      <c r="D5" s="816"/>
      <c r="E5" s="817" t="s">
        <v>547</v>
      </c>
      <c r="F5" s="818"/>
      <c r="G5" s="818"/>
      <c r="H5" s="818"/>
      <c r="I5" s="819"/>
      <c r="J5" s="820" t="s">
        <v>1</v>
      </c>
      <c r="K5" s="821"/>
      <c r="L5" s="822"/>
      <c r="M5" s="796" t="s">
        <v>548</v>
      </c>
      <c r="N5" s="797"/>
      <c r="O5" s="797"/>
      <c r="P5" s="797"/>
      <c r="Q5" s="797"/>
      <c r="R5" s="798"/>
      <c r="S5" s="802"/>
      <c r="T5" s="803"/>
      <c r="U5" s="803"/>
      <c r="V5" s="804"/>
      <c r="W5" s="823" t="s">
        <v>549</v>
      </c>
      <c r="X5" s="824"/>
      <c r="Y5" s="824"/>
      <c r="Z5" s="824"/>
      <c r="AA5" s="824"/>
      <c r="AB5" s="825"/>
      <c r="AC5" s="450"/>
      <c r="AD5" s="451"/>
      <c r="AE5" s="452"/>
      <c r="AF5" s="811"/>
      <c r="AG5" s="812"/>
      <c r="AH5" s="812"/>
      <c r="AI5" s="813"/>
    </row>
    <row r="6" spans="2:35" ht="26.25" customHeight="1" x14ac:dyDescent="0.2">
      <c r="B6" s="826" t="s">
        <v>905</v>
      </c>
      <c r="C6" s="829" t="s">
        <v>906</v>
      </c>
      <c r="D6" s="830"/>
      <c r="E6" s="830"/>
      <c r="F6" s="830"/>
      <c r="G6" s="830"/>
      <c r="H6" s="830"/>
      <c r="I6" s="830"/>
      <c r="J6" s="830"/>
      <c r="K6" s="830"/>
      <c r="L6" s="830"/>
      <c r="M6" s="830"/>
      <c r="N6" s="830"/>
      <c r="O6" s="830"/>
      <c r="P6" s="830"/>
      <c r="Q6" s="830"/>
      <c r="R6" s="830"/>
      <c r="S6" s="830"/>
      <c r="T6" s="830"/>
      <c r="U6" s="830"/>
      <c r="V6" s="830"/>
      <c r="W6" s="830"/>
      <c r="X6" s="830"/>
      <c r="Y6" s="830"/>
      <c r="Z6" s="830"/>
      <c r="AA6" s="830"/>
      <c r="AB6" s="830"/>
      <c r="AC6" s="830"/>
      <c r="AD6" s="830"/>
      <c r="AE6" s="830"/>
      <c r="AF6" s="830"/>
      <c r="AG6" s="830"/>
      <c r="AH6" s="830"/>
      <c r="AI6" s="831"/>
    </row>
    <row r="7" spans="2:35" ht="35.450000000000003" customHeight="1" x14ac:dyDescent="0.15">
      <c r="B7" s="827"/>
      <c r="C7" s="4"/>
      <c r="D7" s="4"/>
      <c r="E7" s="4"/>
      <c r="F7" s="4"/>
      <c r="G7" s="4"/>
      <c r="H7" s="4"/>
      <c r="I7" s="160"/>
      <c r="J7" s="4"/>
      <c r="K7" s="4"/>
      <c r="L7" s="4"/>
      <c r="M7" s="4"/>
      <c r="N7" s="4"/>
      <c r="O7" s="4"/>
      <c r="P7" s="4"/>
      <c r="Q7" s="161"/>
      <c r="R7" s="160"/>
      <c r="S7" s="4"/>
      <c r="T7" s="4"/>
      <c r="U7" s="4"/>
      <c r="V7" s="4"/>
      <c r="W7" s="160"/>
      <c r="X7" s="160"/>
      <c r="Y7" s="160"/>
      <c r="Z7" s="160"/>
      <c r="AA7" s="160"/>
      <c r="AB7" s="4"/>
      <c r="AC7" s="4"/>
      <c r="AD7" s="4"/>
      <c r="AE7" s="4"/>
      <c r="AF7" s="4"/>
      <c r="AG7" s="4"/>
      <c r="AH7" s="4"/>
      <c r="AI7" s="162"/>
    </row>
    <row r="8" spans="2:35" ht="35.450000000000003" customHeight="1" x14ac:dyDescent="0.15">
      <c r="B8" s="827"/>
      <c r="C8" s="4"/>
      <c r="D8" s="4"/>
      <c r="E8" s="4"/>
      <c r="F8" s="4"/>
      <c r="G8" s="4"/>
      <c r="H8" s="4"/>
      <c r="I8" s="160"/>
      <c r="J8" s="4"/>
      <c r="K8" s="4"/>
      <c r="L8" s="4"/>
      <c r="M8" s="4"/>
      <c r="N8" s="4"/>
      <c r="O8" s="4"/>
      <c r="P8" s="4"/>
      <c r="Q8" s="161"/>
      <c r="R8" s="160"/>
      <c r="S8" s="4"/>
      <c r="T8" s="4"/>
      <c r="U8" s="4"/>
      <c r="V8" s="4"/>
      <c r="W8" s="160"/>
      <c r="X8" s="160"/>
      <c r="Y8" s="160"/>
      <c r="Z8" s="160"/>
      <c r="AA8" s="160"/>
      <c r="AB8" s="4"/>
      <c r="AC8" s="4"/>
      <c r="AD8" s="4"/>
      <c r="AE8" s="4"/>
      <c r="AF8" s="4"/>
      <c r="AG8" s="4"/>
      <c r="AH8" s="4"/>
      <c r="AI8" s="162"/>
    </row>
    <row r="9" spans="2:35" ht="35.450000000000003" customHeight="1" x14ac:dyDescent="0.15">
      <c r="B9" s="827"/>
      <c r="C9" s="4"/>
      <c r="D9" s="4"/>
      <c r="E9" s="4"/>
      <c r="F9" s="4"/>
      <c r="G9" s="4"/>
      <c r="H9" s="4"/>
      <c r="I9" s="160"/>
      <c r="J9" s="4"/>
      <c r="K9" s="4"/>
      <c r="L9" s="4"/>
      <c r="M9" s="4"/>
      <c r="N9" s="4"/>
      <c r="O9" s="4"/>
      <c r="P9" s="4"/>
      <c r="Q9" s="161"/>
      <c r="R9" s="160"/>
      <c r="S9" s="4"/>
      <c r="T9" s="4"/>
      <c r="U9" s="4"/>
      <c r="V9" s="4"/>
      <c r="W9" s="160"/>
      <c r="X9" s="160"/>
      <c r="Y9" s="160"/>
      <c r="Z9" s="160"/>
      <c r="AA9" s="160"/>
      <c r="AB9" s="4"/>
      <c r="AC9" s="4"/>
      <c r="AD9" s="4"/>
      <c r="AE9" s="4"/>
      <c r="AF9" s="4"/>
      <c r="AG9" s="4"/>
      <c r="AH9" s="4"/>
      <c r="AI9" s="162"/>
    </row>
    <row r="10" spans="2:35" ht="35.450000000000003" customHeight="1" x14ac:dyDescent="0.15">
      <c r="B10" s="827"/>
      <c r="C10" s="4"/>
      <c r="D10" s="4"/>
      <c r="E10" s="4"/>
      <c r="F10" s="4"/>
      <c r="G10" s="4"/>
      <c r="H10" s="4"/>
      <c r="I10" s="160"/>
      <c r="J10" s="4"/>
      <c r="K10" s="4"/>
      <c r="L10" s="4"/>
      <c r="M10" s="4"/>
      <c r="N10" s="4"/>
      <c r="O10" s="4"/>
      <c r="P10" s="4"/>
      <c r="Q10" s="161"/>
      <c r="R10" s="160"/>
      <c r="S10" s="4"/>
      <c r="T10" s="4"/>
      <c r="U10" s="4"/>
      <c r="V10" s="4"/>
      <c r="W10" s="160"/>
      <c r="X10" s="160"/>
      <c r="Y10" s="160"/>
      <c r="Z10" s="160"/>
      <c r="AA10" s="160"/>
      <c r="AB10" s="4"/>
      <c r="AC10" s="4"/>
      <c r="AD10" s="4"/>
      <c r="AE10" s="4"/>
      <c r="AF10" s="4"/>
      <c r="AG10" s="4"/>
      <c r="AH10" s="4"/>
      <c r="AI10" s="162"/>
    </row>
    <row r="11" spans="2:35" ht="35.450000000000003" customHeight="1" x14ac:dyDescent="0.15">
      <c r="B11" s="827"/>
      <c r="C11" s="4"/>
      <c r="D11" s="4"/>
      <c r="E11" s="4"/>
      <c r="F11" s="4"/>
      <c r="G11" s="4"/>
      <c r="H11" s="4"/>
      <c r="I11" s="160"/>
      <c r="J11" s="4"/>
      <c r="K11" s="4"/>
      <c r="L11" s="4"/>
      <c r="M11" s="4"/>
      <c r="N11" s="4"/>
      <c r="O11" s="4"/>
      <c r="P11" s="4"/>
      <c r="Q11" s="160"/>
      <c r="R11" s="160"/>
      <c r="S11" s="4"/>
      <c r="T11" s="4"/>
      <c r="U11" s="4"/>
      <c r="V11" s="4"/>
      <c r="W11" s="160"/>
      <c r="X11" s="160"/>
      <c r="Y11" s="160"/>
      <c r="Z11" s="160"/>
      <c r="AA11" s="160"/>
      <c r="AB11" s="4"/>
      <c r="AC11" s="4"/>
      <c r="AD11" s="4"/>
      <c r="AE11" s="4"/>
      <c r="AF11" s="4"/>
      <c r="AG11" s="4"/>
      <c r="AH11" s="4"/>
      <c r="AI11" s="162"/>
    </row>
    <row r="12" spans="2:35" ht="35.450000000000003" customHeight="1" x14ac:dyDescent="0.15">
      <c r="B12" s="827"/>
      <c r="C12" s="4"/>
      <c r="D12" s="4"/>
      <c r="E12" s="4"/>
      <c r="F12" s="160"/>
      <c r="G12" s="160"/>
      <c r="H12" s="4"/>
      <c r="I12" s="4"/>
      <c r="J12" s="4"/>
      <c r="K12" s="4"/>
      <c r="L12" s="4"/>
      <c r="M12" s="4"/>
      <c r="N12" s="4"/>
      <c r="O12" s="4"/>
      <c r="P12" s="4"/>
      <c r="Q12" s="160"/>
      <c r="R12" s="4"/>
      <c r="S12" s="4"/>
      <c r="T12" s="4"/>
      <c r="U12" s="4"/>
      <c r="V12" s="4"/>
      <c r="W12" s="160"/>
      <c r="X12" s="160"/>
      <c r="Y12" s="160"/>
      <c r="Z12" s="160"/>
      <c r="AA12" s="160"/>
      <c r="AB12" s="4"/>
      <c r="AC12" s="4"/>
      <c r="AD12" s="4"/>
      <c r="AE12" s="4"/>
      <c r="AF12" s="4"/>
      <c r="AG12" s="4"/>
      <c r="AH12" s="4"/>
      <c r="AI12" s="162"/>
    </row>
    <row r="13" spans="2:35" ht="35.450000000000003" customHeight="1" x14ac:dyDescent="0.15">
      <c r="B13" s="827"/>
      <c r="C13" s="4"/>
      <c r="D13" s="4"/>
      <c r="E13" s="4"/>
      <c r="F13" s="160"/>
      <c r="G13" s="160"/>
      <c r="H13" s="160"/>
      <c r="I13" s="4"/>
      <c r="J13" s="4"/>
      <c r="K13" s="4"/>
      <c r="L13" s="4"/>
      <c r="M13" s="4"/>
      <c r="N13" s="4"/>
      <c r="O13" s="4"/>
      <c r="P13" s="4"/>
      <c r="Q13" s="160"/>
      <c r="R13" s="4"/>
      <c r="S13" s="4"/>
      <c r="T13" s="4"/>
      <c r="U13" s="4"/>
      <c r="V13" s="4"/>
      <c r="W13" s="160"/>
      <c r="X13" s="160"/>
      <c r="Y13" s="160"/>
      <c r="Z13" s="160"/>
      <c r="AA13" s="160"/>
      <c r="AB13" s="4"/>
      <c r="AC13" s="4"/>
      <c r="AD13" s="4"/>
      <c r="AE13" s="4"/>
      <c r="AF13" s="4"/>
      <c r="AG13" s="4"/>
      <c r="AH13" s="4"/>
      <c r="AI13" s="162"/>
    </row>
    <row r="14" spans="2:35" ht="35.450000000000003" customHeight="1" x14ac:dyDescent="0.15">
      <c r="B14" s="827"/>
      <c r="C14" s="160"/>
      <c r="D14" s="4"/>
      <c r="E14" s="4"/>
      <c r="F14" s="160"/>
      <c r="G14" s="160"/>
      <c r="H14" s="160"/>
      <c r="I14" s="4"/>
      <c r="J14" s="4"/>
      <c r="K14" s="4"/>
      <c r="L14" s="4"/>
      <c r="M14" s="4"/>
      <c r="N14" s="4"/>
      <c r="O14" s="4"/>
      <c r="P14" s="4"/>
      <c r="Q14" s="160"/>
      <c r="R14" s="160"/>
      <c r="S14" s="4"/>
      <c r="T14" s="4"/>
      <c r="U14" s="4"/>
      <c r="V14" s="4"/>
      <c r="W14" s="160"/>
      <c r="X14" s="160"/>
      <c r="Y14" s="160"/>
      <c r="Z14" s="160"/>
      <c r="AA14" s="160"/>
      <c r="AB14" s="4"/>
      <c r="AC14" s="4"/>
      <c r="AD14" s="4"/>
      <c r="AE14" s="4"/>
      <c r="AF14" s="4"/>
      <c r="AG14" s="4"/>
      <c r="AH14" s="4"/>
      <c r="AI14" s="162"/>
    </row>
    <row r="15" spans="2:35" ht="35.450000000000003" customHeight="1" x14ac:dyDescent="0.15">
      <c r="B15" s="827"/>
      <c r="C15" s="160"/>
      <c r="D15" s="4"/>
      <c r="E15" s="4"/>
      <c r="F15" s="160"/>
      <c r="G15" s="160"/>
      <c r="H15" s="160"/>
      <c r="I15" s="4"/>
      <c r="J15" s="4"/>
      <c r="K15" s="4"/>
      <c r="L15" s="4"/>
      <c r="M15" s="4"/>
      <c r="N15" s="4"/>
      <c r="O15" s="4"/>
      <c r="P15" s="4"/>
      <c r="Q15" s="160"/>
      <c r="R15" s="160"/>
      <c r="S15" s="4"/>
      <c r="T15" s="4"/>
      <c r="U15" s="4"/>
      <c r="V15" s="4"/>
      <c r="W15" s="160"/>
      <c r="X15" s="160"/>
      <c r="Y15" s="160"/>
      <c r="Z15" s="160"/>
      <c r="AA15" s="160"/>
      <c r="AB15" s="4"/>
      <c r="AC15" s="4"/>
      <c r="AD15" s="4"/>
      <c r="AE15" s="4"/>
      <c r="AF15" s="4"/>
      <c r="AG15" s="4"/>
      <c r="AH15" s="4"/>
      <c r="AI15" s="162"/>
    </row>
    <row r="16" spans="2:35" ht="35.450000000000003" customHeight="1" x14ac:dyDescent="0.15">
      <c r="B16" s="827"/>
      <c r="C16" s="160"/>
      <c r="D16" s="4"/>
      <c r="E16" s="4"/>
      <c r="F16" s="160"/>
      <c r="G16" s="160"/>
      <c r="H16" s="160"/>
      <c r="I16" s="4"/>
      <c r="J16" s="4"/>
      <c r="K16" s="4"/>
      <c r="L16" s="4"/>
      <c r="M16" s="4"/>
      <c r="N16" s="4"/>
      <c r="O16" s="4"/>
      <c r="P16" s="4"/>
      <c r="Q16" s="160"/>
      <c r="R16" s="160"/>
      <c r="S16" s="4"/>
      <c r="T16" s="4"/>
      <c r="U16" s="4"/>
      <c r="V16" s="4"/>
      <c r="W16" s="160"/>
      <c r="X16" s="160"/>
      <c r="Y16" s="160"/>
      <c r="Z16" s="160"/>
      <c r="AA16" s="160"/>
      <c r="AB16" s="4"/>
      <c r="AC16" s="4"/>
      <c r="AD16" s="4"/>
      <c r="AE16" s="4"/>
      <c r="AF16" s="4"/>
      <c r="AG16" s="4"/>
      <c r="AH16" s="4"/>
      <c r="AI16" s="162"/>
    </row>
    <row r="17" spans="2:35" ht="22.5" customHeight="1" x14ac:dyDescent="0.15">
      <c r="B17" s="827"/>
      <c r="C17" s="160"/>
      <c r="D17" s="4"/>
      <c r="E17" s="163"/>
      <c r="H17" s="164"/>
      <c r="I17" s="164"/>
      <c r="J17" s="164"/>
      <c r="K17" s="164"/>
      <c r="L17" s="164"/>
      <c r="M17" s="4"/>
      <c r="N17" s="4"/>
      <c r="O17" s="4"/>
      <c r="P17" s="4"/>
      <c r="Q17" s="160"/>
      <c r="R17" s="160"/>
      <c r="S17" s="4"/>
      <c r="T17" s="4"/>
      <c r="U17" s="4"/>
      <c r="V17" s="4"/>
      <c r="W17" s="160"/>
      <c r="X17" s="160"/>
      <c r="Y17" s="160"/>
      <c r="Z17" s="160"/>
      <c r="AA17" s="160"/>
      <c r="AI17" s="165"/>
    </row>
    <row r="18" spans="2:35" ht="71.25" customHeight="1" x14ac:dyDescent="0.15">
      <c r="B18" s="828"/>
      <c r="C18" s="166"/>
      <c r="D18" s="167"/>
      <c r="E18" s="168"/>
      <c r="F18" s="169"/>
      <c r="G18" s="169"/>
      <c r="H18" s="167"/>
      <c r="I18" s="167"/>
      <c r="J18" s="167"/>
      <c r="K18" s="167"/>
      <c r="L18" s="167"/>
      <c r="M18" s="167"/>
      <c r="N18" s="167"/>
      <c r="O18" s="167"/>
      <c r="P18" s="167"/>
      <c r="Q18" s="167"/>
      <c r="R18" s="167"/>
      <c r="S18" s="170"/>
      <c r="T18" s="170"/>
      <c r="U18" s="170"/>
      <c r="V18" s="832" t="s">
        <v>907</v>
      </c>
      <c r="W18" s="832"/>
      <c r="X18" s="832"/>
      <c r="Y18" s="832"/>
      <c r="Z18" s="832"/>
      <c r="AA18" s="832"/>
      <c r="AB18" s="832"/>
      <c r="AC18" s="832"/>
      <c r="AD18" s="832"/>
      <c r="AE18" s="832"/>
      <c r="AF18" s="832"/>
      <c r="AG18" s="832"/>
      <c r="AH18" s="832"/>
      <c r="AI18" s="833"/>
    </row>
    <row r="19" spans="2:35" ht="15" customHeight="1" x14ac:dyDescent="0.15"/>
  </sheetData>
  <mergeCells count="17">
    <mergeCell ref="B6:B18"/>
    <mergeCell ref="C6:AI6"/>
    <mergeCell ref="V18:AI18"/>
    <mergeCell ref="B3:AI3"/>
    <mergeCell ref="B4:D4"/>
    <mergeCell ref="E4:I4"/>
    <mergeCell ref="J4:L4"/>
    <mergeCell ref="M4:R4"/>
    <mergeCell ref="S4:V5"/>
    <mergeCell ref="W4:AB4"/>
    <mergeCell ref="AC4:AE5"/>
    <mergeCell ref="AF4:AI5"/>
    <mergeCell ref="B5:D5"/>
    <mergeCell ref="E5:I5"/>
    <mergeCell ref="J5:L5"/>
    <mergeCell ref="M5:R5"/>
    <mergeCell ref="W5:AB5"/>
  </mergeCells>
  <phoneticPr fontId="9"/>
  <printOptions horizontalCentered="1" verticalCentered="1"/>
  <pageMargins left="0.23622047244094491" right="0.23622047244094491" top="0.74803149606299213" bottom="0.74803149606299213" header="0.31496062992125984" footer="0.31496062992125984"/>
  <pageSetup paperSize="9" scale="99" fitToWidth="0" orientation="landscape" copies="2" r:id="rId1"/>
  <headerFooter alignWithMargins="0"/>
  <drawing r:id="rId2"/>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616598-A68E-4DBA-9CF0-398A40F155AD}">
  <sheetPr codeName="Sheet61">
    <pageSetUpPr fitToPage="1"/>
  </sheetPr>
  <dimension ref="B2:AI19"/>
  <sheetViews>
    <sheetView showGridLines="0" showZeros="0" view="pageBreakPreview" zoomScaleNormal="85" zoomScaleSheetLayoutView="100" workbookViewId="0">
      <selection activeCell="E4" sqref="E4:AB5"/>
    </sheetView>
  </sheetViews>
  <sheetFormatPr defaultColWidth="9" defaultRowHeight="12" x14ac:dyDescent="0.15"/>
  <cols>
    <col min="1" max="1" width="1.625" style="159" customWidth="1"/>
    <col min="2" max="2" width="3.25" style="159" customWidth="1"/>
    <col min="3" max="35" width="4.125" style="159" customWidth="1"/>
    <col min="36" max="36" width="1.375" style="159" customWidth="1"/>
    <col min="37" max="16384" width="9" style="159"/>
  </cols>
  <sheetData>
    <row r="2" spans="2:35" ht="8.25" customHeight="1" x14ac:dyDescent="0.15"/>
    <row r="3" spans="2:35" ht="24.95" customHeight="1" x14ac:dyDescent="0.15">
      <c r="B3" s="400" t="s">
        <v>904</v>
      </c>
      <c r="C3" s="400"/>
      <c r="D3" s="400"/>
      <c r="E3" s="786"/>
      <c r="F3" s="786"/>
      <c r="G3" s="786"/>
      <c r="H3" s="786"/>
      <c r="I3" s="786"/>
      <c r="J3" s="400"/>
      <c r="K3" s="400"/>
      <c r="L3" s="400"/>
      <c r="M3" s="400"/>
      <c r="N3" s="400"/>
      <c r="O3" s="400"/>
      <c r="P3" s="400"/>
      <c r="Q3" s="400"/>
      <c r="R3" s="400"/>
      <c r="S3" s="400"/>
      <c r="T3" s="400"/>
      <c r="U3" s="400"/>
      <c r="V3" s="400"/>
      <c r="W3" s="400"/>
      <c r="X3" s="400"/>
      <c r="Y3" s="400"/>
      <c r="Z3" s="400"/>
      <c r="AA3" s="400"/>
      <c r="AB3" s="400"/>
      <c r="AC3" s="400"/>
      <c r="AD3" s="400"/>
      <c r="AE3" s="400"/>
      <c r="AF3" s="400"/>
      <c r="AG3" s="400"/>
      <c r="AH3" s="400"/>
      <c r="AI3" s="400"/>
    </row>
    <row r="4" spans="2:35" ht="20.100000000000001" customHeight="1" x14ac:dyDescent="0.15">
      <c r="B4" s="787" t="s">
        <v>8</v>
      </c>
      <c r="C4" s="788"/>
      <c r="D4" s="789"/>
      <c r="E4" s="790" t="s">
        <v>542</v>
      </c>
      <c r="F4" s="791"/>
      <c r="G4" s="791"/>
      <c r="H4" s="791"/>
      <c r="I4" s="792"/>
      <c r="J4" s="793" t="s">
        <v>9</v>
      </c>
      <c r="K4" s="794"/>
      <c r="L4" s="795"/>
      <c r="M4" s="796" t="s">
        <v>543</v>
      </c>
      <c r="N4" s="797"/>
      <c r="O4" s="797"/>
      <c r="P4" s="797"/>
      <c r="Q4" s="797"/>
      <c r="R4" s="798"/>
      <c r="S4" s="799" t="s">
        <v>715</v>
      </c>
      <c r="T4" s="800"/>
      <c r="U4" s="800"/>
      <c r="V4" s="801"/>
      <c r="W4" s="805" t="s">
        <v>545</v>
      </c>
      <c r="X4" s="806"/>
      <c r="Y4" s="806"/>
      <c r="Z4" s="806"/>
      <c r="AA4" s="806"/>
      <c r="AB4" s="807"/>
      <c r="AC4" s="447" t="s">
        <v>546</v>
      </c>
      <c r="AD4" s="448"/>
      <c r="AE4" s="449"/>
      <c r="AF4" s="808">
        <v>45621</v>
      </c>
      <c r="AG4" s="809"/>
      <c r="AH4" s="809"/>
      <c r="AI4" s="810"/>
    </row>
    <row r="5" spans="2:35" ht="20.100000000000001" customHeight="1" x14ac:dyDescent="0.15">
      <c r="B5" s="814" t="s">
        <v>0</v>
      </c>
      <c r="C5" s="815"/>
      <c r="D5" s="816"/>
      <c r="E5" s="817" t="s">
        <v>547</v>
      </c>
      <c r="F5" s="818"/>
      <c r="G5" s="818"/>
      <c r="H5" s="818"/>
      <c r="I5" s="819"/>
      <c r="J5" s="820" t="s">
        <v>1</v>
      </c>
      <c r="K5" s="821"/>
      <c r="L5" s="822"/>
      <c r="M5" s="796" t="s">
        <v>548</v>
      </c>
      <c r="N5" s="797"/>
      <c r="O5" s="797"/>
      <c r="P5" s="797"/>
      <c r="Q5" s="797"/>
      <c r="R5" s="798"/>
      <c r="S5" s="802"/>
      <c r="T5" s="803"/>
      <c r="U5" s="803"/>
      <c r="V5" s="804"/>
      <c r="W5" s="823" t="s">
        <v>549</v>
      </c>
      <c r="X5" s="824"/>
      <c r="Y5" s="824"/>
      <c r="Z5" s="824"/>
      <c r="AA5" s="824"/>
      <c r="AB5" s="825"/>
      <c r="AC5" s="450"/>
      <c r="AD5" s="451"/>
      <c r="AE5" s="452"/>
      <c r="AF5" s="811"/>
      <c r="AG5" s="812"/>
      <c r="AH5" s="812"/>
      <c r="AI5" s="813"/>
    </row>
    <row r="6" spans="2:35" ht="26.25" customHeight="1" x14ac:dyDescent="0.2">
      <c r="B6" s="826" t="s">
        <v>905</v>
      </c>
      <c r="C6" s="829" t="s">
        <v>906</v>
      </c>
      <c r="D6" s="830"/>
      <c r="E6" s="830"/>
      <c r="F6" s="830"/>
      <c r="G6" s="830"/>
      <c r="H6" s="830"/>
      <c r="I6" s="830"/>
      <c r="J6" s="830"/>
      <c r="K6" s="830"/>
      <c r="L6" s="830"/>
      <c r="M6" s="830"/>
      <c r="N6" s="830"/>
      <c r="O6" s="830"/>
      <c r="P6" s="830"/>
      <c r="Q6" s="830"/>
      <c r="R6" s="830"/>
      <c r="S6" s="830"/>
      <c r="T6" s="830"/>
      <c r="U6" s="830"/>
      <c r="V6" s="830"/>
      <c r="W6" s="830"/>
      <c r="X6" s="830"/>
      <c r="Y6" s="830"/>
      <c r="Z6" s="830"/>
      <c r="AA6" s="830"/>
      <c r="AB6" s="830"/>
      <c r="AC6" s="830"/>
      <c r="AD6" s="830"/>
      <c r="AE6" s="830"/>
      <c r="AF6" s="830"/>
      <c r="AG6" s="830"/>
      <c r="AH6" s="830"/>
      <c r="AI6" s="831"/>
    </row>
    <row r="7" spans="2:35" ht="35.450000000000003" customHeight="1" x14ac:dyDescent="0.15">
      <c r="B7" s="827"/>
      <c r="C7" s="4"/>
      <c r="D7" s="4"/>
      <c r="E7" s="4"/>
      <c r="F7" s="4"/>
      <c r="G7" s="4"/>
      <c r="H7" s="4"/>
      <c r="I7" s="160"/>
      <c r="J7" s="4"/>
      <c r="K7" s="4"/>
      <c r="L7" s="4"/>
      <c r="M7" s="4"/>
      <c r="N7" s="4"/>
      <c r="O7" s="4"/>
      <c r="P7" s="4"/>
      <c r="Q7" s="161"/>
      <c r="R7" s="160"/>
      <c r="S7" s="4"/>
      <c r="T7" s="4"/>
      <c r="U7" s="4"/>
      <c r="V7" s="4"/>
      <c r="W7" s="160"/>
      <c r="X7" s="160"/>
      <c r="Y7" s="160"/>
      <c r="Z7" s="160"/>
      <c r="AA7" s="160"/>
      <c r="AB7" s="4"/>
      <c r="AC7" s="4"/>
      <c r="AD7" s="4"/>
      <c r="AE7" s="4"/>
      <c r="AF7" s="4"/>
      <c r="AG7" s="4"/>
      <c r="AH7" s="4"/>
      <c r="AI7" s="162"/>
    </row>
    <row r="8" spans="2:35" ht="35.450000000000003" customHeight="1" x14ac:dyDescent="0.15">
      <c r="B8" s="827"/>
      <c r="C8" s="4"/>
      <c r="D8" s="4"/>
      <c r="E8" s="4"/>
      <c r="F8" s="4"/>
      <c r="G8" s="4"/>
      <c r="H8" s="4"/>
      <c r="I8" s="160"/>
      <c r="J8" s="4"/>
      <c r="K8" s="4"/>
      <c r="L8" s="4"/>
      <c r="M8" s="4"/>
      <c r="N8" s="4"/>
      <c r="O8" s="4"/>
      <c r="P8" s="4"/>
      <c r="Q8" s="161"/>
      <c r="R8" s="160"/>
      <c r="S8" s="4"/>
      <c r="T8" s="4"/>
      <c r="U8" s="4"/>
      <c r="V8" s="4"/>
      <c r="W8" s="160"/>
      <c r="X8" s="160"/>
      <c r="Y8" s="160"/>
      <c r="Z8" s="160"/>
      <c r="AA8" s="160"/>
      <c r="AB8" s="4"/>
      <c r="AC8" s="4"/>
      <c r="AD8" s="4"/>
      <c r="AE8" s="4"/>
      <c r="AF8" s="4"/>
      <c r="AG8" s="4"/>
      <c r="AH8" s="4"/>
      <c r="AI8" s="162"/>
    </row>
    <row r="9" spans="2:35" ht="35.450000000000003" customHeight="1" x14ac:dyDescent="0.15">
      <c r="B9" s="827"/>
      <c r="C9" s="4"/>
      <c r="D9" s="4"/>
      <c r="E9" s="4"/>
      <c r="F9" s="4"/>
      <c r="G9" s="4"/>
      <c r="H9" s="4"/>
      <c r="I9" s="160"/>
      <c r="J9" s="4"/>
      <c r="K9" s="4"/>
      <c r="L9" s="4"/>
      <c r="M9" s="4"/>
      <c r="N9" s="4"/>
      <c r="O9" s="4"/>
      <c r="P9" s="4"/>
      <c r="Q9" s="161"/>
      <c r="R9" s="160"/>
      <c r="S9" s="4"/>
      <c r="T9" s="4"/>
      <c r="U9" s="4"/>
      <c r="V9" s="4"/>
      <c r="W9" s="160"/>
      <c r="X9" s="160"/>
      <c r="Y9" s="160"/>
      <c r="Z9" s="160"/>
      <c r="AA9" s="160"/>
      <c r="AB9" s="4"/>
      <c r="AC9" s="4"/>
      <c r="AD9" s="4"/>
      <c r="AE9" s="4"/>
      <c r="AF9" s="4"/>
      <c r="AG9" s="4"/>
      <c r="AH9" s="4"/>
      <c r="AI9" s="162"/>
    </row>
    <row r="10" spans="2:35" ht="35.450000000000003" customHeight="1" x14ac:dyDescent="0.15">
      <c r="B10" s="827"/>
      <c r="C10" s="4"/>
      <c r="D10" s="4"/>
      <c r="E10" s="4"/>
      <c r="F10" s="4"/>
      <c r="G10" s="4"/>
      <c r="H10" s="4"/>
      <c r="I10" s="160"/>
      <c r="J10" s="4"/>
      <c r="K10" s="4"/>
      <c r="L10" s="4"/>
      <c r="M10" s="4"/>
      <c r="N10" s="4"/>
      <c r="O10" s="4"/>
      <c r="P10" s="4"/>
      <c r="Q10" s="161"/>
      <c r="R10" s="160"/>
      <c r="S10" s="4"/>
      <c r="T10" s="4"/>
      <c r="U10" s="4"/>
      <c r="V10" s="4"/>
      <c r="W10" s="160"/>
      <c r="X10" s="160"/>
      <c r="Y10" s="160"/>
      <c r="Z10" s="160"/>
      <c r="AA10" s="160"/>
      <c r="AB10" s="4"/>
      <c r="AC10" s="4"/>
      <c r="AD10" s="4"/>
      <c r="AE10" s="4"/>
      <c r="AF10" s="4"/>
      <c r="AG10" s="4"/>
      <c r="AH10" s="4"/>
      <c r="AI10" s="162"/>
    </row>
    <row r="11" spans="2:35" ht="35.450000000000003" customHeight="1" x14ac:dyDescent="0.15">
      <c r="B11" s="827"/>
      <c r="C11" s="4"/>
      <c r="D11" s="4"/>
      <c r="E11" s="4"/>
      <c r="F11" s="4"/>
      <c r="G11" s="4"/>
      <c r="H11" s="4"/>
      <c r="I11" s="160"/>
      <c r="J11" s="4"/>
      <c r="K11" s="4"/>
      <c r="L11" s="4"/>
      <c r="M11" s="4"/>
      <c r="N11" s="4"/>
      <c r="O11" s="4"/>
      <c r="P11" s="4"/>
      <c r="Q11" s="160"/>
      <c r="R11" s="160"/>
      <c r="S11" s="4"/>
      <c r="T11" s="4"/>
      <c r="U11" s="4"/>
      <c r="V11" s="4"/>
      <c r="W11" s="160"/>
      <c r="X11" s="160"/>
      <c r="Y11" s="160"/>
      <c r="Z11" s="160"/>
      <c r="AA11" s="160"/>
      <c r="AB11" s="4"/>
      <c r="AC11" s="4"/>
      <c r="AD11" s="4"/>
      <c r="AE11" s="4"/>
      <c r="AF11" s="4"/>
      <c r="AG11" s="4"/>
      <c r="AH11" s="4"/>
      <c r="AI11" s="162"/>
    </row>
    <row r="12" spans="2:35" ht="35.450000000000003" customHeight="1" x14ac:dyDescent="0.15">
      <c r="B12" s="827"/>
      <c r="C12" s="4"/>
      <c r="D12" s="4"/>
      <c r="E12" s="4"/>
      <c r="F12" s="160"/>
      <c r="G12" s="160"/>
      <c r="H12" s="4"/>
      <c r="I12" s="4"/>
      <c r="J12" s="4"/>
      <c r="K12" s="4"/>
      <c r="L12" s="4"/>
      <c r="M12" s="4"/>
      <c r="N12" s="4"/>
      <c r="O12" s="4"/>
      <c r="P12" s="4"/>
      <c r="Q12" s="160"/>
      <c r="R12" s="4"/>
      <c r="S12" s="4"/>
      <c r="T12" s="4"/>
      <c r="U12" s="4"/>
      <c r="V12" s="4"/>
      <c r="W12" s="160"/>
      <c r="X12" s="160"/>
      <c r="Y12" s="160"/>
      <c r="Z12" s="160"/>
      <c r="AA12" s="160"/>
      <c r="AB12" s="4"/>
      <c r="AC12" s="4"/>
      <c r="AD12" s="4"/>
      <c r="AE12" s="4"/>
      <c r="AF12" s="4"/>
      <c r="AG12" s="4"/>
      <c r="AH12" s="4"/>
      <c r="AI12" s="162"/>
    </row>
    <row r="13" spans="2:35" ht="35.450000000000003" customHeight="1" x14ac:dyDescent="0.15">
      <c r="B13" s="827"/>
      <c r="C13" s="4"/>
      <c r="D13" s="4"/>
      <c r="E13" s="4"/>
      <c r="F13" s="160"/>
      <c r="G13" s="160"/>
      <c r="H13" s="160"/>
      <c r="I13" s="4"/>
      <c r="J13" s="4"/>
      <c r="K13" s="4"/>
      <c r="L13" s="4"/>
      <c r="M13" s="4"/>
      <c r="N13" s="4"/>
      <c r="O13" s="4"/>
      <c r="P13" s="4"/>
      <c r="Q13" s="160"/>
      <c r="R13" s="4"/>
      <c r="S13" s="4"/>
      <c r="T13" s="4"/>
      <c r="U13" s="4"/>
      <c r="V13" s="4"/>
      <c r="W13" s="160"/>
      <c r="X13" s="160"/>
      <c r="Y13" s="160"/>
      <c r="Z13" s="160"/>
      <c r="AA13" s="160"/>
      <c r="AB13" s="4"/>
      <c r="AC13" s="4"/>
      <c r="AD13" s="4"/>
      <c r="AE13" s="4"/>
      <c r="AF13" s="4"/>
      <c r="AG13" s="4"/>
      <c r="AH13" s="4"/>
      <c r="AI13" s="162"/>
    </row>
    <row r="14" spans="2:35" ht="35.450000000000003" customHeight="1" x14ac:dyDescent="0.15">
      <c r="B14" s="827"/>
      <c r="C14" s="160"/>
      <c r="D14" s="4"/>
      <c r="E14" s="4"/>
      <c r="F14" s="160"/>
      <c r="G14" s="160"/>
      <c r="H14" s="160"/>
      <c r="I14" s="4"/>
      <c r="J14" s="4"/>
      <c r="K14" s="4"/>
      <c r="L14" s="4"/>
      <c r="M14" s="4"/>
      <c r="N14" s="4"/>
      <c r="O14" s="4"/>
      <c r="P14" s="4"/>
      <c r="Q14" s="160"/>
      <c r="R14" s="160"/>
      <c r="S14" s="4"/>
      <c r="T14" s="4"/>
      <c r="U14" s="4"/>
      <c r="V14" s="4"/>
      <c r="W14" s="160"/>
      <c r="X14" s="160"/>
      <c r="Y14" s="160"/>
      <c r="Z14" s="160"/>
      <c r="AA14" s="160"/>
      <c r="AB14" s="4"/>
      <c r="AC14" s="4"/>
      <c r="AD14" s="4"/>
      <c r="AE14" s="4"/>
      <c r="AF14" s="4"/>
      <c r="AG14" s="4"/>
      <c r="AH14" s="4"/>
      <c r="AI14" s="162"/>
    </row>
    <row r="15" spans="2:35" ht="35.450000000000003" customHeight="1" x14ac:dyDescent="0.15">
      <c r="B15" s="827"/>
      <c r="C15" s="160"/>
      <c r="D15" s="4"/>
      <c r="E15" s="4"/>
      <c r="F15" s="160"/>
      <c r="G15" s="160"/>
      <c r="H15" s="160"/>
      <c r="I15" s="4"/>
      <c r="J15" s="4"/>
      <c r="K15" s="4"/>
      <c r="L15" s="4"/>
      <c r="M15" s="4"/>
      <c r="N15" s="4"/>
      <c r="O15" s="4"/>
      <c r="P15" s="4"/>
      <c r="Q15" s="160"/>
      <c r="R15" s="160"/>
      <c r="S15" s="4"/>
      <c r="T15" s="4"/>
      <c r="U15" s="4"/>
      <c r="V15" s="4"/>
      <c r="W15" s="160"/>
      <c r="X15" s="160"/>
      <c r="Y15" s="160"/>
      <c r="Z15" s="160"/>
      <c r="AA15" s="160"/>
      <c r="AB15" s="4"/>
      <c r="AC15" s="4"/>
      <c r="AD15" s="4"/>
      <c r="AE15" s="4"/>
      <c r="AF15" s="4"/>
      <c r="AG15" s="4"/>
      <c r="AH15" s="4"/>
      <c r="AI15" s="162"/>
    </row>
    <row r="16" spans="2:35" ht="35.450000000000003" customHeight="1" x14ac:dyDescent="0.15">
      <c r="B16" s="827"/>
      <c r="C16" s="160"/>
      <c r="D16" s="4"/>
      <c r="E16" s="4"/>
      <c r="F16" s="160"/>
      <c r="G16" s="160"/>
      <c r="H16" s="160"/>
      <c r="I16" s="4"/>
      <c r="J16" s="4"/>
      <c r="K16" s="4"/>
      <c r="L16" s="4"/>
      <c r="M16" s="4"/>
      <c r="N16" s="4"/>
      <c r="O16" s="4"/>
      <c r="P16" s="4"/>
      <c r="Q16" s="160"/>
      <c r="R16" s="160"/>
      <c r="S16" s="4"/>
      <c r="T16" s="4"/>
      <c r="U16" s="4"/>
      <c r="V16" s="4"/>
      <c r="W16" s="160"/>
      <c r="X16" s="160"/>
      <c r="Y16" s="160"/>
      <c r="Z16" s="160"/>
      <c r="AA16" s="160"/>
      <c r="AB16" s="4"/>
      <c r="AC16" s="4"/>
      <c r="AD16" s="4"/>
      <c r="AE16" s="4"/>
      <c r="AF16" s="4"/>
      <c r="AG16" s="4"/>
      <c r="AH16" s="4"/>
      <c r="AI16" s="162"/>
    </row>
    <row r="17" spans="2:35" ht="22.5" customHeight="1" x14ac:dyDescent="0.15">
      <c r="B17" s="827"/>
      <c r="C17" s="160"/>
      <c r="D17" s="4"/>
      <c r="E17" s="163"/>
      <c r="H17" s="164"/>
      <c r="I17" s="164"/>
      <c r="J17" s="164"/>
      <c r="K17" s="164"/>
      <c r="L17" s="164"/>
      <c r="M17" s="4"/>
      <c r="N17" s="4"/>
      <c r="O17" s="4"/>
      <c r="P17" s="4"/>
      <c r="Q17" s="160"/>
      <c r="R17" s="160"/>
      <c r="S17" s="4"/>
      <c r="T17" s="4"/>
      <c r="U17" s="4"/>
      <c r="V17" s="4"/>
      <c r="W17" s="160"/>
      <c r="X17" s="160"/>
      <c r="Y17" s="160"/>
      <c r="Z17" s="160"/>
      <c r="AA17" s="160"/>
      <c r="AI17" s="165"/>
    </row>
    <row r="18" spans="2:35" ht="71.25" customHeight="1" x14ac:dyDescent="0.15">
      <c r="B18" s="828"/>
      <c r="C18" s="166"/>
      <c r="D18" s="167"/>
      <c r="E18" s="168"/>
      <c r="F18" s="169"/>
      <c r="G18" s="169"/>
      <c r="H18" s="167"/>
      <c r="I18" s="167"/>
      <c r="J18" s="167"/>
      <c r="K18" s="167"/>
      <c r="L18" s="167"/>
      <c r="M18" s="167"/>
      <c r="N18" s="167"/>
      <c r="O18" s="167"/>
      <c r="P18" s="167"/>
      <c r="Q18" s="167"/>
      <c r="R18" s="167"/>
      <c r="S18" s="170"/>
      <c r="T18" s="170"/>
      <c r="U18" s="170"/>
      <c r="V18" s="832" t="s">
        <v>907</v>
      </c>
      <c r="W18" s="832"/>
      <c r="X18" s="832"/>
      <c r="Y18" s="832"/>
      <c r="Z18" s="832"/>
      <c r="AA18" s="832"/>
      <c r="AB18" s="832"/>
      <c r="AC18" s="832"/>
      <c r="AD18" s="832"/>
      <c r="AE18" s="832"/>
      <c r="AF18" s="832"/>
      <c r="AG18" s="832"/>
      <c r="AH18" s="832"/>
      <c r="AI18" s="833"/>
    </row>
    <row r="19" spans="2:35" ht="15" customHeight="1" x14ac:dyDescent="0.15"/>
  </sheetData>
  <mergeCells count="17">
    <mergeCell ref="B6:B18"/>
    <mergeCell ref="C6:AI6"/>
    <mergeCell ref="V18:AI18"/>
    <mergeCell ref="B3:AI3"/>
    <mergeCell ref="B4:D4"/>
    <mergeCell ref="E4:I4"/>
    <mergeCell ref="J4:L4"/>
    <mergeCell ref="M4:R4"/>
    <mergeCell ref="S4:V5"/>
    <mergeCell ref="W4:AB4"/>
    <mergeCell ref="AC4:AE5"/>
    <mergeCell ref="AF4:AI5"/>
    <mergeCell ref="B5:D5"/>
    <mergeCell ref="E5:I5"/>
    <mergeCell ref="J5:L5"/>
    <mergeCell ref="M5:R5"/>
    <mergeCell ref="W5:AB5"/>
  </mergeCells>
  <phoneticPr fontId="9"/>
  <printOptions horizontalCentered="1" verticalCentered="1"/>
  <pageMargins left="0.23622047244094491" right="0.23622047244094491" top="0.74803149606299213" bottom="0.74803149606299213" header="0.31496062992125984" footer="0.31496062992125984"/>
  <pageSetup paperSize="9" scale="99" fitToWidth="0" orientation="landscape" copies="2" r:id="rId1"/>
  <headerFooter alignWithMargins="0"/>
  <drawing r:id="rId2"/>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520D3C-F089-4025-BFEF-F650F2910426}">
  <sheetPr codeName="Sheet62">
    <pageSetUpPr fitToPage="1"/>
  </sheetPr>
  <dimension ref="B2:AI19"/>
  <sheetViews>
    <sheetView showGridLines="0" showZeros="0" view="pageBreakPreview" zoomScaleNormal="85" zoomScaleSheetLayoutView="100" workbookViewId="0">
      <selection activeCell="E4" sqref="E4:AB5"/>
    </sheetView>
  </sheetViews>
  <sheetFormatPr defaultColWidth="9" defaultRowHeight="12" x14ac:dyDescent="0.15"/>
  <cols>
    <col min="1" max="1" width="1.625" style="159" customWidth="1"/>
    <col min="2" max="2" width="3.25" style="159" customWidth="1"/>
    <col min="3" max="35" width="4.125" style="159" customWidth="1"/>
    <col min="36" max="36" width="1.375" style="159" customWidth="1"/>
    <col min="37" max="16384" width="9" style="159"/>
  </cols>
  <sheetData>
    <row r="2" spans="2:35" ht="8.25" customHeight="1" x14ac:dyDescent="0.15"/>
    <row r="3" spans="2:35" ht="24.95" customHeight="1" x14ac:dyDescent="0.15">
      <c r="B3" s="400" t="s">
        <v>904</v>
      </c>
      <c r="C3" s="400"/>
      <c r="D3" s="400"/>
      <c r="E3" s="786"/>
      <c r="F3" s="786"/>
      <c r="G3" s="786"/>
      <c r="H3" s="786"/>
      <c r="I3" s="786"/>
      <c r="J3" s="400"/>
      <c r="K3" s="400"/>
      <c r="L3" s="400"/>
      <c r="M3" s="400"/>
      <c r="N3" s="400"/>
      <c r="O3" s="400"/>
      <c r="P3" s="400"/>
      <c r="Q3" s="400"/>
      <c r="R3" s="400"/>
      <c r="S3" s="400"/>
      <c r="T3" s="400"/>
      <c r="U3" s="400"/>
      <c r="V3" s="400"/>
      <c r="W3" s="400"/>
      <c r="X3" s="400"/>
      <c r="Y3" s="400"/>
      <c r="Z3" s="400"/>
      <c r="AA3" s="400"/>
      <c r="AB3" s="400"/>
      <c r="AC3" s="400"/>
      <c r="AD3" s="400"/>
      <c r="AE3" s="400"/>
      <c r="AF3" s="400"/>
      <c r="AG3" s="400"/>
      <c r="AH3" s="400"/>
      <c r="AI3" s="400"/>
    </row>
    <row r="4" spans="2:35" ht="20.100000000000001" customHeight="1" x14ac:dyDescent="0.15">
      <c r="B4" s="787" t="s">
        <v>8</v>
      </c>
      <c r="C4" s="788"/>
      <c r="D4" s="789"/>
      <c r="E4" s="790" t="s">
        <v>542</v>
      </c>
      <c r="F4" s="791"/>
      <c r="G4" s="791"/>
      <c r="H4" s="791"/>
      <c r="I4" s="792"/>
      <c r="J4" s="793" t="s">
        <v>9</v>
      </c>
      <c r="K4" s="794"/>
      <c r="L4" s="795"/>
      <c r="M4" s="796" t="s">
        <v>543</v>
      </c>
      <c r="N4" s="797"/>
      <c r="O4" s="797"/>
      <c r="P4" s="797"/>
      <c r="Q4" s="797"/>
      <c r="R4" s="798"/>
      <c r="S4" s="799" t="s">
        <v>715</v>
      </c>
      <c r="T4" s="800"/>
      <c r="U4" s="800"/>
      <c r="V4" s="801"/>
      <c r="W4" s="805" t="s">
        <v>545</v>
      </c>
      <c r="X4" s="806"/>
      <c r="Y4" s="806"/>
      <c r="Z4" s="806"/>
      <c r="AA4" s="806"/>
      <c r="AB4" s="807"/>
      <c r="AC4" s="447" t="s">
        <v>546</v>
      </c>
      <c r="AD4" s="448"/>
      <c r="AE4" s="449"/>
      <c r="AF4" s="808">
        <v>45621</v>
      </c>
      <c r="AG4" s="809"/>
      <c r="AH4" s="809"/>
      <c r="AI4" s="810"/>
    </row>
    <row r="5" spans="2:35" ht="20.100000000000001" customHeight="1" x14ac:dyDescent="0.15">
      <c r="B5" s="814" t="s">
        <v>0</v>
      </c>
      <c r="C5" s="815"/>
      <c r="D5" s="816"/>
      <c r="E5" s="817" t="s">
        <v>547</v>
      </c>
      <c r="F5" s="818"/>
      <c r="G5" s="818"/>
      <c r="H5" s="818"/>
      <c r="I5" s="819"/>
      <c r="J5" s="820" t="s">
        <v>1</v>
      </c>
      <c r="K5" s="821"/>
      <c r="L5" s="822"/>
      <c r="M5" s="796" t="s">
        <v>548</v>
      </c>
      <c r="N5" s="797"/>
      <c r="O5" s="797"/>
      <c r="P5" s="797"/>
      <c r="Q5" s="797"/>
      <c r="R5" s="798"/>
      <c r="S5" s="802"/>
      <c r="T5" s="803"/>
      <c r="U5" s="803"/>
      <c r="V5" s="804"/>
      <c r="W5" s="823" t="s">
        <v>549</v>
      </c>
      <c r="X5" s="824"/>
      <c r="Y5" s="824"/>
      <c r="Z5" s="824"/>
      <c r="AA5" s="824"/>
      <c r="AB5" s="825"/>
      <c r="AC5" s="450"/>
      <c r="AD5" s="451"/>
      <c r="AE5" s="452"/>
      <c r="AF5" s="811"/>
      <c r="AG5" s="812"/>
      <c r="AH5" s="812"/>
      <c r="AI5" s="813"/>
    </row>
    <row r="6" spans="2:35" ht="26.25" customHeight="1" x14ac:dyDescent="0.2">
      <c r="B6" s="826" t="s">
        <v>905</v>
      </c>
      <c r="C6" s="829" t="s">
        <v>906</v>
      </c>
      <c r="D6" s="830"/>
      <c r="E6" s="830"/>
      <c r="F6" s="830"/>
      <c r="G6" s="830"/>
      <c r="H6" s="830"/>
      <c r="I6" s="830"/>
      <c r="J6" s="830"/>
      <c r="K6" s="830"/>
      <c r="L6" s="830"/>
      <c r="M6" s="830"/>
      <c r="N6" s="830"/>
      <c r="O6" s="830"/>
      <c r="P6" s="830"/>
      <c r="Q6" s="830"/>
      <c r="R6" s="830"/>
      <c r="S6" s="830"/>
      <c r="T6" s="830"/>
      <c r="U6" s="830"/>
      <c r="V6" s="830"/>
      <c r="W6" s="830"/>
      <c r="X6" s="830"/>
      <c r="Y6" s="830"/>
      <c r="Z6" s="830"/>
      <c r="AA6" s="830"/>
      <c r="AB6" s="830"/>
      <c r="AC6" s="830"/>
      <c r="AD6" s="830"/>
      <c r="AE6" s="830"/>
      <c r="AF6" s="830"/>
      <c r="AG6" s="830"/>
      <c r="AH6" s="830"/>
      <c r="AI6" s="831"/>
    </row>
    <row r="7" spans="2:35" ht="35.450000000000003" customHeight="1" x14ac:dyDescent="0.15">
      <c r="B7" s="827"/>
      <c r="C7" s="4"/>
      <c r="D7" s="4"/>
      <c r="E7" s="4"/>
      <c r="F7" s="4"/>
      <c r="G7" s="4"/>
      <c r="H7" s="4"/>
      <c r="I7" s="160"/>
      <c r="J7" s="4"/>
      <c r="K7" s="4"/>
      <c r="L7" s="4"/>
      <c r="M7" s="4"/>
      <c r="N7" s="4"/>
      <c r="O7" s="4"/>
      <c r="P7" s="4"/>
      <c r="Q7" s="161"/>
      <c r="R7" s="160"/>
      <c r="S7" s="4"/>
      <c r="T7" s="4"/>
      <c r="U7" s="4"/>
      <c r="V7" s="4"/>
      <c r="W7" s="160"/>
      <c r="X7" s="160"/>
      <c r="Y7" s="160"/>
      <c r="Z7" s="160"/>
      <c r="AA7" s="160"/>
      <c r="AB7" s="4"/>
      <c r="AC7" s="4"/>
      <c r="AD7" s="4"/>
      <c r="AE7" s="4"/>
      <c r="AF7" s="4"/>
      <c r="AG7" s="4"/>
      <c r="AH7" s="4"/>
      <c r="AI7" s="162"/>
    </row>
    <row r="8" spans="2:35" ht="35.450000000000003" customHeight="1" x14ac:dyDescent="0.15">
      <c r="B8" s="827"/>
      <c r="C8" s="4"/>
      <c r="D8" s="4"/>
      <c r="E8" s="4"/>
      <c r="F8" s="4"/>
      <c r="G8" s="4"/>
      <c r="H8" s="4"/>
      <c r="I8" s="160"/>
      <c r="J8" s="4"/>
      <c r="K8" s="4"/>
      <c r="L8" s="4"/>
      <c r="M8" s="4"/>
      <c r="N8" s="4"/>
      <c r="O8" s="4"/>
      <c r="P8" s="4"/>
      <c r="Q8" s="161"/>
      <c r="R8" s="160"/>
      <c r="S8" s="4"/>
      <c r="T8" s="4"/>
      <c r="U8" s="4"/>
      <c r="V8" s="4"/>
      <c r="W8" s="160"/>
      <c r="X8" s="160"/>
      <c r="Y8" s="160"/>
      <c r="Z8" s="160"/>
      <c r="AA8" s="160"/>
      <c r="AB8" s="4"/>
      <c r="AC8" s="4"/>
      <c r="AD8" s="4"/>
      <c r="AE8" s="4"/>
      <c r="AF8" s="4"/>
      <c r="AG8" s="4"/>
      <c r="AH8" s="4"/>
      <c r="AI8" s="162"/>
    </row>
    <row r="9" spans="2:35" ht="35.450000000000003" customHeight="1" x14ac:dyDescent="0.15">
      <c r="B9" s="827"/>
      <c r="C9" s="4"/>
      <c r="D9" s="4"/>
      <c r="E9" s="4"/>
      <c r="F9" s="4"/>
      <c r="G9" s="4"/>
      <c r="H9" s="4"/>
      <c r="I9" s="160"/>
      <c r="J9" s="4"/>
      <c r="K9" s="4"/>
      <c r="L9" s="4"/>
      <c r="M9" s="4"/>
      <c r="N9" s="4"/>
      <c r="O9" s="4"/>
      <c r="P9" s="4"/>
      <c r="Q9" s="161"/>
      <c r="R9" s="160"/>
      <c r="S9" s="4"/>
      <c r="T9" s="4"/>
      <c r="U9" s="4"/>
      <c r="V9" s="4"/>
      <c r="W9" s="160"/>
      <c r="X9" s="160"/>
      <c r="Y9" s="160"/>
      <c r="Z9" s="160"/>
      <c r="AA9" s="160"/>
      <c r="AB9" s="4"/>
      <c r="AC9" s="4"/>
      <c r="AD9" s="4"/>
      <c r="AE9" s="4"/>
      <c r="AF9" s="4"/>
      <c r="AG9" s="4"/>
      <c r="AH9" s="4"/>
      <c r="AI9" s="162"/>
    </row>
    <row r="10" spans="2:35" ht="35.450000000000003" customHeight="1" x14ac:dyDescent="0.15">
      <c r="B10" s="827"/>
      <c r="C10" s="4"/>
      <c r="D10" s="4"/>
      <c r="E10" s="4"/>
      <c r="F10" s="4"/>
      <c r="G10" s="4"/>
      <c r="H10" s="4"/>
      <c r="I10" s="160"/>
      <c r="J10" s="4"/>
      <c r="K10" s="4"/>
      <c r="L10" s="4"/>
      <c r="M10" s="4"/>
      <c r="N10" s="4"/>
      <c r="O10" s="4"/>
      <c r="P10" s="4"/>
      <c r="Q10" s="161"/>
      <c r="R10" s="160"/>
      <c r="S10" s="4"/>
      <c r="T10" s="4"/>
      <c r="U10" s="4"/>
      <c r="V10" s="4"/>
      <c r="W10" s="160"/>
      <c r="X10" s="160"/>
      <c r="Y10" s="160"/>
      <c r="Z10" s="160"/>
      <c r="AA10" s="160"/>
      <c r="AB10" s="4"/>
      <c r="AC10" s="4"/>
      <c r="AD10" s="4"/>
      <c r="AE10" s="4"/>
      <c r="AF10" s="4"/>
      <c r="AG10" s="4"/>
      <c r="AH10" s="4"/>
      <c r="AI10" s="162"/>
    </row>
    <row r="11" spans="2:35" ht="35.450000000000003" customHeight="1" x14ac:dyDescent="0.15">
      <c r="B11" s="827"/>
      <c r="C11" s="4"/>
      <c r="D11" s="4"/>
      <c r="E11" s="4"/>
      <c r="F11" s="4"/>
      <c r="G11" s="4"/>
      <c r="H11" s="4"/>
      <c r="I11" s="160"/>
      <c r="J11" s="4"/>
      <c r="K11" s="4"/>
      <c r="L11" s="4"/>
      <c r="M11" s="4"/>
      <c r="N11" s="4"/>
      <c r="O11" s="4"/>
      <c r="P11" s="4"/>
      <c r="Q11" s="160"/>
      <c r="R11" s="160"/>
      <c r="S11" s="4"/>
      <c r="T11" s="4"/>
      <c r="U11" s="4"/>
      <c r="V11" s="4"/>
      <c r="W11" s="160"/>
      <c r="X11" s="160"/>
      <c r="Y11" s="160"/>
      <c r="Z11" s="160"/>
      <c r="AA11" s="160"/>
      <c r="AB11" s="4"/>
      <c r="AC11" s="4"/>
      <c r="AD11" s="4"/>
      <c r="AE11" s="4"/>
      <c r="AF11" s="4"/>
      <c r="AG11" s="4"/>
      <c r="AH11" s="4"/>
      <c r="AI11" s="162"/>
    </row>
    <row r="12" spans="2:35" ht="35.450000000000003" customHeight="1" x14ac:dyDescent="0.15">
      <c r="B12" s="827"/>
      <c r="C12" s="4"/>
      <c r="D12" s="4"/>
      <c r="E12" s="4"/>
      <c r="F12" s="160"/>
      <c r="G12" s="160"/>
      <c r="H12" s="4"/>
      <c r="I12" s="4"/>
      <c r="J12" s="4"/>
      <c r="K12" s="4"/>
      <c r="L12" s="4"/>
      <c r="M12" s="4"/>
      <c r="N12" s="4"/>
      <c r="O12" s="4"/>
      <c r="P12" s="4"/>
      <c r="Q12" s="160"/>
      <c r="R12" s="4"/>
      <c r="S12" s="4"/>
      <c r="T12" s="4"/>
      <c r="U12" s="4"/>
      <c r="V12" s="4"/>
      <c r="W12" s="160"/>
      <c r="X12" s="160"/>
      <c r="Y12" s="160"/>
      <c r="Z12" s="160"/>
      <c r="AA12" s="160"/>
      <c r="AB12" s="4"/>
      <c r="AC12" s="4"/>
      <c r="AD12" s="4"/>
      <c r="AE12" s="4"/>
      <c r="AF12" s="4"/>
      <c r="AG12" s="4"/>
      <c r="AH12" s="4"/>
      <c r="AI12" s="162"/>
    </row>
    <row r="13" spans="2:35" ht="35.450000000000003" customHeight="1" x14ac:dyDescent="0.15">
      <c r="B13" s="827"/>
      <c r="C13" s="4"/>
      <c r="D13" s="4"/>
      <c r="E13" s="4"/>
      <c r="F13" s="160"/>
      <c r="G13" s="160"/>
      <c r="H13" s="160"/>
      <c r="I13" s="4"/>
      <c r="J13" s="4"/>
      <c r="K13" s="4"/>
      <c r="L13" s="4"/>
      <c r="M13" s="4"/>
      <c r="N13" s="4"/>
      <c r="O13" s="4"/>
      <c r="P13" s="4"/>
      <c r="Q13" s="160"/>
      <c r="R13" s="4"/>
      <c r="S13" s="4"/>
      <c r="T13" s="4"/>
      <c r="U13" s="4"/>
      <c r="V13" s="4"/>
      <c r="W13" s="160"/>
      <c r="X13" s="160"/>
      <c r="Y13" s="160"/>
      <c r="Z13" s="160"/>
      <c r="AA13" s="160"/>
      <c r="AB13" s="4"/>
      <c r="AC13" s="4"/>
      <c r="AD13" s="4"/>
      <c r="AE13" s="4"/>
      <c r="AF13" s="4"/>
      <c r="AG13" s="4"/>
      <c r="AH13" s="4"/>
      <c r="AI13" s="162"/>
    </row>
    <row r="14" spans="2:35" ht="35.450000000000003" customHeight="1" x14ac:dyDescent="0.15">
      <c r="B14" s="827"/>
      <c r="C14" s="160"/>
      <c r="D14" s="4"/>
      <c r="E14" s="4"/>
      <c r="F14" s="160"/>
      <c r="G14" s="160"/>
      <c r="H14" s="160"/>
      <c r="I14" s="4"/>
      <c r="J14" s="4"/>
      <c r="K14" s="4"/>
      <c r="L14" s="4"/>
      <c r="M14" s="4"/>
      <c r="N14" s="4"/>
      <c r="O14" s="4"/>
      <c r="P14" s="4"/>
      <c r="Q14" s="160"/>
      <c r="R14" s="160"/>
      <c r="S14" s="4"/>
      <c r="T14" s="4"/>
      <c r="U14" s="4"/>
      <c r="V14" s="4"/>
      <c r="W14" s="160"/>
      <c r="X14" s="160"/>
      <c r="Y14" s="160"/>
      <c r="Z14" s="160"/>
      <c r="AA14" s="160"/>
      <c r="AB14" s="4"/>
      <c r="AC14" s="4"/>
      <c r="AD14" s="4"/>
      <c r="AE14" s="4"/>
      <c r="AF14" s="4"/>
      <c r="AG14" s="4"/>
      <c r="AH14" s="4"/>
      <c r="AI14" s="162"/>
    </row>
    <row r="15" spans="2:35" ht="35.450000000000003" customHeight="1" x14ac:dyDescent="0.15">
      <c r="B15" s="827"/>
      <c r="C15" s="160"/>
      <c r="D15" s="4"/>
      <c r="E15" s="4"/>
      <c r="F15" s="160"/>
      <c r="G15" s="160"/>
      <c r="H15" s="160"/>
      <c r="I15" s="4"/>
      <c r="J15" s="4"/>
      <c r="K15" s="4"/>
      <c r="L15" s="4"/>
      <c r="M15" s="4"/>
      <c r="N15" s="4"/>
      <c r="O15" s="4"/>
      <c r="P15" s="4"/>
      <c r="Q15" s="160"/>
      <c r="R15" s="160"/>
      <c r="S15" s="4"/>
      <c r="T15" s="4"/>
      <c r="U15" s="4"/>
      <c r="V15" s="4"/>
      <c r="W15" s="160"/>
      <c r="X15" s="160"/>
      <c r="Y15" s="160"/>
      <c r="Z15" s="160"/>
      <c r="AA15" s="160"/>
      <c r="AB15" s="4"/>
      <c r="AC15" s="4"/>
      <c r="AD15" s="4"/>
      <c r="AE15" s="4"/>
      <c r="AF15" s="4"/>
      <c r="AG15" s="4"/>
      <c r="AH15" s="4"/>
      <c r="AI15" s="162"/>
    </row>
    <row r="16" spans="2:35" ht="35.450000000000003" customHeight="1" x14ac:dyDescent="0.15">
      <c r="B16" s="827"/>
      <c r="C16" s="160"/>
      <c r="D16" s="4"/>
      <c r="E16" s="4"/>
      <c r="F16" s="160"/>
      <c r="G16" s="160"/>
      <c r="H16" s="160"/>
      <c r="I16" s="4"/>
      <c r="J16" s="4"/>
      <c r="K16" s="4"/>
      <c r="L16" s="4"/>
      <c r="M16" s="4"/>
      <c r="N16" s="4"/>
      <c r="O16" s="4"/>
      <c r="P16" s="4"/>
      <c r="Q16" s="160"/>
      <c r="R16" s="160"/>
      <c r="S16" s="4"/>
      <c r="T16" s="4"/>
      <c r="U16" s="4"/>
      <c r="V16" s="4"/>
      <c r="W16" s="160"/>
      <c r="X16" s="160"/>
      <c r="Y16" s="160"/>
      <c r="Z16" s="160"/>
      <c r="AA16" s="160"/>
      <c r="AB16" s="4"/>
      <c r="AC16" s="4"/>
      <c r="AD16" s="4"/>
      <c r="AE16" s="4"/>
      <c r="AF16" s="4"/>
      <c r="AG16" s="4"/>
      <c r="AH16" s="4"/>
      <c r="AI16" s="162"/>
    </row>
    <row r="17" spans="2:35" ht="22.5" customHeight="1" x14ac:dyDescent="0.15">
      <c r="B17" s="827"/>
      <c r="C17" s="160"/>
      <c r="D17" s="4"/>
      <c r="E17" s="163"/>
      <c r="H17" s="164"/>
      <c r="I17" s="164"/>
      <c r="J17" s="164"/>
      <c r="K17" s="164"/>
      <c r="L17" s="164"/>
      <c r="M17" s="4"/>
      <c r="N17" s="4"/>
      <c r="O17" s="4"/>
      <c r="P17" s="4"/>
      <c r="Q17" s="160"/>
      <c r="R17" s="160"/>
      <c r="S17" s="4"/>
      <c r="T17" s="4"/>
      <c r="U17" s="4"/>
      <c r="V17" s="4"/>
      <c r="W17" s="160"/>
      <c r="X17" s="160"/>
      <c r="Y17" s="160"/>
      <c r="Z17" s="160"/>
      <c r="AA17" s="160"/>
      <c r="AI17" s="165"/>
    </row>
    <row r="18" spans="2:35" ht="71.25" customHeight="1" x14ac:dyDescent="0.15">
      <c r="B18" s="828"/>
      <c r="C18" s="166"/>
      <c r="D18" s="167"/>
      <c r="E18" s="168"/>
      <c r="F18" s="169"/>
      <c r="G18" s="169"/>
      <c r="H18" s="167"/>
      <c r="I18" s="167"/>
      <c r="J18" s="167"/>
      <c r="K18" s="167"/>
      <c r="L18" s="167"/>
      <c r="M18" s="167"/>
      <c r="N18" s="167"/>
      <c r="O18" s="167"/>
      <c r="P18" s="167"/>
      <c r="Q18" s="167"/>
      <c r="R18" s="167"/>
      <c r="S18" s="170"/>
      <c r="T18" s="170"/>
      <c r="U18" s="170"/>
      <c r="V18" s="832" t="s">
        <v>907</v>
      </c>
      <c r="W18" s="832"/>
      <c r="X18" s="832"/>
      <c r="Y18" s="832"/>
      <c r="Z18" s="832"/>
      <c r="AA18" s="832"/>
      <c r="AB18" s="832"/>
      <c r="AC18" s="832"/>
      <c r="AD18" s="832"/>
      <c r="AE18" s="832"/>
      <c r="AF18" s="832"/>
      <c r="AG18" s="832"/>
      <c r="AH18" s="832"/>
      <c r="AI18" s="833"/>
    </row>
    <row r="19" spans="2:35" ht="15" customHeight="1" x14ac:dyDescent="0.15"/>
  </sheetData>
  <mergeCells count="17">
    <mergeCell ref="B6:B18"/>
    <mergeCell ref="C6:AI6"/>
    <mergeCell ref="V18:AI18"/>
    <mergeCell ref="B3:AI3"/>
    <mergeCell ref="B4:D4"/>
    <mergeCell ref="E4:I4"/>
    <mergeCell ref="J4:L4"/>
    <mergeCell ref="M4:R4"/>
    <mergeCell ref="S4:V5"/>
    <mergeCell ref="W4:AB4"/>
    <mergeCell ref="AC4:AE5"/>
    <mergeCell ref="AF4:AI5"/>
    <mergeCell ref="B5:D5"/>
    <mergeCell ref="E5:I5"/>
    <mergeCell ref="J5:L5"/>
    <mergeCell ref="M5:R5"/>
    <mergeCell ref="W5:AB5"/>
  </mergeCells>
  <phoneticPr fontId="9"/>
  <printOptions horizontalCentered="1" verticalCentered="1"/>
  <pageMargins left="0.23622047244094491" right="0.23622047244094491" top="0.74803149606299213" bottom="0.74803149606299213" header="0.31496062992125984" footer="0.31496062992125984"/>
  <pageSetup paperSize="9" scale="99" fitToWidth="0" orientation="landscape" copies="2" r:id="rId1"/>
  <headerFooter alignWithMargins="0"/>
  <drawing r:id="rId2"/>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F5F52B-71C8-4F4C-A773-6F372612A24F}">
  <sheetPr codeName="Sheet63">
    <pageSetUpPr fitToPage="1"/>
  </sheetPr>
  <dimension ref="B2:AI19"/>
  <sheetViews>
    <sheetView showGridLines="0" showZeros="0" view="pageBreakPreview" zoomScaleNormal="85" zoomScaleSheetLayoutView="100" workbookViewId="0">
      <selection activeCell="E4" sqref="E4:AB5"/>
    </sheetView>
  </sheetViews>
  <sheetFormatPr defaultColWidth="9" defaultRowHeight="12" x14ac:dyDescent="0.15"/>
  <cols>
    <col min="1" max="1" width="1.625" style="159" customWidth="1"/>
    <col min="2" max="2" width="3.25" style="159" customWidth="1"/>
    <col min="3" max="35" width="4.125" style="159" customWidth="1"/>
    <col min="36" max="36" width="1.375" style="159" customWidth="1"/>
    <col min="37" max="16384" width="9" style="159"/>
  </cols>
  <sheetData>
    <row r="2" spans="2:35" ht="8.25" customHeight="1" x14ac:dyDescent="0.15"/>
    <row r="3" spans="2:35" ht="24.95" customHeight="1" x14ac:dyDescent="0.15">
      <c r="B3" s="400" t="s">
        <v>904</v>
      </c>
      <c r="C3" s="400"/>
      <c r="D3" s="400"/>
      <c r="E3" s="786"/>
      <c r="F3" s="786"/>
      <c r="G3" s="786"/>
      <c r="H3" s="786"/>
      <c r="I3" s="786"/>
      <c r="J3" s="400"/>
      <c r="K3" s="400"/>
      <c r="L3" s="400"/>
      <c r="M3" s="400"/>
      <c r="N3" s="400"/>
      <c r="O3" s="400"/>
      <c r="P3" s="400"/>
      <c r="Q3" s="400"/>
      <c r="R3" s="400"/>
      <c r="S3" s="400"/>
      <c r="T3" s="400"/>
      <c r="U3" s="400"/>
      <c r="V3" s="400"/>
      <c r="W3" s="400"/>
      <c r="X3" s="400"/>
      <c r="Y3" s="400"/>
      <c r="Z3" s="400"/>
      <c r="AA3" s="400"/>
      <c r="AB3" s="400"/>
      <c r="AC3" s="400"/>
      <c r="AD3" s="400"/>
      <c r="AE3" s="400"/>
      <c r="AF3" s="400"/>
      <c r="AG3" s="400"/>
      <c r="AH3" s="400"/>
      <c r="AI3" s="400"/>
    </row>
    <row r="4" spans="2:35" ht="20.100000000000001" customHeight="1" x14ac:dyDescent="0.15">
      <c r="B4" s="787" t="s">
        <v>8</v>
      </c>
      <c r="C4" s="788"/>
      <c r="D4" s="789"/>
      <c r="E4" s="790" t="s">
        <v>542</v>
      </c>
      <c r="F4" s="791"/>
      <c r="G4" s="791"/>
      <c r="H4" s="791"/>
      <c r="I4" s="792"/>
      <c r="J4" s="793" t="s">
        <v>9</v>
      </c>
      <c r="K4" s="794"/>
      <c r="L4" s="795"/>
      <c r="M4" s="796" t="s">
        <v>543</v>
      </c>
      <c r="N4" s="797"/>
      <c r="O4" s="797"/>
      <c r="P4" s="797"/>
      <c r="Q4" s="797"/>
      <c r="R4" s="798"/>
      <c r="S4" s="799" t="s">
        <v>715</v>
      </c>
      <c r="T4" s="800"/>
      <c r="U4" s="800"/>
      <c r="V4" s="801"/>
      <c r="W4" s="805" t="s">
        <v>545</v>
      </c>
      <c r="X4" s="806"/>
      <c r="Y4" s="806"/>
      <c r="Z4" s="806"/>
      <c r="AA4" s="806"/>
      <c r="AB4" s="807"/>
      <c r="AC4" s="447" t="s">
        <v>546</v>
      </c>
      <c r="AD4" s="448"/>
      <c r="AE4" s="449"/>
      <c r="AF4" s="808">
        <v>45621</v>
      </c>
      <c r="AG4" s="809"/>
      <c r="AH4" s="809"/>
      <c r="AI4" s="810"/>
    </row>
    <row r="5" spans="2:35" ht="20.100000000000001" customHeight="1" x14ac:dyDescent="0.15">
      <c r="B5" s="814" t="s">
        <v>0</v>
      </c>
      <c r="C5" s="815"/>
      <c r="D5" s="816"/>
      <c r="E5" s="817" t="s">
        <v>547</v>
      </c>
      <c r="F5" s="818"/>
      <c r="G5" s="818"/>
      <c r="H5" s="818"/>
      <c r="I5" s="819"/>
      <c r="J5" s="820" t="s">
        <v>1</v>
      </c>
      <c r="K5" s="821"/>
      <c r="L5" s="822"/>
      <c r="M5" s="796" t="s">
        <v>548</v>
      </c>
      <c r="N5" s="797"/>
      <c r="O5" s="797"/>
      <c r="P5" s="797"/>
      <c r="Q5" s="797"/>
      <c r="R5" s="798"/>
      <c r="S5" s="802"/>
      <c r="T5" s="803"/>
      <c r="U5" s="803"/>
      <c r="V5" s="804"/>
      <c r="W5" s="823" t="s">
        <v>549</v>
      </c>
      <c r="X5" s="824"/>
      <c r="Y5" s="824"/>
      <c r="Z5" s="824"/>
      <c r="AA5" s="824"/>
      <c r="AB5" s="825"/>
      <c r="AC5" s="450"/>
      <c r="AD5" s="451"/>
      <c r="AE5" s="452"/>
      <c r="AF5" s="811"/>
      <c r="AG5" s="812"/>
      <c r="AH5" s="812"/>
      <c r="AI5" s="813"/>
    </row>
    <row r="6" spans="2:35" ht="26.25" customHeight="1" x14ac:dyDescent="0.2">
      <c r="B6" s="826" t="s">
        <v>905</v>
      </c>
      <c r="C6" s="829" t="s">
        <v>906</v>
      </c>
      <c r="D6" s="830"/>
      <c r="E6" s="830"/>
      <c r="F6" s="830"/>
      <c r="G6" s="830"/>
      <c r="H6" s="830"/>
      <c r="I6" s="830"/>
      <c r="J6" s="830"/>
      <c r="K6" s="830"/>
      <c r="L6" s="830"/>
      <c r="M6" s="830"/>
      <c r="N6" s="830"/>
      <c r="O6" s="830"/>
      <c r="P6" s="830"/>
      <c r="Q6" s="830"/>
      <c r="R6" s="830"/>
      <c r="S6" s="830"/>
      <c r="T6" s="830"/>
      <c r="U6" s="830"/>
      <c r="V6" s="830"/>
      <c r="W6" s="830"/>
      <c r="X6" s="830"/>
      <c r="Y6" s="830"/>
      <c r="Z6" s="830"/>
      <c r="AA6" s="830"/>
      <c r="AB6" s="830"/>
      <c r="AC6" s="830"/>
      <c r="AD6" s="830"/>
      <c r="AE6" s="830"/>
      <c r="AF6" s="830"/>
      <c r="AG6" s="830"/>
      <c r="AH6" s="830"/>
      <c r="AI6" s="831"/>
    </row>
    <row r="7" spans="2:35" ht="35.450000000000003" customHeight="1" x14ac:dyDescent="0.15">
      <c r="B7" s="827"/>
      <c r="C7" s="4"/>
      <c r="D7" s="4"/>
      <c r="E7" s="4"/>
      <c r="F7" s="4"/>
      <c r="G7" s="4"/>
      <c r="H7" s="4"/>
      <c r="I7" s="160"/>
      <c r="J7" s="4"/>
      <c r="K7" s="4"/>
      <c r="L7" s="4"/>
      <c r="M7" s="4"/>
      <c r="N7" s="4"/>
      <c r="O7" s="4"/>
      <c r="P7" s="4"/>
      <c r="Q7" s="161"/>
      <c r="R7" s="160"/>
      <c r="S7" s="4"/>
      <c r="T7" s="4"/>
      <c r="U7" s="4"/>
      <c r="V7" s="4"/>
      <c r="W7" s="160"/>
      <c r="X7" s="160"/>
      <c r="Y7" s="160"/>
      <c r="Z7" s="160"/>
      <c r="AA7" s="160"/>
      <c r="AB7" s="4"/>
      <c r="AC7" s="4"/>
      <c r="AD7" s="4"/>
      <c r="AE7" s="4"/>
      <c r="AF7" s="4"/>
      <c r="AG7" s="4"/>
      <c r="AH7" s="4"/>
      <c r="AI7" s="162"/>
    </row>
    <row r="8" spans="2:35" ht="35.450000000000003" customHeight="1" x14ac:dyDescent="0.15">
      <c r="B8" s="827"/>
      <c r="C8" s="4"/>
      <c r="D8" s="4"/>
      <c r="E8" s="4"/>
      <c r="F8" s="4"/>
      <c r="G8" s="4"/>
      <c r="H8" s="4"/>
      <c r="I8" s="160"/>
      <c r="J8" s="4"/>
      <c r="K8" s="4"/>
      <c r="L8" s="4"/>
      <c r="M8" s="4"/>
      <c r="N8" s="4"/>
      <c r="O8" s="4"/>
      <c r="P8" s="4"/>
      <c r="Q8" s="161"/>
      <c r="R8" s="160"/>
      <c r="S8" s="4"/>
      <c r="T8" s="4"/>
      <c r="U8" s="4"/>
      <c r="V8" s="4"/>
      <c r="W8" s="160"/>
      <c r="X8" s="160"/>
      <c r="Y8" s="160"/>
      <c r="Z8" s="160"/>
      <c r="AA8" s="160"/>
      <c r="AB8" s="4"/>
      <c r="AC8" s="4"/>
      <c r="AD8" s="4"/>
      <c r="AE8" s="4"/>
      <c r="AF8" s="4"/>
      <c r="AG8" s="4"/>
      <c r="AH8" s="4"/>
      <c r="AI8" s="162"/>
    </row>
    <row r="9" spans="2:35" ht="35.450000000000003" customHeight="1" x14ac:dyDescent="0.15">
      <c r="B9" s="827"/>
      <c r="C9" s="4"/>
      <c r="D9" s="4"/>
      <c r="E9" s="4"/>
      <c r="F9" s="4"/>
      <c r="G9" s="4"/>
      <c r="H9" s="4"/>
      <c r="I9" s="160"/>
      <c r="J9" s="4"/>
      <c r="K9" s="4"/>
      <c r="L9" s="4"/>
      <c r="M9" s="4"/>
      <c r="N9" s="4"/>
      <c r="O9" s="4"/>
      <c r="P9" s="4"/>
      <c r="Q9" s="161"/>
      <c r="R9" s="160"/>
      <c r="S9" s="4"/>
      <c r="T9" s="4"/>
      <c r="U9" s="4"/>
      <c r="V9" s="4"/>
      <c r="W9" s="160"/>
      <c r="X9" s="160"/>
      <c r="Y9" s="160"/>
      <c r="Z9" s="160"/>
      <c r="AA9" s="160"/>
      <c r="AB9" s="4"/>
      <c r="AC9" s="4"/>
      <c r="AD9" s="4"/>
      <c r="AE9" s="4"/>
      <c r="AF9" s="4"/>
      <c r="AG9" s="4"/>
      <c r="AH9" s="4"/>
      <c r="AI9" s="162"/>
    </row>
    <row r="10" spans="2:35" ht="35.450000000000003" customHeight="1" x14ac:dyDescent="0.15">
      <c r="B10" s="827"/>
      <c r="C10" s="4"/>
      <c r="D10" s="4"/>
      <c r="E10" s="4"/>
      <c r="F10" s="4"/>
      <c r="G10" s="4"/>
      <c r="H10" s="4"/>
      <c r="I10" s="160"/>
      <c r="J10" s="4"/>
      <c r="K10" s="4"/>
      <c r="L10" s="4"/>
      <c r="M10" s="4"/>
      <c r="N10" s="4"/>
      <c r="O10" s="4"/>
      <c r="P10" s="4"/>
      <c r="Q10" s="161"/>
      <c r="R10" s="160"/>
      <c r="S10" s="4"/>
      <c r="T10" s="4"/>
      <c r="U10" s="4"/>
      <c r="V10" s="4"/>
      <c r="W10" s="160"/>
      <c r="X10" s="160"/>
      <c r="Y10" s="160"/>
      <c r="Z10" s="160"/>
      <c r="AA10" s="160"/>
      <c r="AB10" s="4"/>
      <c r="AC10" s="4"/>
      <c r="AD10" s="4"/>
      <c r="AE10" s="4"/>
      <c r="AF10" s="4"/>
      <c r="AG10" s="4"/>
      <c r="AH10" s="4"/>
      <c r="AI10" s="162"/>
    </row>
    <row r="11" spans="2:35" ht="35.450000000000003" customHeight="1" x14ac:dyDescent="0.15">
      <c r="B11" s="827"/>
      <c r="C11" s="4"/>
      <c r="D11" s="4"/>
      <c r="E11" s="4"/>
      <c r="F11" s="4"/>
      <c r="G11" s="4"/>
      <c r="H11" s="4"/>
      <c r="I11" s="160"/>
      <c r="J11" s="4"/>
      <c r="K11" s="4"/>
      <c r="L11" s="4"/>
      <c r="M11" s="4"/>
      <c r="N11" s="4"/>
      <c r="O11" s="4"/>
      <c r="P11" s="4"/>
      <c r="Q11" s="160"/>
      <c r="R11" s="160"/>
      <c r="S11" s="4"/>
      <c r="T11" s="4"/>
      <c r="U11" s="4"/>
      <c r="V11" s="4"/>
      <c r="W11" s="160"/>
      <c r="X11" s="160"/>
      <c r="Y11" s="160"/>
      <c r="Z11" s="160"/>
      <c r="AA11" s="160"/>
      <c r="AB11" s="4"/>
      <c r="AC11" s="4"/>
      <c r="AD11" s="4"/>
      <c r="AE11" s="4"/>
      <c r="AF11" s="4"/>
      <c r="AG11" s="4"/>
      <c r="AH11" s="4"/>
      <c r="AI11" s="162"/>
    </row>
    <row r="12" spans="2:35" ht="35.450000000000003" customHeight="1" x14ac:dyDescent="0.15">
      <c r="B12" s="827"/>
      <c r="C12" s="4"/>
      <c r="D12" s="4"/>
      <c r="E12" s="4"/>
      <c r="F12" s="160"/>
      <c r="G12" s="160"/>
      <c r="H12" s="4"/>
      <c r="I12" s="4"/>
      <c r="J12" s="4"/>
      <c r="K12" s="4"/>
      <c r="L12" s="4"/>
      <c r="M12" s="4"/>
      <c r="N12" s="4"/>
      <c r="O12" s="4"/>
      <c r="P12" s="4"/>
      <c r="Q12" s="160"/>
      <c r="R12" s="4"/>
      <c r="S12" s="4"/>
      <c r="T12" s="4"/>
      <c r="U12" s="4"/>
      <c r="V12" s="4"/>
      <c r="W12" s="160"/>
      <c r="X12" s="160"/>
      <c r="Y12" s="160"/>
      <c r="Z12" s="160"/>
      <c r="AA12" s="160"/>
      <c r="AB12" s="4"/>
      <c r="AC12" s="4"/>
      <c r="AD12" s="4"/>
      <c r="AE12" s="4"/>
      <c r="AF12" s="4"/>
      <c r="AG12" s="4"/>
      <c r="AH12" s="4"/>
      <c r="AI12" s="162"/>
    </row>
    <row r="13" spans="2:35" ht="35.450000000000003" customHeight="1" x14ac:dyDescent="0.15">
      <c r="B13" s="827"/>
      <c r="C13" s="4"/>
      <c r="D13" s="4"/>
      <c r="E13" s="4"/>
      <c r="F13" s="160"/>
      <c r="G13" s="160"/>
      <c r="H13" s="160"/>
      <c r="I13" s="4"/>
      <c r="J13" s="4"/>
      <c r="K13" s="4"/>
      <c r="L13" s="4"/>
      <c r="M13" s="4"/>
      <c r="N13" s="4"/>
      <c r="O13" s="4"/>
      <c r="P13" s="4"/>
      <c r="Q13" s="160"/>
      <c r="R13" s="4"/>
      <c r="S13" s="4"/>
      <c r="T13" s="4"/>
      <c r="U13" s="4"/>
      <c r="V13" s="4"/>
      <c r="W13" s="160"/>
      <c r="X13" s="160"/>
      <c r="Y13" s="160"/>
      <c r="Z13" s="160"/>
      <c r="AA13" s="160"/>
      <c r="AB13" s="4"/>
      <c r="AC13" s="4"/>
      <c r="AD13" s="4"/>
      <c r="AE13" s="4"/>
      <c r="AF13" s="4"/>
      <c r="AG13" s="4"/>
      <c r="AH13" s="4"/>
      <c r="AI13" s="162"/>
    </row>
    <row r="14" spans="2:35" ht="35.450000000000003" customHeight="1" x14ac:dyDescent="0.15">
      <c r="B14" s="827"/>
      <c r="C14" s="160"/>
      <c r="D14" s="4"/>
      <c r="E14" s="4"/>
      <c r="F14" s="160"/>
      <c r="G14" s="160"/>
      <c r="H14" s="160"/>
      <c r="I14" s="4"/>
      <c r="J14" s="4"/>
      <c r="K14" s="4"/>
      <c r="L14" s="4"/>
      <c r="M14" s="4"/>
      <c r="N14" s="4"/>
      <c r="O14" s="4"/>
      <c r="P14" s="4"/>
      <c r="Q14" s="160"/>
      <c r="R14" s="160"/>
      <c r="S14" s="4"/>
      <c r="T14" s="4"/>
      <c r="U14" s="4"/>
      <c r="V14" s="4"/>
      <c r="W14" s="160"/>
      <c r="X14" s="160"/>
      <c r="Y14" s="160"/>
      <c r="Z14" s="160"/>
      <c r="AA14" s="160"/>
      <c r="AB14" s="4"/>
      <c r="AC14" s="4"/>
      <c r="AD14" s="4"/>
      <c r="AE14" s="4"/>
      <c r="AF14" s="4"/>
      <c r="AG14" s="4"/>
      <c r="AH14" s="4"/>
      <c r="AI14" s="162"/>
    </row>
    <row r="15" spans="2:35" ht="35.450000000000003" customHeight="1" x14ac:dyDescent="0.15">
      <c r="B15" s="827"/>
      <c r="C15" s="160"/>
      <c r="D15" s="4"/>
      <c r="E15" s="4"/>
      <c r="F15" s="160"/>
      <c r="G15" s="160"/>
      <c r="H15" s="160"/>
      <c r="I15" s="4"/>
      <c r="J15" s="4"/>
      <c r="K15" s="4"/>
      <c r="L15" s="4"/>
      <c r="M15" s="4"/>
      <c r="N15" s="4"/>
      <c r="O15" s="4"/>
      <c r="P15" s="4"/>
      <c r="Q15" s="160"/>
      <c r="R15" s="160"/>
      <c r="S15" s="4"/>
      <c r="T15" s="4"/>
      <c r="U15" s="4"/>
      <c r="V15" s="4"/>
      <c r="W15" s="160"/>
      <c r="X15" s="160"/>
      <c r="Y15" s="160"/>
      <c r="Z15" s="160"/>
      <c r="AA15" s="160"/>
      <c r="AB15" s="4"/>
      <c r="AC15" s="4"/>
      <c r="AD15" s="4"/>
      <c r="AE15" s="4"/>
      <c r="AF15" s="4"/>
      <c r="AG15" s="4"/>
      <c r="AH15" s="4"/>
      <c r="AI15" s="162"/>
    </row>
    <row r="16" spans="2:35" ht="35.450000000000003" customHeight="1" x14ac:dyDescent="0.15">
      <c r="B16" s="827"/>
      <c r="C16" s="160"/>
      <c r="D16" s="4"/>
      <c r="E16" s="4"/>
      <c r="F16" s="160"/>
      <c r="G16" s="160"/>
      <c r="H16" s="160"/>
      <c r="I16" s="4"/>
      <c r="J16" s="4"/>
      <c r="K16" s="4"/>
      <c r="L16" s="4"/>
      <c r="M16" s="4"/>
      <c r="N16" s="4"/>
      <c r="O16" s="4"/>
      <c r="P16" s="4"/>
      <c r="Q16" s="160"/>
      <c r="R16" s="160"/>
      <c r="S16" s="4"/>
      <c r="T16" s="4"/>
      <c r="U16" s="4"/>
      <c r="V16" s="4"/>
      <c r="W16" s="160"/>
      <c r="X16" s="160"/>
      <c r="Y16" s="160"/>
      <c r="Z16" s="160"/>
      <c r="AA16" s="160"/>
      <c r="AB16" s="4"/>
      <c r="AC16" s="4"/>
      <c r="AD16" s="4"/>
      <c r="AE16" s="4"/>
      <c r="AF16" s="4"/>
      <c r="AG16" s="4"/>
      <c r="AH16" s="4"/>
      <c r="AI16" s="162"/>
    </row>
    <row r="17" spans="2:35" ht="22.5" customHeight="1" x14ac:dyDescent="0.15">
      <c r="B17" s="827"/>
      <c r="C17" s="160"/>
      <c r="D17" s="4"/>
      <c r="E17" s="163"/>
      <c r="H17" s="164"/>
      <c r="I17" s="164"/>
      <c r="J17" s="164"/>
      <c r="K17" s="164"/>
      <c r="L17" s="164"/>
      <c r="M17" s="4"/>
      <c r="N17" s="4"/>
      <c r="O17" s="4"/>
      <c r="P17" s="4"/>
      <c r="Q17" s="160"/>
      <c r="R17" s="160"/>
      <c r="S17" s="4"/>
      <c r="T17" s="4"/>
      <c r="U17" s="4"/>
      <c r="V17" s="4"/>
      <c r="W17" s="160"/>
      <c r="X17" s="160"/>
      <c r="Y17" s="160"/>
      <c r="Z17" s="160"/>
      <c r="AA17" s="160"/>
      <c r="AI17" s="165"/>
    </row>
    <row r="18" spans="2:35" ht="71.25" customHeight="1" x14ac:dyDescent="0.15">
      <c r="B18" s="828"/>
      <c r="C18" s="166"/>
      <c r="D18" s="167"/>
      <c r="E18" s="168"/>
      <c r="F18" s="169"/>
      <c r="G18" s="169"/>
      <c r="H18" s="167"/>
      <c r="I18" s="167"/>
      <c r="J18" s="167"/>
      <c r="K18" s="167"/>
      <c r="L18" s="167"/>
      <c r="M18" s="167"/>
      <c r="N18" s="167"/>
      <c r="O18" s="167"/>
      <c r="P18" s="167"/>
      <c r="Q18" s="167"/>
      <c r="R18" s="167"/>
      <c r="S18" s="170"/>
      <c r="T18" s="170"/>
      <c r="U18" s="170"/>
      <c r="V18" s="832" t="s">
        <v>907</v>
      </c>
      <c r="W18" s="832"/>
      <c r="X18" s="832"/>
      <c r="Y18" s="832"/>
      <c r="Z18" s="832"/>
      <c r="AA18" s="832"/>
      <c r="AB18" s="832"/>
      <c r="AC18" s="832"/>
      <c r="AD18" s="832"/>
      <c r="AE18" s="832"/>
      <c r="AF18" s="832"/>
      <c r="AG18" s="832"/>
      <c r="AH18" s="832"/>
      <c r="AI18" s="833"/>
    </row>
    <row r="19" spans="2:35" ht="15" customHeight="1" x14ac:dyDescent="0.15"/>
  </sheetData>
  <mergeCells count="17">
    <mergeCell ref="B6:B18"/>
    <mergeCell ref="C6:AI6"/>
    <mergeCell ref="V18:AI18"/>
    <mergeCell ref="B3:AI3"/>
    <mergeCell ref="B4:D4"/>
    <mergeCell ref="E4:I4"/>
    <mergeCell ref="J4:L4"/>
    <mergeCell ref="M4:R4"/>
    <mergeCell ref="S4:V5"/>
    <mergeCell ref="W4:AB4"/>
    <mergeCell ref="AC4:AE5"/>
    <mergeCell ref="AF4:AI5"/>
    <mergeCell ref="B5:D5"/>
    <mergeCell ref="E5:I5"/>
    <mergeCell ref="J5:L5"/>
    <mergeCell ref="M5:R5"/>
    <mergeCell ref="W5:AB5"/>
  </mergeCells>
  <phoneticPr fontId="9"/>
  <printOptions horizontalCentered="1" verticalCentered="1"/>
  <pageMargins left="0.23622047244094491" right="0.23622047244094491" top="0.74803149606299213" bottom="0.74803149606299213" header="0.31496062992125984" footer="0.31496062992125984"/>
  <pageSetup paperSize="9" scale="99" fitToWidth="0" orientation="landscape" copies="2" r:id="rId1"/>
  <headerFooter alignWithMargins="0"/>
  <drawing r:id="rId2"/>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722CCE-E733-4736-8B16-03E890EFA434}">
  <sheetPr codeName="Sheet64">
    <pageSetUpPr fitToPage="1"/>
  </sheetPr>
  <dimension ref="B2:AI19"/>
  <sheetViews>
    <sheetView showGridLines="0" showZeros="0" view="pageBreakPreview" zoomScaleNormal="85" zoomScaleSheetLayoutView="100" workbookViewId="0">
      <selection activeCell="E4" sqref="E4:AB5"/>
    </sheetView>
  </sheetViews>
  <sheetFormatPr defaultColWidth="9" defaultRowHeight="12" x14ac:dyDescent="0.15"/>
  <cols>
    <col min="1" max="1" width="1.625" style="159" customWidth="1"/>
    <col min="2" max="2" width="3.25" style="159" customWidth="1"/>
    <col min="3" max="35" width="4.125" style="159" customWidth="1"/>
    <col min="36" max="36" width="1.375" style="159" customWidth="1"/>
    <col min="37" max="16384" width="9" style="159"/>
  </cols>
  <sheetData>
    <row r="2" spans="2:35" ht="8.25" customHeight="1" x14ac:dyDescent="0.15"/>
    <row r="3" spans="2:35" ht="24.95" customHeight="1" x14ac:dyDescent="0.15">
      <c r="B3" s="400" t="s">
        <v>904</v>
      </c>
      <c r="C3" s="400"/>
      <c r="D3" s="400"/>
      <c r="E3" s="786"/>
      <c r="F3" s="786"/>
      <c r="G3" s="786"/>
      <c r="H3" s="786"/>
      <c r="I3" s="786"/>
      <c r="J3" s="400"/>
      <c r="K3" s="400"/>
      <c r="L3" s="400"/>
      <c r="M3" s="400"/>
      <c r="N3" s="400"/>
      <c r="O3" s="400"/>
      <c r="P3" s="400"/>
      <c r="Q3" s="400"/>
      <c r="R3" s="400"/>
      <c r="S3" s="400"/>
      <c r="T3" s="400"/>
      <c r="U3" s="400"/>
      <c r="V3" s="400"/>
      <c r="W3" s="400"/>
      <c r="X3" s="400"/>
      <c r="Y3" s="400"/>
      <c r="Z3" s="400"/>
      <c r="AA3" s="400"/>
      <c r="AB3" s="400"/>
      <c r="AC3" s="400"/>
      <c r="AD3" s="400"/>
      <c r="AE3" s="400"/>
      <c r="AF3" s="400"/>
      <c r="AG3" s="400"/>
      <c r="AH3" s="400"/>
      <c r="AI3" s="400"/>
    </row>
    <row r="4" spans="2:35" ht="20.100000000000001" customHeight="1" x14ac:dyDescent="0.15">
      <c r="B4" s="787" t="s">
        <v>8</v>
      </c>
      <c r="C4" s="788"/>
      <c r="D4" s="789"/>
      <c r="E4" s="790" t="s">
        <v>542</v>
      </c>
      <c r="F4" s="791"/>
      <c r="G4" s="791"/>
      <c r="H4" s="791"/>
      <c r="I4" s="792"/>
      <c r="J4" s="793" t="s">
        <v>9</v>
      </c>
      <c r="K4" s="794"/>
      <c r="L4" s="795"/>
      <c r="M4" s="796" t="s">
        <v>543</v>
      </c>
      <c r="N4" s="797"/>
      <c r="O4" s="797"/>
      <c r="P4" s="797"/>
      <c r="Q4" s="797"/>
      <c r="R4" s="798"/>
      <c r="S4" s="799" t="s">
        <v>715</v>
      </c>
      <c r="T4" s="800"/>
      <c r="U4" s="800"/>
      <c r="V4" s="801"/>
      <c r="W4" s="805" t="s">
        <v>545</v>
      </c>
      <c r="X4" s="806"/>
      <c r="Y4" s="806"/>
      <c r="Z4" s="806"/>
      <c r="AA4" s="806"/>
      <c r="AB4" s="807"/>
      <c r="AC4" s="447" t="s">
        <v>546</v>
      </c>
      <c r="AD4" s="448"/>
      <c r="AE4" s="449"/>
      <c r="AF4" s="808">
        <v>45621</v>
      </c>
      <c r="AG4" s="809"/>
      <c r="AH4" s="809"/>
      <c r="AI4" s="810"/>
    </row>
    <row r="5" spans="2:35" ht="20.100000000000001" customHeight="1" x14ac:dyDescent="0.15">
      <c r="B5" s="814" t="s">
        <v>0</v>
      </c>
      <c r="C5" s="815"/>
      <c r="D5" s="816"/>
      <c r="E5" s="817" t="s">
        <v>547</v>
      </c>
      <c r="F5" s="818"/>
      <c r="G5" s="818"/>
      <c r="H5" s="818"/>
      <c r="I5" s="819"/>
      <c r="J5" s="820" t="s">
        <v>1</v>
      </c>
      <c r="K5" s="821"/>
      <c r="L5" s="822"/>
      <c r="M5" s="796" t="s">
        <v>548</v>
      </c>
      <c r="N5" s="797"/>
      <c r="O5" s="797"/>
      <c r="P5" s="797"/>
      <c r="Q5" s="797"/>
      <c r="R5" s="798"/>
      <c r="S5" s="802"/>
      <c r="T5" s="803"/>
      <c r="U5" s="803"/>
      <c r="V5" s="804"/>
      <c r="W5" s="823" t="s">
        <v>549</v>
      </c>
      <c r="X5" s="824"/>
      <c r="Y5" s="824"/>
      <c r="Z5" s="824"/>
      <c r="AA5" s="824"/>
      <c r="AB5" s="825"/>
      <c r="AC5" s="450"/>
      <c r="AD5" s="451"/>
      <c r="AE5" s="452"/>
      <c r="AF5" s="811"/>
      <c r="AG5" s="812"/>
      <c r="AH5" s="812"/>
      <c r="AI5" s="813"/>
    </row>
    <row r="6" spans="2:35" ht="26.25" customHeight="1" x14ac:dyDescent="0.2">
      <c r="B6" s="826" t="s">
        <v>905</v>
      </c>
      <c r="C6" s="829" t="s">
        <v>906</v>
      </c>
      <c r="D6" s="830"/>
      <c r="E6" s="830"/>
      <c r="F6" s="830"/>
      <c r="G6" s="830"/>
      <c r="H6" s="830"/>
      <c r="I6" s="830"/>
      <c r="J6" s="830"/>
      <c r="K6" s="830"/>
      <c r="L6" s="830"/>
      <c r="M6" s="830"/>
      <c r="N6" s="830"/>
      <c r="O6" s="830"/>
      <c r="P6" s="830"/>
      <c r="Q6" s="830"/>
      <c r="R6" s="830"/>
      <c r="S6" s="830"/>
      <c r="T6" s="830"/>
      <c r="U6" s="830"/>
      <c r="V6" s="830"/>
      <c r="W6" s="830"/>
      <c r="X6" s="830"/>
      <c r="Y6" s="830"/>
      <c r="Z6" s="830"/>
      <c r="AA6" s="830"/>
      <c r="AB6" s="830"/>
      <c r="AC6" s="830"/>
      <c r="AD6" s="830"/>
      <c r="AE6" s="830"/>
      <c r="AF6" s="830"/>
      <c r="AG6" s="830"/>
      <c r="AH6" s="830"/>
      <c r="AI6" s="831"/>
    </row>
    <row r="7" spans="2:35" ht="35.450000000000003" customHeight="1" x14ac:dyDescent="0.15">
      <c r="B7" s="827"/>
      <c r="C7" s="4"/>
      <c r="D7" s="4"/>
      <c r="E7" s="4"/>
      <c r="F7" s="4"/>
      <c r="G7" s="4"/>
      <c r="H7" s="4"/>
      <c r="I7" s="160"/>
      <c r="J7" s="4"/>
      <c r="K7" s="4"/>
      <c r="L7" s="4"/>
      <c r="M7" s="4"/>
      <c r="N7" s="4"/>
      <c r="O7" s="4"/>
      <c r="P7" s="4"/>
      <c r="Q7" s="161"/>
      <c r="R7" s="160"/>
      <c r="S7" s="4"/>
      <c r="T7" s="4"/>
      <c r="U7" s="4"/>
      <c r="V7" s="4"/>
      <c r="W7" s="160"/>
      <c r="X7" s="160"/>
      <c r="Y7" s="160"/>
      <c r="Z7" s="160"/>
      <c r="AA7" s="160"/>
      <c r="AB7" s="4"/>
      <c r="AC7" s="4"/>
      <c r="AD7" s="4"/>
      <c r="AE7" s="4"/>
      <c r="AF7" s="4"/>
      <c r="AG7" s="4"/>
      <c r="AH7" s="4"/>
      <c r="AI7" s="162"/>
    </row>
    <row r="8" spans="2:35" ht="35.450000000000003" customHeight="1" x14ac:dyDescent="0.15">
      <c r="B8" s="827"/>
      <c r="C8" s="4"/>
      <c r="D8" s="4"/>
      <c r="E8" s="4"/>
      <c r="F8" s="4"/>
      <c r="G8" s="4"/>
      <c r="H8" s="4"/>
      <c r="I8" s="160"/>
      <c r="J8" s="4"/>
      <c r="K8" s="4"/>
      <c r="L8" s="4"/>
      <c r="M8" s="4"/>
      <c r="N8" s="4"/>
      <c r="O8" s="4"/>
      <c r="P8" s="4"/>
      <c r="Q8" s="161"/>
      <c r="R8" s="160"/>
      <c r="S8" s="4"/>
      <c r="T8" s="4"/>
      <c r="U8" s="4"/>
      <c r="V8" s="4"/>
      <c r="W8" s="160"/>
      <c r="X8" s="160"/>
      <c r="Y8" s="160"/>
      <c r="Z8" s="160"/>
      <c r="AA8" s="160"/>
      <c r="AB8" s="4"/>
      <c r="AC8" s="4"/>
      <c r="AD8" s="4"/>
      <c r="AE8" s="4"/>
      <c r="AF8" s="4"/>
      <c r="AG8" s="4"/>
      <c r="AH8" s="4"/>
      <c r="AI8" s="162"/>
    </row>
    <row r="9" spans="2:35" ht="35.450000000000003" customHeight="1" x14ac:dyDescent="0.15">
      <c r="B9" s="827"/>
      <c r="C9" s="4"/>
      <c r="D9" s="4"/>
      <c r="E9" s="4"/>
      <c r="F9" s="4"/>
      <c r="G9" s="4"/>
      <c r="H9" s="4"/>
      <c r="I9" s="160"/>
      <c r="J9" s="4"/>
      <c r="K9" s="4"/>
      <c r="L9" s="4"/>
      <c r="M9" s="4"/>
      <c r="N9" s="4"/>
      <c r="O9" s="4"/>
      <c r="P9" s="4"/>
      <c r="Q9" s="161"/>
      <c r="R9" s="160"/>
      <c r="S9" s="4"/>
      <c r="T9" s="4"/>
      <c r="U9" s="4"/>
      <c r="V9" s="4"/>
      <c r="W9" s="160"/>
      <c r="X9" s="160"/>
      <c r="Y9" s="160"/>
      <c r="Z9" s="160"/>
      <c r="AA9" s="160"/>
      <c r="AB9" s="4"/>
      <c r="AC9" s="4"/>
      <c r="AD9" s="4"/>
      <c r="AE9" s="4"/>
      <c r="AF9" s="4"/>
      <c r="AG9" s="4"/>
      <c r="AH9" s="4"/>
      <c r="AI9" s="162"/>
    </row>
    <row r="10" spans="2:35" ht="35.450000000000003" customHeight="1" x14ac:dyDescent="0.15">
      <c r="B10" s="827"/>
      <c r="C10" s="4"/>
      <c r="D10" s="4"/>
      <c r="E10" s="4"/>
      <c r="F10" s="4"/>
      <c r="G10" s="4"/>
      <c r="H10" s="4"/>
      <c r="I10" s="160"/>
      <c r="J10" s="4"/>
      <c r="K10" s="4"/>
      <c r="L10" s="4"/>
      <c r="M10" s="4"/>
      <c r="N10" s="4"/>
      <c r="O10" s="4"/>
      <c r="P10" s="4"/>
      <c r="Q10" s="161"/>
      <c r="R10" s="160"/>
      <c r="S10" s="4"/>
      <c r="T10" s="4"/>
      <c r="U10" s="4"/>
      <c r="V10" s="4"/>
      <c r="W10" s="160"/>
      <c r="X10" s="160"/>
      <c r="Y10" s="160"/>
      <c r="Z10" s="160"/>
      <c r="AA10" s="160"/>
      <c r="AB10" s="4"/>
      <c r="AC10" s="4"/>
      <c r="AD10" s="4"/>
      <c r="AE10" s="4"/>
      <c r="AF10" s="4"/>
      <c r="AG10" s="4"/>
      <c r="AH10" s="4"/>
      <c r="AI10" s="162"/>
    </row>
    <row r="11" spans="2:35" ht="35.450000000000003" customHeight="1" x14ac:dyDescent="0.15">
      <c r="B11" s="827"/>
      <c r="C11" s="4"/>
      <c r="D11" s="4"/>
      <c r="E11" s="4"/>
      <c r="F11" s="4"/>
      <c r="G11" s="4"/>
      <c r="H11" s="4"/>
      <c r="I11" s="160"/>
      <c r="J11" s="4"/>
      <c r="K11" s="4"/>
      <c r="L11" s="4"/>
      <c r="M11" s="4"/>
      <c r="N11" s="4"/>
      <c r="O11" s="4"/>
      <c r="P11" s="4"/>
      <c r="Q11" s="160"/>
      <c r="R11" s="160"/>
      <c r="S11" s="4"/>
      <c r="T11" s="4"/>
      <c r="U11" s="4"/>
      <c r="V11" s="4"/>
      <c r="W11" s="160"/>
      <c r="X11" s="160"/>
      <c r="Y11" s="160"/>
      <c r="Z11" s="160"/>
      <c r="AA11" s="160"/>
      <c r="AB11" s="4"/>
      <c r="AC11" s="4"/>
      <c r="AD11" s="4"/>
      <c r="AE11" s="4"/>
      <c r="AF11" s="4"/>
      <c r="AG11" s="4"/>
      <c r="AH11" s="4"/>
      <c r="AI11" s="162"/>
    </row>
    <row r="12" spans="2:35" ht="35.450000000000003" customHeight="1" x14ac:dyDescent="0.15">
      <c r="B12" s="827"/>
      <c r="C12" s="4"/>
      <c r="D12" s="4"/>
      <c r="E12" s="4"/>
      <c r="F12" s="160"/>
      <c r="G12" s="160"/>
      <c r="H12" s="4"/>
      <c r="I12" s="4"/>
      <c r="J12" s="4"/>
      <c r="K12" s="4"/>
      <c r="L12" s="4"/>
      <c r="M12" s="4"/>
      <c r="N12" s="4"/>
      <c r="O12" s="4"/>
      <c r="P12" s="4"/>
      <c r="Q12" s="160"/>
      <c r="R12" s="4"/>
      <c r="S12" s="4"/>
      <c r="T12" s="4"/>
      <c r="U12" s="4"/>
      <c r="V12" s="4"/>
      <c r="W12" s="160"/>
      <c r="X12" s="160"/>
      <c r="Y12" s="160"/>
      <c r="Z12" s="160"/>
      <c r="AA12" s="160"/>
      <c r="AB12" s="4"/>
      <c r="AC12" s="4"/>
      <c r="AD12" s="4"/>
      <c r="AE12" s="4"/>
      <c r="AF12" s="4"/>
      <c r="AG12" s="4"/>
      <c r="AH12" s="4"/>
      <c r="AI12" s="162"/>
    </row>
    <row r="13" spans="2:35" ht="35.450000000000003" customHeight="1" x14ac:dyDescent="0.15">
      <c r="B13" s="827"/>
      <c r="C13" s="4"/>
      <c r="D13" s="4"/>
      <c r="E13" s="4"/>
      <c r="F13" s="160"/>
      <c r="G13" s="160"/>
      <c r="H13" s="160"/>
      <c r="I13" s="4"/>
      <c r="J13" s="4"/>
      <c r="K13" s="4"/>
      <c r="L13" s="4"/>
      <c r="M13" s="4"/>
      <c r="N13" s="4"/>
      <c r="O13" s="4"/>
      <c r="P13" s="4"/>
      <c r="Q13" s="160"/>
      <c r="R13" s="4"/>
      <c r="S13" s="4"/>
      <c r="T13" s="4"/>
      <c r="U13" s="4"/>
      <c r="V13" s="4"/>
      <c r="W13" s="160"/>
      <c r="X13" s="160"/>
      <c r="Y13" s="160"/>
      <c r="Z13" s="160"/>
      <c r="AA13" s="160"/>
      <c r="AB13" s="4"/>
      <c r="AC13" s="4"/>
      <c r="AD13" s="4"/>
      <c r="AE13" s="4"/>
      <c r="AF13" s="4"/>
      <c r="AG13" s="4"/>
      <c r="AH13" s="4"/>
      <c r="AI13" s="162"/>
    </row>
    <row r="14" spans="2:35" ht="35.450000000000003" customHeight="1" x14ac:dyDescent="0.15">
      <c r="B14" s="827"/>
      <c r="C14" s="160"/>
      <c r="D14" s="4"/>
      <c r="E14" s="4"/>
      <c r="F14" s="160"/>
      <c r="G14" s="160"/>
      <c r="H14" s="160"/>
      <c r="I14" s="4"/>
      <c r="J14" s="4"/>
      <c r="K14" s="4"/>
      <c r="L14" s="4"/>
      <c r="M14" s="4"/>
      <c r="N14" s="4"/>
      <c r="O14" s="4"/>
      <c r="P14" s="4"/>
      <c r="Q14" s="160"/>
      <c r="R14" s="160"/>
      <c r="S14" s="4"/>
      <c r="T14" s="4"/>
      <c r="U14" s="4"/>
      <c r="V14" s="4"/>
      <c r="W14" s="160"/>
      <c r="X14" s="160"/>
      <c r="Y14" s="160"/>
      <c r="Z14" s="160"/>
      <c r="AA14" s="160"/>
      <c r="AB14" s="4"/>
      <c r="AC14" s="4"/>
      <c r="AD14" s="4"/>
      <c r="AE14" s="4"/>
      <c r="AF14" s="4"/>
      <c r="AG14" s="4"/>
      <c r="AH14" s="4"/>
      <c r="AI14" s="162"/>
    </row>
    <row r="15" spans="2:35" ht="35.450000000000003" customHeight="1" x14ac:dyDescent="0.15">
      <c r="B15" s="827"/>
      <c r="C15" s="160"/>
      <c r="D15" s="4"/>
      <c r="E15" s="4"/>
      <c r="F15" s="160"/>
      <c r="G15" s="160"/>
      <c r="H15" s="160"/>
      <c r="I15" s="4"/>
      <c r="J15" s="4"/>
      <c r="K15" s="4"/>
      <c r="L15" s="4"/>
      <c r="M15" s="4"/>
      <c r="N15" s="4"/>
      <c r="O15" s="4"/>
      <c r="P15" s="4"/>
      <c r="Q15" s="160"/>
      <c r="R15" s="160"/>
      <c r="S15" s="4"/>
      <c r="T15" s="4"/>
      <c r="U15" s="4"/>
      <c r="V15" s="4"/>
      <c r="W15" s="160"/>
      <c r="X15" s="160"/>
      <c r="Y15" s="160"/>
      <c r="Z15" s="160"/>
      <c r="AA15" s="160"/>
      <c r="AB15" s="4"/>
      <c r="AC15" s="4"/>
      <c r="AD15" s="4"/>
      <c r="AE15" s="4"/>
      <c r="AF15" s="4"/>
      <c r="AG15" s="4"/>
      <c r="AH15" s="4"/>
      <c r="AI15" s="162"/>
    </row>
    <row r="16" spans="2:35" ht="35.450000000000003" customHeight="1" x14ac:dyDescent="0.15">
      <c r="B16" s="827"/>
      <c r="C16" s="160"/>
      <c r="D16" s="4"/>
      <c r="E16" s="4"/>
      <c r="F16" s="160"/>
      <c r="G16" s="160"/>
      <c r="H16" s="160"/>
      <c r="I16" s="4"/>
      <c r="J16" s="4"/>
      <c r="K16" s="4"/>
      <c r="L16" s="4"/>
      <c r="M16" s="4"/>
      <c r="N16" s="4"/>
      <c r="O16" s="4"/>
      <c r="P16" s="4"/>
      <c r="Q16" s="160"/>
      <c r="R16" s="160"/>
      <c r="S16" s="4"/>
      <c r="T16" s="4"/>
      <c r="U16" s="4"/>
      <c r="V16" s="4"/>
      <c r="W16" s="160"/>
      <c r="X16" s="160"/>
      <c r="Y16" s="160"/>
      <c r="Z16" s="160"/>
      <c r="AA16" s="160"/>
      <c r="AB16" s="4"/>
      <c r="AC16" s="4"/>
      <c r="AD16" s="4"/>
      <c r="AE16" s="4"/>
      <c r="AF16" s="4"/>
      <c r="AG16" s="4"/>
      <c r="AH16" s="4"/>
      <c r="AI16" s="162"/>
    </row>
    <row r="17" spans="2:35" ht="22.5" customHeight="1" x14ac:dyDescent="0.15">
      <c r="B17" s="827"/>
      <c r="C17" s="160"/>
      <c r="D17" s="4"/>
      <c r="E17" s="163"/>
      <c r="H17" s="164"/>
      <c r="I17" s="164"/>
      <c r="J17" s="164"/>
      <c r="K17" s="164"/>
      <c r="L17" s="164"/>
      <c r="M17" s="4"/>
      <c r="N17" s="4"/>
      <c r="O17" s="4"/>
      <c r="P17" s="4"/>
      <c r="Q17" s="160"/>
      <c r="R17" s="160"/>
      <c r="S17" s="4"/>
      <c r="T17" s="4"/>
      <c r="U17" s="4"/>
      <c r="V17" s="4"/>
      <c r="W17" s="160"/>
      <c r="X17" s="160"/>
      <c r="Y17" s="160"/>
      <c r="Z17" s="160"/>
      <c r="AA17" s="160"/>
      <c r="AI17" s="165"/>
    </row>
    <row r="18" spans="2:35" ht="71.25" customHeight="1" x14ac:dyDescent="0.15">
      <c r="B18" s="828"/>
      <c r="C18" s="166"/>
      <c r="D18" s="167"/>
      <c r="E18" s="168"/>
      <c r="F18" s="169"/>
      <c r="G18" s="169"/>
      <c r="H18" s="167"/>
      <c r="I18" s="167"/>
      <c r="J18" s="167"/>
      <c r="K18" s="167"/>
      <c r="L18" s="167"/>
      <c r="M18" s="167"/>
      <c r="N18" s="167"/>
      <c r="O18" s="167"/>
      <c r="P18" s="167"/>
      <c r="Q18" s="167"/>
      <c r="R18" s="167"/>
      <c r="S18" s="170"/>
      <c r="T18" s="170"/>
      <c r="U18" s="170"/>
      <c r="V18" s="832" t="s">
        <v>907</v>
      </c>
      <c r="W18" s="832"/>
      <c r="X18" s="832"/>
      <c r="Y18" s="832"/>
      <c r="Z18" s="832"/>
      <c r="AA18" s="832"/>
      <c r="AB18" s="832"/>
      <c r="AC18" s="832"/>
      <c r="AD18" s="832"/>
      <c r="AE18" s="832"/>
      <c r="AF18" s="832"/>
      <c r="AG18" s="832"/>
      <c r="AH18" s="832"/>
      <c r="AI18" s="833"/>
    </row>
    <row r="19" spans="2:35" ht="15" customHeight="1" x14ac:dyDescent="0.15"/>
  </sheetData>
  <mergeCells count="17">
    <mergeCell ref="B6:B18"/>
    <mergeCell ref="C6:AI6"/>
    <mergeCell ref="V18:AI18"/>
    <mergeCell ref="B3:AI3"/>
    <mergeCell ref="B4:D4"/>
    <mergeCell ref="E4:I4"/>
    <mergeCell ref="J4:L4"/>
    <mergeCell ref="M4:R4"/>
    <mergeCell ref="S4:V5"/>
    <mergeCell ref="W4:AB4"/>
    <mergeCell ref="AC4:AE5"/>
    <mergeCell ref="AF4:AI5"/>
    <mergeCell ref="B5:D5"/>
    <mergeCell ref="E5:I5"/>
    <mergeCell ref="J5:L5"/>
    <mergeCell ref="M5:R5"/>
    <mergeCell ref="W5:AB5"/>
  </mergeCells>
  <phoneticPr fontId="9"/>
  <printOptions horizontalCentered="1" verticalCentered="1"/>
  <pageMargins left="0.23622047244094491" right="0.23622047244094491" top="0.74803149606299213" bottom="0.74803149606299213" header="0.31496062992125984" footer="0.31496062992125984"/>
  <pageSetup paperSize="9" scale="99" fitToWidth="0" orientation="landscape" copies="2" r:id="rId1"/>
  <headerFooter alignWithMargins="0"/>
  <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5FF675-789F-49EC-B17D-0D13BC122660}">
  <sheetPr codeName="Sheet65">
    <pageSetUpPr fitToPage="1"/>
  </sheetPr>
  <dimension ref="B2:AI19"/>
  <sheetViews>
    <sheetView showGridLines="0" showZeros="0" view="pageBreakPreview" zoomScaleNormal="85" zoomScaleSheetLayoutView="100" workbookViewId="0">
      <selection activeCell="E4" sqref="E4:AB5"/>
    </sheetView>
  </sheetViews>
  <sheetFormatPr defaultColWidth="9" defaultRowHeight="12" x14ac:dyDescent="0.15"/>
  <cols>
    <col min="1" max="1" width="1.625" style="159" customWidth="1"/>
    <col min="2" max="2" width="3.25" style="159" customWidth="1"/>
    <col min="3" max="35" width="4.125" style="159" customWidth="1"/>
    <col min="36" max="36" width="1.375" style="159" customWidth="1"/>
    <col min="37" max="16384" width="9" style="159"/>
  </cols>
  <sheetData>
    <row r="2" spans="2:35" ht="8.25" customHeight="1" x14ac:dyDescent="0.15"/>
    <row r="3" spans="2:35" ht="24.95" customHeight="1" x14ac:dyDescent="0.15">
      <c r="B3" s="400" t="s">
        <v>904</v>
      </c>
      <c r="C3" s="400"/>
      <c r="D3" s="400"/>
      <c r="E3" s="786"/>
      <c r="F3" s="786"/>
      <c r="G3" s="786"/>
      <c r="H3" s="786"/>
      <c r="I3" s="786"/>
      <c r="J3" s="400"/>
      <c r="K3" s="400"/>
      <c r="L3" s="400"/>
      <c r="M3" s="400"/>
      <c r="N3" s="400"/>
      <c r="O3" s="400"/>
      <c r="P3" s="400"/>
      <c r="Q3" s="400"/>
      <c r="R3" s="400"/>
      <c r="S3" s="400"/>
      <c r="T3" s="400"/>
      <c r="U3" s="400"/>
      <c r="V3" s="400"/>
      <c r="W3" s="400"/>
      <c r="X3" s="400"/>
      <c r="Y3" s="400"/>
      <c r="Z3" s="400"/>
      <c r="AA3" s="400"/>
      <c r="AB3" s="400"/>
      <c r="AC3" s="400"/>
      <c r="AD3" s="400"/>
      <c r="AE3" s="400"/>
      <c r="AF3" s="400"/>
      <c r="AG3" s="400"/>
      <c r="AH3" s="400"/>
      <c r="AI3" s="400"/>
    </row>
    <row r="4" spans="2:35" ht="20.100000000000001" customHeight="1" x14ac:dyDescent="0.15">
      <c r="B4" s="787" t="s">
        <v>8</v>
      </c>
      <c r="C4" s="788"/>
      <c r="D4" s="789"/>
      <c r="E4" s="790" t="s">
        <v>542</v>
      </c>
      <c r="F4" s="791"/>
      <c r="G4" s="791"/>
      <c r="H4" s="791"/>
      <c r="I4" s="792"/>
      <c r="J4" s="793" t="s">
        <v>9</v>
      </c>
      <c r="K4" s="794"/>
      <c r="L4" s="795"/>
      <c r="M4" s="796" t="s">
        <v>543</v>
      </c>
      <c r="N4" s="797"/>
      <c r="O4" s="797"/>
      <c r="P4" s="797"/>
      <c r="Q4" s="797"/>
      <c r="R4" s="798"/>
      <c r="S4" s="799" t="s">
        <v>715</v>
      </c>
      <c r="T4" s="800"/>
      <c r="U4" s="800"/>
      <c r="V4" s="801"/>
      <c r="W4" s="805" t="s">
        <v>545</v>
      </c>
      <c r="X4" s="806"/>
      <c r="Y4" s="806"/>
      <c r="Z4" s="806"/>
      <c r="AA4" s="806"/>
      <c r="AB4" s="807"/>
      <c r="AC4" s="447" t="s">
        <v>546</v>
      </c>
      <c r="AD4" s="448"/>
      <c r="AE4" s="449"/>
      <c r="AF4" s="808">
        <v>45621</v>
      </c>
      <c r="AG4" s="809"/>
      <c r="AH4" s="809"/>
      <c r="AI4" s="810"/>
    </row>
    <row r="5" spans="2:35" ht="20.100000000000001" customHeight="1" x14ac:dyDescent="0.15">
      <c r="B5" s="814" t="s">
        <v>0</v>
      </c>
      <c r="C5" s="815"/>
      <c r="D5" s="816"/>
      <c r="E5" s="817" t="s">
        <v>547</v>
      </c>
      <c r="F5" s="818"/>
      <c r="G5" s="818"/>
      <c r="H5" s="818"/>
      <c r="I5" s="819"/>
      <c r="J5" s="820" t="s">
        <v>1</v>
      </c>
      <c r="K5" s="821"/>
      <c r="L5" s="822"/>
      <c r="M5" s="796" t="s">
        <v>548</v>
      </c>
      <c r="N5" s="797"/>
      <c r="O5" s="797"/>
      <c r="P5" s="797"/>
      <c r="Q5" s="797"/>
      <c r="R5" s="798"/>
      <c r="S5" s="802"/>
      <c r="T5" s="803"/>
      <c r="U5" s="803"/>
      <c r="V5" s="804"/>
      <c r="W5" s="823" t="s">
        <v>549</v>
      </c>
      <c r="X5" s="824"/>
      <c r="Y5" s="824"/>
      <c r="Z5" s="824"/>
      <c r="AA5" s="824"/>
      <c r="AB5" s="825"/>
      <c r="AC5" s="450"/>
      <c r="AD5" s="451"/>
      <c r="AE5" s="452"/>
      <c r="AF5" s="811"/>
      <c r="AG5" s="812"/>
      <c r="AH5" s="812"/>
      <c r="AI5" s="813"/>
    </row>
    <row r="6" spans="2:35" ht="26.25" customHeight="1" x14ac:dyDescent="0.2">
      <c r="B6" s="826" t="s">
        <v>905</v>
      </c>
      <c r="C6" s="829" t="s">
        <v>906</v>
      </c>
      <c r="D6" s="830"/>
      <c r="E6" s="830"/>
      <c r="F6" s="830"/>
      <c r="G6" s="830"/>
      <c r="H6" s="830"/>
      <c r="I6" s="830"/>
      <c r="J6" s="830"/>
      <c r="K6" s="830"/>
      <c r="L6" s="830"/>
      <c r="M6" s="830"/>
      <c r="N6" s="830"/>
      <c r="O6" s="830"/>
      <c r="P6" s="830"/>
      <c r="Q6" s="830"/>
      <c r="R6" s="830"/>
      <c r="S6" s="830"/>
      <c r="T6" s="830"/>
      <c r="U6" s="830"/>
      <c r="V6" s="830"/>
      <c r="W6" s="830"/>
      <c r="X6" s="830"/>
      <c r="Y6" s="830"/>
      <c r="Z6" s="830"/>
      <c r="AA6" s="830"/>
      <c r="AB6" s="830"/>
      <c r="AC6" s="830"/>
      <c r="AD6" s="830"/>
      <c r="AE6" s="830"/>
      <c r="AF6" s="830"/>
      <c r="AG6" s="830"/>
      <c r="AH6" s="830"/>
      <c r="AI6" s="831"/>
    </row>
    <row r="7" spans="2:35" ht="35.450000000000003" customHeight="1" x14ac:dyDescent="0.15">
      <c r="B7" s="827"/>
      <c r="C7" s="4"/>
      <c r="D7" s="4"/>
      <c r="E7" s="4"/>
      <c r="F7" s="4"/>
      <c r="G7" s="4"/>
      <c r="H7" s="4"/>
      <c r="I7" s="160"/>
      <c r="J7" s="4"/>
      <c r="K7" s="4"/>
      <c r="L7" s="4"/>
      <c r="M7" s="4"/>
      <c r="N7" s="4"/>
      <c r="O7" s="4"/>
      <c r="P7" s="4"/>
      <c r="Q7" s="161"/>
      <c r="R7" s="160"/>
      <c r="S7" s="4"/>
      <c r="T7" s="4"/>
      <c r="U7" s="4"/>
      <c r="V7" s="4"/>
      <c r="W7" s="160"/>
      <c r="X7" s="160"/>
      <c r="Y7" s="160"/>
      <c r="Z7" s="160"/>
      <c r="AA7" s="160"/>
      <c r="AB7" s="4"/>
      <c r="AC7" s="4"/>
      <c r="AD7" s="4"/>
      <c r="AE7" s="4"/>
      <c r="AF7" s="4"/>
      <c r="AG7" s="4"/>
      <c r="AH7" s="4"/>
      <c r="AI7" s="162"/>
    </row>
    <row r="8" spans="2:35" ht="35.450000000000003" customHeight="1" x14ac:dyDescent="0.15">
      <c r="B8" s="827"/>
      <c r="C8" s="4"/>
      <c r="D8" s="4"/>
      <c r="E8" s="4"/>
      <c r="F8" s="4"/>
      <c r="G8" s="4"/>
      <c r="H8" s="4"/>
      <c r="I8" s="160"/>
      <c r="J8" s="4"/>
      <c r="K8" s="4"/>
      <c r="L8" s="4"/>
      <c r="M8" s="4"/>
      <c r="N8" s="4"/>
      <c r="O8" s="4"/>
      <c r="P8" s="4"/>
      <c r="Q8" s="161"/>
      <c r="R8" s="160"/>
      <c r="S8" s="4"/>
      <c r="T8" s="4"/>
      <c r="U8" s="4"/>
      <c r="V8" s="4"/>
      <c r="W8" s="160"/>
      <c r="X8" s="160"/>
      <c r="Y8" s="160"/>
      <c r="Z8" s="160"/>
      <c r="AA8" s="160"/>
      <c r="AB8" s="4"/>
      <c r="AC8" s="4"/>
      <c r="AD8" s="4"/>
      <c r="AE8" s="4"/>
      <c r="AF8" s="4"/>
      <c r="AG8" s="4"/>
      <c r="AH8" s="4"/>
      <c r="AI8" s="162"/>
    </row>
    <row r="9" spans="2:35" ht="35.450000000000003" customHeight="1" x14ac:dyDescent="0.15">
      <c r="B9" s="827"/>
      <c r="C9" s="4"/>
      <c r="D9" s="4"/>
      <c r="E9" s="4"/>
      <c r="F9" s="4"/>
      <c r="G9" s="4"/>
      <c r="H9" s="4"/>
      <c r="I9" s="160"/>
      <c r="J9" s="4"/>
      <c r="K9" s="4"/>
      <c r="L9" s="4"/>
      <c r="M9" s="4"/>
      <c r="N9" s="4"/>
      <c r="O9" s="4"/>
      <c r="P9" s="4"/>
      <c r="Q9" s="161"/>
      <c r="R9" s="160"/>
      <c r="S9" s="4"/>
      <c r="T9" s="4"/>
      <c r="U9" s="4"/>
      <c r="V9" s="4"/>
      <c r="W9" s="160"/>
      <c r="X9" s="160"/>
      <c r="Y9" s="160"/>
      <c r="Z9" s="160"/>
      <c r="AA9" s="160"/>
      <c r="AB9" s="4"/>
      <c r="AC9" s="4"/>
      <c r="AD9" s="4"/>
      <c r="AE9" s="4"/>
      <c r="AF9" s="4"/>
      <c r="AG9" s="4"/>
      <c r="AH9" s="4"/>
      <c r="AI9" s="162"/>
    </row>
    <row r="10" spans="2:35" ht="35.450000000000003" customHeight="1" x14ac:dyDescent="0.15">
      <c r="B10" s="827"/>
      <c r="C10" s="4"/>
      <c r="D10" s="4"/>
      <c r="E10" s="4"/>
      <c r="F10" s="4"/>
      <c r="G10" s="4"/>
      <c r="H10" s="4"/>
      <c r="I10" s="160"/>
      <c r="J10" s="4"/>
      <c r="K10" s="4"/>
      <c r="L10" s="4"/>
      <c r="M10" s="4"/>
      <c r="N10" s="4"/>
      <c r="O10" s="4"/>
      <c r="P10" s="4"/>
      <c r="Q10" s="161"/>
      <c r="R10" s="160"/>
      <c r="S10" s="4"/>
      <c r="T10" s="4"/>
      <c r="U10" s="4"/>
      <c r="V10" s="4"/>
      <c r="W10" s="160"/>
      <c r="X10" s="160"/>
      <c r="Y10" s="160"/>
      <c r="Z10" s="160"/>
      <c r="AA10" s="160"/>
      <c r="AB10" s="4"/>
      <c r="AC10" s="4"/>
      <c r="AD10" s="4"/>
      <c r="AE10" s="4"/>
      <c r="AF10" s="4"/>
      <c r="AG10" s="4"/>
      <c r="AH10" s="4"/>
      <c r="AI10" s="162"/>
    </row>
    <row r="11" spans="2:35" ht="35.450000000000003" customHeight="1" x14ac:dyDescent="0.15">
      <c r="B11" s="827"/>
      <c r="C11" s="4"/>
      <c r="D11" s="4"/>
      <c r="E11" s="4"/>
      <c r="F11" s="4"/>
      <c r="G11" s="4"/>
      <c r="H11" s="4"/>
      <c r="I11" s="160"/>
      <c r="J11" s="4"/>
      <c r="K11" s="4"/>
      <c r="L11" s="4"/>
      <c r="M11" s="4"/>
      <c r="N11" s="4"/>
      <c r="O11" s="4"/>
      <c r="P11" s="4"/>
      <c r="Q11" s="160"/>
      <c r="R11" s="160"/>
      <c r="S11" s="4"/>
      <c r="T11" s="4"/>
      <c r="U11" s="4"/>
      <c r="V11" s="4"/>
      <c r="W11" s="160"/>
      <c r="X11" s="160"/>
      <c r="Y11" s="160"/>
      <c r="Z11" s="160"/>
      <c r="AA11" s="160"/>
      <c r="AB11" s="4"/>
      <c r="AC11" s="4"/>
      <c r="AD11" s="4"/>
      <c r="AE11" s="4"/>
      <c r="AF11" s="4"/>
      <c r="AG11" s="4"/>
      <c r="AH11" s="4"/>
      <c r="AI11" s="162"/>
    </row>
    <row r="12" spans="2:35" ht="35.450000000000003" customHeight="1" x14ac:dyDescent="0.15">
      <c r="B12" s="827"/>
      <c r="C12" s="4"/>
      <c r="D12" s="4"/>
      <c r="E12" s="4"/>
      <c r="F12" s="160"/>
      <c r="G12" s="160"/>
      <c r="H12" s="4"/>
      <c r="I12" s="4"/>
      <c r="J12" s="4"/>
      <c r="K12" s="4"/>
      <c r="L12" s="4"/>
      <c r="M12" s="4"/>
      <c r="N12" s="4"/>
      <c r="O12" s="4"/>
      <c r="P12" s="4"/>
      <c r="Q12" s="160"/>
      <c r="R12" s="4"/>
      <c r="S12" s="4"/>
      <c r="T12" s="4"/>
      <c r="U12" s="4"/>
      <c r="V12" s="4"/>
      <c r="W12" s="160"/>
      <c r="X12" s="160"/>
      <c r="Y12" s="160"/>
      <c r="Z12" s="160"/>
      <c r="AA12" s="160"/>
      <c r="AB12" s="4"/>
      <c r="AC12" s="4"/>
      <c r="AD12" s="4"/>
      <c r="AE12" s="4"/>
      <c r="AF12" s="4"/>
      <c r="AG12" s="4"/>
      <c r="AH12" s="4"/>
      <c r="AI12" s="162"/>
    </row>
    <row r="13" spans="2:35" ht="35.450000000000003" customHeight="1" x14ac:dyDescent="0.15">
      <c r="B13" s="827"/>
      <c r="C13" s="4"/>
      <c r="D13" s="4"/>
      <c r="E13" s="4"/>
      <c r="F13" s="160"/>
      <c r="G13" s="160"/>
      <c r="H13" s="160"/>
      <c r="I13" s="4"/>
      <c r="J13" s="4"/>
      <c r="K13" s="4"/>
      <c r="L13" s="4"/>
      <c r="M13" s="4"/>
      <c r="N13" s="4"/>
      <c r="O13" s="4"/>
      <c r="P13" s="4"/>
      <c r="Q13" s="160"/>
      <c r="R13" s="4"/>
      <c r="S13" s="4"/>
      <c r="T13" s="4"/>
      <c r="U13" s="4"/>
      <c r="V13" s="4"/>
      <c r="W13" s="160"/>
      <c r="X13" s="160"/>
      <c r="Y13" s="160"/>
      <c r="Z13" s="160"/>
      <c r="AA13" s="160"/>
      <c r="AB13" s="4"/>
      <c r="AC13" s="4"/>
      <c r="AD13" s="4"/>
      <c r="AE13" s="4"/>
      <c r="AF13" s="4"/>
      <c r="AG13" s="4"/>
      <c r="AH13" s="4"/>
      <c r="AI13" s="162"/>
    </row>
    <row r="14" spans="2:35" ht="35.450000000000003" customHeight="1" x14ac:dyDescent="0.15">
      <c r="B14" s="827"/>
      <c r="C14" s="160"/>
      <c r="D14" s="4"/>
      <c r="E14" s="4"/>
      <c r="F14" s="160"/>
      <c r="G14" s="160"/>
      <c r="H14" s="160"/>
      <c r="I14" s="4"/>
      <c r="J14" s="4"/>
      <c r="K14" s="4"/>
      <c r="L14" s="4"/>
      <c r="M14" s="4"/>
      <c r="N14" s="4"/>
      <c r="O14" s="4"/>
      <c r="P14" s="4"/>
      <c r="Q14" s="160"/>
      <c r="R14" s="160"/>
      <c r="S14" s="4"/>
      <c r="T14" s="4"/>
      <c r="U14" s="4"/>
      <c r="V14" s="4"/>
      <c r="W14" s="160"/>
      <c r="X14" s="160"/>
      <c r="Y14" s="160"/>
      <c r="Z14" s="160"/>
      <c r="AA14" s="160"/>
      <c r="AB14" s="4"/>
      <c r="AC14" s="4"/>
      <c r="AD14" s="4"/>
      <c r="AE14" s="4"/>
      <c r="AF14" s="4"/>
      <c r="AG14" s="4"/>
      <c r="AH14" s="4"/>
      <c r="AI14" s="162"/>
    </row>
    <row r="15" spans="2:35" ht="35.450000000000003" customHeight="1" x14ac:dyDescent="0.15">
      <c r="B15" s="827"/>
      <c r="C15" s="160"/>
      <c r="D15" s="4"/>
      <c r="E15" s="4"/>
      <c r="F15" s="160"/>
      <c r="G15" s="160"/>
      <c r="H15" s="160"/>
      <c r="I15" s="4"/>
      <c r="J15" s="4"/>
      <c r="K15" s="4"/>
      <c r="L15" s="4"/>
      <c r="M15" s="4"/>
      <c r="N15" s="4"/>
      <c r="O15" s="4"/>
      <c r="P15" s="4"/>
      <c r="Q15" s="160"/>
      <c r="R15" s="160"/>
      <c r="S15" s="4"/>
      <c r="T15" s="4"/>
      <c r="U15" s="4"/>
      <c r="V15" s="4"/>
      <c r="W15" s="160"/>
      <c r="X15" s="160"/>
      <c r="Y15" s="160"/>
      <c r="Z15" s="160"/>
      <c r="AA15" s="160"/>
      <c r="AB15" s="4"/>
      <c r="AC15" s="4"/>
      <c r="AD15" s="4"/>
      <c r="AE15" s="4"/>
      <c r="AF15" s="4"/>
      <c r="AG15" s="4"/>
      <c r="AH15" s="4"/>
      <c r="AI15" s="162"/>
    </row>
    <row r="16" spans="2:35" ht="35.450000000000003" customHeight="1" x14ac:dyDescent="0.15">
      <c r="B16" s="827"/>
      <c r="C16" s="160"/>
      <c r="D16" s="4"/>
      <c r="E16" s="4"/>
      <c r="F16" s="160"/>
      <c r="G16" s="160"/>
      <c r="H16" s="160"/>
      <c r="I16" s="4"/>
      <c r="J16" s="4"/>
      <c r="K16" s="4"/>
      <c r="L16" s="4"/>
      <c r="M16" s="4"/>
      <c r="N16" s="4"/>
      <c r="O16" s="4"/>
      <c r="P16" s="4"/>
      <c r="Q16" s="160"/>
      <c r="R16" s="160"/>
      <c r="S16" s="4"/>
      <c r="T16" s="4"/>
      <c r="U16" s="4"/>
      <c r="V16" s="4"/>
      <c r="W16" s="160"/>
      <c r="X16" s="160"/>
      <c r="Y16" s="160"/>
      <c r="Z16" s="160"/>
      <c r="AA16" s="160"/>
      <c r="AB16" s="4"/>
      <c r="AC16" s="4"/>
      <c r="AD16" s="4"/>
      <c r="AE16" s="4"/>
      <c r="AF16" s="4"/>
      <c r="AG16" s="4"/>
      <c r="AH16" s="4"/>
      <c r="AI16" s="162"/>
    </row>
    <row r="17" spans="2:35" ht="22.5" customHeight="1" x14ac:dyDescent="0.15">
      <c r="B17" s="827"/>
      <c r="C17" s="160"/>
      <c r="D17" s="4"/>
      <c r="E17" s="163"/>
      <c r="H17" s="164"/>
      <c r="I17" s="164"/>
      <c r="J17" s="164"/>
      <c r="K17" s="164"/>
      <c r="L17" s="164"/>
      <c r="M17" s="4"/>
      <c r="N17" s="4"/>
      <c r="O17" s="4"/>
      <c r="P17" s="4"/>
      <c r="Q17" s="160"/>
      <c r="R17" s="160"/>
      <c r="S17" s="4"/>
      <c r="T17" s="4"/>
      <c r="U17" s="4"/>
      <c r="V17" s="4"/>
      <c r="W17" s="160"/>
      <c r="X17" s="160"/>
      <c r="Y17" s="160"/>
      <c r="Z17" s="160"/>
      <c r="AA17" s="160"/>
      <c r="AI17" s="165"/>
    </row>
    <row r="18" spans="2:35" ht="71.25" customHeight="1" x14ac:dyDescent="0.15">
      <c r="B18" s="828"/>
      <c r="C18" s="166"/>
      <c r="D18" s="167"/>
      <c r="E18" s="168"/>
      <c r="F18" s="169"/>
      <c r="G18" s="169"/>
      <c r="H18" s="167"/>
      <c r="I18" s="167"/>
      <c r="J18" s="167"/>
      <c r="K18" s="167"/>
      <c r="L18" s="167"/>
      <c r="M18" s="167"/>
      <c r="N18" s="167"/>
      <c r="O18" s="167"/>
      <c r="P18" s="167"/>
      <c r="Q18" s="167"/>
      <c r="R18" s="167"/>
      <c r="S18" s="170"/>
      <c r="T18" s="170"/>
      <c r="U18" s="170"/>
      <c r="V18" s="832" t="s">
        <v>907</v>
      </c>
      <c r="W18" s="832"/>
      <c r="X18" s="832"/>
      <c r="Y18" s="832"/>
      <c r="Z18" s="832"/>
      <c r="AA18" s="832"/>
      <c r="AB18" s="832"/>
      <c r="AC18" s="832"/>
      <c r="AD18" s="832"/>
      <c r="AE18" s="832"/>
      <c r="AF18" s="832"/>
      <c r="AG18" s="832"/>
      <c r="AH18" s="832"/>
      <c r="AI18" s="833"/>
    </row>
    <row r="19" spans="2:35" ht="15" customHeight="1" x14ac:dyDescent="0.15"/>
  </sheetData>
  <mergeCells count="17">
    <mergeCell ref="B6:B18"/>
    <mergeCell ref="C6:AI6"/>
    <mergeCell ref="V18:AI18"/>
    <mergeCell ref="B3:AI3"/>
    <mergeCell ref="B4:D4"/>
    <mergeCell ref="E4:I4"/>
    <mergeCell ref="J4:L4"/>
    <mergeCell ref="M4:R4"/>
    <mergeCell ref="S4:V5"/>
    <mergeCell ref="W4:AB4"/>
    <mergeCell ref="AC4:AE5"/>
    <mergeCell ref="AF4:AI5"/>
    <mergeCell ref="B5:D5"/>
    <mergeCell ref="E5:I5"/>
    <mergeCell ref="J5:L5"/>
    <mergeCell ref="M5:R5"/>
    <mergeCell ref="W5:AB5"/>
  </mergeCells>
  <phoneticPr fontId="9"/>
  <printOptions horizontalCentered="1" verticalCentered="1"/>
  <pageMargins left="0.23622047244094491" right="0.23622047244094491" top="0.74803149606299213" bottom="0.74803149606299213" header="0.31496062992125984" footer="0.31496062992125984"/>
  <pageSetup paperSize="9" scale="99" fitToWidth="0" orientation="landscape" copies="2" r:id="rId1"/>
  <headerFooter alignWithMargins="0"/>
  <drawing r:id="rId2"/>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C69E90-7AEE-44C8-AC9C-F3B08C4342E1}">
  <sheetPr codeName="Sheet66">
    <pageSetUpPr fitToPage="1"/>
  </sheetPr>
  <dimension ref="B2:AI19"/>
  <sheetViews>
    <sheetView showGridLines="0" showZeros="0" view="pageBreakPreview" zoomScaleNormal="85" zoomScaleSheetLayoutView="100" workbookViewId="0">
      <selection activeCell="E4" sqref="E4:AB5"/>
    </sheetView>
  </sheetViews>
  <sheetFormatPr defaultColWidth="9" defaultRowHeight="12" x14ac:dyDescent="0.15"/>
  <cols>
    <col min="1" max="1" width="1.625" style="159" customWidth="1"/>
    <col min="2" max="2" width="3.25" style="159" customWidth="1"/>
    <col min="3" max="35" width="4.125" style="159" customWidth="1"/>
    <col min="36" max="36" width="1.375" style="159" customWidth="1"/>
    <col min="37" max="16384" width="9" style="159"/>
  </cols>
  <sheetData>
    <row r="2" spans="2:35" ht="8.25" customHeight="1" x14ac:dyDescent="0.15"/>
    <row r="3" spans="2:35" ht="24.95" customHeight="1" x14ac:dyDescent="0.15">
      <c r="B3" s="400" t="s">
        <v>904</v>
      </c>
      <c r="C3" s="400"/>
      <c r="D3" s="400"/>
      <c r="E3" s="786"/>
      <c r="F3" s="786"/>
      <c r="G3" s="786"/>
      <c r="H3" s="786"/>
      <c r="I3" s="786"/>
      <c r="J3" s="400"/>
      <c r="K3" s="400"/>
      <c r="L3" s="400"/>
      <c r="M3" s="400"/>
      <c r="N3" s="400"/>
      <c r="O3" s="400"/>
      <c r="P3" s="400"/>
      <c r="Q3" s="400"/>
      <c r="R3" s="400"/>
      <c r="S3" s="400"/>
      <c r="T3" s="400"/>
      <c r="U3" s="400"/>
      <c r="V3" s="400"/>
      <c r="W3" s="400"/>
      <c r="X3" s="400"/>
      <c r="Y3" s="400"/>
      <c r="Z3" s="400"/>
      <c r="AA3" s="400"/>
      <c r="AB3" s="400"/>
      <c r="AC3" s="400"/>
      <c r="AD3" s="400"/>
      <c r="AE3" s="400"/>
      <c r="AF3" s="400"/>
      <c r="AG3" s="400"/>
      <c r="AH3" s="400"/>
      <c r="AI3" s="400"/>
    </row>
    <row r="4" spans="2:35" ht="20.100000000000001" customHeight="1" x14ac:dyDescent="0.15">
      <c r="B4" s="787" t="s">
        <v>8</v>
      </c>
      <c r="C4" s="788"/>
      <c r="D4" s="789"/>
      <c r="E4" s="790" t="s">
        <v>542</v>
      </c>
      <c r="F4" s="791"/>
      <c r="G4" s="791"/>
      <c r="H4" s="791"/>
      <c r="I4" s="792"/>
      <c r="J4" s="793" t="s">
        <v>9</v>
      </c>
      <c r="K4" s="794"/>
      <c r="L4" s="795"/>
      <c r="M4" s="796" t="s">
        <v>543</v>
      </c>
      <c r="N4" s="797"/>
      <c r="O4" s="797"/>
      <c r="P4" s="797"/>
      <c r="Q4" s="797"/>
      <c r="R4" s="798"/>
      <c r="S4" s="799" t="s">
        <v>715</v>
      </c>
      <c r="T4" s="800"/>
      <c r="U4" s="800"/>
      <c r="V4" s="801"/>
      <c r="W4" s="805" t="s">
        <v>545</v>
      </c>
      <c r="X4" s="806"/>
      <c r="Y4" s="806"/>
      <c r="Z4" s="806"/>
      <c r="AA4" s="806"/>
      <c r="AB4" s="807"/>
      <c r="AC4" s="447" t="s">
        <v>546</v>
      </c>
      <c r="AD4" s="448"/>
      <c r="AE4" s="449"/>
      <c r="AF4" s="808">
        <v>45621</v>
      </c>
      <c r="AG4" s="809"/>
      <c r="AH4" s="809"/>
      <c r="AI4" s="810"/>
    </row>
    <row r="5" spans="2:35" ht="20.100000000000001" customHeight="1" x14ac:dyDescent="0.15">
      <c r="B5" s="814" t="s">
        <v>0</v>
      </c>
      <c r="C5" s="815"/>
      <c r="D5" s="816"/>
      <c r="E5" s="817" t="s">
        <v>547</v>
      </c>
      <c r="F5" s="818"/>
      <c r="G5" s="818"/>
      <c r="H5" s="818"/>
      <c r="I5" s="819"/>
      <c r="J5" s="820" t="s">
        <v>1</v>
      </c>
      <c r="K5" s="821"/>
      <c r="L5" s="822"/>
      <c r="M5" s="796" t="s">
        <v>548</v>
      </c>
      <c r="N5" s="797"/>
      <c r="O5" s="797"/>
      <c r="P5" s="797"/>
      <c r="Q5" s="797"/>
      <c r="R5" s="798"/>
      <c r="S5" s="802"/>
      <c r="T5" s="803"/>
      <c r="U5" s="803"/>
      <c r="V5" s="804"/>
      <c r="W5" s="823" t="s">
        <v>549</v>
      </c>
      <c r="X5" s="824"/>
      <c r="Y5" s="824"/>
      <c r="Z5" s="824"/>
      <c r="AA5" s="824"/>
      <c r="AB5" s="825"/>
      <c r="AC5" s="450"/>
      <c r="AD5" s="451"/>
      <c r="AE5" s="452"/>
      <c r="AF5" s="811"/>
      <c r="AG5" s="812"/>
      <c r="AH5" s="812"/>
      <c r="AI5" s="813"/>
    </row>
    <row r="6" spans="2:35" ht="26.25" customHeight="1" x14ac:dyDescent="0.2">
      <c r="B6" s="826" t="s">
        <v>905</v>
      </c>
      <c r="C6" s="829" t="s">
        <v>906</v>
      </c>
      <c r="D6" s="830"/>
      <c r="E6" s="830"/>
      <c r="F6" s="830"/>
      <c r="G6" s="830"/>
      <c r="H6" s="830"/>
      <c r="I6" s="830"/>
      <c r="J6" s="830"/>
      <c r="K6" s="830"/>
      <c r="L6" s="830"/>
      <c r="M6" s="830"/>
      <c r="N6" s="830"/>
      <c r="O6" s="830"/>
      <c r="P6" s="830"/>
      <c r="Q6" s="830"/>
      <c r="R6" s="830"/>
      <c r="S6" s="830"/>
      <c r="T6" s="830"/>
      <c r="U6" s="830"/>
      <c r="V6" s="830"/>
      <c r="W6" s="830"/>
      <c r="X6" s="830"/>
      <c r="Y6" s="830"/>
      <c r="Z6" s="830"/>
      <c r="AA6" s="830"/>
      <c r="AB6" s="830"/>
      <c r="AC6" s="830"/>
      <c r="AD6" s="830"/>
      <c r="AE6" s="830"/>
      <c r="AF6" s="830"/>
      <c r="AG6" s="830"/>
      <c r="AH6" s="830"/>
      <c r="AI6" s="831"/>
    </row>
    <row r="7" spans="2:35" ht="35.450000000000003" customHeight="1" x14ac:dyDescent="0.15">
      <c r="B7" s="827"/>
      <c r="C7" s="4"/>
      <c r="D7" s="4"/>
      <c r="E7" s="4"/>
      <c r="F7" s="4"/>
      <c r="G7" s="4"/>
      <c r="H7" s="4"/>
      <c r="I7" s="160"/>
      <c r="J7" s="4"/>
      <c r="K7" s="4"/>
      <c r="L7" s="4"/>
      <c r="M7" s="4"/>
      <c r="N7" s="4"/>
      <c r="O7" s="4"/>
      <c r="P7" s="4"/>
      <c r="Q7" s="161"/>
      <c r="R7" s="160"/>
      <c r="S7" s="4"/>
      <c r="T7" s="4"/>
      <c r="U7" s="4"/>
      <c r="V7" s="4"/>
      <c r="W7" s="160"/>
      <c r="X7" s="160"/>
      <c r="Y7" s="160"/>
      <c r="Z7" s="160"/>
      <c r="AA7" s="160"/>
      <c r="AB7" s="4"/>
      <c r="AC7" s="4"/>
      <c r="AD7" s="4"/>
      <c r="AE7" s="4"/>
      <c r="AF7" s="4"/>
      <c r="AG7" s="4"/>
      <c r="AH7" s="4"/>
      <c r="AI7" s="162"/>
    </row>
    <row r="8" spans="2:35" ht="35.450000000000003" customHeight="1" x14ac:dyDescent="0.15">
      <c r="B8" s="827"/>
      <c r="C8" s="4"/>
      <c r="D8" s="4"/>
      <c r="E8" s="4"/>
      <c r="F8" s="4"/>
      <c r="G8" s="4"/>
      <c r="H8" s="4"/>
      <c r="I8" s="160"/>
      <c r="J8" s="4"/>
      <c r="K8" s="4"/>
      <c r="L8" s="4"/>
      <c r="M8" s="4"/>
      <c r="N8" s="4"/>
      <c r="O8" s="4"/>
      <c r="P8" s="4"/>
      <c r="Q8" s="161"/>
      <c r="R8" s="160"/>
      <c r="S8" s="4"/>
      <c r="T8" s="4"/>
      <c r="U8" s="4"/>
      <c r="V8" s="4"/>
      <c r="W8" s="160"/>
      <c r="X8" s="160"/>
      <c r="Y8" s="160"/>
      <c r="Z8" s="160"/>
      <c r="AA8" s="160"/>
      <c r="AB8" s="4"/>
      <c r="AC8" s="4"/>
      <c r="AD8" s="4"/>
      <c r="AE8" s="4"/>
      <c r="AF8" s="4"/>
      <c r="AG8" s="4"/>
      <c r="AH8" s="4"/>
      <c r="AI8" s="162"/>
    </row>
    <row r="9" spans="2:35" ht="35.450000000000003" customHeight="1" x14ac:dyDescent="0.15">
      <c r="B9" s="827"/>
      <c r="C9" s="4"/>
      <c r="D9" s="4"/>
      <c r="E9" s="4"/>
      <c r="F9" s="4"/>
      <c r="G9" s="4"/>
      <c r="H9" s="4"/>
      <c r="I9" s="160"/>
      <c r="J9" s="4"/>
      <c r="K9" s="4"/>
      <c r="L9" s="4"/>
      <c r="M9" s="4"/>
      <c r="N9" s="4"/>
      <c r="O9" s="4"/>
      <c r="P9" s="4"/>
      <c r="Q9" s="161"/>
      <c r="R9" s="160"/>
      <c r="S9" s="4"/>
      <c r="T9" s="4"/>
      <c r="U9" s="4"/>
      <c r="V9" s="4"/>
      <c r="W9" s="160"/>
      <c r="X9" s="160"/>
      <c r="Y9" s="160"/>
      <c r="Z9" s="160"/>
      <c r="AA9" s="160"/>
      <c r="AB9" s="4"/>
      <c r="AC9" s="4"/>
      <c r="AD9" s="4"/>
      <c r="AE9" s="4"/>
      <c r="AF9" s="4"/>
      <c r="AG9" s="4"/>
      <c r="AH9" s="4"/>
      <c r="AI9" s="162"/>
    </row>
    <row r="10" spans="2:35" ht="35.450000000000003" customHeight="1" x14ac:dyDescent="0.15">
      <c r="B10" s="827"/>
      <c r="C10" s="4"/>
      <c r="D10" s="4"/>
      <c r="E10" s="4"/>
      <c r="F10" s="4"/>
      <c r="G10" s="4"/>
      <c r="H10" s="4"/>
      <c r="I10" s="160"/>
      <c r="J10" s="4"/>
      <c r="K10" s="4"/>
      <c r="L10" s="4"/>
      <c r="M10" s="4"/>
      <c r="N10" s="4"/>
      <c r="O10" s="4"/>
      <c r="P10" s="4"/>
      <c r="Q10" s="161"/>
      <c r="R10" s="160"/>
      <c r="S10" s="4"/>
      <c r="T10" s="4"/>
      <c r="U10" s="4"/>
      <c r="V10" s="4"/>
      <c r="W10" s="160"/>
      <c r="X10" s="160"/>
      <c r="Y10" s="160"/>
      <c r="Z10" s="160"/>
      <c r="AA10" s="160"/>
      <c r="AB10" s="4"/>
      <c r="AC10" s="4"/>
      <c r="AD10" s="4"/>
      <c r="AE10" s="4"/>
      <c r="AF10" s="4"/>
      <c r="AG10" s="4"/>
      <c r="AH10" s="4"/>
      <c r="AI10" s="162"/>
    </row>
    <row r="11" spans="2:35" ht="35.450000000000003" customHeight="1" x14ac:dyDescent="0.15">
      <c r="B11" s="827"/>
      <c r="C11" s="4"/>
      <c r="D11" s="4"/>
      <c r="E11" s="4"/>
      <c r="F11" s="4"/>
      <c r="G11" s="4"/>
      <c r="H11" s="4"/>
      <c r="I11" s="160"/>
      <c r="J11" s="4"/>
      <c r="K11" s="4"/>
      <c r="L11" s="4"/>
      <c r="M11" s="4"/>
      <c r="N11" s="4"/>
      <c r="O11" s="4"/>
      <c r="P11" s="4"/>
      <c r="Q11" s="160"/>
      <c r="R11" s="160"/>
      <c r="S11" s="4"/>
      <c r="T11" s="4"/>
      <c r="U11" s="4"/>
      <c r="V11" s="4"/>
      <c r="W11" s="160"/>
      <c r="X11" s="160"/>
      <c r="Y11" s="160"/>
      <c r="Z11" s="160"/>
      <c r="AA11" s="160"/>
      <c r="AB11" s="4"/>
      <c r="AC11" s="4"/>
      <c r="AD11" s="4"/>
      <c r="AE11" s="4"/>
      <c r="AF11" s="4"/>
      <c r="AG11" s="4"/>
      <c r="AH11" s="4"/>
      <c r="AI11" s="162"/>
    </row>
    <row r="12" spans="2:35" ht="35.450000000000003" customHeight="1" x14ac:dyDescent="0.15">
      <c r="B12" s="827"/>
      <c r="C12" s="4"/>
      <c r="D12" s="4"/>
      <c r="E12" s="4"/>
      <c r="F12" s="160"/>
      <c r="G12" s="160"/>
      <c r="H12" s="4"/>
      <c r="I12" s="4"/>
      <c r="J12" s="4"/>
      <c r="K12" s="4"/>
      <c r="L12" s="4"/>
      <c r="M12" s="4"/>
      <c r="N12" s="4"/>
      <c r="O12" s="4"/>
      <c r="P12" s="4"/>
      <c r="Q12" s="160"/>
      <c r="R12" s="4"/>
      <c r="S12" s="4"/>
      <c r="T12" s="4"/>
      <c r="U12" s="4"/>
      <c r="V12" s="4"/>
      <c r="W12" s="160"/>
      <c r="X12" s="160"/>
      <c r="Y12" s="160"/>
      <c r="Z12" s="160"/>
      <c r="AA12" s="160"/>
      <c r="AB12" s="4"/>
      <c r="AC12" s="4"/>
      <c r="AD12" s="4"/>
      <c r="AE12" s="4"/>
      <c r="AF12" s="4"/>
      <c r="AG12" s="4"/>
      <c r="AH12" s="4"/>
      <c r="AI12" s="162"/>
    </row>
    <row r="13" spans="2:35" ht="35.450000000000003" customHeight="1" x14ac:dyDescent="0.15">
      <c r="B13" s="827"/>
      <c r="C13" s="4"/>
      <c r="D13" s="4"/>
      <c r="E13" s="4"/>
      <c r="F13" s="160"/>
      <c r="G13" s="160"/>
      <c r="H13" s="160"/>
      <c r="I13" s="4"/>
      <c r="J13" s="4"/>
      <c r="K13" s="4"/>
      <c r="L13" s="4"/>
      <c r="M13" s="4"/>
      <c r="N13" s="4"/>
      <c r="O13" s="4"/>
      <c r="P13" s="4"/>
      <c r="Q13" s="160"/>
      <c r="R13" s="4"/>
      <c r="S13" s="4"/>
      <c r="T13" s="4"/>
      <c r="U13" s="4"/>
      <c r="V13" s="4"/>
      <c r="W13" s="160"/>
      <c r="X13" s="160"/>
      <c r="Y13" s="160"/>
      <c r="Z13" s="160"/>
      <c r="AA13" s="160"/>
      <c r="AB13" s="4"/>
      <c r="AC13" s="4"/>
      <c r="AD13" s="4"/>
      <c r="AE13" s="4"/>
      <c r="AF13" s="4"/>
      <c r="AG13" s="4"/>
      <c r="AH13" s="4"/>
      <c r="AI13" s="162"/>
    </row>
    <row r="14" spans="2:35" ht="35.450000000000003" customHeight="1" x14ac:dyDescent="0.15">
      <c r="B14" s="827"/>
      <c r="C14" s="160"/>
      <c r="D14" s="4"/>
      <c r="E14" s="4"/>
      <c r="F14" s="160"/>
      <c r="G14" s="160"/>
      <c r="H14" s="160"/>
      <c r="I14" s="4"/>
      <c r="J14" s="4"/>
      <c r="K14" s="4"/>
      <c r="L14" s="4"/>
      <c r="M14" s="4"/>
      <c r="N14" s="4"/>
      <c r="O14" s="4"/>
      <c r="P14" s="4"/>
      <c r="Q14" s="160"/>
      <c r="R14" s="160"/>
      <c r="S14" s="4"/>
      <c r="T14" s="4"/>
      <c r="U14" s="4"/>
      <c r="V14" s="4"/>
      <c r="W14" s="160"/>
      <c r="X14" s="160"/>
      <c r="Y14" s="160"/>
      <c r="Z14" s="160"/>
      <c r="AA14" s="160"/>
      <c r="AB14" s="4"/>
      <c r="AC14" s="4"/>
      <c r="AD14" s="4"/>
      <c r="AE14" s="4"/>
      <c r="AF14" s="4"/>
      <c r="AG14" s="4"/>
      <c r="AH14" s="4"/>
      <c r="AI14" s="162"/>
    </row>
    <row r="15" spans="2:35" ht="35.450000000000003" customHeight="1" x14ac:dyDescent="0.15">
      <c r="B15" s="827"/>
      <c r="C15" s="160"/>
      <c r="D15" s="4"/>
      <c r="E15" s="4"/>
      <c r="F15" s="160"/>
      <c r="G15" s="160"/>
      <c r="H15" s="160"/>
      <c r="I15" s="4"/>
      <c r="J15" s="4"/>
      <c r="K15" s="4"/>
      <c r="L15" s="4"/>
      <c r="M15" s="4"/>
      <c r="N15" s="4"/>
      <c r="O15" s="4"/>
      <c r="P15" s="4"/>
      <c r="Q15" s="160"/>
      <c r="R15" s="160"/>
      <c r="S15" s="4"/>
      <c r="T15" s="4"/>
      <c r="U15" s="4"/>
      <c r="V15" s="4"/>
      <c r="W15" s="160"/>
      <c r="X15" s="160"/>
      <c r="Y15" s="160"/>
      <c r="Z15" s="160"/>
      <c r="AA15" s="160"/>
      <c r="AB15" s="4"/>
      <c r="AC15" s="4"/>
      <c r="AD15" s="4"/>
      <c r="AE15" s="4"/>
      <c r="AF15" s="4"/>
      <c r="AG15" s="4"/>
      <c r="AH15" s="4"/>
      <c r="AI15" s="162"/>
    </row>
    <row r="16" spans="2:35" ht="35.450000000000003" customHeight="1" x14ac:dyDescent="0.15">
      <c r="B16" s="827"/>
      <c r="C16" s="160"/>
      <c r="D16" s="4"/>
      <c r="E16" s="4"/>
      <c r="F16" s="160"/>
      <c r="G16" s="160"/>
      <c r="H16" s="160"/>
      <c r="I16" s="4"/>
      <c r="J16" s="4"/>
      <c r="K16" s="4"/>
      <c r="L16" s="4"/>
      <c r="M16" s="4"/>
      <c r="N16" s="4"/>
      <c r="O16" s="4"/>
      <c r="P16" s="4"/>
      <c r="Q16" s="160"/>
      <c r="R16" s="160"/>
      <c r="S16" s="4"/>
      <c r="T16" s="4"/>
      <c r="U16" s="4"/>
      <c r="V16" s="4"/>
      <c r="W16" s="160"/>
      <c r="X16" s="160"/>
      <c r="Y16" s="160"/>
      <c r="Z16" s="160"/>
      <c r="AA16" s="160"/>
      <c r="AB16" s="4"/>
      <c r="AC16" s="4"/>
      <c r="AD16" s="4"/>
      <c r="AE16" s="4"/>
      <c r="AF16" s="4"/>
      <c r="AG16" s="4"/>
      <c r="AH16" s="4"/>
      <c r="AI16" s="162"/>
    </row>
    <row r="17" spans="2:35" ht="22.5" customHeight="1" x14ac:dyDescent="0.15">
      <c r="B17" s="827"/>
      <c r="C17" s="160"/>
      <c r="D17" s="4"/>
      <c r="E17" s="163"/>
      <c r="H17" s="164"/>
      <c r="I17" s="164"/>
      <c r="J17" s="164"/>
      <c r="K17" s="164"/>
      <c r="L17" s="164"/>
      <c r="M17" s="4"/>
      <c r="N17" s="4"/>
      <c r="O17" s="4"/>
      <c r="P17" s="4"/>
      <c r="Q17" s="160"/>
      <c r="R17" s="160"/>
      <c r="S17" s="4"/>
      <c r="T17" s="4"/>
      <c r="U17" s="4"/>
      <c r="V17" s="4"/>
      <c r="W17" s="160"/>
      <c r="X17" s="160"/>
      <c r="Y17" s="160"/>
      <c r="Z17" s="160"/>
      <c r="AA17" s="160"/>
      <c r="AI17" s="165"/>
    </row>
    <row r="18" spans="2:35" ht="71.25" customHeight="1" x14ac:dyDescent="0.15">
      <c r="B18" s="828"/>
      <c r="C18" s="166"/>
      <c r="D18" s="167"/>
      <c r="E18" s="168"/>
      <c r="F18" s="169"/>
      <c r="G18" s="169"/>
      <c r="H18" s="167"/>
      <c r="I18" s="167"/>
      <c r="J18" s="167"/>
      <c r="K18" s="167"/>
      <c r="L18" s="167"/>
      <c r="M18" s="167"/>
      <c r="N18" s="167"/>
      <c r="O18" s="167"/>
      <c r="P18" s="167"/>
      <c r="Q18" s="167"/>
      <c r="R18" s="167"/>
      <c r="S18" s="170"/>
      <c r="T18" s="170"/>
      <c r="U18" s="170"/>
      <c r="V18" s="832" t="s">
        <v>907</v>
      </c>
      <c r="W18" s="832"/>
      <c r="X18" s="832"/>
      <c r="Y18" s="832"/>
      <c r="Z18" s="832"/>
      <c r="AA18" s="832"/>
      <c r="AB18" s="832"/>
      <c r="AC18" s="832"/>
      <c r="AD18" s="832"/>
      <c r="AE18" s="832"/>
      <c r="AF18" s="832"/>
      <c r="AG18" s="832"/>
      <c r="AH18" s="832"/>
      <c r="AI18" s="833"/>
    </row>
    <row r="19" spans="2:35" ht="15" customHeight="1" x14ac:dyDescent="0.15"/>
  </sheetData>
  <mergeCells count="17">
    <mergeCell ref="B6:B18"/>
    <mergeCell ref="C6:AI6"/>
    <mergeCell ref="V18:AI18"/>
    <mergeCell ref="B3:AI3"/>
    <mergeCell ref="B4:D4"/>
    <mergeCell ref="E4:I4"/>
    <mergeCell ref="J4:L4"/>
    <mergeCell ref="M4:R4"/>
    <mergeCell ref="S4:V5"/>
    <mergeCell ref="W4:AB4"/>
    <mergeCell ref="AC4:AE5"/>
    <mergeCell ref="AF4:AI5"/>
    <mergeCell ref="B5:D5"/>
    <mergeCell ref="E5:I5"/>
    <mergeCell ref="J5:L5"/>
    <mergeCell ref="M5:R5"/>
    <mergeCell ref="W5:AB5"/>
  </mergeCells>
  <phoneticPr fontId="9"/>
  <printOptions horizontalCentered="1" verticalCentered="1"/>
  <pageMargins left="0.23622047244094491" right="0.23622047244094491" top="0.74803149606299213" bottom="0.74803149606299213" header="0.31496062992125984" footer="0.31496062992125984"/>
  <pageSetup paperSize="9" scale="99" fitToWidth="0" orientation="landscape" copies="2" r:id="rId1"/>
  <headerFooter alignWithMargins="0"/>
  <drawing r:id="rId2"/>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3969FA-5242-49E7-B936-AC09A1CF30D2}">
  <sheetPr codeName="Sheet67">
    <pageSetUpPr fitToPage="1"/>
  </sheetPr>
  <dimension ref="B2:AI19"/>
  <sheetViews>
    <sheetView showGridLines="0" showZeros="0" view="pageBreakPreview" zoomScaleNormal="85" zoomScaleSheetLayoutView="100" workbookViewId="0">
      <selection activeCell="E4" sqref="E4:AB5"/>
    </sheetView>
  </sheetViews>
  <sheetFormatPr defaultColWidth="9" defaultRowHeight="12" x14ac:dyDescent="0.15"/>
  <cols>
    <col min="1" max="1" width="1.625" style="159" customWidth="1"/>
    <col min="2" max="2" width="3.25" style="159" customWidth="1"/>
    <col min="3" max="35" width="4.125" style="159" customWidth="1"/>
    <col min="36" max="36" width="1.375" style="159" customWidth="1"/>
    <col min="37" max="16384" width="9" style="159"/>
  </cols>
  <sheetData>
    <row r="2" spans="2:35" ht="8.25" customHeight="1" x14ac:dyDescent="0.15"/>
    <row r="3" spans="2:35" ht="24.95" customHeight="1" x14ac:dyDescent="0.15">
      <c r="B3" s="400" t="s">
        <v>904</v>
      </c>
      <c r="C3" s="400"/>
      <c r="D3" s="400"/>
      <c r="E3" s="786"/>
      <c r="F3" s="786"/>
      <c r="G3" s="786"/>
      <c r="H3" s="786"/>
      <c r="I3" s="786"/>
      <c r="J3" s="400"/>
      <c r="K3" s="400"/>
      <c r="L3" s="400"/>
      <c r="M3" s="400"/>
      <c r="N3" s="400"/>
      <c r="O3" s="400"/>
      <c r="P3" s="400"/>
      <c r="Q3" s="400"/>
      <c r="R3" s="400"/>
      <c r="S3" s="400"/>
      <c r="T3" s="400"/>
      <c r="U3" s="400"/>
      <c r="V3" s="400"/>
      <c r="W3" s="400"/>
      <c r="X3" s="400"/>
      <c r="Y3" s="400"/>
      <c r="Z3" s="400"/>
      <c r="AA3" s="400"/>
      <c r="AB3" s="400"/>
      <c r="AC3" s="400"/>
      <c r="AD3" s="400"/>
      <c r="AE3" s="400"/>
      <c r="AF3" s="400"/>
      <c r="AG3" s="400"/>
      <c r="AH3" s="400"/>
      <c r="AI3" s="400"/>
    </row>
    <row r="4" spans="2:35" ht="20.100000000000001" customHeight="1" x14ac:dyDescent="0.15">
      <c r="B4" s="787" t="s">
        <v>8</v>
      </c>
      <c r="C4" s="788"/>
      <c r="D4" s="789"/>
      <c r="E4" s="790" t="s">
        <v>542</v>
      </c>
      <c r="F4" s="791"/>
      <c r="G4" s="791"/>
      <c r="H4" s="791"/>
      <c r="I4" s="792"/>
      <c r="J4" s="793" t="s">
        <v>9</v>
      </c>
      <c r="K4" s="794"/>
      <c r="L4" s="795"/>
      <c r="M4" s="796" t="s">
        <v>543</v>
      </c>
      <c r="N4" s="797"/>
      <c r="O4" s="797"/>
      <c r="P4" s="797"/>
      <c r="Q4" s="797"/>
      <c r="R4" s="798"/>
      <c r="S4" s="799" t="s">
        <v>715</v>
      </c>
      <c r="T4" s="800"/>
      <c r="U4" s="800"/>
      <c r="V4" s="801"/>
      <c r="W4" s="805" t="s">
        <v>545</v>
      </c>
      <c r="X4" s="806"/>
      <c r="Y4" s="806"/>
      <c r="Z4" s="806"/>
      <c r="AA4" s="806"/>
      <c r="AB4" s="807"/>
      <c r="AC4" s="447" t="s">
        <v>546</v>
      </c>
      <c r="AD4" s="448"/>
      <c r="AE4" s="449"/>
      <c r="AF4" s="808">
        <v>45621</v>
      </c>
      <c r="AG4" s="809"/>
      <c r="AH4" s="809"/>
      <c r="AI4" s="810"/>
    </row>
    <row r="5" spans="2:35" ht="20.100000000000001" customHeight="1" x14ac:dyDescent="0.15">
      <c r="B5" s="814" t="s">
        <v>0</v>
      </c>
      <c r="C5" s="815"/>
      <c r="D5" s="816"/>
      <c r="E5" s="817" t="s">
        <v>547</v>
      </c>
      <c r="F5" s="818"/>
      <c r="G5" s="818"/>
      <c r="H5" s="818"/>
      <c r="I5" s="819"/>
      <c r="J5" s="820" t="s">
        <v>1</v>
      </c>
      <c r="K5" s="821"/>
      <c r="L5" s="822"/>
      <c r="M5" s="796" t="s">
        <v>548</v>
      </c>
      <c r="N5" s="797"/>
      <c r="O5" s="797"/>
      <c r="P5" s="797"/>
      <c r="Q5" s="797"/>
      <c r="R5" s="798"/>
      <c r="S5" s="802"/>
      <c r="T5" s="803"/>
      <c r="U5" s="803"/>
      <c r="V5" s="804"/>
      <c r="W5" s="823" t="s">
        <v>549</v>
      </c>
      <c r="X5" s="824"/>
      <c r="Y5" s="824"/>
      <c r="Z5" s="824"/>
      <c r="AA5" s="824"/>
      <c r="AB5" s="825"/>
      <c r="AC5" s="450"/>
      <c r="AD5" s="451"/>
      <c r="AE5" s="452"/>
      <c r="AF5" s="811"/>
      <c r="AG5" s="812"/>
      <c r="AH5" s="812"/>
      <c r="AI5" s="813"/>
    </row>
    <row r="6" spans="2:35" ht="26.25" customHeight="1" x14ac:dyDescent="0.2">
      <c r="B6" s="826" t="s">
        <v>905</v>
      </c>
      <c r="C6" s="829" t="s">
        <v>906</v>
      </c>
      <c r="D6" s="830"/>
      <c r="E6" s="830"/>
      <c r="F6" s="830"/>
      <c r="G6" s="830"/>
      <c r="H6" s="830"/>
      <c r="I6" s="830"/>
      <c r="J6" s="830"/>
      <c r="K6" s="830"/>
      <c r="L6" s="830"/>
      <c r="M6" s="830"/>
      <c r="N6" s="830"/>
      <c r="O6" s="830"/>
      <c r="P6" s="830"/>
      <c r="Q6" s="830"/>
      <c r="R6" s="830"/>
      <c r="S6" s="830"/>
      <c r="T6" s="830"/>
      <c r="U6" s="830"/>
      <c r="V6" s="830"/>
      <c r="W6" s="830"/>
      <c r="X6" s="830"/>
      <c r="Y6" s="830"/>
      <c r="Z6" s="830"/>
      <c r="AA6" s="830"/>
      <c r="AB6" s="830"/>
      <c r="AC6" s="830"/>
      <c r="AD6" s="830"/>
      <c r="AE6" s="830"/>
      <c r="AF6" s="830"/>
      <c r="AG6" s="830"/>
      <c r="AH6" s="830"/>
      <c r="AI6" s="831"/>
    </row>
    <row r="7" spans="2:35" ht="35.450000000000003" customHeight="1" x14ac:dyDescent="0.15">
      <c r="B7" s="827"/>
      <c r="C7" s="4"/>
      <c r="D7" s="4"/>
      <c r="E7" s="4"/>
      <c r="F7" s="4"/>
      <c r="G7" s="4"/>
      <c r="H7" s="4"/>
      <c r="I7" s="160"/>
      <c r="J7" s="4"/>
      <c r="K7" s="4"/>
      <c r="L7" s="4"/>
      <c r="M7" s="4"/>
      <c r="N7" s="4"/>
      <c r="O7" s="4"/>
      <c r="P7" s="4"/>
      <c r="Q7" s="161"/>
      <c r="R7" s="160"/>
      <c r="S7" s="4"/>
      <c r="T7" s="4"/>
      <c r="U7" s="4"/>
      <c r="V7" s="4"/>
      <c r="W7" s="160"/>
      <c r="X7" s="160"/>
      <c r="Y7" s="160"/>
      <c r="Z7" s="160"/>
      <c r="AA7" s="160"/>
      <c r="AB7" s="4"/>
      <c r="AC7" s="4"/>
      <c r="AD7" s="4"/>
      <c r="AE7" s="4"/>
      <c r="AF7" s="4"/>
      <c r="AG7" s="4"/>
      <c r="AH7" s="4"/>
      <c r="AI7" s="162"/>
    </row>
    <row r="8" spans="2:35" ht="35.450000000000003" customHeight="1" x14ac:dyDescent="0.15">
      <c r="B8" s="827"/>
      <c r="C8" s="4"/>
      <c r="D8" s="4"/>
      <c r="E8" s="4"/>
      <c r="F8" s="4"/>
      <c r="G8" s="4"/>
      <c r="H8" s="4"/>
      <c r="I8" s="160"/>
      <c r="J8" s="4"/>
      <c r="K8" s="4"/>
      <c r="L8" s="4"/>
      <c r="M8" s="4"/>
      <c r="N8" s="4"/>
      <c r="O8" s="4"/>
      <c r="P8" s="4"/>
      <c r="Q8" s="161"/>
      <c r="R8" s="160"/>
      <c r="S8" s="4"/>
      <c r="T8" s="4"/>
      <c r="U8" s="4"/>
      <c r="V8" s="4"/>
      <c r="W8" s="160"/>
      <c r="X8" s="160"/>
      <c r="Y8" s="160"/>
      <c r="Z8" s="160"/>
      <c r="AA8" s="160"/>
      <c r="AB8" s="4"/>
      <c r="AC8" s="4"/>
      <c r="AD8" s="4"/>
      <c r="AE8" s="4"/>
      <c r="AF8" s="4"/>
      <c r="AG8" s="4"/>
      <c r="AH8" s="4"/>
      <c r="AI8" s="162"/>
    </row>
    <row r="9" spans="2:35" ht="35.450000000000003" customHeight="1" x14ac:dyDescent="0.15">
      <c r="B9" s="827"/>
      <c r="C9" s="4"/>
      <c r="D9" s="4"/>
      <c r="E9" s="4"/>
      <c r="F9" s="4"/>
      <c r="G9" s="4"/>
      <c r="H9" s="4"/>
      <c r="I9" s="160"/>
      <c r="J9" s="4"/>
      <c r="K9" s="4"/>
      <c r="L9" s="4"/>
      <c r="M9" s="4"/>
      <c r="N9" s="4"/>
      <c r="O9" s="4"/>
      <c r="P9" s="4"/>
      <c r="Q9" s="161"/>
      <c r="R9" s="160"/>
      <c r="S9" s="4"/>
      <c r="T9" s="4"/>
      <c r="U9" s="4"/>
      <c r="V9" s="4"/>
      <c r="W9" s="160"/>
      <c r="X9" s="160"/>
      <c r="Y9" s="160"/>
      <c r="Z9" s="160"/>
      <c r="AA9" s="160"/>
      <c r="AB9" s="4"/>
      <c r="AC9" s="4"/>
      <c r="AD9" s="4"/>
      <c r="AE9" s="4"/>
      <c r="AF9" s="4"/>
      <c r="AG9" s="4"/>
      <c r="AH9" s="4"/>
      <c r="AI9" s="162"/>
    </row>
    <row r="10" spans="2:35" ht="35.450000000000003" customHeight="1" x14ac:dyDescent="0.15">
      <c r="B10" s="827"/>
      <c r="C10" s="4"/>
      <c r="D10" s="4"/>
      <c r="E10" s="4"/>
      <c r="F10" s="4"/>
      <c r="G10" s="4"/>
      <c r="H10" s="4"/>
      <c r="I10" s="160"/>
      <c r="J10" s="4"/>
      <c r="K10" s="4"/>
      <c r="L10" s="4"/>
      <c r="M10" s="4"/>
      <c r="N10" s="4"/>
      <c r="O10" s="4"/>
      <c r="P10" s="4"/>
      <c r="Q10" s="161"/>
      <c r="R10" s="160"/>
      <c r="S10" s="4"/>
      <c r="T10" s="4"/>
      <c r="U10" s="4"/>
      <c r="V10" s="4"/>
      <c r="W10" s="160"/>
      <c r="X10" s="160"/>
      <c r="Y10" s="160"/>
      <c r="Z10" s="160"/>
      <c r="AA10" s="160"/>
      <c r="AB10" s="4"/>
      <c r="AC10" s="4"/>
      <c r="AD10" s="4"/>
      <c r="AE10" s="4"/>
      <c r="AF10" s="4"/>
      <c r="AG10" s="4"/>
      <c r="AH10" s="4"/>
      <c r="AI10" s="162"/>
    </row>
    <row r="11" spans="2:35" ht="35.450000000000003" customHeight="1" x14ac:dyDescent="0.15">
      <c r="B11" s="827"/>
      <c r="C11" s="4"/>
      <c r="D11" s="4"/>
      <c r="E11" s="4"/>
      <c r="F11" s="4"/>
      <c r="G11" s="4"/>
      <c r="H11" s="4"/>
      <c r="I11" s="160"/>
      <c r="J11" s="4"/>
      <c r="K11" s="4"/>
      <c r="L11" s="4"/>
      <c r="M11" s="4"/>
      <c r="N11" s="4"/>
      <c r="O11" s="4"/>
      <c r="P11" s="4"/>
      <c r="Q11" s="160"/>
      <c r="R11" s="160"/>
      <c r="S11" s="4"/>
      <c r="T11" s="4"/>
      <c r="U11" s="4"/>
      <c r="V11" s="4"/>
      <c r="W11" s="160"/>
      <c r="X11" s="160"/>
      <c r="Y11" s="160"/>
      <c r="Z11" s="160"/>
      <c r="AA11" s="160"/>
      <c r="AB11" s="4"/>
      <c r="AC11" s="4"/>
      <c r="AD11" s="4"/>
      <c r="AE11" s="4"/>
      <c r="AF11" s="4"/>
      <c r="AG11" s="4"/>
      <c r="AH11" s="4"/>
      <c r="AI11" s="162"/>
    </row>
    <row r="12" spans="2:35" ht="35.450000000000003" customHeight="1" x14ac:dyDescent="0.15">
      <c r="B12" s="827"/>
      <c r="C12" s="4"/>
      <c r="D12" s="4"/>
      <c r="E12" s="4"/>
      <c r="F12" s="160"/>
      <c r="G12" s="160"/>
      <c r="H12" s="4"/>
      <c r="I12" s="4"/>
      <c r="J12" s="4"/>
      <c r="K12" s="4"/>
      <c r="L12" s="4"/>
      <c r="M12" s="4"/>
      <c r="N12" s="4"/>
      <c r="O12" s="4"/>
      <c r="P12" s="4"/>
      <c r="Q12" s="160"/>
      <c r="R12" s="4"/>
      <c r="S12" s="4"/>
      <c r="T12" s="4"/>
      <c r="U12" s="4"/>
      <c r="V12" s="4"/>
      <c r="W12" s="160"/>
      <c r="X12" s="160"/>
      <c r="Y12" s="160"/>
      <c r="Z12" s="160"/>
      <c r="AA12" s="160"/>
      <c r="AB12" s="4"/>
      <c r="AC12" s="4"/>
      <c r="AD12" s="4"/>
      <c r="AE12" s="4"/>
      <c r="AF12" s="4"/>
      <c r="AG12" s="4"/>
      <c r="AH12" s="4"/>
      <c r="AI12" s="162"/>
    </row>
    <row r="13" spans="2:35" ht="35.450000000000003" customHeight="1" x14ac:dyDescent="0.15">
      <c r="B13" s="827"/>
      <c r="C13" s="4"/>
      <c r="D13" s="4"/>
      <c r="E13" s="4"/>
      <c r="F13" s="160"/>
      <c r="G13" s="160"/>
      <c r="H13" s="160"/>
      <c r="I13" s="4"/>
      <c r="J13" s="4"/>
      <c r="K13" s="4"/>
      <c r="L13" s="4"/>
      <c r="M13" s="4"/>
      <c r="N13" s="4"/>
      <c r="O13" s="4"/>
      <c r="P13" s="4"/>
      <c r="Q13" s="160"/>
      <c r="R13" s="4"/>
      <c r="S13" s="4"/>
      <c r="T13" s="4"/>
      <c r="U13" s="4"/>
      <c r="V13" s="4"/>
      <c r="W13" s="160"/>
      <c r="X13" s="160"/>
      <c r="Y13" s="160"/>
      <c r="Z13" s="160"/>
      <c r="AA13" s="160"/>
      <c r="AB13" s="4"/>
      <c r="AC13" s="4"/>
      <c r="AD13" s="4"/>
      <c r="AE13" s="4"/>
      <c r="AF13" s="4"/>
      <c r="AG13" s="4"/>
      <c r="AH13" s="4"/>
      <c r="AI13" s="162"/>
    </row>
    <row r="14" spans="2:35" ht="35.450000000000003" customHeight="1" x14ac:dyDescent="0.15">
      <c r="B14" s="827"/>
      <c r="C14" s="160"/>
      <c r="D14" s="4"/>
      <c r="E14" s="4"/>
      <c r="F14" s="160"/>
      <c r="G14" s="160"/>
      <c r="H14" s="160"/>
      <c r="I14" s="4"/>
      <c r="J14" s="4"/>
      <c r="K14" s="4"/>
      <c r="L14" s="4"/>
      <c r="M14" s="4"/>
      <c r="N14" s="4"/>
      <c r="O14" s="4"/>
      <c r="P14" s="4"/>
      <c r="Q14" s="160"/>
      <c r="R14" s="160"/>
      <c r="S14" s="4"/>
      <c r="T14" s="4"/>
      <c r="U14" s="4"/>
      <c r="V14" s="4"/>
      <c r="W14" s="160"/>
      <c r="X14" s="160"/>
      <c r="Y14" s="160"/>
      <c r="Z14" s="160"/>
      <c r="AA14" s="160"/>
      <c r="AB14" s="4"/>
      <c r="AC14" s="4"/>
      <c r="AD14" s="4"/>
      <c r="AE14" s="4"/>
      <c r="AF14" s="4"/>
      <c r="AG14" s="4"/>
      <c r="AH14" s="4"/>
      <c r="AI14" s="162"/>
    </row>
    <row r="15" spans="2:35" ht="35.450000000000003" customHeight="1" x14ac:dyDescent="0.15">
      <c r="B15" s="827"/>
      <c r="C15" s="160"/>
      <c r="D15" s="4"/>
      <c r="E15" s="4"/>
      <c r="F15" s="160"/>
      <c r="G15" s="160"/>
      <c r="H15" s="160"/>
      <c r="I15" s="4"/>
      <c r="J15" s="4"/>
      <c r="K15" s="4"/>
      <c r="L15" s="4"/>
      <c r="M15" s="4"/>
      <c r="N15" s="4"/>
      <c r="O15" s="4"/>
      <c r="P15" s="4"/>
      <c r="Q15" s="160"/>
      <c r="R15" s="160"/>
      <c r="S15" s="4"/>
      <c r="T15" s="4"/>
      <c r="U15" s="4"/>
      <c r="V15" s="4"/>
      <c r="W15" s="160"/>
      <c r="X15" s="160"/>
      <c r="Y15" s="160"/>
      <c r="Z15" s="160"/>
      <c r="AA15" s="160"/>
      <c r="AB15" s="4"/>
      <c r="AC15" s="4"/>
      <c r="AD15" s="4"/>
      <c r="AE15" s="4"/>
      <c r="AF15" s="4"/>
      <c r="AG15" s="4"/>
      <c r="AH15" s="4"/>
      <c r="AI15" s="162"/>
    </row>
    <row r="16" spans="2:35" ht="35.450000000000003" customHeight="1" x14ac:dyDescent="0.15">
      <c r="B16" s="827"/>
      <c r="C16" s="160"/>
      <c r="D16" s="4"/>
      <c r="E16" s="4"/>
      <c r="F16" s="160"/>
      <c r="G16" s="160"/>
      <c r="H16" s="160"/>
      <c r="I16" s="4"/>
      <c r="J16" s="4"/>
      <c r="K16" s="4"/>
      <c r="L16" s="4"/>
      <c r="M16" s="4"/>
      <c r="N16" s="4"/>
      <c r="O16" s="4"/>
      <c r="P16" s="4"/>
      <c r="Q16" s="160"/>
      <c r="R16" s="160"/>
      <c r="S16" s="4"/>
      <c r="T16" s="4"/>
      <c r="U16" s="4"/>
      <c r="V16" s="4"/>
      <c r="W16" s="160"/>
      <c r="X16" s="160"/>
      <c r="Y16" s="160"/>
      <c r="Z16" s="160"/>
      <c r="AA16" s="160"/>
      <c r="AB16" s="4"/>
      <c r="AC16" s="4"/>
      <c r="AD16" s="4"/>
      <c r="AE16" s="4"/>
      <c r="AF16" s="4"/>
      <c r="AG16" s="4"/>
      <c r="AH16" s="4"/>
      <c r="AI16" s="162"/>
    </row>
    <row r="17" spans="2:35" ht="22.5" customHeight="1" x14ac:dyDescent="0.15">
      <c r="B17" s="827"/>
      <c r="C17" s="160"/>
      <c r="D17" s="4"/>
      <c r="E17" s="163"/>
      <c r="H17" s="164"/>
      <c r="I17" s="164"/>
      <c r="J17" s="164"/>
      <c r="K17" s="164"/>
      <c r="L17" s="164"/>
      <c r="M17" s="4"/>
      <c r="N17" s="4"/>
      <c r="O17" s="4"/>
      <c r="P17" s="4"/>
      <c r="Q17" s="160"/>
      <c r="R17" s="160"/>
      <c r="S17" s="4"/>
      <c r="T17" s="4"/>
      <c r="U17" s="4"/>
      <c r="V17" s="4"/>
      <c r="W17" s="160"/>
      <c r="X17" s="160"/>
      <c r="Y17" s="160"/>
      <c r="Z17" s="160"/>
      <c r="AA17" s="160"/>
      <c r="AI17" s="165"/>
    </row>
    <row r="18" spans="2:35" ht="71.25" customHeight="1" x14ac:dyDescent="0.15">
      <c r="B18" s="828"/>
      <c r="C18" s="166"/>
      <c r="D18" s="167"/>
      <c r="E18" s="168"/>
      <c r="F18" s="169"/>
      <c r="G18" s="169"/>
      <c r="H18" s="167"/>
      <c r="I18" s="167"/>
      <c r="J18" s="167"/>
      <c r="K18" s="167"/>
      <c r="L18" s="167"/>
      <c r="M18" s="167"/>
      <c r="N18" s="167"/>
      <c r="O18" s="167"/>
      <c r="P18" s="167"/>
      <c r="Q18" s="167"/>
      <c r="R18" s="167"/>
      <c r="S18" s="170"/>
      <c r="T18" s="170"/>
      <c r="U18" s="170"/>
      <c r="V18" s="832" t="s">
        <v>907</v>
      </c>
      <c r="W18" s="832"/>
      <c r="X18" s="832"/>
      <c r="Y18" s="832"/>
      <c r="Z18" s="832"/>
      <c r="AA18" s="832"/>
      <c r="AB18" s="832"/>
      <c r="AC18" s="832"/>
      <c r="AD18" s="832"/>
      <c r="AE18" s="832"/>
      <c r="AF18" s="832"/>
      <c r="AG18" s="832"/>
      <c r="AH18" s="832"/>
      <c r="AI18" s="833"/>
    </row>
    <row r="19" spans="2:35" ht="15" customHeight="1" x14ac:dyDescent="0.15"/>
  </sheetData>
  <mergeCells count="17">
    <mergeCell ref="B6:B18"/>
    <mergeCell ref="C6:AI6"/>
    <mergeCell ref="V18:AI18"/>
    <mergeCell ref="B3:AI3"/>
    <mergeCell ref="B4:D4"/>
    <mergeCell ref="E4:I4"/>
    <mergeCell ref="J4:L4"/>
    <mergeCell ref="M4:R4"/>
    <mergeCell ref="S4:V5"/>
    <mergeCell ref="W4:AB4"/>
    <mergeCell ref="AC4:AE5"/>
    <mergeCell ref="AF4:AI5"/>
    <mergeCell ref="B5:D5"/>
    <mergeCell ref="E5:I5"/>
    <mergeCell ref="J5:L5"/>
    <mergeCell ref="M5:R5"/>
    <mergeCell ref="W5:AB5"/>
  </mergeCells>
  <phoneticPr fontId="9"/>
  <printOptions horizontalCentered="1" verticalCentered="1"/>
  <pageMargins left="0.23622047244094491" right="0.23622047244094491" top="0.74803149606299213" bottom="0.74803149606299213" header="0.31496062992125984" footer="0.31496062992125984"/>
  <pageSetup paperSize="9" scale="99" fitToWidth="0" orientation="landscape" copies="2" r:id="rId1"/>
  <headerFooter alignWithMargins="0"/>
  <drawing r:id="rId2"/>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4438AB-41C6-4B2D-BF7B-CCE29929068F}">
  <sheetPr codeName="Sheet68">
    <pageSetUpPr fitToPage="1"/>
  </sheetPr>
  <dimension ref="B2:AI19"/>
  <sheetViews>
    <sheetView showGridLines="0" showZeros="0" view="pageBreakPreview" zoomScaleNormal="85" zoomScaleSheetLayoutView="100" workbookViewId="0">
      <selection activeCell="E4" sqref="E4:AB5"/>
    </sheetView>
  </sheetViews>
  <sheetFormatPr defaultColWidth="9" defaultRowHeight="12" x14ac:dyDescent="0.15"/>
  <cols>
    <col min="1" max="1" width="1.625" style="159" customWidth="1"/>
    <col min="2" max="2" width="3.25" style="159" customWidth="1"/>
    <col min="3" max="35" width="4.125" style="159" customWidth="1"/>
    <col min="36" max="36" width="1.375" style="159" customWidth="1"/>
    <col min="37" max="16384" width="9" style="159"/>
  </cols>
  <sheetData>
    <row r="2" spans="2:35" ht="8.25" customHeight="1" x14ac:dyDescent="0.15"/>
    <row r="3" spans="2:35" ht="24.95" customHeight="1" x14ac:dyDescent="0.15">
      <c r="B3" s="400" t="s">
        <v>904</v>
      </c>
      <c r="C3" s="400"/>
      <c r="D3" s="400"/>
      <c r="E3" s="786"/>
      <c r="F3" s="786"/>
      <c r="G3" s="786"/>
      <c r="H3" s="786"/>
      <c r="I3" s="786"/>
      <c r="J3" s="400"/>
      <c r="K3" s="400"/>
      <c r="L3" s="400"/>
      <c r="M3" s="400"/>
      <c r="N3" s="400"/>
      <c r="O3" s="400"/>
      <c r="P3" s="400"/>
      <c r="Q3" s="400"/>
      <c r="R3" s="400"/>
      <c r="S3" s="400"/>
      <c r="T3" s="400"/>
      <c r="U3" s="400"/>
      <c r="V3" s="400"/>
      <c r="W3" s="400"/>
      <c r="X3" s="400"/>
      <c r="Y3" s="400"/>
      <c r="Z3" s="400"/>
      <c r="AA3" s="400"/>
      <c r="AB3" s="400"/>
      <c r="AC3" s="400"/>
      <c r="AD3" s="400"/>
      <c r="AE3" s="400"/>
      <c r="AF3" s="400"/>
      <c r="AG3" s="400"/>
      <c r="AH3" s="400"/>
      <c r="AI3" s="400"/>
    </row>
    <row r="4" spans="2:35" ht="20.100000000000001" customHeight="1" x14ac:dyDescent="0.15">
      <c r="B4" s="787" t="s">
        <v>8</v>
      </c>
      <c r="C4" s="788"/>
      <c r="D4" s="789"/>
      <c r="E4" s="790" t="s">
        <v>542</v>
      </c>
      <c r="F4" s="791"/>
      <c r="G4" s="791"/>
      <c r="H4" s="791"/>
      <c r="I4" s="792"/>
      <c r="J4" s="793" t="s">
        <v>9</v>
      </c>
      <c r="K4" s="794"/>
      <c r="L4" s="795"/>
      <c r="M4" s="796" t="s">
        <v>543</v>
      </c>
      <c r="N4" s="797"/>
      <c r="O4" s="797"/>
      <c r="P4" s="797"/>
      <c r="Q4" s="797"/>
      <c r="R4" s="798"/>
      <c r="S4" s="799" t="s">
        <v>715</v>
      </c>
      <c r="T4" s="800"/>
      <c r="U4" s="800"/>
      <c r="V4" s="801"/>
      <c r="W4" s="805" t="s">
        <v>545</v>
      </c>
      <c r="X4" s="806"/>
      <c r="Y4" s="806"/>
      <c r="Z4" s="806"/>
      <c r="AA4" s="806"/>
      <c r="AB4" s="807"/>
      <c r="AC4" s="447" t="s">
        <v>546</v>
      </c>
      <c r="AD4" s="448"/>
      <c r="AE4" s="449"/>
      <c r="AF4" s="808">
        <v>45621</v>
      </c>
      <c r="AG4" s="809"/>
      <c r="AH4" s="809"/>
      <c r="AI4" s="810"/>
    </row>
    <row r="5" spans="2:35" ht="20.100000000000001" customHeight="1" x14ac:dyDescent="0.15">
      <c r="B5" s="814" t="s">
        <v>0</v>
      </c>
      <c r="C5" s="815"/>
      <c r="D5" s="816"/>
      <c r="E5" s="817" t="s">
        <v>547</v>
      </c>
      <c r="F5" s="818"/>
      <c r="G5" s="818"/>
      <c r="H5" s="818"/>
      <c r="I5" s="819"/>
      <c r="J5" s="820" t="s">
        <v>1</v>
      </c>
      <c r="K5" s="821"/>
      <c r="L5" s="822"/>
      <c r="M5" s="796" t="s">
        <v>548</v>
      </c>
      <c r="N5" s="797"/>
      <c r="O5" s="797"/>
      <c r="P5" s="797"/>
      <c r="Q5" s="797"/>
      <c r="R5" s="798"/>
      <c r="S5" s="802"/>
      <c r="T5" s="803"/>
      <c r="U5" s="803"/>
      <c r="V5" s="804"/>
      <c r="W5" s="823" t="s">
        <v>549</v>
      </c>
      <c r="X5" s="824"/>
      <c r="Y5" s="824"/>
      <c r="Z5" s="824"/>
      <c r="AA5" s="824"/>
      <c r="AB5" s="825"/>
      <c r="AC5" s="450"/>
      <c r="AD5" s="451"/>
      <c r="AE5" s="452"/>
      <c r="AF5" s="811"/>
      <c r="AG5" s="812"/>
      <c r="AH5" s="812"/>
      <c r="AI5" s="813"/>
    </row>
    <row r="6" spans="2:35" ht="26.25" customHeight="1" x14ac:dyDescent="0.2">
      <c r="B6" s="826" t="s">
        <v>905</v>
      </c>
      <c r="C6" s="829" t="s">
        <v>906</v>
      </c>
      <c r="D6" s="830"/>
      <c r="E6" s="830"/>
      <c r="F6" s="830"/>
      <c r="G6" s="830"/>
      <c r="H6" s="830"/>
      <c r="I6" s="830"/>
      <c r="J6" s="830"/>
      <c r="K6" s="830"/>
      <c r="L6" s="830"/>
      <c r="M6" s="830"/>
      <c r="N6" s="830"/>
      <c r="O6" s="830"/>
      <c r="P6" s="830"/>
      <c r="Q6" s="830"/>
      <c r="R6" s="830"/>
      <c r="S6" s="830"/>
      <c r="T6" s="830"/>
      <c r="U6" s="830"/>
      <c r="V6" s="830"/>
      <c r="W6" s="830"/>
      <c r="X6" s="830"/>
      <c r="Y6" s="830"/>
      <c r="Z6" s="830"/>
      <c r="AA6" s="830"/>
      <c r="AB6" s="830"/>
      <c r="AC6" s="830"/>
      <c r="AD6" s="830"/>
      <c r="AE6" s="830"/>
      <c r="AF6" s="830"/>
      <c r="AG6" s="830"/>
      <c r="AH6" s="830"/>
      <c r="AI6" s="831"/>
    </row>
    <row r="7" spans="2:35" ht="35.450000000000003" customHeight="1" x14ac:dyDescent="0.15">
      <c r="B7" s="827"/>
      <c r="C7" s="4"/>
      <c r="D7" s="4"/>
      <c r="E7" s="4"/>
      <c r="F7" s="4"/>
      <c r="G7" s="4"/>
      <c r="H7" s="4"/>
      <c r="I7" s="160"/>
      <c r="J7" s="4"/>
      <c r="K7" s="4"/>
      <c r="L7" s="4"/>
      <c r="M7" s="4"/>
      <c r="N7" s="4"/>
      <c r="O7" s="4"/>
      <c r="P7" s="4"/>
      <c r="Q7" s="161"/>
      <c r="R7" s="160"/>
      <c r="S7" s="4"/>
      <c r="T7" s="4"/>
      <c r="U7" s="4"/>
      <c r="V7" s="4"/>
      <c r="W7" s="160"/>
      <c r="X7" s="160"/>
      <c r="Y7" s="160"/>
      <c r="Z7" s="160"/>
      <c r="AA7" s="160"/>
      <c r="AB7" s="4"/>
      <c r="AC7" s="4"/>
      <c r="AD7" s="4"/>
      <c r="AE7" s="4"/>
      <c r="AF7" s="4"/>
      <c r="AG7" s="4"/>
      <c r="AH7" s="4"/>
      <c r="AI7" s="162"/>
    </row>
    <row r="8" spans="2:35" ht="35.450000000000003" customHeight="1" x14ac:dyDescent="0.15">
      <c r="B8" s="827"/>
      <c r="C8" s="4"/>
      <c r="D8" s="4"/>
      <c r="E8" s="4"/>
      <c r="F8" s="4"/>
      <c r="G8" s="4"/>
      <c r="H8" s="4"/>
      <c r="I8" s="160"/>
      <c r="J8" s="4"/>
      <c r="K8" s="4"/>
      <c r="L8" s="4"/>
      <c r="M8" s="4"/>
      <c r="N8" s="4"/>
      <c r="O8" s="4"/>
      <c r="P8" s="4"/>
      <c r="Q8" s="161"/>
      <c r="R8" s="160"/>
      <c r="S8" s="4"/>
      <c r="T8" s="4"/>
      <c r="U8" s="4"/>
      <c r="V8" s="4"/>
      <c r="W8" s="160"/>
      <c r="X8" s="160"/>
      <c r="Y8" s="160"/>
      <c r="Z8" s="160"/>
      <c r="AA8" s="160"/>
      <c r="AB8" s="4"/>
      <c r="AC8" s="4"/>
      <c r="AD8" s="4"/>
      <c r="AE8" s="4"/>
      <c r="AF8" s="4"/>
      <c r="AG8" s="4"/>
      <c r="AH8" s="4"/>
      <c r="AI8" s="162"/>
    </row>
    <row r="9" spans="2:35" ht="35.450000000000003" customHeight="1" x14ac:dyDescent="0.15">
      <c r="B9" s="827"/>
      <c r="C9" s="4"/>
      <c r="D9" s="4"/>
      <c r="E9" s="4"/>
      <c r="F9" s="4"/>
      <c r="G9" s="4"/>
      <c r="H9" s="4"/>
      <c r="I9" s="160"/>
      <c r="J9" s="4"/>
      <c r="K9" s="4"/>
      <c r="L9" s="4"/>
      <c r="M9" s="4"/>
      <c r="N9" s="4"/>
      <c r="O9" s="4"/>
      <c r="P9" s="4"/>
      <c r="Q9" s="161"/>
      <c r="R9" s="160"/>
      <c r="S9" s="4"/>
      <c r="T9" s="4"/>
      <c r="U9" s="4"/>
      <c r="V9" s="4"/>
      <c r="W9" s="160"/>
      <c r="X9" s="160"/>
      <c r="Y9" s="160"/>
      <c r="Z9" s="160"/>
      <c r="AA9" s="160"/>
      <c r="AB9" s="4"/>
      <c r="AC9" s="4"/>
      <c r="AD9" s="4"/>
      <c r="AE9" s="4"/>
      <c r="AF9" s="4"/>
      <c r="AG9" s="4"/>
      <c r="AH9" s="4"/>
      <c r="AI9" s="162"/>
    </row>
    <row r="10" spans="2:35" ht="35.450000000000003" customHeight="1" x14ac:dyDescent="0.15">
      <c r="B10" s="827"/>
      <c r="C10" s="4"/>
      <c r="D10" s="4"/>
      <c r="E10" s="4"/>
      <c r="F10" s="4"/>
      <c r="G10" s="4"/>
      <c r="H10" s="4"/>
      <c r="I10" s="160"/>
      <c r="J10" s="4"/>
      <c r="K10" s="4"/>
      <c r="L10" s="4"/>
      <c r="M10" s="4"/>
      <c r="N10" s="4"/>
      <c r="O10" s="4"/>
      <c r="P10" s="4"/>
      <c r="Q10" s="161"/>
      <c r="R10" s="160"/>
      <c r="S10" s="4"/>
      <c r="T10" s="4"/>
      <c r="U10" s="4"/>
      <c r="V10" s="4"/>
      <c r="W10" s="160"/>
      <c r="X10" s="160"/>
      <c r="Y10" s="160"/>
      <c r="Z10" s="160"/>
      <c r="AA10" s="160"/>
      <c r="AB10" s="4"/>
      <c r="AC10" s="4"/>
      <c r="AD10" s="4"/>
      <c r="AE10" s="4"/>
      <c r="AF10" s="4"/>
      <c r="AG10" s="4"/>
      <c r="AH10" s="4"/>
      <c r="AI10" s="162"/>
    </row>
    <row r="11" spans="2:35" ht="35.450000000000003" customHeight="1" x14ac:dyDescent="0.15">
      <c r="B11" s="827"/>
      <c r="C11" s="4"/>
      <c r="D11" s="4"/>
      <c r="E11" s="4"/>
      <c r="F11" s="4"/>
      <c r="G11" s="4"/>
      <c r="H11" s="4"/>
      <c r="I11" s="160"/>
      <c r="J11" s="4"/>
      <c r="K11" s="4"/>
      <c r="L11" s="4"/>
      <c r="M11" s="4"/>
      <c r="N11" s="4"/>
      <c r="O11" s="4"/>
      <c r="P11" s="4"/>
      <c r="Q11" s="160"/>
      <c r="R11" s="160"/>
      <c r="S11" s="4"/>
      <c r="T11" s="4"/>
      <c r="U11" s="4"/>
      <c r="V11" s="4"/>
      <c r="W11" s="160"/>
      <c r="X11" s="160"/>
      <c r="Y11" s="160"/>
      <c r="Z11" s="160"/>
      <c r="AA11" s="160"/>
      <c r="AB11" s="4"/>
      <c r="AC11" s="4"/>
      <c r="AD11" s="4"/>
      <c r="AE11" s="4"/>
      <c r="AF11" s="4"/>
      <c r="AG11" s="4"/>
      <c r="AH11" s="4"/>
      <c r="AI11" s="162"/>
    </row>
    <row r="12" spans="2:35" ht="35.450000000000003" customHeight="1" x14ac:dyDescent="0.15">
      <c r="B12" s="827"/>
      <c r="C12" s="4"/>
      <c r="D12" s="4"/>
      <c r="E12" s="4"/>
      <c r="F12" s="160"/>
      <c r="G12" s="160"/>
      <c r="H12" s="4"/>
      <c r="I12" s="4"/>
      <c r="J12" s="4"/>
      <c r="K12" s="4"/>
      <c r="L12" s="4"/>
      <c r="M12" s="4"/>
      <c r="N12" s="4"/>
      <c r="O12" s="4"/>
      <c r="P12" s="4"/>
      <c r="Q12" s="160"/>
      <c r="R12" s="4"/>
      <c r="S12" s="4"/>
      <c r="T12" s="4"/>
      <c r="U12" s="4"/>
      <c r="V12" s="4"/>
      <c r="W12" s="160"/>
      <c r="X12" s="160"/>
      <c r="Y12" s="160"/>
      <c r="Z12" s="160"/>
      <c r="AA12" s="160"/>
      <c r="AB12" s="4"/>
      <c r="AC12" s="4"/>
      <c r="AD12" s="4"/>
      <c r="AE12" s="4"/>
      <c r="AF12" s="4"/>
      <c r="AG12" s="4"/>
      <c r="AH12" s="4"/>
      <c r="AI12" s="162"/>
    </row>
    <row r="13" spans="2:35" ht="35.450000000000003" customHeight="1" x14ac:dyDescent="0.15">
      <c r="B13" s="827"/>
      <c r="C13" s="4"/>
      <c r="D13" s="4"/>
      <c r="E13" s="4"/>
      <c r="F13" s="160"/>
      <c r="G13" s="160"/>
      <c r="H13" s="160"/>
      <c r="I13" s="4"/>
      <c r="J13" s="4"/>
      <c r="K13" s="4"/>
      <c r="L13" s="4"/>
      <c r="M13" s="4"/>
      <c r="N13" s="4"/>
      <c r="O13" s="4"/>
      <c r="P13" s="4"/>
      <c r="Q13" s="160"/>
      <c r="R13" s="4"/>
      <c r="S13" s="4"/>
      <c r="T13" s="4"/>
      <c r="U13" s="4"/>
      <c r="V13" s="4"/>
      <c r="W13" s="160"/>
      <c r="X13" s="160"/>
      <c r="Y13" s="160"/>
      <c r="Z13" s="160"/>
      <c r="AA13" s="160"/>
      <c r="AB13" s="4"/>
      <c r="AC13" s="4"/>
      <c r="AD13" s="4"/>
      <c r="AE13" s="4"/>
      <c r="AF13" s="4"/>
      <c r="AG13" s="4"/>
      <c r="AH13" s="4"/>
      <c r="AI13" s="162"/>
    </row>
    <row r="14" spans="2:35" ht="35.450000000000003" customHeight="1" x14ac:dyDescent="0.15">
      <c r="B14" s="827"/>
      <c r="C14" s="160"/>
      <c r="D14" s="4"/>
      <c r="E14" s="4"/>
      <c r="F14" s="160"/>
      <c r="G14" s="160"/>
      <c r="H14" s="160"/>
      <c r="I14" s="4"/>
      <c r="J14" s="4"/>
      <c r="K14" s="4"/>
      <c r="L14" s="4"/>
      <c r="M14" s="4"/>
      <c r="N14" s="4"/>
      <c r="O14" s="4"/>
      <c r="P14" s="4"/>
      <c r="Q14" s="160"/>
      <c r="R14" s="160"/>
      <c r="S14" s="4"/>
      <c r="T14" s="4"/>
      <c r="U14" s="4"/>
      <c r="V14" s="4"/>
      <c r="W14" s="160"/>
      <c r="X14" s="160"/>
      <c r="Y14" s="160"/>
      <c r="Z14" s="160"/>
      <c r="AA14" s="160"/>
      <c r="AB14" s="4"/>
      <c r="AC14" s="4"/>
      <c r="AD14" s="4"/>
      <c r="AE14" s="4"/>
      <c r="AF14" s="4"/>
      <c r="AG14" s="4"/>
      <c r="AH14" s="4"/>
      <c r="AI14" s="162"/>
    </row>
    <row r="15" spans="2:35" ht="35.450000000000003" customHeight="1" x14ac:dyDescent="0.15">
      <c r="B15" s="827"/>
      <c r="C15" s="160"/>
      <c r="D15" s="4"/>
      <c r="E15" s="4"/>
      <c r="F15" s="160"/>
      <c r="G15" s="160"/>
      <c r="H15" s="160"/>
      <c r="I15" s="4"/>
      <c r="J15" s="4"/>
      <c r="K15" s="4"/>
      <c r="L15" s="4"/>
      <c r="M15" s="4"/>
      <c r="N15" s="4"/>
      <c r="O15" s="4"/>
      <c r="P15" s="4"/>
      <c r="Q15" s="160"/>
      <c r="R15" s="160"/>
      <c r="S15" s="4"/>
      <c r="T15" s="4"/>
      <c r="U15" s="4"/>
      <c r="V15" s="4"/>
      <c r="W15" s="160"/>
      <c r="X15" s="160"/>
      <c r="Y15" s="160"/>
      <c r="Z15" s="160"/>
      <c r="AA15" s="160"/>
      <c r="AB15" s="4"/>
      <c r="AC15" s="4"/>
      <c r="AD15" s="4"/>
      <c r="AE15" s="4"/>
      <c r="AF15" s="4"/>
      <c r="AG15" s="4"/>
      <c r="AH15" s="4"/>
      <c r="AI15" s="162"/>
    </row>
    <row r="16" spans="2:35" ht="35.450000000000003" customHeight="1" x14ac:dyDescent="0.15">
      <c r="B16" s="827"/>
      <c r="C16" s="160"/>
      <c r="D16" s="4"/>
      <c r="E16" s="4"/>
      <c r="F16" s="160"/>
      <c r="G16" s="160"/>
      <c r="H16" s="160"/>
      <c r="I16" s="4"/>
      <c r="J16" s="4"/>
      <c r="K16" s="4"/>
      <c r="L16" s="4"/>
      <c r="M16" s="4"/>
      <c r="N16" s="4"/>
      <c r="O16" s="4"/>
      <c r="P16" s="4"/>
      <c r="Q16" s="160"/>
      <c r="R16" s="160"/>
      <c r="S16" s="4"/>
      <c r="T16" s="4"/>
      <c r="U16" s="4"/>
      <c r="V16" s="4"/>
      <c r="W16" s="160"/>
      <c r="X16" s="160"/>
      <c r="Y16" s="160"/>
      <c r="Z16" s="160"/>
      <c r="AA16" s="160"/>
      <c r="AB16" s="4"/>
      <c r="AC16" s="4"/>
      <c r="AD16" s="4"/>
      <c r="AE16" s="4"/>
      <c r="AF16" s="4"/>
      <c r="AG16" s="4"/>
      <c r="AH16" s="4"/>
      <c r="AI16" s="162"/>
    </row>
    <row r="17" spans="2:35" ht="22.5" customHeight="1" x14ac:dyDescent="0.15">
      <c r="B17" s="827"/>
      <c r="C17" s="160"/>
      <c r="D17" s="4"/>
      <c r="E17" s="163"/>
      <c r="H17" s="164"/>
      <c r="I17" s="164"/>
      <c r="J17" s="164"/>
      <c r="K17" s="164"/>
      <c r="L17" s="164"/>
      <c r="M17" s="4"/>
      <c r="N17" s="4"/>
      <c r="O17" s="4"/>
      <c r="P17" s="4"/>
      <c r="Q17" s="160"/>
      <c r="R17" s="160"/>
      <c r="S17" s="4"/>
      <c r="T17" s="4"/>
      <c r="U17" s="4"/>
      <c r="V17" s="4"/>
      <c r="W17" s="160"/>
      <c r="X17" s="160"/>
      <c r="Y17" s="160"/>
      <c r="Z17" s="160"/>
      <c r="AA17" s="160"/>
      <c r="AI17" s="165"/>
    </row>
    <row r="18" spans="2:35" ht="71.25" customHeight="1" x14ac:dyDescent="0.15">
      <c r="B18" s="828"/>
      <c r="C18" s="166"/>
      <c r="D18" s="167"/>
      <c r="E18" s="168"/>
      <c r="F18" s="169"/>
      <c r="G18" s="169"/>
      <c r="H18" s="167"/>
      <c r="I18" s="167"/>
      <c r="J18" s="167"/>
      <c r="K18" s="167"/>
      <c r="L18" s="167"/>
      <c r="M18" s="167"/>
      <c r="N18" s="167"/>
      <c r="O18" s="167"/>
      <c r="P18" s="167"/>
      <c r="Q18" s="167"/>
      <c r="R18" s="167"/>
      <c r="S18" s="170"/>
      <c r="T18" s="170"/>
      <c r="U18" s="170"/>
      <c r="V18" s="832" t="s">
        <v>907</v>
      </c>
      <c r="W18" s="832"/>
      <c r="X18" s="832"/>
      <c r="Y18" s="832"/>
      <c r="Z18" s="832"/>
      <c r="AA18" s="832"/>
      <c r="AB18" s="832"/>
      <c r="AC18" s="832"/>
      <c r="AD18" s="832"/>
      <c r="AE18" s="832"/>
      <c r="AF18" s="832"/>
      <c r="AG18" s="832"/>
      <c r="AH18" s="832"/>
      <c r="AI18" s="833"/>
    </row>
    <row r="19" spans="2:35" ht="15" customHeight="1" x14ac:dyDescent="0.15"/>
  </sheetData>
  <mergeCells count="17">
    <mergeCell ref="B6:B18"/>
    <mergeCell ref="C6:AI6"/>
    <mergeCell ref="V18:AI18"/>
    <mergeCell ref="B3:AI3"/>
    <mergeCell ref="B4:D4"/>
    <mergeCell ref="E4:I4"/>
    <mergeCell ref="J4:L4"/>
    <mergeCell ref="M4:R4"/>
    <mergeCell ref="S4:V5"/>
    <mergeCell ref="W4:AB4"/>
    <mergeCell ref="AC4:AE5"/>
    <mergeCell ref="AF4:AI5"/>
    <mergeCell ref="B5:D5"/>
    <mergeCell ref="E5:I5"/>
    <mergeCell ref="J5:L5"/>
    <mergeCell ref="M5:R5"/>
    <mergeCell ref="W5:AB5"/>
  </mergeCells>
  <phoneticPr fontId="9"/>
  <printOptions horizontalCentered="1" verticalCentered="1"/>
  <pageMargins left="0.23622047244094491" right="0.23622047244094491" top="0.74803149606299213" bottom="0.74803149606299213" header="0.31496062992125984" footer="0.31496062992125984"/>
  <pageSetup paperSize="9" scale="99" fitToWidth="0" orientation="landscape" copies="2" r:id="rId1"/>
  <headerFooter alignWithMargins="0"/>
  <drawing r:id="rId2"/>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EE1258-D4D3-4F32-A882-EFFC27AC6318}">
  <sheetPr codeName="Sheet69">
    <pageSetUpPr fitToPage="1"/>
  </sheetPr>
  <dimension ref="B2:AI19"/>
  <sheetViews>
    <sheetView showGridLines="0" showZeros="0" view="pageBreakPreview" zoomScaleNormal="85" zoomScaleSheetLayoutView="100" workbookViewId="0">
      <selection activeCell="E4" sqref="E4:AB5"/>
    </sheetView>
  </sheetViews>
  <sheetFormatPr defaultColWidth="9" defaultRowHeight="12" x14ac:dyDescent="0.15"/>
  <cols>
    <col min="1" max="1" width="1.625" style="159" customWidth="1"/>
    <col min="2" max="2" width="3.25" style="159" customWidth="1"/>
    <col min="3" max="35" width="4.125" style="159" customWidth="1"/>
    <col min="36" max="36" width="1.375" style="159" customWidth="1"/>
    <col min="37" max="16384" width="9" style="159"/>
  </cols>
  <sheetData>
    <row r="2" spans="2:35" ht="8.25" customHeight="1" x14ac:dyDescent="0.15"/>
    <row r="3" spans="2:35" ht="24.95" customHeight="1" x14ac:dyDescent="0.15">
      <c r="B3" s="400" t="s">
        <v>904</v>
      </c>
      <c r="C3" s="400"/>
      <c r="D3" s="400"/>
      <c r="E3" s="786"/>
      <c r="F3" s="786"/>
      <c r="G3" s="786"/>
      <c r="H3" s="786"/>
      <c r="I3" s="786"/>
      <c r="J3" s="400"/>
      <c r="K3" s="400"/>
      <c r="L3" s="400"/>
      <c r="M3" s="400"/>
      <c r="N3" s="400"/>
      <c r="O3" s="400"/>
      <c r="P3" s="400"/>
      <c r="Q3" s="400"/>
      <c r="R3" s="400"/>
      <c r="S3" s="400"/>
      <c r="T3" s="400"/>
      <c r="U3" s="400"/>
      <c r="V3" s="400"/>
      <c r="W3" s="400"/>
      <c r="X3" s="400"/>
      <c r="Y3" s="400"/>
      <c r="Z3" s="400"/>
      <c r="AA3" s="400"/>
      <c r="AB3" s="400"/>
      <c r="AC3" s="400"/>
      <c r="AD3" s="400"/>
      <c r="AE3" s="400"/>
      <c r="AF3" s="400"/>
      <c r="AG3" s="400"/>
      <c r="AH3" s="400"/>
      <c r="AI3" s="400"/>
    </row>
    <row r="4" spans="2:35" ht="20.100000000000001" customHeight="1" x14ac:dyDescent="0.15">
      <c r="B4" s="787" t="s">
        <v>8</v>
      </c>
      <c r="C4" s="788"/>
      <c r="D4" s="789"/>
      <c r="E4" s="790" t="s">
        <v>542</v>
      </c>
      <c r="F4" s="791"/>
      <c r="G4" s="791"/>
      <c r="H4" s="791"/>
      <c r="I4" s="792"/>
      <c r="J4" s="793" t="s">
        <v>9</v>
      </c>
      <c r="K4" s="794"/>
      <c r="L4" s="795"/>
      <c r="M4" s="796" t="s">
        <v>543</v>
      </c>
      <c r="N4" s="797"/>
      <c r="O4" s="797"/>
      <c r="P4" s="797"/>
      <c r="Q4" s="797"/>
      <c r="R4" s="798"/>
      <c r="S4" s="799" t="s">
        <v>715</v>
      </c>
      <c r="T4" s="800"/>
      <c r="U4" s="800"/>
      <c r="V4" s="801"/>
      <c r="W4" s="805" t="s">
        <v>545</v>
      </c>
      <c r="X4" s="806"/>
      <c r="Y4" s="806"/>
      <c r="Z4" s="806"/>
      <c r="AA4" s="806"/>
      <c r="AB4" s="807"/>
      <c r="AC4" s="447" t="s">
        <v>546</v>
      </c>
      <c r="AD4" s="448"/>
      <c r="AE4" s="449"/>
      <c r="AF4" s="808">
        <v>45621</v>
      </c>
      <c r="AG4" s="809"/>
      <c r="AH4" s="809"/>
      <c r="AI4" s="810"/>
    </row>
    <row r="5" spans="2:35" ht="20.100000000000001" customHeight="1" x14ac:dyDescent="0.15">
      <c r="B5" s="814" t="s">
        <v>0</v>
      </c>
      <c r="C5" s="815"/>
      <c r="D5" s="816"/>
      <c r="E5" s="817" t="s">
        <v>547</v>
      </c>
      <c r="F5" s="818"/>
      <c r="G5" s="818"/>
      <c r="H5" s="818"/>
      <c r="I5" s="819"/>
      <c r="J5" s="820" t="s">
        <v>1</v>
      </c>
      <c r="K5" s="821"/>
      <c r="L5" s="822"/>
      <c r="M5" s="796" t="s">
        <v>548</v>
      </c>
      <c r="N5" s="797"/>
      <c r="O5" s="797"/>
      <c r="P5" s="797"/>
      <c r="Q5" s="797"/>
      <c r="R5" s="798"/>
      <c r="S5" s="802"/>
      <c r="T5" s="803"/>
      <c r="U5" s="803"/>
      <c r="V5" s="804"/>
      <c r="W5" s="823" t="s">
        <v>549</v>
      </c>
      <c r="X5" s="824"/>
      <c r="Y5" s="824"/>
      <c r="Z5" s="824"/>
      <c r="AA5" s="824"/>
      <c r="AB5" s="825"/>
      <c r="AC5" s="450"/>
      <c r="AD5" s="451"/>
      <c r="AE5" s="452"/>
      <c r="AF5" s="811"/>
      <c r="AG5" s="812"/>
      <c r="AH5" s="812"/>
      <c r="AI5" s="813"/>
    </row>
    <row r="6" spans="2:35" ht="26.25" customHeight="1" x14ac:dyDescent="0.2">
      <c r="B6" s="826" t="s">
        <v>905</v>
      </c>
      <c r="C6" s="829" t="s">
        <v>906</v>
      </c>
      <c r="D6" s="830"/>
      <c r="E6" s="830"/>
      <c r="F6" s="830"/>
      <c r="G6" s="830"/>
      <c r="H6" s="830"/>
      <c r="I6" s="830"/>
      <c r="J6" s="830"/>
      <c r="K6" s="830"/>
      <c r="L6" s="830"/>
      <c r="M6" s="830"/>
      <c r="N6" s="830"/>
      <c r="O6" s="830"/>
      <c r="P6" s="830"/>
      <c r="Q6" s="830"/>
      <c r="R6" s="830"/>
      <c r="S6" s="830"/>
      <c r="T6" s="830"/>
      <c r="U6" s="830"/>
      <c r="V6" s="830"/>
      <c r="W6" s="830"/>
      <c r="X6" s="830"/>
      <c r="Y6" s="830"/>
      <c r="Z6" s="830"/>
      <c r="AA6" s="830"/>
      <c r="AB6" s="830"/>
      <c r="AC6" s="830"/>
      <c r="AD6" s="830"/>
      <c r="AE6" s="830"/>
      <c r="AF6" s="830"/>
      <c r="AG6" s="830"/>
      <c r="AH6" s="830"/>
      <c r="AI6" s="831"/>
    </row>
    <row r="7" spans="2:35" ht="35.450000000000003" customHeight="1" x14ac:dyDescent="0.15">
      <c r="B7" s="827"/>
      <c r="C7" s="4"/>
      <c r="D7" s="4"/>
      <c r="E7" s="4"/>
      <c r="F7" s="4"/>
      <c r="G7" s="4"/>
      <c r="H7" s="4"/>
      <c r="I7" s="160"/>
      <c r="J7" s="4"/>
      <c r="K7" s="4"/>
      <c r="L7" s="4"/>
      <c r="M7" s="4"/>
      <c r="N7" s="4"/>
      <c r="O7" s="4"/>
      <c r="P7" s="4"/>
      <c r="Q7" s="161"/>
      <c r="R7" s="160"/>
      <c r="S7" s="4"/>
      <c r="T7" s="4"/>
      <c r="U7" s="4"/>
      <c r="V7" s="4"/>
      <c r="W7" s="160"/>
      <c r="X7" s="160"/>
      <c r="Y7" s="160"/>
      <c r="Z7" s="160"/>
      <c r="AA7" s="160"/>
      <c r="AB7" s="4"/>
      <c r="AC7" s="4"/>
      <c r="AD7" s="4"/>
      <c r="AE7" s="4"/>
      <c r="AF7" s="4"/>
      <c r="AG7" s="4"/>
      <c r="AH7" s="4"/>
      <c r="AI7" s="162"/>
    </row>
    <row r="8" spans="2:35" ht="35.450000000000003" customHeight="1" x14ac:dyDescent="0.15">
      <c r="B8" s="827"/>
      <c r="C8" s="4"/>
      <c r="D8" s="4"/>
      <c r="E8" s="4"/>
      <c r="F8" s="4"/>
      <c r="G8" s="4"/>
      <c r="H8" s="4"/>
      <c r="I8" s="160"/>
      <c r="J8" s="4"/>
      <c r="K8" s="4"/>
      <c r="L8" s="4"/>
      <c r="M8" s="4"/>
      <c r="N8" s="4"/>
      <c r="O8" s="4"/>
      <c r="P8" s="4"/>
      <c r="Q8" s="161"/>
      <c r="R8" s="160"/>
      <c r="S8" s="4"/>
      <c r="T8" s="4"/>
      <c r="U8" s="4"/>
      <c r="V8" s="4"/>
      <c r="W8" s="160"/>
      <c r="X8" s="160"/>
      <c r="Y8" s="160"/>
      <c r="Z8" s="160"/>
      <c r="AA8" s="160"/>
      <c r="AB8" s="4"/>
      <c r="AC8" s="4"/>
      <c r="AD8" s="4"/>
      <c r="AE8" s="4"/>
      <c r="AF8" s="4"/>
      <c r="AG8" s="4"/>
      <c r="AH8" s="4"/>
      <c r="AI8" s="162"/>
    </row>
    <row r="9" spans="2:35" ht="35.450000000000003" customHeight="1" x14ac:dyDescent="0.15">
      <c r="B9" s="827"/>
      <c r="C9" s="4"/>
      <c r="D9" s="4"/>
      <c r="E9" s="4"/>
      <c r="F9" s="4"/>
      <c r="G9" s="4"/>
      <c r="H9" s="4"/>
      <c r="I9" s="160"/>
      <c r="J9" s="4"/>
      <c r="K9" s="4"/>
      <c r="L9" s="4"/>
      <c r="M9" s="4"/>
      <c r="N9" s="4"/>
      <c r="O9" s="4"/>
      <c r="P9" s="4"/>
      <c r="Q9" s="161"/>
      <c r="R9" s="160"/>
      <c r="S9" s="4"/>
      <c r="T9" s="4"/>
      <c r="U9" s="4"/>
      <c r="V9" s="4"/>
      <c r="W9" s="160"/>
      <c r="X9" s="160"/>
      <c r="Y9" s="160"/>
      <c r="Z9" s="160"/>
      <c r="AA9" s="160"/>
      <c r="AB9" s="4"/>
      <c r="AC9" s="4"/>
      <c r="AD9" s="4"/>
      <c r="AE9" s="4"/>
      <c r="AF9" s="4"/>
      <c r="AG9" s="4"/>
      <c r="AH9" s="4"/>
      <c r="AI9" s="162"/>
    </row>
    <row r="10" spans="2:35" ht="35.450000000000003" customHeight="1" x14ac:dyDescent="0.15">
      <c r="B10" s="827"/>
      <c r="C10" s="4"/>
      <c r="D10" s="4"/>
      <c r="E10" s="4"/>
      <c r="F10" s="4"/>
      <c r="G10" s="4"/>
      <c r="H10" s="4"/>
      <c r="I10" s="160"/>
      <c r="J10" s="4"/>
      <c r="K10" s="4"/>
      <c r="L10" s="4"/>
      <c r="M10" s="4"/>
      <c r="N10" s="4"/>
      <c r="O10" s="4"/>
      <c r="P10" s="4"/>
      <c r="Q10" s="161"/>
      <c r="R10" s="160"/>
      <c r="S10" s="4"/>
      <c r="T10" s="4"/>
      <c r="U10" s="4"/>
      <c r="V10" s="4"/>
      <c r="W10" s="160"/>
      <c r="X10" s="160"/>
      <c r="Y10" s="160"/>
      <c r="Z10" s="160"/>
      <c r="AA10" s="160"/>
      <c r="AB10" s="4"/>
      <c r="AC10" s="4"/>
      <c r="AD10" s="4"/>
      <c r="AE10" s="4"/>
      <c r="AF10" s="4"/>
      <c r="AG10" s="4"/>
      <c r="AH10" s="4"/>
      <c r="AI10" s="162"/>
    </row>
    <row r="11" spans="2:35" ht="35.450000000000003" customHeight="1" x14ac:dyDescent="0.15">
      <c r="B11" s="827"/>
      <c r="C11" s="4"/>
      <c r="D11" s="4"/>
      <c r="E11" s="4"/>
      <c r="F11" s="4"/>
      <c r="G11" s="4"/>
      <c r="H11" s="4"/>
      <c r="I11" s="160"/>
      <c r="J11" s="4"/>
      <c r="K11" s="4"/>
      <c r="L11" s="4"/>
      <c r="M11" s="4"/>
      <c r="N11" s="4"/>
      <c r="O11" s="4"/>
      <c r="P11" s="4"/>
      <c r="Q11" s="160"/>
      <c r="R11" s="160"/>
      <c r="S11" s="4"/>
      <c r="T11" s="4"/>
      <c r="U11" s="4"/>
      <c r="V11" s="4"/>
      <c r="W11" s="160"/>
      <c r="X11" s="160"/>
      <c r="Y11" s="160"/>
      <c r="Z11" s="160"/>
      <c r="AA11" s="160"/>
      <c r="AB11" s="4"/>
      <c r="AC11" s="4"/>
      <c r="AD11" s="4"/>
      <c r="AE11" s="4"/>
      <c r="AF11" s="4"/>
      <c r="AG11" s="4"/>
      <c r="AH11" s="4"/>
      <c r="AI11" s="162"/>
    </row>
    <row r="12" spans="2:35" ht="35.450000000000003" customHeight="1" x14ac:dyDescent="0.15">
      <c r="B12" s="827"/>
      <c r="C12" s="4"/>
      <c r="D12" s="4"/>
      <c r="E12" s="4"/>
      <c r="F12" s="160"/>
      <c r="G12" s="160"/>
      <c r="H12" s="4"/>
      <c r="I12" s="4"/>
      <c r="J12" s="4"/>
      <c r="K12" s="4"/>
      <c r="L12" s="4"/>
      <c r="M12" s="4"/>
      <c r="N12" s="4"/>
      <c r="O12" s="4"/>
      <c r="P12" s="4"/>
      <c r="Q12" s="160"/>
      <c r="R12" s="4"/>
      <c r="S12" s="4"/>
      <c r="T12" s="4"/>
      <c r="U12" s="4"/>
      <c r="V12" s="4"/>
      <c r="W12" s="160"/>
      <c r="X12" s="160"/>
      <c r="Y12" s="160"/>
      <c r="Z12" s="160"/>
      <c r="AA12" s="160"/>
      <c r="AB12" s="4"/>
      <c r="AC12" s="4"/>
      <c r="AD12" s="4"/>
      <c r="AE12" s="4"/>
      <c r="AF12" s="4"/>
      <c r="AG12" s="4"/>
      <c r="AH12" s="4"/>
      <c r="AI12" s="162"/>
    </row>
    <row r="13" spans="2:35" ht="35.450000000000003" customHeight="1" x14ac:dyDescent="0.15">
      <c r="B13" s="827"/>
      <c r="C13" s="4"/>
      <c r="D13" s="4"/>
      <c r="E13" s="4"/>
      <c r="F13" s="160"/>
      <c r="G13" s="160"/>
      <c r="H13" s="160"/>
      <c r="I13" s="4"/>
      <c r="J13" s="4"/>
      <c r="K13" s="4"/>
      <c r="L13" s="4"/>
      <c r="M13" s="4"/>
      <c r="N13" s="4"/>
      <c r="O13" s="4"/>
      <c r="P13" s="4"/>
      <c r="Q13" s="160"/>
      <c r="R13" s="4"/>
      <c r="S13" s="4"/>
      <c r="T13" s="4"/>
      <c r="U13" s="4"/>
      <c r="V13" s="4"/>
      <c r="W13" s="160"/>
      <c r="X13" s="160"/>
      <c r="Y13" s="160"/>
      <c r="Z13" s="160"/>
      <c r="AA13" s="160"/>
      <c r="AB13" s="4"/>
      <c r="AC13" s="4"/>
      <c r="AD13" s="4"/>
      <c r="AE13" s="4"/>
      <c r="AF13" s="4"/>
      <c r="AG13" s="4"/>
      <c r="AH13" s="4"/>
      <c r="AI13" s="162"/>
    </row>
    <row r="14" spans="2:35" ht="35.450000000000003" customHeight="1" x14ac:dyDescent="0.15">
      <c r="B14" s="827"/>
      <c r="C14" s="160"/>
      <c r="D14" s="4"/>
      <c r="E14" s="4"/>
      <c r="F14" s="160"/>
      <c r="G14" s="160"/>
      <c r="H14" s="160"/>
      <c r="I14" s="4"/>
      <c r="J14" s="4"/>
      <c r="K14" s="4"/>
      <c r="L14" s="4"/>
      <c r="M14" s="4"/>
      <c r="N14" s="4"/>
      <c r="O14" s="4"/>
      <c r="P14" s="4"/>
      <c r="Q14" s="160"/>
      <c r="R14" s="160"/>
      <c r="S14" s="4"/>
      <c r="T14" s="4"/>
      <c r="U14" s="4"/>
      <c r="V14" s="4"/>
      <c r="W14" s="160"/>
      <c r="X14" s="160"/>
      <c r="Y14" s="160"/>
      <c r="Z14" s="160"/>
      <c r="AA14" s="160"/>
      <c r="AB14" s="4"/>
      <c r="AC14" s="4"/>
      <c r="AD14" s="4"/>
      <c r="AE14" s="4"/>
      <c r="AF14" s="4"/>
      <c r="AG14" s="4"/>
      <c r="AH14" s="4"/>
      <c r="AI14" s="162"/>
    </row>
    <row r="15" spans="2:35" ht="35.450000000000003" customHeight="1" x14ac:dyDescent="0.15">
      <c r="B15" s="827"/>
      <c r="C15" s="160"/>
      <c r="D15" s="4"/>
      <c r="E15" s="4"/>
      <c r="F15" s="160"/>
      <c r="G15" s="160"/>
      <c r="H15" s="160"/>
      <c r="I15" s="4"/>
      <c r="J15" s="4"/>
      <c r="K15" s="4"/>
      <c r="L15" s="4"/>
      <c r="M15" s="4"/>
      <c r="N15" s="4"/>
      <c r="O15" s="4"/>
      <c r="P15" s="4"/>
      <c r="Q15" s="160"/>
      <c r="R15" s="160"/>
      <c r="S15" s="4"/>
      <c r="T15" s="4"/>
      <c r="U15" s="4"/>
      <c r="V15" s="4"/>
      <c r="W15" s="160"/>
      <c r="X15" s="160"/>
      <c r="Y15" s="160"/>
      <c r="Z15" s="160"/>
      <c r="AA15" s="160"/>
      <c r="AB15" s="4"/>
      <c r="AC15" s="4"/>
      <c r="AD15" s="4"/>
      <c r="AE15" s="4"/>
      <c r="AF15" s="4"/>
      <c r="AG15" s="4"/>
      <c r="AH15" s="4"/>
      <c r="AI15" s="162"/>
    </row>
    <row r="16" spans="2:35" ht="35.450000000000003" customHeight="1" x14ac:dyDescent="0.15">
      <c r="B16" s="827"/>
      <c r="C16" s="160"/>
      <c r="D16" s="4"/>
      <c r="E16" s="4"/>
      <c r="F16" s="160"/>
      <c r="G16" s="160"/>
      <c r="H16" s="160"/>
      <c r="I16" s="4"/>
      <c r="J16" s="4"/>
      <c r="K16" s="4"/>
      <c r="L16" s="4"/>
      <c r="M16" s="4"/>
      <c r="N16" s="4"/>
      <c r="O16" s="4"/>
      <c r="P16" s="4"/>
      <c r="Q16" s="160"/>
      <c r="R16" s="160"/>
      <c r="S16" s="4"/>
      <c r="T16" s="4"/>
      <c r="U16" s="4"/>
      <c r="V16" s="4"/>
      <c r="W16" s="160"/>
      <c r="X16" s="160"/>
      <c r="Y16" s="160"/>
      <c r="Z16" s="160"/>
      <c r="AA16" s="160"/>
      <c r="AB16" s="4"/>
      <c r="AC16" s="4"/>
      <c r="AD16" s="4"/>
      <c r="AE16" s="4"/>
      <c r="AF16" s="4"/>
      <c r="AG16" s="4"/>
      <c r="AH16" s="4"/>
      <c r="AI16" s="162"/>
    </row>
    <row r="17" spans="2:35" ht="22.5" customHeight="1" x14ac:dyDescent="0.15">
      <c r="B17" s="827"/>
      <c r="C17" s="160"/>
      <c r="D17" s="4"/>
      <c r="E17" s="163"/>
      <c r="H17" s="164"/>
      <c r="I17" s="164"/>
      <c r="J17" s="164"/>
      <c r="K17" s="164"/>
      <c r="L17" s="164"/>
      <c r="M17" s="4"/>
      <c r="N17" s="4"/>
      <c r="O17" s="4"/>
      <c r="P17" s="4"/>
      <c r="Q17" s="160"/>
      <c r="R17" s="160"/>
      <c r="S17" s="4"/>
      <c r="T17" s="4"/>
      <c r="U17" s="4"/>
      <c r="V17" s="4"/>
      <c r="W17" s="160"/>
      <c r="X17" s="160"/>
      <c r="Y17" s="160"/>
      <c r="Z17" s="160"/>
      <c r="AA17" s="160"/>
      <c r="AI17" s="165"/>
    </row>
    <row r="18" spans="2:35" ht="71.25" customHeight="1" x14ac:dyDescent="0.15">
      <c r="B18" s="828"/>
      <c r="C18" s="166"/>
      <c r="D18" s="167"/>
      <c r="E18" s="168"/>
      <c r="F18" s="169"/>
      <c r="G18" s="169"/>
      <c r="H18" s="167"/>
      <c r="I18" s="167"/>
      <c r="J18" s="167"/>
      <c r="K18" s="167"/>
      <c r="L18" s="167"/>
      <c r="M18" s="167"/>
      <c r="N18" s="167"/>
      <c r="O18" s="167"/>
      <c r="P18" s="167"/>
      <c r="Q18" s="167"/>
      <c r="R18" s="167"/>
      <c r="S18" s="170"/>
      <c r="T18" s="170"/>
      <c r="U18" s="170"/>
      <c r="V18" s="832" t="s">
        <v>907</v>
      </c>
      <c r="W18" s="832"/>
      <c r="X18" s="832"/>
      <c r="Y18" s="832"/>
      <c r="Z18" s="832"/>
      <c r="AA18" s="832"/>
      <c r="AB18" s="832"/>
      <c r="AC18" s="832"/>
      <c r="AD18" s="832"/>
      <c r="AE18" s="832"/>
      <c r="AF18" s="832"/>
      <c r="AG18" s="832"/>
      <c r="AH18" s="832"/>
      <c r="AI18" s="833"/>
    </row>
    <row r="19" spans="2:35" ht="15" customHeight="1" x14ac:dyDescent="0.15"/>
  </sheetData>
  <mergeCells count="17">
    <mergeCell ref="B6:B18"/>
    <mergeCell ref="C6:AI6"/>
    <mergeCell ref="V18:AI18"/>
    <mergeCell ref="B3:AI3"/>
    <mergeCell ref="B4:D4"/>
    <mergeCell ref="E4:I4"/>
    <mergeCell ref="J4:L4"/>
    <mergeCell ref="M4:R4"/>
    <mergeCell ref="S4:V5"/>
    <mergeCell ref="W4:AB4"/>
    <mergeCell ref="AC4:AE5"/>
    <mergeCell ref="AF4:AI5"/>
    <mergeCell ref="B5:D5"/>
    <mergeCell ref="E5:I5"/>
    <mergeCell ref="J5:L5"/>
    <mergeCell ref="M5:R5"/>
    <mergeCell ref="W5:AB5"/>
  </mergeCells>
  <phoneticPr fontId="9"/>
  <printOptions horizontalCentered="1" verticalCentered="1"/>
  <pageMargins left="0.23622047244094491" right="0.23622047244094491" top="0.74803149606299213" bottom="0.74803149606299213" header="0.31496062992125984" footer="0.31496062992125984"/>
  <pageSetup paperSize="9" scale="99" fitToWidth="0" orientation="landscape" copies="2" r:id="rId1"/>
  <headerFooter alignWithMargins="0"/>
  <drawing r:id="rId2"/>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62D125-9BE6-4B99-AC95-A5770A58A97E}">
  <sheetPr codeName="Sheet70">
    <pageSetUpPr fitToPage="1"/>
  </sheetPr>
  <dimension ref="B2:AI19"/>
  <sheetViews>
    <sheetView showGridLines="0" showZeros="0" view="pageBreakPreview" zoomScaleNormal="85" zoomScaleSheetLayoutView="100" workbookViewId="0">
      <selection activeCell="E4" sqref="E4:AB5"/>
    </sheetView>
  </sheetViews>
  <sheetFormatPr defaultColWidth="9" defaultRowHeight="12" x14ac:dyDescent="0.15"/>
  <cols>
    <col min="1" max="1" width="1.625" style="159" customWidth="1"/>
    <col min="2" max="2" width="3.25" style="159" customWidth="1"/>
    <col min="3" max="35" width="4.125" style="159" customWidth="1"/>
    <col min="36" max="36" width="1.375" style="159" customWidth="1"/>
    <col min="37" max="16384" width="9" style="159"/>
  </cols>
  <sheetData>
    <row r="2" spans="2:35" ht="8.25" customHeight="1" x14ac:dyDescent="0.15"/>
    <row r="3" spans="2:35" ht="24.95" customHeight="1" x14ac:dyDescent="0.15">
      <c r="B3" s="400" t="s">
        <v>904</v>
      </c>
      <c r="C3" s="400"/>
      <c r="D3" s="400"/>
      <c r="E3" s="786"/>
      <c r="F3" s="786"/>
      <c r="G3" s="786"/>
      <c r="H3" s="786"/>
      <c r="I3" s="786"/>
      <c r="J3" s="400"/>
      <c r="K3" s="400"/>
      <c r="L3" s="400"/>
      <c r="M3" s="400"/>
      <c r="N3" s="400"/>
      <c r="O3" s="400"/>
      <c r="P3" s="400"/>
      <c r="Q3" s="400"/>
      <c r="R3" s="400"/>
      <c r="S3" s="400"/>
      <c r="T3" s="400"/>
      <c r="U3" s="400"/>
      <c r="V3" s="400"/>
      <c r="W3" s="400"/>
      <c r="X3" s="400"/>
      <c r="Y3" s="400"/>
      <c r="Z3" s="400"/>
      <c r="AA3" s="400"/>
      <c r="AB3" s="400"/>
      <c r="AC3" s="400"/>
      <c r="AD3" s="400"/>
      <c r="AE3" s="400"/>
      <c r="AF3" s="400"/>
      <c r="AG3" s="400"/>
      <c r="AH3" s="400"/>
      <c r="AI3" s="400"/>
    </row>
    <row r="4" spans="2:35" ht="20.100000000000001" customHeight="1" x14ac:dyDescent="0.15">
      <c r="B4" s="787" t="s">
        <v>8</v>
      </c>
      <c r="C4" s="788"/>
      <c r="D4" s="789"/>
      <c r="E4" s="790" t="s">
        <v>542</v>
      </c>
      <c r="F4" s="791"/>
      <c r="G4" s="791"/>
      <c r="H4" s="791"/>
      <c r="I4" s="792"/>
      <c r="J4" s="793" t="s">
        <v>9</v>
      </c>
      <c r="K4" s="794"/>
      <c r="L4" s="795"/>
      <c r="M4" s="796" t="s">
        <v>543</v>
      </c>
      <c r="N4" s="797"/>
      <c r="O4" s="797"/>
      <c r="P4" s="797"/>
      <c r="Q4" s="797"/>
      <c r="R4" s="798"/>
      <c r="S4" s="799" t="s">
        <v>715</v>
      </c>
      <c r="T4" s="800"/>
      <c r="U4" s="800"/>
      <c r="V4" s="801"/>
      <c r="W4" s="805" t="s">
        <v>545</v>
      </c>
      <c r="X4" s="806"/>
      <c r="Y4" s="806"/>
      <c r="Z4" s="806"/>
      <c r="AA4" s="806"/>
      <c r="AB4" s="807"/>
      <c r="AC4" s="447" t="s">
        <v>546</v>
      </c>
      <c r="AD4" s="448"/>
      <c r="AE4" s="449"/>
      <c r="AF4" s="808">
        <v>45621</v>
      </c>
      <c r="AG4" s="809"/>
      <c r="AH4" s="809"/>
      <c r="AI4" s="810"/>
    </row>
    <row r="5" spans="2:35" ht="20.100000000000001" customHeight="1" x14ac:dyDescent="0.15">
      <c r="B5" s="814" t="s">
        <v>0</v>
      </c>
      <c r="C5" s="815"/>
      <c r="D5" s="816"/>
      <c r="E5" s="817" t="s">
        <v>547</v>
      </c>
      <c r="F5" s="818"/>
      <c r="G5" s="818"/>
      <c r="H5" s="818"/>
      <c r="I5" s="819"/>
      <c r="J5" s="820" t="s">
        <v>1</v>
      </c>
      <c r="K5" s="821"/>
      <c r="L5" s="822"/>
      <c r="M5" s="796" t="s">
        <v>548</v>
      </c>
      <c r="N5" s="797"/>
      <c r="O5" s="797"/>
      <c r="P5" s="797"/>
      <c r="Q5" s="797"/>
      <c r="R5" s="798"/>
      <c r="S5" s="802"/>
      <c r="T5" s="803"/>
      <c r="U5" s="803"/>
      <c r="V5" s="804"/>
      <c r="W5" s="823" t="s">
        <v>549</v>
      </c>
      <c r="X5" s="824"/>
      <c r="Y5" s="824"/>
      <c r="Z5" s="824"/>
      <c r="AA5" s="824"/>
      <c r="AB5" s="825"/>
      <c r="AC5" s="450"/>
      <c r="AD5" s="451"/>
      <c r="AE5" s="452"/>
      <c r="AF5" s="811"/>
      <c r="AG5" s="812"/>
      <c r="AH5" s="812"/>
      <c r="AI5" s="813"/>
    </row>
    <row r="6" spans="2:35" ht="26.25" customHeight="1" x14ac:dyDescent="0.2">
      <c r="B6" s="826" t="s">
        <v>905</v>
      </c>
      <c r="C6" s="829" t="s">
        <v>906</v>
      </c>
      <c r="D6" s="830"/>
      <c r="E6" s="830"/>
      <c r="F6" s="830"/>
      <c r="G6" s="830"/>
      <c r="H6" s="830"/>
      <c r="I6" s="830"/>
      <c r="J6" s="830"/>
      <c r="K6" s="830"/>
      <c r="L6" s="830"/>
      <c r="M6" s="830"/>
      <c r="N6" s="830"/>
      <c r="O6" s="830"/>
      <c r="P6" s="830"/>
      <c r="Q6" s="830"/>
      <c r="R6" s="830"/>
      <c r="S6" s="830"/>
      <c r="T6" s="830"/>
      <c r="U6" s="830"/>
      <c r="V6" s="830"/>
      <c r="W6" s="830"/>
      <c r="X6" s="830"/>
      <c r="Y6" s="830"/>
      <c r="Z6" s="830"/>
      <c r="AA6" s="830"/>
      <c r="AB6" s="830"/>
      <c r="AC6" s="830"/>
      <c r="AD6" s="830"/>
      <c r="AE6" s="830"/>
      <c r="AF6" s="830"/>
      <c r="AG6" s="830"/>
      <c r="AH6" s="830"/>
      <c r="AI6" s="831"/>
    </row>
    <row r="7" spans="2:35" ht="35.450000000000003" customHeight="1" x14ac:dyDescent="0.15">
      <c r="B7" s="827"/>
      <c r="C7" s="4"/>
      <c r="D7" s="4"/>
      <c r="E7" s="4"/>
      <c r="F7" s="4"/>
      <c r="G7" s="4"/>
      <c r="H7" s="4"/>
      <c r="I7" s="160"/>
      <c r="J7" s="4"/>
      <c r="K7" s="4"/>
      <c r="L7" s="4"/>
      <c r="M7" s="4"/>
      <c r="N7" s="4"/>
      <c r="O7" s="4"/>
      <c r="P7" s="4"/>
      <c r="Q7" s="161"/>
      <c r="R7" s="160"/>
      <c r="S7" s="4"/>
      <c r="T7" s="4"/>
      <c r="U7" s="4"/>
      <c r="V7" s="4"/>
      <c r="W7" s="160"/>
      <c r="X7" s="160"/>
      <c r="Y7" s="160"/>
      <c r="Z7" s="160"/>
      <c r="AA7" s="160"/>
      <c r="AB7" s="4"/>
      <c r="AC7" s="4"/>
      <c r="AD7" s="4"/>
      <c r="AE7" s="4"/>
      <c r="AF7" s="4"/>
      <c r="AG7" s="4"/>
      <c r="AH7" s="4"/>
      <c r="AI7" s="162"/>
    </row>
    <row r="8" spans="2:35" ht="35.450000000000003" customHeight="1" x14ac:dyDescent="0.15">
      <c r="B8" s="827"/>
      <c r="C8" s="4"/>
      <c r="D8" s="4"/>
      <c r="E8" s="4"/>
      <c r="F8" s="4"/>
      <c r="G8" s="4"/>
      <c r="H8" s="4"/>
      <c r="I8" s="160"/>
      <c r="J8" s="4"/>
      <c r="K8" s="4"/>
      <c r="L8" s="4"/>
      <c r="M8" s="4"/>
      <c r="N8" s="4"/>
      <c r="O8" s="4"/>
      <c r="P8" s="4"/>
      <c r="Q8" s="161"/>
      <c r="R8" s="160"/>
      <c r="S8" s="4"/>
      <c r="T8" s="4"/>
      <c r="U8" s="4"/>
      <c r="V8" s="4"/>
      <c r="W8" s="160"/>
      <c r="X8" s="160"/>
      <c r="Y8" s="160"/>
      <c r="Z8" s="160"/>
      <c r="AA8" s="160"/>
      <c r="AB8" s="4"/>
      <c r="AC8" s="4"/>
      <c r="AD8" s="4"/>
      <c r="AE8" s="4"/>
      <c r="AF8" s="4"/>
      <c r="AG8" s="4"/>
      <c r="AH8" s="4"/>
      <c r="AI8" s="162"/>
    </row>
    <row r="9" spans="2:35" ht="35.450000000000003" customHeight="1" x14ac:dyDescent="0.15">
      <c r="B9" s="827"/>
      <c r="C9" s="4"/>
      <c r="D9" s="4"/>
      <c r="E9" s="4"/>
      <c r="F9" s="4"/>
      <c r="G9" s="4"/>
      <c r="H9" s="4"/>
      <c r="I9" s="160"/>
      <c r="J9" s="4"/>
      <c r="K9" s="4"/>
      <c r="L9" s="4"/>
      <c r="M9" s="4"/>
      <c r="N9" s="4"/>
      <c r="O9" s="4"/>
      <c r="P9" s="4"/>
      <c r="Q9" s="161"/>
      <c r="R9" s="160"/>
      <c r="S9" s="4"/>
      <c r="T9" s="4"/>
      <c r="U9" s="4"/>
      <c r="V9" s="4"/>
      <c r="W9" s="160"/>
      <c r="X9" s="160"/>
      <c r="Y9" s="160"/>
      <c r="Z9" s="160"/>
      <c r="AA9" s="160"/>
      <c r="AB9" s="4"/>
      <c r="AC9" s="4"/>
      <c r="AD9" s="4"/>
      <c r="AE9" s="4"/>
      <c r="AF9" s="4"/>
      <c r="AG9" s="4"/>
      <c r="AH9" s="4"/>
      <c r="AI9" s="162"/>
    </row>
    <row r="10" spans="2:35" ht="35.450000000000003" customHeight="1" x14ac:dyDescent="0.15">
      <c r="B10" s="827"/>
      <c r="C10" s="4"/>
      <c r="D10" s="4"/>
      <c r="E10" s="4"/>
      <c r="F10" s="4"/>
      <c r="G10" s="4"/>
      <c r="H10" s="4"/>
      <c r="I10" s="160"/>
      <c r="J10" s="4"/>
      <c r="K10" s="4"/>
      <c r="L10" s="4"/>
      <c r="M10" s="4"/>
      <c r="N10" s="4"/>
      <c r="O10" s="4"/>
      <c r="P10" s="4"/>
      <c r="Q10" s="161"/>
      <c r="R10" s="160"/>
      <c r="S10" s="4"/>
      <c r="T10" s="4"/>
      <c r="U10" s="4"/>
      <c r="V10" s="4"/>
      <c r="W10" s="160"/>
      <c r="X10" s="160"/>
      <c r="Y10" s="160"/>
      <c r="Z10" s="160"/>
      <c r="AA10" s="160"/>
      <c r="AB10" s="4"/>
      <c r="AC10" s="4"/>
      <c r="AD10" s="4"/>
      <c r="AE10" s="4"/>
      <c r="AF10" s="4"/>
      <c r="AG10" s="4"/>
      <c r="AH10" s="4"/>
      <c r="AI10" s="162"/>
    </row>
    <row r="11" spans="2:35" ht="35.450000000000003" customHeight="1" x14ac:dyDescent="0.15">
      <c r="B11" s="827"/>
      <c r="C11" s="4"/>
      <c r="D11" s="4"/>
      <c r="E11" s="4"/>
      <c r="F11" s="4"/>
      <c r="G11" s="4"/>
      <c r="H11" s="4"/>
      <c r="I11" s="160"/>
      <c r="J11" s="4"/>
      <c r="K11" s="4"/>
      <c r="L11" s="4"/>
      <c r="M11" s="4"/>
      <c r="N11" s="4"/>
      <c r="O11" s="4"/>
      <c r="P11" s="4"/>
      <c r="Q11" s="160"/>
      <c r="R11" s="160"/>
      <c r="S11" s="4"/>
      <c r="T11" s="4"/>
      <c r="U11" s="4"/>
      <c r="V11" s="4"/>
      <c r="W11" s="160"/>
      <c r="X11" s="160"/>
      <c r="Y11" s="160"/>
      <c r="Z11" s="160"/>
      <c r="AA11" s="160"/>
      <c r="AB11" s="4"/>
      <c r="AC11" s="4"/>
      <c r="AD11" s="4"/>
      <c r="AE11" s="4"/>
      <c r="AF11" s="4"/>
      <c r="AG11" s="4"/>
      <c r="AH11" s="4"/>
      <c r="AI11" s="162"/>
    </row>
    <row r="12" spans="2:35" ht="35.450000000000003" customHeight="1" x14ac:dyDescent="0.15">
      <c r="B12" s="827"/>
      <c r="C12" s="4"/>
      <c r="D12" s="4"/>
      <c r="E12" s="4"/>
      <c r="F12" s="160"/>
      <c r="G12" s="160"/>
      <c r="H12" s="4"/>
      <c r="I12" s="4"/>
      <c r="J12" s="4"/>
      <c r="K12" s="4"/>
      <c r="L12" s="4"/>
      <c r="M12" s="4"/>
      <c r="N12" s="4"/>
      <c r="O12" s="4"/>
      <c r="P12" s="4"/>
      <c r="Q12" s="160"/>
      <c r="R12" s="4"/>
      <c r="S12" s="4"/>
      <c r="T12" s="4"/>
      <c r="U12" s="4"/>
      <c r="V12" s="4"/>
      <c r="W12" s="160"/>
      <c r="X12" s="160"/>
      <c r="Y12" s="160"/>
      <c r="Z12" s="160"/>
      <c r="AA12" s="160"/>
      <c r="AB12" s="4"/>
      <c r="AC12" s="4"/>
      <c r="AD12" s="4"/>
      <c r="AE12" s="4"/>
      <c r="AF12" s="4"/>
      <c r="AG12" s="4"/>
      <c r="AH12" s="4"/>
      <c r="AI12" s="162"/>
    </row>
    <row r="13" spans="2:35" ht="35.450000000000003" customHeight="1" x14ac:dyDescent="0.15">
      <c r="B13" s="827"/>
      <c r="C13" s="4"/>
      <c r="D13" s="4"/>
      <c r="E13" s="4"/>
      <c r="F13" s="160"/>
      <c r="G13" s="160"/>
      <c r="H13" s="160"/>
      <c r="I13" s="4"/>
      <c r="J13" s="4"/>
      <c r="K13" s="4"/>
      <c r="L13" s="4"/>
      <c r="M13" s="4"/>
      <c r="N13" s="4"/>
      <c r="O13" s="4"/>
      <c r="P13" s="4"/>
      <c r="Q13" s="160"/>
      <c r="R13" s="4"/>
      <c r="S13" s="4"/>
      <c r="T13" s="4"/>
      <c r="U13" s="4"/>
      <c r="V13" s="4"/>
      <c r="W13" s="160"/>
      <c r="X13" s="160"/>
      <c r="Y13" s="160"/>
      <c r="Z13" s="160"/>
      <c r="AA13" s="160"/>
      <c r="AB13" s="4"/>
      <c r="AC13" s="4"/>
      <c r="AD13" s="4"/>
      <c r="AE13" s="4"/>
      <c r="AF13" s="4"/>
      <c r="AG13" s="4"/>
      <c r="AH13" s="4"/>
      <c r="AI13" s="162"/>
    </row>
    <row r="14" spans="2:35" ht="35.450000000000003" customHeight="1" x14ac:dyDescent="0.15">
      <c r="B14" s="827"/>
      <c r="C14" s="160"/>
      <c r="D14" s="4"/>
      <c r="E14" s="4"/>
      <c r="F14" s="160"/>
      <c r="G14" s="160"/>
      <c r="H14" s="160"/>
      <c r="I14" s="4"/>
      <c r="J14" s="4"/>
      <c r="K14" s="4"/>
      <c r="L14" s="4"/>
      <c r="M14" s="4"/>
      <c r="N14" s="4"/>
      <c r="O14" s="4"/>
      <c r="P14" s="4"/>
      <c r="Q14" s="160"/>
      <c r="R14" s="160"/>
      <c r="S14" s="4"/>
      <c r="T14" s="4"/>
      <c r="U14" s="4"/>
      <c r="V14" s="4"/>
      <c r="W14" s="160"/>
      <c r="X14" s="160"/>
      <c r="Y14" s="160"/>
      <c r="Z14" s="160"/>
      <c r="AA14" s="160"/>
      <c r="AB14" s="4"/>
      <c r="AC14" s="4"/>
      <c r="AD14" s="4"/>
      <c r="AE14" s="4"/>
      <c r="AF14" s="4"/>
      <c r="AG14" s="4"/>
      <c r="AH14" s="4"/>
      <c r="AI14" s="162"/>
    </row>
    <row r="15" spans="2:35" ht="35.450000000000003" customHeight="1" x14ac:dyDescent="0.15">
      <c r="B15" s="827"/>
      <c r="C15" s="160"/>
      <c r="D15" s="4"/>
      <c r="E15" s="4"/>
      <c r="F15" s="160"/>
      <c r="G15" s="160"/>
      <c r="H15" s="160"/>
      <c r="I15" s="4"/>
      <c r="J15" s="4"/>
      <c r="K15" s="4"/>
      <c r="L15" s="4"/>
      <c r="M15" s="4"/>
      <c r="N15" s="4"/>
      <c r="O15" s="4"/>
      <c r="P15" s="4"/>
      <c r="Q15" s="160"/>
      <c r="R15" s="160"/>
      <c r="S15" s="4"/>
      <c r="T15" s="4"/>
      <c r="U15" s="4"/>
      <c r="V15" s="4"/>
      <c r="W15" s="160"/>
      <c r="X15" s="160"/>
      <c r="Y15" s="160"/>
      <c r="Z15" s="160"/>
      <c r="AA15" s="160"/>
      <c r="AB15" s="4"/>
      <c r="AC15" s="4"/>
      <c r="AD15" s="4"/>
      <c r="AE15" s="4"/>
      <c r="AF15" s="4"/>
      <c r="AG15" s="4"/>
      <c r="AH15" s="4"/>
      <c r="AI15" s="162"/>
    </row>
    <row r="16" spans="2:35" ht="35.450000000000003" customHeight="1" x14ac:dyDescent="0.15">
      <c r="B16" s="827"/>
      <c r="C16" s="160"/>
      <c r="D16" s="4"/>
      <c r="E16" s="4"/>
      <c r="F16" s="160"/>
      <c r="G16" s="160"/>
      <c r="H16" s="160"/>
      <c r="I16" s="4"/>
      <c r="J16" s="4"/>
      <c r="K16" s="4"/>
      <c r="L16" s="4"/>
      <c r="M16" s="4"/>
      <c r="N16" s="4"/>
      <c r="O16" s="4"/>
      <c r="P16" s="4"/>
      <c r="Q16" s="160"/>
      <c r="R16" s="160"/>
      <c r="S16" s="4"/>
      <c r="T16" s="4"/>
      <c r="U16" s="4"/>
      <c r="V16" s="4"/>
      <c r="W16" s="160"/>
      <c r="X16" s="160"/>
      <c r="Y16" s="160"/>
      <c r="Z16" s="160"/>
      <c r="AA16" s="160"/>
      <c r="AB16" s="4"/>
      <c r="AC16" s="4"/>
      <c r="AD16" s="4"/>
      <c r="AE16" s="4"/>
      <c r="AF16" s="4"/>
      <c r="AG16" s="4"/>
      <c r="AH16" s="4"/>
      <c r="AI16" s="162"/>
    </row>
    <row r="17" spans="2:35" ht="22.5" customHeight="1" x14ac:dyDescent="0.15">
      <c r="B17" s="827"/>
      <c r="C17" s="160"/>
      <c r="D17" s="4"/>
      <c r="E17" s="163"/>
      <c r="H17" s="164"/>
      <c r="I17" s="164"/>
      <c r="J17" s="164"/>
      <c r="K17" s="164"/>
      <c r="L17" s="164"/>
      <c r="M17" s="4"/>
      <c r="N17" s="4"/>
      <c r="O17" s="4"/>
      <c r="P17" s="4"/>
      <c r="Q17" s="160"/>
      <c r="R17" s="160"/>
      <c r="S17" s="4"/>
      <c r="T17" s="4"/>
      <c r="U17" s="4"/>
      <c r="V17" s="4"/>
      <c r="W17" s="160"/>
      <c r="X17" s="160"/>
      <c r="Y17" s="160"/>
      <c r="Z17" s="160"/>
      <c r="AA17" s="160"/>
      <c r="AI17" s="165"/>
    </row>
    <row r="18" spans="2:35" ht="71.25" customHeight="1" x14ac:dyDescent="0.15">
      <c r="B18" s="828"/>
      <c r="C18" s="166"/>
      <c r="D18" s="167"/>
      <c r="E18" s="168"/>
      <c r="F18" s="169"/>
      <c r="G18" s="169"/>
      <c r="H18" s="167"/>
      <c r="I18" s="167"/>
      <c r="J18" s="167"/>
      <c r="K18" s="167"/>
      <c r="L18" s="167"/>
      <c r="M18" s="167"/>
      <c r="N18" s="167"/>
      <c r="O18" s="167"/>
      <c r="P18" s="167"/>
      <c r="Q18" s="167"/>
      <c r="R18" s="167"/>
      <c r="S18" s="170"/>
      <c r="T18" s="170"/>
      <c r="U18" s="170"/>
      <c r="V18" s="832" t="s">
        <v>907</v>
      </c>
      <c r="W18" s="832"/>
      <c r="X18" s="832"/>
      <c r="Y18" s="832"/>
      <c r="Z18" s="832"/>
      <c r="AA18" s="832"/>
      <c r="AB18" s="832"/>
      <c r="AC18" s="832"/>
      <c r="AD18" s="832"/>
      <c r="AE18" s="832"/>
      <c r="AF18" s="832"/>
      <c r="AG18" s="832"/>
      <c r="AH18" s="832"/>
      <c r="AI18" s="833"/>
    </row>
    <row r="19" spans="2:35" ht="15" customHeight="1" x14ac:dyDescent="0.15"/>
  </sheetData>
  <mergeCells count="17">
    <mergeCell ref="B6:B18"/>
    <mergeCell ref="C6:AI6"/>
    <mergeCell ref="V18:AI18"/>
    <mergeCell ref="B3:AI3"/>
    <mergeCell ref="B4:D4"/>
    <mergeCell ref="E4:I4"/>
    <mergeCell ref="J4:L4"/>
    <mergeCell ref="M4:R4"/>
    <mergeCell ref="S4:V5"/>
    <mergeCell ref="W4:AB4"/>
    <mergeCell ref="AC4:AE5"/>
    <mergeCell ref="AF4:AI5"/>
    <mergeCell ref="B5:D5"/>
    <mergeCell ref="E5:I5"/>
    <mergeCell ref="J5:L5"/>
    <mergeCell ref="M5:R5"/>
    <mergeCell ref="W5:AB5"/>
  </mergeCells>
  <phoneticPr fontId="9"/>
  <printOptions horizontalCentered="1" verticalCentered="1"/>
  <pageMargins left="0.23622047244094491" right="0.23622047244094491" top="0.74803149606299213" bottom="0.74803149606299213" header="0.31496062992125984" footer="0.31496062992125984"/>
  <pageSetup paperSize="9" scale="99" fitToWidth="0" orientation="landscape" copies="2" r:id="rId1"/>
  <headerFooter alignWithMargins="0"/>
  <drawing r:id="rId2"/>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A4D023-52FF-410B-8E21-211D753365DB}">
  <sheetPr codeName="Sheet71">
    <pageSetUpPr fitToPage="1"/>
  </sheetPr>
  <dimension ref="B2:AI19"/>
  <sheetViews>
    <sheetView showGridLines="0" showZeros="0" view="pageBreakPreview" zoomScaleNormal="85" zoomScaleSheetLayoutView="100" workbookViewId="0">
      <selection activeCell="E4" sqref="E4:AB5"/>
    </sheetView>
  </sheetViews>
  <sheetFormatPr defaultColWidth="9" defaultRowHeight="12" x14ac:dyDescent="0.15"/>
  <cols>
    <col min="1" max="1" width="1.625" style="159" customWidth="1"/>
    <col min="2" max="2" width="3.25" style="159" customWidth="1"/>
    <col min="3" max="35" width="4.125" style="159" customWidth="1"/>
    <col min="36" max="36" width="1.375" style="159" customWidth="1"/>
    <col min="37" max="16384" width="9" style="159"/>
  </cols>
  <sheetData>
    <row r="2" spans="2:35" ht="8.25" customHeight="1" x14ac:dyDescent="0.15"/>
    <row r="3" spans="2:35" ht="24.95" customHeight="1" x14ac:dyDescent="0.15">
      <c r="B3" s="400" t="s">
        <v>904</v>
      </c>
      <c r="C3" s="400"/>
      <c r="D3" s="400"/>
      <c r="E3" s="786"/>
      <c r="F3" s="786"/>
      <c r="G3" s="786"/>
      <c r="H3" s="786"/>
      <c r="I3" s="786"/>
      <c r="J3" s="400"/>
      <c r="K3" s="400"/>
      <c r="L3" s="400"/>
      <c r="M3" s="400"/>
      <c r="N3" s="400"/>
      <c r="O3" s="400"/>
      <c r="P3" s="400"/>
      <c r="Q3" s="400"/>
      <c r="R3" s="400"/>
      <c r="S3" s="400"/>
      <c r="T3" s="400"/>
      <c r="U3" s="400"/>
      <c r="V3" s="400"/>
      <c r="W3" s="400"/>
      <c r="X3" s="400"/>
      <c r="Y3" s="400"/>
      <c r="Z3" s="400"/>
      <c r="AA3" s="400"/>
      <c r="AB3" s="400"/>
      <c r="AC3" s="400"/>
      <c r="AD3" s="400"/>
      <c r="AE3" s="400"/>
      <c r="AF3" s="400"/>
      <c r="AG3" s="400"/>
      <c r="AH3" s="400"/>
      <c r="AI3" s="400"/>
    </row>
    <row r="4" spans="2:35" ht="20.100000000000001" customHeight="1" x14ac:dyDescent="0.15">
      <c r="B4" s="787" t="s">
        <v>8</v>
      </c>
      <c r="C4" s="788"/>
      <c r="D4" s="789"/>
      <c r="E4" s="790" t="s">
        <v>542</v>
      </c>
      <c r="F4" s="791"/>
      <c r="G4" s="791"/>
      <c r="H4" s="791"/>
      <c r="I4" s="792"/>
      <c r="J4" s="793" t="s">
        <v>9</v>
      </c>
      <c r="K4" s="794"/>
      <c r="L4" s="795"/>
      <c r="M4" s="796" t="s">
        <v>543</v>
      </c>
      <c r="N4" s="797"/>
      <c r="O4" s="797"/>
      <c r="P4" s="797"/>
      <c r="Q4" s="797"/>
      <c r="R4" s="798"/>
      <c r="S4" s="799" t="s">
        <v>715</v>
      </c>
      <c r="T4" s="800"/>
      <c r="U4" s="800"/>
      <c r="V4" s="801"/>
      <c r="W4" s="805" t="s">
        <v>545</v>
      </c>
      <c r="X4" s="806"/>
      <c r="Y4" s="806"/>
      <c r="Z4" s="806"/>
      <c r="AA4" s="806"/>
      <c r="AB4" s="807"/>
      <c r="AC4" s="447" t="s">
        <v>546</v>
      </c>
      <c r="AD4" s="448"/>
      <c r="AE4" s="449"/>
      <c r="AF4" s="808">
        <v>45621</v>
      </c>
      <c r="AG4" s="809"/>
      <c r="AH4" s="809"/>
      <c r="AI4" s="810"/>
    </row>
    <row r="5" spans="2:35" ht="20.100000000000001" customHeight="1" x14ac:dyDescent="0.15">
      <c r="B5" s="814" t="s">
        <v>0</v>
      </c>
      <c r="C5" s="815"/>
      <c r="D5" s="816"/>
      <c r="E5" s="817" t="s">
        <v>547</v>
      </c>
      <c r="F5" s="818"/>
      <c r="G5" s="818"/>
      <c r="H5" s="818"/>
      <c r="I5" s="819"/>
      <c r="J5" s="820" t="s">
        <v>1</v>
      </c>
      <c r="K5" s="821"/>
      <c r="L5" s="822"/>
      <c r="M5" s="796" t="s">
        <v>548</v>
      </c>
      <c r="N5" s="797"/>
      <c r="O5" s="797"/>
      <c r="P5" s="797"/>
      <c r="Q5" s="797"/>
      <c r="R5" s="798"/>
      <c r="S5" s="802"/>
      <c r="T5" s="803"/>
      <c r="U5" s="803"/>
      <c r="V5" s="804"/>
      <c r="W5" s="823" t="s">
        <v>549</v>
      </c>
      <c r="X5" s="824"/>
      <c r="Y5" s="824"/>
      <c r="Z5" s="824"/>
      <c r="AA5" s="824"/>
      <c r="AB5" s="825"/>
      <c r="AC5" s="450"/>
      <c r="AD5" s="451"/>
      <c r="AE5" s="452"/>
      <c r="AF5" s="811"/>
      <c r="AG5" s="812"/>
      <c r="AH5" s="812"/>
      <c r="AI5" s="813"/>
    </row>
    <row r="6" spans="2:35" ht="26.25" customHeight="1" x14ac:dyDescent="0.2">
      <c r="B6" s="826" t="s">
        <v>905</v>
      </c>
      <c r="C6" s="829" t="s">
        <v>906</v>
      </c>
      <c r="D6" s="830"/>
      <c r="E6" s="830"/>
      <c r="F6" s="830"/>
      <c r="G6" s="830"/>
      <c r="H6" s="830"/>
      <c r="I6" s="830"/>
      <c r="J6" s="830"/>
      <c r="K6" s="830"/>
      <c r="L6" s="830"/>
      <c r="M6" s="830"/>
      <c r="N6" s="830"/>
      <c r="O6" s="830"/>
      <c r="P6" s="830"/>
      <c r="Q6" s="830"/>
      <c r="R6" s="830"/>
      <c r="S6" s="830"/>
      <c r="T6" s="830"/>
      <c r="U6" s="830"/>
      <c r="V6" s="830"/>
      <c r="W6" s="830"/>
      <c r="X6" s="830"/>
      <c r="Y6" s="830"/>
      <c r="Z6" s="830"/>
      <c r="AA6" s="830"/>
      <c r="AB6" s="830"/>
      <c r="AC6" s="830"/>
      <c r="AD6" s="830"/>
      <c r="AE6" s="830"/>
      <c r="AF6" s="830"/>
      <c r="AG6" s="830"/>
      <c r="AH6" s="830"/>
      <c r="AI6" s="831"/>
    </row>
    <row r="7" spans="2:35" ht="35.450000000000003" customHeight="1" x14ac:dyDescent="0.15">
      <c r="B7" s="827"/>
      <c r="C7" s="4"/>
      <c r="D7" s="4"/>
      <c r="E7" s="4"/>
      <c r="F7" s="4"/>
      <c r="G7" s="4"/>
      <c r="H7" s="4"/>
      <c r="I7" s="160"/>
      <c r="J7" s="4"/>
      <c r="K7" s="4"/>
      <c r="L7" s="4"/>
      <c r="M7" s="4"/>
      <c r="N7" s="4"/>
      <c r="O7" s="4"/>
      <c r="P7" s="4"/>
      <c r="Q7" s="161"/>
      <c r="R7" s="160"/>
      <c r="S7" s="4"/>
      <c r="T7" s="4"/>
      <c r="U7" s="4"/>
      <c r="V7" s="4"/>
      <c r="W7" s="160"/>
      <c r="X7" s="160"/>
      <c r="Y7" s="160"/>
      <c r="Z7" s="160"/>
      <c r="AA7" s="160"/>
      <c r="AB7" s="4"/>
      <c r="AC7" s="4"/>
      <c r="AD7" s="4"/>
      <c r="AE7" s="4"/>
      <c r="AF7" s="4"/>
      <c r="AG7" s="4"/>
      <c r="AH7" s="4"/>
      <c r="AI7" s="162"/>
    </row>
    <row r="8" spans="2:35" ht="35.450000000000003" customHeight="1" x14ac:dyDescent="0.15">
      <c r="B8" s="827"/>
      <c r="C8" s="4"/>
      <c r="D8" s="4"/>
      <c r="E8" s="4"/>
      <c r="F8" s="4"/>
      <c r="G8" s="4"/>
      <c r="H8" s="4"/>
      <c r="I8" s="160"/>
      <c r="J8" s="4"/>
      <c r="K8" s="4"/>
      <c r="L8" s="4"/>
      <c r="M8" s="4"/>
      <c r="N8" s="4"/>
      <c r="O8" s="4"/>
      <c r="P8" s="4"/>
      <c r="Q8" s="161"/>
      <c r="R8" s="160"/>
      <c r="S8" s="4"/>
      <c r="T8" s="4"/>
      <c r="U8" s="4"/>
      <c r="V8" s="4"/>
      <c r="W8" s="160"/>
      <c r="X8" s="160"/>
      <c r="Y8" s="160"/>
      <c r="Z8" s="160"/>
      <c r="AA8" s="160"/>
      <c r="AB8" s="4"/>
      <c r="AC8" s="4"/>
      <c r="AD8" s="4"/>
      <c r="AE8" s="4"/>
      <c r="AF8" s="4"/>
      <c r="AG8" s="4"/>
      <c r="AH8" s="4"/>
      <c r="AI8" s="162"/>
    </row>
    <row r="9" spans="2:35" ht="35.450000000000003" customHeight="1" x14ac:dyDescent="0.15">
      <c r="B9" s="827"/>
      <c r="C9" s="4"/>
      <c r="D9" s="4"/>
      <c r="E9" s="4"/>
      <c r="F9" s="4"/>
      <c r="G9" s="4"/>
      <c r="H9" s="4"/>
      <c r="I9" s="160"/>
      <c r="J9" s="4"/>
      <c r="K9" s="4"/>
      <c r="L9" s="4"/>
      <c r="M9" s="4"/>
      <c r="N9" s="4"/>
      <c r="O9" s="4"/>
      <c r="P9" s="4"/>
      <c r="Q9" s="161"/>
      <c r="R9" s="160"/>
      <c r="S9" s="4"/>
      <c r="T9" s="4"/>
      <c r="U9" s="4"/>
      <c r="V9" s="4"/>
      <c r="W9" s="160"/>
      <c r="X9" s="160"/>
      <c r="Y9" s="160"/>
      <c r="Z9" s="160"/>
      <c r="AA9" s="160"/>
      <c r="AB9" s="4"/>
      <c r="AC9" s="4"/>
      <c r="AD9" s="4"/>
      <c r="AE9" s="4"/>
      <c r="AF9" s="4"/>
      <c r="AG9" s="4"/>
      <c r="AH9" s="4"/>
      <c r="AI9" s="162"/>
    </row>
    <row r="10" spans="2:35" ht="35.450000000000003" customHeight="1" x14ac:dyDescent="0.15">
      <c r="B10" s="827"/>
      <c r="C10" s="4"/>
      <c r="D10" s="4"/>
      <c r="E10" s="4"/>
      <c r="F10" s="4"/>
      <c r="G10" s="4"/>
      <c r="H10" s="4"/>
      <c r="I10" s="160"/>
      <c r="J10" s="4"/>
      <c r="K10" s="4"/>
      <c r="L10" s="4"/>
      <c r="M10" s="4"/>
      <c r="N10" s="4"/>
      <c r="O10" s="4"/>
      <c r="P10" s="4"/>
      <c r="Q10" s="161"/>
      <c r="R10" s="160"/>
      <c r="S10" s="4"/>
      <c r="T10" s="4"/>
      <c r="U10" s="4"/>
      <c r="V10" s="4"/>
      <c r="W10" s="160"/>
      <c r="X10" s="160"/>
      <c r="Y10" s="160"/>
      <c r="Z10" s="160"/>
      <c r="AA10" s="160"/>
      <c r="AB10" s="4"/>
      <c r="AC10" s="4"/>
      <c r="AD10" s="4"/>
      <c r="AE10" s="4"/>
      <c r="AF10" s="4"/>
      <c r="AG10" s="4"/>
      <c r="AH10" s="4"/>
      <c r="AI10" s="162"/>
    </row>
    <row r="11" spans="2:35" ht="35.450000000000003" customHeight="1" x14ac:dyDescent="0.15">
      <c r="B11" s="827"/>
      <c r="C11" s="4"/>
      <c r="D11" s="4"/>
      <c r="E11" s="4"/>
      <c r="F11" s="4"/>
      <c r="G11" s="4"/>
      <c r="H11" s="4"/>
      <c r="I11" s="160"/>
      <c r="J11" s="4"/>
      <c r="K11" s="4"/>
      <c r="L11" s="4"/>
      <c r="M11" s="4"/>
      <c r="N11" s="4"/>
      <c r="O11" s="4"/>
      <c r="P11" s="4"/>
      <c r="Q11" s="160"/>
      <c r="R11" s="160"/>
      <c r="S11" s="4"/>
      <c r="T11" s="4"/>
      <c r="U11" s="4"/>
      <c r="V11" s="4"/>
      <c r="W11" s="160"/>
      <c r="X11" s="160"/>
      <c r="Y11" s="160"/>
      <c r="Z11" s="160"/>
      <c r="AA11" s="160"/>
      <c r="AB11" s="4"/>
      <c r="AC11" s="4"/>
      <c r="AD11" s="4"/>
      <c r="AE11" s="4"/>
      <c r="AF11" s="4"/>
      <c r="AG11" s="4"/>
      <c r="AH11" s="4"/>
      <c r="AI11" s="162"/>
    </row>
    <row r="12" spans="2:35" ht="35.450000000000003" customHeight="1" x14ac:dyDescent="0.15">
      <c r="B12" s="827"/>
      <c r="C12" s="4"/>
      <c r="D12" s="4"/>
      <c r="E12" s="4"/>
      <c r="F12" s="160"/>
      <c r="G12" s="160"/>
      <c r="H12" s="4"/>
      <c r="I12" s="4"/>
      <c r="J12" s="4"/>
      <c r="K12" s="4"/>
      <c r="L12" s="4"/>
      <c r="M12" s="4"/>
      <c r="N12" s="4"/>
      <c r="O12" s="4"/>
      <c r="P12" s="4"/>
      <c r="Q12" s="160"/>
      <c r="R12" s="4"/>
      <c r="S12" s="4"/>
      <c r="T12" s="4"/>
      <c r="U12" s="4"/>
      <c r="V12" s="4"/>
      <c r="W12" s="160"/>
      <c r="X12" s="160"/>
      <c r="Y12" s="160"/>
      <c r="Z12" s="160"/>
      <c r="AA12" s="160"/>
      <c r="AB12" s="4"/>
      <c r="AC12" s="4"/>
      <c r="AD12" s="4"/>
      <c r="AE12" s="4"/>
      <c r="AF12" s="4"/>
      <c r="AG12" s="4"/>
      <c r="AH12" s="4"/>
      <c r="AI12" s="162"/>
    </row>
    <row r="13" spans="2:35" ht="35.450000000000003" customHeight="1" x14ac:dyDescent="0.15">
      <c r="B13" s="827"/>
      <c r="C13" s="4"/>
      <c r="D13" s="4"/>
      <c r="E13" s="4"/>
      <c r="F13" s="160"/>
      <c r="G13" s="160"/>
      <c r="H13" s="160"/>
      <c r="I13" s="4"/>
      <c r="J13" s="4"/>
      <c r="K13" s="4"/>
      <c r="L13" s="4"/>
      <c r="M13" s="4"/>
      <c r="N13" s="4"/>
      <c r="O13" s="4"/>
      <c r="P13" s="4"/>
      <c r="Q13" s="160"/>
      <c r="R13" s="4"/>
      <c r="S13" s="4"/>
      <c r="T13" s="4"/>
      <c r="U13" s="4"/>
      <c r="V13" s="4"/>
      <c r="W13" s="160"/>
      <c r="X13" s="160"/>
      <c r="Y13" s="160"/>
      <c r="Z13" s="160"/>
      <c r="AA13" s="160"/>
      <c r="AB13" s="4"/>
      <c r="AC13" s="4"/>
      <c r="AD13" s="4"/>
      <c r="AE13" s="4"/>
      <c r="AF13" s="4"/>
      <c r="AG13" s="4"/>
      <c r="AH13" s="4"/>
      <c r="AI13" s="162"/>
    </row>
    <row r="14" spans="2:35" ht="35.450000000000003" customHeight="1" x14ac:dyDescent="0.15">
      <c r="B14" s="827"/>
      <c r="C14" s="160"/>
      <c r="D14" s="4"/>
      <c r="E14" s="4"/>
      <c r="F14" s="160"/>
      <c r="G14" s="160"/>
      <c r="H14" s="160"/>
      <c r="I14" s="4"/>
      <c r="J14" s="4"/>
      <c r="K14" s="4"/>
      <c r="L14" s="4"/>
      <c r="M14" s="4"/>
      <c r="N14" s="4"/>
      <c r="O14" s="4"/>
      <c r="P14" s="4"/>
      <c r="Q14" s="160"/>
      <c r="R14" s="160"/>
      <c r="S14" s="4"/>
      <c r="T14" s="4"/>
      <c r="U14" s="4"/>
      <c r="V14" s="4"/>
      <c r="W14" s="160"/>
      <c r="X14" s="160"/>
      <c r="Y14" s="160"/>
      <c r="Z14" s="160"/>
      <c r="AA14" s="160"/>
      <c r="AB14" s="4"/>
      <c r="AC14" s="4"/>
      <c r="AD14" s="4"/>
      <c r="AE14" s="4"/>
      <c r="AF14" s="4"/>
      <c r="AG14" s="4"/>
      <c r="AH14" s="4"/>
      <c r="AI14" s="162"/>
    </row>
    <row r="15" spans="2:35" ht="35.450000000000003" customHeight="1" x14ac:dyDescent="0.15">
      <c r="B15" s="827"/>
      <c r="C15" s="160"/>
      <c r="D15" s="4"/>
      <c r="E15" s="4"/>
      <c r="F15" s="160"/>
      <c r="G15" s="160"/>
      <c r="H15" s="160"/>
      <c r="I15" s="4"/>
      <c r="J15" s="4"/>
      <c r="K15" s="4"/>
      <c r="L15" s="4"/>
      <c r="M15" s="4"/>
      <c r="N15" s="4"/>
      <c r="O15" s="4"/>
      <c r="P15" s="4"/>
      <c r="Q15" s="160"/>
      <c r="R15" s="160"/>
      <c r="S15" s="4"/>
      <c r="T15" s="4"/>
      <c r="U15" s="4"/>
      <c r="V15" s="4"/>
      <c r="W15" s="160"/>
      <c r="X15" s="160"/>
      <c r="Y15" s="160"/>
      <c r="Z15" s="160"/>
      <c r="AA15" s="160"/>
      <c r="AB15" s="4"/>
      <c r="AC15" s="4"/>
      <c r="AD15" s="4"/>
      <c r="AE15" s="4"/>
      <c r="AF15" s="4"/>
      <c r="AG15" s="4"/>
      <c r="AH15" s="4"/>
      <c r="AI15" s="162"/>
    </row>
    <row r="16" spans="2:35" ht="35.450000000000003" customHeight="1" x14ac:dyDescent="0.15">
      <c r="B16" s="827"/>
      <c r="C16" s="160"/>
      <c r="D16" s="4"/>
      <c r="E16" s="4"/>
      <c r="F16" s="160"/>
      <c r="G16" s="160"/>
      <c r="H16" s="160"/>
      <c r="I16" s="4"/>
      <c r="J16" s="4"/>
      <c r="K16" s="4"/>
      <c r="L16" s="4"/>
      <c r="M16" s="4"/>
      <c r="N16" s="4"/>
      <c r="O16" s="4"/>
      <c r="P16" s="4"/>
      <c r="Q16" s="160"/>
      <c r="R16" s="160"/>
      <c r="S16" s="4"/>
      <c r="T16" s="4"/>
      <c r="U16" s="4"/>
      <c r="V16" s="4"/>
      <c r="W16" s="160"/>
      <c r="X16" s="160"/>
      <c r="Y16" s="160"/>
      <c r="Z16" s="160"/>
      <c r="AA16" s="160"/>
      <c r="AB16" s="4"/>
      <c r="AC16" s="4"/>
      <c r="AD16" s="4"/>
      <c r="AE16" s="4"/>
      <c r="AF16" s="4"/>
      <c r="AG16" s="4"/>
      <c r="AH16" s="4"/>
      <c r="AI16" s="162"/>
    </row>
    <row r="17" spans="2:35" ht="22.5" customHeight="1" x14ac:dyDescent="0.15">
      <c r="B17" s="827"/>
      <c r="C17" s="160"/>
      <c r="D17" s="4"/>
      <c r="E17" s="163"/>
      <c r="H17" s="164"/>
      <c r="I17" s="164"/>
      <c r="J17" s="164"/>
      <c r="K17" s="164"/>
      <c r="L17" s="164"/>
      <c r="M17" s="4"/>
      <c r="N17" s="4"/>
      <c r="O17" s="4"/>
      <c r="P17" s="4"/>
      <c r="Q17" s="160"/>
      <c r="R17" s="160"/>
      <c r="S17" s="4"/>
      <c r="T17" s="4"/>
      <c r="U17" s="4"/>
      <c r="V17" s="4"/>
      <c r="W17" s="160"/>
      <c r="X17" s="160"/>
      <c r="Y17" s="160"/>
      <c r="Z17" s="160"/>
      <c r="AA17" s="160"/>
      <c r="AI17" s="165"/>
    </row>
    <row r="18" spans="2:35" ht="71.25" customHeight="1" x14ac:dyDescent="0.15">
      <c r="B18" s="828"/>
      <c r="C18" s="166"/>
      <c r="D18" s="167"/>
      <c r="E18" s="168"/>
      <c r="F18" s="169"/>
      <c r="G18" s="169"/>
      <c r="H18" s="167"/>
      <c r="I18" s="167"/>
      <c r="J18" s="167"/>
      <c r="K18" s="167"/>
      <c r="L18" s="167"/>
      <c r="M18" s="167"/>
      <c r="N18" s="167"/>
      <c r="O18" s="167"/>
      <c r="P18" s="167"/>
      <c r="Q18" s="167"/>
      <c r="R18" s="167"/>
      <c r="S18" s="170"/>
      <c r="T18" s="170"/>
      <c r="U18" s="170"/>
      <c r="V18" s="832" t="s">
        <v>907</v>
      </c>
      <c r="W18" s="832"/>
      <c r="X18" s="832"/>
      <c r="Y18" s="832"/>
      <c r="Z18" s="832"/>
      <c r="AA18" s="832"/>
      <c r="AB18" s="832"/>
      <c r="AC18" s="832"/>
      <c r="AD18" s="832"/>
      <c r="AE18" s="832"/>
      <c r="AF18" s="832"/>
      <c r="AG18" s="832"/>
      <c r="AH18" s="832"/>
      <c r="AI18" s="833"/>
    </row>
    <row r="19" spans="2:35" ht="15" customHeight="1" x14ac:dyDescent="0.15"/>
  </sheetData>
  <mergeCells count="17">
    <mergeCell ref="B6:B18"/>
    <mergeCell ref="C6:AI6"/>
    <mergeCell ref="V18:AI18"/>
    <mergeCell ref="B3:AI3"/>
    <mergeCell ref="B4:D4"/>
    <mergeCell ref="E4:I4"/>
    <mergeCell ref="J4:L4"/>
    <mergeCell ref="M4:R4"/>
    <mergeCell ref="S4:V5"/>
    <mergeCell ref="W4:AB4"/>
    <mergeCell ref="AC4:AE5"/>
    <mergeCell ref="AF4:AI5"/>
    <mergeCell ref="B5:D5"/>
    <mergeCell ref="E5:I5"/>
    <mergeCell ref="J5:L5"/>
    <mergeCell ref="M5:R5"/>
    <mergeCell ref="W5:AB5"/>
  </mergeCells>
  <phoneticPr fontId="9"/>
  <printOptions horizontalCentered="1" verticalCentered="1"/>
  <pageMargins left="0.23622047244094491" right="0.23622047244094491" top="0.74803149606299213" bottom="0.74803149606299213" header="0.31496062992125984" footer="0.31496062992125984"/>
  <pageSetup paperSize="9" scale="99" fitToWidth="0" orientation="landscape" copies="2" r:id="rId1"/>
  <headerFooter alignWithMargins="0"/>
  <drawing r:id="rId2"/>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B6EFFA-664F-4D3B-B629-F886F6A3ABAE}">
  <sheetPr codeName="Sheet72">
    <pageSetUpPr fitToPage="1"/>
  </sheetPr>
  <dimension ref="B2:AI19"/>
  <sheetViews>
    <sheetView showGridLines="0" showZeros="0" view="pageBreakPreview" zoomScaleNormal="85" zoomScaleSheetLayoutView="100" workbookViewId="0">
      <selection activeCell="E4" sqref="E4:AB5"/>
    </sheetView>
  </sheetViews>
  <sheetFormatPr defaultColWidth="9" defaultRowHeight="12" x14ac:dyDescent="0.15"/>
  <cols>
    <col min="1" max="1" width="1.625" style="159" customWidth="1"/>
    <col min="2" max="2" width="3.25" style="159" customWidth="1"/>
    <col min="3" max="35" width="4.125" style="159" customWidth="1"/>
    <col min="36" max="36" width="1.375" style="159" customWidth="1"/>
    <col min="37" max="16384" width="9" style="159"/>
  </cols>
  <sheetData>
    <row r="2" spans="2:35" ht="8.25" customHeight="1" x14ac:dyDescent="0.15"/>
    <row r="3" spans="2:35" ht="24.95" customHeight="1" x14ac:dyDescent="0.15">
      <c r="B3" s="400" t="s">
        <v>904</v>
      </c>
      <c r="C3" s="400"/>
      <c r="D3" s="400"/>
      <c r="E3" s="786"/>
      <c r="F3" s="786"/>
      <c r="G3" s="786"/>
      <c r="H3" s="786"/>
      <c r="I3" s="786"/>
      <c r="J3" s="400"/>
      <c r="K3" s="400"/>
      <c r="L3" s="400"/>
      <c r="M3" s="400"/>
      <c r="N3" s="400"/>
      <c r="O3" s="400"/>
      <c r="P3" s="400"/>
      <c r="Q3" s="400"/>
      <c r="R3" s="400"/>
      <c r="S3" s="400"/>
      <c r="T3" s="400"/>
      <c r="U3" s="400"/>
      <c r="V3" s="400"/>
      <c r="W3" s="400"/>
      <c r="X3" s="400"/>
      <c r="Y3" s="400"/>
      <c r="Z3" s="400"/>
      <c r="AA3" s="400"/>
      <c r="AB3" s="400"/>
      <c r="AC3" s="400"/>
      <c r="AD3" s="400"/>
      <c r="AE3" s="400"/>
      <c r="AF3" s="400"/>
      <c r="AG3" s="400"/>
      <c r="AH3" s="400"/>
      <c r="AI3" s="400"/>
    </row>
    <row r="4" spans="2:35" ht="20.100000000000001" customHeight="1" x14ac:dyDescent="0.15">
      <c r="B4" s="787" t="s">
        <v>8</v>
      </c>
      <c r="C4" s="788"/>
      <c r="D4" s="789"/>
      <c r="E4" s="790" t="s">
        <v>542</v>
      </c>
      <c r="F4" s="791"/>
      <c r="G4" s="791"/>
      <c r="H4" s="791"/>
      <c r="I4" s="792"/>
      <c r="J4" s="793" t="s">
        <v>9</v>
      </c>
      <c r="K4" s="794"/>
      <c r="L4" s="795"/>
      <c r="M4" s="796" t="s">
        <v>543</v>
      </c>
      <c r="N4" s="797"/>
      <c r="O4" s="797"/>
      <c r="P4" s="797"/>
      <c r="Q4" s="797"/>
      <c r="R4" s="798"/>
      <c r="S4" s="799" t="s">
        <v>715</v>
      </c>
      <c r="T4" s="800"/>
      <c r="U4" s="800"/>
      <c r="V4" s="801"/>
      <c r="W4" s="805" t="s">
        <v>545</v>
      </c>
      <c r="X4" s="806"/>
      <c r="Y4" s="806"/>
      <c r="Z4" s="806"/>
      <c r="AA4" s="806"/>
      <c r="AB4" s="807"/>
      <c r="AC4" s="447" t="s">
        <v>546</v>
      </c>
      <c r="AD4" s="448"/>
      <c r="AE4" s="449"/>
      <c r="AF4" s="808">
        <v>45621</v>
      </c>
      <c r="AG4" s="809"/>
      <c r="AH4" s="809"/>
      <c r="AI4" s="810"/>
    </row>
    <row r="5" spans="2:35" ht="20.100000000000001" customHeight="1" x14ac:dyDescent="0.15">
      <c r="B5" s="814" t="s">
        <v>0</v>
      </c>
      <c r="C5" s="815"/>
      <c r="D5" s="816"/>
      <c r="E5" s="817" t="s">
        <v>547</v>
      </c>
      <c r="F5" s="818"/>
      <c r="G5" s="818"/>
      <c r="H5" s="818"/>
      <c r="I5" s="819"/>
      <c r="J5" s="820" t="s">
        <v>1</v>
      </c>
      <c r="K5" s="821"/>
      <c r="L5" s="822"/>
      <c r="M5" s="796" t="s">
        <v>548</v>
      </c>
      <c r="N5" s="797"/>
      <c r="O5" s="797"/>
      <c r="P5" s="797"/>
      <c r="Q5" s="797"/>
      <c r="R5" s="798"/>
      <c r="S5" s="802"/>
      <c r="T5" s="803"/>
      <c r="U5" s="803"/>
      <c r="V5" s="804"/>
      <c r="W5" s="823" t="s">
        <v>549</v>
      </c>
      <c r="X5" s="824"/>
      <c r="Y5" s="824"/>
      <c r="Z5" s="824"/>
      <c r="AA5" s="824"/>
      <c r="AB5" s="825"/>
      <c r="AC5" s="450"/>
      <c r="AD5" s="451"/>
      <c r="AE5" s="452"/>
      <c r="AF5" s="811"/>
      <c r="AG5" s="812"/>
      <c r="AH5" s="812"/>
      <c r="AI5" s="813"/>
    </row>
    <row r="6" spans="2:35" ht="26.25" customHeight="1" x14ac:dyDescent="0.2">
      <c r="B6" s="826" t="s">
        <v>905</v>
      </c>
      <c r="C6" s="829" t="s">
        <v>906</v>
      </c>
      <c r="D6" s="830"/>
      <c r="E6" s="830"/>
      <c r="F6" s="830"/>
      <c r="G6" s="830"/>
      <c r="H6" s="830"/>
      <c r="I6" s="830"/>
      <c r="J6" s="830"/>
      <c r="K6" s="830"/>
      <c r="L6" s="830"/>
      <c r="M6" s="830"/>
      <c r="N6" s="830"/>
      <c r="O6" s="830"/>
      <c r="P6" s="830"/>
      <c r="Q6" s="830"/>
      <c r="R6" s="830"/>
      <c r="S6" s="830"/>
      <c r="T6" s="830"/>
      <c r="U6" s="830"/>
      <c r="V6" s="830"/>
      <c r="W6" s="830"/>
      <c r="X6" s="830"/>
      <c r="Y6" s="830"/>
      <c r="Z6" s="830"/>
      <c r="AA6" s="830"/>
      <c r="AB6" s="830"/>
      <c r="AC6" s="830"/>
      <c r="AD6" s="830"/>
      <c r="AE6" s="830"/>
      <c r="AF6" s="830"/>
      <c r="AG6" s="830"/>
      <c r="AH6" s="830"/>
      <c r="AI6" s="831"/>
    </row>
    <row r="7" spans="2:35" ht="35.450000000000003" customHeight="1" x14ac:dyDescent="0.15">
      <c r="B7" s="827"/>
      <c r="C7" s="4"/>
      <c r="D7" s="4"/>
      <c r="E7" s="4"/>
      <c r="F7" s="4"/>
      <c r="G7" s="4"/>
      <c r="H7" s="4"/>
      <c r="I7" s="160"/>
      <c r="J7" s="4"/>
      <c r="K7" s="4"/>
      <c r="L7" s="4"/>
      <c r="M7" s="4"/>
      <c r="N7" s="4"/>
      <c r="O7" s="4"/>
      <c r="P7" s="4"/>
      <c r="Q7" s="161"/>
      <c r="R7" s="160"/>
      <c r="S7" s="4"/>
      <c r="T7" s="4"/>
      <c r="U7" s="4"/>
      <c r="V7" s="4"/>
      <c r="W7" s="160"/>
      <c r="X7" s="160"/>
      <c r="Y7" s="160"/>
      <c r="Z7" s="160"/>
      <c r="AA7" s="160"/>
      <c r="AB7" s="4"/>
      <c r="AC7" s="4"/>
      <c r="AD7" s="4"/>
      <c r="AE7" s="4"/>
      <c r="AF7" s="4"/>
      <c r="AG7" s="4"/>
      <c r="AH7" s="4"/>
      <c r="AI7" s="162"/>
    </row>
    <row r="8" spans="2:35" ht="35.450000000000003" customHeight="1" x14ac:dyDescent="0.15">
      <c r="B8" s="827"/>
      <c r="C8" s="4"/>
      <c r="D8" s="4"/>
      <c r="E8" s="4"/>
      <c r="F8" s="4"/>
      <c r="G8" s="4"/>
      <c r="H8" s="4"/>
      <c r="I8" s="160"/>
      <c r="J8" s="4"/>
      <c r="K8" s="4"/>
      <c r="L8" s="4"/>
      <c r="M8" s="4"/>
      <c r="N8" s="4"/>
      <c r="O8" s="4"/>
      <c r="P8" s="4"/>
      <c r="Q8" s="161"/>
      <c r="R8" s="160"/>
      <c r="S8" s="4"/>
      <c r="T8" s="4"/>
      <c r="U8" s="4"/>
      <c r="V8" s="4"/>
      <c r="W8" s="160"/>
      <c r="X8" s="160"/>
      <c r="Y8" s="160"/>
      <c r="Z8" s="160"/>
      <c r="AA8" s="160"/>
      <c r="AB8" s="4"/>
      <c r="AC8" s="4"/>
      <c r="AD8" s="4"/>
      <c r="AE8" s="4"/>
      <c r="AF8" s="4"/>
      <c r="AG8" s="4"/>
      <c r="AH8" s="4"/>
      <c r="AI8" s="162"/>
    </row>
    <row r="9" spans="2:35" ht="35.450000000000003" customHeight="1" x14ac:dyDescent="0.15">
      <c r="B9" s="827"/>
      <c r="C9" s="4"/>
      <c r="D9" s="4"/>
      <c r="E9" s="4"/>
      <c r="F9" s="4"/>
      <c r="G9" s="4"/>
      <c r="H9" s="4"/>
      <c r="I9" s="160"/>
      <c r="J9" s="4"/>
      <c r="K9" s="4"/>
      <c r="L9" s="4"/>
      <c r="M9" s="4"/>
      <c r="N9" s="4"/>
      <c r="O9" s="4"/>
      <c r="P9" s="4"/>
      <c r="Q9" s="161"/>
      <c r="R9" s="160"/>
      <c r="S9" s="4"/>
      <c r="T9" s="4"/>
      <c r="U9" s="4"/>
      <c r="V9" s="4"/>
      <c r="W9" s="160"/>
      <c r="X9" s="160"/>
      <c r="Y9" s="160"/>
      <c r="Z9" s="160"/>
      <c r="AA9" s="160"/>
      <c r="AB9" s="4"/>
      <c r="AC9" s="4"/>
      <c r="AD9" s="4"/>
      <c r="AE9" s="4"/>
      <c r="AF9" s="4"/>
      <c r="AG9" s="4"/>
      <c r="AH9" s="4"/>
      <c r="AI9" s="162"/>
    </row>
    <row r="10" spans="2:35" ht="35.450000000000003" customHeight="1" x14ac:dyDescent="0.15">
      <c r="B10" s="827"/>
      <c r="C10" s="4"/>
      <c r="D10" s="4"/>
      <c r="E10" s="4"/>
      <c r="F10" s="4"/>
      <c r="G10" s="4"/>
      <c r="H10" s="4"/>
      <c r="I10" s="160"/>
      <c r="J10" s="4"/>
      <c r="K10" s="4"/>
      <c r="L10" s="4"/>
      <c r="M10" s="4"/>
      <c r="N10" s="4"/>
      <c r="O10" s="4"/>
      <c r="P10" s="4"/>
      <c r="Q10" s="161"/>
      <c r="R10" s="160"/>
      <c r="S10" s="4"/>
      <c r="T10" s="4"/>
      <c r="U10" s="4"/>
      <c r="V10" s="4"/>
      <c r="W10" s="160"/>
      <c r="X10" s="160"/>
      <c r="Y10" s="160"/>
      <c r="Z10" s="160"/>
      <c r="AA10" s="160"/>
      <c r="AB10" s="4"/>
      <c r="AC10" s="4"/>
      <c r="AD10" s="4"/>
      <c r="AE10" s="4"/>
      <c r="AF10" s="4"/>
      <c r="AG10" s="4"/>
      <c r="AH10" s="4"/>
      <c r="AI10" s="162"/>
    </row>
    <row r="11" spans="2:35" ht="35.450000000000003" customHeight="1" x14ac:dyDescent="0.15">
      <c r="B11" s="827"/>
      <c r="C11" s="4"/>
      <c r="D11" s="4"/>
      <c r="E11" s="4"/>
      <c r="F11" s="4"/>
      <c r="G11" s="4"/>
      <c r="H11" s="4"/>
      <c r="I11" s="160"/>
      <c r="J11" s="4"/>
      <c r="K11" s="4"/>
      <c r="L11" s="4"/>
      <c r="M11" s="4"/>
      <c r="N11" s="4"/>
      <c r="O11" s="4"/>
      <c r="P11" s="4"/>
      <c r="Q11" s="160"/>
      <c r="R11" s="160"/>
      <c r="S11" s="4"/>
      <c r="T11" s="4"/>
      <c r="U11" s="4"/>
      <c r="V11" s="4"/>
      <c r="W11" s="160"/>
      <c r="X11" s="160"/>
      <c r="Y11" s="160"/>
      <c r="Z11" s="160"/>
      <c r="AA11" s="160"/>
      <c r="AB11" s="4"/>
      <c r="AC11" s="4"/>
      <c r="AD11" s="4"/>
      <c r="AE11" s="4"/>
      <c r="AF11" s="4"/>
      <c r="AG11" s="4"/>
      <c r="AH11" s="4"/>
      <c r="AI11" s="162"/>
    </row>
    <row r="12" spans="2:35" ht="35.450000000000003" customHeight="1" x14ac:dyDescent="0.15">
      <c r="B12" s="827"/>
      <c r="C12" s="4"/>
      <c r="D12" s="4"/>
      <c r="E12" s="4"/>
      <c r="F12" s="160"/>
      <c r="G12" s="160"/>
      <c r="H12" s="4"/>
      <c r="I12" s="4"/>
      <c r="J12" s="4"/>
      <c r="K12" s="4"/>
      <c r="L12" s="4"/>
      <c r="M12" s="4"/>
      <c r="N12" s="4"/>
      <c r="O12" s="4"/>
      <c r="P12" s="4"/>
      <c r="Q12" s="160"/>
      <c r="R12" s="4"/>
      <c r="S12" s="4"/>
      <c r="T12" s="4"/>
      <c r="U12" s="4"/>
      <c r="V12" s="4"/>
      <c r="W12" s="160"/>
      <c r="X12" s="160"/>
      <c r="Y12" s="160"/>
      <c r="Z12" s="160"/>
      <c r="AA12" s="160"/>
      <c r="AB12" s="4"/>
      <c r="AC12" s="4"/>
      <c r="AD12" s="4"/>
      <c r="AE12" s="4"/>
      <c r="AF12" s="4"/>
      <c r="AG12" s="4"/>
      <c r="AH12" s="4"/>
      <c r="AI12" s="162"/>
    </row>
    <row r="13" spans="2:35" ht="35.450000000000003" customHeight="1" x14ac:dyDescent="0.15">
      <c r="B13" s="827"/>
      <c r="C13" s="4"/>
      <c r="D13" s="4"/>
      <c r="E13" s="4"/>
      <c r="F13" s="160"/>
      <c r="G13" s="160"/>
      <c r="H13" s="160"/>
      <c r="I13" s="4"/>
      <c r="J13" s="4"/>
      <c r="K13" s="4"/>
      <c r="L13" s="4"/>
      <c r="M13" s="4"/>
      <c r="N13" s="4"/>
      <c r="O13" s="4"/>
      <c r="P13" s="4"/>
      <c r="Q13" s="160"/>
      <c r="R13" s="4"/>
      <c r="S13" s="4"/>
      <c r="T13" s="4"/>
      <c r="U13" s="4"/>
      <c r="V13" s="4"/>
      <c r="W13" s="160"/>
      <c r="X13" s="160"/>
      <c r="Y13" s="160"/>
      <c r="Z13" s="160"/>
      <c r="AA13" s="160"/>
      <c r="AB13" s="4"/>
      <c r="AC13" s="4"/>
      <c r="AD13" s="4"/>
      <c r="AE13" s="4"/>
      <c r="AF13" s="4"/>
      <c r="AG13" s="4"/>
      <c r="AH13" s="4"/>
      <c r="AI13" s="162"/>
    </row>
    <row r="14" spans="2:35" ht="35.450000000000003" customHeight="1" x14ac:dyDescent="0.15">
      <c r="B14" s="827"/>
      <c r="C14" s="160"/>
      <c r="D14" s="4"/>
      <c r="E14" s="4"/>
      <c r="F14" s="160"/>
      <c r="G14" s="160"/>
      <c r="H14" s="160"/>
      <c r="I14" s="4"/>
      <c r="J14" s="4"/>
      <c r="K14" s="4"/>
      <c r="L14" s="4"/>
      <c r="M14" s="4"/>
      <c r="N14" s="4"/>
      <c r="O14" s="4"/>
      <c r="P14" s="4"/>
      <c r="Q14" s="160"/>
      <c r="R14" s="160"/>
      <c r="S14" s="4"/>
      <c r="T14" s="4"/>
      <c r="U14" s="4"/>
      <c r="V14" s="4"/>
      <c r="W14" s="160"/>
      <c r="X14" s="160"/>
      <c r="Y14" s="160"/>
      <c r="Z14" s="160"/>
      <c r="AA14" s="160"/>
      <c r="AB14" s="4"/>
      <c r="AC14" s="4"/>
      <c r="AD14" s="4"/>
      <c r="AE14" s="4"/>
      <c r="AF14" s="4"/>
      <c r="AG14" s="4"/>
      <c r="AH14" s="4"/>
      <c r="AI14" s="162"/>
    </row>
    <row r="15" spans="2:35" ht="35.450000000000003" customHeight="1" x14ac:dyDescent="0.15">
      <c r="B15" s="827"/>
      <c r="C15" s="160"/>
      <c r="D15" s="4"/>
      <c r="E15" s="4"/>
      <c r="F15" s="160"/>
      <c r="G15" s="160"/>
      <c r="H15" s="160"/>
      <c r="I15" s="4"/>
      <c r="J15" s="4"/>
      <c r="K15" s="4"/>
      <c r="L15" s="4"/>
      <c r="M15" s="4"/>
      <c r="N15" s="4"/>
      <c r="O15" s="4"/>
      <c r="P15" s="4"/>
      <c r="Q15" s="160"/>
      <c r="R15" s="160"/>
      <c r="S15" s="4"/>
      <c r="T15" s="4"/>
      <c r="U15" s="4"/>
      <c r="V15" s="4"/>
      <c r="W15" s="160"/>
      <c r="X15" s="160"/>
      <c r="Y15" s="160"/>
      <c r="Z15" s="160"/>
      <c r="AA15" s="160"/>
      <c r="AB15" s="4"/>
      <c r="AC15" s="4"/>
      <c r="AD15" s="4"/>
      <c r="AE15" s="4"/>
      <c r="AF15" s="4"/>
      <c r="AG15" s="4"/>
      <c r="AH15" s="4"/>
      <c r="AI15" s="162"/>
    </row>
    <row r="16" spans="2:35" ht="35.450000000000003" customHeight="1" x14ac:dyDescent="0.15">
      <c r="B16" s="827"/>
      <c r="C16" s="160"/>
      <c r="D16" s="4"/>
      <c r="E16" s="4"/>
      <c r="F16" s="160"/>
      <c r="G16" s="160"/>
      <c r="H16" s="160"/>
      <c r="I16" s="4"/>
      <c r="J16" s="4"/>
      <c r="K16" s="4"/>
      <c r="L16" s="4"/>
      <c r="M16" s="4"/>
      <c r="N16" s="4"/>
      <c r="O16" s="4"/>
      <c r="P16" s="4"/>
      <c r="Q16" s="160"/>
      <c r="R16" s="160"/>
      <c r="S16" s="4"/>
      <c r="T16" s="4"/>
      <c r="U16" s="4"/>
      <c r="V16" s="4"/>
      <c r="W16" s="160"/>
      <c r="X16" s="160"/>
      <c r="Y16" s="160"/>
      <c r="Z16" s="160"/>
      <c r="AA16" s="160"/>
      <c r="AB16" s="4"/>
      <c r="AC16" s="4"/>
      <c r="AD16" s="4"/>
      <c r="AE16" s="4"/>
      <c r="AF16" s="4"/>
      <c r="AG16" s="4"/>
      <c r="AH16" s="4"/>
      <c r="AI16" s="162"/>
    </row>
    <row r="17" spans="2:35" ht="22.5" customHeight="1" x14ac:dyDescent="0.15">
      <c r="B17" s="827"/>
      <c r="C17" s="160"/>
      <c r="D17" s="4"/>
      <c r="E17" s="163"/>
      <c r="H17" s="164"/>
      <c r="I17" s="164"/>
      <c r="J17" s="164"/>
      <c r="K17" s="164"/>
      <c r="L17" s="164"/>
      <c r="M17" s="4"/>
      <c r="N17" s="4"/>
      <c r="O17" s="4"/>
      <c r="P17" s="4"/>
      <c r="Q17" s="160"/>
      <c r="R17" s="160"/>
      <c r="S17" s="4"/>
      <c r="T17" s="4"/>
      <c r="U17" s="4"/>
      <c r="V17" s="4"/>
      <c r="W17" s="160"/>
      <c r="X17" s="160"/>
      <c r="Y17" s="160"/>
      <c r="Z17" s="160"/>
      <c r="AA17" s="160"/>
      <c r="AI17" s="165"/>
    </row>
    <row r="18" spans="2:35" ht="71.25" customHeight="1" x14ac:dyDescent="0.15">
      <c r="B18" s="828"/>
      <c r="C18" s="166"/>
      <c r="D18" s="167"/>
      <c r="E18" s="168"/>
      <c r="F18" s="169"/>
      <c r="G18" s="169"/>
      <c r="H18" s="167"/>
      <c r="I18" s="167"/>
      <c r="J18" s="167"/>
      <c r="K18" s="167"/>
      <c r="L18" s="167"/>
      <c r="M18" s="167"/>
      <c r="N18" s="167"/>
      <c r="O18" s="167"/>
      <c r="P18" s="167"/>
      <c r="Q18" s="167"/>
      <c r="R18" s="167"/>
      <c r="S18" s="170"/>
      <c r="T18" s="170"/>
      <c r="U18" s="170"/>
      <c r="V18" s="832" t="s">
        <v>907</v>
      </c>
      <c r="W18" s="832"/>
      <c r="X18" s="832"/>
      <c r="Y18" s="832"/>
      <c r="Z18" s="832"/>
      <c r="AA18" s="832"/>
      <c r="AB18" s="832"/>
      <c r="AC18" s="832"/>
      <c r="AD18" s="832"/>
      <c r="AE18" s="832"/>
      <c r="AF18" s="832"/>
      <c r="AG18" s="832"/>
      <c r="AH18" s="832"/>
      <c r="AI18" s="833"/>
    </row>
    <row r="19" spans="2:35" ht="15" customHeight="1" x14ac:dyDescent="0.15"/>
  </sheetData>
  <mergeCells count="17">
    <mergeCell ref="B6:B18"/>
    <mergeCell ref="C6:AI6"/>
    <mergeCell ref="V18:AI18"/>
    <mergeCell ref="B3:AI3"/>
    <mergeCell ref="B4:D4"/>
    <mergeCell ref="E4:I4"/>
    <mergeCell ref="J4:L4"/>
    <mergeCell ref="M4:R4"/>
    <mergeCell ref="S4:V5"/>
    <mergeCell ref="W4:AB4"/>
    <mergeCell ref="AC4:AE5"/>
    <mergeCell ref="AF4:AI5"/>
    <mergeCell ref="B5:D5"/>
    <mergeCell ref="E5:I5"/>
    <mergeCell ref="J5:L5"/>
    <mergeCell ref="M5:R5"/>
    <mergeCell ref="W5:AB5"/>
  </mergeCells>
  <phoneticPr fontId="9"/>
  <printOptions horizontalCentered="1" verticalCentered="1"/>
  <pageMargins left="0.23622047244094491" right="0.23622047244094491" top="0.74803149606299213" bottom="0.74803149606299213" header="0.31496062992125984" footer="0.31496062992125984"/>
  <pageSetup paperSize="9" scale="99" fitToWidth="0" orientation="landscape" copies="2" r:id="rId1"/>
  <headerFooter alignWithMargins="0"/>
  <drawing r:id="rId2"/>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37F257-3193-4C2B-B6D9-9C8856DEC3FB}">
  <sheetPr codeName="Sheet73">
    <pageSetUpPr fitToPage="1"/>
  </sheetPr>
  <dimension ref="B2:AI19"/>
  <sheetViews>
    <sheetView showGridLines="0" showZeros="0" view="pageBreakPreview" zoomScaleNormal="85" zoomScaleSheetLayoutView="100" workbookViewId="0">
      <selection activeCell="E4" sqref="E4:AB5"/>
    </sheetView>
  </sheetViews>
  <sheetFormatPr defaultColWidth="9" defaultRowHeight="12" x14ac:dyDescent="0.15"/>
  <cols>
    <col min="1" max="1" width="1.625" style="159" customWidth="1"/>
    <col min="2" max="2" width="3.25" style="159" customWidth="1"/>
    <col min="3" max="35" width="4.125" style="159" customWidth="1"/>
    <col min="36" max="36" width="1.375" style="159" customWidth="1"/>
    <col min="37" max="16384" width="9" style="159"/>
  </cols>
  <sheetData>
    <row r="2" spans="2:35" ht="8.25" customHeight="1" x14ac:dyDescent="0.15"/>
    <row r="3" spans="2:35" ht="24.95" customHeight="1" x14ac:dyDescent="0.15">
      <c r="B3" s="400" t="s">
        <v>904</v>
      </c>
      <c r="C3" s="400"/>
      <c r="D3" s="400"/>
      <c r="E3" s="786"/>
      <c r="F3" s="786"/>
      <c r="G3" s="786"/>
      <c r="H3" s="786"/>
      <c r="I3" s="786"/>
      <c r="J3" s="400"/>
      <c r="K3" s="400"/>
      <c r="L3" s="400"/>
      <c r="M3" s="400"/>
      <c r="N3" s="400"/>
      <c r="O3" s="400"/>
      <c r="P3" s="400"/>
      <c r="Q3" s="400"/>
      <c r="R3" s="400"/>
      <c r="S3" s="400"/>
      <c r="T3" s="400"/>
      <c r="U3" s="400"/>
      <c r="V3" s="400"/>
      <c r="W3" s="400"/>
      <c r="X3" s="400"/>
      <c r="Y3" s="400"/>
      <c r="Z3" s="400"/>
      <c r="AA3" s="400"/>
      <c r="AB3" s="400"/>
      <c r="AC3" s="400"/>
      <c r="AD3" s="400"/>
      <c r="AE3" s="400"/>
      <c r="AF3" s="400"/>
      <c r="AG3" s="400"/>
      <c r="AH3" s="400"/>
      <c r="AI3" s="400"/>
    </row>
    <row r="4" spans="2:35" ht="20.100000000000001" customHeight="1" x14ac:dyDescent="0.15">
      <c r="B4" s="787" t="s">
        <v>8</v>
      </c>
      <c r="C4" s="788"/>
      <c r="D4" s="789"/>
      <c r="E4" s="790" t="s">
        <v>542</v>
      </c>
      <c r="F4" s="791"/>
      <c r="G4" s="791"/>
      <c r="H4" s="791"/>
      <c r="I4" s="792"/>
      <c r="J4" s="793" t="s">
        <v>9</v>
      </c>
      <c r="K4" s="794"/>
      <c r="L4" s="795"/>
      <c r="M4" s="796" t="s">
        <v>543</v>
      </c>
      <c r="N4" s="797"/>
      <c r="O4" s="797"/>
      <c r="P4" s="797"/>
      <c r="Q4" s="797"/>
      <c r="R4" s="798"/>
      <c r="S4" s="799" t="s">
        <v>715</v>
      </c>
      <c r="T4" s="800"/>
      <c r="U4" s="800"/>
      <c r="V4" s="801"/>
      <c r="W4" s="805" t="s">
        <v>545</v>
      </c>
      <c r="X4" s="806"/>
      <c r="Y4" s="806"/>
      <c r="Z4" s="806"/>
      <c r="AA4" s="806"/>
      <c r="AB4" s="807"/>
      <c r="AC4" s="447" t="s">
        <v>546</v>
      </c>
      <c r="AD4" s="448"/>
      <c r="AE4" s="449"/>
      <c r="AF4" s="808">
        <v>45621</v>
      </c>
      <c r="AG4" s="809"/>
      <c r="AH4" s="809"/>
      <c r="AI4" s="810"/>
    </row>
    <row r="5" spans="2:35" ht="20.100000000000001" customHeight="1" x14ac:dyDescent="0.15">
      <c r="B5" s="814" t="s">
        <v>0</v>
      </c>
      <c r="C5" s="815"/>
      <c r="D5" s="816"/>
      <c r="E5" s="817" t="s">
        <v>547</v>
      </c>
      <c r="F5" s="818"/>
      <c r="G5" s="818"/>
      <c r="H5" s="818"/>
      <c r="I5" s="819"/>
      <c r="J5" s="820" t="s">
        <v>1</v>
      </c>
      <c r="K5" s="821"/>
      <c r="L5" s="822"/>
      <c r="M5" s="796" t="s">
        <v>548</v>
      </c>
      <c r="N5" s="797"/>
      <c r="O5" s="797"/>
      <c r="P5" s="797"/>
      <c r="Q5" s="797"/>
      <c r="R5" s="798"/>
      <c r="S5" s="802"/>
      <c r="T5" s="803"/>
      <c r="U5" s="803"/>
      <c r="V5" s="804"/>
      <c r="W5" s="823" t="s">
        <v>549</v>
      </c>
      <c r="X5" s="824"/>
      <c r="Y5" s="824"/>
      <c r="Z5" s="824"/>
      <c r="AA5" s="824"/>
      <c r="AB5" s="825"/>
      <c r="AC5" s="450"/>
      <c r="AD5" s="451"/>
      <c r="AE5" s="452"/>
      <c r="AF5" s="811"/>
      <c r="AG5" s="812"/>
      <c r="AH5" s="812"/>
      <c r="AI5" s="813"/>
    </row>
    <row r="6" spans="2:35" ht="26.25" customHeight="1" x14ac:dyDescent="0.2">
      <c r="B6" s="826" t="s">
        <v>905</v>
      </c>
      <c r="C6" s="829" t="s">
        <v>906</v>
      </c>
      <c r="D6" s="830"/>
      <c r="E6" s="830"/>
      <c r="F6" s="830"/>
      <c r="G6" s="830"/>
      <c r="H6" s="830"/>
      <c r="I6" s="830"/>
      <c r="J6" s="830"/>
      <c r="K6" s="830"/>
      <c r="L6" s="830"/>
      <c r="M6" s="830"/>
      <c r="N6" s="830"/>
      <c r="O6" s="830"/>
      <c r="P6" s="830"/>
      <c r="Q6" s="830"/>
      <c r="R6" s="830"/>
      <c r="S6" s="830"/>
      <c r="T6" s="830"/>
      <c r="U6" s="830"/>
      <c r="V6" s="830"/>
      <c r="W6" s="830"/>
      <c r="X6" s="830"/>
      <c r="Y6" s="830"/>
      <c r="Z6" s="830"/>
      <c r="AA6" s="830"/>
      <c r="AB6" s="830"/>
      <c r="AC6" s="830"/>
      <c r="AD6" s="830"/>
      <c r="AE6" s="830"/>
      <c r="AF6" s="830"/>
      <c r="AG6" s="830"/>
      <c r="AH6" s="830"/>
      <c r="AI6" s="831"/>
    </row>
    <row r="7" spans="2:35" ht="35.450000000000003" customHeight="1" x14ac:dyDescent="0.15">
      <c r="B7" s="827"/>
      <c r="C7" s="4"/>
      <c r="D7" s="4"/>
      <c r="E7" s="4"/>
      <c r="F7" s="4"/>
      <c r="G7" s="4"/>
      <c r="H7" s="4"/>
      <c r="I7" s="160"/>
      <c r="J7" s="4"/>
      <c r="K7" s="4"/>
      <c r="L7" s="4"/>
      <c r="M7" s="4"/>
      <c r="N7" s="4"/>
      <c r="O7" s="4"/>
      <c r="P7" s="4"/>
      <c r="Q7" s="161"/>
      <c r="R7" s="160"/>
      <c r="S7" s="4"/>
      <c r="T7" s="4"/>
      <c r="U7" s="4"/>
      <c r="V7" s="4"/>
      <c r="W7" s="160"/>
      <c r="X7" s="160"/>
      <c r="Y7" s="160"/>
      <c r="Z7" s="160"/>
      <c r="AA7" s="160"/>
      <c r="AB7" s="4"/>
      <c r="AC7" s="4"/>
      <c r="AD7" s="4"/>
      <c r="AE7" s="4"/>
      <c r="AF7" s="4"/>
      <c r="AG7" s="4"/>
      <c r="AH7" s="4"/>
      <c r="AI7" s="162"/>
    </row>
    <row r="8" spans="2:35" ht="35.450000000000003" customHeight="1" x14ac:dyDescent="0.15">
      <c r="B8" s="827"/>
      <c r="C8" s="4"/>
      <c r="D8" s="4"/>
      <c r="E8" s="4"/>
      <c r="F8" s="4"/>
      <c r="G8" s="4"/>
      <c r="H8" s="4"/>
      <c r="I8" s="160"/>
      <c r="J8" s="4"/>
      <c r="K8" s="4"/>
      <c r="L8" s="4"/>
      <c r="M8" s="4"/>
      <c r="N8" s="4"/>
      <c r="O8" s="4"/>
      <c r="P8" s="4"/>
      <c r="Q8" s="161"/>
      <c r="R8" s="160"/>
      <c r="S8" s="4"/>
      <c r="T8" s="4"/>
      <c r="U8" s="4"/>
      <c r="V8" s="4"/>
      <c r="W8" s="160"/>
      <c r="X8" s="160"/>
      <c r="Y8" s="160"/>
      <c r="Z8" s="160"/>
      <c r="AA8" s="160"/>
      <c r="AB8" s="4"/>
      <c r="AC8" s="4"/>
      <c r="AD8" s="4"/>
      <c r="AE8" s="4"/>
      <c r="AF8" s="4"/>
      <c r="AG8" s="4"/>
      <c r="AH8" s="4"/>
      <c r="AI8" s="162"/>
    </row>
    <row r="9" spans="2:35" ht="35.450000000000003" customHeight="1" x14ac:dyDescent="0.15">
      <c r="B9" s="827"/>
      <c r="C9" s="4"/>
      <c r="D9" s="4"/>
      <c r="E9" s="4"/>
      <c r="F9" s="4"/>
      <c r="G9" s="4"/>
      <c r="H9" s="4"/>
      <c r="I9" s="160"/>
      <c r="J9" s="4"/>
      <c r="K9" s="4"/>
      <c r="L9" s="4"/>
      <c r="M9" s="4"/>
      <c r="N9" s="4"/>
      <c r="O9" s="4"/>
      <c r="P9" s="4"/>
      <c r="Q9" s="161"/>
      <c r="R9" s="160"/>
      <c r="S9" s="4"/>
      <c r="T9" s="4"/>
      <c r="U9" s="4"/>
      <c r="V9" s="4"/>
      <c r="W9" s="160"/>
      <c r="X9" s="160"/>
      <c r="Y9" s="160"/>
      <c r="Z9" s="160"/>
      <c r="AA9" s="160"/>
      <c r="AB9" s="4"/>
      <c r="AC9" s="4"/>
      <c r="AD9" s="4"/>
      <c r="AE9" s="4"/>
      <c r="AF9" s="4"/>
      <c r="AG9" s="4"/>
      <c r="AH9" s="4"/>
      <c r="AI9" s="162"/>
    </row>
    <row r="10" spans="2:35" ht="35.450000000000003" customHeight="1" x14ac:dyDescent="0.15">
      <c r="B10" s="827"/>
      <c r="C10" s="4"/>
      <c r="D10" s="4"/>
      <c r="E10" s="4"/>
      <c r="F10" s="4"/>
      <c r="G10" s="4"/>
      <c r="H10" s="4"/>
      <c r="I10" s="160"/>
      <c r="J10" s="4"/>
      <c r="K10" s="4"/>
      <c r="L10" s="4"/>
      <c r="M10" s="4"/>
      <c r="N10" s="4"/>
      <c r="O10" s="4"/>
      <c r="P10" s="4"/>
      <c r="Q10" s="161"/>
      <c r="R10" s="160"/>
      <c r="S10" s="4"/>
      <c r="T10" s="4"/>
      <c r="U10" s="4"/>
      <c r="V10" s="4"/>
      <c r="W10" s="160"/>
      <c r="X10" s="160"/>
      <c r="Y10" s="160"/>
      <c r="Z10" s="160"/>
      <c r="AA10" s="160"/>
      <c r="AB10" s="4"/>
      <c r="AC10" s="4"/>
      <c r="AD10" s="4"/>
      <c r="AE10" s="4"/>
      <c r="AF10" s="4"/>
      <c r="AG10" s="4"/>
      <c r="AH10" s="4"/>
      <c r="AI10" s="162"/>
    </row>
    <row r="11" spans="2:35" ht="35.450000000000003" customHeight="1" x14ac:dyDescent="0.15">
      <c r="B11" s="827"/>
      <c r="C11" s="4"/>
      <c r="D11" s="4"/>
      <c r="E11" s="4"/>
      <c r="F11" s="4"/>
      <c r="G11" s="4"/>
      <c r="H11" s="4"/>
      <c r="I11" s="160"/>
      <c r="J11" s="4"/>
      <c r="K11" s="4"/>
      <c r="L11" s="4"/>
      <c r="M11" s="4"/>
      <c r="N11" s="4"/>
      <c r="O11" s="4"/>
      <c r="P11" s="4"/>
      <c r="Q11" s="160"/>
      <c r="R11" s="160"/>
      <c r="S11" s="4"/>
      <c r="T11" s="4"/>
      <c r="U11" s="4"/>
      <c r="V11" s="4"/>
      <c r="W11" s="160"/>
      <c r="X11" s="160"/>
      <c r="Y11" s="160"/>
      <c r="Z11" s="160"/>
      <c r="AA11" s="160"/>
      <c r="AB11" s="4"/>
      <c r="AC11" s="4"/>
      <c r="AD11" s="4"/>
      <c r="AE11" s="4"/>
      <c r="AF11" s="4"/>
      <c r="AG11" s="4"/>
      <c r="AH11" s="4"/>
      <c r="AI11" s="162"/>
    </row>
    <row r="12" spans="2:35" ht="35.450000000000003" customHeight="1" x14ac:dyDescent="0.15">
      <c r="B12" s="827"/>
      <c r="C12" s="4"/>
      <c r="D12" s="4"/>
      <c r="E12" s="4"/>
      <c r="F12" s="160"/>
      <c r="G12" s="160"/>
      <c r="H12" s="4"/>
      <c r="I12" s="4"/>
      <c r="J12" s="4"/>
      <c r="K12" s="4"/>
      <c r="L12" s="4"/>
      <c r="M12" s="4"/>
      <c r="N12" s="4"/>
      <c r="O12" s="4"/>
      <c r="P12" s="4"/>
      <c r="Q12" s="160"/>
      <c r="R12" s="4"/>
      <c r="S12" s="4"/>
      <c r="T12" s="4"/>
      <c r="U12" s="4"/>
      <c r="V12" s="4"/>
      <c r="W12" s="160"/>
      <c r="X12" s="160"/>
      <c r="Y12" s="160"/>
      <c r="Z12" s="160"/>
      <c r="AA12" s="160"/>
      <c r="AB12" s="4"/>
      <c r="AC12" s="4"/>
      <c r="AD12" s="4"/>
      <c r="AE12" s="4"/>
      <c r="AF12" s="4"/>
      <c r="AG12" s="4"/>
      <c r="AH12" s="4"/>
      <c r="AI12" s="162"/>
    </row>
    <row r="13" spans="2:35" ht="35.450000000000003" customHeight="1" x14ac:dyDescent="0.15">
      <c r="B13" s="827"/>
      <c r="C13" s="4"/>
      <c r="D13" s="4"/>
      <c r="E13" s="4"/>
      <c r="F13" s="160"/>
      <c r="G13" s="160"/>
      <c r="H13" s="160"/>
      <c r="I13" s="4"/>
      <c r="J13" s="4"/>
      <c r="K13" s="4"/>
      <c r="L13" s="4"/>
      <c r="M13" s="4"/>
      <c r="N13" s="4"/>
      <c r="O13" s="4"/>
      <c r="P13" s="4"/>
      <c r="Q13" s="160"/>
      <c r="R13" s="4"/>
      <c r="S13" s="4"/>
      <c r="T13" s="4"/>
      <c r="U13" s="4"/>
      <c r="V13" s="4"/>
      <c r="W13" s="160"/>
      <c r="X13" s="160"/>
      <c r="Y13" s="160"/>
      <c r="Z13" s="160"/>
      <c r="AA13" s="160"/>
      <c r="AB13" s="4"/>
      <c r="AC13" s="4"/>
      <c r="AD13" s="4"/>
      <c r="AE13" s="4"/>
      <c r="AF13" s="4"/>
      <c r="AG13" s="4"/>
      <c r="AH13" s="4"/>
      <c r="AI13" s="162"/>
    </row>
    <row r="14" spans="2:35" ht="35.450000000000003" customHeight="1" x14ac:dyDescent="0.15">
      <c r="B14" s="827"/>
      <c r="C14" s="160"/>
      <c r="D14" s="4"/>
      <c r="E14" s="4"/>
      <c r="F14" s="160"/>
      <c r="G14" s="160"/>
      <c r="H14" s="160"/>
      <c r="I14" s="4"/>
      <c r="J14" s="4"/>
      <c r="K14" s="4"/>
      <c r="L14" s="4"/>
      <c r="M14" s="4"/>
      <c r="N14" s="4"/>
      <c r="O14" s="4"/>
      <c r="P14" s="4"/>
      <c r="Q14" s="160"/>
      <c r="R14" s="160"/>
      <c r="S14" s="4"/>
      <c r="T14" s="4"/>
      <c r="U14" s="4"/>
      <c r="V14" s="4"/>
      <c r="W14" s="160"/>
      <c r="X14" s="160"/>
      <c r="Y14" s="160"/>
      <c r="Z14" s="160"/>
      <c r="AA14" s="160"/>
      <c r="AB14" s="4"/>
      <c r="AC14" s="4"/>
      <c r="AD14" s="4"/>
      <c r="AE14" s="4"/>
      <c r="AF14" s="4"/>
      <c r="AG14" s="4"/>
      <c r="AH14" s="4"/>
      <c r="AI14" s="162"/>
    </row>
    <row r="15" spans="2:35" ht="35.450000000000003" customHeight="1" x14ac:dyDescent="0.15">
      <c r="B15" s="827"/>
      <c r="C15" s="160"/>
      <c r="D15" s="4"/>
      <c r="E15" s="4"/>
      <c r="F15" s="160"/>
      <c r="G15" s="160"/>
      <c r="H15" s="160"/>
      <c r="I15" s="4"/>
      <c r="J15" s="4"/>
      <c r="K15" s="4"/>
      <c r="L15" s="4"/>
      <c r="M15" s="4"/>
      <c r="N15" s="4"/>
      <c r="O15" s="4"/>
      <c r="P15" s="4"/>
      <c r="Q15" s="160"/>
      <c r="R15" s="160"/>
      <c r="S15" s="4"/>
      <c r="T15" s="4"/>
      <c r="U15" s="4"/>
      <c r="V15" s="4"/>
      <c r="W15" s="160"/>
      <c r="X15" s="160"/>
      <c r="Y15" s="160"/>
      <c r="Z15" s="160"/>
      <c r="AA15" s="160"/>
      <c r="AB15" s="4"/>
      <c r="AC15" s="4"/>
      <c r="AD15" s="4"/>
      <c r="AE15" s="4"/>
      <c r="AF15" s="4"/>
      <c r="AG15" s="4"/>
      <c r="AH15" s="4"/>
      <c r="AI15" s="162"/>
    </row>
    <row r="16" spans="2:35" ht="35.450000000000003" customHeight="1" x14ac:dyDescent="0.15">
      <c r="B16" s="827"/>
      <c r="C16" s="160"/>
      <c r="D16" s="4"/>
      <c r="E16" s="4"/>
      <c r="F16" s="160"/>
      <c r="G16" s="160"/>
      <c r="H16" s="160"/>
      <c r="I16" s="4"/>
      <c r="J16" s="4"/>
      <c r="K16" s="4"/>
      <c r="L16" s="4"/>
      <c r="M16" s="4"/>
      <c r="N16" s="4"/>
      <c r="O16" s="4"/>
      <c r="P16" s="4"/>
      <c r="Q16" s="160"/>
      <c r="R16" s="160"/>
      <c r="S16" s="4"/>
      <c r="T16" s="4"/>
      <c r="U16" s="4"/>
      <c r="V16" s="4"/>
      <c r="W16" s="160"/>
      <c r="X16" s="160"/>
      <c r="Y16" s="160"/>
      <c r="Z16" s="160"/>
      <c r="AA16" s="160"/>
      <c r="AB16" s="4"/>
      <c r="AC16" s="4"/>
      <c r="AD16" s="4"/>
      <c r="AE16" s="4"/>
      <c r="AF16" s="4"/>
      <c r="AG16" s="4"/>
      <c r="AH16" s="4"/>
      <c r="AI16" s="162"/>
    </row>
    <row r="17" spans="2:35" ht="22.5" customHeight="1" x14ac:dyDescent="0.15">
      <c r="B17" s="827"/>
      <c r="C17" s="160"/>
      <c r="D17" s="4"/>
      <c r="E17" s="163"/>
      <c r="H17" s="164"/>
      <c r="I17" s="164"/>
      <c r="J17" s="164"/>
      <c r="K17" s="164"/>
      <c r="L17" s="164"/>
      <c r="M17" s="4"/>
      <c r="N17" s="4"/>
      <c r="O17" s="4"/>
      <c r="P17" s="4"/>
      <c r="Q17" s="160"/>
      <c r="R17" s="160"/>
      <c r="S17" s="4"/>
      <c r="T17" s="4"/>
      <c r="U17" s="4"/>
      <c r="V17" s="4"/>
      <c r="W17" s="160"/>
      <c r="X17" s="160"/>
      <c r="Y17" s="160"/>
      <c r="Z17" s="160"/>
      <c r="AA17" s="160"/>
      <c r="AI17" s="165"/>
    </row>
    <row r="18" spans="2:35" ht="71.25" customHeight="1" x14ac:dyDescent="0.15">
      <c r="B18" s="828"/>
      <c r="C18" s="166"/>
      <c r="D18" s="167"/>
      <c r="E18" s="168"/>
      <c r="F18" s="169"/>
      <c r="G18" s="169"/>
      <c r="H18" s="167"/>
      <c r="I18" s="167"/>
      <c r="J18" s="167"/>
      <c r="K18" s="167"/>
      <c r="L18" s="167"/>
      <c r="M18" s="167"/>
      <c r="N18" s="167"/>
      <c r="O18" s="167"/>
      <c r="P18" s="167"/>
      <c r="Q18" s="167"/>
      <c r="R18" s="167"/>
      <c r="S18" s="170"/>
      <c r="T18" s="170"/>
      <c r="U18" s="170"/>
      <c r="V18" s="832" t="s">
        <v>907</v>
      </c>
      <c r="W18" s="832"/>
      <c r="X18" s="832"/>
      <c r="Y18" s="832"/>
      <c r="Z18" s="832"/>
      <c r="AA18" s="832"/>
      <c r="AB18" s="832"/>
      <c r="AC18" s="832"/>
      <c r="AD18" s="832"/>
      <c r="AE18" s="832"/>
      <c r="AF18" s="832"/>
      <c r="AG18" s="832"/>
      <c r="AH18" s="832"/>
      <c r="AI18" s="833"/>
    </row>
    <row r="19" spans="2:35" ht="15" customHeight="1" x14ac:dyDescent="0.15"/>
  </sheetData>
  <mergeCells count="17">
    <mergeCell ref="B6:B18"/>
    <mergeCell ref="C6:AI6"/>
    <mergeCell ref="V18:AI18"/>
    <mergeCell ref="B3:AI3"/>
    <mergeCell ref="B4:D4"/>
    <mergeCell ref="E4:I4"/>
    <mergeCell ref="J4:L4"/>
    <mergeCell ref="M4:R4"/>
    <mergeCell ref="S4:V5"/>
    <mergeCell ref="W4:AB4"/>
    <mergeCell ref="AC4:AE5"/>
    <mergeCell ref="AF4:AI5"/>
    <mergeCell ref="B5:D5"/>
    <mergeCell ref="E5:I5"/>
    <mergeCell ref="J5:L5"/>
    <mergeCell ref="M5:R5"/>
    <mergeCell ref="W5:AB5"/>
  </mergeCells>
  <phoneticPr fontId="9"/>
  <printOptions horizontalCentered="1" verticalCentered="1"/>
  <pageMargins left="0.23622047244094491" right="0.23622047244094491" top="0.74803149606299213" bottom="0.74803149606299213" header="0.31496062992125984" footer="0.31496062992125984"/>
  <pageSetup paperSize="9" scale="99" fitToWidth="0" orientation="landscape" copies="2" r:id="rId1"/>
  <headerFooter alignWithMargins="0"/>
  <drawing r:id="rId2"/>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996811-2875-4AFE-8788-1A86DAF38128}">
  <sheetPr codeName="Sheet74">
    <pageSetUpPr fitToPage="1"/>
  </sheetPr>
  <dimension ref="B2:AI19"/>
  <sheetViews>
    <sheetView showGridLines="0" showZeros="0" view="pageBreakPreview" zoomScaleNormal="85" zoomScaleSheetLayoutView="100" workbookViewId="0">
      <selection activeCell="E4" sqref="E4:AB5"/>
    </sheetView>
  </sheetViews>
  <sheetFormatPr defaultColWidth="9" defaultRowHeight="12" x14ac:dyDescent="0.15"/>
  <cols>
    <col min="1" max="1" width="1.625" style="159" customWidth="1"/>
    <col min="2" max="2" width="3.25" style="159" customWidth="1"/>
    <col min="3" max="35" width="4.125" style="159" customWidth="1"/>
    <col min="36" max="36" width="1.375" style="159" customWidth="1"/>
    <col min="37" max="16384" width="9" style="159"/>
  </cols>
  <sheetData>
    <row r="2" spans="2:35" ht="8.25" customHeight="1" x14ac:dyDescent="0.15"/>
    <row r="3" spans="2:35" ht="24.95" customHeight="1" x14ac:dyDescent="0.15">
      <c r="B3" s="400" t="s">
        <v>904</v>
      </c>
      <c r="C3" s="400"/>
      <c r="D3" s="400"/>
      <c r="E3" s="786"/>
      <c r="F3" s="786"/>
      <c r="G3" s="786"/>
      <c r="H3" s="786"/>
      <c r="I3" s="786"/>
      <c r="J3" s="400"/>
      <c r="K3" s="400"/>
      <c r="L3" s="400"/>
      <c r="M3" s="400"/>
      <c r="N3" s="400"/>
      <c r="O3" s="400"/>
      <c r="P3" s="400"/>
      <c r="Q3" s="400"/>
      <c r="R3" s="400"/>
      <c r="S3" s="400"/>
      <c r="T3" s="400"/>
      <c r="U3" s="400"/>
      <c r="V3" s="400"/>
      <c r="W3" s="400"/>
      <c r="X3" s="400"/>
      <c r="Y3" s="400"/>
      <c r="Z3" s="400"/>
      <c r="AA3" s="400"/>
      <c r="AB3" s="400"/>
      <c r="AC3" s="400"/>
      <c r="AD3" s="400"/>
      <c r="AE3" s="400"/>
      <c r="AF3" s="400"/>
      <c r="AG3" s="400"/>
      <c r="AH3" s="400"/>
      <c r="AI3" s="400"/>
    </row>
    <row r="4" spans="2:35" ht="20.100000000000001" customHeight="1" x14ac:dyDescent="0.15">
      <c r="B4" s="787" t="s">
        <v>8</v>
      </c>
      <c r="C4" s="788"/>
      <c r="D4" s="789"/>
      <c r="E4" s="790" t="s">
        <v>542</v>
      </c>
      <c r="F4" s="791"/>
      <c r="G4" s="791"/>
      <c r="H4" s="791"/>
      <c r="I4" s="792"/>
      <c r="J4" s="793" t="s">
        <v>9</v>
      </c>
      <c r="K4" s="794"/>
      <c r="L4" s="795"/>
      <c r="M4" s="796" t="s">
        <v>543</v>
      </c>
      <c r="N4" s="797"/>
      <c r="O4" s="797"/>
      <c r="P4" s="797"/>
      <c r="Q4" s="797"/>
      <c r="R4" s="798"/>
      <c r="S4" s="799" t="s">
        <v>715</v>
      </c>
      <c r="T4" s="800"/>
      <c r="U4" s="800"/>
      <c r="V4" s="801"/>
      <c r="W4" s="805" t="s">
        <v>545</v>
      </c>
      <c r="X4" s="806"/>
      <c r="Y4" s="806"/>
      <c r="Z4" s="806"/>
      <c r="AA4" s="806"/>
      <c r="AB4" s="807"/>
      <c r="AC4" s="447" t="s">
        <v>546</v>
      </c>
      <c r="AD4" s="448"/>
      <c r="AE4" s="449"/>
      <c r="AF4" s="808">
        <v>45621</v>
      </c>
      <c r="AG4" s="809"/>
      <c r="AH4" s="809"/>
      <c r="AI4" s="810"/>
    </row>
    <row r="5" spans="2:35" ht="20.100000000000001" customHeight="1" x14ac:dyDescent="0.15">
      <c r="B5" s="814" t="s">
        <v>0</v>
      </c>
      <c r="C5" s="815"/>
      <c r="D5" s="816"/>
      <c r="E5" s="817" t="s">
        <v>547</v>
      </c>
      <c r="F5" s="818"/>
      <c r="G5" s="818"/>
      <c r="H5" s="818"/>
      <c r="I5" s="819"/>
      <c r="J5" s="820" t="s">
        <v>1</v>
      </c>
      <c r="K5" s="821"/>
      <c r="L5" s="822"/>
      <c r="M5" s="796" t="s">
        <v>548</v>
      </c>
      <c r="N5" s="797"/>
      <c r="O5" s="797"/>
      <c r="P5" s="797"/>
      <c r="Q5" s="797"/>
      <c r="R5" s="798"/>
      <c r="S5" s="802"/>
      <c r="T5" s="803"/>
      <c r="U5" s="803"/>
      <c r="V5" s="804"/>
      <c r="W5" s="823" t="s">
        <v>549</v>
      </c>
      <c r="X5" s="824"/>
      <c r="Y5" s="824"/>
      <c r="Z5" s="824"/>
      <c r="AA5" s="824"/>
      <c r="AB5" s="825"/>
      <c r="AC5" s="450"/>
      <c r="AD5" s="451"/>
      <c r="AE5" s="452"/>
      <c r="AF5" s="811"/>
      <c r="AG5" s="812"/>
      <c r="AH5" s="812"/>
      <c r="AI5" s="813"/>
    </row>
    <row r="6" spans="2:35" ht="26.25" customHeight="1" x14ac:dyDescent="0.2">
      <c r="B6" s="826" t="s">
        <v>905</v>
      </c>
      <c r="C6" s="829" t="s">
        <v>906</v>
      </c>
      <c r="D6" s="830"/>
      <c r="E6" s="830"/>
      <c r="F6" s="830"/>
      <c r="G6" s="830"/>
      <c r="H6" s="830"/>
      <c r="I6" s="830"/>
      <c r="J6" s="830"/>
      <c r="K6" s="830"/>
      <c r="L6" s="830"/>
      <c r="M6" s="830"/>
      <c r="N6" s="830"/>
      <c r="O6" s="830"/>
      <c r="P6" s="830"/>
      <c r="Q6" s="830"/>
      <c r="R6" s="830"/>
      <c r="S6" s="830"/>
      <c r="T6" s="830"/>
      <c r="U6" s="830"/>
      <c r="V6" s="830"/>
      <c r="W6" s="830"/>
      <c r="X6" s="830"/>
      <c r="Y6" s="830"/>
      <c r="Z6" s="830"/>
      <c r="AA6" s="830"/>
      <c r="AB6" s="830"/>
      <c r="AC6" s="830"/>
      <c r="AD6" s="830"/>
      <c r="AE6" s="830"/>
      <c r="AF6" s="830"/>
      <c r="AG6" s="830"/>
      <c r="AH6" s="830"/>
      <c r="AI6" s="831"/>
    </row>
    <row r="7" spans="2:35" ht="35.450000000000003" customHeight="1" x14ac:dyDescent="0.15">
      <c r="B7" s="827"/>
      <c r="C7" s="834"/>
      <c r="D7" s="835"/>
      <c r="E7" s="835"/>
      <c r="F7" s="835"/>
      <c r="G7" s="835"/>
      <c r="H7" s="835"/>
      <c r="I7" s="835"/>
      <c r="J7" s="835"/>
      <c r="K7" s="835"/>
      <c r="L7" s="835"/>
      <c r="M7" s="835"/>
      <c r="N7" s="835"/>
      <c r="O7" s="835"/>
      <c r="P7" s="835"/>
      <c r="Q7" s="835"/>
      <c r="R7" s="835"/>
      <c r="S7" s="835"/>
      <c r="T7" s="835"/>
      <c r="U7" s="835"/>
      <c r="V7" s="835"/>
      <c r="W7" s="835"/>
      <c r="X7" s="835"/>
      <c r="Y7" s="835"/>
      <c r="Z7" s="835"/>
      <c r="AA7" s="835"/>
      <c r="AB7" s="835"/>
      <c r="AC7" s="835"/>
      <c r="AD7" s="835"/>
      <c r="AE7" s="835"/>
      <c r="AF7" s="835"/>
      <c r="AG7" s="835"/>
      <c r="AH7" s="835"/>
      <c r="AI7" s="836"/>
    </row>
    <row r="8" spans="2:35" ht="35.450000000000003" customHeight="1" x14ac:dyDescent="0.15">
      <c r="B8" s="827"/>
      <c r="C8" s="834"/>
      <c r="D8" s="835"/>
      <c r="E8" s="835"/>
      <c r="F8" s="835"/>
      <c r="G8" s="835"/>
      <c r="H8" s="835"/>
      <c r="I8" s="835"/>
      <c r="J8" s="835"/>
      <c r="K8" s="835"/>
      <c r="L8" s="835"/>
      <c r="M8" s="835"/>
      <c r="N8" s="835"/>
      <c r="O8" s="835"/>
      <c r="P8" s="835"/>
      <c r="Q8" s="835"/>
      <c r="R8" s="835"/>
      <c r="S8" s="835"/>
      <c r="T8" s="835"/>
      <c r="U8" s="835"/>
      <c r="V8" s="835"/>
      <c r="W8" s="835"/>
      <c r="X8" s="835"/>
      <c r="Y8" s="835"/>
      <c r="Z8" s="835"/>
      <c r="AA8" s="835"/>
      <c r="AB8" s="835"/>
      <c r="AC8" s="835"/>
      <c r="AD8" s="835"/>
      <c r="AE8" s="835"/>
      <c r="AF8" s="835"/>
      <c r="AG8" s="835"/>
      <c r="AH8" s="835"/>
      <c r="AI8" s="836"/>
    </row>
    <row r="9" spans="2:35" ht="35.450000000000003" customHeight="1" x14ac:dyDescent="0.15">
      <c r="B9" s="827"/>
      <c r="C9" s="834"/>
      <c r="D9" s="835"/>
      <c r="E9" s="835"/>
      <c r="F9" s="835"/>
      <c r="G9" s="835"/>
      <c r="H9" s="835"/>
      <c r="I9" s="835"/>
      <c r="J9" s="835"/>
      <c r="K9" s="835"/>
      <c r="L9" s="835"/>
      <c r="M9" s="835"/>
      <c r="N9" s="835"/>
      <c r="O9" s="835"/>
      <c r="P9" s="835"/>
      <c r="Q9" s="835"/>
      <c r="R9" s="835"/>
      <c r="S9" s="835"/>
      <c r="T9" s="835"/>
      <c r="U9" s="835"/>
      <c r="V9" s="835"/>
      <c r="W9" s="835"/>
      <c r="X9" s="835"/>
      <c r="Y9" s="835"/>
      <c r="Z9" s="835"/>
      <c r="AA9" s="835"/>
      <c r="AB9" s="835"/>
      <c r="AC9" s="835"/>
      <c r="AD9" s="835"/>
      <c r="AE9" s="835"/>
      <c r="AF9" s="835"/>
      <c r="AG9" s="835"/>
      <c r="AH9" s="835"/>
      <c r="AI9" s="836"/>
    </row>
    <row r="10" spans="2:35" ht="35.450000000000003" customHeight="1" x14ac:dyDescent="0.15">
      <c r="B10" s="827"/>
      <c r="C10" s="834"/>
      <c r="D10" s="835"/>
      <c r="E10" s="835"/>
      <c r="F10" s="835"/>
      <c r="G10" s="835"/>
      <c r="H10" s="835"/>
      <c r="I10" s="835"/>
      <c r="J10" s="835"/>
      <c r="K10" s="835"/>
      <c r="L10" s="835"/>
      <c r="M10" s="835"/>
      <c r="N10" s="835"/>
      <c r="O10" s="835"/>
      <c r="P10" s="835"/>
      <c r="Q10" s="835"/>
      <c r="R10" s="835"/>
      <c r="S10" s="835"/>
      <c r="T10" s="835"/>
      <c r="U10" s="835"/>
      <c r="V10" s="835"/>
      <c r="W10" s="835"/>
      <c r="X10" s="835"/>
      <c r="Y10" s="835"/>
      <c r="Z10" s="835"/>
      <c r="AA10" s="835"/>
      <c r="AB10" s="835"/>
      <c r="AC10" s="835"/>
      <c r="AD10" s="835"/>
      <c r="AE10" s="835"/>
      <c r="AF10" s="835"/>
      <c r="AG10" s="835"/>
      <c r="AH10" s="835"/>
      <c r="AI10" s="836"/>
    </row>
    <row r="11" spans="2:35" ht="35.450000000000003" customHeight="1" x14ac:dyDescent="0.15">
      <c r="B11" s="827"/>
      <c r="C11" s="834"/>
      <c r="D11" s="835"/>
      <c r="E11" s="835"/>
      <c r="F11" s="835"/>
      <c r="G11" s="835"/>
      <c r="H11" s="835"/>
      <c r="I11" s="835"/>
      <c r="J11" s="835"/>
      <c r="K11" s="835"/>
      <c r="L11" s="835"/>
      <c r="M11" s="835"/>
      <c r="N11" s="835"/>
      <c r="O11" s="835"/>
      <c r="P11" s="835"/>
      <c r="Q11" s="835"/>
      <c r="R11" s="835"/>
      <c r="S11" s="835"/>
      <c r="T11" s="835"/>
      <c r="U11" s="835"/>
      <c r="V11" s="835"/>
      <c r="W11" s="835"/>
      <c r="X11" s="835"/>
      <c r="Y11" s="835"/>
      <c r="Z11" s="835"/>
      <c r="AA11" s="835"/>
      <c r="AB11" s="835"/>
      <c r="AC11" s="835"/>
      <c r="AD11" s="835"/>
      <c r="AE11" s="835"/>
      <c r="AF11" s="835"/>
      <c r="AG11" s="835"/>
      <c r="AH11" s="835"/>
      <c r="AI11" s="836"/>
    </row>
    <row r="12" spans="2:35" ht="35.450000000000003" customHeight="1" x14ac:dyDescent="0.15">
      <c r="B12" s="827"/>
      <c r="C12" s="834"/>
      <c r="D12" s="835"/>
      <c r="E12" s="835"/>
      <c r="F12" s="835"/>
      <c r="G12" s="835"/>
      <c r="H12" s="835"/>
      <c r="I12" s="835"/>
      <c r="J12" s="835"/>
      <c r="K12" s="835"/>
      <c r="L12" s="835"/>
      <c r="M12" s="835"/>
      <c r="N12" s="835"/>
      <c r="O12" s="835"/>
      <c r="P12" s="835"/>
      <c r="Q12" s="835"/>
      <c r="R12" s="835"/>
      <c r="S12" s="835"/>
      <c r="T12" s="835"/>
      <c r="U12" s="835"/>
      <c r="V12" s="835"/>
      <c r="W12" s="835"/>
      <c r="X12" s="835"/>
      <c r="Y12" s="835"/>
      <c r="Z12" s="835"/>
      <c r="AA12" s="835"/>
      <c r="AB12" s="835"/>
      <c r="AC12" s="835"/>
      <c r="AD12" s="835"/>
      <c r="AE12" s="835"/>
      <c r="AF12" s="835"/>
      <c r="AG12" s="835"/>
      <c r="AH12" s="835"/>
      <c r="AI12" s="836"/>
    </row>
    <row r="13" spans="2:35" ht="35.450000000000003" customHeight="1" x14ac:dyDescent="0.15">
      <c r="B13" s="827"/>
      <c r="C13" s="834"/>
      <c r="D13" s="835"/>
      <c r="E13" s="835"/>
      <c r="F13" s="835"/>
      <c r="G13" s="835"/>
      <c r="H13" s="835"/>
      <c r="I13" s="835"/>
      <c r="J13" s="835"/>
      <c r="K13" s="835"/>
      <c r="L13" s="835"/>
      <c r="M13" s="835"/>
      <c r="N13" s="835"/>
      <c r="O13" s="835"/>
      <c r="P13" s="835"/>
      <c r="Q13" s="835"/>
      <c r="R13" s="835"/>
      <c r="S13" s="835"/>
      <c r="T13" s="835"/>
      <c r="U13" s="835"/>
      <c r="V13" s="835"/>
      <c r="W13" s="835"/>
      <c r="X13" s="835"/>
      <c r="Y13" s="835"/>
      <c r="Z13" s="835"/>
      <c r="AA13" s="835"/>
      <c r="AB13" s="835"/>
      <c r="AC13" s="835"/>
      <c r="AD13" s="835"/>
      <c r="AE13" s="835"/>
      <c r="AF13" s="835"/>
      <c r="AG13" s="835"/>
      <c r="AH13" s="835"/>
      <c r="AI13" s="836"/>
    </row>
    <row r="14" spans="2:35" ht="35.450000000000003" customHeight="1" x14ac:dyDescent="0.15">
      <c r="B14" s="827"/>
      <c r="C14" s="834"/>
      <c r="D14" s="835"/>
      <c r="E14" s="835"/>
      <c r="F14" s="835"/>
      <c r="G14" s="835"/>
      <c r="H14" s="835"/>
      <c r="I14" s="835"/>
      <c r="J14" s="835"/>
      <c r="K14" s="835"/>
      <c r="L14" s="835"/>
      <c r="M14" s="835"/>
      <c r="N14" s="835"/>
      <c r="O14" s="835"/>
      <c r="P14" s="835"/>
      <c r="Q14" s="835"/>
      <c r="R14" s="835"/>
      <c r="S14" s="835"/>
      <c r="T14" s="835"/>
      <c r="U14" s="835"/>
      <c r="V14" s="835"/>
      <c r="W14" s="835"/>
      <c r="X14" s="835"/>
      <c r="Y14" s="835"/>
      <c r="Z14" s="835"/>
      <c r="AA14" s="835"/>
      <c r="AB14" s="835"/>
      <c r="AC14" s="835"/>
      <c r="AD14" s="835"/>
      <c r="AE14" s="835"/>
      <c r="AF14" s="835"/>
      <c r="AG14" s="835"/>
      <c r="AH14" s="835"/>
      <c r="AI14" s="836"/>
    </row>
    <row r="15" spans="2:35" ht="35.450000000000003" customHeight="1" x14ac:dyDescent="0.15">
      <c r="B15" s="827"/>
      <c r="C15" s="834"/>
      <c r="D15" s="835"/>
      <c r="E15" s="835"/>
      <c r="F15" s="835"/>
      <c r="G15" s="835"/>
      <c r="H15" s="835"/>
      <c r="I15" s="835"/>
      <c r="J15" s="835"/>
      <c r="K15" s="835"/>
      <c r="L15" s="835"/>
      <c r="M15" s="835"/>
      <c r="N15" s="835"/>
      <c r="O15" s="835"/>
      <c r="P15" s="835"/>
      <c r="Q15" s="835"/>
      <c r="R15" s="835"/>
      <c r="S15" s="835"/>
      <c r="T15" s="835"/>
      <c r="U15" s="835"/>
      <c r="V15" s="835"/>
      <c r="W15" s="835"/>
      <c r="X15" s="835"/>
      <c r="Y15" s="835"/>
      <c r="Z15" s="835"/>
      <c r="AA15" s="835"/>
      <c r="AB15" s="835"/>
      <c r="AC15" s="835"/>
      <c r="AD15" s="835"/>
      <c r="AE15" s="835"/>
      <c r="AF15" s="835"/>
      <c r="AG15" s="835"/>
      <c r="AH15" s="835"/>
      <c r="AI15" s="836"/>
    </row>
    <row r="16" spans="2:35" ht="35.450000000000003" customHeight="1" x14ac:dyDescent="0.15">
      <c r="B16" s="827"/>
      <c r="C16" s="834"/>
      <c r="D16" s="835"/>
      <c r="E16" s="835"/>
      <c r="F16" s="835"/>
      <c r="G16" s="835"/>
      <c r="H16" s="835"/>
      <c r="I16" s="835"/>
      <c r="J16" s="835"/>
      <c r="K16" s="835"/>
      <c r="L16" s="835"/>
      <c r="M16" s="835"/>
      <c r="N16" s="835"/>
      <c r="O16" s="835"/>
      <c r="P16" s="835"/>
      <c r="Q16" s="835"/>
      <c r="R16" s="835"/>
      <c r="S16" s="835"/>
      <c r="T16" s="835"/>
      <c r="U16" s="835"/>
      <c r="V16" s="835"/>
      <c r="W16" s="835"/>
      <c r="X16" s="835"/>
      <c r="Y16" s="835"/>
      <c r="Z16" s="835"/>
      <c r="AA16" s="835"/>
      <c r="AB16" s="835"/>
      <c r="AC16" s="835"/>
      <c r="AD16" s="835"/>
      <c r="AE16" s="835"/>
      <c r="AF16" s="835"/>
      <c r="AG16" s="835"/>
      <c r="AH16" s="835"/>
      <c r="AI16" s="836"/>
    </row>
    <row r="17" spans="2:35" ht="22.5" customHeight="1" x14ac:dyDescent="0.15">
      <c r="B17" s="827"/>
      <c r="C17" s="834"/>
      <c r="D17" s="835"/>
      <c r="E17" s="835"/>
      <c r="F17" s="835"/>
      <c r="G17" s="835"/>
      <c r="H17" s="835"/>
      <c r="I17" s="835"/>
      <c r="J17" s="835"/>
      <c r="K17" s="835"/>
      <c r="L17" s="835"/>
      <c r="M17" s="835"/>
      <c r="N17" s="835"/>
      <c r="O17" s="835"/>
      <c r="P17" s="835"/>
      <c r="Q17" s="835"/>
      <c r="R17" s="835"/>
      <c r="S17" s="835"/>
      <c r="T17" s="835"/>
      <c r="U17" s="835"/>
      <c r="V17" s="835"/>
      <c r="W17" s="835"/>
      <c r="X17" s="835"/>
      <c r="Y17" s="835"/>
      <c r="Z17" s="835"/>
      <c r="AA17" s="835"/>
      <c r="AB17" s="835"/>
      <c r="AC17" s="835"/>
      <c r="AD17" s="835"/>
      <c r="AE17" s="835"/>
      <c r="AF17" s="835"/>
      <c r="AG17" s="835"/>
      <c r="AH17" s="835"/>
      <c r="AI17" s="836"/>
    </row>
    <row r="18" spans="2:35" ht="71.25" customHeight="1" x14ac:dyDescent="0.15">
      <c r="B18" s="828"/>
      <c r="C18" s="166"/>
      <c r="D18" s="167"/>
      <c r="E18" s="168"/>
      <c r="F18" s="169"/>
      <c r="G18" s="169"/>
      <c r="H18" s="167"/>
      <c r="I18" s="167"/>
      <c r="J18" s="167"/>
      <c r="K18" s="167"/>
      <c r="L18" s="167"/>
      <c r="M18" s="167"/>
      <c r="N18" s="167"/>
      <c r="O18" s="167"/>
      <c r="P18" s="167"/>
      <c r="Q18" s="167"/>
      <c r="R18" s="167"/>
      <c r="S18" s="170"/>
      <c r="T18" s="170"/>
      <c r="U18" s="170"/>
      <c r="V18" s="832" t="s">
        <v>907</v>
      </c>
      <c r="W18" s="832"/>
      <c r="X18" s="832"/>
      <c r="Y18" s="832"/>
      <c r="Z18" s="832"/>
      <c r="AA18" s="832"/>
      <c r="AB18" s="832"/>
      <c r="AC18" s="832"/>
      <c r="AD18" s="832"/>
      <c r="AE18" s="832"/>
      <c r="AF18" s="832"/>
      <c r="AG18" s="832"/>
      <c r="AH18" s="832"/>
      <c r="AI18" s="833"/>
    </row>
    <row r="19" spans="2:35" ht="15" customHeight="1" x14ac:dyDescent="0.15"/>
  </sheetData>
  <mergeCells count="18">
    <mergeCell ref="B6:B18"/>
    <mergeCell ref="C6:AI6"/>
    <mergeCell ref="C7:AI17"/>
    <mergeCell ref="V18:AI18"/>
    <mergeCell ref="B3:AI3"/>
    <mergeCell ref="B4:D4"/>
    <mergeCell ref="E4:I4"/>
    <mergeCell ref="J4:L4"/>
    <mergeCell ref="M4:R4"/>
    <mergeCell ref="S4:V5"/>
    <mergeCell ref="W4:AB4"/>
    <mergeCell ref="AC4:AE5"/>
    <mergeCell ref="AF4:AI5"/>
    <mergeCell ref="B5:D5"/>
    <mergeCell ref="E5:I5"/>
    <mergeCell ref="J5:L5"/>
    <mergeCell ref="M5:R5"/>
    <mergeCell ref="W5:AB5"/>
  </mergeCells>
  <phoneticPr fontId="9"/>
  <printOptions horizontalCentered="1" verticalCentered="1"/>
  <pageMargins left="0.23622047244094491" right="0.23622047244094491" top="0.74803149606299213" bottom="0.74803149606299213" header="0.31496062992125984" footer="0.31496062992125984"/>
  <pageSetup paperSize="9" scale="99" fitToWidth="0" orientation="landscape" copies="2" r:id="rId1"/>
  <headerFooter alignWithMargins="0"/>
  <drawing r:id="rId2"/>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60469A-D5F3-4A07-B0CC-CF63EE7C686F}">
  <sheetPr codeName="Sheet75">
    <pageSetUpPr fitToPage="1"/>
  </sheetPr>
  <dimension ref="B2:AI19"/>
  <sheetViews>
    <sheetView showGridLines="0" showZeros="0" view="pageBreakPreview" zoomScaleNormal="85" zoomScaleSheetLayoutView="100" workbookViewId="0">
      <selection activeCell="C6" sqref="C6:AI6"/>
    </sheetView>
  </sheetViews>
  <sheetFormatPr defaultColWidth="9" defaultRowHeight="12" x14ac:dyDescent="0.15"/>
  <cols>
    <col min="1" max="1" width="1.625" style="159" customWidth="1"/>
    <col min="2" max="2" width="3.25" style="159" customWidth="1"/>
    <col min="3" max="35" width="4.125" style="159" customWidth="1"/>
    <col min="36" max="36" width="1.375" style="159" customWidth="1"/>
    <col min="37" max="16384" width="9" style="159"/>
  </cols>
  <sheetData>
    <row r="2" spans="2:35" ht="8.25" customHeight="1" x14ac:dyDescent="0.15"/>
    <row r="3" spans="2:35" ht="24.95" customHeight="1" x14ac:dyDescent="0.15">
      <c r="B3" s="400" t="s">
        <v>908</v>
      </c>
      <c r="C3" s="400"/>
      <c r="D3" s="400"/>
      <c r="E3" s="786"/>
      <c r="F3" s="786"/>
      <c r="G3" s="786"/>
      <c r="H3" s="786"/>
      <c r="I3" s="786"/>
      <c r="J3" s="400"/>
      <c r="K3" s="400"/>
      <c r="L3" s="400"/>
      <c r="M3" s="400"/>
      <c r="N3" s="400"/>
      <c r="O3" s="400"/>
      <c r="P3" s="400"/>
      <c r="Q3" s="400"/>
      <c r="R3" s="400"/>
      <c r="S3" s="400"/>
      <c r="T3" s="400"/>
      <c r="U3" s="400"/>
      <c r="V3" s="400"/>
      <c r="W3" s="400"/>
      <c r="X3" s="400"/>
      <c r="Y3" s="400"/>
      <c r="Z3" s="400"/>
      <c r="AA3" s="400"/>
      <c r="AB3" s="400"/>
      <c r="AC3" s="400"/>
      <c r="AD3" s="400"/>
      <c r="AE3" s="400"/>
      <c r="AF3" s="400"/>
      <c r="AG3" s="400"/>
      <c r="AH3" s="400"/>
      <c r="AI3" s="400"/>
    </row>
    <row r="4" spans="2:35" ht="20.100000000000001" customHeight="1" x14ac:dyDescent="0.15">
      <c r="B4" s="787" t="s">
        <v>8</v>
      </c>
      <c r="C4" s="788"/>
      <c r="D4" s="789"/>
      <c r="E4" s="837" t="s">
        <v>542</v>
      </c>
      <c r="F4" s="838"/>
      <c r="G4" s="838"/>
      <c r="H4" s="838"/>
      <c r="I4" s="839"/>
      <c r="J4" s="793" t="s">
        <v>9</v>
      </c>
      <c r="K4" s="794"/>
      <c r="L4" s="795"/>
      <c r="M4" s="796" t="s">
        <v>543</v>
      </c>
      <c r="N4" s="797"/>
      <c r="O4" s="797"/>
      <c r="P4" s="797"/>
      <c r="Q4" s="797"/>
      <c r="R4" s="798"/>
      <c r="S4" s="447" t="s">
        <v>715</v>
      </c>
      <c r="T4" s="448"/>
      <c r="U4" s="448"/>
      <c r="V4" s="449"/>
      <c r="W4" s="805" t="s">
        <v>545</v>
      </c>
      <c r="X4" s="806"/>
      <c r="Y4" s="806"/>
      <c r="Z4" s="806"/>
      <c r="AA4" s="806"/>
      <c r="AB4" s="807"/>
      <c r="AC4" s="447" t="s">
        <v>546</v>
      </c>
      <c r="AD4" s="448"/>
      <c r="AE4" s="449"/>
      <c r="AF4" s="840">
        <v>45621</v>
      </c>
      <c r="AG4" s="841"/>
      <c r="AH4" s="841"/>
      <c r="AI4" s="842"/>
    </row>
    <row r="5" spans="2:35" ht="20.100000000000001" customHeight="1" x14ac:dyDescent="0.15">
      <c r="B5" s="814" t="s">
        <v>0</v>
      </c>
      <c r="C5" s="815"/>
      <c r="D5" s="816"/>
      <c r="E5" s="846" t="s">
        <v>547</v>
      </c>
      <c r="F5" s="847"/>
      <c r="G5" s="847"/>
      <c r="H5" s="847"/>
      <c r="I5" s="848"/>
      <c r="J5" s="820" t="s">
        <v>1</v>
      </c>
      <c r="K5" s="821"/>
      <c r="L5" s="822"/>
      <c r="M5" s="796" t="s">
        <v>548</v>
      </c>
      <c r="N5" s="797"/>
      <c r="O5" s="797"/>
      <c r="P5" s="797"/>
      <c r="Q5" s="797"/>
      <c r="R5" s="798"/>
      <c r="S5" s="450"/>
      <c r="T5" s="451"/>
      <c r="U5" s="451"/>
      <c r="V5" s="452"/>
      <c r="W5" s="849" t="s">
        <v>549</v>
      </c>
      <c r="X5" s="850"/>
      <c r="Y5" s="850"/>
      <c r="Z5" s="850"/>
      <c r="AA5" s="850"/>
      <c r="AB5" s="851"/>
      <c r="AC5" s="450"/>
      <c r="AD5" s="451"/>
      <c r="AE5" s="452"/>
      <c r="AF5" s="843"/>
      <c r="AG5" s="844"/>
      <c r="AH5" s="844"/>
      <c r="AI5" s="845"/>
    </row>
    <row r="6" spans="2:35" ht="26.25" customHeight="1" x14ac:dyDescent="0.2">
      <c r="B6" s="827" t="s">
        <v>905</v>
      </c>
      <c r="C6" s="852" t="s">
        <v>906</v>
      </c>
      <c r="D6" s="853"/>
      <c r="E6" s="853"/>
      <c r="F6" s="853"/>
      <c r="G6" s="853"/>
      <c r="H6" s="853"/>
      <c r="I6" s="853"/>
      <c r="J6" s="853"/>
      <c r="K6" s="853"/>
      <c r="L6" s="853"/>
      <c r="M6" s="853"/>
      <c r="N6" s="853"/>
      <c r="O6" s="853"/>
      <c r="P6" s="853"/>
      <c r="Q6" s="853"/>
      <c r="R6" s="853"/>
      <c r="S6" s="853"/>
      <c r="T6" s="853"/>
      <c r="U6" s="853"/>
      <c r="V6" s="853"/>
      <c r="W6" s="853"/>
      <c r="X6" s="853"/>
      <c r="Y6" s="853"/>
      <c r="Z6" s="853"/>
      <c r="AA6" s="853"/>
      <c r="AB6" s="853"/>
      <c r="AC6" s="853"/>
      <c r="AD6" s="853"/>
      <c r="AE6" s="853"/>
      <c r="AF6" s="853"/>
      <c r="AG6" s="853"/>
      <c r="AH6" s="853"/>
      <c r="AI6" s="854"/>
    </row>
    <row r="7" spans="2:35" ht="35.450000000000003" customHeight="1" x14ac:dyDescent="0.15">
      <c r="B7" s="827"/>
      <c r="C7" s="4"/>
      <c r="D7" s="4"/>
      <c r="E7" s="4"/>
      <c r="F7" s="4"/>
      <c r="G7" s="4"/>
      <c r="H7" s="4"/>
      <c r="I7" s="160"/>
      <c r="J7" s="4"/>
      <c r="K7" s="4"/>
      <c r="L7" s="4"/>
      <c r="M7" s="4"/>
      <c r="N7" s="4"/>
      <c r="O7" s="4"/>
      <c r="P7" s="4"/>
      <c r="Q7" s="161"/>
      <c r="R7" s="160"/>
      <c r="S7" s="4"/>
      <c r="T7" s="4"/>
      <c r="U7" s="4"/>
      <c r="V7" s="4"/>
      <c r="W7" s="160"/>
      <c r="X7" s="160"/>
      <c r="Y7" s="160"/>
      <c r="Z7" s="160"/>
      <c r="AA7" s="160"/>
      <c r="AB7" s="4"/>
      <c r="AC7" s="4"/>
      <c r="AD7" s="4"/>
      <c r="AE7" s="4"/>
      <c r="AF7" s="4"/>
      <c r="AG7" s="4"/>
      <c r="AH7" s="4"/>
      <c r="AI7" s="162"/>
    </row>
    <row r="8" spans="2:35" ht="35.450000000000003" customHeight="1" x14ac:dyDescent="0.15">
      <c r="B8" s="827"/>
      <c r="C8" s="4"/>
      <c r="D8" s="4"/>
      <c r="E8" s="4"/>
      <c r="F8" s="4"/>
      <c r="G8" s="4"/>
      <c r="H8" s="4"/>
      <c r="I8" s="160"/>
      <c r="J8" s="4"/>
      <c r="K8" s="4"/>
      <c r="L8" s="4"/>
      <c r="M8" s="4"/>
      <c r="N8" s="4"/>
      <c r="O8" s="4"/>
      <c r="P8" s="4"/>
      <c r="Q8" s="161"/>
      <c r="R8" s="160"/>
      <c r="S8" s="4"/>
      <c r="T8" s="4"/>
      <c r="U8" s="4"/>
      <c r="V8" s="4"/>
      <c r="W8" s="160"/>
      <c r="X8" s="160"/>
      <c r="Y8" s="160"/>
      <c r="Z8" s="160"/>
      <c r="AA8" s="160"/>
      <c r="AB8" s="4"/>
      <c r="AC8" s="4"/>
      <c r="AD8" s="4"/>
      <c r="AE8" s="4"/>
      <c r="AF8" s="4"/>
      <c r="AG8" s="4"/>
      <c r="AH8" s="4"/>
      <c r="AI8" s="162"/>
    </row>
    <row r="9" spans="2:35" ht="35.450000000000003" customHeight="1" x14ac:dyDescent="0.15">
      <c r="B9" s="827"/>
      <c r="C9" s="4"/>
      <c r="D9" s="4"/>
      <c r="E9" s="4"/>
      <c r="F9" s="4"/>
      <c r="G9" s="4"/>
      <c r="H9" s="4"/>
      <c r="I9" s="160"/>
      <c r="J9" s="4"/>
      <c r="K9" s="4"/>
      <c r="L9" s="4"/>
      <c r="M9" s="4"/>
      <c r="N9" s="4"/>
      <c r="O9" s="4"/>
      <c r="P9" s="4"/>
      <c r="Q9" s="161"/>
      <c r="R9" s="160"/>
      <c r="S9" s="4"/>
      <c r="T9" s="4"/>
      <c r="U9" s="4"/>
      <c r="V9" s="4"/>
      <c r="W9" s="160"/>
      <c r="X9" s="160"/>
      <c r="Y9" s="160"/>
      <c r="Z9" s="160"/>
      <c r="AA9" s="160"/>
      <c r="AB9" s="4"/>
      <c r="AC9" s="4"/>
      <c r="AD9" s="4"/>
      <c r="AE9" s="4"/>
      <c r="AF9" s="4"/>
      <c r="AG9" s="4"/>
      <c r="AH9" s="4"/>
      <c r="AI9" s="162"/>
    </row>
    <row r="10" spans="2:35" ht="35.450000000000003" customHeight="1" x14ac:dyDescent="0.15">
      <c r="B10" s="827"/>
      <c r="C10" s="4"/>
      <c r="D10" s="4"/>
      <c r="E10" s="4"/>
      <c r="F10" s="4"/>
      <c r="G10" s="4"/>
      <c r="H10" s="4"/>
      <c r="I10" s="160"/>
      <c r="J10" s="4"/>
      <c r="K10" s="4"/>
      <c r="L10" s="4"/>
      <c r="M10" s="4"/>
      <c r="N10" s="4"/>
      <c r="O10" s="4"/>
      <c r="P10" s="4"/>
      <c r="Q10" s="161"/>
      <c r="R10" s="160"/>
      <c r="S10" s="4"/>
      <c r="T10" s="4"/>
      <c r="U10" s="4"/>
      <c r="V10" s="4"/>
      <c r="W10" s="160"/>
      <c r="X10" s="160"/>
      <c r="Y10" s="160"/>
      <c r="Z10" s="160"/>
      <c r="AA10" s="160"/>
      <c r="AB10" s="4"/>
      <c r="AC10" s="4"/>
      <c r="AD10" s="4"/>
      <c r="AE10" s="4"/>
      <c r="AF10" s="4"/>
      <c r="AG10" s="4"/>
      <c r="AH10" s="4"/>
      <c r="AI10" s="162"/>
    </row>
    <row r="11" spans="2:35" ht="35.450000000000003" customHeight="1" x14ac:dyDescent="0.15">
      <c r="B11" s="827"/>
      <c r="C11" s="4"/>
      <c r="D11" s="4"/>
      <c r="E11" s="4"/>
      <c r="F11" s="4"/>
      <c r="G11" s="4"/>
      <c r="H11" s="4"/>
      <c r="I11" s="160"/>
      <c r="J11" s="4"/>
      <c r="K11" s="4"/>
      <c r="L11" s="4"/>
      <c r="M11" s="4"/>
      <c r="N11" s="4"/>
      <c r="O11" s="4"/>
      <c r="P11" s="4"/>
      <c r="Q11" s="160"/>
      <c r="R11" s="160"/>
      <c r="S11" s="4"/>
      <c r="T11" s="4"/>
      <c r="U11" s="4"/>
      <c r="V11" s="4"/>
      <c r="W11" s="160"/>
      <c r="X11" s="160"/>
      <c r="Y11" s="160"/>
      <c r="Z11" s="160"/>
      <c r="AA11" s="160"/>
      <c r="AB11" s="4"/>
      <c r="AC11" s="4"/>
      <c r="AD11" s="4"/>
      <c r="AE11" s="4"/>
      <c r="AF11" s="4"/>
      <c r="AG11" s="4"/>
      <c r="AH11" s="4"/>
      <c r="AI11" s="162"/>
    </row>
    <row r="12" spans="2:35" ht="35.450000000000003" customHeight="1" x14ac:dyDescent="0.15">
      <c r="B12" s="827"/>
      <c r="C12" s="4"/>
      <c r="D12" s="4"/>
      <c r="E12" s="4"/>
      <c r="F12" s="160"/>
      <c r="G12" s="160"/>
      <c r="H12" s="4"/>
      <c r="I12" s="4"/>
      <c r="J12" s="4"/>
      <c r="K12" s="4"/>
      <c r="L12" s="4"/>
      <c r="M12" s="4"/>
      <c r="N12" s="4"/>
      <c r="O12" s="4"/>
      <c r="P12" s="4"/>
      <c r="Q12" s="160"/>
      <c r="R12" s="4"/>
      <c r="S12" s="4"/>
      <c r="T12" s="4"/>
      <c r="U12" s="4"/>
      <c r="V12" s="4"/>
      <c r="W12" s="160"/>
      <c r="X12" s="160"/>
      <c r="Y12" s="160"/>
      <c r="Z12" s="160"/>
      <c r="AA12" s="160"/>
      <c r="AB12" s="4"/>
      <c r="AC12" s="4"/>
      <c r="AD12" s="4"/>
      <c r="AE12" s="4"/>
      <c r="AF12" s="4"/>
      <c r="AG12" s="4"/>
      <c r="AH12" s="4"/>
      <c r="AI12" s="162"/>
    </row>
    <row r="13" spans="2:35" ht="35.450000000000003" customHeight="1" x14ac:dyDescent="0.15">
      <c r="B13" s="827"/>
      <c r="C13" s="4"/>
      <c r="D13" s="4"/>
      <c r="E13" s="4"/>
      <c r="F13" s="160"/>
      <c r="G13" s="160"/>
      <c r="H13" s="160"/>
      <c r="I13" s="4"/>
      <c r="J13" s="4"/>
      <c r="K13" s="4"/>
      <c r="L13" s="4"/>
      <c r="M13" s="4"/>
      <c r="N13" s="4"/>
      <c r="O13" s="4"/>
      <c r="P13" s="4"/>
      <c r="Q13" s="160"/>
      <c r="R13" s="4"/>
      <c r="S13" s="4"/>
      <c r="T13" s="4"/>
      <c r="U13" s="4"/>
      <c r="V13" s="4"/>
      <c r="W13" s="160"/>
      <c r="X13" s="160"/>
      <c r="Y13" s="160"/>
      <c r="Z13" s="160"/>
      <c r="AA13" s="160"/>
      <c r="AB13" s="4"/>
      <c r="AC13" s="4"/>
      <c r="AD13" s="4"/>
      <c r="AE13" s="4"/>
      <c r="AF13" s="4"/>
      <c r="AG13" s="4"/>
      <c r="AH13" s="4"/>
      <c r="AI13" s="162"/>
    </row>
    <row r="14" spans="2:35" ht="35.450000000000003" customHeight="1" x14ac:dyDescent="0.15">
      <c r="B14" s="827"/>
      <c r="C14" s="160"/>
      <c r="D14" s="4"/>
      <c r="E14" s="4"/>
      <c r="F14" s="160"/>
      <c r="G14" s="160"/>
      <c r="H14" s="160"/>
      <c r="I14" s="4"/>
      <c r="J14" s="4"/>
      <c r="K14" s="4"/>
      <c r="L14" s="4"/>
      <c r="M14" s="4"/>
      <c r="N14" s="4"/>
      <c r="O14" s="4"/>
      <c r="P14" s="4"/>
      <c r="Q14" s="160"/>
      <c r="R14" s="160"/>
      <c r="S14" s="4"/>
      <c r="T14" s="4"/>
      <c r="U14" s="4"/>
      <c r="V14" s="4"/>
      <c r="W14" s="160"/>
      <c r="X14" s="160"/>
      <c r="Y14" s="160"/>
      <c r="Z14" s="160"/>
      <c r="AA14" s="160"/>
      <c r="AB14" s="4"/>
      <c r="AC14" s="4"/>
      <c r="AD14" s="4"/>
      <c r="AE14" s="4"/>
      <c r="AF14" s="4"/>
      <c r="AG14" s="4"/>
      <c r="AH14" s="4"/>
      <c r="AI14" s="162"/>
    </row>
    <row r="15" spans="2:35" ht="35.450000000000003" customHeight="1" x14ac:dyDescent="0.15">
      <c r="B15" s="827"/>
      <c r="C15" s="160"/>
      <c r="D15" s="4"/>
      <c r="E15" s="4"/>
      <c r="F15" s="160"/>
      <c r="G15" s="160"/>
      <c r="H15" s="160"/>
      <c r="I15" s="4"/>
      <c r="J15" s="4"/>
      <c r="K15" s="4"/>
      <c r="L15" s="4"/>
      <c r="M15" s="4"/>
      <c r="N15" s="4"/>
      <c r="O15" s="4"/>
      <c r="P15" s="4"/>
      <c r="Q15" s="160"/>
      <c r="R15" s="160"/>
      <c r="S15" s="4"/>
      <c r="T15" s="4"/>
      <c r="U15" s="4"/>
      <c r="V15" s="4"/>
      <c r="W15" s="160"/>
      <c r="X15" s="160"/>
      <c r="Y15" s="160"/>
      <c r="Z15" s="160"/>
      <c r="AA15" s="160"/>
      <c r="AB15" s="4"/>
      <c r="AC15" s="4"/>
      <c r="AD15" s="4"/>
      <c r="AE15" s="4"/>
      <c r="AF15" s="4"/>
      <c r="AG15" s="4"/>
      <c r="AH15" s="4"/>
      <c r="AI15" s="162"/>
    </row>
    <row r="16" spans="2:35" ht="35.450000000000003" customHeight="1" x14ac:dyDescent="0.15">
      <c r="B16" s="827"/>
      <c r="C16" s="160"/>
      <c r="D16" s="4"/>
      <c r="E16" s="4"/>
      <c r="F16" s="160"/>
      <c r="G16" s="160"/>
      <c r="H16" s="160"/>
      <c r="I16" s="4"/>
      <c r="J16" s="4"/>
      <c r="K16" s="4"/>
      <c r="L16" s="4"/>
      <c r="M16" s="4"/>
      <c r="N16" s="4"/>
      <c r="O16" s="4"/>
      <c r="P16" s="4"/>
      <c r="Q16" s="160"/>
      <c r="R16" s="160"/>
      <c r="S16" s="4"/>
      <c r="T16" s="4"/>
      <c r="U16" s="4"/>
      <c r="V16" s="4"/>
      <c r="W16" s="160"/>
      <c r="X16" s="160"/>
      <c r="Y16" s="160"/>
      <c r="Z16" s="160"/>
      <c r="AA16" s="160"/>
      <c r="AB16" s="4"/>
      <c r="AC16" s="4"/>
      <c r="AD16" s="4"/>
      <c r="AE16" s="4"/>
      <c r="AF16" s="4"/>
      <c r="AG16" s="4"/>
      <c r="AH16" s="4"/>
      <c r="AI16" s="162"/>
    </row>
    <row r="17" spans="2:35" ht="22.5" customHeight="1" x14ac:dyDescent="0.15">
      <c r="B17" s="827"/>
      <c r="C17" s="160"/>
      <c r="D17" s="4"/>
      <c r="E17" s="163"/>
      <c r="H17" s="164"/>
      <c r="I17" s="164"/>
      <c r="J17" s="164"/>
      <c r="K17" s="164"/>
      <c r="L17" s="164"/>
      <c r="M17" s="4"/>
      <c r="N17" s="4"/>
      <c r="O17" s="4"/>
      <c r="P17" s="4"/>
      <c r="Q17" s="160"/>
      <c r="R17" s="160"/>
      <c r="S17" s="4"/>
      <c r="T17" s="4"/>
      <c r="U17" s="4"/>
      <c r="V17" s="4"/>
      <c r="W17" s="160"/>
      <c r="X17" s="160"/>
      <c r="Y17" s="160"/>
      <c r="Z17" s="160"/>
      <c r="AA17" s="160"/>
      <c r="AI17" s="165"/>
    </row>
    <row r="18" spans="2:35" ht="78.75" customHeight="1" x14ac:dyDescent="0.15">
      <c r="B18" s="828"/>
      <c r="C18" s="166"/>
      <c r="D18" s="167"/>
      <c r="E18" s="168"/>
      <c r="F18" s="169"/>
      <c r="G18" s="169"/>
      <c r="H18" s="167"/>
      <c r="I18" s="167"/>
      <c r="J18" s="167"/>
      <c r="K18" s="167"/>
      <c r="L18" s="167"/>
      <c r="M18" s="167"/>
      <c r="N18" s="167"/>
      <c r="O18" s="167"/>
      <c r="P18" s="167"/>
      <c r="Q18" s="167"/>
      <c r="R18" s="167"/>
      <c r="S18" s="170"/>
      <c r="T18" s="170"/>
      <c r="U18" s="170"/>
      <c r="V18" s="832" t="s">
        <v>907</v>
      </c>
      <c r="W18" s="832"/>
      <c r="X18" s="832"/>
      <c r="Y18" s="832"/>
      <c r="Z18" s="832"/>
      <c r="AA18" s="832"/>
      <c r="AB18" s="832"/>
      <c r="AC18" s="832"/>
      <c r="AD18" s="832"/>
      <c r="AE18" s="832"/>
      <c r="AF18" s="832"/>
      <c r="AG18" s="832"/>
      <c r="AH18" s="832"/>
      <c r="AI18" s="833"/>
    </row>
    <row r="19" spans="2:35" ht="15" customHeight="1" x14ac:dyDescent="0.15"/>
  </sheetData>
  <mergeCells count="17">
    <mergeCell ref="B6:B18"/>
    <mergeCell ref="C6:AI6"/>
    <mergeCell ref="V18:AI18"/>
    <mergeCell ref="B3:AI3"/>
    <mergeCell ref="B4:D4"/>
    <mergeCell ref="E4:I4"/>
    <mergeCell ref="J4:L4"/>
    <mergeCell ref="M4:R4"/>
    <mergeCell ref="S4:V5"/>
    <mergeCell ref="W4:AB4"/>
    <mergeCell ref="AC4:AE5"/>
    <mergeCell ref="AF4:AI5"/>
    <mergeCell ref="B5:D5"/>
    <mergeCell ref="E5:I5"/>
    <mergeCell ref="J5:L5"/>
    <mergeCell ref="M5:R5"/>
    <mergeCell ref="W5:AB5"/>
  </mergeCells>
  <phoneticPr fontId="9"/>
  <printOptions horizontalCentered="1" verticalCentered="1"/>
  <pageMargins left="0.23622047244094488" right="0.23622047244094488" top="0.74803149606299213" bottom="0.74803149606299213" header="0.31496062992125984" footer="0.31496062992125984"/>
  <pageSetup paperSize="9" scale="98" fitToWidth="0" orientation="landscape" copies="2" r:id="rId1"/>
  <headerFooter alignWithMargins="0"/>
  <drawing r:id="rId2"/>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1CBA4E-076D-47F0-82E9-66C407C91B0F}">
  <sheetPr codeName="Sheet76">
    <pageSetUpPr fitToPage="1"/>
  </sheetPr>
  <dimension ref="B2:AI19"/>
  <sheetViews>
    <sheetView showGridLines="0" showZeros="0" view="pageBreakPreview" zoomScaleNormal="85" zoomScaleSheetLayoutView="100" workbookViewId="0">
      <selection activeCell="C6" sqref="C6:AI6"/>
    </sheetView>
  </sheetViews>
  <sheetFormatPr defaultColWidth="9" defaultRowHeight="12" x14ac:dyDescent="0.15"/>
  <cols>
    <col min="1" max="1" width="1.625" style="159" customWidth="1"/>
    <col min="2" max="2" width="3.25" style="159" customWidth="1"/>
    <col min="3" max="35" width="4.125" style="159" customWidth="1"/>
    <col min="36" max="36" width="1.375" style="159" customWidth="1"/>
    <col min="37" max="16384" width="9" style="159"/>
  </cols>
  <sheetData>
    <row r="2" spans="2:35" ht="8.25" customHeight="1" x14ac:dyDescent="0.15"/>
    <row r="3" spans="2:35" ht="24.95" customHeight="1" x14ac:dyDescent="0.15">
      <c r="B3" s="400" t="s">
        <v>908</v>
      </c>
      <c r="C3" s="400"/>
      <c r="D3" s="400"/>
      <c r="E3" s="786"/>
      <c r="F3" s="786"/>
      <c r="G3" s="786"/>
      <c r="H3" s="786"/>
      <c r="I3" s="786"/>
      <c r="J3" s="400"/>
      <c r="K3" s="400"/>
      <c r="L3" s="400"/>
      <c r="M3" s="400"/>
      <c r="N3" s="400"/>
      <c r="O3" s="400"/>
      <c r="P3" s="400"/>
      <c r="Q3" s="400"/>
      <c r="R3" s="400"/>
      <c r="S3" s="400"/>
      <c r="T3" s="400"/>
      <c r="U3" s="400"/>
      <c r="V3" s="400"/>
      <c r="W3" s="400"/>
      <c r="X3" s="400"/>
      <c r="Y3" s="400"/>
      <c r="Z3" s="400"/>
      <c r="AA3" s="400"/>
      <c r="AB3" s="400"/>
      <c r="AC3" s="400"/>
      <c r="AD3" s="400"/>
      <c r="AE3" s="400"/>
      <c r="AF3" s="400"/>
      <c r="AG3" s="400"/>
      <c r="AH3" s="400"/>
      <c r="AI3" s="400"/>
    </row>
    <row r="4" spans="2:35" ht="20.100000000000001" customHeight="1" x14ac:dyDescent="0.15">
      <c r="B4" s="787" t="s">
        <v>8</v>
      </c>
      <c r="C4" s="788"/>
      <c r="D4" s="789"/>
      <c r="E4" s="837" t="s">
        <v>542</v>
      </c>
      <c r="F4" s="838"/>
      <c r="G4" s="838"/>
      <c r="H4" s="838"/>
      <c r="I4" s="839"/>
      <c r="J4" s="793" t="s">
        <v>9</v>
      </c>
      <c r="K4" s="794"/>
      <c r="L4" s="795"/>
      <c r="M4" s="796" t="s">
        <v>543</v>
      </c>
      <c r="N4" s="797"/>
      <c r="O4" s="797"/>
      <c r="P4" s="797"/>
      <c r="Q4" s="797"/>
      <c r="R4" s="798"/>
      <c r="S4" s="447" t="s">
        <v>715</v>
      </c>
      <c r="T4" s="448"/>
      <c r="U4" s="448"/>
      <c r="V4" s="449"/>
      <c r="W4" s="805" t="s">
        <v>545</v>
      </c>
      <c r="X4" s="806"/>
      <c r="Y4" s="806"/>
      <c r="Z4" s="806"/>
      <c r="AA4" s="806"/>
      <c r="AB4" s="807"/>
      <c r="AC4" s="447" t="s">
        <v>546</v>
      </c>
      <c r="AD4" s="448"/>
      <c r="AE4" s="449"/>
      <c r="AF4" s="840">
        <v>45621</v>
      </c>
      <c r="AG4" s="841"/>
      <c r="AH4" s="841"/>
      <c r="AI4" s="842"/>
    </row>
    <row r="5" spans="2:35" ht="20.100000000000001" customHeight="1" x14ac:dyDescent="0.15">
      <c r="B5" s="814" t="s">
        <v>0</v>
      </c>
      <c r="C5" s="815"/>
      <c r="D5" s="816"/>
      <c r="E5" s="846" t="s">
        <v>547</v>
      </c>
      <c r="F5" s="847"/>
      <c r="G5" s="847"/>
      <c r="H5" s="847"/>
      <c r="I5" s="848"/>
      <c r="J5" s="820" t="s">
        <v>1</v>
      </c>
      <c r="K5" s="821"/>
      <c r="L5" s="822"/>
      <c r="M5" s="796" t="s">
        <v>548</v>
      </c>
      <c r="N5" s="797"/>
      <c r="O5" s="797"/>
      <c r="P5" s="797"/>
      <c r="Q5" s="797"/>
      <c r="R5" s="798"/>
      <c r="S5" s="450"/>
      <c r="T5" s="451"/>
      <c r="U5" s="451"/>
      <c r="V5" s="452"/>
      <c r="W5" s="849" t="s">
        <v>549</v>
      </c>
      <c r="X5" s="850"/>
      <c r="Y5" s="850"/>
      <c r="Z5" s="850"/>
      <c r="AA5" s="850"/>
      <c r="AB5" s="851"/>
      <c r="AC5" s="450"/>
      <c r="AD5" s="451"/>
      <c r="AE5" s="452"/>
      <c r="AF5" s="843"/>
      <c r="AG5" s="844"/>
      <c r="AH5" s="844"/>
      <c r="AI5" s="845"/>
    </row>
    <row r="6" spans="2:35" ht="26.25" customHeight="1" x14ac:dyDescent="0.2">
      <c r="B6" s="827" t="s">
        <v>905</v>
      </c>
      <c r="C6" s="852" t="s">
        <v>906</v>
      </c>
      <c r="D6" s="853"/>
      <c r="E6" s="853"/>
      <c r="F6" s="853"/>
      <c r="G6" s="853"/>
      <c r="H6" s="853"/>
      <c r="I6" s="853"/>
      <c r="J6" s="853"/>
      <c r="K6" s="853"/>
      <c r="L6" s="853"/>
      <c r="M6" s="853"/>
      <c r="N6" s="853"/>
      <c r="O6" s="853"/>
      <c r="P6" s="853"/>
      <c r="Q6" s="853"/>
      <c r="R6" s="853"/>
      <c r="S6" s="853"/>
      <c r="T6" s="853"/>
      <c r="U6" s="853"/>
      <c r="V6" s="853"/>
      <c r="W6" s="853"/>
      <c r="X6" s="853"/>
      <c r="Y6" s="853"/>
      <c r="Z6" s="853"/>
      <c r="AA6" s="853"/>
      <c r="AB6" s="853"/>
      <c r="AC6" s="853"/>
      <c r="AD6" s="853"/>
      <c r="AE6" s="853"/>
      <c r="AF6" s="853"/>
      <c r="AG6" s="853"/>
      <c r="AH6" s="853"/>
      <c r="AI6" s="854"/>
    </row>
    <row r="7" spans="2:35" ht="35.450000000000003" customHeight="1" x14ac:dyDescent="0.15">
      <c r="B7" s="827"/>
      <c r="C7" s="4"/>
      <c r="D7" s="4"/>
      <c r="E7" s="4"/>
      <c r="F7" s="4"/>
      <c r="G7" s="4"/>
      <c r="H7" s="4"/>
      <c r="I7" s="160"/>
      <c r="J7" s="4"/>
      <c r="K7" s="4"/>
      <c r="L7" s="4"/>
      <c r="M7" s="4"/>
      <c r="N7" s="4"/>
      <c r="O7" s="4"/>
      <c r="P7" s="4"/>
      <c r="Q7" s="161"/>
      <c r="R7" s="160"/>
      <c r="S7" s="4"/>
      <c r="T7" s="4"/>
      <c r="U7" s="4"/>
      <c r="V7" s="4"/>
      <c r="W7" s="160"/>
      <c r="X7" s="160"/>
      <c r="Y7" s="160"/>
      <c r="Z7" s="160"/>
      <c r="AA7" s="160"/>
      <c r="AB7" s="4"/>
      <c r="AC7" s="4"/>
      <c r="AD7" s="4"/>
      <c r="AE7" s="4"/>
      <c r="AF7" s="4"/>
      <c r="AG7" s="4"/>
      <c r="AH7" s="4"/>
      <c r="AI7" s="162"/>
    </row>
    <row r="8" spans="2:35" ht="35.450000000000003" customHeight="1" x14ac:dyDescent="0.15">
      <c r="B8" s="827"/>
      <c r="C8" s="4"/>
      <c r="D8" s="4"/>
      <c r="E8" s="4"/>
      <c r="F8" s="4"/>
      <c r="G8" s="4"/>
      <c r="H8" s="4"/>
      <c r="I8" s="160"/>
      <c r="J8" s="4"/>
      <c r="K8" s="4"/>
      <c r="L8" s="4"/>
      <c r="M8" s="4"/>
      <c r="N8" s="4"/>
      <c r="O8" s="4"/>
      <c r="P8" s="4"/>
      <c r="Q8" s="161"/>
      <c r="R8" s="160"/>
      <c r="S8" s="4"/>
      <c r="T8" s="4"/>
      <c r="U8" s="4"/>
      <c r="V8" s="4"/>
      <c r="W8" s="160"/>
      <c r="X8" s="160"/>
      <c r="Y8" s="160"/>
      <c r="Z8" s="160"/>
      <c r="AA8" s="160"/>
      <c r="AB8" s="4"/>
      <c r="AC8" s="4"/>
      <c r="AD8" s="4"/>
      <c r="AE8" s="4"/>
      <c r="AF8" s="4"/>
      <c r="AG8" s="4"/>
      <c r="AH8" s="4"/>
      <c r="AI8" s="162"/>
    </row>
    <row r="9" spans="2:35" ht="35.450000000000003" customHeight="1" x14ac:dyDescent="0.15">
      <c r="B9" s="827"/>
      <c r="C9" s="4"/>
      <c r="D9" s="4"/>
      <c r="E9" s="4"/>
      <c r="F9" s="4"/>
      <c r="G9" s="4"/>
      <c r="H9" s="4"/>
      <c r="I9" s="160"/>
      <c r="J9" s="4"/>
      <c r="K9" s="4"/>
      <c r="L9" s="4"/>
      <c r="M9" s="4"/>
      <c r="N9" s="4"/>
      <c r="O9" s="4"/>
      <c r="P9" s="4"/>
      <c r="Q9" s="161"/>
      <c r="R9" s="160"/>
      <c r="S9" s="4"/>
      <c r="T9" s="4"/>
      <c r="U9" s="4"/>
      <c r="V9" s="4"/>
      <c r="W9" s="160"/>
      <c r="X9" s="160"/>
      <c r="Y9" s="160"/>
      <c r="Z9" s="160"/>
      <c r="AA9" s="160"/>
      <c r="AB9" s="4"/>
      <c r="AC9" s="4"/>
      <c r="AD9" s="4"/>
      <c r="AE9" s="4"/>
      <c r="AF9" s="4"/>
      <c r="AG9" s="4"/>
      <c r="AH9" s="4"/>
      <c r="AI9" s="162"/>
    </row>
    <row r="10" spans="2:35" ht="35.450000000000003" customHeight="1" x14ac:dyDescent="0.15">
      <c r="B10" s="827"/>
      <c r="C10" s="4"/>
      <c r="D10" s="4"/>
      <c r="E10" s="4"/>
      <c r="F10" s="4"/>
      <c r="G10" s="4"/>
      <c r="H10" s="4"/>
      <c r="I10" s="160"/>
      <c r="J10" s="4"/>
      <c r="K10" s="4"/>
      <c r="L10" s="4"/>
      <c r="M10" s="4"/>
      <c r="N10" s="4"/>
      <c r="O10" s="4"/>
      <c r="P10" s="4"/>
      <c r="Q10" s="161"/>
      <c r="R10" s="160"/>
      <c r="S10" s="4"/>
      <c r="T10" s="4"/>
      <c r="U10" s="4"/>
      <c r="V10" s="4"/>
      <c r="W10" s="160"/>
      <c r="X10" s="160"/>
      <c r="Y10" s="160"/>
      <c r="Z10" s="160"/>
      <c r="AA10" s="160"/>
      <c r="AB10" s="4"/>
      <c r="AC10" s="4"/>
      <c r="AD10" s="4"/>
      <c r="AE10" s="4"/>
      <c r="AF10" s="4"/>
      <c r="AG10" s="4"/>
      <c r="AH10" s="4"/>
      <c r="AI10" s="162"/>
    </row>
    <row r="11" spans="2:35" ht="35.450000000000003" customHeight="1" x14ac:dyDescent="0.15">
      <c r="B11" s="827"/>
      <c r="C11" s="4"/>
      <c r="D11" s="4"/>
      <c r="E11" s="4"/>
      <c r="F11" s="4"/>
      <c r="G11" s="4"/>
      <c r="H11" s="4"/>
      <c r="I11" s="160"/>
      <c r="J11" s="4"/>
      <c r="K11" s="4"/>
      <c r="L11" s="4"/>
      <c r="M11" s="4"/>
      <c r="N11" s="4"/>
      <c r="O11" s="4"/>
      <c r="P11" s="4"/>
      <c r="Q11" s="160"/>
      <c r="R11" s="160"/>
      <c r="S11" s="4"/>
      <c r="T11" s="4"/>
      <c r="U11" s="4"/>
      <c r="V11" s="4"/>
      <c r="W11" s="160"/>
      <c r="X11" s="160"/>
      <c r="Y11" s="160"/>
      <c r="Z11" s="160"/>
      <c r="AA11" s="160"/>
      <c r="AB11" s="4"/>
      <c r="AC11" s="4"/>
      <c r="AD11" s="4"/>
      <c r="AE11" s="4"/>
      <c r="AF11" s="4"/>
      <c r="AG11" s="4"/>
      <c r="AH11" s="4"/>
      <c r="AI11" s="162"/>
    </row>
    <row r="12" spans="2:35" ht="35.450000000000003" customHeight="1" x14ac:dyDescent="0.15">
      <c r="B12" s="827"/>
      <c r="C12" s="4"/>
      <c r="D12" s="4"/>
      <c r="E12" s="4"/>
      <c r="F12" s="160"/>
      <c r="G12" s="160"/>
      <c r="H12" s="4"/>
      <c r="I12" s="4"/>
      <c r="J12" s="4"/>
      <c r="K12" s="4"/>
      <c r="L12" s="4"/>
      <c r="M12" s="4"/>
      <c r="N12" s="4"/>
      <c r="O12" s="4"/>
      <c r="P12" s="4"/>
      <c r="Q12" s="160"/>
      <c r="R12" s="4"/>
      <c r="S12" s="4"/>
      <c r="T12" s="4"/>
      <c r="U12" s="4"/>
      <c r="V12" s="4"/>
      <c r="W12" s="160"/>
      <c r="X12" s="160"/>
      <c r="Y12" s="160"/>
      <c r="Z12" s="160"/>
      <c r="AA12" s="160"/>
      <c r="AB12" s="4"/>
      <c r="AC12" s="4"/>
      <c r="AD12" s="4"/>
      <c r="AE12" s="4"/>
      <c r="AF12" s="4"/>
      <c r="AG12" s="4"/>
      <c r="AH12" s="4"/>
      <c r="AI12" s="162"/>
    </row>
    <row r="13" spans="2:35" ht="35.450000000000003" customHeight="1" x14ac:dyDescent="0.15">
      <c r="B13" s="827"/>
      <c r="C13" s="4"/>
      <c r="D13" s="4"/>
      <c r="E13" s="4"/>
      <c r="F13" s="160"/>
      <c r="G13" s="160"/>
      <c r="H13" s="160"/>
      <c r="I13" s="4"/>
      <c r="J13" s="4"/>
      <c r="K13" s="4"/>
      <c r="L13" s="4"/>
      <c r="M13" s="4"/>
      <c r="N13" s="4"/>
      <c r="O13" s="4"/>
      <c r="P13" s="4"/>
      <c r="Q13" s="160"/>
      <c r="R13" s="4"/>
      <c r="S13" s="4"/>
      <c r="T13" s="4"/>
      <c r="U13" s="4"/>
      <c r="V13" s="4"/>
      <c r="W13" s="160"/>
      <c r="X13" s="160"/>
      <c r="Y13" s="160"/>
      <c r="Z13" s="160"/>
      <c r="AA13" s="160"/>
      <c r="AB13" s="4"/>
      <c r="AC13" s="4"/>
      <c r="AD13" s="4"/>
      <c r="AE13" s="4"/>
      <c r="AF13" s="4"/>
      <c r="AG13" s="4"/>
      <c r="AH13" s="4"/>
      <c r="AI13" s="162"/>
    </row>
    <row r="14" spans="2:35" ht="35.450000000000003" customHeight="1" x14ac:dyDescent="0.15">
      <c r="B14" s="827"/>
      <c r="C14" s="160"/>
      <c r="D14" s="4"/>
      <c r="E14" s="4"/>
      <c r="F14" s="160"/>
      <c r="G14" s="160"/>
      <c r="H14" s="160"/>
      <c r="I14" s="4"/>
      <c r="J14" s="4"/>
      <c r="K14" s="4"/>
      <c r="L14" s="4"/>
      <c r="M14" s="4"/>
      <c r="N14" s="4"/>
      <c r="O14" s="4"/>
      <c r="P14" s="4"/>
      <c r="Q14" s="160"/>
      <c r="R14" s="160"/>
      <c r="S14" s="4"/>
      <c r="T14" s="4"/>
      <c r="U14" s="4"/>
      <c r="V14" s="4"/>
      <c r="W14" s="160"/>
      <c r="X14" s="160"/>
      <c r="Y14" s="160"/>
      <c r="Z14" s="160"/>
      <c r="AA14" s="160"/>
      <c r="AB14" s="4"/>
      <c r="AC14" s="4"/>
      <c r="AD14" s="4"/>
      <c r="AE14" s="4"/>
      <c r="AF14" s="4"/>
      <c r="AG14" s="4"/>
      <c r="AH14" s="4"/>
      <c r="AI14" s="162"/>
    </row>
    <row r="15" spans="2:35" ht="35.450000000000003" customHeight="1" x14ac:dyDescent="0.15">
      <c r="B15" s="827"/>
      <c r="C15" s="160"/>
      <c r="D15" s="4"/>
      <c r="E15" s="4"/>
      <c r="F15" s="160"/>
      <c r="G15" s="160"/>
      <c r="H15" s="160"/>
      <c r="I15" s="4"/>
      <c r="J15" s="4"/>
      <c r="K15" s="4"/>
      <c r="L15" s="4"/>
      <c r="M15" s="4"/>
      <c r="N15" s="4"/>
      <c r="O15" s="4"/>
      <c r="P15" s="4"/>
      <c r="Q15" s="160"/>
      <c r="R15" s="160"/>
      <c r="S15" s="4"/>
      <c r="T15" s="4"/>
      <c r="U15" s="4"/>
      <c r="V15" s="4"/>
      <c r="W15" s="160"/>
      <c r="X15" s="160"/>
      <c r="Y15" s="160"/>
      <c r="Z15" s="160"/>
      <c r="AA15" s="160"/>
      <c r="AB15" s="4"/>
      <c r="AC15" s="4"/>
      <c r="AD15" s="4"/>
      <c r="AE15" s="4"/>
      <c r="AF15" s="4"/>
      <c r="AG15" s="4"/>
      <c r="AH15" s="4"/>
      <c r="AI15" s="162"/>
    </row>
    <row r="16" spans="2:35" ht="35.450000000000003" customHeight="1" x14ac:dyDescent="0.15">
      <c r="B16" s="827"/>
      <c r="C16" s="160"/>
      <c r="D16" s="4"/>
      <c r="E16" s="4"/>
      <c r="F16" s="160"/>
      <c r="G16" s="160"/>
      <c r="H16" s="160"/>
      <c r="I16" s="4"/>
      <c r="J16" s="4"/>
      <c r="K16" s="4"/>
      <c r="L16" s="4"/>
      <c r="M16" s="4"/>
      <c r="N16" s="4"/>
      <c r="O16" s="4"/>
      <c r="P16" s="4"/>
      <c r="Q16" s="160"/>
      <c r="R16" s="160"/>
      <c r="S16" s="4"/>
      <c r="T16" s="4"/>
      <c r="U16" s="4"/>
      <c r="V16" s="4"/>
      <c r="W16" s="160"/>
      <c r="X16" s="160"/>
      <c r="Y16" s="160"/>
      <c r="Z16" s="160"/>
      <c r="AA16" s="160"/>
      <c r="AB16" s="4"/>
      <c r="AC16" s="4"/>
      <c r="AD16" s="4"/>
      <c r="AE16" s="4"/>
      <c r="AF16" s="4"/>
      <c r="AG16" s="4"/>
      <c r="AH16" s="4"/>
      <c r="AI16" s="162"/>
    </row>
    <row r="17" spans="2:35" ht="22.5" customHeight="1" x14ac:dyDescent="0.15">
      <c r="B17" s="827"/>
      <c r="C17" s="160"/>
      <c r="D17" s="4"/>
      <c r="E17" s="163"/>
      <c r="H17" s="164"/>
      <c r="I17" s="164"/>
      <c r="J17" s="164"/>
      <c r="K17" s="164"/>
      <c r="L17" s="164"/>
      <c r="M17" s="4"/>
      <c r="N17" s="4"/>
      <c r="O17" s="4"/>
      <c r="P17" s="4"/>
      <c r="Q17" s="160"/>
      <c r="R17" s="160"/>
      <c r="S17" s="4"/>
      <c r="T17" s="4"/>
      <c r="U17" s="4"/>
      <c r="V17" s="4"/>
      <c r="W17" s="160"/>
      <c r="X17" s="160"/>
      <c r="Y17" s="160"/>
      <c r="Z17" s="160"/>
      <c r="AA17" s="160"/>
      <c r="AI17" s="165"/>
    </row>
    <row r="18" spans="2:35" ht="78.75" customHeight="1" x14ac:dyDescent="0.15">
      <c r="B18" s="828"/>
      <c r="C18" s="166"/>
      <c r="D18" s="167"/>
      <c r="E18" s="168"/>
      <c r="F18" s="169"/>
      <c r="G18" s="169"/>
      <c r="H18" s="167"/>
      <c r="I18" s="167"/>
      <c r="J18" s="167"/>
      <c r="K18" s="167"/>
      <c r="L18" s="167"/>
      <c r="M18" s="167"/>
      <c r="N18" s="167"/>
      <c r="O18" s="167"/>
      <c r="P18" s="167"/>
      <c r="Q18" s="167"/>
      <c r="R18" s="167"/>
      <c r="S18" s="170"/>
      <c r="T18" s="170"/>
      <c r="U18" s="170"/>
      <c r="V18" s="832" t="s">
        <v>907</v>
      </c>
      <c r="W18" s="832"/>
      <c r="X18" s="832"/>
      <c r="Y18" s="832"/>
      <c r="Z18" s="832"/>
      <c r="AA18" s="832"/>
      <c r="AB18" s="832"/>
      <c r="AC18" s="832"/>
      <c r="AD18" s="832"/>
      <c r="AE18" s="832"/>
      <c r="AF18" s="832"/>
      <c r="AG18" s="832"/>
      <c r="AH18" s="832"/>
      <c r="AI18" s="833"/>
    </row>
    <row r="19" spans="2:35" ht="15" customHeight="1" x14ac:dyDescent="0.15"/>
  </sheetData>
  <mergeCells count="17">
    <mergeCell ref="B6:B18"/>
    <mergeCell ref="C6:AI6"/>
    <mergeCell ref="V18:AI18"/>
    <mergeCell ref="B3:AI3"/>
    <mergeCell ref="B4:D4"/>
    <mergeCell ref="E4:I4"/>
    <mergeCell ref="J4:L4"/>
    <mergeCell ref="M4:R4"/>
    <mergeCell ref="S4:V5"/>
    <mergeCell ref="W4:AB4"/>
    <mergeCell ref="AC4:AE5"/>
    <mergeCell ref="AF4:AI5"/>
    <mergeCell ref="B5:D5"/>
    <mergeCell ref="E5:I5"/>
    <mergeCell ref="J5:L5"/>
    <mergeCell ref="M5:R5"/>
    <mergeCell ref="W5:AB5"/>
  </mergeCells>
  <phoneticPr fontId="9"/>
  <printOptions horizontalCentered="1" verticalCentered="1"/>
  <pageMargins left="0.23622047244094488" right="0.23622047244094488" top="0.74803149606299213" bottom="0.74803149606299213" header="0.31496062992125984" footer="0.31496062992125984"/>
  <pageSetup paperSize="9" scale="98" fitToWidth="0" orientation="landscape" copies="2" r:id="rId1"/>
  <headerFooter alignWithMargins="0"/>
  <drawing r:id="rId2"/>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AF5386-CFE7-4C57-AE0A-0203A9175FFD}">
  <sheetPr codeName="Sheet77">
    <pageSetUpPr fitToPage="1"/>
  </sheetPr>
  <dimension ref="B2:AI19"/>
  <sheetViews>
    <sheetView showGridLines="0" showZeros="0" view="pageBreakPreview" zoomScaleNormal="85" zoomScaleSheetLayoutView="100" workbookViewId="0">
      <selection activeCell="C6" sqref="C6:AI6"/>
    </sheetView>
  </sheetViews>
  <sheetFormatPr defaultColWidth="9" defaultRowHeight="12" x14ac:dyDescent="0.15"/>
  <cols>
    <col min="1" max="1" width="1.625" style="159" customWidth="1"/>
    <col min="2" max="2" width="3.25" style="159" customWidth="1"/>
    <col min="3" max="35" width="4.125" style="159" customWidth="1"/>
    <col min="36" max="36" width="1.375" style="159" customWidth="1"/>
    <col min="37" max="16384" width="9" style="159"/>
  </cols>
  <sheetData>
    <row r="2" spans="2:35" ht="8.25" customHeight="1" x14ac:dyDescent="0.15"/>
    <row r="3" spans="2:35" ht="24.95" customHeight="1" x14ac:dyDescent="0.15">
      <c r="B3" s="400" t="s">
        <v>908</v>
      </c>
      <c r="C3" s="400"/>
      <c r="D3" s="400"/>
      <c r="E3" s="786"/>
      <c r="F3" s="786"/>
      <c r="G3" s="786"/>
      <c r="H3" s="786"/>
      <c r="I3" s="786"/>
      <c r="J3" s="400"/>
      <c r="K3" s="400"/>
      <c r="L3" s="400"/>
      <c r="M3" s="400"/>
      <c r="N3" s="400"/>
      <c r="O3" s="400"/>
      <c r="P3" s="400"/>
      <c r="Q3" s="400"/>
      <c r="R3" s="400"/>
      <c r="S3" s="400"/>
      <c r="T3" s="400"/>
      <c r="U3" s="400"/>
      <c r="V3" s="400"/>
      <c r="W3" s="400"/>
      <c r="X3" s="400"/>
      <c r="Y3" s="400"/>
      <c r="Z3" s="400"/>
      <c r="AA3" s="400"/>
      <c r="AB3" s="400"/>
      <c r="AC3" s="400"/>
      <c r="AD3" s="400"/>
      <c r="AE3" s="400"/>
      <c r="AF3" s="400"/>
      <c r="AG3" s="400"/>
      <c r="AH3" s="400"/>
      <c r="AI3" s="400"/>
    </row>
    <row r="4" spans="2:35" ht="20.100000000000001" customHeight="1" x14ac:dyDescent="0.15">
      <c r="B4" s="787" t="s">
        <v>8</v>
      </c>
      <c r="C4" s="788"/>
      <c r="D4" s="789"/>
      <c r="E4" s="837" t="s">
        <v>542</v>
      </c>
      <c r="F4" s="838"/>
      <c r="G4" s="838"/>
      <c r="H4" s="838"/>
      <c r="I4" s="839"/>
      <c r="J4" s="793" t="s">
        <v>9</v>
      </c>
      <c r="K4" s="794"/>
      <c r="L4" s="795"/>
      <c r="M4" s="796" t="s">
        <v>543</v>
      </c>
      <c r="N4" s="797"/>
      <c r="O4" s="797"/>
      <c r="P4" s="797"/>
      <c r="Q4" s="797"/>
      <c r="R4" s="798"/>
      <c r="S4" s="447" t="s">
        <v>715</v>
      </c>
      <c r="T4" s="448"/>
      <c r="U4" s="448"/>
      <c r="V4" s="449"/>
      <c r="W4" s="805" t="s">
        <v>545</v>
      </c>
      <c r="X4" s="806"/>
      <c r="Y4" s="806"/>
      <c r="Z4" s="806"/>
      <c r="AA4" s="806"/>
      <c r="AB4" s="807"/>
      <c r="AC4" s="447" t="s">
        <v>546</v>
      </c>
      <c r="AD4" s="448"/>
      <c r="AE4" s="449"/>
      <c r="AF4" s="840">
        <v>45621</v>
      </c>
      <c r="AG4" s="841"/>
      <c r="AH4" s="841"/>
      <c r="AI4" s="842"/>
    </row>
    <row r="5" spans="2:35" ht="20.100000000000001" customHeight="1" x14ac:dyDescent="0.15">
      <c r="B5" s="814" t="s">
        <v>0</v>
      </c>
      <c r="C5" s="815"/>
      <c r="D5" s="816"/>
      <c r="E5" s="846" t="s">
        <v>547</v>
      </c>
      <c r="F5" s="847"/>
      <c r="G5" s="847"/>
      <c r="H5" s="847"/>
      <c r="I5" s="848"/>
      <c r="J5" s="820" t="s">
        <v>1</v>
      </c>
      <c r="K5" s="821"/>
      <c r="L5" s="822"/>
      <c r="M5" s="796" t="s">
        <v>548</v>
      </c>
      <c r="N5" s="797"/>
      <c r="O5" s="797"/>
      <c r="P5" s="797"/>
      <c r="Q5" s="797"/>
      <c r="R5" s="798"/>
      <c r="S5" s="450"/>
      <c r="T5" s="451"/>
      <c r="U5" s="451"/>
      <c r="V5" s="452"/>
      <c r="W5" s="849" t="s">
        <v>549</v>
      </c>
      <c r="X5" s="850"/>
      <c r="Y5" s="850"/>
      <c r="Z5" s="850"/>
      <c r="AA5" s="850"/>
      <c r="AB5" s="851"/>
      <c r="AC5" s="450"/>
      <c r="AD5" s="451"/>
      <c r="AE5" s="452"/>
      <c r="AF5" s="843"/>
      <c r="AG5" s="844"/>
      <c r="AH5" s="844"/>
      <c r="AI5" s="845"/>
    </row>
    <row r="6" spans="2:35" ht="26.25" customHeight="1" x14ac:dyDescent="0.2">
      <c r="B6" s="827" t="s">
        <v>905</v>
      </c>
      <c r="C6" s="852" t="s">
        <v>906</v>
      </c>
      <c r="D6" s="853"/>
      <c r="E6" s="853"/>
      <c r="F6" s="853"/>
      <c r="G6" s="853"/>
      <c r="H6" s="853"/>
      <c r="I6" s="853"/>
      <c r="J6" s="853"/>
      <c r="K6" s="853"/>
      <c r="L6" s="853"/>
      <c r="M6" s="853"/>
      <c r="N6" s="853"/>
      <c r="O6" s="853"/>
      <c r="P6" s="853"/>
      <c r="Q6" s="853"/>
      <c r="R6" s="853"/>
      <c r="S6" s="853"/>
      <c r="T6" s="853"/>
      <c r="U6" s="853"/>
      <c r="V6" s="853"/>
      <c r="W6" s="853"/>
      <c r="X6" s="853"/>
      <c r="Y6" s="853"/>
      <c r="Z6" s="853"/>
      <c r="AA6" s="853"/>
      <c r="AB6" s="853"/>
      <c r="AC6" s="853"/>
      <c r="AD6" s="853"/>
      <c r="AE6" s="853"/>
      <c r="AF6" s="853"/>
      <c r="AG6" s="853"/>
      <c r="AH6" s="853"/>
      <c r="AI6" s="854"/>
    </row>
    <row r="7" spans="2:35" ht="35.450000000000003" customHeight="1" x14ac:dyDescent="0.15">
      <c r="B7" s="827"/>
      <c r="C7" s="4"/>
      <c r="D7" s="4"/>
      <c r="E7" s="4"/>
      <c r="F7" s="4"/>
      <c r="G7" s="4"/>
      <c r="H7" s="4"/>
      <c r="I7" s="160"/>
      <c r="J7" s="4"/>
      <c r="K7" s="4"/>
      <c r="L7" s="4"/>
      <c r="M7" s="4"/>
      <c r="N7" s="4"/>
      <c r="O7" s="4"/>
      <c r="P7" s="4"/>
      <c r="Q7" s="161"/>
      <c r="R7" s="160"/>
      <c r="S7" s="4"/>
      <c r="T7" s="4"/>
      <c r="U7" s="4"/>
      <c r="V7" s="4"/>
      <c r="W7" s="160"/>
      <c r="X7" s="160"/>
      <c r="Y7" s="160"/>
      <c r="Z7" s="160"/>
      <c r="AA7" s="160"/>
      <c r="AB7" s="4"/>
      <c r="AC7" s="4"/>
      <c r="AD7" s="4"/>
      <c r="AE7" s="4"/>
      <c r="AF7" s="4"/>
      <c r="AG7" s="4"/>
      <c r="AH7" s="4"/>
      <c r="AI7" s="162"/>
    </row>
    <row r="8" spans="2:35" ht="35.450000000000003" customHeight="1" x14ac:dyDescent="0.15">
      <c r="B8" s="827"/>
      <c r="C8" s="4"/>
      <c r="D8" s="4"/>
      <c r="E8" s="4"/>
      <c r="F8" s="4"/>
      <c r="G8" s="4"/>
      <c r="H8" s="4"/>
      <c r="I8" s="160"/>
      <c r="J8" s="4"/>
      <c r="K8" s="4"/>
      <c r="L8" s="4"/>
      <c r="M8" s="4"/>
      <c r="N8" s="4"/>
      <c r="O8" s="4"/>
      <c r="P8" s="4"/>
      <c r="Q8" s="161"/>
      <c r="R8" s="160"/>
      <c r="S8" s="4"/>
      <c r="T8" s="4"/>
      <c r="U8" s="4"/>
      <c r="V8" s="4"/>
      <c r="W8" s="160"/>
      <c r="X8" s="160"/>
      <c r="Y8" s="160"/>
      <c r="Z8" s="160"/>
      <c r="AA8" s="160"/>
      <c r="AB8" s="4"/>
      <c r="AC8" s="4"/>
      <c r="AD8" s="4"/>
      <c r="AE8" s="4"/>
      <c r="AF8" s="4"/>
      <c r="AG8" s="4"/>
      <c r="AH8" s="4"/>
      <c r="AI8" s="162"/>
    </row>
    <row r="9" spans="2:35" ht="35.450000000000003" customHeight="1" x14ac:dyDescent="0.15">
      <c r="B9" s="827"/>
      <c r="C9" s="4"/>
      <c r="D9" s="4"/>
      <c r="E9" s="4"/>
      <c r="F9" s="4"/>
      <c r="G9" s="4"/>
      <c r="H9" s="4"/>
      <c r="I9" s="160"/>
      <c r="J9" s="4"/>
      <c r="K9" s="4"/>
      <c r="L9" s="4"/>
      <c r="M9" s="4"/>
      <c r="N9" s="4"/>
      <c r="O9" s="4"/>
      <c r="P9" s="4"/>
      <c r="Q9" s="161"/>
      <c r="R9" s="160"/>
      <c r="S9" s="4"/>
      <c r="T9" s="4"/>
      <c r="U9" s="4"/>
      <c r="V9" s="4"/>
      <c r="W9" s="160"/>
      <c r="X9" s="160"/>
      <c r="Y9" s="160"/>
      <c r="Z9" s="160"/>
      <c r="AA9" s="160"/>
      <c r="AB9" s="4"/>
      <c r="AC9" s="4"/>
      <c r="AD9" s="4"/>
      <c r="AE9" s="4"/>
      <c r="AF9" s="4"/>
      <c r="AG9" s="4"/>
      <c r="AH9" s="4"/>
      <c r="AI9" s="162"/>
    </row>
    <row r="10" spans="2:35" ht="35.450000000000003" customHeight="1" x14ac:dyDescent="0.15">
      <c r="B10" s="827"/>
      <c r="C10" s="4"/>
      <c r="D10" s="4"/>
      <c r="E10" s="4"/>
      <c r="F10" s="4"/>
      <c r="G10" s="4"/>
      <c r="H10" s="4"/>
      <c r="I10" s="160"/>
      <c r="J10" s="4"/>
      <c r="K10" s="4"/>
      <c r="L10" s="4"/>
      <c r="M10" s="4"/>
      <c r="N10" s="4"/>
      <c r="O10" s="4"/>
      <c r="P10" s="4"/>
      <c r="Q10" s="161"/>
      <c r="R10" s="160"/>
      <c r="S10" s="4"/>
      <c r="T10" s="4"/>
      <c r="U10" s="4"/>
      <c r="V10" s="4"/>
      <c r="W10" s="160"/>
      <c r="X10" s="160"/>
      <c r="Y10" s="160"/>
      <c r="Z10" s="160"/>
      <c r="AA10" s="160"/>
      <c r="AB10" s="4"/>
      <c r="AC10" s="4"/>
      <c r="AD10" s="4"/>
      <c r="AE10" s="4"/>
      <c r="AF10" s="4"/>
      <c r="AG10" s="4"/>
      <c r="AH10" s="4"/>
      <c r="AI10" s="162"/>
    </row>
    <row r="11" spans="2:35" ht="35.450000000000003" customHeight="1" x14ac:dyDescent="0.15">
      <c r="B11" s="827"/>
      <c r="C11" s="4"/>
      <c r="D11" s="4"/>
      <c r="E11" s="4"/>
      <c r="F11" s="4"/>
      <c r="G11" s="4"/>
      <c r="H11" s="4"/>
      <c r="I11" s="160"/>
      <c r="J11" s="4"/>
      <c r="K11" s="4"/>
      <c r="L11" s="4"/>
      <c r="M11" s="4"/>
      <c r="N11" s="4"/>
      <c r="O11" s="4"/>
      <c r="P11" s="4"/>
      <c r="Q11" s="160"/>
      <c r="R11" s="160"/>
      <c r="S11" s="4"/>
      <c r="T11" s="4"/>
      <c r="U11" s="4"/>
      <c r="V11" s="4"/>
      <c r="W11" s="160"/>
      <c r="X11" s="160"/>
      <c r="Y11" s="160"/>
      <c r="Z11" s="160"/>
      <c r="AA11" s="160"/>
      <c r="AB11" s="4"/>
      <c r="AC11" s="4"/>
      <c r="AD11" s="4"/>
      <c r="AE11" s="4"/>
      <c r="AF11" s="4"/>
      <c r="AG11" s="4"/>
      <c r="AH11" s="4"/>
      <c r="AI11" s="162"/>
    </row>
    <row r="12" spans="2:35" ht="35.450000000000003" customHeight="1" x14ac:dyDescent="0.15">
      <c r="B12" s="827"/>
      <c r="C12" s="4"/>
      <c r="D12" s="4"/>
      <c r="E12" s="4"/>
      <c r="F12" s="160"/>
      <c r="G12" s="160"/>
      <c r="H12" s="4"/>
      <c r="I12" s="4"/>
      <c r="J12" s="4"/>
      <c r="K12" s="4"/>
      <c r="L12" s="4"/>
      <c r="M12" s="4"/>
      <c r="N12" s="4"/>
      <c r="O12" s="4"/>
      <c r="P12" s="4"/>
      <c r="Q12" s="160"/>
      <c r="R12" s="4"/>
      <c r="S12" s="4"/>
      <c r="T12" s="4"/>
      <c r="U12" s="4"/>
      <c r="V12" s="4"/>
      <c r="W12" s="160"/>
      <c r="X12" s="160"/>
      <c r="Y12" s="160"/>
      <c r="Z12" s="160"/>
      <c r="AA12" s="160"/>
      <c r="AB12" s="4"/>
      <c r="AC12" s="4"/>
      <c r="AD12" s="4"/>
      <c r="AE12" s="4"/>
      <c r="AF12" s="4"/>
      <c r="AG12" s="4"/>
      <c r="AH12" s="4"/>
      <c r="AI12" s="162"/>
    </row>
    <row r="13" spans="2:35" ht="35.450000000000003" customHeight="1" x14ac:dyDescent="0.15">
      <c r="B13" s="827"/>
      <c r="C13" s="4"/>
      <c r="D13" s="4"/>
      <c r="E13" s="4"/>
      <c r="F13" s="160"/>
      <c r="G13" s="160"/>
      <c r="H13" s="160"/>
      <c r="I13" s="4"/>
      <c r="J13" s="4"/>
      <c r="K13" s="4"/>
      <c r="L13" s="4"/>
      <c r="M13" s="4"/>
      <c r="N13" s="4"/>
      <c r="O13" s="4"/>
      <c r="P13" s="4"/>
      <c r="Q13" s="160"/>
      <c r="R13" s="4"/>
      <c r="S13" s="4"/>
      <c r="T13" s="4"/>
      <c r="U13" s="4"/>
      <c r="V13" s="4"/>
      <c r="W13" s="160"/>
      <c r="X13" s="160"/>
      <c r="Y13" s="160"/>
      <c r="Z13" s="160"/>
      <c r="AA13" s="160"/>
      <c r="AB13" s="4"/>
      <c r="AC13" s="4"/>
      <c r="AD13" s="4"/>
      <c r="AE13" s="4"/>
      <c r="AF13" s="4"/>
      <c r="AG13" s="4"/>
      <c r="AH13" s="4"/>
      <c r="AI13" s="162"/>
    </row>
    <row r="14" spans="2:35" ht="35.450000000000003" customHeight="1" x14ac:dyDescent="0.15">
      <c r="B14" s="827"/>
      <c r="C14" s="160"/>
      <c r="D14" s="4"/>
      <c r="E14" s="4"/>
      <c r="F14" s="160"/>
      <c r="G14" s="160"/>
      <c r="H14" s="160"/>
      <c r="I14" s="4"/>
      <c r="J14" s="4"/>
      <c r="K14" s="4"/>
      <c r="L14" s="4"/>
      <c r="M14" s="4"/>
      <c r="N14" s="4"/>
      <c r="O14" s="4"/>
      <c r="P14" s="4"/>
      <c r="Q14" s="160"/>
      <c r="R14" s="160"/>
      <c r="S14" s="4"/>
      <c r="T14" s="4"/>
      <c r="U14" s="4"/>
      <c r="V14" s="4"/>
      <c r="W14" s="160"/>
      <c r="X14" s="160"/>
      <c r="Y14" s="160"/>
      <c r="Z14" s="160"/>
      <c r="AA14" s="160"/>
      <c r="AB14" s="4"/>
      <c r="AC14" s="4"/>
      <c r="AD14" s="4"/>
      <c r="AE14" s="4"/>
      <c r="AF14" s="4"/>
      <c r="AG14" s="4"/>
      <c r="AH14" s="4"/>
      <c r="AI14" s="162"/>
    </row>
    <row r="15" spans="2:35" ht="35.450000000000003" customHeight="1" x14ac:dyDescent="0.15">
      <c r="B15" s="827"/>
      <c r="C15" s="160"/>
      <c r="D15" s="4"/>
      <c r="E15" s="4"/>
      <c r="F15" s="160"/>
      <c r="G15" s="160"/>
      <c r="H15" s="160"/>
      <c r="I15" s="4"/>
      <c r="J15" s="4"/>
      <c r="K15" s="4"/>
      <c r="L15" s="4"/>
      <c r="M15" s="4"/>
      <c r="N15" s="4"/>
      <c r="O15" s="4"/>
      <c r="P15" s="4"/>
      <c r="Q15" s="160"/>
      <c r="R15" s="160"/>
      <c r="S15" s="4"/>
      <c r="T15" s="4"/>
      <c r="U15" s="4"/>
      <c r="V15" s="4"/>
      <c r="W15" s="160"/>
      <c r="X15" s="160"/>
      <c r="Y15" s="160"/>
      <c r="Z15" s="160"/>
      <c r="AA15" s="160"/>
      <c r="AB15" s="4"/>
      <c r="AC15" s="4"/>
      <c r="AD15" s="4"/>
      <c r="AE15" s="4"/>
      <c r="AF15" s="4"/>
      <c r="AG15" s="4"/>
      <c r="AH15" s="4"/>
      <c r="AI15" s="162"/>
    </row>
    <row r="16" spans="2:35" ht="35.450000000000003" customHeight="1" x14ac:dyDescent="0.15">
      <c r="B16" s="827"/>
      <c r="C16" s="160"/>
      <c r="D16" s="4"/>
      <c r="E16" s="4"/>
      <c r="F16" s="160"/>
      <c r="G16" s="160"/>
      <c r="H16" s="160"/>
      <c r="I16" s="4"/>
      <c r="J16" s="4"/>
      <c r="K16" s="4"/>
      <c r="L16" s="4"/>
      <c r="M16" s="4"/>
      <c r="N16" s="4"/>
      <c r="O16" s="4"/>
      <c r="P16" s="4"/>
      <c r="Q16" s="160"/>
      <c r="R16" s="160"/>
      <c r="S16" s="4"/>
      <c r="T16" s="4"/>
      <c r="U16" s="4"/>
      <c r="V16" s="4"/>
      <c r="W16" s="160"/>
      <c r="X16" s="160"/>
      <c r="Y16" s="160"/>
      <c r="Z16" s="160"/>
      <c r="AA16" s="160"/>
      <c r="AB16" s="4"/>
      <c r="AC16" s="4"/>
      <c r="AD16" s="4"/>
      <c r="AE16" s="4"/>
      <c r="AF16" s="4"/>
      <c r="AG16" s="4"/>
      <c r="AH16" s="4"/>
      <c r="AI16" s="162"/>
    </row>
    <row r="17" spans="2:35" ht="22.5" customHeight="1" x14ac:dyDescent="0.15">
      <c r="B17" s="827"/>
      <c r="C17" s="160"/>
      <c r="D17" s="4"/>
      <c r="E17" s="163"/>
      <c r="H17" s="164"/>
      <c r="I17" s="164"/>
      <c r="J17" s="164"/>
      <c r="K17" s="164"/>
      <c r="L17" s="164"/>
      <c r="M17" s="4"/>
      <c r="N17" s="4"/>
      <c r="O17" s="4"/>
      <c r="P17" s="4"/>
      <c r="Q17" s="160"/>
      <c r="R17" s="160"/>
      <c r="S17" s="4"/>
      <c r="T17" s="4"/>
      <c r="U17" s="4"/>
      <c r="V17" s="4"/>
      <c r="W17" s="160"/>
      <c r="X17" s="160"/>
      <c r="Y17" s="160"/>
      <c r="Z17" s="160"/>
      <c r="AA17" s="160"/>
      <c r="AI17" s="165"/>
    </row>
    <row r="18" spans="2:35" ht="78.75" customHeight="1" x14ac:dyDescent="0.15">
      <c r="B18" s="828"/>
      <c r="C18" s="166"/>
      <c r="D18" s="167"/>
      <c r="E18" s="168"/>
      <c r="F18" s="169"/>
      <c r="G18" s="169"/>
      <c r="H18" s="167"/>
      <c r="I18" s="167"/>
      <c r="J18" s="167"/>
      <c r="K18" s="167"/>
      <c r="L18" s="167"/>
      <c r="M18" s="167"/>
      <c r="N18" s="167"/>
      <c r="O18" s="167"/>
      <c r="P18" s="167"/>
      <c r="Q18" s="167"/>
      <c r="R18" s="167"/>
      <c r="S18" s="170"/>
      <c r="T18" s="170"/>
      <c r="U18" s="170"/>
      <c r="V18" s="832" t="s">
        <v>907</v>
      </c>
      <c r="W18" s="832"/>
      <c r="X18" s="832"/>
      <c r="Y18" s="832"/>
      <c r="Z18" s="832"/>
      <c r="AA18" s="832"/>
      <c r="AB18" s="832"/>
      <c r="AC18" s="832"/>
      <c r="AD18" s="832"/>
      <c r="AE18" s="832"/>
      <c r="AF18" s="832"/>
      <c r="AG18" s="832"/>
      <c r="AH18" s="832"/>
      <c r="AI18" s="833"/>
    </row>
    <row r="19" spans="2:35" ht="15" customHeight="1" x14ac:dyDescent="0.15"/>
  </sheetData>
  <mergeCells count="17">
    <mergeCell ref="B6:B18"/>
    <mergeCell ref="C6:AI6"/>
    <mergeCell ref="V18:AI18"/>
    <mergeCell ref="B3:AI3"/>
    <mergeCell ref="B4:D4"/>
    <mergeCell ref="E4:I4"/>
    <mergeCell ref="J4:L4"/>
    <mergeCell ref="M4:R4"/>
    <mergeCell ref="S4:V5"/>
    <mergeCell ref="W4:AB4"/>
    <mergeCell ref="AC4:AE5"/>
    <mergeCell ref="AF4:AI5"/>
    <mergeCell ref="B5:D5"/>
    <mergeCell ref="E5:I5"/>
    <mergeCell ref="J5:L5"/>
    <mergeCell ref="M5:R5"/>
    <mergeCell ref="W5:AB5"/>
  </mergeCells>
  <phoneticPr fontId="9"/>
  <printOptions horizontalCentered="1" verticalCentered="1"/>
  <pageMargins left="0.23622047244094488" right="0.23622047244094488" top="0.74803149606299213" bottom="0.74803149606299213" header="0.31496062992125984" footer="0.31496062992125984"/>
  <pageSetup paperSize="9" scale="98" fitToWidth="0" orientation="landscape" copies="2" r:id="rId1"/>
  <headerFooter alignWithMargins="0"/>
  <drawing r:id="rId2"/>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04667E-BD56-493E-800D-63A6B8535288}">
  <sheetPr codeName="Sheet78">
    <pageSetUpPr fitToPage="1"/>
  </sheetPr>
  <dimension ref="B2:AI19"/>
  <sheetViews>
    <sheetView showGridLines="0" showZeros="0" view="pageBreakPreview" zoomScaleNormal="85" zoomScaleSheetLayoutView="100" workbookViewId="0">
      <selection activeCell="C6" sqref="C6:AI6"/>
    </sheetView>
  </sheetViews>
  <sheetFormatPr defaultColWidth="9" defaultRowHeight="12" x14ac:dyDescent="0.15"/>
  <cols>
    <col min="1" max="1" width="1.625" style="159" customWidth="1"/>
    <col min="2" max="2" width="3.25" style="159" customWidth="1"/>
    <col min="3" max="35" width="4.125" style="159" customWidth="1"/>
    <col min="36" max="36" width="1.375" style="159" customWidth="1"/>
    <col min="37" max="16384" width="9" style="159"/>
  </cols>
  <sheetData>
    <row r="2" spans="2:35" ht="8.25" customHeight="1" x14ac:dyDescent="0.15"/>
    <row r="3" spans="2:35" ht="24.95" customHeight="1" x14ac:dyDescent="0.15">
      <c r="B3" s="400" t="s">
        <v>908</v>
      </c>
      <c r="C3" s="400"/>
      <c r="D3" s="400"/>
      <c r="E3" s="786"/>
      <c r="F3" s="786"/>
      <c r="G3" s="786"/>
      <c r="H3" s="786"/>
      <c r="I3" s="786"/>
      <c r="J3" s="400"/>
      <c r="K3" s="400"/>
      <c r="L3" s="400"/>
      <c r="M3" s="400"/>
      <c r="N3" s="400"/>
      <c r="O3" s="400"/>
      <c r="P3" s="400"/>
      <c r="Q3" s="400"/>
      <c r="R3" s="400"/>
      <c r="S3" s="400"/>
      <c r="T3" s="400"/>
      <c r="U3" s="400"/>
      <c r="V3" s="400"/>
      <c r="W3" s="400"/>
      <c r="X3" s="400"/>
      <c r="Y3" s="400"/>
      <c r="Z3" s="400"/>
      <c r="AA3" s="400"/>
      <c r="AB3" s="400"/>
      <c r="AC3" s="400"/>
      <c r="AD3" s="400"/>
      <c r="AE3" s="400"/>
      <c r="AF3" s="400"/>
      <c r="AG3" s="400"/>
      <c r="AH3" s="400"/>
      <c r="AI3" s="400"/>
    </row>
    <row r="4" spans="2:35" ht="20.100000000000001" customHeight="1" x14ac:dyDescent="0.15">
      <c r="B4" s="787" t="s">
        <v>8</v>
      </c>
      <c r="C4" s="788"/>
      <c r="D4" s="789"/>
      <c r="E4" s="837" t="s">
        <v>542</v>
      </c>
      <c r="F4" s="838"/>
      <c r="G4" s="838"/>
      <c r="H4" s="838"/>
      <c r="I4" s="839"/>
      <c r="J4" s="793" t="s">
        <v>9</v>
      </c>
      <c r="K4" s="794"/>
      <c r="L4" s="795"/>
      <c r="M4" s="796" t="s">
        <v>543</v>
      </c>
      <c r="N4" s="797"/>
      <c r="O4" s="797"/>
      <c r="P4" s="797"/>
      <c r="Q4" s="797"/>
      <c r="R4" s="798"/>
      <c r="S4" s="447" t="s">
        <v>715</v>
      </c>
      <c r="T4" s="448"/>
      <c r="U4" s="448"/>
      <c r="V4" s="449"/>
      <c r="W4" s="805" t="s">
        <v>545</v>
      </c>
      <c r="X4" s="806"/>
      <c r="Y4" s="806"/>
      <c r="Z4" s="806"/>
      <c r="AA4" s="806"/>
      <c r="AB4" s="807"/>
      <c r="AC4" s="447" t="s">
        <v>546</v>
      </c>
      <c r="AD4" s="448"/>
      <c r="AE4" s="449"/>
      <c r="AF4" s="840">
        <v>45621</v>
      </c>
      <c r="AG4" s="841"/>
      <c r="AH4" s="841"/>
      <c r="AI4" s="842"/>
    </row>
    <row r="5" spans="2:35" ht="20.100000000000001" customHeight="1" x14ac:dyDescent="0.15">
      <c r="B5" s="814" t="s">
        <v>0</v>
      </c>
      <c r="C5" s="815"/>
      <c r="D5" s="816"/>
      <c r="E5" s="846" t="s">
        <v>547</v>
      </c>
      <c r="F5" s="847"/>
      <c r="G5" s="847"/>
      <c r="H5" s="847"/>
      <c r="I5" s="848"/>
      <c r="J5" s="820" t="s">
        <v>1</v>
      </c>
      <c r="K5" s="821"/>
      <c r="L5" s="822"/>
      <c r="M5" s="796" t="s">
        <v>548</v>
      </c>
      <c r="N5" s="797"/>
      <c r="O5" s="797"/>
      <c r="P5" s="797"/>
      <c r="Q5" s="797"/>
      <c r="R5" s="798"/>
      <c r="S5" s="450"/>
      <c r="T5" s="451"/>
      <c r="U5" s="451"/>
      <c r="V5" s="452"/>
      <c r="W5" s="849" t="s">
        <v>549</v>
      </c>
      <c r="X5" s="850"/>
      <c r="Y5" s="850"/>
      <c r="Z5" s="850"/>
      <c r="AA5" s="850"/>
      <c r="AB5" s="851"/>
      <c r="AC5" s="450"/>
      <c r="AD5" s="451"/>
      <c r="AE5" s="452"/>
      <c r="AF5" s="843"/>
      <c r="AG5" s="844"/>
      <c r="AH5" s="844"/>
      <c r="AI5" s="845"/>
    </row>
    <row r="6" spans="2:35" ht="26.25" customHeight="1" x14ac:dyDescent="0.2">
      <c r="B6" s="827" t="s">
        <v>905</v>
      </c>
      <c r="C6" s="852" t="s">
        <v>906</v>
      </c>
      <c r="D6" s="853"/>
      <c r="E6" s="853"/>
      <c r="F6" s="853"/>
      <c r="G6" s="853"/>
      <c r="H6" s="853"/>
      <c r="I6" s="853"/>
      <c r="J6" s="853"/>
      <c r="K6" s="853"/>
      <c r="L6" s="853"/>
      <c r="M6" s="853"/>
      <c r="N6" s="853"/>
      <c r="O6" s="853"/>
      <c r="P6" s="853"/>
      <c r="Q6" s="853"/>
      <c r="R6" s="853"/>
      <c r="S6" s="853"/>
      <c r="T6" s="853"/>
      <c r="U6" s="853"/>
      <c r="V6" s="853"/>
      <c r="W6" s="853"/>
      <c r="X6" s="853"/>
      <c r="Y6" s="853"/>
      <c r="Z6" s="853"/>
      <c r="AA6" s="853"/>
      <c r="AB6" s="853"/>
      <c r="AC6" s="853"/>
      <c r="AD6" s="853"/>
      <c r="AE6" s="853"/>
      <c r="AF6" s="853"/>
      <c r="AG6" s="853"/>
      <c r="AH6" s="853"/>
      <c r="AI6" s="854"/>
    </row>
    <row r="7" spans="2:35" ht="35.450000000000003" customHeight="1" x14ac:dyDescent="0.15">
      <c r="B7" s="827"/>
      <c r="C7" s="4"/>
      <c r="D7" s="4"/>
      <c r="E7" s="4"/>
      <c r="F7" s="4"/>
      <c r="G7" s="4"/>
      <c r="H7" s="4"/>
      <c r="I7" s="160"/>
      <c r="J7" s="4"/>
      <c r="K7" s="4"/>
      <c r="L7" s="4"/>
      <c r="M7" s="4"/>
      <c r="N7" s="4"/>
      <c r="O7" s="4"/>
      <c r="P7" s="4"/>
      <c r="Q7" s="161"/>
      <c r="R7" s="160"/>
      <c r="S7" s="4"/>
      <c r="T7" s="4"/>
      <c r="U7" s="4"/>
      <c r="V7" s="4"/>
      <c r="W7" s="160"/>
      <c r="X7" s="160"/>
      <c r="Y7" s="160"/>
      <c r="Z7" s="160"/>
      <c r="AA7" s="160"/>
      <c r="AB7" s="4"/>
      <c r="AC7" s="4"/>
      <c r="AD7" s="4"/>
      <c r="AE7" s="4"/>
      <c r="AF7" s="4"/>
      <c r="AG7" s="4"/>
      <c r="AH7" s="4"/>
      <c r="AI7" s="162"/>
    </row>
    <row r="8" spans="2:35" ht="35.450000000000003" customHeight="1" x14ac:dyDescent="0.15">
      <c r="B8" s="827"/>
      <c r="C8" s="4"/>
      <c r="D8" s="4"/>
      <c r="E8" s="4"/>
      <c r="F8" s="4"/>
      <c r="G8" s="4"/>
      <c r="H8" s="4"/>
      <c r="I8" s="160"/>
      <c r="J8" s="4"/>
      <c r="K8" s="4"/>
      <c r="L8" s="4"/>
      <c r="M8" s="4"/>
      <c r="N8" s="4"/>
      <c r="O8" s="4"/>
      <c r="P8" s="4"/>
      <c r="Q8" s="161"/>
      <c r="R8" s="160"/>
      <c r="S8" s="4"/>
      <c r="T8" s="4"/>
      <c r="U8" s="4"/>
      <c r="V8" s="4"/>
      <c r="W8" s="160"/>
      <c r="X8" s="160"/>
      <c r="Y8" s="160"/>
      <c r="Z8" s="160"/>
      <c r="AA8" s="160"/>
      <c r="AB8" s="4"/>
      <c r="AC8" s="4"/>
      <c r="AD8" s="4"/>
      <c r="AE8" s="4"/>
      <c r="AF8" s="4"/>
      <c r="AG8" s="4"/>
      <c r="AH8" s="4"/>
      <c r="AI8" s="162"/>
    </row>
    <row r="9" spans="2:35" ht="35.450000000000003" customHeight="1" x14ac:dyDescent="0.15">
      <c r="B9" s="827"/>
      <c r="C9" s="4"/>
      <c r="D9" s="4"/>
      <c r="E9" s="4"/>
      <c r="F9" s="4"/>
      <c r="G9" s="4"/>
      <c r="H9" s="4"/>
      <c r="I9" s="160"/>
      <c r="J9" s="4"/>
      <c r="K9" s="4"/>
      <c r="L9" s="4"/>
      <c r="M9" s="4"/>
      <c r="N9" s="4"/>
      <c r="O9" s="4"/>
      <c r="P9" s="4"/>
      <c r="Q9" s="161"/>
      <c r="R9" s="160"/>
      <c r="S9" s="4"/>
      <c r="T9" s="4"/>
      <c r="U9" s="4"/>
      <c r="V9" s="4"/>
      <c r="W9" s="160"/>
      <c r="X9" s="160"/>
      <c r="Y9" s="160"/>
      <c r="Z9" s="160"/>
      <c r="AA9" s="160"/>
      <c r="AB9" s="4"/>
      <c r="AC9" s="4"/>
      <c r="AD9" s="4"/>
      <c r="AE9" s="4"/>
      <c r="AF9" s="4"/>
      <c r="AG9" s="4"/>
      <c r="AH9" s="4"/>
      <c r="AI9" s="162"/>
    </row>
    <row r="10" spans="2:35" ht="35.450000000000003" customHeight="1" x14ac:dyDescent="0.15">
      <c r="B10" s="827"/>
      <c r="C10" s="4"/>
      <c r="D10" s="4"/>
      <c r="E10" s="4"/>
      <c r="F10" s="4"/>
      <c r="G10" s="4"/>
      <c r="H10" s="4"/>
      <c r="I10" s="160"/>
      <c r="J10" s="4"/>
      <c r="K10" s="4"/>
      <c r="L10" s="4"/>
      <c r="M10" s="4"/>
      <c r="N10" s="4"/>
      <c r="O10" s="4"/>
      <c r="P10" s="4"/>
      <c r="Q10" s="161"/>
      <c r="R10" s="160"/>
      <c r="S10" s="4"/>
      <c r="T10" s="4"/>
      <c r="U10" s="4"/>
      <c r="V10" s="4"/>
      <c r="W10" s="160"/>
      <c r="X10" s="160"/>
      <c r="Y10" s="160"/>
      <c r="Z10" s="160"/>
      <c r="AA10" s="160"/>
      <c r="AB10" s="4"/>
      <c r="AC10" s="4"/>
      <c r="AD10" s="4"/>
      <c r="AE10" s="4"/>
      <c r="AF10" s="4"/>
      <c r="AG10" s="4"/>
      <c r="AH10" s="4"/>
      <c r="AI10" s="162"/>
    </row>
    <row r="11" spans="2:35" ht="35.450000000000003" customHeight="1" x14ac:dyDescent="0.15">
      <c r="B11" s="827"/>
      <c r="C11" s="4"/>
      <c r="D11" s="4"/>
      <c r="E11" s="4"/>
      <c r="F11" s="4"/>
      <c r="G11" s="4"/>
      <c r="H11" s="4"/>
      <c r="I11" s="160"/>
      <c r="J11" s="4"/>
      <c r="K11" s="4"/>
      <c r="L11" s="4"/>
      <c r="M11" s="4"/>
      <c r="N11" s="4"/>
      <c r="O11" s="4"/>
      <c r="P11" s="4"/>
      <c r="Q11" s="160"/>
      <c r="R11" s="160"/>
      <c r="S11" s="4"/>
      <c r="T11" s="4"/>
      <c r="U11" s="4"/>
      <c r="V11" s="4"/>
      <c r="W11" s="160"/>
      <c r="X11" s="160"/>
      <c r="Y11" s="160"/>
      <c r="Z11" s="160"/>
      <c r="AA11" s="160"/>
      <c r="AB11" s="4"/>
      <c r="AC11" s="4"/>
      <c r="AD11" s="4"/>
      <c r="AE11" s="4"/>
      <c r="AF11" s="4"/>
      <c r="AG11" s="4"/>
      <c r="AH11" s="4"/>
      <c r="AI11" s="162"/>
    </row>
    <row r="12" spans="2:35" ht="35.450000000000003" customHeight="1" x14ac:dyDescent="0.15">
      <c r="B12" s="827"/>
      <c r="C12" s="4"/>
      <c r="D12" s="4"/>
      <c r="E12" s="4"/>
      <c r="F12" s="160"/>
      <c r="G12" s="160"/>
      <c r="H12" s="4"/>
      <c r="I12" s="4"/>
      <c r="J12" s="4"/>
      <c r="K12" s="4"/>
      <c r="L12" s="4"/>
      <c r="M12" s="4"/>
      <c r="N12" s="4"/>
      <c r="O12" s="4"/>
      <c r="P12" s="4"/>
      <c r="Q12" s="160"/>
      <c r="R12" s="4"/>
      <c r="S12" s="4"/>
      <c r="T12" s="4"/>
      <c r="U12" s="4"/>
      <c r="V12" s="4"/>
      <c r="W12" s="160"/>
      <c r="X12" s="160"/>
      <c r="Y12" s="160"/>
      <c r="Z12" s="160"/>
      <c r="AA12" s="160"/>
      <c r="AB12" s="4"/>
      <c r="AC12" s="4"/>
      <c r="AD12" s="4"/>
      <c r="AE12" s="4"/>
      <c r="AF12" s="4"/>
      <c r="AG12" s="4"/>
      <c r="AH12" s="4"/>
      <c r="AI12" s="162"/>
    </row>
    <row r="13" spans="2:35" ht="35.450000000000003" customHeight="1" x14ac:dyDescent="0.15">
      <c r="B13" s="827"/>
      <c r="C13" s="4"/>
      <c r="D13" s="4"/>
      <c r="E13" s="4"/>
      <c r="F13" s="160"/>
      <c r="G13" s="160"/>
      <c r="H13" s="160"/>
      <c r="I13" s="4"/>
      <c r="J13" s="4"/>
      <c r="K13" s="4"/>
      <c r="L13" s="4"/>
      <c r="M13" s="4"/>
      <c r="N13" s="4"/>
      <c r="O13" s="4"/>
      <c r="P13" s="4"/>
      <c r="Q13" s="160"/>
      <c r="R13" s="4"/>
      <c r="S13" s="4"/>
      <c r="T13" s="4"/>
      <c r="U13" s="4"/>
      <c r="V13" s="4"/>
      <c r="W13" s="160"/>
      <c r="X13" s="160"/>
      <c r="Y13" s="160"/>
      <c r="Z13" s="160"/>
      <c r="AA13" s="160"/>
      <c r="AB13" s="4"/>
      <c r="AC13" s="4"/>
      <c r="AD13" s="4"/>
      <c r="AE13" s="4"/>
      <c r="AF13" s="4"/>
      <c r="AG13" s="4"/>
      <c r="AH13" s="4"/>
      <c r="AI13" s="162"/>
    </row>
    <row r="14" spans="2:35" ht="35.450000000000003" customHeight="1" x14ac:dyDescent="0.15">
      <c r="B14" s="827"/>
      <c r="C14" s="160"/>
      <c r="D14" s="4"/>
      <c r="E14" s="4"/>
      <c r="F14" s="160"/>
      <c r="G14" s="160"/>
      <c r="H14" s="160"/>
      <c r="I14" s="4"/>
      <c r="J14" s="4"/>
      <c r="K14" s="4"/>
      <c r="L14" s="4"/>
      <c r="M14" s="4"/>
      <c r="N14" s="4"/>
      <c r="O14" s="4"/>
      <c r="P14" s="4"/>
      <c r="Q14" s="160"/>
      <c r="R14" s="160"/>
      <c r="S14" s="4"/>
      <c r="T14" s="4"/>
      <c r="U14" s="4"/>
      <c r="V14" s="4"/>
      <c r="W14" s="160"/>
      <c r="X14" s="160"/>
      <c r="Y14" s="160"/>
      <c r="Z14" s="160"/>
      <c r="AA14" s="160"/>
      <c r="AB14" s="4"/>
      <c r="AC14" s="4"/>
      <c r="AD14" s="4"/>
      <c r="AE14" s="4"/>
      <c r="AF14" s="4"/>
      <c r="AG14" s="4"/>
      <c r="AH14" s="4"/>
      <c r="AI14" s="162"/>
    </row>
    <row r="15" spans="2:35" ht="35.450000000000003" customHeight="1" x14ac:dyDescent="0.15">
      <c r="B15" s="827"/>
      <c r="C15" s="160"/>
      <c r="D15" s="4"/>
      <c r="E15" s="4"/>
      <c r="F15" s="160"/>
      <c r="G15" s="160"/>
      <c r="H15" s="160"/>
      <c r="I15" s="4"/>
      <c r="J15" s="4"/>
      <c r="K15" s="4"/>
      <c r="L15" s="4"/>
      <c r="M15" s="4"/>
      <c r="N15" s="4"/>
      <c r="O15" s="4"/>
      <c r="P15" s="4"/>
      <c r="Q15" s="160"/>
      <c r="R15" s="160"/>
      <c r="S15" s="4"/>
      <c r="T15" s="4"/>
      <c r="U15" s="4"/>
      <c r="V15" s="4"/>
      <c r="W15" s="160"/>
      <c r="X15" s="160"/>
      <c r="Y15" s="160"/>
      <c r="Z15" s="160"/>
      <c r="AA15" s="160"/>
      <c r="AB15" s="4"/>
      <c r="AC15" s="4"/>
      <c r="AD15" s="4"/>
      <c r="AE15" s="4"/>
      <c r="AF15" s="4"/>
      <c r="AG15" s="4"/>
      <c r="AH15" s="4"/>
      <c r="AI15" s="162"/>
    </row>
    <row r="16" spans="2:35" ht="35.450000000000003" customHeight="1" x14ac:dyDescent="0.15">
      <c r="B16" s="827"/>
      <c r="C16" s="160"/>
      <c r="D16" s="4"/>
      <c r="E16" s="4"/>
      <c r="F16" s="160"/>
      <c r="G16" s="160"/>
      <c r="H16" s="160"/>
      <c r="I16" s="4"/>
      <c r="J16" s="4"/>
      <c r="K16" s="4"/>
      <c r="L16" s="4"/>
      <c r="M16" s="4"/>
      <c r="N16" s="4"/>
      <c r="O16" s="4"/>
      <c r="P16" s="4"/>
      <c r="Q16" s="160"/>
      <c r="R16" s="160"/>
      <c r="S16" s="4"/>
      <c r="T16" s="4"/>
      <c r="U16" s="4"/>
      <c r="V16" s="4"/>
      <c r="W16" s="160"/>
      <c r="X16" s="160"/>
      <c r="Y16" s="160"/>
      <c r="Z16" s="160"/>
      <c r="AA16" s="160"/>
      <c r="AB16" s="4"/>
      <c r="AC16" s="4"/>
      <c r="AD16" s="4"/>
      <c r="AE16" s="4"/>
      <c r="AF16" s="4"/>
      <c r="AG16" s="4"/>
      <c r="AH16" s="4"/>
      <c r="AI16" s="162"/>
    </row>
    <row r="17" spans="2:35" ht="22.5" customHeight="1" x14ac:dyDescent="0.15">
      <c r="B17" s="827"/>
      <c r="C17" s="160"/>
      <c r="D17" s="4"/>
      <c r="E17" s="163"/>
      <c r="H17" s="164"/>
      <c r="I17" s="164"/>
      <c r="J17" s="164"/>
      <c r="K17" s="164"/>
      <c r="L17" s="164"/>
      <c r="M17" s="4"/>
      <c r="N17" s="4"/>
      <c r="O17" s="4"/>
      <c r="P17" s="4"/>
      <c r="Q17" s="160"/>
      <c r="R17" s="160"/>
      <c r="S17" s="4"/>
      <c r="T17" s="4"/>
      <c r="U17" s="4"/>
      <c r="V17" s="4"/>
      <c r="W17" s="160"/>
      <c r="X17" s="160"/>
      <c r="Y17" s="160"/>
      <c r="Z17" s="160"/>
      <c r="AA17" s="160"/>
      <c r="AI17" s="165"/>
    </row>
    <row r="18" spans="2:35" ht="78.75" customHeight="1" x14ac:dyDescent="0.15">
      <c r="B18" s="828"/>
      <c r="C18" s="166"/>
      <c r="D18" s="167"/>
      <c r="E18" s="168"/>
      <c r="F18" s="169"/>
      <c r="G18" s="169"/>
      <c r="H18" s="167"/>
      <c r="I18" s="167"/>
      <c r="J18" s="167"/>
      <c r="K18" s="167"/>
      <c r="L18" s="167"/>
      <c r="M18" s="167"/>
      <c r="N18" s="167"/>
      <c r="O18" s="167"/>
      <c r="P18" s="167"/>
      <c r="Q18" s="167"/>
      <c r="R18" s="167"/>
      <c r="S18" s="170"/>
      <c r="T18" s="170"/>
      <c r="U18" s="170"/>
      <c r="V18" s="832" t="s">
        <v>907</v>
      </c>
      <c r="W18" s="832"/>
      <c r="X18" s="832"/>
      <c r="Y18" s="832"/>
      <c r="Z18" s="832"/>
      <c r="AA18" s="832"/>
      <c r="AB18" s="832"/>
      <c r="AC18" s="832"/>
      <c r="AD18" s="832"/>
      <c r="AE18" s="832"/>
      <c r="AF18" s="832"/>
      <c r="AG18" s="832"/>
      <c r="AH18" s="832"/>
      <c r="AI18" s="833"/>
    </row>
    <row r="19" spans="2:35" ht="15" customHeight="1" x14ac:dyDescent="0.15"/>
  </sheetData>
  <mergeCells count="17">
    <mergeCell ref="B6:B18"/>
    <mergeCell ref="C6:AI6"/>
    <mergeCell ref="V18:AI18"/>
    <mergeCell ref="B3:AI3"/>
    <mergeCell ref="B4:D4"/>
    <mergeCell ref="E4:I4"/>
    <mergeCell ref="J4:L4"/>
    <mergeCell ref="M4:R4"/>
    <mergeCell ref="S4:V5"/>
    <mergeCell ref="W4:AB4"/>
    <mergeCell ref="AC4:AE5"/>
    <mergeCell ref="AF4:AI5"/>
    <mergeCell ref="B5:D5"/>
    <mergeCell ref="E5:I5"/>
    <mergeCell ref="J5:L5"/>
    <mergeCell ref="M5:R5"/>
    <mergeCell ref="W5:AB5"/>
  </mergeCells>
  <phoneticPr fontId="9"/>
  <printOptions horizontalCentered="1" verticalCentered="1"/>
  <pageMargins left="0.23622047244094488" right="0.23622047244094488" top="0.74803149606299213" bottom="0.74803149606299213" header="0.31496062992125984" footer="0.31496062992125984"/>
  <pageSetup paperSize="9" scale="98" fitToWidth="0" orientation="landscape" copies="2" r:id="rId1"/>
  <headerFooter alignWithMargins="0"/>
  <drawing r:id="rId2"/>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2E9442-476B-48A4-B1DA-E61015A4ED41}">
  <sheetPr codeName="Sheet79">
    <pageSetUpPr fitToPage="1"/>
  </sheetPr>
  <dimension ref="B2:AI19"/>
  <sheetViews>
    <sheetView showGridLines="0" showZeros="0" view="pageBreakPreview" zoomScaleNormal="85" zoomScaleSheetLayoutView="100" workbookViewId="0">
      <selection activeCell="C6" sqref="C6:AI6"/>
    </sheetView>
  </sheetViews>
  <sheetFormatPr defaultColWidth="9" defaultRowHeight="12" x14ac:dyDescent="0.15"/>
  <cols>
    <col min="1" max="1" width="1.625" style="159" customWidth="1"/>
    <col min="2" max="2" width="3.25" style="159" customWidth="1"/>
    <col min="3" max="35" width="4.125" style="159" customWidth="1"/>
    <col min="36" max="36" width="1.375" style="159" customWidth="1"/>
    <col min="37" max="16384" width="9" style="159"/>
  </cols>
  <sheetData>
    <row r="2" spans="2:35" ht="8.25" customHeight="1" x14ac:dyDescent="0.15"/>
    <row r="3" spans="2:35" ht="24.95" customHeight="1" x14ac:dyDescent="0.15">
      <c r="B3" s="400" t="s">
        <v>908</v>
      </c>
      <c r="C3" s="400"/>
      <c r="D3" s="400"/>
      <c r="E3" s="786"/>
      <c r="F3" s="786"/>
      <c r="G3" s="786"/>
      <c r="H3" s="786"/>
      <c r="I3" s="786"/>
      <c r="J3" s="400"/>
      <c r="K3" s="400"/>
      <c r="L3" s="400"/>
      <c r="M3" s="400"/>
      <c r="N3" s="400"/>
      <c r="O3" s="400"/>
      <c r="P3" s="400"/>
      <c r="Q3" s="400"/>
      <c r="R3" s="400"/>
      <c r="S3" s="400"/>
      <c r="T3" s="400"/>
      <c r="U3" s="400"/>
      <c r="V3" s="400"/>
      <c r="W3" s="400"/>
      <c r="X3" s="400"/>
      <c r="Y3" s="400"/>
      <c r="Z3" s="400"/>
      <c r="AA3" s="400"/>
      <c r="AB3" s="400"/>
      <c r="AC3" s="400"/>
      <c r="AD3" s="400"/>
      <c r="AE3" s="400"/>
      <c r="AF3" s="400"/>
      <c r="AG3" s="400"/>
      <c r="AH3" s="400"/>
      <c r="AI3" s="400"/>
    </row>
    <row r="4" spans="2:35" ht="20.100000000000001" customHeight="1" x14ac:dyDescent="0.15">
      <c r="B4" s="787" t="s">
        <v>8</v>
      </c>
      <c r="C4" s="788"/>
      <c r="D4" s="789"/>
      <c r="E4" s="837" t="s">
        <v>542</v>
      </c>
      <c r="F4" s="838"/>
      <c r="G4" s="838"/>
      <c r="H4" s="838"/>
      <c r="I4" s="839"/>
      <c r="J4" s="793" t="s">
        <v>9</v>
      </c>
      <c r="K4" s="794"/>
      <c r="L4" s="795"/>
      <c r="M4" s="796" t="s">
        <v>543</v>
      </c>
      <c r="N4" s="797"/>
      <c r="O4" s="797"/>
      <c r="P4" s="797"/>
      <c r="Q4" s="797"/>
      <c r="R4" s="798"/>
      <c r="S4" s="447" t="s">
        <v>715</v>
      </c>
      <c r="T4" s="448"/>
      <c r="U4" s="448"/>
      <c r="V4" s="449"/>
      <c r="W4" s="805" t="s">
        <v>545</v>
      </c>
      <c r="X4" s="806"/>
      <c r="Y4" s="806"/>
      <c r="Z4" s="806"/>
      <c r="AA4" s="806"/>
      <c r="AB4" s="807"/>
      <c r="AC4" s="447" t="s">
        <v>546</v>
      </c>
      <c r="AD4" s="448"/>
      <c r="AE4" s="449"/>
      <c r="AF4" s="840">
        <v>45621</v>
      </c>
      <c r="AG4" s="841"/>
      <c r="AH4" s="841"/>
      <c r="AI4" s="842"/>
    </row>
    <row r="5" spans="2:35" ht="20.100000000000001" customHeight="1" x14ac:dyDescent="0.15">
      <c r="B5" s="814" t="s">
        <v>0</v>
      </c>
      <c r="C5" s="815"/>
      <c r="D5" s="816"/>
      <c r="E5" s="846" t="s">
        <v>547</v>
      </c>
      <c r="F5" s="847"/>
      <c r="G5" s="847"/>
      <c r="H5" s="847"/>
      <c r="I5" s="848"/>
      <c r="J5" s="820" t="s">
        <v>1</v>
      </c>
      <c r="K5" s="821"/>
      <c r="L5" s="822"/>
      <c r="M5" s="796" t="s">
        <v>548</v>
      </c>
      <c r="N5" s="797"/>
      <c r="O5" s="797"/>
      <c r="P5" s="797"/>
      <c r="Q5" s="797"/>
      <c r="R5" s="798"/>
      <c r="S5" s="450"/>
      <c r="T5" s="451"/>
      <c r="U5" s="451"/>
      <c r="V5" s="452"/>
      <c r="W5" s="849" t="s">
        <v>549</v>
      </c>
      <c r="X5" s="850"/>
      <c r="Y5" s="850"/>
      <c r="Z5" s="850"/>
      <c r="AA5" s="850"/>
      <c r="AB5" s="851"/>
      <c r="AC5" s="450"/>
      <c r="AD5" s="451"/>
      <c r="AE5" s="452"/>
      <c r="AF5" s="843"/>
      <c r="AG5" s="844"/>
      <c r="AH5" s="844"/>
      <c r="AI5" s="845"/>
    </row>
    <row r="6" spans="2:35" ht="26.25" customHeight="1" x14ac:dyDescent="0.2">
      <c r="B6" s="827" t="s">
        <v>905</v>
      </c>
      <c r="C6" s="852" t="s">
        <v>906</v>
      </c>
      <c r="D6" s="853"/>
      <c r="E6" s="853"/>
      <c r="F6" s="853"/>
      <c r="G6" s="853"/>
      <c r="H6" s="853"/>
      <c r="I6" s="853"/>
      <c r="J6" s="853"/>
      <c r="K6" s="853"/>
      <c r="L6" s="853"/>
      <c r="M6" s="853"/>
      <c r="N6" s="853"/>
      <c r="O6" s="853"/>
      <c r="P6" s="853"/>
      <c r="Q6" s="853"/>
      <c r="R6" s="853"/>
      <c r="S6" s="853"/>
      <c r="T6" s="853"/>
      <c r="U6" s="853"/>
      <c r="V6" s="853"/>
      <c r="W6" s="853"/>
      <c r="X6" s="853"/>
      <c r="Y6" s="853"/>
      <c r="Z6" s="853"/>
      <c r="AA6" s="853"/>
      <c r="AB6" s="853"/>
      <c r="AC6" s="853"/>
      <c r="AD6" s="853"/>
      <c r="AE6" s="853"/>
      <c r="AF6" s="853"/>
      <c r="AG6" s="853"/>
      <c r="AH6" s="853"/>
      <c r="AI6" s="854"/>
    </row>
    <row r="7" spans="2:35" ht="35.450000000000003" customHeight="1" x14ac:dyDescent="0.15">
      <c r="B7" s="827"/>
      <c r="C7" s="4"/>
      <c r="D7" s="4"/>
      <c r="E7" s="4"/>
      <c r="F7" s="4"/>
      <c r="G7" s="4"/>
      <c r="H7" s="4"/>
      <c r="I7" s="160"/>
      <c r="J7" s="4"/>
      <c r="K7" s="4"/>
      <c r="L7" s="4"/>
      <c r="M7" s="4"/>
      <c r="N7" s="4"/>
      <c r="O7" s="4"/>
      <c r="P7" s="4"/>
      <c r="Q7" s="161"/>
      <c r="R7" s="160"/>
      <c r="S7" s="4"/>
      <c r="T7" s="4"/>
      <c r="U7" s="4"/>
      <c r="V7" s="4"/>
      <c r="W7" s="160"/>
      <c r="X7" s="160"/>
      <c r="Y7" s="160"/>
      <c r="Z7" s="160"/>
      <c r="AA7" s="160"/>
      <c r="AB7" s="4"/>
      <c r="AC7" s="4"/>
      <c r="AD7" s="4"/>
      <c r="AE7" s="4"/>
      <c r="AF7" s="4"/>
      <c r="AG7" s="4"/>
      <c r="AH7" s="4"/>
      <c r="AI7" s="162"/>
    </row>
    <row r="8" spans="2:35" ht="35.450000000000003" customHeight="1" x14ac:dyDescent="0.15">
      <c r="B8" s="827"/>
      <c r="C8" s="4"/>
      <c r="D8" s="4"/>
      <c r="E8" s="4"/>
      <c r="F8" s="4"/>
      <c r="G8" s="4"/>
      <c r="H8" s="4"/>
      <c r="I8" s="160"/>
      <c r="J8" s="4"/>
      <c r="K8" s="4"/>
      <c r="L8" s="4"/>
      <c r="M8" s="4"/>
      <c r="N8" s="4"/>
      <c r="O8" s="4"/>
      <c r="P8" s="4"/>
      <c r="Q8" s="161"/>
      <c r="R8" s="160"/>
      <c r="S8" s="4"/>
      <c r="T8" s="4"/>
      <c r="U8" s="4"/>
      <c r="V8" s="4"/>
      <c r="W8" s="160"/>
      <c r="X8" s="160"/>
      <c r="Y8" s="160"/>
      <c r="Z8" s="160"/>
      <c r="AA8" s="160"/>
      <c r="AB8" s="4"/>
      <c r="AC8" s="4"/>
      <c r="AD8" s="4"/>
      <c r="AE8" s="4"/>
      <c r="AF8" s="4"/>
      <c r="AG8" s="4"/>
      <c r="AH8" s="4"/>
      <c r="AI8" s="162"/>
    </row>
    <row r="9" spans="2:35" ht="35.450000000000003" customHeight="1" x14ac:dyDescent="0.15">
      <c r="B9" s="827"/>
      <c r="C9" s="4"/>
      <c r="D9" s="4"/>
      <c r="E9" s="4"/>
      <c r="F9" s="4"/>
      <c r="G9" s="4"/>
      <c r="H9" s="4"/>
      <c r="I9" s="160"/>
      <c r="J9" s="4"/>
      <c r="K9" s="4"/>
      <c r="L9" s="4"/>
      <c r="M9" s="4"/>
      <c r="N9" s="4"/>
      <c r="O9" s="4"/>
      <c r="P9" s="4"/>
      <c r="Q9" s="161"/>
      <c r="R9" s="160"/>
      <c r="S9" s="4"/>
      <c r="T9" s="4"/>
      <c r="U9" s="4"/>
      <c r="V9" s="4"/>
      <c r="W9" s="160"/>
      <c r="X9" s="160"/>
      <c r="Y9" s="160"/>
      <c r="Z9" s="160"/>
      <c r="AA9" s="160"/>
      <c r="AB9" s="4"/>
      <c r="AC9" s="4"/>
      <c r="AD9" s="4"/>
      <c r="AE9" s="4"/>
      <c r="AF9" s="4"/>
      <c r="AG9" s="4"/>
      <c r="AH9" s="4"/>
      <c r="AI9" s="162"/>
    </row>
    <row r="10" spans="2:35" ht="35.450000000000003" customHeight="1" x14ac:dyDescent="0.15">
      <c r="B10" s="827"/>
      <c r="C10" s="4"/>
      <c r="D10" s="4"/>
      <c r="E10" s="4"/>
      <c r="F10" s="4"/>
      <c r="G10" s="4"/>
      <c r="H10" s="4"/>
      <c r="I10" s="160"/>
      <c r="J10" s="4"/>
      <c r="K10" s="4"/>
      <c r="L10" s="4"/>
      <c r="M10" s="4"/>
      <c r="N10" s="4"/>
      <c r="O10" s="4"/>
      <c r="P10" s="4"/>
      <c r="Q10" s="161"/>
      <c r="R10" s="160"/>
      <c r="S10" s="4"/>
      <c r="T10" s="4"/>
      <c r="U10" s="4"/>
      <c r="V10" s="4"/>
      <c r="W10" s="160"/>
      <c r="X10" s="160"/>
      <c r="Y10" s="160"/>
      <c r="Z10" s="160"/>
      <c r="AA10" s="160"/>
      <c r="AB10" s="4"/>
      <c r="AC10" s="4"/>
      <c r="AD10" s="4"/>
      <c r="AE10" s="4"/>
      <c r="AF10" s="4"/>
      <c r="AG10" s="4"/>
      <c r="AH10" s="4"/>
      <c r="AI10" s="162"/>
    </row>
    <row r="11" spans="2:35" ht="35.450000000000003" customHeight="1" x14ac:dyDescent="0.15">
      <c r="B11" s="827"/>
      <c r="C11" s="4"/>
      <c r="D11" s="4"/>
      <c r="E11" s="4"/>
      <c r="F11" s="4"/>
      <c r="G11" s="4"/>
      <c r="H11" s="4"/>
      <c r="I11" s="160"/>
      <c r="J11" s="4"/>
      <c r="K11" s="4"/>
      <c r="L11" s="4"/>
      <c r="M11" s="4"/>
      <c r="N11" s="4"/>
      <c r="O11" s="4"/>
      <c r="P11" s="4"/>
      <c r="Q11" s="160"/>
      <c r="R11" s="160"/>
      <c r="S11" s="4"/>
      <c r="T11" s="4"/>
      <c r="U11" s="4"/>
      <c r="V11" s="4"/>
      <c r="W11" s="160"/>
      <c r="X11" s="160"/>
      <c r="Y11" s="160"/>
      <c r="Z11" s="160"/>
      <c r="AA11" s="160"/>
      <c r="AB11" s="4"/>
      <c r="AC11" s="4"/>
      <c r="AD11" s="4"/>
      <c r="AE11" s="4"/>
      <c r="AF11" s="4"/>
      <c r="AG11" s="4"/>
      <c r="AH11" s="4"/>
      <c r="AI11" s="162"/>
    </row>
    <row r="12" spans="2:35" ht="35.450000000000003" customHeight="1" x14ac:dyDescent="0.15">
      <c r="B12" s="827"/>
      <c r="C12" s="4"/>
      <c r="D12" s="4"/>
      <c r="E12" s="4"/>
      <c r="F12" s="160"/>
      <c r="G12" s="160"/>
      <c r="H12" s="4"/>
      <c r="I12" s="4"/>
      <c r="J12" s="4"/>
      <c r="K12" s="4"/>
      <c r="L12" s="4"/>
      <c r="M12" s="4"/>
      <c r="N12" s="4"/>
      <c r="O12" s="4"/>
      <c r="P12" s="4"/>
      <c r="Q12" s="160"/>
      <c r="R12" s="4"/>
      <c r="S12" s="4"/>
      <c r="T12" s="4"/>
      <c r="U12" s="4"/>
      <c r="V12" s="4"/>
      <c r="W12" s="160"/>
      <c r="X12" s="160"/>
      <c r="Y12" s="160"/>
      <c r="Z12" s="160"/>
      <c r="AA12" s="160"/>
      <c r="AB12" s="4"/>
      <c r="AC12" s="4"/>
      <c r="AD12" s="4"/>
      <c r="AE12" s="4"/>
      <c r="AF12" s="4"/>
      <c r="AG12" s="4"/>
      <c r="AH12" s="4"/>
      <c r="AI12" s="162"/>
    </row>
    <row r="13" spans="2:35" ht="35.450000000000003" customHeight="1" x14ac:dyDescent="0.15">
      <c r="B13" s="827"/>
      <c r="C13" s="4"/>
      <c r="D13" s="4"/>
      <c r="E13" s="4"/>
      <c r="F13" s="160"/>
      <c r="G13" s="160"/>
      <c r="H13" s="160"/>
      <c r="I13" s="4"/>
      <c r="J13" s="4"/>
      <c r="K13" s="4"/>
      <c r="L13" s="4"/>
      <c r="M13" s="4"/>
      <c r="N13" s="4"/>
      <c r="O13" s="4"/>
      <c r="P13" s="4"/>
      <c r="Q13" s="160"/>
      <c r="R13" s="4"/>
      <c r="S13" s="4"/>
      <c r="T13" s="4"/>
      <c r="U13" s="4"/>
      <c r="V13" s="4"/>
      <c r="W13" s="160"/>
      <c r="X13" s="160"/>
      <c r="Y13" s="160"/>
      <c r="Z13" s="160"/>
      <c r="AA13" s="160"/>
      <c r="AB13" s="4"/>
      <c r="AC13" s="4"/>
      <c r="AD13" s="4"/>
      <c r="AE13" s="4"/>
      <c r="AF13" s="4"/>
      <c r="AG13" s="4"/>
      <c r="AH13" s="4"/>
      <c r="AI13" s="162"/>
    </row>
    <row r="14" spans="2:35" ht="35.450000000000003" customHeight="1" x14ac:dyDescent="0.15">
      <c r="B14" s="827"/>
      <c r="C14" s="160"/>
      <c r="D14" s="4"/>
      <c r="E14" s="4"/>
      <c r="F14" s="160"/>
      <c r="G14" s="160"/>
      <c r="H14" s="160"/>
      <c r="I14" s="4"/>
      <c r="J14" s="4"/>
      <c r="K14" s="4"/>
      <c r="L14" s="4"/>
      <c r="M14" s="4"/>
      <c r="N14" s="4"/>
      <c r="O14" s="4"/>
      <c r="P14" s="4"/>
      <c r="Q14" s="160"/>
      <c r="R14" s="160"/>
      <c r="S14" s="4"/>
      <c r="T14" s="4"/>
      <c r="U14" s="4"/>
      <c r="V14" s="4"/>
      <c r="W14" s="160"/>
      <c r="X14" s="160"/>
      <c r="Y14" s="160"/>
      <c r="Z14" s="160"/>
      <c r="AA14" s="160"/>
      <c r="AB14" s="4"/>
      <c r="AC14" s="4"/>
      <c r="AD14" s="4"/>
      <c r="AE14" s="4"/>
      <c r="AF14" s="4"/>
      <c r="AG14" s="4"/>
      <c r="AH14" s="4"/>
      <c r="AI14" s="162"/>
    </row>
    <row r="15" spans="2:35" ht="35.450000000000003" customHeight="1" x14ac:dyDescent="0.15">
      <c r="B15" s="827"/>
      <c r="C15" s="160"/>
      <c r="D15" s="4"/>
      <c r="E15" s="4"/>
      <c r="F15" s="160"/>
      <c r="G15" s="160"/>
      <c r="H15" s="160"/>
      <c r="I15" s="4"/>
      <c r="J15" s="4"/>
      <c r="K15" s="4"/>
      <c r="L15" s="4"/>
      <c r="M15" s="4"/>
      <c r="N15" s="4"/>
      <c r="O15" s="4"/>
      <c r="P15" s="4"/>
      <c r="Q15" s="160"/>
      <c r="R15" s="160"/>
      <c r="S15" s="4"/>
      <c r="T15" s="4"/>
      <c r="U15" s="4"/>
      <c r="V15" s="4"/>
      <c r="W15" s="160"/>
      <c r="X15" s="160"/>
      <c r="Y15" s="160"/>
      <c r="Z15" s="160"/>
      <c r="AA15" s="160"/>
      <c r="AB15" s="4"/>
      <c r="AC15" s="4"/>
      <c r="AD15" s="4"/>
      <c r="AE15" s="4"/>
      <c r="AF15" s="4"/>
      <c r="AG15" s="4"/>
      <c r="AH15" s="4"/>
      <c r="AI15" s="162"/>
    </row>
    <row r="16" spans="2:35" ht="35.450000000000003" customHeight="1" x14ac:dyDescent="0.15">
      <c r="B16" s="827"/>
      <c r="C16" s="160"/>
      <c r="D16" s="4"/>
      <c r="E16" s="4"/>
      <c r="F16" s="160"/>
      <c r="G16" s="160"/>
      <c r="H16" s="160"/>
      <c r="I16" s="4"/>
      <c r="J16" s="4"/>
      <c r="K16" s="4"/>
      <c r="L16" s="4"/>
      <c r="M16" s="4"/>
      <c r="N16" s="4"/>
      <c r="O16" s="4"/>
      <c r="P16" s="4"/>
      <c r="Q16" s="160"/>
      <c r="R16" s="160"/>
      <c r="S16" s="4"/>
      <c r="T16" s="4"/>
      <c r="U16" s="4"/>
      <c r="V16" s="4"/>
      <c r="W16" s="160"/>
      <c r="X16" s="160"/>
      <c r="Y16" s="160"/>
      <c r="Z16" s="160"/>
      <c r="AA16" s="160"/>
      <c r="AB16" s="4"/>
      <c r="AC16" s="4"/>
      <c r="AD16" s="4"/>
      <c r="AE16" s="4"/>
      <c r="AF16" s="4"/>
      <c r="AG16" s="4"/>
      <c r="AH16" s="4"/>
      <c r="AI16" s="162"/>
    </row>
    <row r="17" spans="2:35" ht="22.5" customHeight="1" x14ac:dyDescent="0.15">
      <c r="B17" s="827"/>
      <c r="C17" s="160"/>
      <c r="D17" s="4"/>
      <c r="E17" s="163"/>
      <c r="H17" s="164"/>
      <c r="I17" s="164"/>
      <c r="J17" s="164"/>
      <c r="K17" s="164"/>
      <c r="L17" s="164"/>
      <c r="M17" s="4"/>
      <c r="N17" s="4"/>
      <c r="O17" s="4"/>
      <c r="P17" s="4"/>
      <c r="Q17" s="160"/>
      <c r="R17" s="160"/>
      <c r="S17" s="4"/>
      <c r="T17" s="4"/>
      <c r="U17" s="4"/>
      <c r="V17" s="4"/>
      <c r="W17" s="160"/>
      <c r="X17" s="160"/>
      <c r="Y17" s="160"/>
      <c r="Z17" s="160"/>
      <c r="AA17" s="160"/>
      <c r="AI17" s="165"/>
    </row>
    <row r="18" spans="2:35" ht="78.75" customHeight="1" x14ac:dyDescent="0.15">
      <c r="B18" s="828"/>
      <c r="C18" s="166"/>
      <c r="D18" s="167"/>
      <c r="E18" s="168"/>
      <c r="F18" s="169"/>
      <c r="G18" s="169"/>
      <c r="H18" s="167"/>
      <c r="I18" s="167"/>
      <c r="J18" s="167"/>
      <c r="K18" s="167"/>
      <c r="L18" s="167"/>
      <c r="M18" s="167"/>
      <c r="N18" s="167"/>
      <c r="O18" s="167"/>
      <c r="P18" s="167"/>
      <c r="Q18" s="167"/>
      <c r="R18" s="167"/>
      <c r="S18" s="170"/>
      <c r="T18" s="170"/>
      <c r="U18" s="170"/>
      <c r="V18" s="832" t="s">
        <v>907</v>
      </c>
      <c r="W18" s="832"/>
      <c r="X18" s="832"/>
      <c r="Y18" s="832"/>
      <c r="Z18" s="832"/>
      <c r="AA18" s="832"/>
      <c r="AB18" s="832"/>
      <c r="AC18" s="832"/>
      <c r="AD18" s="832"/>
      <c r="AE18" s="832"/>
      <c r="AF18" s="832"/>
      <c r="AG18" s="832"/>
      <c r="AH18" s="832"/>
      <c r="AI18" s="833"/>
    </row>
    <row r="19" spans="2:35" ht="15" customHeight="1" x14ac:dyDescent="0.15"/>
  </sheetData>
  <mergeCells count="17">
    <mergeCell ref="B6:B18"/>
    <mergeCell ref="C6:AI6"/>
    <mergeCell ref="V18:AI18"/>
    <mergeCell ref="B3:AI3"/>
    <mergeCell ref="B4:D4"/>
    <mergeCell ref="E4:I4"/>
    <mergeCell ref="J4:L4"/>
    <mergeCell ref="M4:R4"/>
    <mergeCell ref="S4:V5"/>
    <mergeCell ref="W4:AB4"/>
    <mergeCell ref="AC4:AE5"/>
    <mergeCell ref="AF4:AI5"/>
    <mergeCell ref="B5:D5"/>
    <mergeCell ref="E5:I5"/>
    <mergeCell ref="J5:L5"/>
    <mergeCell ref="M5:R5"/>
    <mergeCell ref="W5:AB5"/>
  </mergeCells>
  <phoneticPr fontId="9"/>
  <printOptions horizontalCentered="1" verticalCentered="1"/>
  <pageMargins left="0.23622047244094488" right="0.23622047244094488" top="0.74803149606299213" bottom="0.74803149606299213" header="0.31496062992125984" footer="0.31496062992125984"/>
  <pageSetup paperSize="9" scale="98" fitToWidth="0" orientation="landscape" copies="2" r:id="rId1"/>
  <headerFooter alignWithMargins="0"/>
  <drawing r:id="rId2"/>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65CF66-8354-4286-BF53-3B2773069021}">
  <sheetPr codeName="Sheet80">
    <pageSetUpPr fitToPage="1"/>
  </sheetPr>
  <dimension ref="B2:AI19"/>
  <sheetViews>
    <sheetView showGridLines="0" showZeros="0" view="pageBreakPreview" zoomScaleNormal="85" zoomScaleSheetLayoutView="100" workbookViewId="0">
      <selection activeCell="C6" sqref="C6:AI6"/>
    </sheetView>
  </sheetViews>
  <sheetFormatPr defaultColWidth="9" defaultRowHeight="12" x14ac:dyDescent="0.15"/>
  <cols>
    <col min="1" max="1" width="1.625" style="159" customWidth="1"/>
    <col min="2" max="2" width="3.25" style="159" customWidth="1"/>
    <col min="3" max="35" width="4.125" style="159" customWidth="1"/>
    <col min="36" max="36" width="1.375" style="159" customWidth="1"/>
    <col min="37" max="16384" width="9" style="159"/>
  </cols>
  <sheetData>
    <row r="2" spans="2:35" ht="8.25" customHeight="1" x14ac:dyDescent="0.15"/>
    <row r="3" spans="2:35" ht="24.95" customHeight="1" x14ac:dyDescent="0.15">
      <c r="B3" s="400" t="s">
        <v>908</v>
      </c>
      <c r="C3" s="400"/>
      <c r="D3" s="400"/>
      <c r="E3" s="786"/>
      <c r="F3" s="786"/>
      <c r="G3" s="786"/>
      <c r="H3" s="786"/>
      <c r="I3" s="786"/>
      <c r="J3" s="400"/>
      <c r="K3" s="400"/>
      <c r="L3" s="400"/>
      <c r="M3" s="400"/>
      <c r="N3" s="400"/>
      <c r="O3" s="400"/>
      <c r="P3" s="400"/>
      <c r="Q3" s="400"/>
      <c r="R3" s="400"/>
      <c r="S3" s="400"/>
      <c r="T3" s="400"/>
      <c r="U3" s="400"/>
      <c r="V3" s="400"/>
      <c r="W3" s="400"/>
      <c r="X3" s="400"/>
      <c r="Y3" s="400"/>
      <c r="Z3" s="400"/>
      <c r="AA3" s="400"/>
      <c r="AB3" s="400"/>
      <c r="AC3" s="400"/>
      <c r="AD3" s="400"/>
      <c r="AE3" s="400"/>
      <c r="AF3" s="400"/>
      <c r="AG3" s="400"/>
      <c r="AH3" s="400"/>
      <c r="AI3" s="400"/>
    </row>
    <row r="4" spans="2:35" ht="20.100000000000001" customHeight="1" x14ac:dyDescent="0.15">
      <c r="B4" s="787" t="s">
        <v>8</v>
      </c>
      <c r="C4" s="788"/>
      <c r="D4" s="789"/>
      <c r="E4" s="837" t="s">
        <v>542</v>
      </c>
      <c r="F4" s="838"/>
      <c r="G4" s="838"/>
      <c r="H4" s="838"/>
      <c r="I4" s="839"/>
      <c r="J4" s="793" t="s">
        <v>9</v>
      </c>
      <c r="K4" s="794"/>
      <c r="L4" s="795"/>
      <c r="M4" s="796" t="s">
        <v>543</v>
      </c>
      <c r="N4" s="797"/>
      <c r="O4" s="797"/>
      <c r="P4" s="797"/>
      <c r="Q4" s="797"/>
      <c r="R4" s="798"/>
      <c r="S4" s="447" t="s">
        <v>715</v>
      </c>
      <c r="T4" s="448"/>
      <c r="U4" s="448"/>
      <c r="V4" s="449"/>
      <c r="W4" s="805" t="s">
        <v>545</v>
      </c>
      <c r="X4" s="806"/>
      <c r="Y4" s="806"/>
      <c r="Z4" s="806"/>
      <c r="AA4" s="806"/>
      <c r="AB4" s="807"/>
      <c r="AC4" s="447" t="s">
        <v>546</v>
      </c>
      <c r="AD4" s="448"/>
      <c r="AE4" s="449"/>
      <c r="AF4" s="840">
        <v>45621</v>
      </c>
      <c r="AG4" s="841"/>
      <c r="AH4" s="841"/>
      <c r="AI4" s="842"/>
    </row>
    <row r="5" spans="2:35" ht="20.100000000000001" customHeight="1" x14ac:dyDescent="0.15">
      <c r="B5" s="814" t="s">
        <v>0</v>
      </c>
      <c r="C5" s="815"/>
      <c r="D5" s="816"/>
      <c r="E5" s="846" t="s">
        <v>547</v>
      </c>
      <c r="F5" s="847"/>
      <c r="G5" s="847"/>
      <c r="H5" s="847"/>
      <c r="I5" s="848"/>
      <c r="J5" s="820" t="s">
        <v>1</v>
      </c>
      <c r="K5" s="821"/>
      <c r="L5" s="822"/>
      <c r="M5" s="796" t="s">
        <v>548</v>
      </c>
      <c r="N5" s="797"/>
      <c r="O5" s="797"/>
      <c r="P5" s="797"/>
      <c r="Q5" s="797"/>
      <c r="R5" s="798"/>
      <c r="S5" s="450"/>
      <c r="T5" s="451"/>
      <c r="U5" s="451"/>
      <c r="V5" s="452"/>
      <c r="W5" s="849" t="s">
        <v>549</v>
      </c>
      <c r="X5" s="850"/>
      <c r="Y5" s="850"/>
      <c r="Z5" s="850"/>
      <c r="AA5" s="850"/>
      <c r="AB5" s="851"/>
      <c r="AC5" s="450"/>
      <c r="AD5" s="451"/>
      <c r="AE5" s="452"/>
      <c r="AF5" s="843"/>
      <c r="AG5" s="844"/>
      <c r="AH5" s="844"/>
      <c r="AI5" s="845"/>
    </row>
    <row r="6" spans="2:35" ht="26.25" customHeight="1" x14ac:dyDescent="0.2">
      <c r="B6" s="827" t="s">
        <v>905</v>
      </c>
      <c r="C6" s="852" t="s">
        <v>906</v>
      </c>
      <c r="D6" s="853"/>
      <c r="E6" s="853"/>
      <c r="F6" s="853"/>
      <c r="G6" s="853"/>
      <c r="H6" s="853"/>
      <c r="I6" s="853"/>
      <c r="J6" s="853"/>
      <c r="K6" s="853"/>
      <c r="L6" s="853"/>
      <c r="M6" s="853"/>
      <c r="N6" s="853"/>
      <c r="O6" s="853"/>
      <c r="P6" s="853"/>
      <c r="Q6" s="853"/>
      <c r="R6" s="853"/>
      <c r="S6" s="853"/>
      <c r="T6" s="853"/>
      <c r="U6" s="853"/>
      <c r="V6" s="853"/>
      <c r="W6" s="853"/>
      <c r="X6" s="853"/>
      <c r="Y6" s="853"/>
      <c r="Z6" s="853"/>
      <c r="AA6" s="853"/>
      <c r="AB6" s="853"/>
      <c r="AC6" s="853"/>
      <c r="AD6" s="853"/>
      <c r="AE6" s="853"/>
      <c r="AF6" s="853"/>
      <c r="AG6" s="853"/>
      <c r="AH6" s="853"/>
      <c r="AI6" s="854"/>
    </row>
    <row r="7" spans="2:35" ht="35.450000000000003" customHeight="1" x14ac:dyDescent="0.15">
      <c r="B7" s="827"/>
      <c r="C7" s="4"/>
      <c r="D7" s="4"/>
      <c r="E7" s="4"/>
      <c r="F7" s="4"/>
      <c r="G7" s="4"/>
      <c r="H7" s="4"/>
      <c r="I7" s="160"/>
      <c r="J7" s="4"/>
      <c r="K7" s="4"/>
      <c r="L7" s="4"/>
      <c r="M7" s="4"/>
      <c r="N7" s="4"/>
      <c r="O7" s="4"/>
      <c r="P7" s="4"/>
      <c r="Q7" s="161"/>
      <c r="R7" s="160"/>
      <c r="S7" s="4"/>
      <c r="T7" s="4"/>
      <c r="U7" s="4"/>
      <c r="V7" s="4"/>
      <c r="W7" s="160"/>
      <c r="X7" s="160"/>
      <c r="Y7" s="160"/>
      <c r="Z7" s="160"/>
      <c r="AA7" s="160"/>
      <c r="AB7" s="4"/>
      <c r="AC7" s="4"/>
      <c r="AD7" s="4"/>
      <c r="AE7" s="4"/>
      <c r="AF7" s="4"/>
      <c r="AG7" s="4"/>
      <c r="AH7" s="4"/>
      <c r="AI7" s="162"/>
    </row>
    <row r="8" spans="2:35" ht="35.450000000000003" customHeight="1" x14ac:dyDescent="0.15">
      <c r="B8" s="827"/>
      <c r="C8" s="4"/>
      <c r="D8" s="4"/>
      <c r="E8" s="4"/>
      <c r="F8" s="4"/>
      <c r="G8" s="4"/>
      <c r="H8" s="4"/>
      <c r="I8" s="160"/>
      <c r="J8" s="4"/>
      <c r="K8" s="4"/>
      <c r="L8" s="4"/>
      <c r="M8" s="4"/>
      <c r="N8" s="4"/>
      <c r="O8" s="4"/>
      <c r="P8" s="4"/>
      <c r="Q8" s="161"/>
      <c r="R8" s="160"/>
      <c r="S8" s="4"/>
      <c r="T8" s="4"/>
      <c r="U8" s="4"/>
      <c r="V8" s="4"/>
      <c r="W8" s="160"/>
      <c r="X8" s="160"/>
      <c r="Y8" s="160"/>
      <c r="Z8" s="160"/>
      <c r="AA8" s="160"/>
      <c r="AB8" s="4"/>
      <c r="AC8" s="4"/>
      <c r="AD8" s="4"/>
      <c r="AE8" s="4"/>
      <c r="AF8" s="4"/>
      <c r="AG8" s="4"/>
      <c r="AH8" s="4"/>
      <c r="AI8" s="162"/>
    </row>
    <row r="9" spans="2:35" ht="35.450000000000003" customHeight="1" x14ac:dyDescent="0.15">
      <c r="B9" s="827"/>
      <c r="C9" s="4"/>
      <c r="D9" s="4"/>
      <c r="E9" s="4"/>
      <c r="F9" s="4"/>
      <c r="G9" s="4"/>
      <c r="H9" s="4"/>
      <c r="I9" s="160"/>
      <c r="J9" s="4"/>
      <c r="K9" s="4"/>
      <c r="L9" s="4"/>
      <c r="M9" s="4"/>
      <c r="N9" s="4"/>
      <c r="O9" s="4"/>
      <c r="P9" s="4"/>
      <c r="Q9" s="161"/>
      <c r="R9" s="160"/>
      <c r="S9" s="4"/>
      <c r="T9" s="4"/>
      <c r="U9" s="4"/>
      <c r="V9" s="4"/>
      <c r="W9" s="160"/>
      <c r="X9" s="160"/>
      <c r="Y9" s="160"/>
      <c r="Z9" s="160"/>
      <c r="AA9" s="160"/>
      <c r="AB9" s="4"/>
      <c r="AC9" s="4"/>
      <c r="AD9" s="4"/>
      <c r="AE9" s="4"/>
      <c r="AF9" s="4"/>
      <c r="AG9" s="4"/>
      <c r="AH9" s="4"/>
      <c r="AI9" s="162"/>
    </row>
    <row r="10" spans="2:35" ht="35.450000000000003" customHeight="1" x14ac:dyDescent="0.15">
      <c r="B10" s="827"/>
      <c r="C10" s="4"/>
      <c r="D10" s="4"/>
      <c r="E10" s="4"/>
      <c r="F10" s="4"/>
      <c r="G10" s="4"/>
      <c r="H10" s="4"/>
      <c r="I10" s="160"/>
      <c r="J10" s="4"/>
      <c r="K10" s="4"/>
      <c r="L10" s="4"/>
      <c r="M10" s="4"/>
      <c r="N10" s="4"/>
      <c r="O10" s="4"/>
      <c r="P10" s="4"/>
      <c r="Q10" s="161"/>
      <c r="R10" s="160"/>
      <c r="S10" s="4"/>
      <c r="T10" s="4"/>
      <c r="U10" s="4"/>
      <c r="V10" s="4"/>
      <c r="W10" s="160"/>
      <c r="X10" s="160"/>
      <c r="Y10" s="160"/>
      <c r="Z10" s="160"/>
      <c r="AA10" s="160"/>
      <c r="AB10" s="4"/>
      <c r="AC10" s="4"/>
      <c r="AD10" s="4"/>
      <c r="AE10" s="4"/>
      <c r="AF10" s="4"/>
      <c r="AG10" s="4"/>
      <c r="AH10" s="4"/>
      <c r="AI10" s="162"/>
    </row>
    <row r="11" spans="2:35" ht="35.450000000000003" customHeight="1" x14ac:dyDescent="0.15">
      <c r="B11" s="827"/>
      <c r="C11" s="4"/>
      <c r="D11" s="4"/>
      <c r="E11" s="4"/>
      <c r="F11" s="4"/>
      <c r="G11" s="4"/>
      <c r="H11" s="4"/>
      <c r="I11" s="160"/>
      <c r="J11" s="4"/>
      <c r="K11" s="4"/>
      <c r="L11" s="4"/>
      <c r="M11" s="4"/>
      <c r="N11" s="4"/>
      <c r="O11" s="4"/>
      <c r="P11" s="4"/>
      <c r="Q11" s="160"/>
      <c r="R11" s="160"/>
      <c r="S11" s="4"/>
      <c r="T11" s="4"/>
      <c r="U11" s="4"/>
      <c r="V11" s="4"/>
      <c r="W11" s="160"/>
      <c r="X11" s="160"/>
      <c r="Y11" s="160"/>
      <c r="Z11" s="160"/>
      <c r="AA11" s="160"/>
      <c r="AB11" s="4"/>
      <c r="AC11" s="4"/>
      <c r="AD11" s="4"/>
      <c r="AE11" s="4"/>
      <c r="AF11" s="4"/>
      <c r="AG11" s="4"/>
      <c r="AH11" s="4"/>
      <c r="AI11" s="162"/>
    </row>
    <row r="12" spans="2:35" ht="35.450000000000003" customHeight="1" x14ac:dyDescent="0.15">
      <c r="B12" s="827"/>
      <c r="C12" s="4"/>
      <c r="D12" s="4"/>
      <c r="E12" s="4"/>
      <c r="F12" s="160"/>
      <c r="G12" s="160"/>
      <c r="H12" s="4"/>
      <c r="I12" s="4"/>
      <c r="J12" s="4"/>
      <c r="K12" s="4"/>
      <c r="L12" s="4"/>
      <c r="M12" s="4"/>
      <c r="N12" s="4"/>
      <c r="O12" s="4"/>
      <c r="P12" s="4"/>
      <c r="Q12" s="160"/>
      <c r="R12" s="4"/>
      <c r="S12" s="4"/>
      <c r="T12" s="4"/>
      <c r="U12" s="4"/>
      <c r="V12" s="4"/>
      <c r="W12" s="160"/>
      <c r="X12" s="160"/>
      <c r="Y12" s="160"/>
      <c r="Z12" s="160"/>
      <c r="AA12" s="160"/>
      <c r="AB12" s="4"/>
      <c r="AC12" s="4"/>
      <c r="AD12" s="4"/>
      <c r="AE12" s="4"/>
      <c r="AF12" s="4"/>
      <c r="AG12" s="4"/>
      <c r="AH12" s="4"/>
      <c r="AI12" s="162"/>
    </row>
    <row r="13" spans="2:35" ht="35.450000000000003" customHeight="1" x14ac:dyDescent="0.15">
      <c r="B13" s="827"/>
      <c r="C13" s="4"/>
      <c r="D13" s="4"/>
      <c r="E13" s="4"/>
      <c r="F13" s="160"/>
      <c r="G13" s="160"/>
      <c r="H13" s="160"/>
      <c r="I13" s="4"/>
      <c r="J13" s="4"/>
      <c r="K13" s="4"/>
      <c r="L13" s="4"/>
      <c r="M13" s="4"/>
      <c r="N13" s="4"/>
      <c r="O13" s="4"/>
      <c r="P13" s="4"/>
      <c r="Q13" s="160"/>
      <c r="R13" s="4"/>
      <c r="S13" s="4"/>
      <c r="T13" s="4"/>
      <c r="U13" s="4"/>
      <c r="V13" s="4"/>
      <c r="W13" s="160"/>
      <c r="X13" s="160"/>
      <c r="Y13" s="160"/>
      <c r="Z13" s="160"/>
      <c r="AA13" s="160"/>
      <c r="AB13" s="4"/>
      <c r="AC13" s="4"/>
      <c r="AD13" s="4"/>
      <c r="AE13" s="4"/>
      <c r="AF13" s="4"/>
      <c r="AG13" s="4"/>
      <c r="AH13" s="4"/>
      <c r="AI13" s="162"/>
    </row>
    <row r="14" spans="2:35" ht="35.450000000000003" customHeight="1" x14ac:dyDescent="0.15">
      <c r="B14" s="827"/>
      <c r="C14" s="160"/>
      <c r="D14" s="4"/>
      <c r="E14" s="4"/>
      <c r="F14" s="160"/>
      <c r="G14" s="160"/>
      <c r="H14" s="160"/>
      <c r="I14" s="4"/>
      <c r="J14" s="4"/>
      <c r="K14" s="4"/>
      <c r="L14" s="4"/>
      <c r="M14" s="4"/>
      <c r="N14" s="4"/>
      <c r="O14" s="4"/>
      <c r="P14" s="4"/>
      <c r="Q14" s="160"/>
      <c r="R14" s="160"/>
      <c r="S14" s="4"/>
      <c r="T14" s="4"/>
      <c r="U14" s="4"/>
      <c r="V14" s="4"/>
      <c r="W14" s="160"/>
      <c r="X14" s="160"/>
      <c r="Y14" s="160"/>
      <c r="Z14" s="160"/>
      <c r="AA14" s="160"/>
      <c r="AB14" s="4"/>
      <c r="AC14" s="4"/>
      <c r="AD14" s="4"/>
      <c r="AE14" s="4"/>
      <c r="AF14" s="4"/>
      <c r="AG14" s="4"/>
      <c r="AH14" s="4"/>
      <c r="AI14" s="162"/>
    </row>
    <row r="15" spans="2:35" ht="35.450000000000003" customHeight="1" x14ac:dyDescent="0.15">
      <c r="B15" s="827"/>
      <c r="C15" s="160"/>
      <c r="D15" s="4"/>
      <c r="E15" s="4"/>
      <c r="F15" s="160"/>
      <c r="G15" s="160"/>
      <c r="H15" s="160"/>
      <c r="I15" s="4"/>
      <c r="J15" s="4"/>
      <c r="K15" s="4"/>
      <c r="L15" s="4"/>
      <c r="M15" s="4"/>
      <c r="N15" s="4"/>
      <c r="O15" s="4"/>
      <c r="P15" s="4"/>
      <c r="Q15" s="160"/>
      <c r="R15" s="160"/>
      <c r="S15" s="4"/>
      <c r="T15" s="4"/>
      <c r="U15" s="4"/>
      <c r="V15" s="4"/>
      <c r="W15" s="160"/>
      <c r="X15" s="160"/>
      <c r="Y15" s="160"/>
      <c r="Z15" s="160"/>
      <c r="AA15" s="160"/>
      <c r="AB15" s="4"/>
      <c r="AC15" s="4"/>
      <c r="AD15" s="4"/>
      <c r="AE15" s="4"/>
      <c r="AF15" s="4"/>
      <c r="AG15" s="4"/>
      <c r="AH15" s="4"/>
      <c r="AI15" s="162"/>
    </row>
    <row r="16" spans="2:35" ht="35.450000000000003" customHeight="1" x14ac:dyDescent="0.15">
      <c r="B16" s="827"/>
      <c r="C16" s="160"/>
      <c r="D16" s="4"/>
      <c r="E16" s="4"/>
      <c r="F16" s="160"/>
      <c r="G16" s="160"/>
      <c r="H16" s="160"/>
      <c r="I16" s="4"/>
      <c r="J16" s="4"/>
      <c r="K16" s="4"/>
      <c r="L16" s="4"/>
      <c r="M16" s="4"/>
      <c r="N16" s="4"/>
      <c r="O16" s="4"/>
      <c r="P16" s="4"/>
      <c r="Q16" s="160"/>
      <c r="R16" s="160"/>
      <c r="S16" s="4"/>
      <c r="T16" s="4"/>
      <c r="U16" s="4"/>
      <c r="V16" s="4"/>
      <c r="W16" s="160"/>
      <c r="X16" s="160"/>
      <c r="Y16" s="160"/>
      <c r="Z16" s="160"/>
      <c r="AA16" s="160"/>
      <c r="AB16" s="4"/>
      <c r="AC16" s="4"/>
      <c r="AD16" s="4"/>
      <c r="AE16" s="4"/>
      <c r="AF16" s="4"/>
      <c r="AG16" s="4"/>
      <c r="AH16" s="4"/>
      <c r="AI16" s="162"/>
    </row>
    <row r="17" spans="2:35" ht="22.5" customHeight="1" x14ac:dyDescent="0.15">
      <c r="B17" s="827"/>
      <c r="C17" s="160"/>
      <c r="D17" s="4"/>
      <c r="E17" s="163"/>
      <c r="H17" s="164"/>
      <c r="I17" s="164"/>
      <c r="J17" s="164"/>
      <c r="K17" s="164"/>
      <c r="L17" s="164"/>
      <c r="M17" s="4"/>
      <c r="N17" s="4"/>
      <c r="O17" s="4"/>
      <c r="P17" s="4"/>
      <c r="Q17" s="160"/>
      <c r="R17" s="160"/>
      <c r="S17" s="4"/>
      <c r="T17" s="4"/>
      <c r="U17" s="4"/>
      <c r="V17" s="4"/>
      <c r="W17" s="160"/>
      <c r="X17" s="160"/>
      <c r="Y17" s="160"/>
      <c r="Z17" s="160"/>
      <c r="AA17" s="160"/>
      <c r="AI17" s="165"/>
    </row>
    <row r="18" spans="2:35" ht="78.75" customHeight="1" x14ac:dyDescent="0.15">
      <c r="B18" s="828"/>
      <c r="C18" s="166"/>
      <c r="D18" s="167"/>
      <c r="E18" s="168"/>
      <c r="F18" s="169"/>
      <c r="G18" s="169"/>
      <c r="H18" s="167"/>
      <c r="I18" s="167"/>
      <c r="J18" s="167"/>
      <c r="K18" s="167"/>
      <c r="L18" s="167"/>
      <c r="M18" s="167"/>
      <c r="N18" s="167"/>
      <c r="O18" s="167"/>
      <c r="P18" s="167"/>
      <c r="Q18" s="167"/>
      <c r="R18" s="167"/>
      <c r="S18" s="170"/>
      <c r="T18" s="170"/>
      <c r="U18" s="170"/>
      <c r="V18" s="832" t="s">
        <v>907</v>
      </c>
      <c r="W18" s="832"/>
      <c r="X18" s="832"/>
      <c r="Y18" s="832"/>
      <c r="Z18" s="832"/>
      <c r="AA18" s="832"/>
      <c r="AB18" s="832"/>
      <c r="AC18" s="832"/>
      <c r="AD18" s="832"/>
      <c r="AE18" s="832"/>
      <c r="AF18" s="832"/>
      <c r="AG18" s="832"/>
      <c r="AH18" s="832"/>
      <c r="AI18" s="833"/>
    </row>
    <row r="19" spans="2:35" ht="15" customHeight="1" x14ac:dyDescent="0.15"/>
  </sheetData>
  <mergeCells count="17">
    <mergeCell ref="B6:B18"/>
    <mergeCell ref="C6:AI6"/>
    <mergeCell ref="V18:AI18"/>
    <mergeCell ref="B3:AI3"/>
    <mergeCell ref="B4:D4"/>
    <mergeCell ref="E4:I4"/>
    <mergeCell ref="J4:L4"/>
    <mergeCell ref="M4:R4"/>
    <mergeCell ref="S4:V5"/>
    <mergeCell ref="W4:AB4"/>
    <mergeCell ref="AC4:AE5"/>
    <mergeCell ref="AF4:AI5"/>
    <mergeCell ref="B5:D5"/>
    <mergeCell ref="E5:I5"/>
    <mergeCell ref="J5:L5"/>
    <mergeCell ref="M5:R5"/>
    <mergeCell ref="W5:AB5"/>
  </mergeCells>
  <phoneticPr fontId="9"/>
  <printOptions horizontalCentered="1" verticalCentered="1"/>
  <pageMargins left="0.23622047244094488" right="0.23622047244094488" top="0.74803149606299213" bottom="0.74803149606299213" header="0.31496062992125984" footer="0.31496062992125984"/>
  <pageSetup paperSize="9" scale="98" fitToWidth="0" orientation="landscape" copies="2" r:id="rId1"/>
  <headerFooter alignWithMargins="0"/>
  <drawing r:id="rId2"/>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74570B-6B69-4025-B644-6CF08C747F20}">
  <sheetPr codeName="Sheet81">
    <pageSetUpPr fitToPage="1"/>
  </sheetPr>
  <dimension ref="B2:AI19"/>
  <sheetViews>
    <sheetView showGridLines="0" showZeros="0" view="pageBreakPreview" zoomScaleNormal="85" zoomScaleSheetLayoutView="100" workbookViewId="0">
      <selection activeCell="C6" sqref="C6:AI6"/>
    </sheetView>
  </sheetViews>
  <sheetFormatPr defaultColWidth="9" defaultRowHeight="12" x14ac:dyDescent="0.15"/>
  <cols>
    <col min="1" max="1" width="1.625" style="159" customWidth="1"/>
    <col min="2" max="2" width="3.25" style="159" customWidth="1"/>
    <col min="3" max="35" width="4.125" style="159" customWidth="1"/>
    <col min="36" max="36" width="1.375" style="159" customWidth="1"/>
    <col min="37" max="16384" width="9" style="159"/>
  </cols>
  <sheetData>
    <row r="2" spans="2:35" ht="8.25" customHeight="1" x14ac:dyDescent="0.15"/>
    <row r="3" spans="2:35" ht="24.95" customHeight="1" x14ac:dyDescent="0.15">
      <c r="B3" s="400" t="s">
        <v>908</v>
      </c>
      <c r="C3" s="400"/>
      <c r="D3" s="400"/>
      <c r="E3" s="786"/>
      <c r="F3" s="786"/>
      <c r="G3" s="786"/>
      <c r="H3" s="786"/>
      <c r="I3" s="786"/>
      <c r="J3" s="400"/>
      <c r="K3" s="400"/>
      <c r="L3" s="400"/>
      <c r="M3" s="400"/>
      <c r="N3" s="400"/>
      <c r="O3" s="400"/>
      <c r="P3" s="400"/>
      <c r="Q3" s="400"/>
      <c r="R3" s="400"/>
      <c r="S3" s="400"/>
      <c r="T3" s="400"/>
      <c r="U3" s="400"/>
      <c r="V3" s="400"/>
      <c r="W3" s="400"/>
      <c r="X3" s="400"/>
      <c r="Y3" s="400"/>
      <c r="Z3" s="400"/>
      <c r="AA3" s="400"/>
      <c r="AB3" s="400"/>
      <c r="AC3" s="400"/>
      <c r="AD3" s="400"/>
      <c r="AE3" s="400"/>
      <c r="AF3" s="400"/>
      <c r="AG3" s="400"/>
      <c r="AH3" s="400"/>
      <c r="AI3" s="400"/>
    </row>
    <row r="4" spans="2:35" ht="20.100000000000001" customHeight="1" x14ac:dyDescent="0.15">
      <c r="B4" s="787" t="s">
        <v>8</v>
      </c>
      <c r="C4" s="788"/>
      <c r="D4" s="789"/>
      <c r="E4" s="837" t="s">
        <v>542</v>
      </c>
      <c r="F4" s="838"/>
      <c r="G4" s="838"/>
      <c r="H4" s="838"/>
      <c r="I4" s="839"/>
      <c r="J4" s="793" t="s">
        <v>9</v>
      </c>
      <c r="K4" s="794"/>
      <c r="L4" s="795"/>
      <c r="M4" s="796" t="s">
        <v>543</v>
      </c>
      <c r="N4" s="797"/>
      <c r="O4" s="797"/>
      <c r="P4" s="797"/>
      <c r="Q4" s="797"/>
      <c r="R4" s="798"/>
      <c r="S4" s="447" t="s">
        <v>715</v>
      </c>
      <c r="T4" s="448"/>
      <c r="U4" s="448"/>
      <c r="V4" s="449"/>
      <c r="W4" s="805" t="s">
        <v>545</v>
      </c>
      <c r="X4" s="806"/>
      <c r="Y4" s="806"/>
      <c r="Z4" s="806"/>
      <c r="AA4" s="806"/>
      <c r="AB4" s="807"/>
      <c r="AC4" s="447" t="s">
        <v>546</v>
      </c>
      <c r="AD4" s="448"/>
      <c r="AE4" s="449"/>
      <c r="AF4" s="840">
        <v>45621</v>
      </c>
      <c r="AG4" s="841"/>
      <c r="AH4" s="841"/>
      <c r="AI4" s="842"/>
    </row>
    <row r="5" spans="2:35" ht="20.100000000000001" customHeight="1" x14ac:dyDescent="0.15">
      <c r="B5" s="814" t="s">
        <v>0</v>
      </c>
      <c r="C5" s="815"/>
      <c r="D5" s="816"/>
      <c r="E5" s="846" t="s">
        <v>547</v>
      </c>
      <c r="F5" s="847"/>
      <c r="G5" s="847"/>
      <c r="H5" s="847"/>
      <c r="I5" s="848"/>
      <c r="J5" s="820" t="s">
        <v>1</v>
      </c>
      <c r="K5" s="821"/>
      <c r="L5" s="822"/>
      <c r="M5" s="796" t="s">
        <v>548</v>
      </c>
      <c r="N5" s="797"/>
      <c r="O5" s="797"/>
      <c r="P5" s="797"/>
      <c r="Q5" s="797"/>
      <c r="R5" s="798"/>
      <c r="S5" s="450"/>
      <c r="T5" s="451"/>
      <c r="U5" s="451"/>
      <c r="V5" s="452"/>
      <c r="W5" s="849" t="s">
        <v>549</v>
      </c>
      <c r="X5" s="850"/>
      <c r="Y5" s="850"/>
      <c r="Z5" s="850"/>
      <c r="AA5" s="850"/>
      <c r="AB5" s="851"/>
      <c r="AC5" s="450"/>
      <c r="AD5" s="451"/>
      <c r="AE5" s="452"/>
      <c r="AF5" s="843"/>
      <c r="AG5" s="844"/>
      <c r="AH5" s="844"/>
      <c r="AI5" s="845"/>
    </row>
    <row r="6" spans="2:35" ht="26.25" customHeight="1" x14ac:dyDescent="0.2">
      <c r="B6" s="827" t="s">
        <v>905</v>
      </c>
      <c r="C6" s="852" t="s">
        <v>906</v>
      </c>
      <c r="D6" s="853"/>
      <c r="E6" s="853"/>
      <c r="F6" s="853"/>
      <c r="G6" s="853"/>
      <c r="H6" s="853"/>
      <c r="I6" s="853"/>
      <c r="J6" s="853"/>
      <c r="K6" s="853"/>
      <c r="L6" s="853"/>
      <c r="M6" s="853"/>
      <c r="N6" s="853"/>
      <c r="O6" s="853"/>
      <c r="P6" s="853"/>
      <c r="Q6" s="853"/>
      <c r="R6" s="853"/>
      <c r="S6" s="853"/>
      <c r="T6" s="853"/>
      <c r="U6" s="853"/>
      <c r="V6" s="853"/>
      <c r="W6" s="853"/>
      <c r="X6" s="853"/>
      <c r="Y6" s="853"/>
      <c r="Z6" s="853"/>
      <c r="AA6" s="853"/>
      <c r="AB6" s="853"/>
      <c r="AC6" s="853"/>
      <c r="AD6" s="853"/>
      <c r="AE6" s="853"/>
      <c r="AF6" s="853"/>
      <c r="AG6" s="853"/>
      <c r="AH6" s="853"/>
      <c r="AI6" s="854"/>
    </row>
    <row r="7" spans="2:35" ht="35.450000000000003" customHeight="1" x14ac:dyDescent="0.15">
      <c r="B7" s="827"/>
      <c r="C7" s="4"/>
      <c r="D7" s="4"/>
      <c r="E7" s="4"/>
      <c r="F7" s="4"/>
      <c r="G7" s="4"/>
      <c r="H7" s="4"/>
      <c r="I7" s="160"/>
      <c r="J7" s="4"/>
      <c r="K7" s="4"/>
      <c r="L7" s="4"/>
      <c r="M7" s="4"/>
      <c r="N7" s="4"/>
      <c r="O7" s="4"/>
      <c r="P7" s="4"/>
      <c r="Q7" s="161"/>
      <c r="R7" s="160"/>
      <c r="S7" s="4"/>
      <c r="T7" s="4"/>
      <c r="U7" s="4"/>
      <c r="V7" s="4"/>
      <c r="W7" s="160"/>
      <c r="X7" s="160"/>
      <c r="Y7" s="160"/>
      <c r="Z7" s="160"/>
      <c r="AA7" s="160"/>
      <c r="AB7" s="4"/>
      <c r="AC7" s="4"/>
      <c r="AD7" s="4"/>
      <c r="AE7" s="4"/>
      <c r="AF7" s="4"/>
      <c r="AG7" s="4"/>
      <c r="AH7" s="4"/>
      <c r="AI7" s="162"/>
    </row>
    <row r="8" spans="2:35" ht="35.450000000000003" customHeight="1" x14ac:dyDescent="0.15">
      <c r="B8" s="827"/>
      <c r="C8" s="4"/>
      <c r="D8" s="4"/>
      <c r="E8" s="4"/>
      <c r="F8" s="4"/>
      <c r="G8" s="4"/>
      <c r="H8" s="4"/>
      <c r="I8" s="160"/>
      <c r="J8" s="4"/>
      <c r="K8" s="4"/>
      <c r="L8" s="4"/>
      <c r="M8" s="4"/>
      <c r="N8" s="4"/>
      <c r="O8" s="4"/>
      <c r="P8" s="4"/>
      <c r="Q8" s="161"/>
      <c r="R8" s="160"/>
      <c r="S8" s="4"/>
      <c r="T8" s="4"/>
      <c r="U8" s="4"/>
      <c r="V8" s="4"/>
      <c r="W8" s="160"/>
      <c r="X8" s="160"/>
      <c r="Y8" s="160"/>
      <c r="Z8" s="160"/>
      <c r="AA8" s="160"/>
      <c r="AB8" s="4"/>
      <c r="AC8" s="4"/>
      <c r="AD8" s="4"/>
      <c r="AE8" s="4"/>
      <c r="AF8" s="4"/>
      <c r="AG8" s="4"/>
      <c r="AH8" s="4"/>
      <c r="AI8" s="162"/>
    </row>
    <row r="9" spans="2:35" ht="35.450000000000003" customHeight="1" x14ac:dyDescent="0.15">
      <c r="B9" s="827"/>
      <c r="C9" s="4"/>
      <c r="D9" s="4"/>
      <c r="E9" s="4"/>
      <c r="F9" s="4"/>
      <c r="G9" s="4"/>
      <c r="H9" s="4"/>
      <c r="I9" s="160"/>
      <c r="J9" s="4"/>
      <c r="K9" s="4"/>
      <c r="L9" s="4"/>
      <c r="M9" s="4"/>
      <c r="N9" s="4"/>
      <c r="O9" s="4"/>
      <c r="P9" s="4"/>
      <c r="Q9" s="161"/>
      <c r="R9" s="160"/>
      <c r="S9" s="4"/>
      <c r="T9" s="4"/>
      <c r="U9" s="4"/>
      <c r="V9" s="4"/>
      <c r="W9" s="160"/>
      <c r="X9" s="160"/>
      <c r="Y9" s="160"/>
      <c r="Z9" s="160"/>
      <c r="AA9" s="160"/>
      <c r="AB9" s="4"/>
      <c r="AC9" s="4"/>
      <c r="AD9" s="4"/>
      <c r="AE9" s="4"/>
      <c r="AF9" s="4"/>
      <c r="AG9" s="4"/>
      <c r="AH9" s="4"/>
      <c r="AI9" s="162"/>
    </row>
    <row r="10" spans="2:35" ht="35.450000000000003" customHeight="1" x14ac:dyDescent="0.15">
      <c r="B10" s="827"/>
      <c r="C10" s="4"/>
      <c r="D10" s="4"/>
      <c r="E10" s="4"/>
      <c r="F10" s="4"/>
      <c r="G10" s="4"/>
      <c r="H10" s="4"/>
      <c r="I10" s="160"/>
      <c r="J10" s="4"/>
      <c r="K10" s="4"/>
      <c r="L10" s="4"/>
      <c r="M10" s="4"/>
      <c r="N10" s="4"/>
      <c r="O10" s="4"/>
      <c r="P10" s="4"/>
      <c r="Q10" s="161"/>
      <c r="R10" s="160"/>
      <c r="S10" s="4"/>
      <c r="T10" s="4"/>
      <c r="U10" s="4"/>
      <c r="V10" s="4"/>
      <c r="W10" s="160"/>
      <c r="X10" s="160"/>
      <c r="Y10" s="160"/>
      <c r="Z10" s="160"/>
      <c r="AA10" s="160"/>
      <c r="AB10" s="4"/>
      <c r="AC10" s="4"/>
      <c r="AD10" s="4"/>
      <c r="AE10" s="4"/>
      <c r="AF10" s="4"/>
      <c r="AG10" s="4"/>
      <c r="AH10" s="4"/>
      <c r="AI10" s="162"/>
    </row>
    <row r="11" spans="2:35" ht="35.450000000000003" customHeight="1" x14ac:dyDescent="0.15">
      <c r="B11" s="827"/>
      <c r="C11" s="4"/>
      <c r="D11" s="4"/>
      <c r="E11" s="4"/>
      <c r="F11" s="4"/>
      <c r="G11" s="4"/>
      <c r="H11" s="4"/>
      <c r="I11" s="160"/>
      <c r="J11" s="4"/>
      <c r="K11" s="4"/>
      <c r="L11" s="4"/>
      <c r="M11" s="4"/>
      <c r="N11" s="4"/>
      <c r="O11" s="4"/>
      <c r="P11" s="4"/>
      <c r="Q11" s="160"/>
      <c r="R11" s="160"/>
      <c r="S11" s="4"/>
      <c r="T11" s="4"/>
      <c r="U11" s="4"/>
      <c r="V11" s="4"/>
      <c r="W11" s="160"/>
      <c r="X11" s="160"/>
      <c r="Y11" s="160"/>
      <c r="Z11" s="160"/>
      <c r="AA11" s="160"/>
      <c r="AB11" s="4"/>
      <c r="AC11" s="4"/>
      <c r="AD11" s="4"/>
      <c r="AE11" s="4"/>
      <c r="AF11" s="4"/>
      <c r="AG11" s="4"/>
      <c r="AH11" s="4"/>
      <c r="AI11" s="162"/>
    </row>
    <row r="12" spans="2:35" ht="35.450000000000003" customHeight="1" x14ac:dyDescent="0.15">
      <c r="B12" s="827"/>
      <c r="C12" s="4"/>
      <c r="D12" s="4"/>
      <c r="E12" s="4"/>
      <c r="F12" s="160"/>
      <c r="G12" s="160"/>
      <c r="H12" s="4"/>
      <c r="I12" s="4"/>
      <c r="J12" s="4"/>
      <c r="K12" s="4"/>
      <c r="L12" s="4"/>
      <c r="M12" s="4"/>
      <c r="N12" s="4"/>
      <c r="O12" s="4"/>
      <c r="P12" s="4"/>
      <c r="Q12" s="160"/>
      <c r="R12" s="4"/>
      <c r="S12" s="4"/>
      <c r="T12" s="4"/>
      <c r="U12" s="4"/>
      <c r="V12" s="4"/>
      <c r="W12" s="160"/>
      <c r="X12" s="160"/>
      <c r="Y12" s="160"/>
      <c r="Z12" s="160"/>
      <c r="AA12" s="160"/>
      <c r="AB12" s="4"/>
      <c r="AC12" s="4"/>
      <c r="AD12" s="4"/>
      <c r="AE12" s="4"/>
      <c r="AF12" s="4"/>
      <c r="AG12" s="4"/>
      <c r="AH12" s="4"/>
      <c r="AI12" s="162"/>
    </row>
    <row r="13" spans="2:35" ht="35.450000000000003" customHeight="1" x14ac:dyDescent="0.15">
      <c r="B13" s="827"/>
      <c r="C13" s="4"/>
      <c r="D13" s="4"/>
      <c r="E13" s="4"/>
      <c r="F13" s="160"/>
      <c r="G13" s="160"/>
      <c r="H13" s="160"/>
      <c r="I13" s="4"/>
      <c r="J13" s="4"/>
      <c r="K13" s="4"/>
      <c r="L13" s="4"/>
      <c r="M13" s="4"/>
      <c r="N13" s="4"/>
      <c r="O13" s="4"/>
      <c r="P13" s="4"/>
      <c r="Q13" s="160"/>
      <c r="R13" s="4"/>
      <c r="S13" s="4"/>
      <c r="T13" s="4"/>
      <c r="U13" s="4"/>
      <c r="V13" s="4"/>
      <c r="W13" s="160"/>
      <c r="X13" s="160"/>
      <c r="Y13" s="160"/>
      <c r="Z13" s="160"/>
      <c r="AA13" s="160"/>
      <c r="AB13" s="4"/>
      <c r="AC13" s="4"/>
      <c r="AD13" s="4"/>
      <c r="AE13" s="4"/>
      <c r="AF13" s="4"/>
      <c r="AG13" s="4"/>
      <c r="AH13" s="4"/>
      <c r="AI13" s="162"/>
    </row>
    <row r="14" spans="2:35" ht="35.450000000000003" customHeight="1" x14ac:dyDescent="0.15">
      <c r="B14" s="827"/>
      <c r="C14" s="160"/>
      <c r="D14" s="4"/>
      <c r="E14" s="4"/>
      <c r="F14" s="160"/>
      <c r="G14" s="160"/>
      <c r="H14" s="160"/>
      <c r="I14" s="4"/>
      <c r="J14" s="4"/>
      <c r="K14" s="4"/>
      <c r="L14" s="4"/>
      <c r="M14" s="4"/>
      <c r="N14" s="4"/>
      <c r="O14" s="4"/>
      <c r="P14" s="4"/>
      <c r="Q14" s="160"/>
      <c r="R14" s="160"/>
      <c r="S14" s="4"/>
      <c r="T14" s="4"/>
      <c r="U14" s="4"/>
      <c r="V14" s="4"/>
      <c r="W14" s="160"/>
      <c r="X14" s="160"/>
      <c r="Y14" s="160"/>
      <c r="Z14" s="160"/>
      <c r="AA14" s="160"/>
      <c r="AB14" s="4"/>
      <c r="AC14" s="4"/>
      <c r="AD14" s="4"/>
      <c r="AE14" s="4"/>
      <c r="AF14" s="4"/>
      <c r="AG14" s="4"/>
      <c r="AH14" s="4"/>
      <c r="AI14" s="162"/>
    </row>
    <row r="15" spans="2:35" ht="35.450000000000003" customHeight="1" x14ac:dyDescent="0.15">
      <c r="B15" s="827"/>
      <c r="C15" s="160"/>
      <c r="D15" s="4"/>
      <c r="E15" s="4"/>
      <c r="F15" s="160"/>
      <c r="G15" s="160"/>
      <c r="H15" s="160"/>
      <c r="I15" s="4"/>
      <c r="J15" s="4"/>
      <c r="K15" s="4"/>
      <c r="L15" s="4"/>
      <c r="M15" s="4"/>
      <c r="N15" s="4"/>
      <c r="O15" s="4"/>
      <c r="P15" s="4"/>
      <c r="Q15" s="160"/>
      <c r="R15" s="160"/>
      <c r="S15" s="4"/>
      <c r="T15" s="4"/>
      <c r="U15" s="4"/>
      <c r="V15" s="4"/>
      <c r="W15" s="160"/>
      <c r="X15" s="160"/>
      <c r="Y15" s="160"/>
      <c r="Z15" s="160"/>
      <c r="AA15" s="160"/>
      <c r="AB15" s="4"/>
      <c r="AC15" s="4"/>
      <c r="AD15" s="4"/>
      <c r="AE15" s="4"/>
      <c r="AF15" s="4"/>
      <c r="AG15" s="4"/>
      <c r="AH15" s="4"/>
      <c r="AI15" s="162"/>
    </row>
    <row r="16" spans="2:35" ht="35.450000000000003" customHeight="1" x14ac:dyDescent="0.15">
      <c r="B16" s="827"/>
      <c r="C16" s="160"/>
      <c r="D16" s="4"/>
      <c r="E16" s="4"/>
      <c r="F16" s="160"/>
      <c r="G16" s="160"/>
      <c r="H16" s="160"/>
      <c r="I16" s="4"/>
      <c r="J16" s="4"/>
      <c r="K16" s="4"/>
      <c r="L16" s="4"/>
      <c r="M16" s="4"/>
      <c r="N16" s="4"/>
      <c r="O16" s="4"/>
      <c r="P16" s="4"/>
      <c r="Q16" s="160"/>
      <c r="R16" s="160"/>
      <c r="S16" s="4"/>
      <c r="T16" s="4"/>
      <c r="U16" s="4"/>
      <c r="V16" s="4"/>
      <c r="W16" s="160"/>
      <c r="X16" s="160"/>
      <c r="Y16" s="160"/>
      <c r="Z16" s="160"/>
      <c r="AA16" s="160"/>
      <c r="AB16" s="4"/>
      <c r="AC16" s="4"/>
      <c r="AD16" s="4"/>
      <c r="AE16" s="4"/>
      <c r="AF16" s="4"/>
      <c r="AG16" s="4"/>
      <c r="AH16" s="4"/>
      <c r="AI16" s="162"/>
    </row>
    <row r="17" spans="2:35" ht="22.5" customHeight="1" x14ac:dyDescent="0.15">
      <c r="B17" s="827"/>
      <c r="C17" s="160"/>
      <c r="D17" s="4"/>
      <c r="E17" s="163"/>
      <c r="H17" s="164"/>
      <c r="I17" s="164"/>
      <c r="J17" s="164"/>
      <c r="K17" s="164"/>
      <c r="L17" s="164"/>
      <c r="M17" s="4"/>
      <c r="N17" s="4"/>
      <c r="O17" s="4"/>
      <c r="P17" s="4"/>
      <c r="Q17" s="160"/>
      <c r="R17" s="160"/>
      <c r="S17" s="4"/>
      <c r="T17" s="4"/>
      <c r="U17" s="4"/>
      <c r="V17" s="4"/>
      <c r="W17" s="160"/>
      <c r="X17" s="160"/>
      <c r="Y17" s="160"/>
      <c r="Z17" s="160"/>
      <c r="AA17" s="160"/>
      <c r="AI17" s="165"/>
    </row>
    <row r="18" spans="2:35" ht="78.75" customHeight="1" x14ac:dyDescent="0.15">
      <c r="B18" s="828"/>
      <c r="C18" s="166"/>
      <c r="D18" s="167"/>
      <c r="E18" s="168"/>
      <c r="F18" s="169"/>
      <c r="G18" s="169"/>
      <c r="H18" s="167"/>
      <c r="I18" s="167"/>
      <c r="J18" s="167"/>
      <c r="K18" s="167"/>
      <c r="L18" s="167"/>
      <c r="M18" s="167"/>
      <c r="N18" s="167"/>
      <c r="O18" s="167"/>
      <c r="P18" s="167"/>
      <c r="Q18" s="167"/>
      <c r="R18" s="167"/>
      <c r="S18" s="170"/>
      <c r="T18" s="170"/>
      <c r="U18" s="170"/>
      <c r="V18" s="832" t="s">
        <v>907</v>
      </c>
      <c r="W18" s="832"/>
      <c r="X18" s="832"/>
      <c r="Y18" s="832"/>
      <c r="Z18" s="832"/>
      <c r="AA18" s="832"/>
      <c r="AB18" s="832"/>
      <c r="AC18" s="832"/>
      <c r="AD18" s="832"/>
      <c r="AE18" s="832"/>
      <c r="AF18" s="832"/>
      <c r="AG18" s="832"/>
      <c r="AH18" s="832"/>
      <c r="AI18" s="833"/>
    </row>
    <row r="19" spans="2:35" ht="15" customHeight="1" x14ac:dyDescent="0.15"/>
  </sheetData>
  <mergeCells count="17">
    <mergeCell ref="B6:B18"/>
    <mergeCell ref="C6:AI6"/>
    <mergeCell ref="V18:AI18"/>
    <mergeCell ref="B3:AI3"/>
    <mergeCell ref="B4:D4"/>
    <mergeCell ref="E4:I4"/>
    <mergeCell ref="J4:L4"/>
    <mergeCell ref="M4:R4"/>
    <mergeCell ref="S4:V5"/>
    <mergeCell ref="W4:AB4"/>
    <mergeCell ref="AC4:AE5"/>
    <mergeCell ref="AF4:AI5"/>
    <mergeCell ref="B5:D5"/>
    <mergeCell ref="E5:I5"/>
    <mergeCell ref="J5:L5"/>
    <mergeCell ref="M5:R5"/>
    <mergeCell ref="W5:AB5"/>
  </mergeCells>
  <phoneticPr fontId="9"/>
  <printOptions horizontalCentered="1" verticalCentered="1"/>
  <pageMargins left="0.23622047244094488" right="0.23622047244094488" top="0.74803149606299213" bottom="0.74803149606299213" header="0.31496062992125984" footer="0.31496062992125984"/>
  <pageSetup paperSize="9" scale="98" fitToWidth="0" orientation="landscape" copies="2" r:id="rId1"/>
  <headerFooter alignWithMargins="0"/>
  <drawing r:id="rId2"/>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30A95E-6177-4DB1-BC54-C3EBFEC9AE63}">
  <sheetPr codeName="Sheet82">
    <pageSetUpPr fitToPage="1"/>
  </sheetPr>
  <dimension ref="B2:AI19"/>
  <sheetViews>
    <sheetView showGridLines="0" showZeros="0" view="pageBreakPreview" zoomScaleNormal="85" zoomScaleSheetLayoutView="100" workbookViewId="0">
      <selection activeCell="C6" sqref="C6:AI6"/>
    </sheetView>
  </sheetViews>
  <sheetFormatPr defaultColWidth="9" defaultRowHeight="12" x14ac:dyDescent="0.15"/>
  <cols>
    <col min="1" max="1" width="1.625" style="159" customWidth="1"/>
    <col min="2" max="2" width="3.25" style="159" customWidth="1"/>
    <col min="3" max="35" width="4.125" style="159" customWidth="1"/>
    <col min="36" max="36" width="1.375" style="159" customWidth="1"/>
    <col min="37" max="16384" width="9" style="159"/>
  </cols>
  <sheetData>
    <row r="2" spans="2:35" ht="8.25" customHeight="1" x14ac:dyDescent="0.15"/>
    <row r="3" spans="2:35" ht="24.95" customHeight="1" x14ac:dyDescent="0.15">
      <c r="B3" s="400" t="s">
        <v>908</v>
      </c>
      <c r="C3" s="400"/>
      <c r="D3" s="400"/>
      <c r="E3" s="786"/>
      <c r="F3" s="786"/>
      <c r="G3" s="786"/>
      <c r="H3" s="786"/>
      <c r="I3" s="786"/>
      <c r="J3" s="400"/>
      <c r="K3" s="400"/>
      <c r="L3" s="400"/>
      <c r="M3" s="400"/>
      <c r="N3" s="400"/>
      <c r="O3" s="400"/>
      <c r="P3" s="400"/>
      <c r="Q3" s="400"/>
      <c r="R3" s="400"/>
      <c r="S3" s="400"/>
      <c r="T3" s="400"/>
      <c r="U3" s="400"/>
      <c r="V3" s="400"/>
      <c r="W3" s="400"/>
      <c r="X3" s="400"/>
      <c r="Y3" s="400"/>
      <c r="Z3" s="400"/>
      <c r="AA3" s="400"/>
      <c r="AB3" s="400"/>
      <c r="AC3" s="400"/>
      <c r="AD3" s="400"/>
      <c r="AE3" s="400"/>
      <c r="AF3" s="400"/>
      <c r="AG3" s="400"/>
      <c r="AH3" s="400"/>
      <c r="AI3" s="400"/>
    </row>
    <row r="4" spans="2:35" ht="20.100000000000001" customHeight="1" x14ac:dyDescent="0.15">
      <c r="B4" s="787" t="s">
        <v>8</v>
      </c>
      <c r="C4" s="788"/>
      <c r="D4" s="789"/>
      <c r="E4" s="837" t="s">
        <v>542</v>
      </c>
      <c r="F4" s="838"/>
      <c r="G4" s="838"/>
      <c r="H4" s="838"/>
      <c r="I4" s="839"/>
      <c r="J4" s="793" t="s">
        <v>9</v>
      </c>
      <c r="K4" s="794"/>
      <c r="L4" s="795"/>
      <c r="M4" s="796" t="s">
        <v>543</v>
      </c>
      <c r="N4" s="797"/>
      <c r="O4" s="797"/>
      <c r="P4" s="797"/>
      <c r="Q4" s="797"/>
      <c r="R4" s="798"/>
      <c r="S4" s="447" t="s">
        <v>715</v>
      </c>
      <c r="T4" s="448"/>
      <c r="U4" s="448"/>
      <c r="V4" s="449"/>
      <c r="W4" s="805" t="s">
        <v>545</v>
      </c>
      <c r="X4" s="806"/>
      <c r="Y4" s="806"/>
      <c r="Z4" s="806"/>
      <c r="AA4" s="806"/>
      <c r="AB4" s="807"/>
      <c r="AC4" s="447" t="s">
        <v>546</v>
      </c>
      <c r="AD4" s="448"/>
      <c r="AE4" s="449"/>
      <c r="AF4" s="840">
        <v>45621</v>
      </c>
      <c r="AG4" s="841"/>
      <c r="AH4" s="841"/>
      <c r="AI4" s="842"/>
    </row>
    <row r="5" spans="2:35" ht="20.100000000000001" customHeight="1" x14ac:dyDescent="0.15">
      <c r="B5" s="814" t="s">
        <v>0</v>
      </c>
      <c r="C5" s="815"/>
      <c r="D5" s="816"/>
      <c r="E5" s="846" t="s">
        <v>547</v>
      </c>
      <c r="F5" s="847"/>
      <c r="G5" s="847"/>
      <c r="H5" s="847"/>
      <c r="I5" s="848"/>
      <c r="J5" s="820" t="s">
        <v>1</v>
      </c>
      <c r="K5" s="821"/>
      <c r="L5" s="822"/>
      <c r="M5" s="796" t="s">
        <v>548</v>
      </c>
      <c r="N5" s="797"/>
      <c r="O5" s="797"/>
      <c r="P5" s="797"/>
      <c r="Q5" s="797"/>
      <c r="R5" s="798"/>
      <c r="S5" s="450"/>
      <c r="T5" s="451"/>
      <c r="U5" s="451"/>
      <c r="V5" s="452"/>
      <c r="W5" s="849" t="s">
        <v>549</v>
      </c>
      <c r="X5" s="850"/>
      <c r="Y5" s="850"/>
      <c r="Z5" s="850"/>
      <c r="AA5" s="850"/>
      <c r="AB5" s="851"/>
      <c r="AC5" s="450"/>
      <c r="AD5" s="451"/>
      <c r="AE5" s="452"/>
      <c r="AF5" s="843"/>
      <c r="AG5" s="844"/>
      <c r="AH5" s="844"/>
      <c r="AI5" s="845"/>
    </row>
    <row r="6" spans="2:35" ht="26.25" customHeight="1" x14ac:dyDescent="0.2">
      <c r="B6" s="827" t="s">
        <v>905</v>
      </c>
      <c r="C6" s="852" t="s">
        <v>906</v>
      </c>
      <c r="D6" s="853"/>
      <c r="E6" s="853"/>
      <c r="F6" s="853"/>
      <c r="G6" s="853"/>
      <c r="H6" s="853"/>
      <c r="I6" s="853"/>
      <c r="J6" s="853"/>
      <c r="K6" s="853"/>
      <c r="L6" s="853"/>
      <c r="M6" s="853"/>
      <c r="N6" s="853"/>
      <c r="O6" s="853"/>
      <c r="P6" s="853"/>
      <c r="Q6" s="853"/>
      <c r="R6" s="853"/>
      <c r="S6" s="853"/>
      <c r="T6" s="853"/>
      <c r="U6" s="853"/>
      <c r="V6" s="853"/>
      <c r="W6" s="853"/>
      <c r="X6" s="853"/>
      <c r="Y6" s="853"/>
      <c r="Z6" s="853"/>
      <c r="AA6" s="853"/>
      <c r="AB6" s="853"/>
      <c r="AC6" s="853"/>
      <c r="AD6" s="853"/>
      <c r="AE6" s="853"/>
      <c r="AF6" s="853"/>
      <c r="AG6" s="853"/>
      <c r="AH6" s="853"/>
      <c r="AI6" s="854"/>
    </row>
    <row r="7" spans="2:35" ht="35.450000000000003" customHeight="1" x14ac:dyDescent="0.15">
      <c r="B7" s="827"/>
      <c r="C7" s="4"/>
      <c r="D7" s="4"/>
      <c r="E7" s="4"/>
      <c r="F7" s="4"/>
      <c r="G7" s="4"/>
      <c r="H7" s="4"/>
      <c r="I7" s="160"/>
      <c r="J7" s="4"/>
      <c r="K7" s="4"/>
      <c r="L7" s="4"/>
      <c r="M7" s="4"/>
      <c r="N7" s="4"/>
      <c r="O7" s="4"/>
      <c r="P7" s="4"/>
      <c r="Q7" s="161"/>
      <c r="R7" s="160"/>
      <c r="S7" s="4"/>
      <c r="T7" s="4"/>
      <c r="U7" s="4"/>
      <c r="V7" s="4"/>
      <c r="W7" s="160"/>
      <c r="X7" s="160"/>
      <c r="Y7" s="160"/>
      <c r="Z7" s="160"/>
      <c r="AA7" s="160"/>
      <c r="AB7" s="4"/>
      <c r="AC7" s="4"/>
      <c r="AD7" s="4"/>
      <c r="AE7" s="4"/>
      <c r="AF7" s="4"/>
      <c r="AG7" s="4"/>
      <c r="AH7" s="4"/>
      <c r="AI7" s="162"/>
    </row>
    <row r="8" spans="2:35" ht="35.450000000000003" customHeight="1" x14ac:dyDescent="0.15">
      <c r="B8" s="827"/>
      <c r="C8" s="4"/>
      <c r="D8" s="4"/>
      <c r="E8" s="4"/>
      <c r="F8" s="4"/>
      <c r="G8" s="4"/>
      <c r="H8" s="4"/>
      <c r="I8" s="160"/>
      <c r="J8" s="4"/>
      <c r="K8" s="4"/>
      <c r="L8" s="4"/>
      <c r="M8" s="4"/>
      <c r="N8" s="4"/>
      <c r="O8" s="4"/>
      <c r="P8" s="4"/>
      <c r="Q8" s="161"/>
      <c r="R8" s="160"/>
      <c r="S8" s="4"/>
      <c r="T8" s="4"/>
      <c r="U8" s="4"/>
      <c r="V8" s="4"/>
      <c r="W8" s="160"/>
      <c r="X8" s="160"/>
      <c r="Y8" s="160"/>
      <c r="Z8" s="160"/>
      <c r="AA8" s="160"/>
      <c r="AB8" s="4"/>
      <c r="AC8" s="4"/>
      <c r="AD8" s="4"/>
      <c r="AE8" s="4"/>
      <c r="AF8" s="4"/>
      <c r="AG8" s="4"/>
      <c r="AH8" s="4"/>
      <c r="AI8" s="162"/>
    </row>
    <row r="9" spans="2:35" ht="35.450000000000003" customHeight="1" x14ac:dyDescent="0.15">
      <c r="B9" s="827"/>
      <c r="C9" s="4"/>
      <c r="D9" s="4"/>
      <c r="E9" s="4"/>
      <c r="F9" s="4"/>
      <c r="G9" s="4"/>
      <c r="H9" s="4"/>
      <c r="I9" s="160"/>
      <c r="J9" s="4"/>
      <c r="K9" s="4"/>
      <c r="L9" s="4"/>
      <c r="M9" s="4"/>
      <c r="N9" s="4"/>
      <c r="O9" s="4"/>
      <c r="P9" s="4"/>
      <c r="Q9" s="161"/>
      <c r="R9" s="160"/>
      <c r="S9" s="4"/>
      <c r="T9" s="4"/>
      <c r="U9" s="4"/>
      <c r="V9" s="4"/>
      <c r="W9" s="160"/>
      <c r="X9" s="160"/>
      <c r="Y9" s="160"/>
      <c r="Z9" s="160"/>
      <c r="AA9" s="160"/>
      <c r="AB9" s="4"/>
      <c r="AC9" s="4"/>
      <c r="AD9" s="4"/>
      <c r="AE9" s="4"/>
      <c r="AF9" s="4"/>
      <c r="AG9" s="4"/>
      <c r="AH9" s="4"/>
      <c r="AI9" s="162"/>
    </row>
    <row r="10" spans="2:35" ht="35.450000000000003" customHeight="1" x14ac:dyDescent="0.15">
      <c r="B10" s="827"/>
      <c r="C10" s="4"/>
      <c r="D10" s="4"/>
      <c r="E10" s="4"/>
      <c r="F10" s="4"/>
      <c r="G10" s="4"/>
      <c r="H10" s="4"/>
      <c r="I10" s="160"/>
      <c r="J10" s="4"/>
      <c r="K10" s="4"/>
      <c r="L10" s="4"/>
      <c r="M10" s="4"/>
      <c r="N10" s="4"/>
      <c r="O10" s="4"/>
      <c r="P10" s="4"/>
      <c r="Q10" s="161"/>
      <c r="R10" s="160"/>
      <c r="S10" s="4"/>
      <c r="T10" s="4"/>
      <c r="U10" s="4"/>
      <c r="V10" s="4"/>
      <c r="W10" s="160"/>
      <c r="X10" s="160"/>
      <c r="Y10" s="160"/>
      <c r="Z10" s="160"/>
      <c r="AA10" s="160"/>
      <c r="AB10" s="4"/>
      <c r="AC10" s="4"/>
      <c r="AD10" s="4"/>
      <c r="AE10" s="4"/>
      <c r="AF10" s="4"/>
      <c r="AG10" s="4"/>
      <c r="AH10" s="4"/>
      <c r="AI10" s="162"/>
    </row>
    <row r="11" spans="2:35" ht="35.450000000000003" customHeight="1" x14ac:dyDescent="0.15">
      <c r="B11" s="827"/>
      <c r="C11" s="4"/>
      <c r="D11" s="4"/>
      <c r="E11" s="4"/>
      <c r="F11" s="4"/>
      <c r="G11" s="4"/>
      <c r="H11" s="4"/>
      <c r="I11" s="160"/>
      <c r="J11" s="4"/>
      <c r="K11" s="4"/>
      <c r="L11" s="4"/>
      <c r="M11" s="4"/>
      <c r="N11" s="4"/>
      <c r="O11" s="4"/>
      <c r="P11" s="4"/>
      <c r="Q11" s="160"/>
      <c r="R11" s="160"/>
      <c r="S11" s="4"/>
      <c r="T11" s="4"/>
      <c r="U11" s="4"/>
      <c r="V11" s="4"/>
      <c r="W11" s="160"/>
      <c r="X11" s="160"/>
      <c r="Y11" s="160"/>
      <c r="Z11" s="160"/>
      <c r="AA11" s="160"/>
      <c r="AB11" s="4"/>
      <c r="AC11" s="4"/>
      <c r="AD11" s="4"/>
      <c r="AE11" s="4"/>
      <c r="AF11" s="4"/>
      <c r="AG11" s="4"/>
      <c r="AH11" s="4"/>
      <c r="AI11" s="162"/>
    </row>
    <row r="12" spans="2:35" ht="35.450000000000003" customHeight="1" x14ac:dyDescent="0.15">
      <c r="B12" s="827"/>
      <c r="C12" s="4"/>
      <c r="D12" s="4"/>
      <c r="E12" s="4"/>
      <c r="F12" s="160"/>
      <c r="G12" s="160"/>
      <c r="H12" s="4"/>
      <c r="I12" s="4"/>
      <c r="J12" s="4"/>
      <c r="K12" s="4"/>
      <c r="L12" s="4"/>
      <c r="M12" s="4"/>
      <c r="N12" s="4"/>
      <c r="O12" s="4"/>
      <c r="P12" s="4"/>
      <c r="Q12" s="160"/>
      <c r="R12" s="4"/>
      <c r="S12" s="4"/>
      <c r="T12" s="4"/>
      <c r="U12" s="4"/>
      <c r="V12" s="4"/>
      <c r="W12" s="160"/>
      <c r="X12" s="160"/>
      <c r="Y12" s="160"/>
      <c r="Z12" s="160"/>
      <c r="AA12" s="160"/>
      <c r="AB12" s="4"/>
      <c r="AC12" s="4"/>
      <c r="AD12" s="4"/>
      <c r="AE12" s="4"/>
      <c r="AF12" s="4"/>
      <c r="AG12" s="4"/>
      <c r="AH12" s="4"/>
      <c r="AI12" s="162"/>
    </row>
    <row r="13" spans="2:35" ht="35.450000000000003" customHeight="1" x14ac:dyDescent="0.15">
      <c r="B13" s="827"/>
      <c r="C13" s="4"/>
      <c r="D13" s="4"/>
      <c r="E13" s="4"/>
      <c r="F13" s="160"/>
      <c r="G13" s="160"/>
      <c r="H13" s="160"/>
      <c r="I13" s="4"/>
      <c r="J13" s="4"/>
      <c r="K13" s="4"/>
      <c r="L13" s="4"/>
      <c r="M13" s="4"/>
      <c r="N13" s="4"/>
      <c r="O13" s="4"/>
      <c r="P13" s="4"/>
      <c r="Q13" s="160"/>
      <c r="R13" s="4"/>
      <c r="S13" s="4"/>
      <c r="T13" s="4"/>
      <c r="U13" s="4"/>
      <c r="V13" s="4"/>
      <c r="W13" s="160"/>
      <c r="X13" s="160"/>
      <c r="Y13" s="160"/>
      <c r="Z13" s="160"/>
      <c r="AA13" s="160"/>
      <c r="AB13" s="4"/>
      <c r="AC13" s="4"/>
      <c r="AD13" s="4"/>
      <c r="AE13" s="4"/>
      <c r="AF13" s="4"/>
      <c r="AG13" s="4"/>
      <c r="AH13" s="4"/>
      <c r="AI13" s="162"/>
    </row>
    <row r="14" spans="2:35" ht="35.450000000000003" customHeight="1" x14ac:dyDescent="0.15">
      <c r="B14" s="827"/>
      <c r="C14" s="160"/>
      <c r="D14" s="4"/>
      <c r="E14" s="4"/>
      <c r="F14" s="160"/>
      <c r="G14" s="160"/>
      <c r="H14" s="160"/>
      <c r="I14" s="4"/>
      <c r="J14" s="4"/>
      <c r="K14" s="4"/>
      <c r="L14" s="4"/>
      <c r="M14" s="4"/>
      <c r="N14" s="4"/>
      <c r="O14" s="4"/>
      <c r="P14" s="4"/>
      <c r="Q14" s="160"/>
      <c r="R14" s="160"/>
      <c r="S14" s="4"/>
      <c r="T14" s="4"/>
      <c r="U14" s="4"/>
      <c r="V14" s="4"/>
      <c r="W14" s="160"/>
      <c r="X14" s="160"/>
      <c r="Y14" s="160"/>
      <c r="Z14" s="160"/>
      <c r="AA14" s="160"/>
      <c r="AB14" s="4"/>
      <c r="AC14" s="4"/>
      <c r="AD14" s="4"/>
      <c r="AE14" s="4"/>
      <c r="AF14" s="4"/>
      <c r="AG14" s="4"/>
      <c r="AH14" s="4"/>
      <c r="AI14" s="162"/>
    </row>
    <row r="15" spans="2:35" ht="35.450000000000003" customHeight="1" x14ac:dyDescent="0.15">
      <c r="B15" s="827"/>
      <c r="C15" s="160"/>
      <c r="D15" s="4"/>
      <c r="E15" s="4"/>
      <c r="F15" s="160"/>
      <c r="G15" s="160"/>
      <c r="H15" s="160"/>
      <c r="I15" s="4"/>
      <c r="J15" s="4"/>
      <c r="K15" s="4"/>
      <c r="L15" s="4"/>
      <c r="M15" s="4"/>
      <c r="N15" s="4"/>
      <c r="O15" s="4"/>
      <c r="P15" s="4"/>
      <c r="Q15" s="160"/>
      <c r="R15" s="160"/>
      <c r="S15" s="4"/>
      <c r="T15" s="4"/>
      <c r="U15" s="4"/>
      <c r="V15" s="4"/>
      <c r="W15" s="160"/>
      <c r="X15" s="160"/>
      <c r="Y15" s="160"/>
      <c r="Z15" s="160"/>
      <c r="AA15" s="160"/>
      <c r="AB15" s="4"/>
      <c r="AC15" s="4"/>
      <c r="AD15" s="4"/>
      <c r="AE15" s="4"/>
      <c r="AF15" s="4"/>
      <c r="AG15" s="4"/>
      <c r="AH15" s="4"/>
      <c r="AI15" s="162"/>
    </row>
    <row r="16" spans="2:35" ht="35.450000000000003" customHeight="1" x14ac:dyDescent="0.15">
      <c r="B16" s="827"/>
      <c r="C16" s="160"/>
      <c r="D16" s="4"/>
      <c r="E16" s="4"/>
      <c r="F16" s="160"/>
      <c r="G16" s="160"/>
      <c r="H16" s="160"/>
      <c r="I16" s="4"/>
      <c r="J16" s="4"/>
      <c r="K16" s="4"/>
      <c r="L16" s="4"/>
      <c r="M16" s="4"/>
      <c r="N16" s="4"/>
      <c r="O16" s="4"/>
      <c r="P16" s="4"/>
      <c r="Q16" s="160"/>
      <c r="R16" s="160"/>
      <c r="S16" s="4"/>
      <c r="T16" s="4"/>
      <c r="U16" s="4"/>
      <c r="V16" s="4"/>
      <c r="W16" s="160"/>
      <c r="X16" s="160"/>
      <c r="Y16" s="160"/>
      <c r="Z16" s="160"/>
      <c r="AA16" s="160"/>
      <c r="AB16" s="4"/>
      <c r="AC16" s="4"/>
      <c r="AD16" s="4"/>
      <c r="AE16" s="4"/>
      <c r="AF16" s="4"/>
      <c r="AG16" s="4"/>
      <c r="AH16" s="4"/>
      <c r="AI16" s="162"/>
    </row>
    <row r="17" spans="2:35" ht="22.5" customHeight="1" x14ac:dyDescent="0.15">
      <c r="B17" s="827"/>
      <c r="C17" s="160"/>
      <c r="D17" s="4"/>
      <c r="E17" s="163"/>
      <c r="H17" s="164"/>
      <c r="I17" s="164"/>
      <c r="J17" s="164"/>
      <c r="K17" s="164"/>
      <c r="L17" s="164"/>
      <c r="M17" s="4"/>
      <c r="N17" s="4"/>
      <c r="O17" s="4"/>
      <c r="P17" s="4"/>
      <c r="Q17" s="160"/>
      <c r="R17" s="160"/>
      <c r="S17" s="4"/>
      <c r="T17" s="4"/>
      <c r="U17" s="4"/>
      <c r="V17" s="4"/>
      <c r="W17" s="160"/>
      <c r="X17" s="160"/>
      <c r="Y17" s="160"/>
      <c r="Z17" s="160"/>
      <c r="AA17" s="160"/>
      <c r="AI17" s="165"/>
    </row>
    <row r="18" spans="2:35" ht="78.75" customHeight="1" x14ac:dyDescent="0.15">
      <c r="B18" s="828"/>
      <c r="C18" s="166"/>
      <c r="D18" s="167"/>
      <c r="E18" s="168"/>
      <c r="F18" s="169"/>
      <c r="G18" s="169"/>
      <c r="H18" s="167"/>
      <c r="I18" s="167"/>
      <c r="J18" s="167"/>
      <c r="K18" s="167"/>
      <c r="L18" s="167"/>
      <c r="M18" s="167"/>
      <c r="N18" s="167"/>
      <c r="O18" s="167"/>
      <c r="P18" s="167"/>
      <c r="Q18" s="167"/>
      <c r="R18" s="167"/>
      <c r="S18" s="170"/>
      <c r="T18" s="170"/>
      <c r="U18" s="170"/>
      <c r="V18" s="832" t="s">
        <v>907</v>
      </c>
      <c r="W18" s="832"/>
      <c r="X18" s="832"/>
      <c r="Y18" s="832"/>
      <c r="Z18" s="832"/>
      <c r="AA18" s="832"/>
      <c r="AB18" s="832"/>
      <c r="AC18" s="832"/>
      <c r="AD18" s="832"/>
      <c r="AE18" s="832"/>
      <c r="AF18" s="832"/>
      <c r="AG18" s="832"/>
      <c r="AH18" s="832"/>
      <c r="AI18" s="833"/>
    </row>
    <row r="19" spans="2:35" ht="15" customHeight="1" x14ac:dyDescent="0.15"/>
  </sheetData>
  <mergeCells count="17">
    <mergeCell ref="B6:B18"/>
    <mergeCell ref="C6:AI6"/>
    <mergeCell ref="V18:AI18"/>
    <mergeCell ref="B3:AI3"/>
    <mergeCell ref="B4:D4"/>
    <mergeCell ref="E4:I4"/>
    <mergeCell ref="J4:L4"/>
    <mergeCell ref="M4:R4"/>
    <mergeCell ref="S4:V5"/>
    <mergeCell ref="W4:AB4"/>
    <mergeCell ref="AC4:AE5"/>
    <mergeCell ref="AF4:AI5"/>
    <mergeCell ref="B5:D5"/>
    <mergeCell ref="E5:I5"/>
    <mergeCell ref="J5:L5"/>
    <mergeCell ref="M5:R5"/>
    <mergeCell ref="W5:AB5"/>
  </mergeCells>
  <phoneticPr fontId="9"/>
  <printOptions horizontalCentered="1" verticalCentered="1"/>
  <pageMargins left="0.23622047244094488" right="0.23622047244094488" top="0.74803149606299213" bottom="0.74803149606299213" header="0.31496062992125984" footer="0.31496062992125984"/>
  <pageSetup paperSize="9" scale="98" fitToWidth="0" orientation="landscape" copies="2" r:id="rId1"/>
  <headerFooter alignWithMargins="0"/>
  <drawing r:id="rId2"/>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176CD5-FD61-4078-95FB-C8F89B800CBC}">
  <sheetPr codeName="Sheet83">
    <pageSetUpPr fitToPage="1"/>
  </sheetPr>
  <dimension ref="B2:AI19"/>
  <sheetViews>
    <sheetView showGridLines="0" showZeros="0" view="pageBreakPreview" zoomScaleNormal="85" zoomScaleSheetLayoutView="100" workbookViewId="0">
      <selection activeCell="C6" sqref="C6:AI6"/>
    </sheetView>
  </sheetViews>
  <sheetFormatPr defaultColWidth="9" defaultRowHeight="12" x14ac:dyDescent="0.15"/>
  <cols>
    <col min="1" max="1" width="1.625" style="159" customWidth="1"/>
    <col min="2" max="2" width="3.25" style="159" customWidth="1"/>
    <col min="3" max="35" width="4.125" style="159" customWidth="1"/>
    <col min="36" max="36" width="1.375" style="159" customWidth="1"/>
    <col min="37" max="16384" width="9" style="159"/>
  </cols>
  <sheetData>
    <row r="2" spans="2:35" ht="8.25" customHeight="1" x14ac:dyDescent="0.15"/>
    <row r="3" spans="2:35" ht="24.95" customHeight="1" x14ac:dyDescent="0.15">
      <c r="B3" s="400" t="s">
        <v>908</v>
      </c>
      <c r="C3" s="400"/>
      <c r="D3" s="400"/>
      <c r="E3" s="786"/>
      <c r="F3" s="786"/>
      <c r="G3" s="786"/>
      <c r="H3" s="786"/>
      <c r="I3" s="786"/>
      <c r="J3" s="400"/>
      <c r="K3" s="400"/>
      <c r="L3" s="400"/>
      <c r="M3" s="400"/>
      <c r="N3" s="400"/>
      <c r="O3" s="400"/>
      <c r="P3" s="400"/>
      <c r="Q3" s="400"/>
      <c r="R3" s="400"/>
      <c r="S3" s="400"/>
      <c r="T3" s="400"/>
      <c r="U3" s="400"/>
      <c r="V3" s="400"/>
      <c r="W3" s="400"/>
      <c r="X3" s="400"/>
      <c r="Y3" s="400"/>
      <c r="Z3" s="400"/>
      <c r="AA3" s="400"/>
      <c r="AB3" s="400"/>
      <c r="AC3" s="400"/>
      <c r="AD3" s="400"/>
      <c r="AE3" s="400"/>
      <c r="AF3" s="400"/>
      <c r="AG3" s="400"/>
      <c r="AH3" s="400"/>
      <c r="AI3" s="400"/>
    </row>
    <row r="4" spans="2:35" ht="20.100000000000001" customHeight="1" x14ac:dyDescent="0.15">
      <c r="B4" s="787" t="s">
        <v>8</v>
      </c>
      <c r="C4" s="788"/>
      <c r="D4" s="789"/>
      <c r="E4" s="837" t="s">
        <v>542</v>
      </c>
      <c r="F4" s="838"/>
      <c r="G4" s="838"/>
      <c r="H4" s="838"/>
      <c r="I4" s="839"/>
      <c r="J4" s="793" t="s">
        <v>9</v>
      </c>
      <c r="K4" s="794"/>
      <c r="L4" s="795"/>
      <c r="M4" s="796" t="s">
        <v>543</v>
      </c>
      <c r="N4" s="797"/>
      <c r="O4" s="797"/>
      <c r="P4" s="797"/>
      <c r="Q4" s="797"/>
      <c r="R4" s="798"/>
      <c r="S4" s="447" t="s">
        <v>715</v>
      </c>
      <c r="T4" s="448"/>
      <c r="U4" s="448"/>
      <c r="V4" s="449"/>
      <c r="W4" s="805" t="s">
        <v>545</v>
      </c>
      <c r="X4" s="806"/>
      <c r="Y4" s="806"/>
      <c r="Z4" s="806"/>
      <c r="AA4" s="806"/>
      <c r="AB4" s="807"/>
      <c r="AC4" s="447" t="s">
        <v>546</v>
      </c>
      <c r="AD4" s="448"/>
      <c r="AE4" s="449"/>
      <c r="AF4" s="840">
        <v>45621</v>
      </c>
      <c r="AG4" s="841"/>
      <c r="AH4" s="841"/>
      <c r="AI4" s="842"/>
    </row>
    <row r="5" spans="2:35" ht="20.100000000000001" customHeight="1" x14ac:dyDescent="0.15">
      <c r="B5" s="814" t="s">
        <v>0</v>
      </c>
      <c r="C5" s="815"/>
      <c r="D5" s="816"/>
      <c r="E5" s="846" t="s">
        <v>547</v>
      </c>
      <c r="F5" s="847"/>
      <c r="G5" s="847"/>
      <c r="H5" s="847"/>
      <c r="I5" s="848"/>
      <c r="J5" s="820" t="s">
        <v>1</v>
      </c>
      <c r="K5" s="821"/>
      <c r="L5" s="822"/>
      <c r="M5" s="796" t="s">
        <v>548</v>
      </c>
      <c r="N5" s="797"/>
      <c r="O5" s="797"/>
      <c r="P5" s="797"/>
      <c r="Q5" s="797"/>
      <c r="R5" s="798"/>
      <c r="S5" s="450"/>
      <c r="T5" s="451"/>
      <c r="U5" s="451"/>
      <c r="V5" s="452"/>
      <c r="W5" s="849" t="s">
        <v>549</v>
      </c>
      <c r="X5" s="850"/>
      <c r="Y5" s="850"/>
      <c r="Z5" s="850"/>
      <c r="AA5" s="850"/>
      <c r="AB5" s="851"/>
      <c r="AC5" s="450"/>
      <c r="AD5" s="451"/>
      <c r="AE5" s="452"/>
      <c r="AF5" s="843"/>
      <c r="AG5" s="844"/>
      <c r="AH5" s="844"/>
      <c r="AI5" s="845"/>
    </row>
    <row r="6" spans="2:35" ht="26.25" customHeight="1" x14ac:dyDescent="0.2">
      <c r="B6" s="827" t="s">
        <v>905</v>
      </c>
      <c r="C6" s="852" t="s">
        <v>906</v>
      </c>
      <c r="D6" s="853"/>
      <c r="E6" s="853"/>
      <c r="F6" s="853"/>
      <c r="G6" s="853"/>
      <c r="H6" s="853"/>
      <c r="I6" s="853"/>
      <c r="J6" s="853"/>
      <c r="K6" s="853"/>
      <c r="L6" s="853"/>
      <c r="M6" s="853"/>
      <c r="N6" s="853"/>
      <c r="O6" s="853"/>
      <c r="P6" s="853"/>
      <c r="Q6" s="853"/>
      <c r="R6" s="853"/>
      <c r="S6" s="853"/>
      <c r="T6" s="853"/>
      <c r="U6" s="853"/>
      <c r="V6" s="853"/>
      <c r="W6" s="853"/>
      <c r="X6" s="853"/>
      <c r="Y6" s="853"/>
      <c r="Z6" s="853"/>
      <c r="AA6" s="853"/>
      <c r="AB6" s="853"/>
      <c r="AC6" s="853"/>
      <c r="AD6" s="853"/>
      <c r="AE6" s="853"/>
      <c r="AF6" s="853"/>
      <c r="AG6" s="853"/>
      <c r="AH6" s="853"/>
      <c r="AI6" s="854"/>
    </row>
    <row r="7" spans="2:35" ht="35.450000000000003" customHeight="1" x14ac:dyDescent="0.15">
      <c r="B7" s="827"/>
      <c r="C7" s="4"/>
      <c r="D7" s="4"/>
      <c r="E7" s="4"/>
      <c r="F7" s="4"/>
      <c r="G7" s="4"/>
      <c r="H7" s="4"/>
      <c r="I7" s="160"/>
      <c r="J7" s="4"/>
      <c r="K7" s="4"/>
      <c r="L7" s="4"/>
      <c r="M7" s="4"/>
      <c r="N7" s="4"/>
      <c r="O7" s="4"/>
      <c r="P7" s="4"/>
      <c r="Q7" s="161"/>
      <c r="R7" s="160"/>
      <c r="S7" s="4"/>
      <c r="T7" s="4"/>
      <c r="U7" s="4"/>
      <c r="V7" s="4"/>
      <c r="W7" s="160"/>
      <c r="X7" s="160"/>
      <c r="Y7" s="160"/>
      <c r="Z7" s="160"/>
      <c r="AA7" s="160"/>
      <c r="AB7" s="4"/>
      <c r="AC7" s="4"/>
      <c r="AD7" s="4"/>
      <c r="AE7" s="4"/>
      <c r="AF7" s="4"/>
      <c r="AG7" s="4"/>
      <c r="AH7" s="4"/>
      <c r="AI7" s="162"/>
    </row>
    <row r="8" spans="2:35" ht="35.450000000000003" customHeight="1" x14ac:dyDescent="0.15">
      <c r="B8" s="827"/>
      <c r="C8" s="4"/>
      <c r="D8" s="4"/>
      <c r="E8" s="4"/>
      <c r="F8" s="4"/>
      <c r="G8" s="4"/>
      <c r="H8" s="4"/>
      <c r="I8" s="160"/>
      <c r="J8" s="4"/>
      <c r="K8" s="4"/>
      <c r="L8" s="4"/>
      <c r="M8" s="4"/>
      <c r="N8" s="4"/>
      <c r="O8" s="4"/>
      <c r="P8" s="4"/>
      <c r="Q8" s="161"/>
      <c r="R8" s="160"/>
      <c r="S8" s="4"/>
      <c r="T8" s="4"/>
      <c r="U8" s="4"/>
      <c r="V8" s="4"/>
      <c r="W8" s="160"/>
      <c r="X8" s="160"/>
      <c r="Y8" s="160"/>
      <c r="Z8" s="160"/>
      <c r="AA8" s="160"/>
      <c r="AB8" s="4"/>
      <c r="AC8" s="4"/>
      <c r="AD8" s="4"/>
      <c r="AE8" s="4"/>
      <c r="AF8" s="4"/>
      <c r="AG8" s="4"/>
      <c r="AH8" s="4"/>
      <c r="AI8" s="162"/>
    </row>
    <row r="9" spans="2:35" ht="35.450000000000003" customHeight="1" x14ac:dyDescent="0.15">
      <c r="B9" s="827"/>
      <c r="C9" s="4"/>
      <c r="D9" s="4"/>
      <c r="E9" s="4"/>
      <c r="F9" s="4"/>
      <c r="G9" s="4"/>
      <c r="H9" s="4"/>
      <c r="I9" s="160"/>
      <c r="J9" s="4"/>
      <c r="K9" s="4"/>
      <c r="L9" s="4"/>
      <c r="M9" s="4"/>
      <c r="N9" s="4"/>
      <c r="O9" s="4"/>
      <c r="P9" s="4"/>
      <c r="Q9" s="161"/>
      <c r="R9" s="160"/>
      <c r="S9" s="4"/>
      <c r="T9" s="4"/>
      <c r="U9" s="4"/>
      <c r="V9" s="4"/>
      <c r="W9" s="160"/>
      <c r="X9" s="160"/>
      <c r="Y9" s="160"/>
      <c r="Z9" s="160"/>
      <c r="AA9" s="160"/>
      <c r="AB9" s="4"/>
      <c r="AC9" s="4"/>
      <c r="AD9" s="4"/>
      <c r="AE9" s="4"/>
      <c r="AF9" s="4"/>
      <c r="AG9" s="4"/>
      <c r="AH9" s="4"/>
      <c r="AI9" s="162"/>
    </row>
    <row r="10" spans="2:35" ht="35.450000000000003" customHeight="1" x14ac:dyDescent="0.15">
      <c r="B10" s="827"/>
      <c r="C10" s="4"/>
      <c r="D10" s="4"/>
      <c r="E10" s="4"/>
      <c r="F10" s="4"/>
      <c r="G10" s="4"/>
      <c r="H10" s="4"/>
      <c r="I10" s="160"/>
      <c r="J10" s="4"/>
      <c r="K10" s="4"/>
      <c r="L10" s="4"/>
      <c r="M10" s="4"/>
      <c r="N10" s="4"/>
      <c r="O10" s="4"/>
      <c r="P10" s="4"/>
      <c r="Q10" s="161"/>
      <c r="R10" s="160"/>
      <c r="S10" s="4"/>
      <c r="T10" s="4"/>
      <c r="U10" s="4"/>
      <c r="V10" s="4"/>
      <c r="W10" s="160"/>
      <c r="X10" s="160"/>
      <c r="Y10" s="160"/>
      <c r="Z10" s="160"/>
      <c r="AA10" s="160"/>
      <c r="AB10" s="4"/>
      <c r="AC10" s="4"/>
      <c r="AD10" s="4"/>
      <c r="AE10" s="4"/>
      <c r="AF10" s="4"/>
      <c r="AG10" s="4"/>
      <c r="AH10" s="4"/>
      <c r="AI10" s="162"/>
    </row>
    <row r="11" spans="2:35" ht="35.450000000000003" customHeight="1" x14ac:dyDescent="0.15">
      <c r="B11" s="827"/>
      <c r="C11" s="4"/>
      <c r="D11" s="4"/>
      <c r="E11" s="4"/>
      <c r="F11" s="4"/>
      <c r="G11" s="4"/>
      <c r="H11" s="4"/>
      <c r="I11" s="160"/>
      <c r="J11" s="4"/>
      <c r="K11" s="4"/>
      <c r="L11" s="4"/>
      <c r="M11" s="4"/>
      <c r="N11" s="4"/>
      <c r="O11" s="4"/>
      <c r="P11" s="4"/>
      <c r="Q11" s="160"/>
      <c r="R11" s="160"/>
      <c r="S11" s="4"/>
      <c r="T11" s="4"/>
      <c r="U11" s="4"/>
      <c r="V11" s="4"/>
      <c r="W11" s="160"/>
      <c r="X11" s="160"/>
      <c r="Y11" s="160"/>
      <c r="Z11" s="160"/>
      <c r="AA11" s="160"/>
      <c r="AB11" s="4"/>
      <c r="AC11" s="4"/>
      <c r="AD11" s="4"/>
      <c r="AE11" s="4"/>
      <c r="AF11" s="4"/>
      <c r="AG11" s="4"/>
      <c r="AH11" s="4"/>
      <c r="AI11" s="162"/>
    </row>
    <row r="12" spans="2:35" ht="35.450000000000003" customHeight="1" x14ac:dyDescent="0.15">
      <c r="B12" s="827"/>
      <c r="C12" s="4"/>
      <c r="D12" s="4"/>
      <c r="E12" s="4"/>
      <c r="F12" s="160"/>
      <c r="G12" s="160"/>
      <c r="H12" s="4"/>
      <c r="I12" s="4"/>
      <c r="J12" s="4"/>
      <c r="K12" s="4"/>
      <c r="L12" s="4"/>
      <c r="M12" s="4"/>
      <c r="N12" s="4"/>
      <c r="O12" s="4"/>
      <c r="P12" s="4"/>
      <c r="Q12" s="160"/>
      <c r="R12" s="4"/>
      <c r="S12" s="4"/>
      <c r="T12" s="4"/>
      <c r="U12" s="4"/>
      <c r="V12" s="4"/>
      <c r="W12" s="160"/>
      <c r="X12" s="160"/>
      <c r="Y12" s="160"/>
      <c r="Z12" s="160"/>
      <c r="AA12" s="160"/>
      <c r="AB12" s="4"/>
      <c r="AC12" s="4"/>
      <c r="AD12" s="4"/>
      <c r="AE12" s="4"/>
      <c r="AF12" s="4"/>
      <c r="AG12" s="4"/>
      <c r="AH12" s="4"/>
      <c r="AI12" s="162"/>
    </row>
    <row r="13" spans="2:35" ht="35.450000000000003" customHeight="1" x14ac:dyDescent="0.15">
      <c r="B13" s="827"/>
      <c r="C13" s="4"/>
      <c r="D13" s="4"/>
      <c r="E13" s="4"/>
      <c r="F13" s="160"/>
      <c r="G13" s="160"/>
      <c r="H13" s="160"/>
      <c r="I13" s="4"/>
      <c r="J13" s="4"/>
      <c r="K13" s="4"/>
      <c r="L13" s="4"/>
      <c r="M13" s="4"/>
      <c r="N13" s="4"/>
      <c r="O13" s="4"/>
      <c r="P13" s="4"/>
      <c r="Q13" s="160"/>
      <c r="R13" s="4"/>
      <c r="S13" s="4"/>
      <c r="T13" s="4"/>
      <c r="U13" s="4"/>
      <c r="V13" s="4"/>
      <c r="W13" s="160"/>
      <c r="X13" s="160"/>
      <c r="Y13" s="160"/>
      <c r="Z13" s="160"/>
      <c r="AA13" s="160"/>
      <c r="AB13" s="4"/>
      <c r="AC13" s="4"/>
      <c r="AD13" s="4"/>
      <c r="AE13" s="4"/>
      <c r="AF13" s="4"/>
      <c r="AG13" s="4"/>
      <c r="AH13" s="4"/>
      <c r="AI13" s="162"/>
    </row>
    <row r="14" spans="2:35" ht="35.450000000000003" customHeight="1" x14ac:dyDescent="0.15">
      <c r="B14" s="827"/>
      <c r="C14" s="160"/>
      <c r="D14" s="4"/>
      <c r="E14" s="4"/>
      <c r="F14" s="160"/>
      <c r="G14" s="160"/>
      <c r="H14" s="160"/>
      <c r="I14" s="4"/>
      <c r="J14" s="4"/>
      <c r="K14" s="4"/>
      <c r="L14" s="4"/>
      <c r="M14" s="4"/>
      <c r="N14" s="4"/>
      <c r="O14" s="4"/>
      <c r="P14" s="4"/>
      <c r="Q14" s="160"/>
      <c r="R14" s="160"/>
      <c r="S14" s="4"/>
      <c r="T14" s="4"/>
      <c r="U14" s="4"/>
      <c r="V14" s="4"/>
      <c r="W14" s="160"/>
      <c r="X14" s="160"/>
      <c r="Y14" s="160"/>
      <c r="Z14" s="160"/>
      <c r="AA14" s="160"/>
      <c r="AB14" s="4"/>
      <c r="AC14" s="4"/>
      <c r="AD14" s="4"/>
      <c r="AE14" s="4"/>
      <c r="AF14" s="4"/>
      <c r="AG14" s="4"/>
      <c r="AH14" s="4"/>
      <c r="AI14" s="162"/>
    </row>
    <row r="15" spans="2:35" ht="35.450000000000003" customHeight="1" x14ac:dyDescent="0.15">
      <c r="B15" s="827"/>
      <c r="C15" s="160"/>
      <c r="D15" s="4"/>
      <c r="E15" s="4"/>
      <c r="F15" s="160"/>
      <c r="G15" s="160"/>
      <c r="H15" s="160"/>
      <c r="I15" s="4"/>
      <c r="J15" s="4"/>
      <c r="K15" s="4"/>
      <c r="L15" s="4"/>
      <c r="M15" s="4"/>
      <c r="N15" s="4"/>
      <c r="O15" s="4"/>
      <c r="P15" s="4"/>
      <c r="Q15" s="160"/>
      <c r="R15" s="160"/>
      <c r="S15" s="4"/>
      <c r="T15" s="4"/>
      <c r="U15" s="4"/>
      <c r="V15" s="4"/>
      <c r="W15" s="160"/>
      <c r="X15" s="160"/>
      <c r="Y15" s="160"/>
      <c r="Z15" s="160"/>
      <c r="AA15" s="160"/>
      <c r="AB15" s="4"/>
      <c r="AC15" s="4"/>
      <c r="AD15" s="4"/>
      <c r="AE15" s="4"/>
      <c r="AF15" s="4"/>
      <c r="AG15" s="4"/>
      <c r="AH15" s="4"/>
      <c r="AI15" s="162"/>
    </row>
    <row r="16" spans="2:35" ht="35.450000000000003" customHeight="1" x14ac:dyDescent="0.15">
      <c r="B16" s="827"/>
      <c r="C16" s="160"/>
      <c r="D16" s="4"/>
      <c r="E16" s="4"/>
      <c r="F16" s="160"/>
      <c r="G16" s="160"/>
      <c r="H16" s="160"/>
      <c r="I16" s="4"/>
      <c r="J16" s="4"/>
      <c r="K16" s="4"/>
      <c r="L16" s="4"/>
      <c r="M16" s="4"/>
      <c r="N16" s="4"/>
      <c r="O16" s="4"/>
      <c r="P16" s="4"/>
      <c r="Q16" s="160"/>
      <c r="R16" s="160"/>
      <c r="S16" s="4"/>
      <c r="T16" s="4"/>
      <c r="U16" s="4"/>
      <c r="V16" s="4"/>
      <c r="W16" s="160"/>
      <c r="X16" s="160"/>
      <c r="Y16" s="160"/>
      <c r="Z16" s="160"/>
      <c r="AA16" s="160"/>
      <c r="AB16" s="4"/>
      <c r="AC16" s="4"/>
      <c r="AD16" s="4"/>
      <c r="AE16" s="4"/>
      <c r="AF16" s="4"/>
      <c r="AG16" s="4"/>
      <c r="AH16" s="4"/>
      <c r="AI16" s="162"/>
    </row>
    <row r="17" spans="2:35" ht="22.5" customHeight="1" x14ac:dyDescent="0.15">
      <c r="B17" s="827"/>
      <c r="C17" s="160"/>
      <c r="D17" s="4"/>
      <c r="E17" s="163"/>
      <c r="H17" s="164"/>
      <c r="I17" s="164"/>
      <c r="J17" s="164"/>
      <c r="K17" s="164"/>
      <c r="L17" s="164"/>
      <c r="M17" s="4"/>
      <c r="N17" s="4"/>
      <c r="O17" s="4"/>
      <c r="P17" s="4"/>
      <c r="Q17" s="160"/>
      <c r="R17" s="160"/>
      <c r="S17" s="4"/>
      <c r="T17" s="4"/>
      <c r="U17" s="4"/>
      <c r="V17" s="4"/>
      <c r="W17" s="160"/>
      <c r="X17" s="160"/>
      <c r="Y17" s="160"/>
      <c r="Z17" s="160"/>
      <c r="AA17" s="160"/>
      <c r="AI17" s="165"/>
    </row>
    <row r="18" spans="2:35" ht="78.75" customHeight="1" x14ac:dyDescent="0.15">
      <c r="B18" s="828"/>
      <c r="C18" s="166"/>
      <c r="D18" s="167"/>
      <c r="E18" s="168"/>
      <c r="F18" s="169"/>
      <c r="G18" s="169"/>
      <c r="H18" s="167"/>
      <c r="I18" s="167"/>
      <c r="J18" s="167"/>
      <c r="K18" s="167"/>
      <c r="L18" s="167"/>
      <c r="M18" s="167"/>
      <c r="N18" s="167"/>
      <c r="O18" s="167"/>
      <c r="P18" s="167"/>
      <c r="Q18" s="167"/>
      <c r="R18" s="167"/>
      <c r="S18" s="170"/>
      <c r="T18" s="170"/>
      <c r="U18" s="170"/>
      <c r="V18" s="832" t="s">
        <v>907</v>
      </c>
      <c r="W18" s="832"/>
      <c r="X18" s="832"/>
      <c r="Y18" s="832"/>
      <c r="Z18" s="832"/>
      <c r="AA18" s="832"/>
      <c r="AB18" s="832"/>
      <c r="AC18" s="832"/>
      <c r="AD18" s="832"/>
      <c r="AE18" s="832"/>
      <c r="AF18" s="832"/>
      <c r="AG18" s="832"/>
      <c r="AH18" s="832"/>
      <c r="AI18" s="833"/>
    </row>
    <row r="19" spans="2:35" ht="15" customHeight="1" x14ac:dyDescent="0.15"/>
  </sheetData>
  <mergeCells count="17">
    <mergeCell ref="B6:B18"/>
    <mergeCell ref="C6:AI6"/>
    <mergeCell ref="V18:AI18"/>
    <mergeCell ref="B3:AI3"/>
    <mergeCell ref="B4:D4"/>
    <mergeCell ref="E4:I4"/>
    <mergeCell ref="J4:L4"/>
    <mergeCell ref="M4:R4"/>
    <mergeCell ref="S4:V5"/>
    <mergeCell ref="W4:AB4"/>
    <mergeCell ref="AC4:AE5"/>
    <mergeCell ref="AF4:AI5"/>
    <mergeCell ref="B5:D5"/>
    <mergeCell ref="E5:I5"/>
    <mergeCell ref="J5:L5"/>
    <mergeCell ref="M5:R5"/>
    <mergeCell ref="W5:AB5"/>
  </mergeCells>
  <phoneticPr fontId="9"/>
  <printOptions horizontalCentered="1" verticalCentered="1"/>
  <pageMargins left="0.23622047244094488" right="0.23622047244094488" top="0.74803149606299213" bottom="0.74803149606299213" header="0.31496062992125984" footer="0.31496062992125984"/>
  <pageSetup paperSize="9" scale="98" fitToWidth="0" orientation="landscape" copies="2" r:id="rId1"/>
  <headerFooter alignWithMargins="0"/>
  <drawing r:id="rId2"/>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C28FA8-27DC-4618-9DA0-6FBEDC95BEAD}">
  <sheetPr codeName="Sheet84">
    <pageSetUpPr fitToPage="1"/>
  </sheetPr>
  <dimension ref="B2:AI19"/>
  <sheetViews>
    <sheetView showGridLines="0" showZeros="0" view="pageBreakPreview" zoomScaleNormal="85" zoomScaleSheetLayoutView="100" workbookViewId="0">
      <selection activeCell="C6" sqref="C6:AI6"/>
    </sheetView>
  </sheetViews>
  <sheetFormatPr defaultColWidth="9" defaultRowHeight="12" x14ac:dyDescent="0.15"/>
  <cols>
    <col min="1" max="1" width="1.625" style="159" customWidth="1"/>
    <col min="2" max="2" width="3.25" style="159" customWidth="1"/>
    <col min="3" max="35" width="4.125" style="159" customWidth="1"/>
    <col min="36" max="36" width="1.375" style="159" customWidth="1"/>
    <col min="37" max="16384" width="9" style="159"/>
  </cols>
  <sheetData>
    <row r="2" spans="2:35" ht="8.25" customHeight="1" x14ac:dyDescent="0.15"/>
    <row r="3" spans="2:35" ht="24.95" customHeight="1" x14ac:dyDescent="0.15">
      <c r="B3" s="400" t="s">
        <v>908</v>
      </c>
      <c r="C3" s="400"/>
      <c r="D3" s="400"/>
      <c r="E3" s="786"/>
      <c r="F3" s="786"/>
      <c r="G3" s="786"/>
      <c r="H3" s="786"/>
      <c r="I3" s="786"/>
      <c r="J3" s="400"/>
      <c r="K3" s="400"/>
      <c r="L3" s="400"/>
      <c r="M3" s="400"/>
      <c r="N3" s="400"/>
      <c r="O3" s="400"/>
      <c r="P3" s="400"/>
      <c r="Q3" s="400"/>
      <c r="R3" s="400"/>
      <c r="S3" s="400"/>
      <c r="T3" s="400"/>
      <c r="U3" s="400"/>
      <c r="V3" s="400"/>
      <c r="W3" s="400"/>
      <c r="X3" s="400"/>
      <c r="Y3" s="400"/>
      <c r="Z3" s="400"/>
      <c r="AA3" s="400"/>
      <c r="AB3" s="400"/>
      <c r="AC3" s="400"/>
      <c r="AD3" s="400"/>
      <c r="AE3" s="400"/>
      <c r="AF3" s="400"/>
      <c r="AG3" s="400"/>
      <c r="AH3" s="400"/>
      <c r="AI3" s="400"/>
    </row>
    <row r="4" spans="2:35" ht="20.100000000000001" customHeight="1" x14ac:dyDescent="0.15">
      <c r="B4" s="787" t="s">
        <v>8</v>
      </c>
      <c r="C4" s="788"/>
      <c r="D4" s="789"/>
      <c r="E4" s="837" t="s">
        <v>542</v>
      </c>
      <c r="F4" s="838"/>
      <c r="G4" s="838"/>
      <c r="H4" s="838"/>
      <c r="I4" s="839"/>
      <c r="J4" s="793" t="s">
        <v>9</v>
      </c>
      <c r="K4" s="794"/>
      <c r="L4" s="795"/>
      <c r="M4" s="796" t="s">
        <v>543</v>
      </c>
      <c r="N4" s="797"/>
      <c r="O4" s="797"/>
      <c r="P4" s="797"/>
      <c r="Q4" s="797"/>
      <c r="R4" s="798"/>
      <c r="S4" s="447" t="s">
        <v>715</v>
      </c>
      <c r="T4" s="448"/>
      <c r="U4" s="448"/>
      <c r="V4" s="449"/>
      <c r="W4" s="805" t="s">
        <v>545</v>
      </c>
      <c r="X4" s="806"/>
      <c r="Y4" s="806"/>
      <c r="Z4" s="806"/>
      <c r="AA4" s="806"/>
      <c r="AB4" s="807"/>
      <c r="AC4" s="447" t="s">
        <v>546</v>
      </c>
      <c r="AD4" s="448"/>
      <c r="AE4" s="449"/>
      <c r="AF4" s="840">
        <v>45621</v>
      </c>
      <c r="AG4" s="841"/>
      <c r="AH4" s="841"/>
      <c r="AI4" s="842"/>
    </row>
    <row r="5" spans="2:35" ht="20.100000000000001" customHeight="1" x14ac:dyDescent="0.15">
      <c r="B5" s="814" t="s">
        <v>0</v>
      </c>
      <c r="C5" s="815"/>
      <c r="D5" s="816"/>
      <c r="E5" s="846" t="s">
        <v>547</v>
      </c>
      <c r="F5" s="847"/>
      <c r="G5" s="847"/>
      <c r="H5" s="847"/>
      <c r="I5" s="848"/>
      <c r="J5" s="820" t="s">
        <v>1</v>
      </c>
      <c r="K5" s="821"/>
      <c r="L5" s="822"/>
      <c r="M5" s="796" t="s">
        <v>548</v>
      </c>
      <c r="N5" s="797"/>
      <c r="O5" s="797"/>
      <c r="P5" s="797"/>
      <c r="Q5" s="797"/>
      <c r="R5" s="798"/>
      <c r="S5" s="450"/>
      <c r="T5" s="451"/>
      <c r="U5" s="451"/>
      <c r="V5" s="452"/>
      <c r="W5" s="849" t="s">
        <v>549</v>
      </c>
      <c r="X5" s="850"/>
      <c r="Y5" s="850"/>
      <c r="Z5" s="850"/>
      <c r="AA5" s="850"/>
      <c r="AB5" s="851"/>
      <c r="AC5" s="450"/>
      <c r="AD5" s="451"/>
      <c r="AE5" s="452"/>
      <c r="AF5" s="843"/>
      <c r="AG5" s="844"/>
      <c r="AH5" s="844"/>
      <c r="AI5" s="845"/>
    </row>
    <row r="6" spans="2:35" ht="26.25" customHeight="1" x14ac:dyDescent="0.2">
      <c r="B6" s="827" t="s">
        <v>905</v>
      </c>
      <c r="C6" s="852" t="s">
        <v>906</v>
      </c>
      <c r="D6" s="853"/>
      <c r="E6" s="853"/>
      <c r="F6" s="853"/>
      <c r="G6" s="853"/>
      <c r="H6" s="853"/>
      <c r="I6" s="853"/>
      <c r="J6" s="853"/>
      <c r="K6" s="853"/>
      <c r="L6" s="853"/>
      <c r="M6" s="853"/>
      <c r="N6" s="853"/>
      <c r="O6" s="853"/>
      <c r="P6" s="853"/>
      <c r="Q6" s="853"/>
      <c r="R6" s="853"/>
      <c r="S6" s="853"/>
      <c r="T6" s="853"/>
      <c r="U6" s="853"/>
      <c r="V6" s="853"/>
      <c r="W6" s="853"/>
      <c r="X6" s="853"/>
      <c r="Y6" s="853"/>
      <c r="Z6" s="853"/>
      <c r="AA6" s="853"/>
      <c r="AB6" s="853"/>
      <c r="AC6" s="853"/>
      <c r="AD6" s="853"/>
      <c r="AE6" s="853"/>
      <c r="AF6" s="853"/>
      <c r="AG6" s="853"/>
      <c r="AH6" s="853"/>
      <c r="AI6" s="854"/>
    </row>
    <row r="7" spans="2:35" ht="35.450000000000003" customHeight="1" x14ac:dyDescent="0.15">
      <c r="B7" s="827"/>
      <c r="C7" s="4"/>
      <c r="D7" s="4"/>
      <c r="E7" s="4"/>
      <c r="F7" s="4"/>
      <c r="G7" s="4"/>
      <c r="H7" s="4"/>
      <c r="I7" s="160"/>
      <c r="J7" s="4"/>
      <c r="K7" s="4"/>
      <c r="L7" s="4"/>
      <c r="M7" s="4"/>
      <c r="N7" s="4"/>
      <c r="O7" s="4"/>
      <c r="P7" s="4"/>
      <c r="Q7" s="161"/>
      <c r="R7" s="160"/>
      <c r="S7" s="4"/>
      <c r="T7" s="4"/>
      <c r="U7" s="4"/>
      <c r="V7" s="4"/>
      <c r="W7" s="160"/>
      <c r="X7" s="160"/>
      <c r="Y7" s="160"/>
      <c r="Z7" s="160"/>
      <c r="AA7" s="160"/>
      <c r="AB7" s="4"/>
      <c r="AC7" s="4"/>
      <c r="AD7" s="4"/>
      <c r="AE7" s="4"/>
      <c r="AF7" s="4"/>
      <c r="AG7" s="4"/>
      <c r="AH7" s="4"/>
      <c r="AI7" s="162"/>
    </row>
    <row r="8" spans="2:35" ht="35.450000000000003" customHeight="1" x14ac:dyDescent="0.15">
      <c r="B8" s="827"/>
      <c r="C8" s="4"/>
      <c r="D8" s="4"/>
      <c r="E8" s="4"/>
      <c r="F8" s="4"/>
      <c r="G8" s="4"/>
      <c r="H8" s="4"/>
      <c r="I8" s="160"/>
      <c r="J8" s="4"/>
      <c r="K8" s="4"/>
      <c r="L8" s="4"/>
      <c r="M8" s="4"/>
      <c r="N8" s="4"/>
      <c r="O8" s="4"/>
      <c r="P8" s="4"/>
      <c r="Q8" s="161"/>
      <c r="R8" s="160"/>
      <c r="S8" s="4"/>
      <c r="T8" s="4"/>
      <c r="U8" s="4"/>
      <c r="V8" s="4"/>
      <c r="W8" s="160"/>
      <c r="X8" s="160"/>
      <c r="Y8" s="160"/>
      <c r="Z8" s="160"/>
      <c r="AA8" s="160"/>
      <c r="AB8" s="4"/>
      <c r="AC8" s="4"/>
      <c r="AD8" s="4"/>
      <c r="AE8" s="4"/>
      <c r="AF8" s="4"/>
      <c r="AG8" s="4"/>
      <c r="AH8" s="4"/>
      <c r="AI8" s="162"/>
    </row>
    <row r="9" spans="2:35" ht="35.450000000000003" customHeight="1" x14ac:dyDescent="0.15">
      <c r="B9" s="827"/>
      <c r="C9" s="4"/>
      <c r="D9" s="4"/>
      <c r="E9" s="4"/>
      <c r="F9" s="4"/>
      <c r="G9" s="4"/>
      <c r="H9" s="4"/>
      <c r="I9" s="160"/>
      <c r="J9" s="4"/>
      <c r="K9" s="4"/>
      <c r="L9" s="4"/>
      <c r="M9" s="4"/>
      <c r="N9" s="4"/>
      <c r="O9" s="4"/>
      <c r="P9" s="4"/>
      <c r="Q9" s="161"/>
      <c r="R9" s="160"/>
      <c r="S9" s="4"/>
      <c r="T9" s="4"/>
      <c r="U9" s="4"/>
      <c r="V9" s="4"/>
      <c r="W9" s="160"/>
      <c r="X9" s="160"/>
      <c r="Y9" s="160"/>
      <c r="Z9" s="160"/>
      <c r="AA9" s="160"/>
      <c r="AB9" s="4"/>
      <c r="AC9" s="4"/>
      <c r="AD9" s="4"/>
      <c r="AE9" s="4"/>
      <c r="AF9" s="4"/>
      <c r="AG9" s="4"/>
      <c r="AH9" s="4"/>
      <c r="AI9" s="162"/>
    </row>
    <row r="10" spans="2:35" ht="35.450000000000003" customHeight="1" x14ac:dyDescent="0.15">
      <c r="B10" s="827"/>
      <c r="C10" s="4"/>
      <c r="D10" s="4"/>
      <c r="E10" s="4"/>
      <c r="F10" s="4"/>
      <c r="G10" s="4"/>
      <c r="H10" s="4"/>
      <c r="I10" s="160"/>
      <c r="J10" s="4"/>
      <c r="K10" s="4"/>
      <c r="L10" s="4"/>
      <c r="M10" s="4"/>
      <c r="N10" s="4"/>
      <c r="O10" s="4"/>
      <c r="P10" s="4"/>
      <c r="Q10" s="161"/>
      <c r="R10" s="160"/>
      <c r="S10" s="4"/>
      <c r="T10" s="4"/>
      <c r="U10" s="4"/>
      <c r="V10" s="4"/>
      <c r="W10" s="160"/>
      <c r="X10" s="160"/>
      <c r="Y10" s="160"/>
      <c r="Z10" s="160"/>
      <c r="AA10" s="160"/>
      <c r="AB10" s="4"/>
      <c r="AC10" s="4"/>
      <c r="AD10" s="4"/>
      <c r="AE10" s="4"/>
      <c r="AF10" s="4"/>
      <c r="AG10" s="4"/>
      <c r="AH10" s="4"/>
      <c r="AI10" s="162"/>
    </row>
    <row r="11" spans="2:35" ht="35.450000000000003" customHeight="1" x14ac:dyDescent="0.15">
      <c r="B11" s="827"/>
      <c r="C11" s="4"/>
      <c r="D11" s="4"/>
      <c r="E11" s="4"/>
      <c r="F11" s="4"/>
      <c r="G11" s="4"/>
      <c r="H11" s="4"/>
      <c r="I11" s="160"/>
      <c r="J11" s="4"/>
      <c r="K11" s="4"/>
      <c r="L11" s="4"/>
      <c r="M11" s="4"/>
      <c r="N11" s="4"/>
      <c r="O11" s="4"/>
      <c r="P11" s="4"/>
      <c r="Q11" s="160"/>
      <c r="R11" s="160"/>
      <c r="S11" s="4"/>
      <c r="T11" s="4"/>
      <c r="U11" s="4"/>
      <c r="V11" s="4"/>
      <c r="W11" s="160"/>
      <c r="X11" s="160"/>
      <c r="Y11" s="160"/>
      <c r="Z11" s="160"/>
      <c r="AA11" s="160"/>
      <c r="AB11" s="4"/>
      <c r="AC11" s="4"/>
      <c r="AD11" s="4"/>
      <c r="AE11" s="4"/>
      <c r="AF11" s="4"/>
      <c r="AG11" s="4"/>
      <c r="AH11" s="4"/>
      <c r="AI11" s="162"/>
    </row>
    <row r="12" spans="2:35" ht="35.450000000000003" customHeight="1" x14ac:dyDescent="0.15">
      <c r="B12" s="827"/>
      <c r="C12" s="4"/>
      <c r="D12" s="4"/>
      <c r="E12" s="4"/>
      <c r="F12" s="160"/>
      <c r="G12" s="160"/>
      <c r="H12" s="4"/>
      <c r="I12" s="4"/>
      <c r="J12" s="4"/>
      <c r="K12" s="4"/>
      <c r="L12" s="4"/>
      <c r="M12" s="4"/>
      <c r="N12" s="4"/>
      <c r="O12" s="4"/>
      <c r="P12" s="4"/>
      <c r="Q12" s="160"/>
      <c r="R12" s="4"/>
      <c r="S12" s="4"/>
      <c r="T12" s="4"/>
      <c r="U12" s="4"/>
      <c r="V12" s="4"/>
      <c r="W12" s="160"/>
      <c r="X12" s="160"/>
      <c r="Y12" s="160"/>
      <c r="Z12" s="160"/>
      <c r="AA12" s="160"/>
      <c r="AB12" s="4"/>
      <c r="AC12" s="4"/>
      <c r="AD12" s="4"/>
      <c r="AE12" s="4"/>
      <c r="AF12" s="4"/>
      <c r="AG12" s="4"/>
      <c r="AH12" s="4"/>
      <c r="AI12" s="162"/>
    </row>
    <row r="13" spans="2:35" ht="35.450000000000003" customHeight="1" x14ac:dyDescent="0.15">
      <c r="B13" s="827"/>
      <c r="C13" s="4"/>
      <c r="D13" s="4"/>
      <c r="E13" s="4"/>
      <c r="F13" s="160"/>
      <c r="G13" s="160"/>
      <c r="H13" s="160"/>
      <c r="I13" s="4"/>
      <c r="J13" s="4"/>
      <c r="K13" s="4"/>
      <c r="L13" s="4"/>
      <c r="M13" s="4"/>
      <c r="N13" s="4"/>
      <c r="O13" s="4"/>
      <c r="P13" s="4"/>
      <c r="Q13" s="160"/>
      <c r="R13" s="4"/>
      <c r="S13" s="4"/>
      <c r="T13" s="4"/>
      <c r="U13" s="4"/>
      <c r="V13" s="4"/>
      <c r="W13" s="160"/>
      <c r="X13" s="160"/>
      <c r="Y13" s="160"/>
      <c r="Z13" s="160"/>
      <c r="AA13" s="160"/>
      <c r="AB13" s="4"/>
      <c r="AC13" s="4"/>
      <c r="AD13" s="4"/>
      <c r="AE13" s="4"/>
      <c r="AF13" s="4"/>
      <c r="AG13" s="4"/>
      <c r="AH13" s="4"/>
      <c r="AI13" s="162"/>
    </row>
    <row r="14" spans="2:35" ht="35.450000000000003" customHeight="1" x14ac:dyDescent="0.15">
      <c r="B14" s="827"/>
      <c r="C14" s="160"/>
      <c r="D14" s="4"/>
      <c r="E14" s="4"/>
      <c r="F14" s="160"/>
      <c r="G14" s="160"/>
      <c r="H14" s="160"/>
      <c r="I14" s="4"/>
      <c r="J14" s="4"/>
      <c r="K14" s="4"/>
      <c r="L14" s="4"/>
      <c r="M14" s="4"/>
      <c r="N14" s="4"/>
      <c r="O14" s="4"/>
      <c r="P14" s="4"/>
      <c r="Q14" s="160"/>
      <c r="R14" s="160"/>
      <c r="S14" s="4"/>
      <c r="T14" s="4"/>
      <c r="U14" s="4"/>
      <c r="V14" s="4"/>
      <c r="W14" s="160"/>
      <c r="X14" s="160"/>
      <c r="Y14" s="160"/>
      <c r="Z14" s="160"/>
      <c r="AA14" s="160"/>
      <c r="AB14" s="4"/>
      <c r="AC14" s="4"/>
      <c r="AD14" s="4"/>
      <c r="AE14" s="4"/>
      <c r="AF14" s="4"/>
      <c r="AG14" s="4"/>
      <c r="AH14" s="4"/>
      <c r="AI14" s="162"/>
    </row>
    <row r="15" spans="2:35" ht="35.450000000000003" customHeight="1" x14ac:dyDescent="0.15">
      <c r="B15" s="827"/>
      <c r="C15" s="160"/>
      <c r="D15" s="4"/>
      <c r="E15" s="4"/>
      <c r="F15" s="160"/>
      <c r="G15" s="160"/>
      <c r="H15" s="160"/>
      <c r="I15" s="4"/>
      <c r="J15" s="4"/>
      <c r="K15" s="4"/>
      <c r="L15" s="4"/>
      <c r="M15" s="4"/>
      <c r="N15" s="4"/>
      <c r="O15" s="4"/>
      <c r="P15" s="4"/>
      <c r="Q15" s="160"/>
      <c r="R15" s="160"/>
      <c r="S15" s="4"/>
      <c r="T15" s="4"/>
      <c r="U15" s="4"/>
      <c r="V15" s="4"/>
      <c r="W15" s="160"/>
      <c r="X15" s="160"/>
      <c r="Y15" s="160"/>
      <c r="Z15" s="160"/>
      <c r="AA15" s="160"/>
      <c r="AB15" s="4"/>
      <c r="AC15" s="4"/>
      <c r="AD15" s="4"/>
      <c r="AE15" s="4"/>
      <c r="AF15" s="4"/>
      <c r="AG15" s="4"/>
      <c r="AH15" s="4"/>
      <c r="AI15" s="162"/>
    </row>
    <row r="16" spans="2:35" ht="35.450000000000003" customHeight="1" x14ac:dyDescent="0.15">
      <c r="B16" s="827"/>
      <c r="C16" s="160"/>
      <c r="D16" s="4"/>
      <c r="E16" s="4"/>
      <c r="F16" s="160"/>
      <c r="G16" s="160"/>
      <c r="H16" s="160"/>
      <c r="I16" s="4"/>
      <c r="J16" s="4"/>
      <c r="K16" s="4"/>
      <c r="L16" s="4"/>
      <c r="M16" s="4"/>
      <c r="N16" s="4"/>
      <c r="O16" s="4"/>
      <c r="P16" s="4"/>
      <c r="Q16" s="160"/>
      <c r="R16" s="160"/>
      <c r="S16" s="4"/>
      <c r="T16" s="4"/>
      <c r="U16" s="4"/>
      <c r="V16" s="4"/>
      <c r="W16" s="160"/>
      <c r="X16" s="160"/>
      <c r="Y16" s="160"/>
      <c r="Z16" s="160"/>
      <c r="AA16" s="160"/>
      <c r="AB16" s="4"/>
      <c r="AC16" s="4"/>
      <c r="AD16" s="4"/>
      <c r="AE16" s="4"/>
      <c r="AF16" s="4"/>
      <c r="AG16" s="4"/>
      <c r="AH16" s="4"/>
      <c r="AI16" s="162"/>
    </row>
    <row r="17" spans="2:35" ht="22.5" customHeight="1" x14ac:dyDescent="0.15">
      <c r="B17" s="827"/>
      <c r="C17" s="160"/>
      <c r="D17" s="4"/>
      <c r="E17" s="163"/>
      <c r="H17" s="164"/>
      <c r="I17" s="164"/>
      <c r="J17" s="164"/>
      <c r="K17" s="164"/>
      <c r="L17" s="164"/>
      <c r="M17" s="4"/>
      <c r="N17" s="4"/>
      <c r="O17" s="4"/>
      <c r="P17" s="4"/>
      <c r="Q17" s="160"/>
      <c r="R17" s="160"/>
      <c r="S17" s="4"/>
      <c r="T17" s="4"/>
      <c r="U17" s="4"/>
      <c r="V17" s="4"/>
      <c r="W17" s="160"/>
      <c r="X17" s="160"/>
      <c r="Y17" s="160"/>
      <c r="Z17" s="160"/>
      <c r="AA17" s="160"/>
      <c r="AI17" s="165"/>
    </row>
    <row r="18" spans="2:35" ht="78.75" customHeight="1" x14ac:dyDescent="0.15">
      <c r="B18" s="828"/>
      <c r="C18" s="166"/>
      <c r="D18" s="167"/>
      <c r="E18" s="168"/>
      <c r="F18" s="169"/>
      <c r="G18" s="169"/>
      <c r="H18" s="167"/>
      <c r="I18" s="167"/>
      <c r="J18" s="167"/>
      <c r="K18" s="167"/>
      <c r="L18" s="167"/>
      <c r="M18" s="167"/>
      <c r="N18" s="167"/>
      <c r="O18" s="167"/>
      <c r="P18" s="167"/>
      <c r="Q18" s="167"/>
      <c r="R18" s="167"/>
      <c r="S18" s="170"/>
      <c r="T18" s="170"/>
      <c r="U18" s="170"/>
      <c r="V18" s="832" t="s">
        <v>907</v>
      </c>
      <c r="W18" s="832"/>
      <c r="X18" s="832"/>
      <c r="Y18" s="832"/>
      <c r="Z18" s="832"/>
      <c r="AA18" s="832"/>
      <c r="AB18" s="832"/>
      <c r="AC18" s="832"/>
      <c r="AD18" s="832"/>
      <c r="AE18" s="832"/>
      <c r="AF18" s="832"/>
      <c r="AG18" s="832"/>
      <c r="AH18" s="832"/>
      <c r="AI18" s="833"/>
    </row>
    <row r="19" spans="2:35" ht="15" customHeight="1" x14ac:dyDescent="0.15"/>
  </sheetData>
  <mergeCells count="17">
    <mergeCell ref="B6:B18"/>
    <mergeCell ref="C6:AI6"/>
    <mergeCell ref="V18:AI18"/>
    <mergeCell ref="B3:AI3"/>
    <mergeCell ref="B4:D4"/>
    <mergeCell ref="E4:I4"/>
    <mergeCell ref="J4:L4"/>
    <mergeCell ref="M4:R4"/>
    <mergeCell ref="S4:V5"/>
    <mergeCell ref="W4:AB4"/>
    <mergeCell ref="AC4:AE5"/>
    <mergeCell ref="AF4:AI5"/>
    <mergeCell ref="B5:D5"/>
    <mergeCell ref="E5:I5"/>
    <mergeCell ref="J5:L5"/>
    <mergeCell ref="M5:R5"/>
    <mergeCell ref="W5:AB5"/>
  </mergeCells>
  <phoneticPr fontId="9"/>
  <printOptions horizontalCentered="1" verticalCentered="1"/>
  <pageMargins left="0.23622047244094488" right="0.23622047244094488" top="0.74803149606299213" bottom="0.74803149606299213" header="0.31496062992125984" footer="0.31496062992125984"/>
  <pageSetup paperSize="9" scale="98" fitToWidth="0" orientation="landscape" copies="2" r:id="rId1"/>
  <headerFooter alignWithMargins="0"/>
  <drawing r:id="rId2"/>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0E3C7B-C5DF-4654-93FB-6696BE31FD87}">
  <sheetPr codeName="Sheet85">
    <pageSetUpPr fitToPage="1"/>
  </sheetPr>
  <dimension ref="B2:AI19"/>
  <sheetViews>
    <sheetView showGridLines="0" showZeros="0" view="pageBreakPreview" zoomScaleNormal="85" zoomScaleSheetLayoutView="100" workbookViewId="0">
      <selection activeCell="C6" sqref="C6:AI6"/>
    </sheetView>
  </sheetViews>
  <sheetFormatPr defaultColWidth="9" defaultRowHeight="12" x14ac:dyDescent="0.15"/>
  <cols>
    <col min="1" max="1" width="1.625" style="159" customWidth="1"/>
    <col min="2" max="2" width="3.25" style="159" customWidth="1"/>
    <col min="3" max="35" width="4.125" style="159" customWidth="1"/>
    <col min="36" max="36" width="1.375" style="159" customWidth="1"/>
    <col min="37" max="16384" width="9" style="159"/>
  </cols>
  <sheetData>
    <row r="2" spans="2:35" ht="8.25" customHeight="1" x14ac:dyDescent="0.15"/>
    <row r="3" spans="2:35" ht="24.95" customHeight="1" x14ac:dyDescent="0.15">
      <c r="B3" s="400" t="s">
        <v>908</v>
      </c>
      <c r="C3" s="400"/>
      <c r="D3" s="400"/>
      <c r="E3" s="786"/>
      <c r="F3" s="786"/>
      <c r="G3" s="786"/>
      <c r="H3" s="786"/>
      <c r="I3" s="786"/>
      <c r="J3" s="400"/>
      <c r="K3" s="400"/>
      <c r="L3" s="400"/>
      <c r="M3" s="400"/>
      <c r="N3" s="400"/>
      <c r="O3" s="400"/>
      <c r="P3" s="400"/>
      <c r="Q3" s="400"/>
      <c r="R3" s="400"/>
      <c r="S3" s="400"/>
      <c r="T3" s="400"/>
      <c r="U3" s="400"/>
      <c r="V3" s="400"/>
      <c r="W3" s="400"/>
      <c r="X3" s="400"/>
      <c r="Y3" s="400"/>
      <c r="Z3" s="400"/>
      <c r="AA3" s="400"/>
      <c r="AB3" s="400"/>
      <c r="AC3" s="400"/>
      <c r="AD3" s="400"/>
      <c r="AE3" s="400"/>
      <c r="AF3" s="400"/>
      <c r="AG3" s="400"/>
      <c r="AH3" s="400"/>
      <c r="AI3" s="400"/>
    </row>
    <row r="4" spans="2:35" ht="20.100000000000001" customHeight="1" x14ac:dyDescent="0.15">
      <c r="B4" s="787" t="s">
        <v>8</v>
      </c>
      <c r="C4" s="788"/>
      <c r="D4" s="789"/>
      <c r="E4" s="837" t="s">
        <v>542</v>
      </c>
      <c r="F4" s="838"/>
      <c r="G4" s="838"/>
      <c r="H4" s="838"/>
      <c r="I4" s="839"/>
      <c r="J4" s="793" t="s">
        <v>9</v>
      </c>
      <c r="K4" s="794"/>
      <c r="L4" s="795"/>
      <c r="M4" s="796" t="s">
        <v>543</v>
      </c>
      <c r="N4" s="797"/>
      <c r="O4" s="797"/>
      <c r="P4" s="797"/>
      <c r="Q4" s="797"/>
      <c r="R4" s="798"/>
      <c r="S4" s="447" t="s">
        <v>715</v>
      </c>
      <c r="T4" s="448"/>
      <c r="U4" s="448"/>
      <c r="V4" s="449"/>
      <c r="W4" s="805" t="s">
        <v>545</v>
      </c>
      <c r="X4" s="806"/>
      <c r="Y4" s="806"/>
      <c r="Z4" s="806"/>
      <c r="AA4" s="806"/>
      <c r="AB4" s="807"/>
      <c r="AC4" s="447" t="s">
        <v>546</v>
      </c>
      <c r="AD4" s="448"/>
      <c r="AE4" s="449"/>
      <c r="AF4" s="840">
        <v>45621</v>
      </c>
      <c r="AG4" s="841"/>
      <c r="AH4" s="841"/>
      <c r="AI4" s="842"/>
    </row>
    <row r="5" spans="2:35" ht="20.100000000000001" customHeight="1" x14ac:dyDescent="0.15">
      <c r="B5" s="814" t="s">
        <v>0</v>
      </c>
      <c r="C5" s="815"/>
      <c r="D5" s="816"/>
      <c r="E5" s="846" t="s">
        <v>547</v>
      </c>
      <c r="F5" s="847"/>
      <c r="G5" s="847"/>
      <c r="H5" s="847"/>
      <c r="I5" s="848"/>
      <c r="J5" s="820" t="s">
        <v>1</v>
      </c>
      <c r="K5" s="821"/>
      <c r="L5" s="822"/>
      <c r="M5" s="796" t="s">
        <v>548</v>
      </c>
      <c r="N5" s="797"/>
      <c r="O5" s="797"/>
      <c r="P5" s="797"/>
      <c r="Q5" s="797"/>
      <c r="R5" s="798"/>
      <c r="S5" s="450"/>
      <c r="T5" s="451"/>
      <c r="U5" s="451"/>
      <c r="V5" s="452"/>
      <c r="W5" s="849" t="s">
        <v>549</v>
      </c>
      <c r="X5" s="850"/>
      <c r="Y5" s="850"/>
      <c r="Z5" s="850"/>
      <c r="AA5" s="850"/>
      <c r="AB5" s="851"/>
      <c r="AC5" s="450"/>
      <c r="AD5" s="451"/>
      <c r="AE5" s="452"/>
      <c r="AF5" s="843"/>
      <c r="AG5" s="844"/>
      <c r="AH5" s="844"/>
      <c r="AI5" s="845"/>
    </row>
    <row r="6" spans="2:35" ht="26.25" customHeight="1" x14ac:dyDescent="0.2">
      <c r="B6" s="827" t="s">
        <v>905</v>
      </c>
      <c r="C6" s="852" t="s">
        <v>906</v>
      </c>
      <c r="D6" s="853"/>
      <c r="E6" s="853"/>
      <c r="F6" s="853"/>
      <c r="G6" s="853"/>
      <c r="H6" s="853"/>
      <c r="I6" s="853"/>
      <c r="J6" s="853"/>
      <c r="K6" s="853"/>
      <c r="L6" s="853"/>
      <c r="M6" s="853"/>
      <c r="N6" s="853"/>
      <c r="O6" s="853"/>
      <c r="P6" s="853"/>
      <c r="Q6" s="853"/>
      <c r="R6" s="853"/>
      <c r="S6" s="853"/>
      <c r="T6" s="853"/>
      <c r="U6" s="853"/>
      <c r="V6" s="853"/>
      <c r="W6" s="853"/>
      <c r="X6" s="853"/>
      <c r="Y6" s="853"/>
      <c r="Z6" s="853"/>
      <c r="AA6" s="853"/>
      <c r="AB6" s="853"/>
      <c r="AC6" s="853"/>
      <c r="AD6" s="853"/>
      <c r="AE6" s="853"/>
      <c r="AF6" s="853"/>
      <c r="AG6" s="853"/>
      <c r="AH6" s="853"/>
      <c r="AI6" s="854"/>
    </row>
    <row r="7" spans="2:35" ht="35.450000000000003" customHeight="1" x14ac:dyDescent="0.15">
      <c r="B7" s="827"/>
      <c r="C7" s="4"/>
      <c r="D7" s="4"/>
      <c r="E7" s="4"/>
      <c r="F7" s="4"/>
      <c r="G7" s="4"/>
      <c r="H7" s="4"/>
      <c r="I7" s="160"/>
      <c r="J7" s="4"/>
      <c r="K7" s="4"/>
      <c r="L7" s="4"/>
      <c r="M7" s="4"/>
      <c r="N7" s="4"/>
      <c r="O7" s="4"/>
      <c r="P7" s="4"/>
      <c r="Q7" s="161"/>
      <c r="R7" s="160"/>
      <c r="S7" s="4"/>
      <c r="T7" s="4"/>
      <c r="U7" s="4"/>
      <c r="V7" s="4"/>
      <c r="W7" s="160"/>
      <c r="X7" s="160"/>
      <c r="Y7" s="160"/>
      <c r="Z7" s="160"/>
      <c r="AA7" s="160"/>
      <c r="AB7" s="4"/>
      <c r="AC7" s="4"/>
      <c r="AD7" s="4"/>
      <c r="AE7" s="4"/>
      <c r="AF7" s="4"/>
      <c r="AG7" s="4"/>
      <c r="AH7" s="4"/>
      <c r="AI7" s="162"/>
    </row>
    <row r="8" spans="2:35" ht="35.450000000000003" customHeight="1" x14ac:dyDescent="0.15">
      <c r="B8" s="827"/>
      <c r="C8" s="4"/>
      <c r="D8" s="4"/>
      <c r="E8" s="4"/>
      <c r="F8" s="4"/>
      <c r="G8" s="4"/>
      <c r="H8" s="4"/>
      <c r="I8" s="160"/>
      <c r="J8" s="4"/>
      <c r="K8" s="4"/>
      <c r="L8" s="4"/>
      <c r="M8" s="4"/>
      <c r="N8" s="4"/>
      <c r="O8" s="4"/>
      <c r="P8" s="4"/>
      <c r="Q8" s="161"/>
      <c r="R8" s="160"/>
      <c r="S8" s="4"/>
      <c r="T8" s="4"/>
      <c r="U8" s="4"/>
      <c r="V8" s="4"/>
      <c r="W8" s="160"/>
      <c r="X8" s="160"/>
      <c r="Y8" s="160"/>
      <c r="Z8" s="160"/>
      <c r="AA8" s="160"/>
      <c r="AB8" s="4"/>
      <c r="AC8" s="4"/>
      <c r="AD8" s="4"/>
      <c r="AE8" s="4"/>
      <c r="AF8" s="4"/>
      <c r="AG8" s="4"/>
      <c r="AH8" s="4"/>
      <c r="AI8" s="162"/>
    </row>
    <row r="9" spans="2:35" ht="35.450000000000003" customHeight="1" x14ac:dyDescent="0.15">
      <c r="B9" s="827"/>
      <c r="C9" s="4"/>
      <c r="D9" s="4"/>
      <c r="E9" s="4"/>
      <c r="F9" s="4"/>
      <c r="G9" s="4"/>
      <c r="H9" s="4"/>
      <c r="I9" s="160"/>
      <c r="J9" s="4"/>
      <c r="K9" s="4"/>
      <c r="L9" s="4"/>
      <c r="M9" s="4"/>
      <c r="N9" s="4"/>
      <c r="O9" s="4"/>
      <c r="P9" s="4"/>
      <c r="Q9" s="161"/>
      <c r="R9" s="160"/>
      <c r="S9" s="4"/>
      <c r="T9" s="4"/>
      <c r="U9" s="4"/>
      <c r="V9" s="4"/>
      <c r="W9" s="160"/>
      <c r="X9" s="160"/>
      <c r="Y9" s="160"/>
      <c r="Z9" s="160"/>
      <c r="AA9" s="160"/>
      <c r="AB9" s="4"/>
      <c r="AC9" s="4"/>
      <c r="AD9" s="4"/>
      <c r="AE9" s="4"/>
      <c r="AF9" s="4"/>
      <c r="AG9" s="4"/>
      <c r="AH9" s="4"/>
      <c r="AI9" s="162"/>
    </row>
    <row r="10" spans="2:35" ht="35.450000000000003" customHeight="1" x14ac:dyDescent="0.15">
      <c r="B10" s="827"/>
      <c r="C10" s="4"/>
      <c r="D10" s="4"/>
      <c r="E10" s="4"/>
      <c r="F10" s="4"/>
      <c r="G10" s="4"/>
      <c r="H10" s="4"/>
      <c r="I10" s="160"/>
      <c r="J10" s="4"/>
      <c r="K10" s="4"/>
      <c r="L10" s="4"/>
      <c r="M10" s="4"/>
      <c r="N10" s="4"/>
      <c r="O10" s="4"/>
      <c r="P10" s="4"/>
      <c r="Q10" s="161"/>
      <c r="R10" s="160"/>
      <c r="S10" s="4"/>
      <c r="T10" s="4"/>
      <c r="U10" s="4"/>
      <c r="V10" s="4"/>
      <c r="W10" s="160"/>
      <c r="X10" s="160"/>
      <c r="Y10" s="160"/>
      <c r="Z10" s="160"/>
      <c r="AA10" s="160"/>
      <c r="AB10" s="4"/>
      <c r="AC10" s="4"/>
      <c r="AD10" s="4"/>
      <c r="AE10" s="4"/>
      <c r="AF10" s="4"/>
      <c r="AG10" s="4"/>
      <c r="AH10" s="4"/>
      <c r="AI10" s="162"/>
    </row>
    <row r="11" spans="2:35" ht="35.450000000000003" customHeight="1" x14ac:dyDescent="0.15">
      <c r="B11" s="827"/>
      <c r="C11" s="4"/>
      <c r="D11" s="4"/>
      <c r="E11" s="4"/>
      <c r="F11" s="4"/>
      <c r="G11" s="4"/>
      <c r="H11" s="4"/>
      <c r="I11" s="160"/>
      <c r="J11" s="4"/>
      <c r="K11" s="4"/>
      <c r="L11" s="4"/>
      <c r="M11" s="4"/>
      <c r="N11" s="4"/>
      <c r="O11" s="4"/>
      <c r="P11" s="4"/>
      <c r="Q11" s="160"/>
      <c r="R11" s="160"/>
      <c r="S11" s="4"/>
      <c r="T11" s="4"/>
      <c r="U11" s="4"/>
      <c r="V11" s="4"/>
      <c r="W11" s="160"/>
      <c r="X11" s="160"/>
      <c r="Y11" s="160"/>
      <c r="Z11" s="160"/>
      <c r="AA11" s="160"/>
      <c r="AB11" s="4"/>
      <c r="AC11" s="4"/>
      <c r="AD11" s="4"/>
      <c r="AE11" s="4"/>
      <c r="AF11" s="4"/>
      <c r="AG11" s="4"/>
      <c r="AH11" s="4"/>
      <c r="AI11" s="162"/>
    </row>
    <row r="12" spans="2:35" ht="35.450000000000003" customHeight="1" x14ac:dyDescent="0.15">
      <c r="B12" s="827"/>
      <c r="C12" s="4"/>
      <c r="D12" s="4"/>
      <c r="E12" s="4"/>
      <c r="F12" s="160"/>
      <c r="G12" s="160"/>
      <c r="H12" s="4"/>
      <c r="I12" s="4"/>
      <c r="J12" s="4"/>
      <c r="K12" s="4"/>
      <c r="L12" s="4"/>
      <c r="M12" s="4"/>
      <c r="N12" s="4"/>
      <c r="O12" s="4"/>
      <c r="P12" s="4"/>
      <c r="Q12" s="160"/>
      <c r="R12" s="4"/>
      <c r="S12" s="4"/>
      <c r="T12" s="4"/>
      <c r="U12" s="4"/>
      <c r="V12" s="4"/>
      <c r="W12" s="160"/>
      <c r="X12" s="160"/>
      <c r="Y12" s="160"/>
      <c r="Z12" s="160"/>
      <c r="AA12" s="160"/>
      <c r="AB12" s="4"/>
      <c r="AC12" s="4"/>
      <c r="AD12" s="4"/>
      <c r="AE12" s="4"/>
      <c r="AF12" s="4"/>
      <c r="AG12" s="4"/>
      <c r="AH12" s="4"/>
      <c r="AI12" s="162"/>
    </row>
    <row r="13" spans="2:35" ht="35.450000000000003" customHeight="1" x14ac:dyDescent="0.15">
      <c r="B13" s="827"/>
      <c r="C13" s="4"/>
      <c r="D13" s="4"/>
      <c r="E13" s="4"/>
      <c r="F13" s="160"/>
      <c r="G13" s="160"/>
      <c r="H13" s="160"/>
      <c r="I13" s="4"/>
      <c r="J13" s="4"/>
      <c r="K13" s="4"/>
      <c r="L13" s="4"/>
      <c r="M13" s="4"/>
      <c r="N13" s="4"/>
      <c r="O13" s="4"/>
      <c r="P13" s="4"/>
      <c r="Q13" s="160"/>
      <c r="R13" s="4"/>
      <c r="S13" s="4"/>
      <c r="T13" s="4"/>
      <c r="U13" s="4"/>
      <c r="V13" s="4"/>
      <c r="W13" s="160"/>
      <c r="X13" s="160"/>
      <c r="Y13" s="160"/>
      <c r="Z13" s="160"/>
      <c r="AA13" s="160"/>
      <c r="AB13" s="4"/>
      <c r="AC13" s="4"/>
      <c r="AD13" s="4"/>
      <c r="AE13" s="4"/>
      <c r="AF13" s="4"/>
      <c r="AG13" s="4"/>
      <c r="AH13" s="4"/>
      <c r="AI13" s="162"/>
    </row>
    <row r="14" spans="2:35" ht="35.450000000000003" customHeight="1" x14ac:dyDescent="0.15">
      <c r="B14" s="827"/>
      <c r="C14" s="160"/>
      <c r="D14" s="4"/>
      <c r="E14" s="4"/>
      <c r="F14" s="160"/>
      <c r="G14" s="160"/>
      <c r="H14" s="160"/>
      <c r="I14" s="4"/>
      <c r="J14" s="4"/>
      <c r="K14" s="4"/>
      <c r="L14" s="4"/>
      <c r="M14" s="4"/>
      <c r="N14" s="4"/>
      <c r="O14" s="4"/>
      <c r="P14" s="4"/>
      <c r="Q14" s="160"/>
      <c r="R14" s="160"/>
      <c r="S14" s="4"/>
      <c r="T14" s="4"/>
      <c r="U14" s="4"/>
      <c r="V14" s="4"/>
      <c r="W14" s="160"/>
      <c r="X14" s="160"/>
      <c r="Y14" s="160"/>
      <c r="Z14" s="160"/>
      <c r="AA14" s="160"/>
      <c r="AB14" s="4"/>
      <c r="AC14" s="4"/>
      <c r="AD14" s="4"/>
      <c r="AE14" s="4"/>
      <c r="AF14" s="4"/>
      <c r="AG14" s="4"/>
      <c r="AH14" s="4"/>
      <c r="AI14" s="162"/>
    </row>
    <row r="15" spans="2:35" ht="35.450000000000003" customHeight="1" x14ac:dyDescent="0.15">
      <c r="B15" s="827"/>
      <c r="C15" s="160"/>
      <c r="D15" s="4"/>
      <c r="E15" s="4"/>
      <c r="F15" s="160"/>
      <c r="G15" s="160"/>
      <c r="H15" s="160"/>
      <c r="I15" s="4"/>
      <c r="J15" s="4"/>
      <c r="K15" s="4"/>
      <c r="L15" s="4"/>
      <c r="M15" s="4"/>
      <c r="N15" s="4"/>
      <c r="O15" s="4"/>
      <c r="P15" s="4"/>
      <c r="Q15" s="160"/>
      <c r="R15" s="160"/>
      <c r="S15" s="4"/>
      <c r="T15" s="4"/>
      <c r="U15" s="4"/>
      <c r="V15" s="4"/>
      <c r="W15" s="160"/>
      <c r="X15" s="160"/>
      <c r="Y15" s="160"/>
      <c r="Z15" s="160"/>
      <c r="AA15" s="160"/>
      <c r="AB15" s="4"/>
      <c r="AC15" s="4"/>
      <c r="AD15" s="4"/>
      <c r="AE15" s="4"/>
      <c r="AF15" s="4"/>
      <c r="AG15" s="4"/>
      <c r="AH15" s="4"/>
      <c r="AI15" s="162"/>
    </row>
    <row r="16" spans="2:35" ht="35.450000000000003" customHeight="1" x14ac:dyDescent="0.15">
      <c r="B16" s="827"/>
      <c r="C16" s="160"/>
      <c r="D16" s="4"/>
      <c r="E16" s="4"/>
      <c r="F16" s="160"/>
      <c r="G16" s="160"/>
      <c r="H16" s="160"/>
      <c r="I16" s="4"/>
      <c r="J16" s="4"/>
      <c r="K16" s="4"/>
      <c r="L16" s="4"/>
      <c r="M16" s="4"/>
      <c r="N16" s="4"/>
      <c r="O16" s="4"/>
      <c r="P16" s="4"/>
      <c r="Q16" s="160"/>
      <c r="R16" s="160"/>
      <c r="S16" s="4"/>
      <c r="T16" s="4"/>
      <c r="U16" s="4"/>
      <c r="V16" s="4"/>
      <c r="W16" s="160"/>
      <c r="X16" s="160"/>
      <c r="Y16" s="160"/>
      <c r="Z16" s="160"/>
      <c r="AA16" s="160"/>
      <c r="AB16" s="4"/>
      <c r="AC16" s="4"/>
      <c r="AD16" s="4"/>
      <c r="AE16" s="4"/>
      <c r="AF16" s="4"/>
      <c r="AG16" s="4"/>
      <c r="AH16" s="4"/>
      <c r="AI16" s="162"/>
    </row>
    <row r="17" spans="2:35" ht="22.5" customHeight="1" x14ac:dyDescent="0.15">
      <c r="B17" s="827"/>
      <c r="C17" s="160"/>
      <c r="D17" s="4"/>
      <c r="E17" s="163"/>
      <c r="H17" s="164"/>
      <c r="I17" s="164"/>
      <c r="J17" s="164"/>
      <c r="K17" s="164"/>
      <c r="L17" s="164"/>
      <c r="M17" s="4"/>
      <c r="N17" s="4"/>
      <c r="O17" s="4"/>
      <c r="P17" s="4"/>
      <c r="Q17" s="160"/>
      <c r="R17" s="160"/>
      <c r="S17" s="4"/>
      <c r="T17" s="4"/>
      <c r="U17" s="4"/>
      <c r="V17" s="4"/>
      <c r="W17" s="160"/>
      <c r="X17" s="160"/>
      <c r="Y17" s="160"/>
      <c r="Z17" s="160"/>
      <c r="AA17" s="160"/>
      <c r="AI17" s="165"/>
    </row>
    <row r="18" spans="2:35" ht="78.75" customHeight="1" x14ac:dyDescent="0.15">
      <c r="B18" s="828"/>
      <c r="C18" s="166"/>
      <c r="D18" s="167"/>
      <c r="E18" s="168"/>
      <c r="F18" s="169"/>
      <c r="G18" s="169"/>
      <c r="H18" s="167"/>
      <c r="I18" s="167"/>
      <c r="J18" s="167"/>
      <c r="K18" s="167"/>
      <c r="L18" s="167"/>
      <c r="M18" s="167"/>
      <c r="N18" s="167"/>
      <c r="O18" s="167"/>
      <c r="P18" s="167"/>
      <c r="Q18" s="167"/>
      <c r="R18" s="167"/>
      <c r="S18" s="170"/>
      <c r="T18" s="170"/>
      <c r="U18" s="170"/>
      <c r="V18" s="832" t="s">
        <v>907</v>
      </c>
      <c r="W18" s="832"/>
      <c r="X18" s="832"/>
      <c r="Y18" s="832"/>
      <c r="Z18" s="832"/>
      <c r="AA18" s="832"/>
      <c r="AB18" s="832"/>
      <c r="AC18" s="832"/>
      <c r="AD18" s="832"/>
      <c r="AE18" s="832"/>
      <c r="AF18" s="832"/>
      <c r="AG18" s="832"/>
      <c r="AH18" s="832"/>
      <c r="AI18" s="833"/>
    </row>
    <row r="19" spans="2:35" ht="15" customHeight="1" x14ac:dyDescent="0.15"/>
  </sheetData>
  <mergeCells count="17">
    <mergeCell ref="B6:B18"/>
    <mergeCell ref="C6:AI6"/>
    <mergeCell ref="V18:AI18"/>
    <mergeCell ref="B3:AI3"/>
    <mergeCell ref="B4:D4"/>
    <mergeCell ref="E4:I4"/>
    <mergeCell ref="J4:L4"/>
    <mergeCell ref="M4:R4"/>
    <mergeCell ref="S4:V5"/>
    <mergeCell ref="W4:AB4"/>
    <mergeCell ref="AC4:AE5"/>
    <mergeCell ref="AF4:AI5"/>
    <mergeCell ref="B5:D5"/>
    <mergeCell ref="E5:I5"/>
    <mergeCell ref="J5:L5"/>
    <mergeCell ref="M5:R5"/>
    <mergeCell ref="W5:AB5"/>
  </mergeCells>
  <phoneticPr fontId="9"/>
  <printOptions horizontalCentered="1" verticalCentered="1"/>
  <pageMargins left="0.23622047244094488" right="0.23622047244094488" top="0.74803149606299213" bottom="0.74803149606299213" header="0.31496062992125984" footer="0.31496062992125984"/>
  <pageSetup paperSize="9" scale="98" fitToWidth="0" orientation="landscape" copies="2" r:id="rId1"/>
  <headerFooter alignWithMargins="0"/>
  <drawing r:id="rId2"/>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B77A2C-A8B8-40FF-8276-F2CBAAB06BA2}">
  <sheetPr codeName="Sheet86">
    <pageSetUpPr fitToPage="1"/>
  </sheetPr>
  <dimension ref="B2:AI19"/>
  <sheetViews>
    <sheetView showGridLines="0" showZeros="0" view="pageBreakPreview" zoomScaleNormal="85" zoomScaleSheetLayoutView="100" workbookViewId="0">
      <selection activeCell="C6" sqref="C6:AI6"/>
    </sheetView>
  </sheetViews>
  <sheetFormatPr defaultColWidth="9" defaultRowHeight="12" x14ac:dyDescent="0.15"/>
  <cols>
    <col min="1" max="1" width="1.625" style="159" customWidth="1"/>
    <col min="2" max="2" width="3.25" style="159" customWidth="1"/>
    <col min="3" max="35" width="4.125" style="159" customWidth="1"/>
    <col min="36" max="36" width="1.375" style="159" customWidth="1"/>
    <col min="37" max="16384" width="9" style="159"/>
  </cols>
  <sheetData>
    <row r="2" spans="2:35" ht="8.25" customHeight="1" x14ac:dyDescent="0.15"/>
    <row r="3" spans="2:35" ht="24.95" customHeight="1" x14ac:dyDescent="0.15">
      <c r="B3" s="400" t="s">
        <v>908</v>
      </c>
      <c r="C3" s="400"/>
      <c r="D3" s="400"/>
      <c r="E3" s="786"/>
      <c r="F3" s="786"/>
      <c r="G3" s="786"/>
      <c r="H3" s="786"/>
      <c r="I3" s="786"/>
      <c r="J3" s="400"/>
      <c r="K3" s="400"/>
      <c r="L3" s="400"/>
      <c r="M3" s="400"/>
      <c r="N3" s="400"/>
      <c r="O3" s="400"/>
      <c r="P3" s="400"/>
      <c r="Q3" s="400"/>
      <c r="R3" s="400"/>
      <c r="S3" s="400"/>
      <c r="T3" s="400"/>
      <c r="U3" s="400"/>
      <c r="V3" s="400"/>
      <c r="W3" s="400"/>
      <c r="X3" s="400"/>
      <c r="Y3" s="400"/>
      <c r="Z3" s="400"/>
      <c r="AA3" s="400"/>
      <c r="AB3" s="400"/>
      <c r="AC3" s="400"/>
      <c r="AD3" s="400"/>
      <c r="AE3" s="400"/>
      <c r="AF3" s="400"/>
      <c r="AG3" s="400"/>
      <c r="AH3" s="400"/>
      <c r="AI3" s="400"/>
    </row>
    <row r="4" spans="2:35" ht="20.100000000000001" customHeight="1" x14ac:dyDescent="0.15">
      <c r="B4" s="787" t="s">
        <v>8</v>
      </c>
      <c r="C4" s="788"/>
      <c r="D4" s="789"/>
      <c r="E4" s="837" t="s">
        <v>542</v>
      </c>
      <c r="F4" s="838"/>
      <c r="G4" s="838"/>
      <c r="H4" s="838"/>
      <c r="I4" s="839"/>
      <c r="J4" s="793" t="s">
        <v>9</v>
      </c>
      <c r="K4" s="794"/>
      <c r="L4" s="795"/>
      <c r="M4" s="796" t="s">
        <v>543</v>
      </c>
      <c r="N4" s="797"/>
      <c r="O4" s="797"/>
      <c r="P4" s="797"/>
      <c r="Q4" s="797"/>
      <c r="R4" s="798"/>
      <c r="S4" s="447" t="s">
        <v>715</v>
      </c>
      <c r="T4" s="448"/>
      <c r="U4" s="448"/>
      <c r="V4" s="449"/>
      <c r="W4" s="805" t="s">
        <v>545</v>
      </c>
      <c r="X4" s="806"/>
      <c r="Y4" s="806"/>
      <c r="Z4" s="806"/>
      <c r="AA4" s="806"/>
      <c r="AB4" s="807"/>
      <c r="AC4" s="447" t="s">
        <v>546</v>
      </c>
      <c r="AD4" s="448"/>
      <c r="AE4" s="449"/>
      <c r="AF4" s="840">
        <v>45621</v>
      </c>
      <c r="AG4" s="841"/>
      <c r="AH4" s="841"/>
      <c r="AI4" s="842"/>
    </row>
    <row r="5" spans="2:35" ht="20.100000000000001" customHeight="1" x14ac:dyDescent="0.15">
      <c r="B5" s="814" t="s">
        <v>0</v>
      </c>
      <c r="C5" s="815"/>
      <c r="D5" s="816"/>
      <c r="E5" s="846" t="s">
        <v>547</v>
      </c>
      <c r="F5" s="847"/>
      <c r="G5" s="847"/>
      <c r="H5" s="847"/>
      <c r="I5" s="848"/>
      <c r="J5" s="820" t="s">
        <v>1</v>
      </c>
      <c r="K5" s="821"/>
      <c r="L5" s="822"/>
      <c r="M5" s="796" t="s">
        <v>548</v>
      </c>
      <c r="N5" s="797"/>
      <c r="O5" s="797"/>
      <c r="P5" s="797"/>
      <c r="Q5" s="797"/>
      <c r="R5" s="798"/>
      <c r="S5" s="450"/>
      <c r="T5" s="451"/>
      <c r="U5" s="451"/>
      <c r="V5" s="452"/>
      <c r="W5" s="849" t="s">
        <v>549</v>
      </c>
      <c r="X5" s="850"/>
      <c r="Y5" s="850"/>
      <c r="Z5" s="850"/>
      <c r="AA5" s="850"/>
      <c r="AB5" s="851"/>
      <c r="AC5" s="450"/>
      <c r="AD5" s="451"/>
      <c r="AE5" s="452"/>
      <c r="AF5" s="843"/>
      <c r="AG5" s="844"/>
      <c r="AH5" s="844"/>
      <c r="AI5" s="845"/>
    </row>
    <row r="6" spans="2:35" ht="26.25" customHeight="1" x14ac:dyDescent="0.2">
      <c r="B6" s="827" t="s">
        <v>905</v>
      </c>
      <c r="C6" s="852" t="s">
        <v>906</v>
      </c>
      <c r="D6" s="853"/>
      <c r="E6" s="853"/>
      <c r="F6" s="853"/>
      <c r="G6" s="853"/>
      <c r="H6" s="853"/>
      <c r="I6" s="853"/>
      <c r="J6" s="853"/>
      <c r="K6" s="853"/>
      <c r="L6" s="853"/>
      <c r="M6" s="853"/>
      <c r="N6" s="853"/>
      <c r="O6" s="853"/>
      <c r="P6" s="853"/>
      <c r="Q6" s="853"/>
      <c r="R6" s="853"/>
      <c r="S6" s="853"/>
      <c r="T6" s="853"/>
      <c r="U6" s="853"/>
      <c r="V6" s="853"/>
      <c r="W6" s="853"/>
      <c r="X6" s="853"/>
      <c r="Y6" s="853"/>
      <c r="Z6" s="853"/>
      <c r="AA6" s="853"/>
      <c r="AB6" s="853"/>
      <c r="AC6" s="853"/>
      <c r="AD6" s="853"/>
      <c r="AE6" s="853"/>
      <c r="AF6" s="853"/>
      <c r="AG6" s="853"/>
      <c r="AH6" s="853"/>
      <c r="AI6" s="854"/>
    </row>
    <row r="7" spans="2:35" ht="35.450000000000003" customHeight="1" x14ac:dyDescent="0.15">
      <c r="B7" s="827"/>
      <c r="C7" s="4"/>
      <c r="D7" s="4"/>
      <c r="E7" s="4"/>
      <c r="F7" s="4"/>
      <c r="G7" s="4"/>
      <c r="H7" s="4"/>
      <c r="I7" s="160"/>
      <c r="J7" s="4"/>
      <c r="K7" s="4"/>
      <c r="L7" s="4"/>
      <c r="M7" s="4"/>
      <c r="N7" s="4"/>
      <c r="O7" s="4"/>
      <c r="P7" s="4"/>
      <c r="Q7" s="161"/>
      <c r="R7" s="160"/>
      <c r="S7" s="4"/>
      <c r="T7" s="4"/>
      <c r="U7" s="4"/>
      <c r="V7" s="4"/>
      <c r="W7" s="160"/>
      <c r="X7" s="160"/>
      <c r="Y7" s="160"/>
      <c r="Z7" s="160"/>
      <c r="AA7" s="160"/>
      <c r="AB7" s="4"/>
      <c r="AC7" s="4"/>
      <c r="AD7" s="4"/>
      <c r="AE7" s="4"/>
      <c r="AF7" s="4"/>
      <c r="AG7" s="4"/>
      <c r="AH7" s="4"/>
      <c r="AI7" s="162"/>
    </row>
    <row r="8" spans="2:35" ht="35.450000000000003" customHeight="1" x14ac:dyDescent="0.15">
      <c r="B8" s="827"/>
      <c r="C8" s="4"/>
      <c r="D8" s="4"/>
      <c r="E8" s="4"/>
      <c r="F8" s="4"/>
      <c r="G8" s="4"/>
      <c r="H8" s="4"/>
      <c r="I8" s="160"/>
      <c r="J8" s="4"/>
      <c r="K8" s="4"/>
      <c r="L8" s="4"/>
      <c r="M8" s="4"/>
      <c r="N8" s="4"/>
      <c r="O8" s="4"/>
      <c r="P8" s="4"/>
      <c r="Q8" s="161"/>
      <c r="R8" s="160"/>
      <c r="S8" s="4"/>
      <c r="T8" s="4"/>
      <c r="U8" s="4"/>
      <c r="V8" s="4"/>
      <c r="W8" s="160"/>
      <c r="X8" s="160"/>
      <c r="Y8" s="160"/>
      <c r="Z8" s="160"/>
      <c r="AA8" s="160"/>
      <c r="AB8" s="4"/>
      <c r="AC8" s="4"/>
      <c r="AD8" s="4"/>
      <c r="AE8" s="4"/>
      <c r="AF8" s="4"/>
      <c r="AG8" s="4"/>
      <c r="AH8" s="4"/>
      <c r="AI8" s="162"/>
    </row>
    <row r="9" spans="2:35" ht="35.450000000000003" customHeight="1" x14ac:dyDescent="0.15">
      <c r="B9" s="827"/>
      <c r="C9" s="4"/>
      <c r="D9" s="4"/>
      <c r="E9" s="4"/>
      <c r="F9" s="4"/>
      <c r="G9" s="4"/>
      <c r="H9" s="4"/>
      <c r="I9" s="160"/>
      <c r="J9" s="4"/>
      <c r="K9" s="4"/>
      <c r="L9" s="4"/>
      <c r="M9" s="4"/>
      <c r="N9" s="4"/>
      <c r="O9" s="4"/>
      <c r="P9" s="4"/>
      <c r="Q9" s="161"/>
      <c r="R9" s="160"/>
      <c r="S9" s="4"/>
      <c r="T9" s="4"/>
      <c r="U9" s="4"/>
      <c r="V9" s="4"/>
      <c r="W9" s="160"/>
      <c r="X9" s="160"/>
      <c r="Y9" s="160"/>
      <c r="Z9" s="160"/>
      <c r="AA9" s="160"/>
      <c r="AB9" s="4"/>
      <c r="AC9" s="4"/>
      <c r="AD9" s="4"/>
      <c r="AE9" s="4"/>
      <c r="AF9" s="4"/>
      <c r="AG9" s="4"/>
      <c r="AH9" s="4"/>
      <c r="AI9" s="162"/>
    </row>
    <row r="10" spans="2:35" ht="35.450000000000003" customHeight="1" x14ac:dyDescent="0.15">
      <c r="B10" s="827"/>
      <c r="C10" s="4"/>
      <c r="D10" s="4"/>
      <c r="E10" s="4"/>
      <c r="F10" s="4"/>
      <c r="G10" s="4"/>
      <c r="H10" s="4"/>
      <c r="I10" s="160"/>
      <c r="J10" s="4"/>
      <c r="K10" s="4"/>
      <c r="L10" s="4"/>
      <c r="M10" s="4"/>
      <c r="N10" s="4"/>
      <c r="O10" s="4"/>
      <c r="P10" s="4"/>
      <c r="Q10" s="161"/>
      <c r="R10" s="160"/>
      <c r="S10" s="4"/>
      <c r="T10" s="4"/>
      <c r="U10" s="4"/>
      <c r="V10" s="4"/>
      <c r="W10" s="160"/>
      <c r="X10" s="160"/>
      <c r="Y10" s="160"/>
      <c r="Z10" s="160"/>
      <c r="AA10" s="160"/>
      <c r="AB10" s="4"/>
      <c r="AC10" s="4"/>
      <c r="AD10" s="4"/>
      <c r="AE10" s="4"/>
      <c r="AF10" s="4"/>
      <c r="AG10" s="4"/>
      <c r="AH10" s="4"/>
      <c r="AI10" s="162"/>
    </row>
    <row r="11" spans="2:35" ht="35.450000000000003" customHeight="1" x14ac:dyDescent="0.15">
      <c r="B11" s="827"/>
      <c r="C11" s="4"/>
      <c r="D11" s="4"/>
      <c r="E11" s="4"/>
      <c r="F11" s="4"/>
      <c r="G11" s="4"/>
      <c r="H11" s="4"/>
      <c r="I11" s="160"/>
      <c r="J11" s="4"/>
      <c r="K11" s="4"/>
      <c r="L11" s="4"/>
      <c r="M11" s="4"/>
      <c r="N11" s="4"/>
      <c r="O11" s="4"/>
      <c r="P11" s="4"/>
      <c r="Q11" s="160"/>
      <c r="R11" s="160"/>
      <c r="S11" s="4"/>
      <c r="T11" s="4"/>
      <c r="U11" s="4"/>
      <c r="V11" s="4"/>
      <c r="W11" s="160"/>
      <c r="X11" s="160"/>
      <c r="Y11" s="160"/>
      <c r="Z11" s="160"/>
      <c r="AA11" s="160"/>
      <c r="AB11" s="4"/>
      <c r="AC11" s="4"/>
      <c r="AD11" s="4"/>
      <c r="AE11" s="4"/>
      <c r="AF11" s="4"/>
      <c r="AG11" s="4"/>
      <c r="AH11" s="4"/>
      <c r="AI11" s="162"/>
    </row>
    <row r="12" spans="2:35" ht="35.450000000000003" customHeight="1" x14ac:dyDescent="0.15">
      <c r="B12" s="827"/>
      <c r="C12" s="4"/>
      <c r="D12" s="4"/>
      <c r="E12" s="4"/>
      <c r="F12" s="160"/>
      <c r="G12" s="160"/>
      <c r="H12" s="4"/>
      <c r="I12" s="4"/>
      <c r="J12" s="4"/>
      <c r="K12" s="4"/>
      <c r="L12" s="4"/>
      <c r="M12" s="4"/>
      <c r="N12" s="4"/>
      <c r="O12" s="4"/>
      <c r="P12" s="4"/>
      <c r="Q12" s="160"/>
      <c r="R12" s="4"/>
      <c r="S12" s="4"/>
      <c r="T12" s="4"/>
      <c r="U12" s="4"/>
      <c r="V12" s="4"/>
      <c r="W12" s="160"/>
      <c r="X12" s="160"/>
      <c r="Y12" s="160"/>
      <c r="Z12" s="160"/>
      <c r="AA12" s="160"/>
      <c r="AB12" s="4"/>
      <c r="AC12" s="4"/>
      <c r="AD12" s="4"/>
      <c r="AE12" s="4"/>
      <c r="AF12" s="4"/>
      <c r="AG12" s="4"/>
      <c r="AH12" s="4"/>
      <c r="AI12" s="162"/>
    </row>
    <row r="13" spans="2:35" ht="35.450000000000003" customHeight="1" x14ac:dyDescent="0.15">
      <c r="B13" s="827"/>
      <c r="C13" s="4"/>
      <c r="D13" s="4"/>
      <c r="E13" s="4"/>
      <c r="F13" s="160"/>
      <c r="G13" s="160"/>
      <c r="H13" s="160"/>
      <c r="I13" s="4"/>
      <c r="J13" s="4"/>
      <c r="K13" s="4"/>
      <c r="L13" s="4"/>
      <c r="M13" s="4"/>
      <c r="N13" s="4"/>
      <c r="O13" s="4"/>
      <c r="P13" s="4"/>
      <c r="Q13" s="160"/>
      <c r="R13" s="4"/>
      <c r="S13" s="4"/>
      <c r="T13" s="4"/>
      <c r="U13" s="4"/>
      <c r="V13" s="4"/>
      <c r="W13" s="160"/>
      <c r="X13" s="160"/>
      <c r="Y13" s="160"/>
      <c r="Z13" s="160"/>
      <c r="AA13" s="160"/>
      <c r="AB13" s="4"/>
      <c r="AC13" s="4"/>
      <c r="AD13" s="4"/>
      <c r="AE13" s="4"/>
      <c r="AF13" s="4"/>
      <c r="AG13" s="4"/>
      <c r="AH13" s="4"/>
      <c r="AI13" s="162"/>
    </row>
    <row r="14" spans="2:35" ht="35.450000000000003" customHeight="1" x14ac:dyDescent="0.15">
      <c r="B14" s="827"/>
      <c r="C14" s="160"/>
      <c r="D14" s="4"/>
      <c r="E14" s="4"/>
      <c r="F14" s="160"/>
      <c r="G14" s="160"/>
      <c r="H14" s="160"/>
      <c r="I14" s="4"/>
      <c r="J14" s="4"/>
      <c r="K14" s="4"/>
      <c r="L14" s="4"/>
      <c r="M14" s="4"/>
      <c r="N14" s="4"/>
      <c r="O14" s="4"/>
      <c r="P14" s="4"/>
      <c r="Q14" s="160"/>
      <c r="R14" s="160"/>
      <c r="S14" s="4"/>
      <c r="T14" s="4"/>
      <c r="U14" s="4"/>
      <c r="V14" s="4"/>
      <c r="W14" s="160"/>
      <c r="X14" s="160"/>
      <c r="Y14" s="160"/>
      <c r="Z14" s="160"/>
      <c r="AA14" s="160"/>
      <c r="AB14" s="4"/>
      <c r="AC14" s="4"/>
      <c r="AD14" s="4"/>
      <c r="AE14" s="4"/>
      <c r="AF14" s="4"/>
      <c r="AG14" s="4"/>
      <c r="AH14" s="4"/>
      <c r="AI14" s="162"/>
    </row>
    <row r="15" spans="2:35" ht="35.450000000000003" customHeight="1" x14ac:dyDescent="0.15">
      <c r="B15" s="827"/>
      <c r="C15" s="160"/>
      <c r="D15" s="4"/>
      <c r="E15" s="4"/>
      <c r="F15" s="160"/>
      <c r="G15" s="160"/>
      <c r="H15" s="160"/>
      <c r="I15" s="4"/>
      <c r="J15" s="4"/>
      <c r="K15" s="4"/>
      <c r="L15" s="4"/>
      <c r="M15" s="4"/>
      <c r="N15" s="4"/>
      <c r="O15" s="4"/>
      <c r="P15" s="4"/>
      <c r="Q15" s="160"/>
      <c r="R15" s="160"/>
      <c r="S15" s="4"/>
      <c r="T15" s="4"/>
      <c r="U15" s="4"/>
      <c r="V15" s="4"/>
      <c r="W15" s="160"/>
      <c r="X15" s="160"/>
      <c r="Y15" s="160"/>
      <c r="Z15" s="160"/>
      <c r="AA15" s="160"/>
      <c r="AB15" s="4"/>
      <c r="AC15" s="4"/>
      <c r="AD15" s="4"/>
      <c r="AE15" s="4"/>
      <c r="AF15" s="4"/>
      <c r="AG15" s="4"/>
      <c r="AH15" s="4"/>
      <c r="AI15" s="162"/>
    </row>
    <row r="16" spans="2:35" ht="35.450000000000003" customHeight="1" x14ac:dyDescent="0.15">
      <c r="B16" s="827"/>
      <c r="C16" s="160"/>
      <c r="D16" s="4"/>
      <c r="E16" s="4"/>
      <c r="F16" s="160"/>
      <c r="G16" s="160"/>
      <c r="H16" s="160"/>
      <c r="I16" s="4"/>
      <c r="J16" s="4"/>
      <c r="K16" s="4"/>
      <c r="L16" s="4"/>
      <c r="M16" s="4"/>
      <c r="N16" s="4"/>
      <c r="O16" s="4"/>
      <c r="P16" s="4"/>
      <c r="Q16" s="160"/>
      <c r="R16" s="160"/>
      <c r="S16" s="4"/>
      <c r="T16" s="4"/>
      <c r="U16" s="4"/>
      <c r="V16" s="4"/>
      <c r="W16" s="160"/>
      <c r="X16" s="160"/>
      <c r="Y16" s="160"/>
      <c r="Z16" s="160"/>
      <c r="AA16" s="160"/>
      <c r="AB16" s="4"/>
      <c r="AC16" s="4"/>
      <c r="AD16" s="4"/>
      <c r="AE16" s="4"/>
      <c r="AF16" s="4"/>
      <c r="AG16" s="4"/>
      <c r="AH16" s="4"/>
      <c r="AI16" s="162"/>
    </row>
    <row r="17" spans="2:35" ht="22.5" customHeight="1" x14ac:dyDescent="0.15">
      <c r="B17" s="827"/>
      <c r="C17" s="160"/>
      <c r="D17" s="4"/>
      <c r="E17" s="163"/>
      <c r="H17" s="164"/>
      <c r="I17" s="164"/>
      <c r="J17" s="164"/>
      <c r="K17" s="164"/>
      <c r="L17" s="164"/>
      <c r="M17" s="4"/>
      <c r="N17" s="4"/>
      <c r="O17" s="4"/>
      <c r="P17" s="4"/>
      <c r="Q17" s="160"/>
      <c r="R17" s="160"/>
      <c r="S17" s="4"/>
      <c r="T17" s="4"/>
      <c r="U17" s="4"/>
      <c r="V17" s="4"/>
      <c r="W17" s="160"/>
      <c r="X17" s="160"/>
      <c r="Y17" s="160"/>
      <c r="Z17" s="160"/>
      <c r="AA17" s="160"/>
      <c r="AI17" s="165"/>
    </row>
    <row r="18" spans="2:35" ht="78.75" customHeight="1" x14ac:dyDescent="0.15">
      <c r="B18" s="828"/>
      <c r="C18" s="166"/>
      <c r="D18" s="167"/>
      <c r="E18" s="168"/>
      <c r="F18" s="169"/>
      <c r="G18" s="169"/>
      <c r="H18" s="167"/>
      <c r="I18" s="167"/>
      <c r="J18" s="167"/>
      <c r="K18" s="167"/>
      <c r="L18" s="167"/>
      <c r="M18" s="167"/>
      <c r="N18" s="167"/>
      <c r="O18" s="167"/>
      <c r="P18" s="167"/>
      <c r="Q18" s="167"/>
      <c r="R18" s="167"/>
      <c r="S18" s="170"/>
      <c r="T18" s="170"/>
      <c r="U18" s="170"/>
      <c r="V18" s="832" t="s">
        <v>907</v>
      </c>
      <c r="W18" s="832"/>
      <c r="X18" s="832"/>
      <c r="Y18" s="832"/>
      <c r="Z18" s="832"/>
      <c r="AA18" s="832"/>
      <c r="AB18" s="832"/>
      <c r="AC18" s="832"/>
      <c r="AD18" s="832"/>
      <c r="AE18" s="832"/>
      <c r="AF18" s="832"/>
      <c r="AG18" s="832"/>
      <c r="AH18" s="832"/>
      <c r="AI18" s="833"/>
    </row>
    <row r="19" spans="2:35" ht="15" customHeight="1" x14ac:dyDescent="0.15"/>
  </sheetData>
  <mergeCells count="17">
    <mergeCell ref="B6:B18"/>
    <mergeCell ref="C6:AI6"/>
    <mergeCell ref="V18:AI18"/>
    <mergeCell ref="B3:AI3"/>
    <mergeCell ref="B4:D4"/>
    <mergeCell ref="E4:I4"/>
    <mergeCell ref="J4:L4"/>
    <mergeCell ref="M4:R4"/>
    <mergeCell ref="S4:V5"/>
    <mergeCell ref="W4:AB4"/>
    <mergeCell ref="AC4:AE5"/>
    <mergeCell ref="AF4:AI5"/>
    <mergeCell ref="B5:D5"/>
    <mergeCell ref="E5:I5"/>
    <mergeCell ref="J5:L5"/>
    <mergeCell ref="M5:R5"/>
    <mergeCell ref="W5:AB5"/>
  </mergeCells>
  <phoneticPr fontId="9"/>
  <printOptions horizontalCentered="1" verticalCentered="1"/>
  <pageMargins left="0.23622047244094488" right="0.23622047244094488" top="0.74803149606299213" bottom="0.74803149606299213" header="0.31496062992125984" footer="0.31496062992125984"/>
  <pageSetup paperSize="9" scale="98" fitToWidth="0" orientation="landscape" copies="2" r:id="rId1"/>
  <headerFooter alignWithMargins="0"/>
  <drawing r:id="rId2"/>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1EB0F6-1EBE-439D-A4E7-B32B615867D3}">
  <sheetPr codeName="Sheet87">
    <pageSetUpPr fitToPage="1"/>
  </sheetPr>
  <dimension ref="B2:AI19"/>
  <sheetViews>
    <sheetView showGridLines="0" showZeros="0" view="pageBreakPreview" zoomScaleNormal="85" zoomScaleSheetLayoutView="100" workbookViewId="0">
      <selection activeCell="E4" sqref="E4:AB5"/>
    </sheetView>
  </sheetViews>
  <sheetFormatPr defaultColWidth="9" defaultRowHeight="12" x14ac:dyDescent="0.15"/>
  <cols>
    <col min="1" max="1" width="1.625" style="159" customWidth="1"/>
    <col min="2" max="2" width="3.25" style="159" customWidth="1"/>
    <col min="3" max="35" width="4.125" style="159" customWidth="1"/>
    <col min="36" max="36" width="1.375" style="159" customWidth="1"/>
    <col min="37" max="16384" width="9" style="159"/>
  </cols>
  <sheetData>
    <row r="2" spans="2:35" ht="8.25" customHeight="1" x14ac:dyDescent="0.15"/>
    <row r="3" spans="2:35" ht="24.95" customHeight="1" x14ac:dyDescent="0.15">
      <c r="B3" s="400" t="s">
        <v>908</v>
      </c>
      <c r="C3" s="400"/>
      <c r="D3" s="400"/>
      <c r="E3" s="786"/>
      <c r="F3" s="786"/>
      <c r="G3" s="786"/>
      <c r="H3" s="786"/>
      <c r="I3" s="786"/>
      <c r="J3" s="400"/>
      <c r="K3" s="400"/>
      <c r="L3" s="400"/>
      <c r="M3" s="400"/>
      <c r="N3" s="400"/>
      <c r="O3" s="400"/>
      <c r="P3" s="400"/>
      <c r="Q3" s="400"/>
      <c r="R3" s="400"/>
      <c r="S3" s="400"/>
      <c r="T3" s="400"/>
      <c r="U3" s="400"/>
      <c r="V3" s="400"/>
      <c r="W3" s="400"/>
      <c r="X3" s="400"/>
      <c r="Y3" s="400"/>
      <c r="Z3" s="400"/>
      <c r="AA3" s="400"/>
      <c r="AB3" s="400"/>
      <c r="AC3" s="400"/>
      <c r="AD3" s="400"/>
      <c r="AE3" s="400"/>
      <c r="AF3" s="400"/>
      <c r="AG3" s="400"/>
      <c r="AH3" s="400"/>
      <c r="AI3" s="400"/>
    </row>
    <row r="4" spans="2:35" ht="20.100000000000001" customHeight="1" x14ac:dyDescent="0.15">
      <c r="B4" s="787" t="s">
        <v>8</v>
      </c>
      <c r="C4" s="788"/>
      <c r="D4" s="789"/>
      <c r="E4" s="837" t="s">
        <v>542</v>
      </c>
      <c r="F4" s="838"/>
      <c r="G4" s="838"/>
      <c r="H4" s="838"/>
      <c r="I4" s="839"/>
      <c r="J4" s="793" t="s">
        <v>9</v>
      </c>
      <c r="K4" s="794"/>
      <c r="L4" s="795"/>
      <c r="M4" s="796" t="s">
        <v>543</v>
      </c>
      <c r="N4" s="797"/>
      <c r="O4" s="797"/>
      <c r="P4" s="797"/>
      <c r="Q4" s="797"/>
      <c r="R4" s="798"/>
      <c r="S4" s="447" t="s">
        <v>715</v>
      </c>
      <c r="T4" s="448"/>
      <c r="U4" s="448"/>
      <c r="V4" s="449"/>
      <c r="W4" s="805" t="s">
        <v>545</v>
      </c>
      <c r="X4" s="806"/>
      <c r="Y4" s="806"/>
      <c r="Z4" s="806"/>
      <c r="AA4" s="806"/>
      <c r="AB4" s="807"/>
      <c r="AC4" s="447" t="s">
        <v>546</v>
      </c>
      <c r="AD4" s="448"/>
      <c r="AE4" s="449"/>
      <c r="AF4" s="840">
        <v>45621</v>
      </c>
      <c r="AG4" s="841"/>
      <c r="AH4" s="841"/>
      <c r="AI4" s="842"/>
    </row>
    <row r="5" spans="2:35" ht="20.100000000000001" customHeight="1" x14ac:dyDescent="0.15">
      <c r="B5" s="814" t="s">
        <v>0</v>
      </c>
      <c r="C5" s="815"/>
      <c r="D5" s="816"/>
      <c r="E5" s="846" t="s">
        <v>547</v>
      </c>
      <c r="F5" s="847"/>
      <c r="G5" s="847"/>
      <c r="H5" s="847"/>
      <c r="I5" s="848"/>
      <c r="J5" s="820" t="s">
        <v>1</v>
      </c>
      <c r="K5" s="821"/>
      <c r="L5" s="822"/>
      <c r="M5" s="796" t="s">
        <v>548</v>
      </c>
      <c r="N5" s="797"/>
      <c r="O5" s="797"/>
      <c r="P5" s="797"/>
      <c r="Q5" s="797"/>
      <c r="R5" s="798"/>
      <c r="S5" s="450"/>
      <c r="T5" s="451"/>
      <c r="U5" s="451"/>
      <c r="V5" s="452"/>
      <c r="W5" s="849" t="s">
        <v>549</v>
      </c>
      <c r="X5" s="850"/>
      <c r="Y5" s="850"/>
      <c r="Z5" s="850"/>
      <c r="AA5" s="850"/>
      <c r="AB5" s="851"/>
      <c r="AC5" s="450"/>
      <c r="AD5" s="451"/>
      <c r="AE5" s="452"/>
      <c r="AF5" s="843"/>
      <c r="AG5" s="844"/>
      <c r="AH5" s="844"/>
      <c r="AI5" s="845"/>
    </row>
    <row r="6" spans="2:35" ht="26.25" customHeight="1" x14ac:dyDescent="0.2">
      <c r="B6" s="827" t="s">
        <v>905</v>
      </c>
      <c r="C6" s="852" t="s">
        <v>906</v>
      </c>
      <c r="D6" s="853"/>
      <c r="E6" s="853"/>
      <c r="F6" s="853"/>
      <c r="G6" s="853"/>
      <c r="H6" s="853"/>
      <c r="I6" s="853"/>
      <c r="J6" s="853"/>
      <c r="K6" s="853"/>
      <c r="L6" s="853"/>
      <c r="M6" s="853"/>
      <c r="N6" s="853"/>
      <c r="O6" s="853"/>
      <c r="P6" s="853"/>
      <c r="Q6" s="853"/>
      <c r="R6" s="853"/>
      <c r="S6" s="853"/>
      <c r="T6" s="853"/>
      <c r="U6" s="853"/>
      <c r="V6" s="853"/>
      <c r="W6" s="853"/>
      <c r="X6" s="853"/>
      <c r="Y6" s="853"/>
      <c r="Z6" s="853"/>
      <c r="AA6" s="853"/>
      <c r="AB6" s="853"/>
      <c r="AC6" s="853"/>
      <c r="AD6" s="853"/>
      <c r="AE6" s="853"/>
      <c r="AF6" s="853"/>
      <c r="AG6" s="853"/>
      <c r="AH6" s="853"/>
      <c r="AI6" s="854"/>
    </row>
    <row r="7" spans="2:35" ht="35.450000000000003" customHeight="1" x14ac:dyDescent="0.15">
      <c r="B7" s="827"/>
      <c r="C7" s="4"/>
      <c r="D7" s="4"/>
      <c r="E7" s="4"/>
      <c r="F7" s="4"/>
      <c r="G7" s="4"/>
      <c r="H7" s="4"/>
      <c r="I7" s="160"/>
      <c r="J7" s="4"/>
      <c r="K7" s="4"/>
      <c r="L7" s="4"/>
      <c r="M7" s="4"/>
      <c r="N7" s="4"/>
      <c r="O7" s="4"/>
      <c r="P7" s="4"/>
      <c r="Q7" s="161"/>
      <c r="R7" s="160"/>
      <c r="S7" s="4"/>
      <c r="T7" s="4"/>
      <c r="U7" s="4"/>
      <c r="V7" s="4"/>
      <c r="W7" s="160"/>
      <c r="X7" s="160"/>
      <c r="Y7" s="160"/>
      <c r="Z7" s="160"/>
      <c r="AA7" s="160"/>
      <c r="AB7" s="4"/>
      <c r="AC7" s="4"/>
      <c r="AD7" s="4"/>
      <c r="AE7" s="4"/>
      <c r="AF7" s="4"/>
      <c r="AG7" s="4"/>
      <c r="AH7" s="4"/>
      <c r="AI7" s="162"/>
    </row>
    <row r="8" spans="2:35" ht="35.450000000000003" customHeight="1" x14ac:dyDescent="0.15">
      <c r="B8" s="827"/>
      <c r="C8" s="4"/>
      <c r="D8" s="4"/>
      <c r="E8" s="4"/>
      <c r="F8" s="4"/>
      <c r="G8" s="4"/>
      <c r="H8" s="4"/>
      <c r="I8" s="160"/>
      <c r="J8" s="4"/>
      <c r="K8" s="4"/>
      <c r="L8" s="4"/>
      <c r="M8" s="4"/>
      <c r="N8" s="4"/>
      <c r="O8" s="4"/>
      <c r="P8" s="4"/>
      <c r="Q8" s="161"/>
      <c r="R8" s="160"/>
      <c r="S8" s="4"/>
      <c r="T8" s="4"/>
      <c r="U8" s="4"/>
      <c r="V8" s="4"/>
      <c r="W8" s="160"/>
      <c r="X8" s="160"/>
      <c r="Y8" s="160"/>
      <c r="Z8" s="160"/>
      <c r="AA8" s="160"/>
      <c r="AB8" s="4"/>
      <c r="AC8" s="4"/>
      <c r="AD8" s="4"/>
      <c r="AE8" s="4"/>
      <c r="AF8" s="4"/>
      <c r="AG8" s="4"/>
      <c r="AH8" s="4"/>
      <c r="AI8" s="162"/>
    </row>
    <row r="9" spans="2:35" ht="35.450000000000003" customHeight="1" x14ac:dyDescent="0.15">
      <c r="B9" s="827"/>
      <c r="C9" s="4"/>
      <c r="D9" s="4"/>
      <c r="E9" s="4"/>
      <c r="F9" s="4"/>
      <c r="G9" s="4"/>
      <c r="H9" s="4"/>
      <c r="I9" s="160"/>
      <c r="J9" s="4"/>
      <c r="K9" s="4"/>
      <c r="L9" s="4"/>
      <c r="M9" s="4"/>
      <c r="N9" s="4"/>
      <c r="O9" s="4"/>
      <c r="P9" s="4"/>
      <c r="Q9" s="161"/>
      <c r="R9" s="160"/>
      <c r="S9" s="4"/>
      <c r="T9" s="4"/>
      <c r="U9" s="4"/>
      <c r="V9" s="4"/>
      <c r="W9" s="160"/>
      <c r="X9" s="160"/>
      <c r="Y9" s="160"/>
      <c r="Z9" s="160"/>
      <c r="AA9" s="160"/>
      <c r="AB9" s="4"/>
      <c r="AC9" s="4"/>
      <c r="AD9" s="4"/>
      <c r="AE9" s="4"/>
      <c r="AF9" s="4"/>
      <c r="AG9" s="4"/>
      <c r="AH9" s="4"/>
      <c r="AI9" s="162"/>
    </row>
    <row r="10" spans="2:35" ht="35.450000000000003" customHeight="1" x14ac:dyDescent="0.15">
      <c r="B10" s="827"/>
      <c r="C10" s="4"/>
      <c r="D10" s="4"/>
      <c r="E10" s="4"/>
      <c r="F10" s="4"/>
      <c r="G10" s="4"/>
      <c r="H10" s="4"/>
      <c r="I10" s="160"/>
      <c r="J10" s="4"/>
      <c r="K10" s="4"/>
      <c r="L10" s="4"/>
      <c r="M10" s="4"/>
      <c r="N10" s="4"/>
      <c r="O10" s="4"/>
      <c r="P10" s="4"/>
      <c r="Q10" s="161"/>
      <c r="R10" s="160"/>
      <c r="S10" s="4"/>
      <c r="T10" s="4"/>
      <c r="U10" s="4"/>
      <c r="V10" s="4"/>
      <c r="W10" s="160"/>
      <c r="X10" s="160"/>
      <c r="Y10" s="160"/>
      <c r="Z10" s="160"/>
      <c r="AA10" s="160"/>
      <c r="AB10" s="4"/>
      <c r="AC10" s="4"/>
      <c r="AD10" s="4"/>
      <c r="AE10" s="4"/>
      <c r="AF10" s="4"/>
      <c r="AG10" s="4"/>
      <c r="AH10" s="4"/>
      <c r="AI10" s="162"/>
    </row>
    <row r="11" spans="2:35" ht="35.450000000000003" customHeight="1" x14ac:dyDescent="0.15">
      <c r="B11" s="827"/>
      <c r="C11" s="4"/>
      <c r="D11" s="4"/>
      <c r="E11" s="4"/>
      <c r="F11" s="4"/>
      <c r="G11" s="4"/>
      <c r="H11" s="4"/>
      <c r="I11" s="160"/>
      <c r="J11" s="4"/>
      <c r="K11" s="4"/>
      <c r="L11" s="4"/>
      <c r="M11" s="4"/>
      <c r="N11" s="4"/>
      <c r="O11" s="4"/>
      <c r="P11" s="4"/>
      <c r="Q11" s="160"/>
      <c r="R11" s="160"/>
      <c r="S11" s="4"/>
      <c r="T11" s="4"/>
      <c r="U11" s="4"/>
      <c r="V11" s="4"/>
      <c r="W11" s="160"/>
      <c r="X11" s="160"/>
      <c r="Y11" s="160"/>
      <c r="Z11" s="160"/>
      <c r="AA11" s="160"/>
      <c r="AB11" s="4"/>
      <c r="AC11" s="4"/>
      <c r="AD11" s="4"/>
      <c r="AE11" s="4"/>
      <c r="AF11" s="4"/>
      <c r="AG11" s="4"/>
      <c r="AH11" s="4"/>
      <c r="AI11" s="162"/>
    </row>
    <row r="12" spans="2:35" ht="35.450000000000003" customHeight="1" x14ac:dyDescent="0.15">
      <c r="B12" s="827"/>
      <c r="C12" s="4"/>
      <c r="D12" s="4"/>
      <c r="E12" s="4"/>
      <c r="F12" s="160"/>
      <c r="G12" s="160"/>
      <c r="H12" s="4"/>
      <c r="I12" s="4"/>
      <c r="J12" s="4"/>
      <c r="K12" s="4"/>
      <c r="L12" s="4"/>
      <c r="M12" s="4"/>
      <c r="N12" s="4"/>
      <c r="O12" s="4"/>
      <c r="P12" s="4"/>
      <c r="Q12" s="160"/>
      <c r="R12" s="4"/>
      <c r="S12" s="4"/>
      <c r="T12" s="4"/>
      <c r="U12" s="4"/>
      <c r="V12" s="4"/>
      <c r="W12" s="160"/>
      <c r="X12" s="160"/>
      <c r="Y12" s="160"/>
      <c r="Z12" s="160"/>
      <c r="AA12" s="160"/>
      <c r="AB12" s="4"/>
      <c r="AC12" s="4"/>
      <c r="AD12" s="4"/>
      <c r="AE12" s="4"/>
      <c r="AF12" s="4"/>
      <c r="AG12" s="4"/>
      <c r="AH12" s="4"/>
      <c r="AI12" s="162"/>
    </row>
    <row r="13" spans="2:35" ht="35.450000000000003" customHeight="1" x14ac:dyDescent="0.15">
      <c r="B13" s="827"/>
      <c r="C13" s="4"/>
      <c r="D13" s="4"/>
      <c r="E13" s="4"/>
      <c r="F13" s="160"/>
      <c r="G13" s="160"/>
      <c r="H13" s="160"/>
      <c r="I13" s="4"/>
      <c r="J13" s="4"/>
      <c r="K13" s="4"/>
      <c r="L13" s="4"/>
      <c r="M13" s="4"/>
      <c r="N13" s="4"/>
      <c r="O13" s="4"/>
      <c r="P13" s="4"/>
      <c r="Q13" s="160"/>
      <c r="R13" s="4"/>
      <c r="S13" s="4"/>
      <c r="T13" s="4"/>
      <c r="U13" s="4"/>
      <c r="V13" s="4"/>
      <c r="W13" s="160"/>
      <c r="X13" s="160"/>
      <c r="Y13" s="160"/>
      <c r="Z13" s="160"/>
      <c r="AA13" s="160"/>
      <c r="AB13" s="4"/>
      <c r="AC13" s="4"/>
      <c r="AD13" s="4"/>
      <c r="AE13" s="4"/>
      <c r="AF13" s="4"/>
      <c r="AG13" s="4"/>
      <c r="AH13" s="4"/>
      <c r="AI13" s="162"/>
    </row>
    <row r="14" spans="2:35" ht="35.450000000000003" customHeight="1" x14ac:dyDescent="0.15">
      <c r="B14" s="827"/>
      <c r="C14" s="160"/>
      <c r="D14" s="4"/>
      <c r="E14" s="4"/>
      <c r="F14" s="160"/>
      <c r="G14" s="160"/>
      <c r="H14" s="160"/>
      <c r="I14" s="4"/>
      <c r="J14" s="4"/>
      <c r="K14" s="4"/>
      <c r="L14" s="4"/>
      <c r="M14" s="4"/>
      <c r="N14" s="4"/>
      <c r="O14" s="4"/>
      <c r="P14" s="4"/>
      <c r="Q14" s="160"/>
      <c r="R14" s="160"/>
      <c r="S14" s="4"/>
      <c r="T14" s="4"/>
      <c r="U14" s="4"/>
      <c r="V14" s="4"/>
      <c r="W14" s="160"/>
      <c r="X14" s="160"/>
      <c r="Y14" s="160"/>
      <c r="Z14" s="160"/>
      <c r="AA14" s="160"/>
      <c r="AB14" s="4"/>
      <c r="AC14" s="4"/>
      <c r="AD14" s="4"/>
      <c r="AE14" s="4"/>
      <c r="AF14" s="4"/>
      <c r="AG14" s="4"/>
      <c r="AH14" s="4"/>
      <c r="AI14" s="162"/>
    </row>
    <row r="15" spans="2:35" ht="35.450000000000003" customHeight="1" x14ac:dyDescent="0.15">
      <c r="B15" s="827"/>
      <c r="C15" s="160"/>
      <c r="D15" s="4"/>
      <c r="E15" s="4"/>
      <c r="F15" s="160"/>
      <c r="G15" s="160"/>
      <c r="H15" s="160"/>
      <c r="I15" s="4"/>
      <c r="J15" s="4"/>
      <c r="K15" s="4"/>
      <c r="L15" s="4"/>
      <c r="M15" s="4"/>
      <c r="N15" s="4"/>
      <c r="O15" s="4"/>
      <c r="P15" s="4"/>
      <c r="Q15" s="160"/>
      <c r="R15" s="160"/>
      <c r="S15" s="4"/>
      <c r="T15" s="4"/>
      <c r="U15" s="4"/>
      <c r="V15" s="4"/>
      <c r="W15" s="160"/>
      <c r="X15" s="160"/>
      <c r="Y15" s="160"/>
      <c r="Z15" s="160"/>
      <c r="AA15" s="160"/>
      <c r="AB15" s="4"/>
      <c r="AC15" s="4"/>
      <c r="AD15" s="4"/>
      <c r="AE15" s="4"/>
      <c r="AF15" s="4"/>
      <c r="AG15" s="4"/>
      <c r="AH15" s="4"/>
      <c r="AI15" s="162"/>
    </row>
    <row r="16" spans="2:35" ht="35.450000000000003" customHeight="1" x14ac:dyDescent="0.15">
      <c r="B16" s="827"/>
      <c r="C16" s="160"/>
      <c r="D16" s="4"/>
      <c r="E16" s="4"/>
      <c r="F16" s="160"/>
      <c r="G16" s="160"/>
      <c r="H16" s="160"/>
      <c r="I16" s="4"/>
      <c r="J16" s="4"/>
      <c r="K16" s="4"/>
      <c r="L16" s="4"/>
      <c r="M16" s="4"/>
      <c r="N16" s="4"/>
      <c r="O16" s="4"/>
      <c r="P16" s="4"/>
      <c r="Q16" s="160"/>
      <c r="R16" s="160"/>
      <c r="S16" s="4"/>
      <c r="T16" s="4"/>
      <c r="U16" s="4"/>
      <c r="V16" s="4"/>
      <c r="W16" s="160"/>
      <c r="X16" s="160"/>
      <c r="Y16" s="160"/>
      <c r="Z16" s="160"/>
      <c r="AA16" s="160"/>
      <c r="AB16" s="4"/>
      <c r="AC16" s="4"/>
      <c r="AD16" s="4"/>
      <c r="AE16" s="4"/>
      <c r="AF16" s="4"/>
      <c r="AG16" s="4"/>
      <c r="AH16" s="4"/>
      <c r="AI16" s="162"/>
    </row>
    <row r="17" spans="2:35" ht="22.5" customHeight="1" x14ac:dyDescent="0.15">
      <c r="B17" s="827"/>
      <c r="C17" s="160"/>
      <c r="D17" s="4"/>
      <c r="E17" s="163"/>
      <c r="H17" s="164"/>
      <c r="I17" s="164"/>
      <c r="J17" s="164"/>
      <c r="K17" s="164"/>
      <c r="L17" s="164"/>
      <c r="M17" s="4"/>
      <c r="N17" s="4"/>
      <c r="O17" s="4"/>
      <c r="P17" s="4"/>
      <c r="Q17" s="160"/>
      <c r="R17" s="160"/>
      <c r="S17" s="4"/>
      <c r="T17" s="4"/>
      <c r="U17" s="4"/>
      <c r="V17" s="4"/>
      <c r="W17" s="160"/>
      <c r="X17" s="160"/>
      <c r="Y17" s="160"/>
      <c r="Z17" s="160"/>
      <c r="AA17" s="160"/>
      <c r="AI17" s="165"/>
    </row>
    <row r="18" spans="2:35" ht="78.75" customHeight="1" x14ac:dyDescent="0.15">
      <c r="B18" s="828"/>
      <c r="C18" s="166"/>
      <c r="D18" s="167"/>
      <c r="E18" s="168"/>
      <c r="F18" s="169"/>
      <c r="G18" s="169"/>
      <c r="H18" s="167"/>
      <c r="I18" s="167"/>
      <c r="J18" s="167"/>
      <c r="K18" s="167"/>
      <c r="L18" s="167"/>
      <c r="M18" s="167"/>
      <c r="N18" s="167"/>
      <c r="O18" s="167"/>
      <c r="P18" s="167"/>
      <c r="Q18" s="167"/>
      <c r="R18" s="167"/>
      <c r="S18" s="170"/>
      <c r="T18" s="170"/>
      <c r="U18" s="170"/>
      <c r="V18" s="832" t="s">
        <v>907</v>
      </c>
      <c r="W18" s="832"/>
      <c r="X18" s="832"/>
      <c r="Y18" s="832"/>
      <c r="Z18" s="832"/>
      <c r="AA18" s="832"/>
      <c r="AB18" s="832"/>
      <c r="AC18" s="832"/>
      <c r="AD18" s="832"/>
      <c r="AE18" s="832"/>
      <c r="AF18" s="832"/>
      <c r="AG18" s="832"/>
      <c r="AH18" s="832"/>
      <c r="AI18" s="833"/>
    </row>
    <row r="19" spans="2:35" ht="15" customHeight="1" x14ac:dyDescent="0.15"/>
  </sheetData>
  <mergeCells count="17">
    <mergeCell ref="B6:B18"/>
    <mergeCell ref="C6:AI6"/>
    <mergeCell ref="V18:AI18"/>
    <mergeCell ref="B3:AI3"/>
    <mergeCell ref="B4:D4"/>
    <mergeCell ref="E4:I4"/>
    <mergeCell ref="J4:L4"/>
    <mergeCell ref="M4:R4"/>
    <mergeCell ref="S4:V5"/>
    <mergeCell ref="W4:AB4"/>
    <mergeCell ref="AC4:AE5"/>
    <mergeCell ref="AF4:AI5"/>
    <mergeCell ref="B5:D5"/>
    <mergeCell ref="E5:I5"/>
    <mergeCell ref="J5:L5"/>
    <mergeCell ref="M5:R5"/>
    <mergeCell ref="W5:AB5"/>
  </mergeCells>
  <phoneticPr fontId="9"/>
  <printOptions horizontalCentered="1" verticalCentered="1"/>
  <pageMargins left="0.23622047244094488" right="0.23622047244094488" top="0.74803149606299213" bottom="0.74803149606299213" header="0.31496062992125984" footer="0.31496062992125984"/>
  <pageSetup paperSize="9" scale="98" fitToWidth="0" orientation="landscape" copies="2" r:id="rId1"/>
  <headerFooter alignWithMargins="0"/>
  <drawing r:id="rId2"/>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72BBD9-0A21-49EC-ADED-812E279888C9}">
  <sheetPr codeName="Sheet88">
    <pageSetUpPr fitToPage="1"/>
  </sheetPr>
  <dimension ref="B2:AI19"/>
  <sheetViews>
    <sheetView showGridLines="0" showZeros="0" view="pageBreakPreview" zoomScaleNormal="85" zoomScaleSheetLayoutView="100" workbookViewId="0">
      <selection activeCell="E4" sqref="E4:AB5"/>
    </sheetView>
  </sheetViews>
  <sheetFormatPr defaultColWidth="9" defaultRowHeight="12" x14ac:dyDescent="0.15"/>
  <cols>
    <col min="1" max="1" width="1.625" style="159" customWidth="1"/>
    <col min="2" max="2" width="3.25" style="159" customWidth="1"/>
    <col min="3" max="35" width="4.125" style="159" customWidth="1"/>
    <col min="36" max="36" width="1.375" style="159" customWidth="1"/>
    <col min="37" max="16384" width="9" style="159"/>
  </cols>
  <sheetData>
    <row r="2" spans="2:35" ht="8.25" customHeight="1" x14ac:dyDescent="0.15"/>
    <row r="3" spans="2:35" ht="24.95" customHeight="1" x14ac:dyDescent="0.15">
      <c r="B3" s="400" t="s">
        <v>908</v>
      </c>
      <c r="C3" s="400"/>
      <c r="D3" s="400"/>
      <c r="E3" s="786"/>
      <c r="F3" s="786"/>
      <c r="G3" s="786"/>
      <c r="H3" s="786"/>
      <c r="I3" s="786"/>
      <c r="J3" s="400"/>
      <c r="K3" s="400"/>
      <c r="L3" s="400"/>
      <c r="M3" s="400"/>
      <c r="N3" s="400"/>
      <c r="O3" s="400"/>
      <c r="P3" s="400"/>
      <c r="Q3" s="400"/>
      <c r="R3" s="400"/>
      <c r="S3" s="400"/>
      <c r="T3" s="400"/>
      <c r="U3" s="400"/>
      <c r="V3" s="400"/>
      <c r="W3" s="400"/>
      <c r="X3" s="400"/>
      <c r="Y3" s="400"/>
      <c r="Z3" s="400"/>
      <c r="AA3" s="400"/>
      <c r="AB3" s="400"/>
      <c r="AC3" s="400"/>
      <c r="AD3" s="400"/>
      <c r="AE3" s="400"/>
      <c r="AF3" s="400"/>
      <c r="AG3" s="400"/>
      <c r="AH3" s="400"/>
      <c r="AI3" s="400"/>
    </row>
    <row r="4" spans="2:35" ht="20.100000000000001" customHeight="1" x14ac:dyDescent="0.15">
      <c r="B4" s="787" t="s">
        <v>8</v>
      </c>
      <c r="C4" s="788"/>
      <c r="D4" s="789"/>
      <c r="E4" s="837" t="s">
        <v>542</v>
      </c>
      <c r="F4" s="838"/>
      <c r="G4" s="838"/>
      <c r="H4" s="838"/>
      <c r="I4" s="839"/>
      <c r="J4" s="793" t="s">
        <v>9</v>
      </c>
      <c r="K4" s="794"/>
      <c r="L4" s="795"/>
      <c r="M4" s="796" t="s">
        <v>543</v>
      </c>
      <c r="N4" s="797"/>
      <c r="O4" s="797"/>
      <c r="P4" s="797"/>
      <c r="Q4" s="797"/>
      <c r="R4" s="798"/>
      <c r="S4" s="447" t="s">
        <v>715</v>
      </c>
      <c r="T4" s="448"/>
      <c r="U4" s="448"/>
      <c r="V4" s="449"/>
      <c r="W4" s="805" t="s">
        <v>545</v>
      </c>
      <c r="X4" s="806"/>
      <c r="Y4" s="806"/>
      <c r="Z4" s="806"/>
      <c r="AA4" s="806"/>
      <c r="AB4" s="807"/>
      <c r="AC4" s="447" t="s">
        <v>546</v>
      </c>
      <c r="AD4" s="448"/>
      <c r="AE4" s="449"/>
      <c r="AF4" s="840">
        <v>45621</v>
      </c>
      <c r="AG4" s="841"/>
      <c r="AH4" s="841"/>
      <c r="AI4" s="842"/>
    </row>
    <row r="5" spans="2:35" ht="20.100000000000001" customHeight="1" x14ac:dyDescent="0.15">
      <c r="B5" s="814" t="s">
        <v>0</v>
      </c>
      <c r="C5" s="815"/>
      <c r="D5" s="816"/>
      <c r="E5" s="846" t="s">
        <v>547</v>
      </c>
      <c r="F5" s="847"/>
      <c r="G5" s="847"/>
      <c r="H5" s="847"/>
      <c r="I5" s="848"/>
      <c r="J5" s="820" t="s">
        <v>1</v>
      </c>
      <c r="K5" s="821"/>
      <c r="L5" s="822"/>
      <c r="M5" s="796" t="s">
        <v>548</v>
      </c>
      <c r="N5" s="797"/>
      <c r="O5" s="797"/>
      <c r="P5" s="797"/>
      <c r="Q5" s="797"/>
      <c r="R5" s="798"/>
      <c r="S5" s="450"/>
      <c r="T5" s="451"/>
      <c r="U5" s="451"/>
      <c r="V5" s="452"/>
      <c r="W5" s="849" t="s">
        <v>549</v>
      </c>
      <c r="X5" s="850"/>
      <c r="Y5" s="850"/>
      <c r="Z5" s="850"/>
      <c r="AA5" s="850"/>
      <c r="AB5" s="851"/>
      <c r="AC5" s="450"/>
      <c r="AD5" s="451"/>
      <c r="AE5" s="452"/>
      <c r="AF5" s="843"/>
      <c r="AG5" s="844"/>
      <c r="AH5" s="844"/>
      <c r="AI5" s="845"/>
    </row>
    <row r="6" spans="2:35" ht="26.25" customHeight="1" x14ac:dyDescent="0.2">
      <c r="B6" s="827" t="s">
        <v>905</v>
      </c>
      <c r="C6" s="852" t="s">
        <v>906</v>
      </c>
      <c r="D6" s="853"/>
      <c r="E6" s="853"/>
      <c r="F6" s="853"/>
      <c r="G6" s="853"/>
      <c r="H6" s="853"/>
      <c r="I6" s="853"/>
      <c r="J6" s="853"/>
      <c r="K6" s="853"/>
      <c r="L6" s="853"/>
      <c r="M6" s="853"/>
      <c r="N6" s="853"/>
      <c r="O6" s="853"/>
      <c r="P6" s="853"/>
      <c r="Q6" s="853"/>
      <c r="R6" s="853"/>
      <c r="S6" s="853"/>
      <c r="T6" s="853"/>
      <c r="U6" s="853"/>
      <c r="V6" s="853"/>
      <c r="W6" s="853"/>
      <c r="X6" s="853"/>
      <c r="Y6" s="853"/>
      <c r="Z6" s="853"/>
      <c r="AA6" s="853"/>
      <c r="AB6" s="853"/>
      <c r="AC6" s="853"/>
      <c r="AD6" s="853"/>
      <c r="AE6" s="853"/>
      <c r="AF6" s="853"/>
      <c r="AG6" s="853"/>
      <c r="AH6" s="853"/>
      <c r="AI6" s="854"/>
    </row>
    <row r="7" spans="2:35" ht="35.450000000000003" customHeight="1" x14ac:dyDescent="0.15">
      <c r="B7" s="827"/>
      <c r="C7" s="4"/>
      <c r="D7" s="4"/>
      <c r="E7" s="4"/>
      <c r="F7" s="4"/>
      <c r="G7" s="4"/>
      <c r="H7" s="4"/>
      <c r="I7" s="160"/>
      <c r="J7" s="4"/>
      <c r="K7" s="4"/>
      <c r="L7" s="4"/>
      <c r="M7" s="4"/>
      <c r="N7" s="4"/>
      <c r="O7" s="4"/>
      <c r="P7" s="4"/>
      <c r="Q7" s="161"/>
      <c r="R7" s="160"/>
      <c r="S7" s="4"/>
      <c r="T7" s="4"/>
      <c r="U7" s="4"/>
      <c r="V7" s="4"/>
      <c r="W7" s="160"/>
      <c r="X7" s="160"/>
      <c r="Y7" s="160"/>
      <c r="Z7" s="160"/>
      <c r="AA7" s="160"/>
      <c r="AB7" s="4"/>
      <c r="AC7" s="4"/>
      <c r="AD7" s="4"/>
      <c r="AE7" s="4"/>
      <c r="AF7" s="4"/>
      <c r="AG7" s="4"/>
      <c r="AH7" s="4"/>
      <c r="AI7" s="162"/>
    </row>
    <row r="8" spans="2:35" ht="35.450000000000003" customHeight="1" x14ac:dyDescent="0.15">
      <c r="B8" s="827"/>
      <c r="C8" s="4"/>
      <c r="D8" s="4"/>
      <c r="E8" s="4"/>
      <c r="F8" s="4"/>
      <c r="G8" s="4"/>
      <c r="H8" s="4"/>
      <c r="I8" s="160"/>
      <c r="J8" s="4"/>
      <c r="K8" s="4"/>
      <c r="L8" s="4"/>
      <c r="M8" s="4"/>
      <c r="N8" s="4"/>
      <c r="O8" s="4"/>
      <c r="P8" s="4"/>
      <c r="Q8" s="161"/>
      <c r="R8" s="160"/>
      <c r="S8" s="4"/>
      <c r="T8" s="4"/>
      <c r="U8" s="4"/>
      <c r="V8" s="4"/>
      <c r="W8" s="160"/>
      <c r="X8" s="160"/>
      <c r="Y8" s="160"/>
      <c r="Z8" s="160"/>
      <c r="AA8" s="160"/>
      <c r="AB8" s="4"/>
      <c r="AC8" s="4"/>
      <c r="AD8" s="4"/>
      <c r="AE8" s="4"/>
      <c r="AF8" s="4"/>
      <c r="AG8" s="4"/>
      <c r="AH8" s="4"/>
      <c r="AI8" s="162"/>
    </row>
    <row r="9" spans="2:35" ht="35.450000000000003" customHeight="1" x14ac:dyDescent="0.15">
      <c r="B9" s="827"/>
      <c r="C9" s="4"/>
      <c r="D9" s="4"/>
      <c r="E9" s="4"/>
      <c r="F9" s="4"/>
      <c r="G9" s="4"/>
      <c r="H9" s="4"/>
      <c r="I9" s="160"/>
      <c r="J9" s="4"/>
      <c r="K9" s="4"/>
      <c r="L9" s="4"/>
      <c r="M9" s="4"/>
      <c r="N9" s="4"/>
      <c r="O9" s="4"/>
      <c r="P9" s="4"/>
      <c r="Q9" s="161"/>
      <c r="R9" s="160"/>
      <c r="S9" s="4"/>
      <c r="T9" s="4"/>
      <c r="U9" s="4"/>
      <c r="V9" s="4"/>
      <c r="W9" s="160"/>
      <c r="X9" s="160"/>
      <c r="Y9" s="160"/>
      <c r="Z9" s="160"/>
      <c r="AA9" s="160"/>
      <c r="AB9" s="4"/>
      <c r="AC9" s="4"/>
      <c r="AD9" s="4"/>
      <c r="AE9" s="4"/>
      <c r="AF9" s="4"/>
      <c r="AG9" s="4"/>
      <c r="AH9" s="4"/>
      <c r="AI9" s="162"/>
    </row>
    <row r="10" spans="2:35" ht="35.450000000000003" customHeight="1" x14ac:dyDescent="0.15">
      <c r="B10" s="827"/>
      <c r="C10" s="4"/>
      <c r="D10" s="4"/>
      <c r="E10" s="4"/>
      <c r="F10" s="4"/>
      <c r="G10" s="4"/>
      <c r="H10" s="4"/>
      <c r="I10" s="160"/>
      <c r="J10" s="4"/>
      <c r="K10" s="4"/>
      <c r="L10" s="4"/>
      <c r="M10" s="4"/>
      <c r="N10" s="4"/>
      <c r="O10" s="4"/>
      <c r="P10" s="4"/>
      <c r="Q10" s="161"/>
      <c r="R10" s="160"/>
      <c r="S10" s="4"/>
      <c r="T10" s="4"/>
      <c r="U10" s="4"/>
      <c r="V10" s="4"/>
      <c r="W10" s="160"/>
      <c r="X10" s="160"/>
      <c r="Y10" s="160"/>
      <c r="Z10" s="160"/>
      <c r="AA10" s="160"/>
      <c r="AB10" s="4"/>
      <c r="AC10" s="4"/>
      <c r="AD10" s="4"/>
      <c r="AE10" s="4"/>
      <c r="AF10" s="4"/>
      <c r="AG10" s="4"/>
      <c r="AH10" s="4"/>
      <c r="AI10" s="162"/>
    </row>
    <row r="11" spans="2:35" ht="35.450000000000003" customHeight="1" x14ac:dyDescent="0.15">
      <c r="B11" s="827"/>
      <c r="C11" s="4"/>
      <c r="D11" s="4"/>
      <c r="E11" s="4"/>
      <c r="F11" s="4"/>
      <c r="G11" s="4"/>
      <c r="H11" s="4"/>
      <c r="I11" s="160"/>
      <c r="J11" s="4"/>
      <c r="K11" s="4"/>
      <c r="L11" s="4"/>
      <c r="M11" s="4"/>
      <c r="N11" s="4"/>
      <c r="O11" s="4"/>
      <c r="P11" s="4"/>
      <c r="Q11" s="160"/>
      <c r="R11" s="160"/>
      <c r="S11" s="4"/>
      <c r="T11" s="4"/>
      <c r="U11" s="4"/>
      <c r="V11" s="4"/>
      <c r="W11" s="160"/>
      <c r="X11" s="160"/>
      <c r="Y11" s="160"/>
      <c r="Z11" s="160"/>
      <c r="AA11" s="160"/>
      <c r="AB11" s="4"/>
      <c r="AC11" s="4"/>
      <c r="AD11" s="4"/>
      <c r="AE11" s="4"/>
      <c r="AF11" s="4"/>
      <c r="AG11" s="4"/>
      <c r="AH11" s="4"/>
      <c r="AI11" s="162"/>
    </row>
    <row r="12" spans="2:35" ht="35.450000000000003" customHeight="1" x14ac:dyDescent="0.15">
      <c r="B12" s="827"/>
      <c r="C12" s="4"/>
      <c r="D12" s="4"/>
      <c r="E12" s="4"/>
      <c r="F12" s="160"/>
      <c r="G12" s="160"/>
      <c r="H12" s="4"/>
      <c r="I12" s="4"/>
      <c r="J12" s="4"/>
      <c r="K12" s="4"/>
      <c r="L12" s="4"/>
      <c r="M12" s="4"/>
      <c r="N12" s="4"/>
      <c r="O12" s="4"/>
      <c r="P12" s="4"/>
      <c r="Q12" s="160"/>
      <c r="R12" s="4"/>
      <c r="S12" s="4"/>
      <c r="T12" s="4"/>
      <c r="U12" s="4"/>
      <c r="V12" s="4"/>
      <c r="W12" s="160"/>
      <c r="X12" s="160"/>
      <c r="Y12" s="160"/>
      <c r="Z12" s="160"/>
      <c r="AA12" s="160"/>
      <c r="AB12" s="4"/>
      <c r="AC12" s="4"/>
      <c r="AD12" s="4"/>
      <c r="AE12" s="4"/>
      <c r="AF12" s="4"/>
      <c r="AG12" s="4"/>
      <c r="AH12" s="4"/>
      <c r="AI12" s="162"/>
    </row>
    <row r="13" spans="2:35" ht="35.450000000000003" customHeight="1" x14ac:dyDescent="0.15">
      <c r="B13" s="827"/>
      <c r="C13" s="4"/>
      <c r="D13" s="4"/>
      <c r="E13" s="4"/>
      <c r="F13" s="160"/>
      <c r="G13" s="160"/>
      <c r="H13" s="160"/>
      <c r="I13" s="4"/>
      <c r="J13" s="4"/>
      <c r="K13" s="4"/>
      <c r="L13" s="4"/>
      <c r="M13" s="4"/>
      <c r="N13" s="4"/>
      <c r="O13" s="4"/>
      <c r="P13" s="4"/>
      <c r="Q13" s="160"/>
      <c r="R13" s="4"/>
      <c r="S13" s="4"/>
      <c r="T13" s="4"/>
      <c r="U13" s="4"/>
      <c r="V13" s="4"/>
      <c r="W13" s="160"/>
      <c r="X13" s="160"/>
      <c r="Y13" s="160"/>
      <c r="Z13" s="160"/>
      <c r="AA13" s="160"/>
      <c r="AB13" s="4"/>
      <c r="AC13" s="4"/>
      <c r="AD13" s="4"/>
      <c r="AE13" s="4"/>
      <c r="AF13" s="4"/>
      <c r="AG13" s="4"/>
      <c r="AH13" s="4"/>
      <c r="AI13" s="162"/>
    </row>
    <row r="14" spans="2:35" ht="35.450000000000003" customHeight="1" x14ac:dyDescent="0.15">
      <c r="B14" s="827"/>
      <c r="C14" s="160"/>
      <c r="D14" s="4"/>
      <c r="E14" s="4"/>
      <c r="F14" s="160"/>
      <c r="G14" s="160"/>
      <c r="H14" s="160"/>
      <c r="I14" s="4"/>
      <c r="J14" s="4"/>
      <c r="K14" s="4"/>
      <c r="L14" s="4"/>
      <c r="M14" s="4"/>
      <c r="N14" s="4"/>
      <c r="O14" s="4"/>
      <c r="P14" s="4"/>
      <c r="Q14" s="160"/>
      <c r="R14" s="160"/>
      <c r="S14" s="4"/>
      <c r="T14" s="4"/>
      <c r="U14" s="4"/>
      <c r="V14" s="4"/>
      <c r="W14" s="160"/>
      <c r="X14" s="160"/>
      <c r="Y14" s="160"/>
      <c r="Z14" s="160"/>
      <c r="AA14" s="160"/>
      <c r="AB14" s="4"/>
      <c r="AC14" s="4"/>
      <c r="AD14" s="4"/>
      <c r="AE14" s="4"/>
      <c r="AF14" s="4"/>
      <c r="AG14" s="4"/>
      <c r="AH14" s="4"/>
      <c r="AI14" s="162"/>
    </row>
    <row r="15" spans="2:35" ht="35.450000000000003" customHeight="1" x14ac:dyDescent="0.15">
      <c r="B15" s="827"/>
      <c r="C15" s="160"/>
      <c r="D15" s="4"/>
      <c r="E15" s="4"/>
      <c r="F15" s="160"/>
      <c r="G15" s="160"/>
      <c r="H15" s="160"/>
      <c r="I15" s="4"/>
      <c r="J15" s="4"/>
      <c r="K15" s="4"/>
      <c r="L15" s="4"/>
      <c r="M15" s="4"/>
      <c r="N15" s="4"/>
      <c r="O15" s="4"/>
      <c r="P15" s="4"/>
      <c r="Q15" s="160"/>
      <c r="R15" s="160"/>
      <c r="S15" s="4"/>
      <c r="T15" s="4"/>
      <c r="U15" s="4"/>
      <c r="V15" s="4"/>
      <c r="W15" s="160"/>
      <c r="X15" s="160"/>
      <c r="Y15" s="160"/>
      <c r="Z15" s="160"/>
      <c r="AA15" s="160"/>
      <c r="AB15" s="4"/>
      <c r="AC15" s="4"/>
      <c r="AD15" s="4"/>
      <c r="AE15" s="4"/>
      <c r="AF15" s="4"/>
      <c r="AG15" s="4"/>
      <c r="AH15" s="4"/>
      <c r="AI15" s="162"/>
    </row>
    <row r="16" spans="2:35" ht="35.450000000000003" customHeight="1" x14ac:dyDescent="0.15">
      <c r="B16" s="827"/>
      <c r="C16" s="160"/>
      <c r="D16" s="4"/>
      <c r="E16" s="4"/>
      <c r="F16" s="160"/>
      <c r="G16" s="160"/>
      <c r="H16" s="160"/>
      <c r="I16" s="4"/>
      <c r="J16" s="4"/>
      <c r="K16" s="4"/>
      <c r="L16" s="4"/>
      <c r="M16" s="4"/>
      <c r="N16" s="4"/>
      <c r="O16" s="4"/>
      <c r="P16" s="4"/>
      <c r="Q16" s="160"/>
      <c r="R16" s="160"/>
      <c r="S16" s="4"/>
      <c r="T16" s="4"/>
      <c r="U16" s="4"/>
      <c r="V16" s="4"/>
      <c r="W16" s="160"/>
      <c r="X16" s="160"/>
      <c r="Y16" s="160"/>
      <c r="Z16" s="160"/>
      <c r="AA16" s="160"/>
      <c r="AB16" s="4"/>
      <c r="AC16" s="4"/>
      <c r="AD16" s="4"/>
      <c r="AE16" s="4"/>
      <c r="AF16" s="4"/>
      <c r="AG16" s="4"/>
      <c r="AH16" s="4"/>
      <c r="AI16" s="162"/>
    </row>
    <row r="17" spans="2:35" ht="22.5" customHeight="1" x14ac:dyDescent="0.15">
      <c r="B17" s="827"/>
      <c r="C17" s="160"/>
      <c r="D17" s="4"/>
      <c r="E17" s="163"/>
      <c r="H17" s="164"/>
      <c r="I17" s="164"/>
      <c r="J17" s="164"/>
      <c r="K17" s="164"/>
      <c r="L17" s="164"/>
      <c r="M17" s="4"/>
      <c r="N17" s="4"/>
      <c r="O17" s="4"/>
      <c r="P17" s="4"/>
      <c r="Q17" s="160"/>
      <c r="R17" s="160"/>
      <c r="S17" s="4"/>
      <c r="T17" s="4"/>
      <c r="U17" s="4"/>
      <c r="V17" s="4"/>
      <c r="W17" s="160"/>
      <c r="X17" s="160"/>
      <c r="Y17" s="160"/>
      <c r="Z17" s="160"/>
      <c r="AA17" s="160"/>
      <c r="AI17" s="165"/>
    </row>
    <row r="18" spans="2:35" ht="78.75" customHeight="1" x14ac:dyDescent="0.15">
      <c r="B18" s="828"/>
      <c r="C18" s="166"/>
      <c r="D18" s="167"/>
      <c r="E18" s="168"/>
      <c r="F18" s="169"/>
      <c r="G18" s="169"/>
      <c r="H18" s="167"/>
      <c r="I18" s="167"/>
      <c r="J18" s="167"/>
      <c r="K18" s="167"/>
      <c r="L18" s="167"/>
      <c r="M18" s="167"/>
      <c r="N18" s="167"/>
      <c r="O18" s="167"/>
      <c r="P18" s="167"/>
      <c r="Q18" s="167"/>
      <c r="R18" s="167"/>
      <c r="S18" s="170"/>
      <c r="T18" s="170"/>
      <c r="U18" s="170"/>
      <c r="V18" s="832" t="s">
        <v>907</v>
      </c>
      <c r="W18" s="832"/>
      <c r="X18" s="832"/>
      <c r="Y18" s="832"/>
      <c r="Z18" s="832"/>
      <c r="AA18" s="832"/>
      <c r="AB18" s="832"/>
      <c r="AC18" s="832"/>
      <c r="AD18" s="832"/>
      <c r="AE18" s="832"/>
      <c r="AF18" s="832"/>
      <c r="AG18" s="832"/>
      <c r="AH18" s="832"/>
      <c r="AI18" s="833"/>
    </row>
    <row r="19" spans="2:35" ht="15" customHeight="1" x14ac:dyDescent="0.15"/>
  </sheetData>
  <mergeCells count="17">
    <mergeCell ref="B6:B18"/>
    <mergeCell ref="C6:AI6"/>
    <mergeCell ref="V18:AI18"/>
    <mergeCell ref="B3:AI3"/>
    <mergeCell ref="B4:D4"/>
    <mergeCell ref="E4:I4"/>
    <mergeCell ref="J4:L4"/>
    <mergeCell ref="M4:R4"/>
    <mergeCell ref="S4:V5"/>
    <mergeCell ref="W4:AB4"/>
    <mergeCell ref="AC4:AE5"/>
    <mergeCell ref="AF4:AI5"/>
    <mergeCell ref="B5:D5"/>
    <mergeCell ref="E5:I5"/>
    <mergeCell ref="J5:L5"/>
    <mergeCell ref="M5:R5"/>
    <mergeCell ref="W5:AB5"/>
  </mergeCells>
  <phoneticPr fontId="9"/>
  <printOptions horizontalCentered="1" verticalCentered="1"/>
  <pageMargins left="0.23622047244094488" right="0.23622047244094488" top="0.74803149606299213" bottom="0.74803149606299213" header="0.31496062992125984" footer="0.31496062992125984"/>
  <pageSetup paperSize="9" scale="98" fitToWidth="0" orientation="landscape" copies="2" r:id="rId1"/>
  <headerFooter alignWithMargins="0"/>
  <drawing r:id="rId2"/>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5E7496-B76E-4DAC-AE8F-687F0D5BC4FB}">
  <sheetPr codeName="Sheet89">
    <pageSetUpPr fitToPage="1"/>
  </sheetPr>
  <dimension ref="B2:AI19"/>
  <sheetViews>
    <sheetView showGridLines="0" showZeros="0" view="pageBreakPreview" zoomScaleNormal="85" zoomScaleSheetLayoutView="100" workbookViewId="0">
      <selection activeCell="E4" sqref="E4:AB5"/>
    </sheetView>
  </sheetViews>
  <sheetFormatPr defaultColWidth="9" defaultRowHeight="12" x14ac:dyDescent="0.15"/>
  <cols>
    <col min="1" max="1" width="1.625" style="159" customWidth="1"/>
    <col min="2" max="2" width="3.25" style="159" customWidth="1"/>
    <col min="3" max="35" width="4.125" style="159" customWidth="1"/>
    <col min="36" max="36" width="1.375" style="159" customWidth="1"/>
    <col min="37" max="16384" width="9" style="159"/>
  </cols>
  <sheetData>
    <row r="2" spans="2:35" ht="8.25" customHeight="1" x14ac:dyDescent="0.15"/>
    <row r="3" spans="2:35" ht="24.95" customHeight="1" x14ac:dyDescent="0.15">
      <c r="B3" s="400" t="s">
        <v>908</v>
      </c>
      <c r="C3" s="400"/>
      <c r="D3" s="400"/>
      <c r="E3" s="786"/>
      <c r="F3" s="786"/>
      <c r="G3" s="786"/>
      <c r="H3" s="786"/>
      <c r="I3" s="786"/>
      <c r="J3" s="400"/>
      <c r="K3" s="400"/>
      <c r="L3" s="400"/>
      <c r="M3" s="400"/>
      <c r="N3" s="400"/>
      <c r="O3" s="400"/>
      <c r="P3" s="400"/>
      <c r="Q3" s="400"/>
      <c r="R3" s="400"/>
      <c r="S3" s="400"/>
      <c r="T3" s="400"/>
      <c r="U3" s="400"/>
      <c r="V3" s="400"/>
      <c r="W3" s="400"/>
      <c r="X3" s="400"/>
      <c r="Y3" s="400"/>
      <c r="Z3" s="400"/>
      <c r="AA3" s="400"/>
      <c r="AB3" s="400"/>
      <c r="AC3" s="400"/>
      <c r="AD3" s="400"/>
      <c r="AE3" s="400"/>
      <c r="AF3" s="400"/>
      <c r="AG3" s="400"/>
      <c r="AH3" s="400"/>
      <c r="AI3" s="400"/>
    </row>
    <row r="4" spans="2:35" ht="20.100000000000001" customHeight="1" x14ac:dyDescent="0.15">
      <c r="B4" s="787" t="s">
        <v>8</v>
      </c>
      <c r="C4" s="788"/>
      <c r="D4" s="789"/>
      <c r="E4" s="837" t="s">
        <v>542</v>
      </c>
      <c r="F4" s="838"/>
      <c r="G4" s="838"/>
      <c r="H4" s="838"/>
      <c r="I4" s="839"/>
      <c r="J4" s="793" t="s">
        <v>9</v>
      </c>
      <c r="K4" s="794"/>
      <c r="L4" s="795"/>
      <c r="M4" s="796" t="s">
        <v>543</v>
      </c>
      <c r="N4" s="797"/>
      <c r="O4" s="797"/>
      <c r="P4" s="797"/>
      <c r="Q4" s="797"/>
      <c r="R4" s="798"/>
      <c r="S4" s="447" t="s">
        <v>715</v>
      </c>
      <c r="T4" s="448"/>
      <c r="U4" s="448"/>
      <c r="V4" s="449"/>
      <c r="W4" s="805" t="s">
        <v>545</v>
      </c>
      <c r="X4" s="806"/>
      <c r="Y4" s="806"/>
      <c r="Z4" s="806"/>
      <c r="AA4" s="806"/>
      <c r="AB4" s="807"/>
      <c r="AC4" s="447" t="s">
        <v>546</v>
      </c>
      <c r="AD4" s="448"/>
      <c r="AE4" s="449"/>
      <c r="AF4" s="840">
        <v>45621</v>
      </c>
      <c r="AG4" s="841"/>
      <c r="AH4" s="841"/>
      <c r="AI4" s="842"/>
    </row>
    <row r="5" spans="2:35" ht="20.100000000000001" customHeight="1" x14ac:dyDescent="0.15">
      <c r="B5" s="814" t="s">
        <v>0</v>
      </c>
      <c r="C5" s="815"/>
      <c r="D5" s="816"/>
      <c r="E5" s="846" t="s">
        <v>547</v>
      </c>
      <c r="F5" s="847"/>
      <c r="G5" s="847"/>
      <c r="H5" s="847"/>
      <c r="I5" s="848"/>
      <c r="J5" s="820" t="s">
        <v>1</v>
      </c>
      <c r="K5" s="821"/>
      <c r="L5" s="822"/>
      <c r="M5" s="796" t="s">
        <v>548</v>
      </c>
      <c r="N5" s="797"/>
      <c r="O5" s="797"/>
      <c r="P5" s="797"/>
      <c r="Q5" s="797"/>
      <c r="R5" s="798"/>
      <c r="S5" s="450"/>
      <c r="T5" s="451"/>
      <c r="U5" s="451"/>
      <c r="V5" s="452"/>
      <c r="W5" s="849" t="s">
        <v>549</v>
      </c>
      <c r="X5" s="850"/>
      <c r="Y5" s="850"/>
      <c r="Z5" s="850"/>
      <c r="AA5" s="850"/>
      <c r="AB5" s="851"/>
      <c r="AC5" s="450"/>
      <c r="AD5" s="451"/>
      <c r="AE5" s="452"/>
      <c r="AF5" s="843"/>
      <c r="AG5" s="844"/>
      <c r="AH5" s="844"/>
      <c r="AI5" s="845"/>
    </row>
    <row r="6" spans="2:35" ht="26.25" customHeight="1" x14ac:dyDescent="0.2">
      <c r="B6" s="827" t="s">
        <v>905</v>
      </c>
      <c r="C6" s="852" t="s">
        <v>906</v>
      </c>
      <c r="D6" s="853"/>
      <c r="E6" s="853"/>
      <c r="F6" s="853"/>
      <c r="G6" s="853"/>
      <c r="H6" s="853"/>
      <c r="I6" s="853"/>
      <c r="J6" s="853"/>
      <c r="K6" s="853"/>
      <c r="L6" s="853"/>
      <c r="M6" s="853"/>
      <c r="N6" s="853"/>
      <c r="O6" s="853"/>
      <c r="P6" s="853"/>
      <c r="Q6" s="853"/>
      <c r="R6" s="853"/>
      <c r="S6" s="853"/>
      <c r="T6" s="853"/>
      <c r="U6" s="853"/>
      <c r="V6" s="853"/>
      <c r="W6" s="853"/>
      <c r="X6" s="853"/>
      <c r="Y6" s="853"/>
      <c r="Z6" s="853"/>
      <c r="AA6" s="853"/>
      <c r="AB6" s="853"/>
      <c r="AC6" s="853"/>
      <c r="AD6" s="853"/>
      <c r="AE6" s="853"/>
      <c r="AF6" s="853"/>
      <c r="AG6" s="853"/>
      <c r="AH6" s="853"/>
      <c r="AI6" s="854"/>
    </row>
    <row r="7" spans="2:35" ht="35.450000000000003" customHeight="1" x14ac:dyDescent="0.15">
      <c r="B7" s="827"/>
      <c r="C7" s="4"/>
      <c r="D7" s="4"/>
      <c r="E7" s="4"/>
      <c r="F7" s="4"/>
      <c r="G7" s="4"/>
      <c r="H7" s="4"/>
      <c r="I7" s="160"/>
      <c r="J7" s="4"/>
      <c r="K7" s="4"/>
      <c r="L7" s="4"/>
      <c r="M7" s="4"/>
      <c r="N7" s="4"/>
      <c r="O7" s="4"/>
      <c r="P7" s="4"/>
      <c r="Q7" s="161"/>
      <c r="R7" s="160"/>
      <c r="S7" s="4"/>
      <c r="T7" s="4"/>
      <c r="U7" s="4"/>
      <c r="V7" s="4"/>
      <c r="W7" s="160"/>
      <c r="X7" s="160"/>
      <c r="Y7" s="160"/>
      <c r="Z7" s="160"/>
      <c r="AA7" s="160"/>
      <c r="AB7" s="4"/>
      <c r="AC7" s="4"/>
      <c r="AD7" s="4"/>
      <c r="AE7" s="4"/>
      <c r="AF7" s="4"/>
      <c r="AG7" s="4"/>
      <c r="AH7" s="4"/>
      <c r="AI7" s="162"/>
    </row>
    <row r="8" spans="2:35" ht="35.450000000000003" customHeight="1" x14ac:dyDescent="0.15">
      <c r="B8" s="827"/>
      <c r="C8" s="4"/>
      <c r="D8" s="4"/>
      <c r="E8" s="4"/>
      <c r="F8" s="4"/>
      <c r="G8" s="4"/>
      <c r="H8" s="4"/>
      <c r="I8" s="160"/>
      <c r="J8" s="4"/>
      <c r="K8" s="4"/>
      <c r="L8" s="4"/>
      <c r="M8" s="4"/>
      <c r="N8" s="4"/>
      <c r="O8" s="4"/>
      <c r="P8" s="4"/>
      <c r="Q8" s="161"/>
      <c r="R8" s="160"/>
      <c r="S8" s="4"/>
      <c r="T8" s="4"/>
      <c r="U8" s="4"/>
      <c r="V8" s="4"/>
      <c r="W8" s="160"/>
      <c r="X8" s="160"/>
      <c r="Y8" s="160"/>
      <c r="Z8" s="160"/>
      <c r="AA8" s="160"/>
      <c r="AB8" s="4"/>
      <c r="AC8" s="4"/>
      <c r="AD8" s="4"/>
      <c r="AE8" s="4"/>
      <c r="AF8" s="4"/>
      <c r="AG8" s="4"/>
      <c r="AH8" s="4"/>
      <c r="AI8" s="162"/>
    </row>
    <row r="9" spans="2:35" ht="35.450000000000003" customHeight="1" x14ac:dyDescent="0.15">
      <c r="B9" s="827"/>
      <c r="C9" s="4"/>
      <c r="D9" s="4"/>
      <c r="E9" s="4"/>
      <c r="F9" s="4"/>
      <c r="G9" s="4"/>
      <c r="H9" s="4"/>
      <c r="I9" s="160"/>
      <c r="J9" s="4"/>
      <c r="K9" s="4"/>
      <c r="L9" s="4"/>
      <c r="M9" s="4"/>
      <c r="N9" s="4"/>
      <c r="O9" s="4"/>
      <c r="P9" s="4"/>
      <c r="Q9" s="161"/>
      <c r="R9" s="160"/>
      <c r="S9" s="4"/>
      <c r="T9" s="4"/>
      <c r="U9" s="4"/>
      <c r="V9" s="4"/>
      <c r="W9" s="160"/>
      <c r="X9" s="160"/>
      <c r="Y9" s="160"/>
      <c r="Z9" s="160"/>
      <c r="AA9" s="160"/>
      <c r="AB9" s="4"/>
      <c r="AC9" s="4"/>
      <c r="AD9" s="4"/>
      <c r="AE9" s="4"/>
      <c r="AF9" s="4"/>
      <c r="AG9" s="4"/>
      <c r="AH9" s="4"/>
      <c r="AI9" s="162"/>
    </row>
    <row r="10" spans="2:35" ht="35.450000000000003" customHeight="1" x14ac:dyDescent="0.15">
      <c r="B10" s="827"/>
      <c r="C10" s="4"/>
      <c r="D10" s="4"/>
      <c r="E10" s="4"/>
      <c r="F10" s="4"/>
      <c r="G10" s="4"/>
      <c r="H10" s="4"/>
      <c r="I10" s="160"/>
      <c r="J10" s="4"/>
      <c r="K10" s="4"/>
      <c r="L10" s="4"/>
      <c r="M10" s="4"/>
      <c r="N10" s="4"/>
      <c r="O10" s="4"/>
      <c r="P10" s="4"/>
      <c r="Q10" s="161"/>
      <c r="R10" s="160"/>
      <c r="S10" s="4"/>
      <c r="T10" s="4"/>
      <c r="U10" s="4"/>
      <c r="V10" s="4"/>
      <c r="W10" s="160"/>
      <c r="X10" s="160"/>
      <c r="Y10" s="160"/>
      <c r="Z10" s="160"/>
      <c r="AA10" s="160"/>
      <c r="AB10" s="4"/>
      <c r="AC10" s="4"/>
      <c r="AD10" s="4"/>
      <c r="AE10" s="4"/>
      <c r="AF10" s="4"/>
      <c r="AG10" s="4"/>
      <c r="AH10" s="4"/>
      <c r="AI10" s="162"/>
    </row>
    <row r="11" spans="2:35" ht="35.450000000000003" customHeight="1" x14ac:dyDescent="0.15">
      <c r="B11" s="827"/>
      <c r="C11" s="4"/>
      <c r="D11" s="4"/>
      <c r="E11" s="4"/>
      <c r="F11" s="4"/>
      <c r="G11" s="4"/>
      <c r="H11" s="4"/>
      <c r="I11" s="160"/>
      <c r="J11" s="4"/>
      <c r="K11" s="4"/>
      <c r="L11" s="4"/>
      <c r="M11" s="4"/>
      <c r="N11" s="4"/>
      <c r="O11" s="4"/>
      <c r="P11" s="4"/>
      <c r="Q11" s="160"/>
      <c r="R11" s="160"/>
      <c r="S11" s="4"/>
      <c r="T11" s="4"/>
      <c r="U11" s="4"/>
      <c r="V11" s="4"/>
      <c r="W11" s="160"/>
      <c r="X11" s="160"/>
      <c r="Y11" s="160"/>
      <c r="Z11" s="160"/>
      <c r="AA11" s="160"/>
      <c r="AB11" s="4"/>
      <c r="AC11" s="4"/>
      <c r="AD11" s="4"/>
      <c r="AE11" s="4"/>
      <c r="AF11" s="4"/>
      <c r="AG11" s="4"/>
      <c r="AH11" s="4"/>
      <c r="AI11" s="162"/>
    </row>
    <row r="12" spans="2:35" ht="35.450000000000003" customHeight="1" x14ac:dyDescent="0.15">
      <c r="B12" s="827"/>
      <c r="C12" s="4"/>
      <c r="D12" s="4"/>
      <c r="E12" s="4"/>
      <c r="F12" s="160"/>
      <c r="G12" s="160"/>
      <c r="H12" s="4"/>
      <c r="I12" s="4"/>
      <c r="J12" s="4"/>
      <c r="K12" s="4"/>
      <c r="L12" s="4"/>
      <c r="M12" s="4"/>
      <c r="N12" s="4"/>
      <c r="O12" s="4"/>
      <c r="P12" s="4"/>
      <c r="Q12" s="160"/>
      <c r="R12" s="4"/>
      <c r="S12" s="4"/>
      <c r="T12" s="4"/>
      <c r="U12" s="4"/>
      <c r="V12" s="4"/>
      <c r="W12" s="160"/>
      <c r="X12" s="160"/>
      <c r="Y12" s="160"/>
      <c r="Z12" s="160"/>
      <c r="AA12" s="160"/>
      <c r="AB12" s="4"/>
      <c r="AC12" s="4"/>
      <c r="AD12" s="4"/>
      <c r="AE12" s="4"/>
      <c r="AF12" s="4"/>
      <c r="AG12" s="4"/>
      <c r="AH12" s="4"/>
      <c r="AI12" s="162"/>
    </row>
    <row r="13" spans="2:35" ht="35.450000000000003" customHeight="1" x14ac:dyDescent="0.15">
      <c r="B13" s="827"/>
      <c r="C13" s="4"/>
      <c r="D13" s="4"/>
      <c r="E13" s="4"/>
      <c r="F13" s="160"/>
      <c r="G13" s="160"/>
      <c r="H13" s="160"/>
      <c r="I13" s="4"/>
      <c r="J13" s="4"/>
      <c r="K13" s="4"/>
      <c r="L13" s="4"/>
      <c r="M13" s="4"/>
      <c r="N13" s="4"/>
      <c r="O13" s="4"/>
      <c r="P13" s="4"/>
      <c r="Q13" s="160"/>
      <c r="R13" s="4"/>
      <c r="S13" s="4"/>
      <c r="T13" s="4"/>
      <c r="U13" s="4"/>
      <c r="V13" s="4"/>
      <c r="W13" s="160"/>
      <c r="X13" s="160"/>
      <c r="Y13" s="160"/>
      <c r="Z13" s="160"/>
      <c r="AA13" s="160"/>
      <c r="AB13" s="4"/>
      <c r="AC13" s="4"/>
      <c r="AD13" s="4"/>
      <c r="AE13" s="4"/>
      <c r="AF13" s="4"/>
      <c r="AG13" s="4"/>
      <c r="AH13" s="4"/>
      <c r="AI13" s="162"/>
    </row>
    <row r="14" spans="2:35" ht="35.450000000000003" customHeight="1" x14ac:dyDescent="0.15">
      <c r="B14" s="827"/>
      <c r="C14" s="160"/>
      <c r="D14" s="4"/>
      <c r="E14" s="4"/>
      <c r="F14" s="160"/>
      <c r="G14" s="160"/>
      <c r="H14" s="160"/>
      <c r="I14" s="4"/>
      <c r="J14" s="4"/>
      <c r="K14" s="4"/>
      <c r="L14" s="4"/>
      <c r="M14" s="4"/>
      <c r="N14" s="4"/>
      <c r="O14" s="4"/>
      <c r="P14" s="4"/>
      <c r="Q14" s="160"/>
      <c r="R14" s="160"/>
      <c r="S14" s="4"/>
      <c r="T14" s="4"/>
      <c r="U14" s="4"/>
      <c r="V14" s="4"/>
      <c r="W14" s="160"/>
      <c r="X14" s="160"/>
      <c r="Y14" s="160"/>
      <c r="Z14" s="160"/>
      <c r="AA14" s="160"/>
      <c r="AB14" s="4"/>
      <c r="AC14" s="4"/>
      <c r="AD14" s="4"/>
      <c r="AE14" s="4"/>
      <c r="AF14" s="4"/>
      <c r="AG14" s="4"/>
      <c r="AH14" s="4"/>
      <c r="AI14" s="162"/>
    </row>
    <row r="15" spans="2:35" ht="35.450000000000003" customHeight="1" x14ac:dyDescent="0.15">
      <c r="B15" s="827"/>
      <c r="C15" s="160"/>
      <c r="D15" s="4"/>
      <c r="E15" s="4"/>
      <c r="F15" s="160"/>
      <c r="G15" s="160"/>
      <c r="H15" s="160"/>
      <c r="I15" s="4"/>
      <c r="J15" s="4"/>
      <c r="K15" s="4"/>
      <c r="L15" s="4"/>
      <c r="M15" s="4"/>
      <c r="N15" s="4"/>
      <c r="O15" s="4"/>
      <c r="P15" s="4"/>
      <c r="Q15" s="160"/>
      <c r="R15" s="160"/>
      <c r="S15" s="4"/>
      <c r="T15" s="4"/>
      <c r="U15" s="4"/>
      <c r="V15" s="4"/>
      <c r="W15" s="160"/>
      <c r="X15" s="160"/>
      <c r="Y15" s="160"/>
      <c r="Z15" s="160"/>
      <c r="AA15" s="160"/>
      <c r="AB15" s="4"/>
      <c r="AC15" s="4"/>
      <c r="AD15" s="4"/>
      <c r="AE15" s="4"/>
      <c r="AF15" s="4"/>
      <c r="AG15" s="4"/>
      <c r="AH15" s="4"/>
      <c r="AI15" s="162"/>
    </row>
    <row r="16" spans="2:35" ht="35.450000000000003" customHeight="1" x14ac:dyDescent="0.15">
      <c r="B16" s="827"/>
      <c r="C16" s="160"/>
      <c r="D16" s="4"/>
      <c r="E16" s="4"/>
      <c r="F16" s="160"/>
      <c r="G16" s="160"/>
      <c r="H16" s="160"/>
      <c r="I16" s="4"/>
      <c r="J16" s="4"/>
      <c r="K16" s="4"/>
      <c r="L16" s="4"/>
      <c r="M16" s="4"/>
      <c r="N16" s="4"/>
      <c r="O16" s="4"/>
      <c r="P16" s="4"/>
      <c r="Q16" s="160"/>
      <c r="R16" s="160"/>
      <c r="S16" s="4"/>
      <c r="T16" s="4"/>
      <c r="U16" s="4"/>
      <c r="V16" s="4"/>
      <c r="W16" s="160"/>
      <c r="X16" s="160"/>
      <c r="Y16" s="160"/>
      <c r="Z16" s="160"/>
      <c r="AA16" s="160"/>
      <c r="AB16" s="4"/>
      <c r="AC16" s="4"/>
      <c r="AD16" s="4"/>
      <c r="AE16" s="4"/>
      <c r="AF16" s="4"/>
      <c r="AG16" s="4"/>
      <c r="AH16" s="4"/>
      <c r="AI16" s="162"/>
    </row>
    <row r="17" spans="2:35" ht="22.5" customHeight="1" x14ac:dyDescent="0.15">
      <c r="B17" s="827"/>
      <c r="C17" s="160"/>
      <c r="D17" s="4"/>
      <c r="E17" s="163"/>
      <c r="H17" s="164"/>
      <c r="I17" s="164"/>
      <c r="J17" s="164"/>
      <c r="K17" s="164"/>
      <c r="L17" s="164"/>
      <c r="M17" s="4"/>
      <c r="N17" s="4"/>
      <c r="O17" s="4"/>
      <c r="P17" s="4"/>
      <c r="Q17" s="160"/>
      <c r="R17" s="160"/>
      <c r="S17" s="4"/>
      <c r="T17" s="4"/>
      <c r="U17" s="4"/>
      <c r="V17" s="4"/>
      <c r="W17" s="160"/>
      <c r="X17" s="160"/>
      <c r="Y17" s="160"/>
      <c r="Z17" s="160"/>
      <c r="AA17" s="160"/>
      <c r="AI17" s="165"/>
    </row>
    <row r="18" spans="2:35" ht="78.75" customHeight="1" x14ac:dyDescent="0.15">
      <c r="B18" s="828"/>
      <c r="C18" s="166"/>
      <c r="D18" s="167"/>
      <c r="E18" s="168"/>
      <c r="F18" s="169"/>
      <c r="G18" s="169"/>
      <c r="H18" s="167"/>
      <c r="I18" s="167"/>
      <c r="J18" s="167"/>
      <c r="K18" s="167"/>
      <c r="L18" s="167"/>
      <c r="M18" s="167"/>
      <c r="N18" s="167"/>
      <c r="O18" s="167"/>
      <c r="P18" s="167"/>
      <c r="Q18" s="167"/>
      <c r="R18" s="167"/>
      <c r="S18" s="170"/>
      <c r="T18" s="170"/>
      <c r="U18" s="170"/>
      <c r="V18" s="832" t="s">
        <v>907</v>
      </c>
      <c r="W18" s="832"/>
      <c r="X18" s="832"/>
      <c r="Y18" s="832"/>
      <c r="Z18" s="832"/>
      <c r="AA18" s="832"/>
      <c r="AB18" s="832"/>
      <c r="AC18" s="832"/>
      <c r="AD18" s="832"/>
      <c r="AE18" s="832"/>
      <c r="AF18" s="832"/>
      <c r="AG18" s="832"/>
      <c r="AH18" s="832"/>
      <c r="AI18" s="833"/>
    </row>
    <row r="19" spans="2:35" ht="15" customHeight="1" x14ac:dyDescent="0.15"/>
  </sheetData>
  <mergeCells count="17">
    <mergeCell ref="B6:B18"/>
    <mergeCell ref="C6:AI6"/>
    <mergeCell ref="V18:AI18"/>
    <mergeCell ref="B3:AI3"/>
    <mergeCell ref="B4:D4"/>
    <mergeCell ref="E4:I4"/>
    <mergeCell ref="J4:L4"/>
    <mergeCell ref="M4:R4"/>
    <mergeCell ref="S4:V5"/>
    <mergeCell ref="W4:AB4"/>
    <mergeCell ref="AC4:AE5"/>
    <mergeCell ref="AF4:AI5"/>
    <mergeCell ref="B5:D5"/>
    <mergeCell ref="E5:I5"/>
    <mergeCell ref="J5:L5"/>
    <mergeCell ref="M5:R5"/>
    <mergeCell ref="W5:AB5"/>
  </mergeCells>
  <phoneticPr fontId="9"/>
  <printOptions horizontalCentered="1" verticalCentered="1"/>
  <pageMargins left="0.23622047244094488" right="0.23622047244094488" top="0.74803149606299213" bottom="0.74803149606299213" header="0.31496062992125984" footer="0.31496062992125984"/>
  <pageSetup paperSize="9" scale="98" fitToWidth="0" orientation="landscape" copies="2" r:id="rId1"/>
  <headerFooter alignWithMargins="0"/>
  <drawing r:id="rId2"/>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7F2E82-99EB-4EA4-B52A-95EDC752BF67}">
  <sheetPr codeName="Sheet90">
    <pageSetUpPr fitToPage="1"/>
  </sheetPr>
  <dimension ref="B2:AI19"/>
  <sheetViews>
    <sheetView showGridLines="0" showZeros="0" view="pageBreakPreview" zoomScaleNormal="85" zoomScaleSheetLayoutView="100" workbookViewId="0">
      <selection activeCell="E4" sqref="E4:AB5"/>
    </sheetView>
  </sheetViews>
  <sheetFormatPr defaultColWidth="9" defaultRowHeight="12" x14ac:dyDescent="0.15"/>
  <cols>
    <col min="1" max="1" width="1.625" style="159" customWidth="1"/>
    <col min="2" max="2" width="3.25" style="159" customWidth="1"/>
    <col min="3" max="35" width="4.125" style="159" customWidth="1"/>
    <col min="36" max="36" width="1.375" style="159" customWidth="1"/>
    <col min="37" max="16384" width="9" style="159"/>
  </cols>
  <sheetData>
    <row r="2" spans="2:35" ht="8.25" customHeight="1" x14ac:dyDescent="0.15"/>
    <row r="3" spans="2:35" ht="24.95" customHeight="1" x14ac:dyDescent="0.15">
      <c r="B3" s="400" t="s">
        <v>908</v>
      </c>
      <c r="C3" s="400"/>
      <c r="D3" s="400"/>
      <c r="E3" s="786"/>
      <c r="F3" s="786"/>
      <c r="G3" s="786"/>
      <c r="H3" s="786"/>
      <c r="I3" s="786"/>
      <c r="J3" s="400"/>
      <c r="K3" s="400"/>
      <c r="L3" s="400"/>
      <c r="M3" s="400"/>
      <c r="N3" s="400"/>
      <c r="O3" s="400"/>
      <c r="P3" s="400"/>
      <c r="Q3" s="400"/>
      <c r="R3" s="400"/>
      <c r="S3" s="400"/>
      <c r="T3" s="400"/>
      <c r="U3" s="400"/>
      <c r="V3" s="400"/>
      <c r="W3" s="400"/>
      <c r="X3" s="400"/>
      <c r="Y3" s="400"/>
      <c r="Z3" s="400"/>
      <c r="AA3" s="400"/>
      <c r="AB3" s="400"/>
      <c r="AC3" s="400"/>
      <c r="AD3" s="400"/>
      <c r="AE3" s="400"/>
      <c r="AF3" s="400"/>
      <c r="AG3" s="400"/>
      <c r="AH3" s="400"/>
      <c r="AI3" s="400"/>
    </row>
    <row r="4" spans="2:35" ht="20.100000000000001" customHeight="1" x14ac:dyDescent="0.15">
      <c r="B4" s="787" t="s">
        <v>8</v>
      </c>
      <c r="C4" s="788"/>
      <c r="D4" s="789"/>
      <c r="E4" s="837" t="s">
        <v>542</v>
      </c>
      <c r="F4" s="838"/>
      <c r="G4" s="838"/>
      <c r="H4" s="838"/>
      <c r="I4" s="839"/>
      <c r="J4" s="793" t="s">
        <v>9</v>
      </c>
      <c r="K4" s="794"/>
      <c r="L4" s="795"/>
      <c r="M4" s="796" t="s">
        <v>543</v>
      </c>
      <c r="N4" s="797"/>
      <c r="O4" s="797"/>
      <c r="P4" s="797"/>
      <c r="Q4" s="797"/>
      <c r="R4" s="798"/>
      <c r="S4" s="447" t="s">
        <v>715</v>
      </c>
      <c r="T4" s="448"/>
      <c r="U4" s="448"/>
      <c r="V4" s="449"/>
      <c r="W4" s="805" t="s">
        <v>545</v>
      </c>
      <c r="X4" s="806"/>
      <c r="Y4" s="806"/>
      <c r="Z4" s="806"/>
      <c r="AA4" s="806"/>
      <c r="AB4" s="807"/>
      <c r="AC4" s="447" t="s">
        <v>546</v>
      </c>
      <c r="AD4" s="448"/>
      <c r="AE4" s="449"/>
      <c r="AF4" s="840">
        <v>45621</v>
      </c>
      <c r="AG4" s="841"/>
      <c r="AH4" s="841"/>
      <c r="AI4" s="842"/>
    </row>
    <row r="5" spans="2:35" ht="20.100000000000001" customHeight="1" x14ac:dyDescent="0.15">
      <c r="B5" s="814" t="s">
        <v>0</v>
      </c>
      <c r="C5" s="815"/>
      <c r="D5" s="816"/>
      <c r="E5" s="846" t="s">
        <v>547</v>
      </c>
      <c r="F5" s="847"/>
      <c r="G5" s="847"/>
      <c r="H5" s="847"/>
      <c r="I5" s="848"/>
      <c r="J5" s="820" t="s">
        <v>1</v>
      </c>
      <c r="K5" s="821"/>
      <c r="L5" s="822"/>
      <c r="M5" s="796" t="s">
        <v>548</v>
      </c>
      <c r="N5" s="797"/>
      <c r="O5" s="797"/>
      <c r="P5" s="797"/>
      <c r="Q5" s="797"/>
      <c r="R5" s="798"/>
      <c r="S5" s="450"/>
      <c r="T5" s="451"/>
      <c r="U5" s="451"/>
      <c r="V5" s="452"/>
      <c r="W5" s="849" t="s">
        <v>549</v>
      </c>
      <c r="X5" s="850"/>
      <c r="Y5" s="850"/>
      <c r="Z5" s="850"/>
      <c r="AA5" s="850"/>
      <c r="AB5" s="851"/>
      <c r="AC5" s="450"/>
      <c r="AD5" s="451"/>
      <c r="AE5" s="452"/>
      <c r="AF5" s="843"/>
      <c r="AG5" s="844"/>
      <c r="AH5" s="844"/>
      <c r="AI5" s="845"/>
    </row>
    <row r="6" spans="2:35" ht="26.25" customHeight="1" x14ac:dyDescent="0.2">
      <c r="B6" s="827" t="s">
        <v>905</v>
      </c>
      <c r="C6" s="852" t="s">
        <v>906</v>
      </c>
      <c r="D6" s="853"/>
      <c r="E6" s="853"/>
      <c r="F6" s="853"/>
      <c r="G6" s="853"/>
      <c r="H6" s="853"/>
      <c r="I6" s="853"/>
      <c r="J6" s="853"/>
      <c r="K6" s="853"/>
      <c r="L6" s="853"/>
      <c r="M6" s="853"/>
      <c r="N6" s="853"/>
      <c r="O6" s="853"/>
      <c r="P6" s="853"/>
      <c r="Q6" s="853"/>
      <c r="R6" s="853"/>
      <c r="S6" s="853"/>
      <c r="T6" s="853"/>
      <c r="U6" s="853"/>
      <c r="V6" s="853"/>
      <c r="W6" s="853"/>
      <c r="X6" s="853"/>
      <c r="Y6" s="853"/>
      <c r="Z6" s="853"/>
      <c r="AA6" s="853"/>
      <c r="AB6" s="853"/>
      <c r="AC6" s="853"/>
      <c r="AD6" s="853"/>
      <c r="AE6" s="853"/>
      <c r="AF6" s="853"/>
      <c r="AG6" s="853"/>
      <c r="AH6" s="853"/>
      <c r="AI6" s="854"/>
    </row>
    <row r="7" spans="2:35" ht="35.450000000000003" customHeight="1" x14ac:dyDescent="0.15">
      <c r="B7" s="827"/>
      <c r="C7" s="4"/>
      <c r="D7" s="4"/>
      <c r="E7" s="4"/>
      <c r="F7" s="4"/>
      <c r="G7" s="4"/>
      <c r="H7" s="4"/>
      <c r="I7" s="160"/>
      <c r="J7" s="4"/>
      <c r="K7" s="4"/>
      <c r="L7" s="4"/>
      <c r="M7" s="4"/>
      <c r="N7" s="4"/>
      <c r="O7" s="4"/>
      <c r="P7" s="4"/>
      <c r="Q7" s="161"/>
      <c r="R7" s="160"/>
      <c r="S7" s="4"/>
      <c r="T7" s="4"/>
      <c r="U7" s="4"/>
      <c r="V7" s="4"/>
      <c r="W7" s="160"/>
      <c r="X7" s="160"/>
      <c r="Y7" s="160"/>
      <c r="Z7" s="160"/>
      <c r="AA7" s="160"/>
      <c r="AB7" s="4"/>
      <c r="AC7" s="4"/>
      <c r="AD7" s="4"/>
      <c r="AE7" s="4"/>
      <c r="AF7" s="4"/>
      <c r="AG7" s="4"/>
      <c r="AH7" s="4"/>
      <c r="AI7" s="162"/>
    </row>
    <row r="8" spans="2:35" ht="35.450000000000003" customHeight="1" x14ac:dyDescent="0.15">
      <c r="B8" s="827"/>
      <c r="C8" s="4"/>
      <c r="D8" s="4"/>
      <c r="E8" s="4"/>
      <c r="F8" s="4"/>
      <c r="G8" s="4"/>
      <c r="H8" s="4"/>
      <c r="I8" s="160"/>
      <c r="J8" s="4"/>
      <c r="K8" s="4"/>
      <c r="L8" s="4"/>
      <c r="M8" s="4"/>
      <c r="N8" s="4"/>
      <c r="O8" s="4"/>
      <c r="P8" s="4"/>
      <c r="Q8" s="161"/>
      <c r="R8" s="160"/>
      <c r="S8" s="4"/>
      <c r="T8" s="4"/>
      <c r="U8" s="4"/>
      <c r="V8" s="4"/>
      <c r="W8" s="160"/>
      <c r="X8" s="160"/>
      <c r="Y8" s="160"/>
      <c r="Z8" s="160"/>
      <c r="AA8" s="160"/>
      <c r="AB8" s="4"/>
      <c r="AC8" s="4"/>
      <c r="AD8" s="4"/>
      <c r="AE8" s="4"/>
      <c r="AF8" s="4"/>
      <c r="AG8" s="4"/>
      <c r="AH8" s="4"/>
      <c r="AI8" s="162"/>
    </row>
    <row r="9" spans="2:35" ht="35.450000000000003" customHeight="1" x14ac:dyDescent="0.15">
      <c r="B9" s="827"/>
      <c r="C9" s="4"/>
      <c r="D9" s="4"/>
      <c r="E9" s="4"/>
      <c r="F9" s="4"/>
      <c r="G9" s="4"/>
      <c r="H9" s="4"/>
      <c r="I9" s="160"/>
      <c r="J9" s="4"/>
      <c r="K9" s="4"/>
      <c r="L9" s="4"/>
      <c r="M9" s="4"/>
      <c r="N9" s="4"/>
      <c r="O9" s="4"/>
      <c r="P9" s="4"/>
      <c r="Q9" s="161"/>
      <c r="R9" s="160"/>
      <c r="S9" s="4"/>
      <c r="T9" s="4"/>
      <c r="U9" s="4"/>
      <c r="V9" s="4"/>
      <c r="W9" s="160"/>
      <c r="X9" s="160"/>
      <c r="Y9" s="160"/>
      <c r="Z9" s="160"/>
      <c r="AA9" s="160"/>
      <c r="AB9" s="4"/>
      <c r="AC9" s="4"/>
      <c r="AD9" s="4"/>
      <c r="AE9" s="4"/>
      <c r="AF9" s="4"/>
      <c r="AG9" s="4"/>
      <c r="AH9" s="4"/>
      <c r="AI9" s="162"/>
    </row>
    <row r="10" spans="2:35" ht="35.450000000000003" customHeight="1" x14ac:dyDescent="0.15">
      <c r="B10" s="827"/>
      <c r="C10" s="4"/>
      <c r="D10" s="4"/>
      <c r="E10" s="4"/>
      <c r="F10" s="4"/>
      <c r="G10" s="4"/>
      <c r="H10" s="4"/>
      <c r="I10" s="160"/>
      <c r="J10" s="4"/>
      <c r="K10" s="4"/>
      <c r="L10" s="4"/>
      <c r="M10" s="4"/>
      <c r="N10" s="4"/>
      <c r="O10" s="4"/>
      <c r="P10" s="4"/>
      <c r="Q10" s="161"/>
      <c r="R10" s="160"/>
      <c r="S10" s="4"/>
      <c r="T10" s="4"/>
      <c r="U10" s="4"/>
      <c r="V10" s="4"/>
      <c r="W10" s="160"/>
      <c r="X10" s="160"/>
      <c r="Y10" s="160"/>
      <c r="Z10" s="160"/>
      <c r="AA10" s="160"/>
      <c r="AB10" s="4"/>
      <c r="AC10" s="4"/>
      <c r="AD10" s="4"/>
      <c r="AE10" s="4"/>
      <c r="AF10" s="4"/>
      <c r="AG10" s="4"/>
      <c r="AH10" s="4"/>
      <c r="AI10" s="162"/>
    </row>
    <row r="11" spans="2:35" ht="35.450000000000003" customHeight="1" x14ac:dyDescent="0.15">
      <c r="B11" s="827"/>
      <c r="C11" s="4"/>
      <c r="D11" s="4"/>
      <c r="E11" s="4"/>
      <c r="F11" s="4"/>
      <c r="G11" s="4"/>
      <c r="H11" s="4"/>
      <c r="I11" s="160"/>
      <c r="J11" s="4"/>
      <c r="K11" s="4"/>
      <c r="L11" s="4"/>
      <c r="M11" s="4"/>
      <c r="N11" s="4"/>
      <c r="O11" s="4"/>
      <c r="P11" s="4"/>
      <c r="Q11" s="160"/>
      <c r="R11" s="160"/>
      <c r="S11" s="4"/>
      <c r="T11" s="4"/>
      <c r="U11" s="4"/>
      <c r="V11" s="4"/>
      <c r="W11" s="160"/>
      <c r="X11" s="160"/>
      <c r="Y11" s="160"/>
      <c r="Z11" s="160"/>
      <c r="AA11" s="160"/>
      <c r="AB11" s="4"/>
      <c r="AC11" s="4"/>
      <c r="AD11" s="4"/>
      <c r="AE11" s="4"/>
      <c r="AF11" s="4"/>
      <c r="AG11" s="4"/>
      <c r="AH11" s="4"/>
      <c r="AI11" s="162"/>
    </row>
    <row r="12" spans="2:35" ht="35.450000000000003" customHeight="1" x14ac:dyDescent="0.15">
      <c r="B12" s="827"/>
      <c r="C12" s="4"/>
      <c r="D12" s="4"/>
      <c r="E12" s="4"/>
      <c r="F12" s="160"/>
      <c r="G12" s="160"/>
      <c r="H12" s="4"/>
      <c r="I12" s="4"/>
      <c r="J12" s="4"/>
      <c r="K12" s="4"/>
      <c r="L12" s="4"/>
      <c r="M12" s="4"/>
      <c r="N12" s="4"/>
      <c r="O12" s="4"/>
      <c r="P12" s="4"/>
      <c r="Q12" s="160"/>
      <c r="R12" s="4"/>
      <c r="S12" s="4"/>
      <c r="T12" s="4"/>
      <c r="U12" s="4"/>
      <c r="V12" s="4"/>
      <c r="W12" s="160"/>
      <c r="X12" s="160"/>
      <c r="Y12" s="160"/>
      <c r="Z12" s="160"/>
      <c r="AA12" s="160"/>
      <c r="AB12" s="4"/>
      <c r="AC12" s="4"/>
      <c r="AD12" s="4"/>
      <c r="AE12" s="4"/>
      <c r="AF12" s="4"/>
      <c r="AG12" s="4"/>
      <c r="AH12" s="4"/>
      <c r="AI12" s="162"/>
    </row>
    <row r="13" spans="2:35" ht="35.450000000000003" customHeight="1" x14ac:dyDescent="0.15">
      <c r="B13" s="827"/>
      <c r="C13" s="4"/>
      <c r="D13" s="4"/>
      <c r="E13" s="4"/>
      <c r="F13" s="160"/>
      <c r="G13" s="160"/>
      <c r="H13" s="160"/>
      <c r="I13" s="4"/>
      <c r="J13" s="4"/>
      <c r="K13" s="4"/>
      <c r="L13" s="4"/>
      <c r="M13" s="4"/>
      <c r="N13" s="4"/>
      <c r="O13" s="4"/>
      <c r="P13" s="4"/>
      <c r="Q13" s="160"/>
      <c r="R13" s="4"/>
      <c r="S13" s="4"/>
      <c r="T13" s="4"/>
      <c r="U13" s="4"/>
      <c r="V13" s="4"/>
      <c r="W13" s="160"/>
      <c r="X13" s="160"/>
      <c r="Y13" s="160"/>
      <c r="Z13" s="160"/>
      <c r="AA13" s="160"/>
      <c r="AB13" s="4"/>
      <c r="AC13" s="4"/>
      <c r="AD13" s="4"/>
      <c r="AE13" s="4"/>
      <c r="AF13" s="4"/>
      <c r="AG13" s="4"/>
      <c r="AH13" s="4"/>
      <c r="AI13" s="162"/>
    </row>
    <row r="14" spans="2:35" ht="35.450000000000003" customHeight="1" x14ac:dyDescent="0.15">
      <c r="B14" s="827"/>
      <c r="C14" s="160"/>
      <c r="D14" s="4"/>
      <c r="E14" s="4"/>
      <c r="F14" s="160"/>
      <c r="G14" s="160"/>
      <c r="H14" s="160"/>
      <c r="I14" s="4"/>
      <c r="J14" s="4"/>
      <c r="K14" s="4"/>
      <c r="L14" s="4"/>
      <c r="M14" s="4"/>
      <c r="N14" s="4"/>
      <c r="O14" s="4"/>
      <c r="P14" s="4"/>
      <c r="Q14" s="160"/>
      <c r="R14" s="160"/>
      <c r="S14" s="4"/>
      <c r="T14" s="4"/>
      <c r="U14" s="4"/>
      <c r="V14" s="4"/>
      <c r="W14" s="160"/>
      <c r="X14" s="160"/>
      <c r="Y14" s="160"/>
      <c r="Z14" s="160"/>
      <c r="AA14" s="160"/>
      <c r="AB14" s="4"/>
      <c r="AC14" s="4"/>
      <c r="AD14" s="4"/>
      <c r="AE14" s="4"/>
      <c r="AF14" s="4"/>
      <c r="AG14" s="4"/>
      <c r="AH14" s="4"/>
      <c r="AI14" s="162"/>
    </row>
    <row r="15" spans="2:35" ht="35.450000000000003" customHeight="1" x14ac:dyDescent="0.15">
      <c r="B15" s="827"/>
      <c r="C15" s="160"/>
      <c r="D15" s="4"/>
      <c r="E15" s="4"/>
      <c r="F15" s="160"/>
      <c r="G15" s="160"/>
      <c r="H15" s="160"/>
      <c r="I15" s="4"/>
      <c r="J15" s="4"/>
      <c r="K15" s="4"/>
      <c r="L15" s="4"/>
      <c r="M15" s="4"/>
      <c r="N15" s="4"/>
      <c r="O15" s="4"/>
      <c r="P15" s="4"/>
      <c r="Q15" s="160"/>
      <c r="R15" s="160"/>
      <c r="S15" s="4"/>
      <c r="T15" s="4"/>
      <c r="U15" s="4"/>
      <c r="V15" s="4"/>
      <c r="W15" s="160"/>
      <c r="X15" s="160"/>
      <c r="Y15" s="160"/>
      <c r="Z15" s="160"/>
      <c r="AA15" s="160"/>
      <c r="AB15" s="4"/>
      <c r="AC15" s="4"/>
      <c r="AD15" s="4"/>
      <c r="AE15" s="4"/>
      <c r="AF15" s="4"/>
      <c r="AG15" s="4"/>
      <c r="AH15" s="4"/>
      <c r="AI15" s="162"/>
    </row>
    <row r="16" spans="2:35" ht="35.450000000000003" customHeight="1" x14ac:dyDescent="0.15">
      <c r="B16" s="827"/>
      <c r="C16" s="160"/>
      <c r="D16" s="4"/>
      <c r="E16" s="4"/>
      <c r="F16" s="160"/>
      <c r="G16" s="160"/>
      <c r="H16" s="160"/>
      <c r="I16" s="4"/>
      <c r="J16" s="4"/>
      <c r="K16" s="4"/>
      <c r="L16" s="4"/>
      <c r="M16" s="4"/>
      <c r="N16" s="4"/>
      <c r="O16" s="4"/>
      <c r="P16" s="4"/>
      <c r="Q16" s="160"/>
      <c r="R16" s="160"/>
      <c r="S16" s="4"/>
      <c r="T16" s="4"/>
      <c r="U16" s="4"/>
      <c r="V16" s="4"/>
      <c r="W16" s="160"/>
      <c r="X16" s="160"/>
      <c r="Y16" s="160"/>
      <c r="Z16" s="160"/>
      <c r="AA16" s="160"/>
      <c r="AB16" s="4"/>
      <c r="AC16" s="4"/>
      <c r="AD16" s="4"/>
      <c r="AE16" s="4"/>
      <c r="AF16" s="4"/>
      <c r="AG16" s="4"/>
      <c r="AH16" s="4"/>
      <c r="AI16" s="162"/>
    </row>
    <row r="17" spans="2:35" ht="22.5" customHeight="1" x14ac:dyDescent="0.15">
      <c r="B17" s="827"/>
      <c r="C17" s="160"/>
      <c r="D17" s="4"/>
      <c r="E17" s="163"/>
      <c r="H17" s="164"/>
      <c r="I17" s="164"/>
      <c r="J17" s="164"/>
      <c r="K17" s="164"/>
      <c r="L17" s="164"/>
      <c r="M17" s="4"/>
      <c r="N17" s="4"/>
      <c r="O17" s="4"/>
      <c r="P17" s="4"/>
      <c r="Q17" s="160"/>
      <c r="R17" s="160"/>
      <c r="S17" s="4"/>
      <c r="T17" s="4"/>
      <c r="U17" s="4"/>
      <c r="V17" s="4"/>
      <c r="W17" s="160"/>
      <c r="X17" s="160"/>
      <c r="Y17" s="160"/>
      <c r="Z17" s="160"/>
      <c r="AA17" s="160"/>
      <c r="AI17" s="165"/>
    </row>
    <row r="18" spans="2:35" ht="78.75" customHeight="1" x14ac:dyDescent="0.15">
      <c r="B18" s="828"/>
      <c r="C18" s="166"/>
      <c r="D18" s="167"/>
      <c r="E18" s="168"/>
      <c r="F18" s="169"/>
      <c r="G18" s="169"/>
      <c r="H18" s="167"/>
      <c r="I18" s="167"/>
      <c r="J18" s="167"/>
      <c r="K18" s="167"/>
      <c r="L18" s="167"/>
      <c r="M18" s="167"/>
      <c r="N18" s="167"/>
      <c r="O18" s="167"/>
      <c r="P18" s="167"/>
      <c r="Q18" s="167"/>
      <c r="R18" s="167"/>
      <c r="S18" s="170"/>
      <c r="T18" s="170"/>
      <c r="U18" s="170"/>
      <c r="V18" s="832" t="s">
        <v>907</v>
      </c>
      <c r="W18" s="832"/>
      <c r="X18" s="832"/>
      <c r="Y18" s="832"/>
      <c r="Z18" s="832"/>
      <c r="AA18" s="832"/>
      <c r="AB18" s="832"/>
      <c r="AC18" s="832"/>
      <c r="AD18" s="832"/>
      <c r="AE18" s="832"/>
      <c r="AF18" s="832"/>
      <c r="AG18" s="832"/>
      <c r="AH18" s="832"/>
      <c r="AI18" s="833"/>
    </row>
    <row r="19" spans="2:35" ht="15" customHeight="1" x14ac:dyDescent="0.15"/>
  </sheetData>
  <mergeCells count="17">
    <mergeCell ref="B6:B18"/>
    <mergeCell ref="C6:AI6"/>
    <mergeCell ref="V18:AI18"/>
    <mergeCell ref="B3:AI3"/>
    <mergeCell ref="B4:D4"/>
    <mergeCell ref="E4:I4"/>
    <mergeCell ref="J4:L4"/>
    <mergeCell ref="M4:R4"/>
    <mergeCell ref="S4:V5"/>
    <mergeCell ref="W4:AB4"/>
    <mergeCell ref="AC4:AE5"/>
    <mergeCell ref="AF4:AI5"/>
    <mergeCell ref="B5:D5"/>
    <mergeCell ref="E5:I5"/>
    <mergeCell ref="J5:L5"/>
    <mergeCell ref="M5:R5"/>
    <mergeCell ref="W5:AB5"/>
  </mergeCells>
  <phoneticPr fontId="9"/>
  <printOptions horizontalCentered="1" verticalCentered="1"/>
  <pageMargins left="0.23622047244094488" right="0.23622047244094488" top="0.74803149606299213" bottom="0.74803149606299213" header="0.31496062992125984" footer="0.31496062992125984"/>
  <pageSetup paperSize="9" scale="98" fitToWidth="0" orientation="landscape" copies="2" r:id="rId1"/>
  <headerFooter alignWithMargins="0"/>
  <drawing r:id="rId2"/>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4920F1-50C9-4308-8388-8FE6B2DCC920}">
  <sheetPr codeName="Sheet91">
    <pageSetUpPr fitToPage="1"/>
  </sheetPr>
  <dimension ref="B2:AI19"/>
  <sheetViews>
    <sheetView showGridLines="0" showZeros="0" view="pageBreakPreview" zoomScaleNormal="85" zoomScaleSheetLayoutView="100" workbookViewId="0">
      <selection activeCell="E4" sqref="E4:AB5"/>
    </sheetView>
  </sheetViews>
  <sheetFormatPr defaultColWidth="9" defaultRowHeight="12" x14ac:dyDescent="0.15"/>
  <cols>
    <col min="1" max="1" width="1.625" style="159" customWidth="1"/>
    <col min="2" max="2" width="3.25" style="159" customWidth="1"/>
    <col min="3" max="35" width="4.125" style="159" customWidth="1"/>
    <col min="36" max="36" width="1.375" style="159" customWidth="1"/>
    <col min="37" max="16384" width="9" style="159"/>
  </cols>
  <sheetData>
    <row r="2" spans="2:35" ht="8.25" customHeight="1" x14ac:dyDescent="0.15"/>
    <row r="3" spans="2:35" ht="24.95" customHeight="1" x14ac:dyDescent="0.15">
      <c r="B3" s="400" t="s">
        <v>908</v>
      </c>
      <c r="C3" s="400"/>
      <c r="D3" s="400"/>
      <c r="E3" s="786"/>
      <c r="F3" s="786"/>
      <c r="G3" s="786"/>
      <c r="H3" s="786"/>
      <c r="I3" s="786"/>
      <c r="J3" s="400"/>
      <c r="K3" s="400"/>
      <c r="L3" s="400"/>
      <c r="M3" s="400"/>
      <c r="N3" s="400"/>
      <c r="O3" s="400"/>
      <c r="P3" s="400"/>
      <c r="Q3" s="400"/>
      <c r="R3" s="400"/>
      <c r="S3" s="400"/>
      <c r="T3" s="400"/>
      <c r="U3" s="400"/>
      <c r="V3" s="400"/>
      <c r="W3" s="400"/>
      <c r="X3" s="400"/>
      <c r="Y3" s="400"/>
      <c r="Z3" s="400"/>
      <c r="AA3" s="400"/>
      <c r="AB3" s="400"/>
      <c r="AC3" s="400"/>
      <c r="AD3" s="400"/>
      <c r="AE3" s="400"/>
      <c r="AF3" s="400"/>
      <c r="AG3" s="400"/>
      <c r="AH3" s="400"/>
      <c r="AI3" s="400"/>
    </row>
    <row r="4" spans="2:35" ht="20.100000000000001" customHeight="1" x14ac:dyDescent="0.15">
      <c r="B4" s="787" t="s">
        <v>8</v>
      </c>
      <c r="C4" s="788"/>
      <c r="D4" s="789"/>
      <c r="E4" s="837" t="s">
        <v>542</v>
      </c>
      <c r="F4" s="838"/>
      <c r="G4" s="838"/>
      <c r="H4" s="838"/>
      <c r="I4" s="839"/>
      <c r="J4" s="793" t="s">
        <v>9</v>
      </c>
      <c r="K4" s="794"/>
      <c r="L4" s="795"/>
      <c r="M4" s="796" t="s">
        <v>543</v>
      </c>
      <c r="N4" s="797"/>
      <c r="O4" s="797"/>
      <c r="P4" s="797"/>
      <c r="Q4" s="797"/>
      <c r="R4" s="798"/>
      <c r="S4" s="447" t="s">
        <v>715</v>
      </c>
      <c r="T4" s="448"/>
      <c r="U4" s="448"/>
      <c r="V4" s="449"/>
      <c r="W4" s="805" t="s">
        <v>545</v>
      </c>
      <c r="X4" s="806"/>
      <c r="Y4" s="806"/>
      <c r="Z4" s="806"/>
      <c r="AA4" s="806"/>
      <c r="AB4" s="807"/>
      <c r="AC4" s="447" t="s">
        <v>546</v>
      </c>
      <c r="AD4" s="448"/>
      <c r="AE4" s="449"/>
      <c r="AF4" s="840">
        <v>45621</v>
      </c>
      <c r="AG4" s="841"/>
      <c r="AH4" s="841"/>
      <c r="AI4" s="842"/>
    </row>
    <row r="5" spans="2:35" ht="20.100000000000001" customHeight="1" x14ac:dyDescent="0.15">
      <c r="B5" s="814" t="s">
        <v>0</v>
      </c>
      <c r="C5" s="815"/>
      <c r="D5" s="816"/>
      <c r="E5" s="846" t="s">
        <v>547</v>
      </c>
      <c r="F5" s="847"/>
      <c r="G5" s="847"/>
      <c r="H5" s="847"/>
      <c r="I5" s="848"/>
      <c r="J5" s="820" t="s">
        <v>1</v>
      </c>
      <c r="K5" s="821"/>
      <c r="L5" s="822"/>
      <c r="M5" s="796" t="s">
        <v>548</v>
      </c>
      <c r="N5" s="797"/>
      <c r="O5" s="797"/>
      <c r="P5" s="797"/>
      <c r="Q5" s="797"/>
      <c r="R5" s="798"/>
      <c r="S5" s="450"/>
      <c r="T5" s="451"/>
      <c r="U5" s="451"/>
      <c r="V5" s="452"/>
      <c r="W5" s="849" t="s">
        <v>549</v>
      </c>
      <c r="X5" s="850"/>
      <c r="Y5" s="850"/>
      <c r="Z5" s="850"/>
      <c r="AA5" s="850"/>
      <c r="AB5" s="851"/>
      <c r="AC5" s="450"/>
      <c r="AD5" s="451"/>
      <c r="AE5" s="452"/>
      <c r="AF5" s="843"/>
      <c r="AG5" s="844"/>
      <c r="AH5" s="844"/>
      <c r="AI5" s="845"/>
    </row>
    <row r="6" spans="2:35" ht="26.25" customHeight="1" x14ac:dyDescent="0.2">
      <c r="B6" s="827" t="s">
        <v>905</v>
      </c>
      <c r="C6" s="852" t="s">
        <v>906</v>
      </c>
      <c r="D6" s="853"/>
      <c r="E6" s="853"/>
      <c r="F6" s="853"/>
      <c r="G6" s="853"/>
      <c r="H6" s="853"/>
      <c r="I6" s="853"/>
      <c r="J6" s="853"/>
      <c r="K6" s="853"/>
      <c r="L6" s="853"/>
      <c r="M6" s="853"/>
      <c r="N6" s="853"/>
      <c r="O6" s="853"/>
      <c r="P6" s="853"/>
      <c r="Q6" s="853"/>
      <c r="R6" s="853"/>
      <c r="S6" s="853"/>
      <c r="T6" s="853"/>
      <c r="U6" s="853"/>
      <c r="V6" s="853"/>
      <c r="W6" s="853"/>
      <c r="X6" s="853"/>
      <c r="Y6" s="853"/>
      <c r="Z6" s="853"/>
      <c r="AA6" s="853"/>
      <c r="AB6" s="853"/>
      <c r="AC6" s="853"/>
      <c r="AD6" s="853"/>
      <c r="AE6" s="853"/>
      <c r="AF6" s="853"/>
      <c r="AG6" s="853"/>
      <c r="AH6" s="853"/>
      <c r="AI6" s="854"/>
    </row>
    <row r="7" spans="2:35" ht="35.450000000000003" customHeight="1" x14ac:dyDescent="0.15">
      <c r="B7" s="827"/>
      <c r="C7" s="4"/>
      <c r="D7" s="4"/>
      <c r="E7" s="4"/>
      <c r="F7" s="4"/>
      <c r="G7" s="4"/>
      <c r="H7" s="4"/>
      <c r="I7" s="160"/>
      <c r="J7" s="4"/>
      <c r="K7" s="4"/>
      <c r="L7" s="4"/>
      <c r="M7" s="4"/>
      <c r="N7" s="4"/>
      <c r="O7" s="4"/>
      <c r="P7" s="4"/>
      <c r="Q7" s="161"/>
      <c r="R7" s="160"/>
      <c r="S7" s="4"/>
      <c r="T7" s="4"/>
      <c r="U7" s="4"/>
      <c r="V7" s="4"/>
      <c r="W7" s="160"/>
      <c r="X7" s="160"/>
      <c r="Y7" s="160"/>
      <c r="Z7" s="160"/>
      <c r="AA7" s="160"/>
      <c r="AB7" s="4"/>
      <c r="AC7" s="4"/>
      <c r="AD7" s="4"/>
      <c r="AE7" s="4"/>
      <c r="AF7" s="4"/>
      <c r="AG7" s="4"/>
      <c r="AH7" s="4"/>
      <c r="AI7" s="162"/>
    </row>
    <row r="8" spans="2:35" ht="35.450000000000003" customHeight="1" x14ac:dyDescent="0.15">
      <c r="B8" s="827"/>
      <c r="C8" s="4"/>
      <c r="D8" s="4"/>
      <c r="E8" s="4"/>
      <c r="F8" s="4"/>
      <c r="G8" s="4"/>
      <c r="H8" s="4"/>
      <c r="I8" s="160"/>
      <c r="J8" s="4"/>
      <c r="K8" s="4"/>
      <c r="L8" s="4"/>
      <c r="M8" s="4"/>
      <c r="N8" s="4"/>
      <c r="O8" s="4"/>
      <c r="P8" s="4"/>
      <c r="Q8" s="161"/>
      <c r="R8" s="160"/>
      <c r="S8" s="4"/>
      <c r="T8" s="4"/>
      <c r="U8" s="4"/>
      <c r="V8" s="4"/>
      <c r="W8" s="160"/>
      <c r="X8" s="160"/>
      <c r="Y8" s="160"/>
      <c r="Z8" s="160"/>
      <c r="AA8" s="160"/>
      <c r="AB8" s="4"/>
      <c r="AC8" s="4"/>
      <c r="AD8" s="4"/>
      <c r="AE8" s="4"/>
      <c r="AF8" s="4"/>
      <c r="AG8" s="4"/>
      <c r="AH8" s="4"/>
      <c r="AI8" s="162"/>
    </row>
    <row r="9" spans="2:35" ht="35.450000000000003" customHeight="1" x14ac:dyDescent="0.15">
      <c r="B9" s="827"/>
      <c r="C9" s="4"/>
      <c r="D9" s="4"/>
      <c r="E9" s="4"/>
      <c r="F9" s="4"/>
      <c r="G9" s="4"/>
      <c r="H9" s="4"/>
      <c r="I9" s="160"/>
      <c r="J9" s="4"/>
      <c r="K9" s="4"/>
      <c r="L9" s="4"/>
      <c r="M9" s="4"/>
      <c r="N9" s="4"/>
      <c r="O9" s="4"/>
      <c r="P9" s="4"/>
      <c r="Q9" s="161"/>
      <c r="R9" s="160"/>
      <c r="S9" s="4"/>
      <c r="T9" s="4"/>
      <c r="U9" s="4"/>
      <c r="V9" s="4"/>
      <c r="W9" s="160"/>
      <c r="X9" s="160"/>
      <c r="Y9" s="160"/>
      <c r="Z9" s="160"/>
      <c r="AA9" s="160"/>
      <c r="AB9" s="4"/>
      <c r="AC9" s="4"/>
      <c r="AD9" s="4"/>
      <c r="AE9" s="4"/>
      <c r="AF9" s="4"/>
      <c r="AG9" s="4"/>
      <c r="AH9" s="4"/>
      <c r="AI9" s="162"/>
    </row>
    <row r="10" spans="2:35" ht="35.450000000000003" customHeight="1" x14ac:dyDescent="0.15">
      <c r="B10" s="827"/>
      <c r="C10" s="4"/>
      <c r="D10" s="4"/>
      <c r="E10" s="4"/>
      <c r="F10" s="4"/>
      <c r="G10" s="4"/>
      <c r="H10" s="4"/>
      <c r="I10" s="160"/>
      <c r="J10" s="4"/>
      <c r="K10" s="4"/>
      <c r="L10" s="4"/>
      <c r="M10" s="4"/>
      <c r="N10" s="4"/>
      <c r="O10" s="4"/>
      <c r="P10" s="4"/>
      <c r="Q10" s="161"/>
      <c r="R10" s="160"/>
      <c r="S10" s="4"/>
      <c r="T10" s="4"/>
      <c r="U10" s="4"/>
      <c r="V10" s="4"/>
      <c r="W10" s="160"/>
      <c r="X10" s="160"/>
      <c r="Y10" s="160"/>
      <c r="Z10" s="160"/>
      <c r="AA10" s="160"/>
      <c r="AB10" s="4"/>
      <c r="AC10" s="4"/>
      <c r="AD10" s="4"/>
      <c r="AE10" s="4"/>
      <c r="AF10" s="4"/>
      <c r="AG10" s="4"/>
      <c r="AH10" s="4"/>
      <c r="AI10" s="162"/>
    </row>
    <row r="11" spans="2:35" ht="35.450000000000003" customHeight="1" x14ac:dyDescent="0.15">
      <c r="B11" s="827"/>
      <c r="C11" s="4"/>
      <c r="D11" s="4"/>
      <c r="E11" s="4"/>
      <c r="F11" s="4"/>
      <c r="G11" s="4"/>
      <c r="H11" s="4"/>
      <c r="I11" s="160"/>
      <c r="J11" s="4"/>
      <c r="K11" s="4"/>
      <c r="L11" s="4"/>
      <c r="M11" s="4"/>
      <c r="N11" s="4"/>
      <c r="O11" s="4"/>
      <c r="P11" s="4"/>
      <c r="Q11" s="160"/>
      <c r="R11" s="160"/>
      <c r="S11" s="4"/>
      <c r="T11" s="4"/>
      <c r="U11" s="4"/>
      <c r="V11" s="4"/>
      <c r="W11" s="160"/>
      <c r="X11" s="160"/>
      <c r="Y11" s="160"/>
      <c r="Z11" s="160"/>
      <c r="AA11" s="160"/>
      <c r="AB11" s="4"/>
      <c r="AC11" s="4"/>
      <c r="AD11" s="4"/>
      <c r="AE11" s="4"/>
      <c r="AF11" s="4"/>
      <c r="AG11" s="4"/>
      <c r="AH11" s="4"/>
      <c r="AI11" s="162"/>
    </row>
    <row r="12" spans="2:35" ht="35.450000000000003" customHeight="1" x14ac:dyDescent="0.15">
      <c r="B12" s="827"/>
      <c r="C12" s="4"/>
      <c r="D12" s="4"/>
      <c r="E12" s="4"/>
      <c r="F12" s="160"/>
      <c r="G12" s="160"/>
      <c r="H12" s="4"/>
      <c r="I12" s="4"/>
      <c r="J12" s="4"/>
      <c r="K12" s="4"/>
      <c r="L12" s="4"/>
      <c r="M12" s="4"/>
      <c r="N12" s="4"/>
      <c r="O12" s="4"/>
      <c r="P12" s="4"/>
      <c r="Q12" s="160"/>
      <c r="R12" s="4"/>
      <c r="S12" s="4"/>
      <c r="T12" s="4"/>
      <c r="U12" s="4"/>
      <c r="V12" s="4"/>
      <c r="W12" s="160"/>
      <c r="X12" s="160"/>
      <c r="Y12" s="160"/>
      <c r="Z12" s="160"/>
      <c r="AA12" s="160"/>
      <c r="AB12" s="4"/>
      <c r="AC12" s="4"/>
      <c r="AD12" s="4"/>
      <c r="AE12" s="4"/>
      <c r="AF12" s="4"/>
      <c r="AG12" s="4"/>
      <c r="AH12" s="4"/>
      <c r="AI12" s="162"/>
    </row>
    <row r="13" spans="2:35" ht="35.450000000000003" customHeight="1" x14ac:dyDescent="0.15">
      <c r="B13" s="827"/>
      <c r="C13" s="4"/>
      <c r="D13" s="4"/>
      <c r="E13" s="4"/>
      <c r="F13" s="160"/>
      <c r="G13" s="160"/>
      <c r="H13" s="160"/>
      <c r="I13" s="4"/>
      <c r="J13" s="4"/>
      <c r="K13" s="4"/>
      <c r="L13" s="4"/>
      <c r="M13" s="4"/>
      <c r="N13" s="4"/>
      <c r="O13" s="4"/>
      <c r="P13" s="4"/>
      <c r="Q13" s="160"/>
      <c r="R13" s="4"/>
      <c r="S13" s="4"/>
      <c r="T13" s="4"/>
      <c r="U13" s="4"/>
      <c r="V13" s="4"/>
      <c r="W13" s="160"/>
      <c r="X13" s="160"/>
      <c r="Y13" s="160"/>
      <c r="Z13" s="160"/>
      <c r="AA13" s="160"/>
      <c r="AB13" s="4"/>
      <c r="AC13" s="4"/>
      <c r="AD13" s="4"/>
      <c r="AE13" s="4"/>
      <c r="AF13" s="4"/>
      <c r="AG13" s="4"/>
      <c r="AH13" s="4"/>
      <c r="AI13" s="162"/>
    </row>
    <row r="14" spans="2:35" ht="35.450000000000003" customHeight="1" x14ac:dyDescent="0.15">
      <c r="B14" s="827"/>
      <c r="C14" s="160"/>
      <c r="D14" s="4"/>
      <c r="E14" s="4"/>
      <c r="F14" s="160"/>
      <c r="G14" s="160"/>
      <c r="H14" s="160"/>
      <c r="I14" s="4"/>
      <c r="J14" s="4"/>
      <c r="K14" s="4"/>
      <c r="L14" s="4"/>
      <c r="M14" s="4"/>
      <c r="N14" s="4"/>
      <c r="O14" s="4"/>
      <c r="P14" s="4"/>
      <c r="Q14" s="160"/>
      <c r="R14" s="160"/>
      <c r="S14" s="4"/>
      <c r="T14" s="4"/>
      <c r="U14" s="4"/>
      <c r="V14" s="4"/>
      <c r="W14" s="160"/>
      <c r="X14" s="160"/>
      <c r="Y14" s="160"/>
      <c r="Z14" s="160"/>
      <c r="AA14" s="160"/>
      <c r="AB14" s="4"/>
      <c r="AC14" s="4"/>
      <c r="AD14" s="4"/>
      <c r="AE14" s="4"/>
      <c r="AF14" s="4"/>
      <c r="AG14" s="4"/>
      <c r="AH14" s="4"/>
      <c r="AI14" s="162"/>
    </row>
    <row r="15" spans="2:35" ht="35.450000000000003" customHeight="1" x14ac:dyDescent="0.15">
      <c r="B15" s="827"/>
      <c r="C15" s="160"/>
      <c r="D15" s="4"/>
      <c r="E15" s="4"/>
      <c r="F15" s="160"/>
      <c r="G15" s="160"/>
      <c r="H15" s="160"/>
      <c r="I15" s="4"/>
      <c r="J15" s="4"/>
      <c r="K15" s="4"/>
      <c r="L15" s="4"/>
      <c r="M15" s="4"/>
      <c r="N15" s="4"/>
      <c r="O15" s="4"/>
      <c r="P15" s="4"/>
      <c r="Q15" s="160"/>
      <c r="R15" s="160"/>
      <c r="S15" s="4"/>
      <c r="T15" s="4"/>
      <c r="U15" s="4"/>
      <c r="V15" s="4"/>
      <c r="W15" s="160"/>
      <c r="X15" s="160"/>
      <c r="Y15" s="160"/>
      <c r="Z15" s="160"/>
      <c r="AA15" s="160"/>
      <c r="AB15" s="4"/>
      <c r="AC15" s="4"/>
      <c r="AD15" s="4"/>
      <c r="AE15" s="4"/>
      <c r="AF15" s="4"/>
      <c r="AG15" s="4"/>
      <c r="AH15" s="4"/>
      <c r="AI15" s="162"/>
    </row>
    <row r="16" spans="2:35" ht="35.450000000000003" customHeight="1" x14ac:dyDescent="0.15">
      <c r="B16" s="827"/>
      <c r="C16" s="160"/>
      <c r="D16" s="4"/>
      <c r="E16" s="4"/>
      <c r="F16" s="160"/>
      <c r="G16" s="160"/>
      <c r="H16" s="160"/>
      <c r="I16" s="4"/>
      <c r="J16" s="4"/>
      <c r="K16" s="4"/>
      <c r="L16" s="4"/>
      <c r="M16" s="4"/>
      <c r="N16" s="4"/>
      <c r="O16" s="4"/>
      <c r="P16" s="4"/>
      <c r="Q16" s="160"/>
      <c r="R16" s="160"/>
      <c r="S16" s="4"/>
      <c r="T16" s="4"/>
      <c r="U16" s="4"/>
      <c r="V16" s="4"/>
      <c r="W16" s="160"/>
      <c r="X16" s="160"/>
      <c r="Y16" s="160"/>
      <c r="Z16" s="160"/>
      <c r="AA16" s="160"/>
      <c r="AB16" s="4"/>
      <c r="AC16" s="4"/>
      <c r="AD16" s="4"/>
      <c r="AE16" s="4"/>
      <c r="AF16" s="4"/>
      <c r="AG16" s="4"/>
      <c r="AH16" s="4"/>
      <c r="AI16" s="162"/>
    </row>
    <row r="17" spans="2:35" ht="22.5" customHeight="1" x14ac:dyDescent="0.15">
      <c r="B17" s="827"/>
      <c r="C17" s="160"/>
      <c r="D17" s="4"/>
      <c r="E17" s="163"/>
      <c r="H17" s="164"/>
      <c r="I17" s="164"/>
      <c r="J17" s="164"/>
      <c r="K17" s="164"/>
      <c r="L17" s="164"/>
      <c r="M17" s="4"/>
      <c r="N17" s="4"/>
      <c r="O17" s="4"/>
      <c r="P17" s="4"/>
      <c r="Q17" s="160"/>
      <c r="R17" s="160"/>
      <c r="S17" s="4"/>
      <c r="T17" s="4"/>
      <c r="U17" s="4"/>
      <c r="V17" s="4"/>
      <c r="W17" s="160"/>
      <c r="X17" s="160"/>
      <c r="Y17" s="160"/>
      <c r="Z17" s="160"/>
      <c r="AA17" s="160"/>
      <c r="AI17" s="165"/>
    </row>
    <row r="18" spans="2:35" ht="78.75" customHeight="1" x14ac:dyDescent="0.15">
      <c r="B18" s="828"/>
      <c r="C18" s="166"/>
      <c r="D18" s="167"/>
      <c r="E18" s="168"/>
      <c r="F18" s="169"/>
      <c r="G18" s="169"/>
      <c r="H18" s="167"/>
      <c r="I18" s="167"/>
      <c r="J18" s="167"/>
      <c r="K18" s="167"/>
      <c r="L18" s="167"/>
      <c r="M18" s="167"/>
      <c r="N18" s="167"/>
      <c r="O18" s="167"/>
      <c r="P18" s="167"/>
      <c r="Q18" s="167"/>
      <c r="R18" s="167"/>
      <c r="S18" s="170"/>
      <c r="T18" s="170"/>
      <c r="U18" s="170"/>
      <c r="V18" s="832" t="s">
        <v>907</v>
      </c>
      <c r="W18" s="832"/>
      <c r="X18" s="832"/>
      <c r="Y18" s="832"/>
      <c r="Z18" s="832"/>
      <c r="AA18" s="832"/>
      <c r="AB18" s="832"/>
      <c r="AC18" s="832"/>
      <c r="AD18" s="832"/>
      <c r="AE18" s="832"/>
      <c r="AF18" s="832"/>
      <c r="AG18" s="832"/>
      <c r="AH18" s="832"/>
      <c r="AI18" s="833"/>
    </row>
    <row r="19" spans="2:35" ht="15" customHeight="1" x14ac:dyDescent="0.15"/>
  </sheetData>
  <mergeCells count="17">
    <mergeCell ref="B6:B18"/>
    <mergeCell ref="C6:AI6"/>
    <mergeCell ref="V18:AI18"/>
    <mergeCell ref="B3:AI3"/>
    <mergeCell ref="B4:D4"/>
    <mergeCell ref="E4:I4"/>
    <mergeCell ref="J4:L4"/>
    <mergeCell ref="M4:R4"/>
    <mergeCell ref="S4:V5"/>
    <mergeCell ref="W4:AB4"/>
    <mergeCell ref="AC4:AE5"/>
    <mergeCell ref="AF4:AI5"/>
    <mergeCell ref="B5:D5"/>
    <mergeCell ref="E5:I5"/>
    <mergeCell ref="J5:L5"/>
    <mergeCell ref="M5:R5"/>
    <mergeCell ref="W5:AB5"/>
  </mergeCells>
  <phoneticPr fontId="9"/>
  <printOptions horizontalCentered="1" verticalCentered="1"/>
  <pageMargins left="0.23622047244094488" right="0.23622047244094488" top="0.74803149606299213" bottom="0.74803149606299213" header="0.31496062992125984" footer="0.31496062992125984"/>
  <pageSetup paperSize="9" scale="98" fitToWidth="0" orientation="landscape" copies="2" r:id="rId1"/>
  <headerFooter alignWithMargins="0"/>
  <drawing r:id="rId2"/>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915681-C53D-46A3-9CCC-F3B83EDB0317}">
  <sheetPr codeName="Sheet92">
    <pageSetUpPr fitToPage="1"/>
  </sheetPr>
  <dimension ref="B2:AI19"/>
  <sheetViews>
    <sheetView showGridLines="0" showZeros="0" view="pageBreakPreview" zoomScaleNormal="85" zoomScaleSheetLayoutView="100" workbookViewId="0">
      <selection activeCell="E4" sqref="E4:AB5"/>
    </sheetView>
  </sheetViews>
  <sheetFormatPr defaultColWidth="9" defaultRowHeight="12" x14ac:dyDescent="0.15"/>
  <cols>
    <col min="1" max="1" width="1.625" style="159" customWidth="1"/>
    <col min="2" max="2" width="3.25" style="159" customWidth="1"/>
    <col min="3" max="35" width="4.125" style="159" customWidth="1"/>
    <col min="36" max="36" width="1.375" style="159" customWidth="1"/>
    <col min="37" max="16384" width="9" style="159"/>
  </cols>
  <sheetData>
    <row r="2" spans="2:35" ht="8.25" customHeight="1" x14ac:dyDescent="0.15"/>
    <row r="3" spans="2:35" ht="24.95" customHeight="1" x14ac:dyDescent="0.15">
      <c r="B3" s="400" t="s">
        <v>908</v>
      </c>
      <c r="C3" s="400"/>
      <c r="D3" s="400"/>
      <c r="E3" s="786"/>
      <c r="F3" s="786"/>
      <c r="G3" s="786"/>
      <c r="H3" s="786"/>
      <c r="I3" s="786"/>
      <c r="J3" s="400"/>
      <c r="K3" s="400"/>
      <c r="L3" s="400"/>
      <c r="M3" s="400"/>
      <c r="N3" s="400"/>
      <c r="O3" s="400"/>
      <c r="P3" s="400"/>
      <c r="Q3" s="400"/>
      <c r="R3" s="400"/>
      <c r="S3" s="400"/>
      <c r="T3" s="400"/>
      <c r="U3" s="400"/>
      <c r="V3" s="400"/>
      <c r="W3" s="400"/>
      <c r="X3" s="400"/>
      <c r="Y3" s="400"/>
      <c r="Z3" s="400"/>
      <c r="AA3" s="400"/>
      <c r="AB3" s="400"/>
      <c r="AC3" s="400"/>
      <c r="AD3" s="400"/>
      <c r="AE3" s="400"/>
      <c r="AF3" s="400"/>
      <c r="AG3" s="400"/>
      <c r="AH3" s="400"/>
      <c r="AI3" s="400"/>
    </row>
    <row r="4" spans="2:35" ht="20.100000000000001" customHeight="1" x14ac:dyDescent="0.15">
      <c r="B4" s="787" t="s">
        <v>8</v>
      </c>
      <c r="C4" s="788"/>
      <c r="D4" s="789"/>
      <c r="E4" s="837" t="s">
        <v>542</v>
      </c>
      <c r="F4" s="838"/>
      <c r="G4" s="838"/>
      <c r="H4" s="838"/>
      <c r="I4" s="839"/>
      <c r="J4" s="793" t="s">
        <v>9</v>
      </c>
      <c r="K4" s="794"/>
      <c r="L4" s="795"/>
      <c r="M4" s="796" t="s">
        <v>543</v>
      </c>
      <c r="N4" s="797"/>
      <c r="O4" s="797"/>
      <c r="P4" s="797"/>
      <c r="Q4" s="797"/>
      <c r="R4" s="798"/>
      <c r="S4" s="447" t="s">
        <v>715</v>
      </c>
      <c r="T4" s="448"/>
      <c r="U4" s="448"/>
      <c r="V4" s="449"/>
      <c r="W4" s="805" t="s">
        <v>545</v>
      </c>
      <c r="X4" s="806"/>
      <c r="Y4" s="806"/>
      <c r="Z4" s="806"/>
      <c r="AA4" s="806"/>
      <c r="AB4" s="807"/>
      <c r="AC4" s="447" t="s">
        <v>546</v>
      </c>
      <c r="AD4" s="448"/>
      <c r="AE4" s="449"/>
      <c r="AF4" s="840">
        <v>45621</v>
      </c>
      <c r="AG4" s="841"/>
      <c r="AH4" s="841"/>
      <c r="AI4" s="842"/>
    </row>
    <row r="5" spans="2:35" ht="20.100000000000001" customHeight="1" x14ac:dyDescent="0.15">
      <c r="B5" s="814" t="s">
        <v>0</v>
      </c>
      <c r="C5" s="815"/>
      <c r="D5" s="816"/>
      <c r="E5" s="846" t="s">
        <v>547</v>
      </c>
      <c r="F5" s="847"/>
      <c r="G5" s="847"/>
      <c r="H5" s="847"/>
      <c r="I5" s="848"/>
      <c r="J5" s="820" t="s">
        <v>1</v>
      </c>
      <c r="K5" s="821"/>
      <c r="L5" s="822"/>
      <c r="M5" s="796" t="s">
        <v>548</v>
      </c>
      <c r="N5" s="797"/>
      <c r="O5" s="797"/>
      <c r="P5" s="797"/>
      <c r="Q5" s="797"/>
      <c r="R5" s="798"/>
      <c r="S5" s="450"/>
      <c r="T5" s="451"/>
      <c r="U5" s="451"/>
      <c r="V5" s="452"/>
      <c r="W5" s="849" t="s">
        <v>549</v>
      </c>
      <c r="X5" s="850"/>
      <c r="Y5" s="850"/>
      <c r="Z5" s="850"/>
      <c r="AA5" s="850"/>
      <c r="AB5" s="851"/>
      <c r="AC5" s="450"/>
      <c r="AD5" s="451"/>
      <c r="AE5" s="452"/>
      <c r="AF5" s="843"/>
      <c r="AG5" s="844"/>
      <c r="AH5" s="844"/>
      <c r="AI5" s="845"/>
    </row>
    <row r="6" spans="2:35" ht="26.25" customHeight="1" x14ac:dyDescent="0.2">
      <c r="B6" s="827" t="s">
        <v>905</v>
      </c>
      <c r="C6" s="852" t="s">
        <v>906</v>
      </c>
      <c r="D6" s="853"/>
      <c r="E6" s="853"/>
      <c r="F6" s="853"/>
      <c r="G6" s="853"/>
      <c r="H6" s="853"/>
      <c r="I6" s="853"/>
      <c r="J6" s="853"/>
      <c r="K6" s="853"/>
      <c r="L6" s="853"/>
      <c r="M6" s="853"/>
      <c r="N6" s="853"/>
      <c r="O6" s="853"/>
      <c r="P6" s="853"/>
      <c r="Q6" s="853"/>
      <c r="R6" s="853"/>
      <c r="S6" s="853"/>
      <c r="T6" s="853"/>
      <c r="U6" s="853"/>
      <c r="V6" s="853"/>
      <c r="W6" s="853"/>
      <c r="X6" s="853"/>
      <c r="Y6" s="853"/>
      <c r="Z6" s="853"/>
      <c r="AA6" s="853"/>
      <c r="AB6" s="853"/>
      <c r="AC6" s="853"/>
      <c r="AD6" s="853"/>
      <c r="AE6" s="853"/>
      <c r="AF6" s="853"/>
      <c r="AG6" s="853"/>
      <c r="AH6" s="853"/>
      <c r="AI6" s="854"/>
    </row>
    <row r="7" spans="2:35" ht="35.450000000000003" customHeight="1" x14ac:dyDescent="0.15">
      <c r="B7" s="827"/>
      <c r="C7" s="4"/>
      <c r="D7" s="4"/>
      <c r="E7" s="4"/>
      <c r="F7" s="4"/>
      <c r="G7" s="4"/>
      <c r="H7" s="4"/>
      <c r="I7" s="160"/>
      <c r="J7" s="4"/>
      <c r="K7" s="4"/>
      <c r="L7" s="4"/>
      <c r="M7" s="4"/>
      <c r="N7" s="4"/>
      <c r="O7" s="4"/>
      <c r="P7" s="4"/>
      <c r="Q7" s="161"/>
      <c r="R7" s="160"/>
      <c r="S7" s="4"/>
      <c r="T7" s="4"/>
      <c r="U7" s="4"/>
      <c r="V7" s="4"/>
      <c r="W7" s="160"/>
      <c r="X7" s="160"/>
      <c r="Y7" s="160"/>
      <c r="Z7" s="160"/>
      <c r="AA7" s="160"/>
      <c r="AB7" s="4"/>
      <c r="AC7" s="4"/>
      <c r="AD7" s="4"/>
      <c r="AE7" s="4"/>
      <c r="AF7" s="4"/>
      <c r="AG7" s="4"/>
      <c r="AH7" s="4"/>
      <c r="AI7" s="162"/>
    </row>
    <row r="8" spans="2:35" ht="35.450000000000003" customHeight="1" x14ac:dyDescent="0.15">
      <c r="B8" s="827"/>
      <c r="C8" s="4"/>
      <c r="D8" s="4"/>
      <c r="E8" s="4"/>
      <c r="F8" s="4"/>
      <c r="G8" s="4"/>
      <c r="H8" s="4"/>
      <c r="I8" s="160"/>
      <c r="J8" s="4"/>
      <c r="K8" s="4"/>
      <c r="L8" s="4"/>
      <c r="M8" s="4"/>
      <c r="N8" s="4"/>
      <c r="O8" s="4"/>
      <c r="P8" s="4"/>
      <c r="Q8" s="161"/>
      <c r="R8" s="160"/>
      <c r="S8" s="4"/>
      <c r="T8" s="4"/>
      <c r="U8" s="4"/>
      <c r="V8" s="4"/>
      <c r="W8" s="160"/>
      <c r="X8" s="160"/>
      <c r="Y8" s="160"/>
      <c r="Z8" s="160"/>
      <c r="AA8" s="160"/>
      <c r="AB8" s="4"/>
      <c r="AC8" s="4"/>
      <c r="AD8" s="4"/>
      <c r="AE8" s="4"/>
      <c r="AF8" s="4"/>
      <c r="AG8" s="4"/>
      <c r="AH8" s="4"/>
      <c r="AI8" s="162"/>
    </row>
    <row r="9" spans="2:35" ht="35.450000000000003" customHeight="1" x14ac:dyDescent="0.15">
      <c r="B9" s="827"/>
      <c r="C9" s="4"/>
      <c r="D9" s="4"/>
      <c r="E9" s="4"/>
      <c r="F9" s="4"/>
      <c r="G9" s="4"/>
      <c r="H9" s="4"/>
      <c r="I9" s="160"/>
      <c r="J9" s="4"/>
      <c r="K9" s="4"/>
      <c r="L9" s="4"/>
      <c r="M9" s="4"/>
      <c r="N9" s="4"/>
      <c r="O9" s="4"/>
      <c r="P9" s="4"/>
      <c r="Q9" s="161"/>
      <c r="R9" s="160"/>
      <c r="S9" s="4"/>
      <c r="T9" s="4"/>
      <c r="U9" s="4"/>
      <c r="V9" s="4"/>
      <c r="W9" s="160"/>
      <c r="X9" s="160"/>
      <c r="Y9" s="160"/>
      <c r="Z9" s="160"/>
      <c r="AA9" s="160"/>
      <c r="AB9" s="4"/>
      <c r="AC9" s="4"/>
      <c r="AD9" s="4"/>
      <c r="AE9" s="4"/>
      <c r="AF9" s="4"/>
      <c r="AG9" s="4"/>
      <c r="AH9" s="4"/>
      <c r="AI9" s="162"/>
    </row>
    <row r="10" spans="2:35" ht="35.450000000000003" customHeight="1" x14ac:dyDescent="0.15">
      <c r="B10" s="827"/>
      <c r="C10" s="4"/>
      <c r="D10" s="4"/>
      <c r="E10" s="4"/>
      <c r="F10" s="4"/>
      <c r="G10" s="4"/>
      <c r="H10" s="4"/>
      <c r="I10" s="160"/>
      <c r="J10" s="4"/>
      <c r="K10" s="4"/>
      <c r="L10" s="4"/>
      <c r="M10" s="4"/>
      <c r="N10" s="4"/>
      <c r="O10" s="4"/>
      <c r="P10" s="4"/>
      <c r="Q10" s="161"/>
      <c r="R10" s="160"/>
      <c r="S10" s="4"/>
      <c r="T10" s="4"/>
      <c r="U10" s="4"/>
      <c r="V10" s="4"/>
      <c r="W10" s="160"/>
      <c r="X10" s="160"/>
      <c r="Y10" s="160"/>
      <c r="Z10" s="160"/>
      <c r="AA10" s="160"/>
      <c r="AB10" s="4"/>
      <c r="AC10" s="4"/>
      <c r="AD10" s="4"/>
      <c r="AE10" s="4"/>
      <c r="AF10" s="4"/>
      <c r="AG10" s="4"/>
      <c r="AH10" s="4"/>
      <c r="AI10" s="162"/>
    </row>
    <row r="11" spans="2:35" ht="35.450000000000003" customHeight="1" x14ac:dyDescent="0.15">
      <c r="B11" s="827"/>
      <c r="C11" s="4"/>
      <c r="D11" s="4"/>
      <c r="E11" s="4"/>
      <c r="F11" s="4"/>
      <c r="G11" s="4"/>
      <c r="H11" s="4"/>
      <c r="I11" s="160"/>
      <c r="J11" s="4"/>
      <c r="K11" s="4"/>
      <c r="L11" s="4"/>
      <c r="M11" s="4"/>
      <c r="N11" s="4"/>
      <c r="O11" s="4"/>
      <c r="P11" s="4"/>
      <c r="Q11" s="160"/>
      <c r="R11" s="160"/>
      <c r="S11" s="4"/>
      <c r="T11" s="4"/>
      <c r="U11" s="4"/>
      <c r="V11" s="4"/>
      <c r="W11" s="160"/>
      <c r="X11" s="160"/>
      <c r="Y11" s="160"/>
      <c r="Z11" s="160"/>
      <c r="AA11" s="160"/>
      <c r="AB11" s="4"/>
      <c r="AC11" s="4"/>
      <c r="AD11" s="4"/>
      <c r="AE11" s="4"/>
      <c r="AF11" s="4"/>
      <c r="AG11" s="4"/>
      <c r="AH11" s="4"/>
      <c r="AI11" s="162"/>
    </row>
    <row r="12" spans="2:35" ht="35.450000000000003" customHeight="1" x14ac:dyDescent="0.15">
      <c r="B12" s="827"/>
      <c r="C12" s="4"/>
      <c r="D12" s="4"/>
      <c r="E12" s="4"/>
      <c r="F12" s="160"/>
      <c r="G12" s="160"/>
      <c r="H12" s="4"/>
      <c r="I12" s="4"/>
      <c r="J12" s="4"/>
      <c r="K12" s="4"/>
      <c r="L12" s="4"/>
      <c r="M12" s="4"/>
      <c r="N12" s="4"/>
      <c r="O12" s="4"/>
      <c r="P12" s="4"/>
      <c r="Q12" s="160"/>
      <c r="R12" s="4"/>
      <c r="S12" s="4"/>
      <c r="T12" s="4"/>
      <c r="U12" s="4"/>
      <c r="V12" s="4"/>
      <c r="W12" s="160"/>
      <c r="X12" s="160"/>
      <c r="Y12" s="160"/>
      <c r="Z12" s="160"/>
      <c r="AA12" s="160"/>
      <c r="AB12" s="4"/>
      <c r="AC12" s="4"/>
      <c r="AD12" s="4"/>
      <c r="AE12" s="4"/>
      <c r="AF12" s="4"/>
      <c r="AG12" s="4"/>
      <c r="AH12" s="4"/>
      <c r="AI12" s="162"/>
    </row>
    <row r="13" spans="2:35" ht="35.450000000000003" customHeight="1" x14ac:dyDescent="0.15">
      <c r="B13" s="827"/>
      <c r="C13" s="4"/>
      <c r="D13" s="4"/>
      <c r="E13" s="4"/>
      <c r="F13" s="160"/>
      <c r="G13" s="160"/>
      <c r="H13" s="160"/>
      <c r="I13" s="4"/>
      <c r="J13" s="4"/>
      <c r="K13" s="4"/>
      <c r="L13" s="4"/>
      <c r="M13" s="4"/>
      <c r="N13" s="4"/>
      <c r="O13" s="4"/>
      <c r="P13" s="4"/>
      <c r="Q13" s="160"/>
      <c r="R13" s="4"/>
      <c r="S13" s="4"/>
      <c r="T13" s="4"/>
      <c r="U13" s="4"/>
      <c r="V13" s="4"/>
      <c r="W13" s="160"/>
      <c r="X13" s="160"/>
      <c r="Y13" s="160"/>
      <c r="Z13" s="160"/>
      <c r="AA13" s="160"/>
      <c r="AB13" s="4"/>
      <c r="AC13" s="4"/>
      <c r="AD13" s="4"/>
      <c r="AE13" s="4"/>
      <c r="AF13" s="4"/>
      <c r="AG13" s="4"/>
      <c r="AH13" s="4"/>
      <c r="AI13" s="162"/>
    </row>
    <row r="14" spans="2:35" ht="35.450000000000003" customHeight="1" x14ac:dyDescent="0.15">
      <c r="B14" s="827"/>
      <c r="C14" s="160"/>
      <c r="D14" s="4"/>
      <c r="E14" s="4"/>
      <c r="F14" s="160"/>
      <c r="G14" s="160"/>
      <c r="H14" s="160"/>
      <c r="I14" s="4"/>
      <c r="J14" s="4"/>
      <c r="K14" s="4"/>
      <c r="L14" s="4"/>
      <c r="M14" s="4"/>
      <c r="N14" s="4"/>
      <c r="O14" s="4"/>
      <c r="P14" s="4"/>
      <c r="Q14" s="160"/>
      <c r="R14" s="160"/>
      <c r="S14" s="4"/>
      <c r="T14" s="4"/>
      <c r="U14" s="4"/>
      <c r="V14" s="4"/>
      <c r="W14" s="160"/>
      <c r="X14" s="160"/>
      <c r="Y14" s="160"/>
      <c r="Z14" s="160"/>
      <c r="AA14" s="160"/>
      <c r="AB14" s="4"/>
      <c r="AC14" s="4"/>
      <c r="AD14" s="4"/>
      <c r="AE14" s="4"/>
      <c r="AF14" s="4"/>
      <c r="AG14" s="4"/>
      <c r="AH14" s="4"/>
      <c r="AI14" s="162"/>
    </row>
    <row r="15" spans="2:35" ht="35.450000000000003" customHeight="1" x14ac:dyDescent="0.15">
      <c r="B15" s="827"/>
      <c r="C15" s="160"/>
      <c r="D15" s="4"/>
      <c r="E15" s="4"/>
      <c r="F15" s="160"/>
      <c r="G15" s="160"/>
      <c r="H15" s="160"/>
      <c r="I15" s="4"/>
      <c r="J15" s="4"/>
      <c r="K15" s="4"/>
      <c r="L15" s="4"/>
      <c r="M15" s="4"/>
      <c r="N15" s="4"/>
      <c r="O15" s="4"/>
      <c r="P15" s="4"/>
      <c r="Q15" s="160"/>
      <c r="R15" s="160"/>
      <c r="S15" s="4"/>
      <c r="T15" s="4"/>
      <c r="U15" s="4"/>
      <c r="V15" s="4"/>
      <c r="W15" s="160"/>
      <c r="X15" s="160"/>
      <c r="Y15" s="160"/>
      <c r="Z15" s="160"/>
      <c r="AA15" s="160"/>
      <c r="AB15" s="4"/>
      <c r="AC15" s="4"/>
      <c r="AD15" s="4"/>
      <c r="AE15" s="4"/>
      <c r="AF15" s="4"/>
      <c r="AG15" s="4"/>
      <c r="AH15" s="4"/>
      <c r="AI15" s="162"/>
    </row>
    <row r="16" spans="2:35" ht="35.450000000000003" customHeight="1" x14ac:dyDescent="0.15">
      <c r="B16" s="827"/>
      <c r="C16" s="160"/>
      <c r="D16" s="4"/>
      <c r="E16" s="4"/>
      <c r="F16" s="160"/>
      <c r="G16" s="160"/>
      <c r="H16" s="160"/>
      <c r="I16" s="4"/>
      <c r="J16" s="4"/>
      <c r="K16" s="4"/>
      <c r="L16" s="4"/>
      <c r="M16" s="4"/>
      <c r="N16" s="4"/>
      <c r="O16" s="4"/>
      <c r="P16" s="4"/>
      <c r="Q16" s="160"/>
      <c r="R16" s="160"/>
      <c r="S16" s="4"/>
      <c r="T16" s="4"/>
      <c r="U16" s="4"/>
      <c r="V16" s="4"/>
      <c r="W16" s="160"/>
      <c r="X16" s="160"/>
      <c r="Y16" s="160"/>
      <c r="Z16" s="160"/>
      <c r="AA16" s="160"/>
      <c r="AB16" s="4"/>
      <c r="AC16" s="4"/>
      <c r="AD16" s="4"/>
      <c r="AE16" s="4"/>
      <c r="AF16" s="4"/>
      <c r="AG16" s="4"/>
      <c r="AH16" s="4"/>
      <c r="AI16" s="162"/>
    </row>
    <row r="17" spans="2:35" ht="22.5" customHeight="1" x14ac:dyDescent="0.15">
      <c r="B17" s="827"/>
      <c r="C17" s="160"/>
      <c r="D17" s="4"/>
      <c r="E17" s="163"/>
      <c r="H17" s="164"/>
      <c r="I17" s="164"/>
      <c r="J17" s="164"/>
      <c r="K17" s="164"/>
      <c r="L17" s="164"/>
      <c r="M17" s="4"/>
      <c r="N17" s="4"/>
      <c r="O17" s="4"/>
      <c r="P17" s="4"/>
      <c r="Q17" s="160"/>
      <c r="R17" s="160"/>
      <c r="S17" s="4"/>
      <c r="T17" s="4"/>
      <c r="U17" s="4"/>
      <c r="V17" s="4"/>
      <c r="W17" s="160"/>
      <c r="X17" s="160"/>
      <c r="Y17" s="160"/>
      <c r="Z17" s="160"/>
      <c r="AA17" s="160"/>
      <c r="AI17" s="165"/>
    </row>
    <row r="18" spans="2:35" ht="78.75" customHeight="1" x14ac:dyDescent="0.15">
      <c r="B18" s="828"/>
      <c r="C18" s="166"/>
      <c r="D18" s="167"/>
      <c r="E18" s="168"/>
      <c r="F18" s="169"/>
      <c r="G18" s="169"/>
      <c r="H18" s="167"/>
      <c r="I18" s="167"/>
      <c r="J18" s="167"/>
      <c r="K18" s="167"/>
      <c r="L18" s="167"/>
      <c r="M18" s="167"/>
      <c r="N18" s="167"/>
      <c r="O18" s="167"/>
      <c r="P18" s="167"/>
      <c r="Q18" s="167"/>
      <c r="R18" s="167"/>
      <c r="S18" s="170"/>
      <c r="T18" s="170"/>
      <c r="U18" s="170"/>
      <c r="V18" s="832" t="s">
        <v>907</v>
      </c>
      <c r="W18" s="832"/>
      <c r="X18" s="832"/>
      <c r="Y18" s="832"/>
      <c r="Z18" s="832"/>
      <c r="AA18" s="832"/>
      <c r="AB18" s="832"/>
      <c r="AC18" s="832"/>
      <c r="AD18" s="832"/>
      <c r="AE18" s="832"/>
      <c r="AF18" s="832"/>
      <c r="AG18" s="832"/>
      <c r="AH18" s="832"/>
      <c r="AI18" s="833"/>
    </row>
    <row r="19" spans="2:35" ht="15" customHeight="1" x14ac:dyDescent="0.15"/>
  </sheetData>
  <mergeCells count="17">
    <mergeCell ref="B6:B18"/>
    <mergeCell ref="C6:AI6"/>
    <mergeCell ref="V18:AI18"/>
    <mergeCell ref="B3:AI3"/>
    <mergeCell ref="B4:D4"/>
    <mergeCell ref="E4:I4"/>
    <mergeCell ref="J4:L4"/>
    <mergeCell ref="M4:R4"/>
    <mergeCell ref="S4:V5"/>
    <mergeCell ref="W4:AB4"/>
    <mergeCell ref="AC4:AE5"/>
    <mergeCell ref="AF4:AI5"/>
    <mergeCell ref="B5:D5"/>
    <mergeCell ref="E5:I5"/>
    <mergeCell ref="J5:L5"/>
    <mergeCell ref="M5:R5"/>
    <mergeCell ref="W5:AB5"/>
  </mergeCells>
  <phoneticPr fontId="9"/>
  <printOptions horizontalCentered="1" verticalCentered="1"/>
  <pageMargins left="0.23622047244094488" right="0.23622047244094488" top="0.74803149606299213" bottom="0.74803149606299213" header="0.31496062992125984" footer="0.31496062992125984"/>
  <pageSetup paperSize="9" scale="98" fitToWidth="0" orientation="landscape" copies="2" r:id="rId1"/>
  <headerFooter alignWithMargins="0"/>
  <drawing r:id="rId2"/>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90D59C-643B-46E5-8BDA-FC8101900AD2}">
  <sheetPr codeName="Sheet93">
    <pageSetUpPr fitToPage="1"/>
  </sheetPr>
  <dimension ref="B2:AI19"/>
  <sheetViews>
    <sheetView showGridLines="0" showZeros="0" view="pageBreakPreview" zoomScaleNormal="85" zoomScaleSheetLayoutView="100" workbookViewId="0">
      <selection activeCell="E4" sqref="E4:AB5"/>
    </sheetView>
  </sheetViews>
  <sheetFormatPr defaultColWidth="9" defaultRowHeight="12" x14ac:dyDescent="0.15"/>
  <cols>
    <col min="1" max="1" width="1.625" style="159" customWidth="1"/>
    <col min="2" max="2" width="3.25" style="159" customWidth="1"/>
    <col min="3" max="35" width="4.125" style="159" customWidth="1"/>
    <col min="36" max="36" width="1.375" style="159" customWidth="1"/>
    <col min="37" max="16384" width="9" style="159"/>
  </cols>
  <sheetData>
    <row r="2" spans="2:35" ht="8.25" customHeight="1" x14ac:dyDescent="0.15"/>
    <row r="3" spans="2:35" ht="24.95" customHeight="1" x14ac:dyDescent="0.15">
      <c r="B3" s="400" t="s">
        <v>908</v>
      </c>
      <c r="C3" s="400"/>
      <c r="D3" s="400"/>
      <c r="E3" s="786"/>
      <c r="F3" s="786"/>
      <c r="G3" s="786"/>
      <c r="H3" s="786"/>
      <c r="I3" s="786"/>
      <c r="J3" s="400"/>
      <c r="K3" s="400"/>
      <c r="L3" s="400"/>
      <c r="M3" s="400"/>
      <c r="N3" s="400"/>
      <c r="O3" s="400"/>
      <c r="P3" s="400"/>
      <c r="Q3" s="400"/>
      <c r="R3" s="400"/>
      <c r="S3" s="400"/>
      <c r="T3" s="400"/>
      <c r="U3" s="400"/>
      <c r="V3" s="400"/>
      <c r="W3" s="400"/>
      <c r="X3" s="400"/>
      <c r="Y3" s="400"/>
      <c r="Z3" s="400"/>
      <c r="AA3" s="400"/>
      <c r="AB3" s="400"/>
      <c r="AC3" s="400"/>
      <c r="AD3" s="400"/>
      <c r="AE3" s="400"/>
      <c r="AF3" s="400"/>
      <c r="AG3" s="400"/>
      <c r="AH3" s="400"/>
      <c r="AI3" s="400"/>
    </row>
    <row r="4" spans="2:35" ht="20.100000000000001" customHeight="1" x14ac:dyDescent="0.15">
      <c r="B4" s="787" t="s">
        <v>8</v>
      </c>
      <c r="C4" s="788"/>
      <c r="D4" s="789"/>
      <c r="E4" s="837" t="s">
        <v>542</v>
      </c>
      <c r="F4" s="838"/>
      <c r="G4" s="838"/>
      <c r="H4" s="838"/>
      <c r="I4" s="839"/>
      <c r="J4" s="793" t="s">
        <v>9</v>
      </c>
      <c r="K4" s="794"/>
      <c r="L4" s="795"/>
      <c r="M4" s="796" t="s">
        <v>543</v>
      </c>
      <c r="N4" s="797"/>
      <c r="O4" s="797"/>
      <c r="P4" s="797"/>
      <c r="Q4" s="797"/>
      <c r="R4" s="798"/>
      <c r="S4" s="447" t="s">
        <v>715</v>
      </c>
      <c r="T4" s="448"/>
      <c r="U4" s="448"/>
      <c r="V4" s="449"/>
      <c r="W4" s="805" t="s">
        <v>545</v>
      </c>
      <c r="X4" s="806"/>
      <c r="Y4" s="806"/>
      <c r="Z4" s="806"/>
      <c r="AA4" s="806"/>
      <c r="AB4" s="807"/>
      <c r="AC4" s="447" t="s">
        <v>546</v>
      </c>
      <c r="AD4" s="448"/>
      <c r="AE4" s="449"/>
      <c r="AF4" s="840">
        <v>45621</v>
      </c>
      <c r="AG4" s="841"/>
      <c r="AH4" s="841"/>
      <c r="AI4" s="842"/>
    </row>
    <row r="5" spans="2:35" ht="20.100000000000001" customHeight="1" x14ac:dyDescent="0.15">
      <c r="B5" s="814" t="s">
        <v>0</v>
      </c>
      <c r="C5" s="815"/>
      <c r="D5" s="816"/>
      <c r="E5" s="846" t="s">
        <v>547</v>
      </c>
      <c r="F5" s="847"/>
      <c r="G5" s="847"/>
      <c r="H5" s="847"/>
      <c r="I5" s="848"/>
      <c r="J5" s="820" t="s">
        <v>1</v>
      </c>
      <c r="K5" s="821"/>
      <c r="L5" s="822"/>
      <c r="M5" s="796" t="s">
        <v>548</v>
      </c>
      <c r="N5" s="797"/>
      <c r="O5" s="797"/>
      <c r="P5" s="797"/>
      <c r="Q5" s="797"/>
      <c r="R5" s="798"/>
      <c r="S5" s="450"/>
      <c r="T5" s="451"/>
      <c r="U5" s="451"/>
      <c r="V5" s="452"/>
      <c r="W5" s="849" t="s">
        <v>549</v>
      </c>
      <c r="X5" s="850"/>
      <c r="Y5" s="850"/>
      <c r="Z5" s="850"/>
      <c r="AA5" s="850"/>
      <c r="AB5" s="851"/>
      <c r="AC5" s="450"/>
      <c r="AD5" s="451"/>
      <c r="AE5" s="452"/>
      <c r="AF5" s="843"/>
      <c r="AG5" s="844"/>
      <c r="AH5" s="844"/>
      <c r="AI5" s="845"/>
    </row>
    <row r="6" spans="2:35" ht="26.25" customHeight="1" x14ac:dyDescent="0.2">
      <c r="B6" s="827" t="s">
        <v>905</v>
      </c>
      <c r="C6" s="852" t="s">
        <v>906</v>
      </c>
      <c r="D6" s="853"/>
      <c r="E6" s="853"/>
      <c r="F6" s="853"/>
      <c r="G6" s="853"/>
      <c r="H6" s="853"/>
      <c r="I6" s="853"/>
      <c r="J6" s="853"/>
      <c r="K6" s="853"/>
      <c r="L6" s="853"/>
      <c r="M6" s="853"/>
      <c r="N6" s="853"/>
      <c r="O6" s="853"/>
      <c r="P6" s="853"/>
      <c r="Q6" s="853"/>
      <c r="R6" s="853"/>
      <c r="S6" s="853"/>
      <c r="T6" s="853"/>
      <c r="U6" s="853"/>
      <c r="V6" s="853"/>
      <c r="W6" s="853"/>
      <c r="X6" s="853"/>
      <c r="Y6" s="853"/>
      <c r="Z6" s="853"/>
      <c r="AA6" s="853"/>
      <c r="AB6" s="853"/>
      <c r="AC6" s="853"/>
      <c r="AD6" s="853"/>
      <c r="AE6" s="853"/>
      <c r="AF6" s="853"/>
      <c r="AG6" s="853"/>
      <c r="AH6" s="853"/>
      <c r="AI6" s="854"/>
    </row>
    <row r="7" spans="2:35" ht="35.450000000000003" customHeight="1" x14ac:dyDescent="0.15">
      <c r="B7" s="827"/>
      <c r="C7" s="4"/>
      <c r="D7" s="4"/>
      <c r="E7" s="4"/>
      <c r="F7" s="4"/>
      <c r="G7" s="4"/>
      <c r="H7" s="4"/>
      <c r="I7" s="160"/>
      <c r="J7" s="4"/>
      <c r="K7" s="4"/>
      <c r="L7" s="4"/>
      <c r="M7" s="4"/>
      <c r="N7" s="4"/>
      <c r="O7" s="4"/>
      <c r="P7" s="4"/>
      <c r="Q7" s="161"/>
      <c r="R7" s="160"/>
      <c r="S7" s="4"/>
      <c r="T7" s="4"/>
      <c r="U7" s="4"/>
      <c r="V7" s="4"/>
      <c r="W7" s="160"/>
      <c r="X7" s="160"/>
      <c r="Y7" s="160"/>
      <c r="Z7" s="160"/>
      <c r="AA7" s="160"/>
      <c r="AB7" s="4"/>
      <c r="AC7" s="4"/>
      <c r="AD7" s="4"/>
      <c r="AE7" s="4"/>
      <c r="AF7" s="4"/>
      <c r="AG7" s="4"/>
      <c r="AH7" s="4"/>
      <c r="AI7" s="162"/>
    </row>
    <row r="8" spans="2:35" ht="35.450000000000003" customHeight="1" x14ac:dyDescent="0.15">
      <c r="B8" s="827"/>
      <c r="C8" s="4"/>
      <c r="D8" s="4"/>
      <c r="E8" s="4"/>
      <c r="F8" s="4"/>
      <c r="G8" s="4"/>
      <c r="H8" s="4"/>
      <c r="I8" s="160"/>
      <c r="J8" s="4"/>
      <c r="K8" s="4"/>
      <c r="L8" s="4"/>
      <c r="M8" s="4"/>
      <c r="N8" s="4"/>
      <c r="O8" s="4"/>
      <c r="P8" s="4"/>
      <c r="Q8" s="161"/>
      <c r="R8" s="160"/>
      <c r="S8" s="4"/>
      <c r="T8" s="4"/>
      <c r="U8" s="4"/>
      <c r="V8" s="4"/>
      <c r="W8" s="160"/>
      <c r="X8" s="160"/>
      <c r="Y8" s="160"/>
      <c r="Z8" s="160"/>
      <c r="AA8" s="160"/>
      <c r="AB8" s="4"/>
      <c r="AC8" s="4"/>
      <c r="AD8" s="4"/>
      <c r="AE8" s="4"/>
      <c r="AF8" s="4"/>
      <c r="AG8" s="4"/>
      <c r="AH8" s="4"/>
      <c r="AI8" s="162"/>
    </row>
    <row r="9" spans="2:35" ht="35.450000000000003" customHeight="1" x14ac:dyDescent="0.15">
      <c r="B9" s="827"/>
      <c r="C9" s="4"/>
      <c r="D9" s="4"/>
      <c r="E9" s="4"/>
      <c r="F9" s="4"/>
      <c r="G9" s="4"/>
      <c r="H9" s="4"/>
      <c r="I9" s="160"/>
      <c r="J9" s="4"/>
      <c r="K9" s="4"/>
      <c r="L9" s="4"/>
      <c r="M9" s="4"/>
      <c r="N9" s="4"/>
      <c r="O9" s="4"/>
      <c r="P9" s="4"/>
      <c r="Q9" s="161"/>
      <c r="R9" s="160"/>
      <c r="S9" s="4"/>
      <c r="T9" s="4"/>
      <c r="U9" s="4"/>
      <c r="V9" s="4"/>
      <c r="W9" s="160"/>
      <c r="X9" s="160"/>
      <c r="Y9" s="160"/>
      <c r="Z9" s="160"/>
      <c r="AA9" s="160"/>
      <c r="AB9" s="4"/>
      <c r="AC9" s="4"/>
      <c r="AD9" s="4"/>
      <c r="AE9" s="4"/>
      <c r="AF9" s="4"/>
      <c r="AG9" s="4"/>
      <c r="AH9" s="4"/>
      <c r="AI9" s="162"/>
    </row>
    <row r="10" spans="2:35" ht="35.450000000000003" customHeight="1" x14ac:dyDescent="0.15">
      <c r="B10" s="827"/>
      <c r="C10" s="4"/>
      <c r="D10" s="4"/>
      <c r="E10" s="4"/>
      <c r="F10" s="4"/>
      <c r="G10" s="4"/>
      <c r="H10" s="4"/>
      <c r="I10" s="160"/>
      <c r="J10" s="4"/>
      <c r="K10" s="4"/>
      <c r="L10" s="4"/>
      <c r="M10" s="4"/>
      <c r="N10" s="4"/>
      <c r="O10" s="4"/>
      <c r="P10" s="4"/>
      <c r="Q10" s="161"/>
      <c r="R10" s="160"/>
      <c r="S10" s="4"/>
      <c r="T10" s="4"/>
      <c r="U10" s="4"/>
      <c r="V10" s="4"/>
      <c r="W10" s="160"/>
      <c r="X10" s="160"/>
      <c r="Y10" s="160"/>
      <c r="Z10" s="160"/>
      <c r="AA10" s="160"/>
      <c r="AB10" s="4"/>
      <c r="AC10" s="4"/>
      <c r="AD10" s="4"/>
      <c r="AE10" s="4"/>
      <c r="AF10" s="4"/>
      <c r="AG10" s="4"/>
      <c r="AH10" s="4"/>
      <c r="AI10" s="162"/>
    </row>
    <row r="11" spans="2:35" ht="35.450000000000003" customHeight="1" x14ac:dyDescent="0.15">
      <c r="B11" s="827"/>
      <c r="C11" s="4"/>
      <c r="D11" s="4"/>
      <c r="E11" s="4"/>
      <c r="F11" s="4"/>
      <c r="G11" s="4"/>
      <c r="H11" s="4"/>
      <c r="I11" s="160"/>
      <c r="J11" s="4"/>
      <c r="K11" s="4"/>
      <c r="L11" s="4"/>
      <c r="M11" s="4"/>
      <c r="N11" s="4"/>
      <c r="O11" s="4"/>
      <c r="P11" s="4"/>
      <c r="Q11" s="160"/>
      <c r="R11" s="160"/>
      <c r="S11" s="4"/>
      <c r="T11" s="4"/>
      <c r="U11" s="4"/>
      <c r="V11" s="4"/>
      <c r="W11" s="160"/>
      <c r="X11" s="160"/>
      <c r="Y11" s="160"/>
      <c r="Z11" s="160"/>
      <c r="AA11" s="160"/>
      <c r="AB11" s="4"/>
      <c r="AC11" s="4"/>
      <c r="AD11" s="4"/>
      <c r="AE11" s="4"/>
      <c r="AF11" s="4"/>
      <c r="AG11" s="4"/>
      <c r="AH11" s="4"/>
      <c r="AI11" s="162"/>
    </row>
    <row r="12" spans="2:35" ht="35.450000000000003" customHeight="1" x14ac:dyDescent="0.15">
      <c r="B12" s="827"/>
      <c r="C12" s="4"/>
      <c r="D12" s="4"/>
      <c r="E12" s="4"/>
      <c r="F12" s="160"/>
      <c r="G12" s="160"/>
      <c r="H12" s="4"/>
      <c r="I12" s="4"/>
      <c r="J12" s="4"/>
      <c r="K12" s="4"/>
      <c r="L12" s="4"/>
      <c r="M12" s="4"/>
      <c r="N12" s="4"/>
      <c r="O12" s="4"/>
      <c r="P12" s="4"/>
      <c r="Q12" s="160"/>
      <c r="R12" s="4"/>
      <c r="S12" s="4"/>
      <c r="T12" s="4"/>
      <c r="U12" s="4"/>
      <c r="V12" s="4"/>
      <c r="W12" s="160"/>
      <c r="X12" s="160"/>
      <c r="Y12" s="160"/>
      <c r="Z12" s="160"/>
      <c r="AA12" s="160"/>
      <c r="AB12" s="4"/>
      <c r="AC12" s="4"/>
      <c r="AD12" s="4"/>
      <c r="AE12" s="4"/>
      <c r="AF12" s="4"/>
      <c r="AG12" s="4"/>
      <c r="AH12" s="4"/>
      <c r="AI12" s="162"/>
    </row>
    <row r="13" spans="2:35" ht="35.450000000000003" customHeight="1" x14ac:dyDescent="0.15">
      <c r="B13" s="827"/>
      <c r="C13" s="4"/>
      <c r="D13" s="4"/>
      <c r="E13" s="4"/>
      <c r="F13" s="160"/>
      <c r="G13" s="160"/>
      <c r="H13" s="160"/>
      <c r="I13" s="4"/>
      <c r="J13" s="4"/>
      <c r="K13" s="4"/>
      <c r="L13" s="4"/>
      <c r="M13" s="4"/>
      <c r="N13" s="4"/>
      <c r="O13" s="4"/>
      <c r="P13" s="4"/>
      <c r="Q13" s="160"/>
      <c r="R13" s="4"/>
      <c r="S13" s="4"/>
      <c r="T13" s="4"/>
      <c r="U13" s="4"/>
      <c r="V13" s="4"/>
      <c r="W13" s="160"/>
      <c r="X13" s="160"/>
      <c r="Y13" s="160"/>
      <c r="Z13" s="160"/>
      <c r="AA13" s="160"/>
      <c r="AB13" s="4"/>
      <c r="AC13" s="4"/>
      <c r="AD13" s="4"/>
      <c r="AE13" s="4"/>
      <c r="AF13" s="4"/>
      <c r="AG13" s="4"/>
      <c r="AH13" s="4"/>
      <c r="AI13" s="162"/>
    </row>
    <row r="14" spans="2:35" ht="35.450000000000003" customHeight="1" x14ac:dyDescent="0.15">
      <c r="B14" s="827"/>
      <c r="C14" s="160"/>
      <c r="D14" s="4"/>
      <c r="E14" s="4"/>
      <c r="F14" s="160"/>
      <c r="G14" s="160"/>
      <c r="H14" s="160"/>
      <c r="I14" s="4"/>
      <c r="J14" s="4"/>
      <c r="K14" s="4"/>
      <c r="L14" s="4"/>
      <c r="M14" s="4"/>
      <c r="N14" s="4"/>
      <c r="O14" s="4"/>
      <c r="P14" s="4"/>
      <c r="Q14" s="160"/>
      <c r="R14" s="160"/>
      <c r="S14" s="4"/>
      <c r="T14" s="4"/>
      <c r="U14" s="4"/>
      <c r="V14" s="4"/>
      <c r="W14" s="160"/>
      <c r="X14" s="160"/>
      <c r="Y14" s="160"/>
      <c r="Z14" s="160"/>
      <c r="AA14" s="160"/>
      <c r="AB14" s="4"/>
      <c r="AC14" s="4"/>
      <c r="AD14" s="4"/>
      <c r="AE14" s="4"/>
      <c r="AF14" s="4"/>
      <c r="AG14" s="4"/>
      <c r="AH14" s="4"/>
      <c r="AI14" s="162"/>
    </row>
    <row r="15" spans="2:35" ht="35.450000000000003" customHeight="1" x14ac:dyDescent="0.15">
      <c r="B15" s="827"/>
      <c r="C15" s="160"/>
      <c r="D15" s="4"/>
      <c r="E15" s="4"/>
      <c r="F15" s="160"/>
      <c r="G15" s="160"/>
      <c r="H15" s="160"/>
      <c r="I15" s="4"/>
      <c r="J15" s="4"/>
      <c r="K15" s="4"/>
      <c r="L15" s="4"/>
      <c r="M15" s="4"/>
      <c r="N15" s="4"/>
      <c r="O15" s="4"/>
      <c r="P15" s="4"/>
      <c r="Q15" s="160"/>
      <c r="R15" s="160"/>
      <c r="S15" s="4"/>
      <c r="T15" s="4"/>
      <c r="U15" s="4"/>
      <c r="V15" s="4"/>
      <c r="W15" s="160"/>
      <c r="X15" s="160"/>
      <c r="Y15" s="160"/>
      <c r="Z15" s="160"/>
      <c r="AA15" s="160"/>
      <c r="AB15" s="4"/>
      <c r="AC15" s="4"/>
      <c r="AD15" s="4"/>
      <c r="AE15" s="4"/>
      <c r="AF15" s="4"/>
      <c r="AG15" s="4"/>
      <c r="AH15" s="4"/>
      <c r="AI15" s="162"/>
    </row>
    <row r="16" spans="2:35" ht="35.450000000000003" customHeight="1" x14ac:dyDescent="0.15">
      <c r="B16" s="827"/>
      <c r="C16" s="160"/>
      <c r="D16" s="4"/>
      <c r="E16" s="4"/>
      <c r="F16" s="160"/>
      <c r="G16" s="160"/>
      <c r="H16" s="160"/>
      <c r="I16" s="4"/>
      <c r="J16" s="4"/>
      <c r="K16" s="4"/>
      <c r="L16" s="4"/>
      <c r="M16" s="4"/>
      <c r="N16" s="4"/>
      <c r="O16" s="4"/>
      <c r="P16" s="4"/>
      <c r="Q16" s="160"/>
      <c r="R16" s="160"/>
      <c r="S16" s="4"/>
      <c r="T16" s="4"/>
      <c r="U16" s="4"/>
      <c r="V16" s="4"/>
      <c r="W16" s="160"/>
      <c r="X16" s="160"/>
      <c r="Y16" s="160"/>
      <c r="Z16" s="160"/>
      <c r="AA16" s="160"/>
      <c r="AB16" s="4"/>
      <c r="AC16" s="4"/>
      <c r="AD16" s="4"/>
      <c r="AE16" s="4"/>
      <c r="AF16" s="4"/>
      <c r="AG16" s="4"/>
      <c r="AH16" s="4"/>
      <c r="AI16" s="162"/>
    </row>
    <row r="17" spans="2:35" ht="22.5" customHeight="1" x14ac:dyDescent="0.15">
      <c r="B17" s="827"/>
      <c r="C17" s="160"/>
      <c r="D17" s="4"/>
      <c r="E17" s="163"/>
      <c r="H17" s="164"/>
      <c r="I17" s="164"/>
      <c r="J17" s="164"/>
      <c r="K17" s="164"/>
      <c r="L17" s="164"/>
      <c r="M17" s="4"/>
      <c r="N17" s="4"/>
      <c r="O17" s="4"/>
      <c r="P17" s="4"/>
      <c r="Q17" s="160"/>
      <c r="R17" s="160"/>
      <c r="S17" s="4"/>
      <c r="T17" s="4"/>
      <c r="U17" s="4"/>
      <c r="V17" s="4"/>
      <c r="W17" s="160"/>
      <c r="X17" s="160"/>
      <c r="Y17" s="160"/>
      <c r="Z17" s="160"/>
      <c r="AA17" s="160"/>
      <c r="AI17" s="165"/>
    </row>
    <row r="18" spans="2:35" ht="78.75" customHeight="1" x14ac:dyDescent="0.15">
      <c r="B18" s="828"/>
      <c r="C18" s="166"/>
      <c r="D18" s="167"/>
      <c r="E18" s="168"/>
      <c r="F18" s="169"/>
      <c r="G18" s="169"/>
      <c r="H18" s="167"/>
      <c r="I18" s="167"/>
      <c r="J18" s="167"/>
      <c r="K18" s="167"/>
      <c r="L18" s="167"/>
      <c r="M18" s="167"/>
      <c r="N18" s="167"/>
      <c r="O18" s="167"/>
      <c r="P18" s="167"/>
      <c r="Q18" s="167"/>
      <c r="R18" s="167"/>
      <c r="S18" s="170"/>
      <c r="T18" s="170"/>
      <c r="U18" s="170"/>
      <c r="V18" s="832" t="s">
        <v>907</v>
      </c>
      <c r="W18" s="832"/>
      <c r="X18" s="832"/>
      <c r="Y18" s="832"/>
      <c r="Z18" s="832"/>
      <c r="AA18" s="832"/>
      <c r="AB18" s="832"/>
      <c r="AC18" s="832"/>
      <c r="AD18" s="832"/>
      <c r="AE18" s="832"/>
      <c r="AF18" s="832"/>
      <c r="AG18" s="832"/>
      <c r="AH18" s="832"/>
      <c r="AI18" s="833"/>
    </row>
    <row r="19" spans="2:35" ht="15" customHeight="1" x14ac:dyDescent="0.15"/>
  </sheetData>
  <mergeCells count="17">
    <mergeCell ref="B6:B18"/>
    <mergeCell ref="C6:AI6"/>
    <mergeCell ref="V18:AI18"/>
    <mergeCell ref="B3:AI3"/>
    <mergeCell ref="B4:D4"/>
    <mergeCell ref="E4:I4"/>
    <mergeCell ref="J4:L4"/>
    <mergeCell ref="M4:R4"/>
    <mergeCell ref="S4:V5"/>
    <mergeCell ref="W4:AB4"/>
    <mergeCell ref="AC4:AE5"/>
    <mergeCell ref="AF4:AI5"/>
    <mergeCell ref="B5:D5"/>
    <mergeCell ref="E5:I5"/>
    <mergeCell ref="J5:L5"/>
    <mergeCell ref="M5:R5"/>
    <mergeCell ref="W5:AB5"/>
  </mergeCells>
  <phoneticPr fontId="9"/>
  <printOptions horizontalCentered="1" verticalCentered="1"/>
  <pageMargins left="0.23622047244094488" right="0.23622047244094488" top="0.74803149606299213" bottom="0.74803149606299213" header="0.31496062992125984" footer="0.31496062992125984"/>
  <pageSetup paperSize="9" scale="98" fitToWidth="0" orientation="landscape" copies="2" r:id="rId1"/>
  <headerFooter alignWithMargins="0"/>
  <drawing r:id="rId2"/>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66F21B-5361-4319-83B4-91E1568EC9EB}">
  <sheetPr codeName="Sheet94">
    <pageSetUpPr fitToPage="1"/>
  </sheetPr>
  <dimension ref="B2:AI19"/>
  <sheetViews>
    <sheetView showGridLines="0" showZeros="0" view="pageBreakPreview" zoomScaleNormal="85" zoomScaleSheetLayoutView="100" workbookViewId="0">
      <selection activeCell="E4" sqref="E4:AB5"/>
    </sheetView>
  </sheetViews>
  <sheetFormatPr defaultColWidth="9" defaultRowHeight="12" x14ac:dyDescent="0.15"/>
  <cols>
    <col min="1" max="1" width="1.625" style="159" customWidth="1"/>
    <col min="2" max="2" width="3.25" style="159" customWidth="1"/>
    <col min="3" max="35" width="4.125" style="159" customWidth="1"/>
    <col min="36" max="36" width="1.375" style="159" customWidth="1"/>
    <col min="37" max="16384" width="9" style="159"/>
  </cols>
  <sheetData>
    <row r="2" spans="2:35" ht="8.25" customHeight="1" x14ac:dyDescent="0.15"/>
    <row r="3" spans="2:35" ht="24.95" customHeight="1" x14ac:dyDescent="0.15">
      <c r="B3" s="400" t="s">
        <v>908</v>
      </c>
      <c r="C3" s="400"/>
      <c r="D3" s="400"/>
      <c r="E3" s="786"/>
      <c r="F3" s="786"/>
      <c r="G3" s="786"/>
      <c r="H3" s="786"/>
      <c r="I3" s="786"/>
      <c r="J3" s="400"/>
      <c r="K3" s="400"/>
      <c r="L3" s="400"/>
      <c r="M3" s="400"/>
      <c r="N3" s="400"/>
      <c r="O3" s="400"/>
      <c r="P3" s="400"/>
      <c r="Q3" s="400"/>
      <c r="R3" s="400"/>
      <c r="S3" s="400"/>
      <c r="T3" s="400"/>
      <c r="U3" s="400"/>
      <c r="V3" s="400"/>
      <c r="W3" s="400"/>
      <c r="X3" s="400"/>
      <c r="Y3" s="400"/>
      <c r="Z3" s="400"/>
      <c r="AA3" s="400"/>
      <c r="AB3" s="400"/>
      <c r="AC3" s="400"/>
      <c r="AD3" s="400"/>
      <c r="AE3" s="400"/>
      <c r="AF3" s="400"/>
      <c r="AG3" s="400"/>
      <c r="AH3" s="400"/>
      <c r="AI3" s="400"/>
    </row>
    <row r="4" spans="2:35" ht="20.100000000000001" customHeight="1" x14ac:dyDescent="0.15">
      <c r="B4" s="787" t="s">
        <v>8</v>
      </c>
      <c r="C4" s="788"/>
      <c r="D4" s="789"/>
      <c r="E4" s="837" t="s">
        <v>542</v>
      </c>
      <c r="F4" s="838"/>
      <c r="G4" s="838"/>
      <c r="H4" s="838"/>
      <c r="I4" s="839"/>
      <c r="J4" s="793" t="s">
        <v>9</v>
      </c>
      <c r="K4" s="794"/>
      <c r="L4" s="795"/>
      <c r="M4" s="796" t="s">
        <v>543</v>
      </c>
      <c r="N4" s="797"/>
      <c r="O4" s="797"/>
      <c r="P4" s="797"/>
      <c r="Q4" s="797"/>
      <c r="R4" s="798"/>
      <c r="S4" s="447" t="s">
        <v>715</v>
      </c>
      <c r="T4" s="448"/>
      <c r="U4" s="448"/>
      <c r="V4" s="449"/>
      <c r="W4" s="805" t="s">
        <v>545</v>
      </c>
      <c r="X4" s="806"/>
      <c r="Y4" s="806"/>
      <c r="Z4" s="806"/>
      <c r="AA4" s="806"/>
      <c r="AB4" s="807"/>
      <c r="AC4" s="447" t="s">
        <v>546</v>
      </c>
      <c r="AD4" s="448"/>
      <c r="AE4" s="449"/>
      <c r="AF4" s="840">
        <v>45621</v>
      </c>
      <c r="AG4" s="841"/>
      <c r="AH4" s="841"/>
      <c r="AI4" s="842"/>
    </row>
    <row r="5" spans="2:35" ht="20.100000000000001" customHeight="1" x14ac:dyDescent="0.15">
      <c r="B5" s="814" t="s">
        <v>0</v>
      </c>
      <c r="C5" s="815"/>
      <c r="D5" s="816"/>
      <c r="E5" s="846" t="s">
        <v>547</v>
      </c>
      <c r="F5" s="847"/>
      <c r="G5" s="847"/>
      <c r="H5" s="847"/>
      <c r="I5" s="848"/>
      <c r="J5" s="820" t="s">
        <v>1</v>
      </c>
      <c r="K5" s="821"/>
      <c r="L5" s="822"/>
      <c r="M5" s="796" t="s">
        <v>548</v>
      </c>
      <c r="N5" s="797"/>
      <c r="O5" s="797"/>
      <c r="P5" s="797"/>
      <c r="Q5" s="797"/>
      <c r="R5" s="798"/>
      <c r="S5" s="450"/>
      <c r="T5" s="451"/>
      <c r="U5" s="451"/>
      <c r="V5" s="452"/>
      <c r="W5" s="849" t="s">
        <v>549</v>
      </c>
      <c r="X5" s="850"/>
      <c r="Y5" s="850"/>
      <c r="Z5" s="850"/>
      <c r="AA5" s="850"/>
      <c r="AB5" s="851"/>
      <c r="AC5" s="450"/>
      <c r="AD5" s="451"/>
      <c r="AE5" s="452"/>
      <c r="AF5" s="843"/>
      <c r="AG5" s="844"/>
      <c r="AH5" s="844"/>
      <c r="AI5" s="845"/>
    </row>
    <row r="6" spans="2:35" ht="26.25" customHeight="1" x14ac:dyDescent="0.2">
      <c r="B6" s="827" t="s">
        <v>905</v>
      </c>
      <c r="C6" s="852" t="s">
        <v>906</v>
      </c>
      <c r="D6" s="853"/>
      <c r="E6" s="853"/>
      <c r="F6" s="853"/>
      <c r="G6" s="853"/>
      <c r="H6" s="853"/>
      <c r="I6" s="853"/>
      <c r="J6" s="853"/>
      <c r="K6" s="853"/>
      <c r="L6" s="853"/>
      <c r="M6" s="853"/>
      <c r="N6" s="853"/>
      <c r="O6" s="853"/>
      <c r="P6" s="853"/>
      <c r="Q6" s="853"/>
      <c r="R6" s="853"/>
      <c r="S6" s="853"/>
      <c r="T6" s="853"/>
      <c r="U6" s="853"/>
      <c r="V6" s="853"/>
      <c r="W6" s="853"/>
      <c r="X6" s="853"/>
      <c r="Y6" s="853"/>
      <c r="Z6" s="853"/>
      <c r="AA6" s="853"/>
      <c r="AB6" s="853"/>
      <c r="AC6" s="853"/>
      <c r="AD6" s="853"/>
      <c r="AE6" s="853"/>
      <c r="AF6" s="853"/>
      <c r="AG6" s="853"/>
      <c r="AH6" s="853"/>
      <c r="AI6" s="854"/>
    </row>
    <row r="7" spans="2:35" ht="35.450000000000003" customHeight="1" x14ac:dyDescent="0.15">
      <c r="B7" s="827"/>
      <c r="C7" s="4"/>
      <c r="D7" s="4"/>
      <c r="E7" s="4"/>
      <c r="F7" s="4"/>
      <c r="G7" s="4"/>
      <c r="H7" s="4"/>
      <c r="I7" s="160"/>
      <c r="J7" s="4"/>
      <c r="K7" s="4"/>
      <c r="L7" s="4"/>
      <c r="M7" s="4"/>
      <c r="N7" s="4"/>
      <c r="O7" s="4"/>
      <c r="P7" s="4"/>
      <c r="Q7" s="161"/>
      <c r="R7" s="160"/>
      <c r="S7" s="4"/>
      <c r="T7" s="4"/>
      <c r="U7" s="4"/>
      <c r="V7" s="4"/>
      <c r="W7" s="160"/>
      <c r="X7" s="160"/>
      <c r="Y7" s="160"/>
      <c r="Z7" s="160"/>
      <c r="AA7" s="160"/>
      <c r="AB7" s="4"/>
      <c r="AC7" s="4"/>
      <c r="AD7" s="4"/>
      <c r="AE7" s="4"/>
      <c r="AF7" s="4"/>
      <c r="AG7" s="4"/>
      <c r="AH7" s="4"/>
      <c r="AI7" s="162"/>
    </row>
    <row r="8" spans="2:35" ht="35.450000000000003" customHeight="1" x14ac:dyDescent="0.15">
      <c r="B8" s="827"/>
      <c r="C8" s="4"/>
      <c r="D8" s="4"/>
      <c r="E8" s="4"/>
      <c r="F8" s="4"/>
      <c r="G8" s="4"/>
      <c r="H8" s="4"/>
      <c r="I8" s="160"/>
      <c r="J8" s="4"/>
      <c r="K8" s="4"/>
      <c r="L8" s="4"/>
      <c r="M8" s="4"/>
      <c r="N8" s="4"/>
      <c r="O8" s="4"/>
      <c r="P8" s="4"/>
      <c r="Q8" s="161"/>
      <c r="R8" s="160"/>
      <c r="S8" s="4"/>
      <c r="T8" s="4"/>
      <c r="U8" s="4"/>
      <c r="V8" s="4"/>
      <c r="W8" s="160"/>
      <c r="X8" s="160"/>
      <c r="Y8" s="160"/>
      <c r="Z8" s="160"/>
      <c r="AA8" s="160"/>
      <c r="AB8" s="4"/>
      <c r="AC8" s="4"/>
      <c r="AD8" s="4"/>
      <c r="AE8" s="4"/>
      <c r="AF8" s="4"/>
      <c r="AG8" s="4"/>
      <c r="AH8" s="4"/>
      <c r="AI8" s="162"/>
    </row>
    <row r="9" spans="2:35" ht="35.450000000000003" customHeight="1" x14ac:dyDescent="0.15">
      <c r="B9" s="827"/>
      <c r="C9" s="4"/>
      <c r="D9" s="4"/>
      <c r="E9" s="4"/>
      <c r="F9" s="4"/>
      <c r="G9" s="4"/>
      <c r="H9" s="4"/>
      <c r="I9" s="160"/>
      <c r="J9" s="4"/>
      <c r="K9" s="4"/>
      <c r="L9" s="4"/>
      <c r="M9" s="4"/>
      <c r="N9" s="4"/>
      <c r="O9" s="4"/>
      <c r="P9" s="4"/>
      <c r="Q9" s="161"/>
      <c r="R9" s="160"/>
      <c r="S9" s="4"/>
      <c r="T9" s="4"/>
      <c r="U9" s="4"/>
      <c r="V9" s="4"/>
      <c r="W9" s="160"/>
      <c r="X9" s="160"/>
      <c r="Y9" s="160"/>
      <c r="Z9" s="160"/>
      <c r="AA9" s="160"/>
      <c r="AB9" s="4"/>
      <c r="AC9" s="4"/>
      <c r="AD9" s="4"/>
      <c r="AE9" s="4"/>
      <c r="AF9" s="4"/>
      <c r="AG9" s="4"/>
      <c r="AH9" s="4"/>
      <c r="AI9" s="162"/>
    </row>
    <row r="10" spans="2:35" ht="35.450000000000003" customHeight="1" x14ac:dyDescent="0.15">
      <c r="B10" s="827"/>
      <c r="C10" s="4"/>
      <c r="D10" s="4"/>
      <c r="E10" s="4"/>
      <c r="F10" s="4"/>
      <c r="G10" s="4"/>
      <c r="H10" s="4"/>
      <c r="I10" s="160"/>
      <c r="J10" s="4"/>
      <c r="K10" s="4"/>
      <c r="L10" s="4"/>
      <c r="M10" s="4"/>
      <c r="N10" s="4"/>
      <c r="O10" s="4"/>
      <c r="P10" s="4"/>
      <c r="Q10" s="161"/>
      <c r="R10" s="160"/>
      <c r="S10" s="4"/>
      <c r="T10" s="4"/>
      <c r="U10" s="4"/>
      <c r="V10" s="4"/>
      <c r="W10" s="160"/>
      <c r="X10" s="160"/>
      <c r="Y10" s="160"/>
      <c r="Z10" s="160"/>
      <c r="AA10" s="160"/>
      <c r="AB10" s="4"/>
      <c r="AC10" s="4"/>
      <c r="AD10" s="4"/>
      <c r="AE10" s="4"/>
      <c r="AF10" s="4"/>
      <c r="AG10" s="4"/>
      <c r="AH10" s="4"/>
      <c r="AI10" s="162"/>
    </row>
    <row r="11" spans="2:35" ht="35.450000000000003" customHeight="1" x14ac:dyDescent="0.15">
      <c r="B11" s="827"/>
      <c r="C11" s="4"/>
      <c r="D11" s="4"/>
      <c r="E11" s="4"/>
      <c r="F11" s="4"/>
      <c r="G11" s="4"/>
      <c r="H11" s="4"/>
      <c r="I11" s="160"/>
      <c r="J11" s="4"/>
      <c r="K11" s="4"/>
      <c r="L11" s="4"/>
      <c r="M11" s="4"/>
      <c r="N11" s="4"/>
      <c r="O11" s="4"/>
      <c r="P11" s="4"/>
      <c r="Q11" s="160"/>
      <c r="R11" s="160"/>
      <c r="S11" s="4"/>
      <c r="T11" s="4"/>
      <c r="U11" s="4"/>
      <c r="V11" s="4"/>
      <c r="W11" s="160"/>
      <c r="X11" s="160"/>
      <c r="Y11" s="160"/>
      <c r="Z11" s="160"/>
      <c r="AA11" s="160"/>
      <c r="AB11" s="4"/>
      <c r="AC11" s="4"/>
      <c r="AD11" s="4"/>
      <c r="AE11" s="4"/>
      <c r="AF11" s="4"/>
      <c r="AG11" s="4"/>
      <c r="AH11" s="4"/>
      <c r="AI11" s="162"/>
    </row>
    <row r="12" spans="2:35" ht="35.450000000000003" customHeight="1" x14ac:dyDescent="0.15">
      <c r="B12" s="827"/>
      <c r="C12" s="4"/>
      <c r="D12" s="4"/>
      <c r="E12" s="4"/>
      <c r="F12" s="160"/>
      <c r="G12" s="160"/>
      <c r="H12" s="4"/>
      <c r="I12" s="4"/>
      <c r="J12" s="4"/>
      <c r="K12" s="4"/>
      <c r="L12" s="4"/>
      <c r="M12" s="4"/>
      <c r="N12" s="4"/>
      <c r="O12" s="4"/>
      <c r="P12" s="4"/>
      <c r="Q12" s="160"/>
      <c r="R12" s="4"/>
      <c r="S12" s="4"/>
      <c r="T12" s="4"/>
      <c r="U12" s="4"/>
      <c r="V12" s="4"/>
      <c r="W12" s="160"/>
      <c r="X12" s="160"/>
      <c r="Y12" s="160"/>
      <c r="Z12" s="160"/>
      <c r="AA12" s="160"/>
      <c r="AB12" s="4"/>
      <c r="AC12" s="4"/>
      <c r="AD12" s="4"/>
      <c r="AE12" s="4"/>
      <c r="AF12" s="4"/>
      <c r="AG12" s="4"/>
      <c r="AH12" s="4"/>
      <c r="AI12" s="162"/>
    </row>
    <row r="13" spans="2:35" ht="35.450000000000003" customHeight="1" x14ac:dyDescent="0.15">
      <c r="B13" s="827"/>
      <c r="C13" s="4"/>
      <c r="D13" s="4"/>
      <c r="E13" s="4"/>
      <c r="F13" s="160"/>
      <c r="G13" s="160"/>
      <c r="H13" s="160"/>
      <c r="I13" s="4"/>
      <c r="J13" s="4"/>
      <c r="K13" s="4"/>
      <c r="L13" s="4"/>
      <c r="M13" s="4"/>
      <c r="N13" s="4"/>
      <c r="O13" s="4"/>
      <c r="P13" s="4"/>
      <c r="Q13" s="160"/>
      <c r="R13" s="4"/>
      <c r="S13" s="4"/>
      <c r="T13" s="4"/>
      <c r="U13" s="4"/>
      <c r="V13" s="4"/>
      <c r="W13" s="160"/>
      <c r="X13" s="160"/>
      <c r="Y13" s="160"/>
      <c r="Z13" s="160"/>
      <c r="AA13" s="160"/>
      <c r="AB13" s="4"/>
      <c r="AC13" s="4"/>
      <c r="AD13" s="4"/>
      <c r="AE13" s="4"/>
      <c r="AF13" s="4"/>
      <c r="AG13" s="4"/>
      <c r="AH13" s="4"/>
      <c r="AI13" s="162"/>
    </row>
    <row r="14" spans="2:35" ht="35.450000000000003" customHeight="1" x14ac:dyDescent="0.15">
      <c r="B14" s="827"/>
      <c r="C14" s="160"/>
      <c r="D14" s="4"/>
      <c r="E14" s="4"/>
      <c r="F14" s="160"/>
      <c r="G14" s="160"/>
      <c r="H14" s="160"/>
      <c r="I14" s="4"/>
      <c r="J14" s="4"/>
      <c r="K14" s="4"/>
      <c r="L14" s="4"/>
      <c r="M14" s="4"/>
      <c r="N14" s="4"/>
      <c r="O14" s="4"/>
      <c r="P14" s="4"/>
      <c r="Q14" s="160"/>
      <c r="R14" s="160"/>
      <c r="S14" s="4"/>
      <c r="T14" s="4"/>
      <c r="U14" s="4"/>
      <c r="V14" s="4"/>
      <c r="W14" s="160"/>
      <c r="X14" s="160"/>
      <c r="Y14" s="160"/>
      <c r="Z14" s="160"/>
      <c r="AA14" s="160"/>
      <c r="AB14" s="4"/>
      <c r="AC14" s="4"/>
      <c r="AD14" s="4"/>
      <c r="AE14" s="4"/>
      <c r="AF14" s="4"/>
      <c r="AG14" s="4"/>
      <c r="AH14" s="4"/>
      <c r="AI14" s="162"/>
    </row>
    <row r="15" spans="2:35" ht="35.450000000000003" customHeight="1" x14ac:dyDescent="0.15">
      <c r="B15" s="827"/>
      <c r="C15" s="160"/>
      <c r="D15" s="4"/>
      <c r="E15" s="4"/>
      <c r="F15" s="160"/>
      <c r="G15" s="160"/>
      <c r="H15" s="160"/>
      <c r="I15" s="4"/>
      <c r="J15" s="4"/>
      <c r="K15" s="4"/>
      <c r="L15" s="4"/>
      <c r="M15" s="4"/>
      <c r="N15" s="4"/>
      <c r="O15" s="4"/>
      <c r="P15" s="4"/>
      <c r="Q15" s="160"/>
      <c r="R15" s="160"/>
      <c r="S15" s="4"/>
      <c r="T15" s="4"/>
      <c r="U15" s="4"/>
      <c r="V15" s="4"/>
      <c r="W15" s="160"/>
      <c r="X15" s="160"/>
      <c r="Y15" s="160"/>
      <c r="Z15" s="160"/>
      <c r="AA15" s="160"/>
      <c r="AB15" s="4"/>
      <c r="AC15" s="4"/>
      <c r="AD15" s="4"/>
      <c r="AE15" s="4"/>
      <c r="AF15" s="4"/>
      <c r="AG15" s="4"/>
      <c r="AH15" s="4"/>
      <c r="AI15" s="162"/>
    </row>
    <row r="16" spans="2:35" ht="35.450000000000003" customHeight="1" x14ac:dyDescent="0.15">
      <c r="B16" s="827"/>
      <c r="C16" s="160"/>
      <c r="D16" s="4"/>
      <c r="E16" s="4"/>
      <c r="F16" s="160"/>
      <c r="G16" s="160"/>
      <c r="H16" s="160"/>
      <c r="I16" s="4"/>
      <c r="J16" s="4"/>
      <c r="K16" s="4"/>
      <c r="L16" s="4"/>
      <c r="M16" s="4"/>
      <c r="N16" s="4"/>
      <c r="O16" s="4"/>
      <c r="P16" s="4"/>
      <c r="Q16" s="160"/>
      <c r="R16" s="160"/>
      <c r="S16" s="4"/>
      <c r="T16" s="4"/>
      <c r="U16" s="4"/>
      <c r="V16" s="4"/>
      <c r="W16" s="160"/>
      <c r="X16" s="160"/>
      <c r="Y16" s="160"/>
      <c r="Z16" s="160"/>
      <c r="AA16" s="160"/>
      <c r="AB16" s="4"/>
      <c r="AC16" s="4"/>
      <c r="AD16" s="4"/>
      <c r="AE16" s="4"/>
      <c r="AF16" s="4"/>
      <c r="AG16" s="4"/>
      <c r="AH16" s="4"/>
      <c r="AI16" s="162"/>
    </row>
    <row r="17" spans="2:35" ht="22.5" customHeight="1" x14ac:dyDescent="0.15">
      <c r="B17" s="827"/>
      <c r="C17" s="160"/>
      <c r="D17" s="4"/>
      <c r="E17" s="163"/>
      <c r="H17" s="164"/>
      <c r="I17" s="164"/>
      <c r="J17" s="164"/>
      <c r="K17" s="164"/>
      <c r="L17" s="164"/>
      <c r="M17" s="4"/>
      <c r="N17" s="4"/>
      <c r="O17" s="4"/>
      <c r="P17" s="4"/>
      <c r="Q17" s="160"/>
      <c r="R17" s="160"/>
      <c r="S17" s="4"/>
      <c r="T17" s="4"/>
      <c r="U17" s="4"/>
      <c r="V17" s="4"/>
      <c r="W17" s="160"/>
      <c r="X17" s="160"/>
      <c r="Y17" s="160"/>
      <c r="Z17" s="160"/>
      <c r="AA17" s="160"/>
      <c r="AI17" s="165"/>
    </row>
    <row r="18" spans="2:35" ht="78.75" customHeight="1" x14ac:dyDescent="0.15">
      <c r="B18" s="828"/>
      <c r="C18" s="166"/>
      <c r="D18" s="167"/>
      <c r="E18" s="168"/>
      <c r="F18" s="169"/>
      <c r="G18" s="169"/>
      <c r="H18" s="167"/>
      <c r="I18" s="167"/>
      <c r="J18" s="167"/>
      <c r="K18" s="167"/>
      <c r="L18" s="167"/>
      <c r="M18" s="167"/>
      <c r="N18" s="167"/>
      <c r="O18" s="167"/>
      <c r="P18" s="167"/>
      <c r="Q18" s="167"/>
      <c r="R18" s="167"/>
      <c r="S18" s="170"/>
      <c r="T18" s="170"/>
      <c r="U18" s="170"/>
      <c r="V18" s="832" t="s">
        <v>907</v>
      </c>
      <c r="W18" s="832"/>
      <c r="X18" s="832"/>
      <c r="Y18" s="832"/>
      <c r="Z18" s="832"/>
      <c r="AA18" s="832"/>
      <c r="AB18" s="832"/>
      <c r="AC18" s="832"/>
      <c r="AD18" s="832"/>
      <c r="AE18" s="832"/>
      <c r="AF18" s="832"/>
      <c r="AG18" s="832"/>
      <c r="AH18" s="832"/>
      <c r="AI18" s="833"/>
    </row>
    <row r="19" spans="2:35" ht="15" customHeight="1" x14ac:dyDescent="0.15"/>
  </sheetData>
  <mergeCells count="17">
    <mergeCell ref="B6:B18"/>
    <mergeCell ref="C6:AI6"/>
    <mergeCell ref="V18:AI18"/>
    <mergeCell ref="B3:AI3"/>
    <mergeCell ref="B4:D4"/>
    <mergeCell ref="E4:I4"/>
    <mergeCell ref="J4:L4"/>
    <mergeCell ref="M4:R4"/>
    <mergeCell ref="S4:V5"/>
    <mergeCell ref="W4:AB4"/>
    <mergeCell ref="AC4:AE5"/>
    <mergeCell ref="AF4:AI5"/>
    <mergeCell ref="B5:D5"/>
    <mergeCell ref="E5:I5"/>
    <mergeCell ref="J5:L5"/>
    <mergeCell ref="M5:R5"/>
    <mergeCell ref="W5:AB5"/>
  </mergeCells>
  <phoneticPr fontId="9"/>
  <printOptions horizontalCentered="1" verticalCentered="1"/>
  <pageMargins left="0.23622047244094488" right="0.23622047244094488" top="0.74803149606299213" bottom="0.74803149606299213" header="0.31496062992125984" footer="0.31496062992125984"/>
  <pageSetup paperSize="9" scale="98" fitToWidth="0" orientation="landscape" copies="2" r:id="rId1"/>
  <headerFooter alignWithMargins="0"/>
  <drawing r:id="rId2"/>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8B514B-328F-4AA3-BACF-4F8EAE97E761}">
  <sheetPr codeName="Sheet95">
    <pageSetUpPr fitToPage="1"/>
  </sheetPr>
  <dimension ref="B2:AI19"/>
  <sheetViews>
    <sheetView showGridLines="0" showZeros="0" view="pageBreakPreview" zoomScaleNormal="85" zoomScaleSheetLayoutView="100" workbookViewId="0">
      <selection activeCell="E4" sqref="E4:AB5"/>
    </sheetView>
  </sheetViews>
  <sheetFormatPr defaultColWidth="9" defaultRowHeight="12" x14ac:dyDescent="0.15"/>
  <cols>
    <col min="1" max="1" width="1.625" style="159" customWidth="1"/>
    <col min="2" max="2" width="3.25" style="159" customWidth="1"/>
    <col min="3" max="35" width="4.125" style="159" customWidth="1"/>
    <col min="36" max="36" width="1.375" style="159" customWidth="1"/>
    <col min="37" max="16384" width="9" style="159"/>
  </cols>
  <sheetData>
    <row r="2" spans="2:35" ht="8.25" customHeight="1" x14ac:dyDescent="0.15"/>
    <row r="3" spans="2:35" ht="24.95" customHeight="1" x14ac:dyDescent="0.15">
      <c r="B3" s="400" t="s">
        <v>908</v>
      </c>
      <c r="C3" s="400"/>
      <c r="D3" s="400"/>
      <c r="E3" s="786"/>
      <c r="F3" s="786"/>
      <c r="G3" s="786"/>
      <c r="H3" s="786"/>
      <c r="I3" s="786"/>
      <c r="J3" s="400"/>
      <c r="K3" s="400"/>
      <c r="L3" s="400"/>
      <c r="M3" s="400"/>
      <c r="N3" s="400"/>
      <c r="O3" s="400"/>
      <c r="P3" s="400"/>
      <c r="Q3" s="400"/>
      <c r="R3" s="400"/>
      <c r="S3" s="400"/>
      <c r="T3" s="400"/>
      <c r="U3" s="400"/>
      <c r="V3" s="400"/>
      <c r="W3" s="400"/>
      <c r="X3" s="400"/>
      <c r="Y3" s="400"/>
      <c r="Z3" s="400"/>
      <c r="AA3" s="400"/>
      <c r="AB3" s="400"/>
      <c r="AC3" s="400"/>
      <c r="AD3" s="400"/>
      <c r="AE3" s="400"/>
      <c r="AF3" s="400"/>
      <c r="AG3" s="400"/>
      <c r="AH3" s="400"/>
      <c r="AI3" s="400"/>
    </row>
    <row r="4" spans="2:35" ht="20.100000000000001" customHeight="1" x14ac:dyDescent="0.15">
      <c r="B4" s="787" t="s">
        <v>8</v>
      </c>
      <c r="C4" s="788"/>
      <c r="D4" s="789"/>
      <c r="E4" s="837" t="s">
        <v>542</v>
      </c>
      <c r="F4" s="838"/>
      <c r="G4" s="838"/>
      <c r="H4" s="838"/>
      <c r="I4" s="839"/>
      <c r="J4" s="793" t="s">
        <v>9</v>
      </c>
      <c r="K4" s="794"/>
      <c r="L4" s="795"/>
      <c r="M4" s="796" t="s">
        <v>543</v>
      </c>
      <c r="N4" s="797"/>
      <c r="O4" s="797"/>
      <c r="P4" s="797"/>
      <c r="Q4" s="797"/>
      <c r="R4" s="798"/>
      <c r="S4" s="447" t="s">
        <v>715</v>
      </c>
      <c r="T4" s="448"/>
      <c r="U4" s="448"/>
      <c r="V4" s="449"/>
      <c r="W4" s="805" t="s">
        <v>545</v>
      </c>
      <c r="X4" s="806"/>
      <c r="Y4" s="806"/>
      <c r="Z4" s="806"/>
      <c r="AA4" s="806"/>
      <c r="AB4" s="807"/>
      <c r="AC4" s="447" t="s">
        <v>546</v>
      </c>
      <c r="AD4" s="448"/>
      <c r="AE4" s="449"/>
      <c r="AF4" s="840">
        <v>45621</v>
      </c>
      <c r="AG4" s="841"/>
      <c r="AH4" s="841"/>
      <c r="AI4" s="842"/>
    </row>
    <row r="5" spans="2:35" ht="20.100000000000001" customHeight="1" x14ac:dyDescent="0.15">
      <c r="B5" s="814" t="s">
        <v>0</v>
      </c>
      <c r="C5" s="815"/>
      <c r="D5" s="816"/>
      <c r="E5" s="846" t="s">
        <v>547</v>
      </c>
      <c r="F5" s="847"/>
      <c r="G5" s="847"/>
      <c r="H5" s="847"/>
      <c r="I5" s="848"/>
      <c r="J5" s="820" t="s">
        <v>1</v>
      </c>
      <c r="K5" s="821"/>
      <c r="L5" s="822"/>
      <c r="M5" s="796" t="s">
        <v>548</v>
      </c>
      <c r="N5" s="797"/>
      <c r="O5" s="797"/>
      <c r="P5" s="797"/>
      <c r="Q5" s="797"/>
      <c r="R5" s="798"/>
      <c r="S5" s="450"/>
      <c r="T5" s="451"/>
      <c r="U5" s="451"/>
      <c r="V5" s="452"/>
      <c r="W5" s="849" t="s">
        <v>549</v>
      </c>
      <c r="X5" s="850"/>
      <c r="Y5" s="850"/>
      <c r="Z5" s="850"/>
      <c r="AA5" s="850"/>
      <c r="AB5" s="851"/>
      <c r="AC5" s="450"/>
      <c r="AD5" s="451"/>
      <c r="AE5" s="452"/>
      <c r="AF5" s="843"/>
      <c r="AG5" s="844"/>
      <c r="AH5" s="844"/>
      <c r="AI5" s="845"/>
    </row>
    <row r="6" spans="2:35" ht="26.25" customHeight="1" x14ac:dyDescent="0.2">
      <c r="B6" s="827" t="s">
        <v>905</v>
      </c>
      <c r="C6" s="852" t="s">
        <v>906</v>
      </c>
      <c r="D6" s="853"/>
      <c r="E6" s="853"/>
      <c r="F6" s="853"/>
      <c r="G6" s="853"/>
      <c r="H6" s="853"/>
      <c r="I6" s="853"/>
      <c r="J6" s="853"/>
      <c r="K6" s="853"/>
      <c r="L6" s="853"/>
      <c r="M6" s="853"/>
      <c r="N6" s="853"/>
      <c r="O6" s="853"/>
      <c r="P6" s="853"/>
      <c r="Q6" s="853"/>
      <c r="R6" s="853"/>
      <c r="S6" s="853"/>
      <c r="T6" s="853"/>
      <c r="U6" s="853"/>
      <c r="V6" s="853"/>
      <c r="W6" s="853"/>
      <c r="X6" s="853"/>
      <c r="Y6" s="853"/>
      <c r="Z6" s="853"/>
      <c r="AA6" s="853"/>
      <c r="AB6" s="853"/>
      <c r="AC6" s="853"/>
      <c r="AD6" s="853"/>
      <c r="AE6" s="853"/>
      <c r="AF6" s="853"/>
      <c r="AG6" s="853"/>
      <c r="AH6" s="853"/>
      <c r="AI6" s="854"/>
    </row>
    <row r="7" spans="2:35" ht="35.450000000000003" customHeight="1" x14ac:dyDescent="0.15">
      <c r="B7" s="827"/>
      <c r="C7" s="4"/>
      <c r="D7" s="4"/>
      <c r="E7" s="4"/>
      <c r="F7" s="4"/>
      <c r="G7" s="4"/>
      <c r="H7" s="4"/>
      <c r="I7" s="160"/>
      <c r="J7" s="4"/>
      <c r="K7" s="4"/>
      <c r="L7" s="4"/>
      <c r="M7" s="4"/>
      <c r="N7" s="4"/>
      <c r="O7" s="4"/>
      <c r="P7" s="4"/>
      <c r="Q7" s="161"/>
      <c r="R7" s="160"/>
      <c r="S7" s="4"/>
      <c r="T7" s="4"/>
      <c r="U7" s="4"/>
      <c r="V7" s="4"/>
      <c r="W7" s="160"/>
      <c r="X7" s="160"/>
      <c r="Y7" s="160"/>
      <c r="Z7" s="160"/>
      <c r="AA7" s="160"/>
      <c r="AB7" s="4"/>
      <c r="AC7" s="4"/>
      <c r="AD7" s="4"/>
      <c r="AE7" s="4"/>
      <c r="AF7" s="4"/>
      <c r="AG7" s="4"/>
      <c r="AH7" s="4"/>
      <c r="AI7" s="162"/>
    </row>
    <row r="8" spans="2:35" ht="35.450000000000003" customHeight="1" x14ac:dyDescent="0.15">
      <c r="B8" s="827"/>
      <c r="C8" s="4"/>
      <c r="D8" s="4"/>
      <c r="E8" s="4"/>
      <c r="F8" s="4"/>
      <c r="G8" s="4"/>
      <c r="H8" s="4"/>
      <c r="I8" s="160"/>
      <c r="J8" s="4"/>
      <c r="K8" s="4"/>
      <c r="L8" s="4"/>
      <c r="M8" s="4"/>
      <c r="N8" s="4"/>
      <c r="O8" s="4"/>
      <c r="P8" s="4"/>
      <c r="Q8" s="161"/>
      <c r="R8" s="160"/>
      <c r="S8" s="4"/>
      <c r="T8" s="4"/>
      <c r="U8" s="4"/>
      <c r="V8" s="4"/>
      <c r="W8" s="160"/>
      <c r="X8" s="160"/>
      <c r="Y8" s="160"/>
      <c r="Z8" s="160"/>
      <c r="AA8" s="160"/>
      <c r="AB8" s="4"/>
      <c r="AC8" s="4"/>
      <c r="AD8" s="4"/>
      <c r="AE8" s="4"/>
      <c r="AF8" s="4"/>
      <c r="AG8" s="4"/>
      <c r="AH8" s="4"/>
      <c r="AI8" s="162"/>
    </row>
    <row r="9" spans="2:35" ht="35.450000000000003" customHeight="1" x14ac:dyDescent="0.15">
      <c r="B9" s="827"/>
      <c r="C9" s="4"/>
      <c r="D9" s="4"/>
      <c r="E9" s="4"/>
      <c r="F9" s="4"/>
      <c r="G9" s="4"/>
      <c r="H9" s="4"/>
      <c r="I9" s="160"/>
      <c r="J9" s="4"/>
      <c r="K9" s="4"/>
      <c r="L9" s="4"/>
      <c r="M9" s="4"/>
      <c r="N9" s="4"/>
      <c r="O9" s="4"/>
      <c r="P9" s="4"/>
      <c r="Q9" s="161"/>
      <c r="R9" s="160"/>
      <c r="S9" s="4"/>
      <c r="T9" s="4"/>
      <c r="U9" s="4"/>
      <c r="V9" s="4"/>
      <c r="W9" s="160"/>
      <c r="X9" s="160"/>
      <c r="Y9" s="160"/>
      <c r="Z9" s="160"/>
      <c r="AA9" s="160"/>
      <c r="AB9" s="4"/>
      <c r="AC9" s="4"/>
      <c r="AD9" s="4"/>
      <c r="AE9" s="4"/>
      <c r="AF9" s="4"/>
      <c r="AG9" s="4"/>
      <c r="AH9" s="4"/>
      <c r="AI9" s="162"/>
    </row>
    <row r="10" spans="2:35" ht="35.450000000000003" customHeight="1" x14ac:dyDescent="0.15">
      <c r="B10" s="827"/>
      <c r="C10" s="4"/>
      <c r="D10" s="4"/>
      <c r="E10" s="4"/>
      <c r="F10" s="4"/>
      <c r="G10" s="4"/>
      <c r="H10" s="4"/>
      <c r="I10" s="160"/>
      <c r="J10" s="4"/>
      <c r="K10" s="4"/>
      <c r="L10" s="4"/>
      <c r="M10" s="4"/>
      <c r="N10" s="4"/>
      <c r="O10" s="4"/>
      <c r="P10" s="4"/>
      <c r="Q10" s="161"/>
      <c r="R10" s="160"/>
      <c r="S10" s="4"/>
      <c r="T10" s="4"/>
      <c r="U10" s="4"/>
      <c r="V10" s="4"/>
      <c r="W10" s="160"/>
      <c r="X10" s="160"/>
      <c r="Y10" s="160"/>
      <c r="Z10" s="160"/>
      <c r="AA10" s="160"/>
      <c r="AB10" s="4"/>
      <c r="AC10" s="4"/>
      <c r="AD10" s="4"/>
      <c r="AE10" s="4"/>
      <c r="AF10" s="4"/>
      <c r="AG10" s="4"/>
      <c r="AH10" s="4"/>
      <c r="AI10" s="162"/>
    </row>
    <row r="11" spans="2:35" ht="35.450000000000003" customHeight="1" x14ac:dyDescent="0.15">
      <c r="B11" s="827"/>
      <c r="C11" s="4"/>
      <c r="D11" s="4"/>
      <c r="E11" s="4"/>
      <c r="F11" s="4"/>
      <c r="G11" s="4"/>
      <c r="H11" s="4"/>
      <c r="I11" s="160"/>
      <c r="J11" s="4"/>
      <c r="K11" s="4"/>
      <c r="L11" s="4"/>
      <c r="M11" s="4"/>
      <c r="N11" s="4"/>
      <c r="O11" s="4"/>
      <c r="P11" s="4"/>
      <c r="Q11" s="160"/>
      <c r="R11" s="160"/>
      <c r="S11" s="4"/>
      <c r="T11" s="4"/>
      <c r="U11" s="4"/>
      <c r="V11" s="4"/>
      <c r="W11" s="160"/>
      <c r="X11" s="160"/>
      <c r="Y11" s="160"/>
      <c r="Z11" s="160"/>
      <c r="AA11" s="160"/>
      <c r="AB11" s="4"/>
      <c r="AC11" s="4"/>
      <c r="AD11" s="4"/>
      <c r="AE11" s="4"/>
      <c r="AF11" s="4"/>
      <c r="AG11" s="4"/>
      <c r="AH11" s="4"/>
      <c r="AI11" s="162"/>
    </row>
    <row r="12" spans="2:35" ht="35.450000000000003" customHeight="1" x14ac:dyDescent="0.15">
      <c r="B12" s="827"/>
      <c r="C12" s="4"/>
      <c r="D12" s="4"/>
      <c r="E12" s="4"/>
      <c r="F12" s="160"/>
      <c r="G12" s="160"/>
      <c r="H12" s="4"/>
      <c r="I12" s="4"/>
      <c r="J12" s="4"/>
      <c r="K12" s="4"/>
      <c r="L12" s="4"/>
      <c r="M12" s="4"/>
      <c r="N12" s="4"/>
      <c r="O12" s="4"/>
      <c r="P12" s="4"/>
      <c r="Q12" s="160"/>
      <c r="R12" s="4"/>
      <c r="S12" s="4"/>
      <c r="T12" s="4"/>
      <c r="U12" s="4"/>
      <c r="V12" s="4"/>
      <c r="W12" s="160"/>
      <c r="X12" s="160"/>
      <c r="Y12" s="160"/>
      <c r="Z12" s="160"/>
      <c r="AA12" s="160"/>
      <c r="AB12" s="4"/>
      <c r="AC12" s="4"/>
      <c r="AD12" s="4"/>
      <c r="AE12" s="4"/>
      <c r="AF12" s="4"/>
      <c r="AG12" s="4"/>
      <c r="AH12" s="4"/>
      <c r="AI12" s="162"/>
    </row>
    <row r="13" spans="2:35" ht="35.450000000000003" customHeight="1" x14ac:dyDescent="0.15">
      <c r="B13" s="827"/>
      <c r="C13" s="4"/>
      <c r="D13" s="4"/>
      <c r="E13" s="4"/>
      <c r="F13" s="160"/>
      <c r="G13" s="160"/>
      <c r="H13" s="160"/>
      <c r="I13" s="4"/>
      <c r="J13" s="4"/>
      <c r="K13" s="4"/>
      <c r="L13" s="4"/>
      <c r="M13" s="4"/>
      <c r="N13" s="4"/>
      <c r="O13" s="4"/>
      <c r="P13" s="4"/>
      <c r="Q13" s="160"/>
      <c r="R13" s="4"/>
      <c r="S13" s="4"/>
      <c r="T13" s="4"/>
      <c r="U13" s="4"/>
      <c r="V13" s="4"/>
      <c r="W13" s="160"/>
      <c r="X13" s="160"/>
      <c r="Y13" s="160"/>
      <c r="Z13" s="160"/>
      <c r="AA13" s="160"/>
      <c r="AB13" s="4"/>
      <c r="AC13" s="4"/>
      <c r="AD13" s="4"/>
      <c r="AE13" s="4"/>
      <c r="AF13" s="4"/>
      <c r="AG13" s="4"/>
      <c r="AH13" s="4"/>
      <c r="AI13" s="162"/>
    </row>
    <row r="14" spans="2:35" ht="35.450000000000003" customHeight="1" x14ac:dyDescent="0.15">
      <c r="B14" s="827"/>
      <c r="C14" s="160"/>
      <c r="D14" s="4"/>
      <c r="E14" s="4"/>
      <c r="F14" s="160"/>
      <c r="G14" s="160"/>
      <c r="H14" s="160"/>
      <c r="I14" s="4"/>
      <c r="J14" s="4"/>
      <c r="K14" s="4"/>
      <c r="L14" s="4"/>
      <c r="M14" s="4"/>
      <c r="N14" s="4"/>
      <c r="O14" s="4"/>
      <c r="P14" s="4"/>
      <c r="Q14" s="160"/>
      <c r="R14" s="160"/>
      <c r="S14" s="4"/>
      <c r="T14" s="4"/>
      <c r="U14" s="4"/>
      <c r="V14" s="4"/>
      <c r="W14" s="160"/>
      <c r="X14" s="160"/>
      <c r="Y14" s="160"/>
      <c r="Z14" s="160"/>
      <c r="AA14" s="160"/>
      <c r="AB14" s="4"/>
      <c r="AC14" s="4"/>
      <c r="AD14" s="4"/>
      <c r="AE14" s="4"/>
      <c r="AF14" s="4"/>
      <c r="AG14" s="4"/>
      <c r="AH14" s="4"/>
      <c r="AI14" s="162"/>
    </row>
    <row r="15" spans="2:35" ht="35.450000000000003" customHeight="1" x14ac:dyDescent="0.15">
      <c r="B15" s="827"/>
      <c r="C15" s="160"/>
      <c r="D15" s="4"/>
      <c r="E15" s="4"/>
      <c r="F15" s="160"/>
      <c r="G15" s="160"/>
      <c r="H15" s="160"/>
      <c r="I15" s="4"/>
      <c r="J15" s="4"/>
      <c r="K15" s="4"/>
      <c r="L15" s="4"/>
      <c r="M15" s="4"/>
      <c r="N15" s="4"/>
      <c r="O15" s="4"/>
      <c r="P15" s="4"/>
      <c r="Q15" s="160"/>
      <c r="R15" s="160"/>
      <c r="S15" s="4"/>
      <c r="T15" s="4"/>
      <c r="U15" s="4"/>
      <c r="V15" s="4"/>
      <c r="W15" s="160"/>
      <c r="X15" s="160"/>
      <c r="Y15" s="160"/>
      <c r="Z15" s="160"/>
      <c r="AA15" s="160"/>
      <c r="AB15" s="4"/>
      <c r="AC15" s="4"/>
      <c r="AD15" s="4"/>
      <c r="AE15" s="4"/>
      <c r="AF15" s="4"/>
      <c r="AG15" s="4"/>
      <c r="AH15" s="4"/>
      <c r="AI15" s="162"/>
    </row>
    <row r="16" spans="2:35" ht="35.450000000000003" customHeight="1" x14ac:dyDescent="0.15">
      <c r="B16" s="827"/>
      <c r="C16" s="160"/>
      <c r="D16" s="4"/>
      <c r="E16" s="4"/>
      <c r="F16" s="160"/>
      <c r="G16" s="160"/>
      <c r="H16" s="160"/>
      <c r="I16" s="4"/>
      <c r="J16" s="4"/>
      <c r="K16" s="4"/>
      <c r="L16" s="4"/>
      <c r="M16" s="4"/>
      <c r="N16" s="4"/>
      <c r="O16" s="4"/>
      <c r="P16" s="4"/>
      <c r="Q16" s="160"/>
      <c r="R16" s="160"/>
      <c r="S16" s="4"/>
      <c r="T16" s="4"/>
      <c r="U16" s="4"/>
      <c r="V16" s="4"/>
      <c r="W16" s="160"/>
      <c r="X16" s="160"/>
      <c r="Y16" s="160"/>
      <c r="Z16" s="160"/>
      <c r="AA16" s="160"/>
      <c r="AB16" s="4"/>
      <c r="AC16" s="4"/>
      <c r="AD16" s="4"/>
      <c r="AE16" s="4"/>
      <c r="AF16" s="4"/>
      <c r="AG16" s="4"/>
      <c r="AH16" s="4"/>
      <c r="AI16" s="162"/>
    </row>
    <row r="17" spans="2:35" ht="22.5" customHeight="1" x14ac:dyDescent="0.15">
      <c r="B17" s="827"/>
      <c r="C17" s="160"/>
      <c r="D17" s="4"/>
      <c r="E17" s="163"/>
      <c r="H17" s="164"/>
      <c r="I17" s="164"/>
      <c r="J17" s="164"/>
      <c r="K17" s="164"/>
      <c r="L17" s="164"/>
      <c r="M17" s="4"/>
      <c r="N17" s="4"/>
      <c r="O17" s="4"/>
      <c r="P17" s="4"/>
      <c r="Q17" s="160"/>
      <c r="R17" s="160"/>
      <c r="S17" s="4"/>
      <c r="T17" s="4"/>
      <c r="U17" s="4"/>
      <c r="V17" s="4"/>
      <c r="W17" s="160"/>
      <c r="X17" s="160"/>
      <c r="Y17" s="160"/>
      <c r="Z17" s="160"/>
      <c r="AA17" s="160"/>
      <c r="AI17" s="165"/>
    </row>
    <row r="18" spans="2:35" ht="78.75" customHeight="1" x14ac:dyDescent="0.15">
      <c r="B18" s="828"/>
      <c r="C18" s="166"/>
      <c r="D18" s="167"/>
      <c r="E18" s="168"/>
      <c r="F18" s="169"/>
      <c r="G18" s="169"/>
      <c r="H18" s="167"/>
      <c r="I18" s="167"/>
      <c r="J18" s="167"/>
      <c r="K18" s="167"/>
      <c r="L18" s="167"/>
      <c r="M18" s="167"/>
      <c r="N18" s="167"/>
      <c r="O18" s="167"/>
      <c r="P18" s="167"/>
      <c r="Q18" s="167"/>
      <c r="R18" s="167"/>
      <c r="S18" s="170"/>
      <c r="T18" s="170"/>
      <c r="U18" s="170"/>
      <c r="V18" s="832" t="s">
        <v>907</v>
      </c>
      <c r="W18" s="832"/>
      <c r="X18" s="832"/>
      <c r="Y18" s="832"/>
      <c r="Z18" s="832"/>
      <c r="AA18" s="832"/>
      <c r="AB18" s="832"/>
      <c r="AC18" s="832"/>
      <c r="AD18" s="832"/>
      <c r="AE18" s="832"/>
      <c r="AF18" s="832"/>
      <c r="AG18" s="832"/>
      <c r="AH18" s="832"/>
      <c r="AI18" s="833"/>
    </row>
    <row r="19" spans="2:35" ht="15" customHeight="1" x14ac:dyDescent="0.15"/>
  </sheetData>
  <mergeCells count="17">
    <mergeCell ref="B6:B18"/>
    <mergeCell ref="C6:AI6"/>
    <mergeCell ref="V18:AI18"/>
    <mergeCell ref="B3:AI3"/>
    <mergeCell ref="B4:D4"/>
    <mergeCell ref="E4:I4"/>
    <mergeCell ref="J4:L4"/>
    <mergeCell ref="M4:R4"/>
    <mergeCell ref="S4:V5"/>
    <mergeCell ref="W4:AB4"/>
    <mergeCell ref="AC4:AE5"/>
    <mergeCell ref="AF4:AI5"/>
    <mergeCell ref="B5:D5"/>
    <mergeCell ref="E5:I5"/>
    <mergeCell ref="J5:L5"/>
    <mergeCell ref="M5:R5"/>
    <mergeCell ref="W5:AB5"/>
  </mergeCells>
  <phoneticPr fontId="9"/>
  <printOptions horizontalCentered="1" verticalCentered="1"/>
  <pageMargins left="0.23622047244094488" right="0.23622047244094488" top="0.74803149606299213" bottom="0.74803149606299213" header="0.31496062992125984" footer="0.31496062992125984"/>
  <pageSetup paperSize="9" scale="98" fitToWidth="0" orientation="landscape" copies="2" r:id="rId1"/>
  <headerFooter alignWithMargins="0"/>
  <drawing r:id="rId2"/>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1A13CA-3304-4AD9-AFC2-66294CAFBF62}">
  <sheetPr codeName="Sheet96">
    <pageSetUpPr fitToPage="1"/>
  </sheetPr>
  <dimension ref="B2:AI19"/>
  <sheetViews>
    <sheetView showGridLines="0" showZeros="0" view="pageBreakPreview" zoomScaleNormal="85" zoomScaleSheetLayoutView="100" workbookViewId="0">
      <selection activeCell="E4" sqref="E4:AB5"/>
    </sheetView>
  </sheetViews>
  <sheetFormatPr defaultColWidth="9" defaultRowHeight="12" x14ac:dyDescent="0.15"/>
  <cols>
    <col min="1" max="1" width="1.625" style="159" customWidth="1"/>
    <col min="2" max="2" width="3.25" style="159" customWidth="1"/>
    <col min="3" max="35" width="4.125" style="159" customWidth="1"/>
    <col min="36" max="36" width="1.375" style="159" customWidth="1"/>
    <col min="37" max="16384" width="9" style="159"/>
  </cols>
  <sheetData>
    <row r="2" spans="2:35" ht="8.25" customHeight="1" x14ac:dyDescent="0.15"/>
    <row r="3" spans="2:35" ht="24.95" customHeight="1" x14ac:dyDescent="0.15">
      <c r="B3" s="400" t="s">
        <v>908</v>
      </c>
      <c r="C3" s="400"/>
      <c r="D3" s="400"/>
      <c r="E3" s="786"/>
      <c r="F3" s="786"/>
      <c r="G3" s="786"/>
      <c r="H3" s="786"/>
      <c r="I3" s="786"/>
      <c r="J3" s="400"/>
      <c r="K3" s="400"/>
      <c r="L3" s="400"/>
      <c r="M3" s="400"/>
      <c r="N3" s="400"/>
      <c r="O3" s="400"/>
      <c r="P3" s="400"/>
      <c r="Q3" s="400"/>
      <c r="R3" s="400"/>
      <c r="S3" s="400"/>
      <c r="T3" s="400"/>
      <c r="U3" s="400"/>
      <c r="V3" s="400"/>
      <c r="W3" s="400"/>
      <c r="X3" s="400"/>
      <c r="Y3" s="400"/>
      <c r="Z3" s="400"/>
      <c r="AA3" s="400"/>
      <c r="AB3" s="400"/>
      <c r="AC3" s="400"/>
      <c r="AD3" s="400"/>
      <c r="AE3" s="400"/>
      <c r="AF3" s="400"/>
      <c r="AG3" s="400"/>
      <c r="AH3" s="400"/>
      <c r="AI3" s="400"/>
    </row>
    <row r="4" spans="2:35" ht="20.100000000000001" customHeight="1" x14ac:dyDescent="0.15">
      <c r="B4" s="787" t="s">
        <v>8</v>
      </c>
      <c r="C4" s="788"/>
      <c r="D4" s="789"/>
      <c r="E4" s="837" t="s">
        <v>542</v>
      </c>
      <c r="F4" s="838"/>
      <c r="G4" s="838"/>
      <c r="H4" s="838"/>
      <c r="I4" s="839"/>
      <c r="J4" s="793" t="s">
        <v>9</v>
      </c>
      <c r="K4" s="794"/>
      <c r="L4" s="795"/>
      <c r="M4" s="796" t="s">
        <v>543</v>
      </c>
      <c r="N4" s="797"/>
      <c r="O4" s="797"/>
      <c r="P4" s="797"/>
      <c r="Q4" s="797"/>
      <c r="R4" s="798"/>
      <c r="S4" s="447" t="s">
        <v>715</v>
      </c>
      <c r="T4" s="448"/>
      <c r="U4" s="448"/>
      <c r="V4" s="449"/>
      <c r="W4" s="805" t="s">
        <v>545</v>
      </c>
      <c r="X4" s="806"/>
      <c r="Y4" s="806"/>
      <c r="Z4" s="806"/>
      <c r="AA4" s="806"/>
      <c r="AB4" s="807"/>
      <c r="AC4" s="447" t="s">
        <v>546</v>
      </c>
      <c r="AD4" s="448"/>
      <c r="AE4" s="449"/>
      <c r="AF4" s="840">
        <v>45621</v>
      </c>
      <c r="AG4" s="841"/>
      <c r="AH4" s="841"/>
      <c r="AI4" s="842"/>
    </row>
    <row r="5" spans="2:35" ht="20.100000000000001" customHeight="1" x14ac:dyDescent="0.15">
      <c r="B5" s="814" t="s">
        <v>0</v>
      </c>
      <c r="C5" s="815"/>
      <c r="D5" s="816"/>
      <c r="E5" s="846" t="s">
        <v>547</v>
      </c>
      <c r="F5" s="847"/>
      <c r="G5" s="847"/>
      <c r="H5" s="847"/>
      <c r="I5" s="848"/>
      <c r="J5" s="820" t="s">
        <v>1</v>
      </c>
      <c r="K5" s="821"/>
      <c r="L5" s="822"/>
      <c r="M5" s="796" t="s">
        <v>548</v>
      </c>
      <c r="N5" s="797"/>
      <c r="O5" s="797"/>
      <c r="P5" s="797"/>
      <c r="Q5" s="797"/>
      <c r="R5" s="798"/>
      <c r="S5" s="450"/>
      <c r="T5" s="451"/>
      <c r="U5" s="451"/>
      <c r="V5" s="452"/>
      <c r="W5" s="849" t="s">
        <v>549</v>
      </c>
      <c r="X5" s="850"/>
      <c r="Y5" s="850"/>
      <c r="Z5" s="850"/>
      <c r="AA5" s="850"/>
      <c r="AB5" s="851"/>
      <c r="AC5" s="450"/>
      <c r="AD5" s="451"/>
      <c r="AE5" s="452"/>
      <c r="AF5" s="843"/>
      <c r="AG5" s="844"/>
      <c r="AH5" s="844"/>
      <c r="AI5" s="845"/>
    </row>
    <row r="6" spans="2:35" ht="26.25" customHeight="1" x14ac:dyDescent="0.2">
      <c r="B6" s="827" t="s">
        <v>905</v>
      </c>
      <c r="C6" s="852" t="s">
        <v>906</v>
      </c>
      <c r="D6" s="853"/>
      <c r="E6" s="853"/>
      <c r="F6" s="853"/>
      <c r="G6" s="853"/>
      <c r="H6" s="853"/>
      <c r="I6" s="853"/>
      <c r="J6" s="853"/>
      <c r="K6" s="853"/>
      <c r="L6" s="853"/>
      <c r="M6" s="853"/>
      <c r="N6" s="853"/>
      <c r="O6" s="853"/>
      <c r="P6" s="853"/>
      <c r="Q6" s="853"/>
      <c r="R6" s="853"/>
      <c r="S6" s="853"/>
      <c r="T6" s="853"/>
      <c r="U6" s="853"/>
      <c r="V6" s="853"/>
      <c r="W6" s="853"/>
      <c r="X6" s="853"/>
      <c r="Y6" s="853"/>
      <c r="Z6" s="853"/>
      <c r="AA6" s="853"/>
      <c r="AB6" s="853"/>
      <c r="AC6" s="853"/>
      <c r="AD6" s="853"/>
      <c r="AE6" s="853"/>
      <c r="AF6" s="853"/>
      <c r="AG6" s="853"/>
      <c r="AH6" s="853"/>
      <c r="AI6" s="854"/>
    </row>
    <row r="7" spans="2:35" ht="35.450000000000003" customHeight="1" x14ac:dyDescent="0.15">
      <c r="B7" s="827"/>
      <c r="C7" s="4"/>
      <c r="D7" s="4"/>
      <c r="E7" s="4"/>
      <c r="F7" s="4"/>
      <c r="G7" s="4"/>
      <c r="H7" s="4"/>
      <c r="I7" s="160"/>
      <c r="J7" s="4"/>
      <c r="K7" s="4"/>
      <c r="L7" s="4"/>
      <c r="M7" s="4"/>
      <c r="N7" s="4"/>
      <c r="O7" s="4"/>
      <c r="P7" s="4"/>
      <c r="Q7" s="161"/>
      <c r="R7" s="160"/>
      <c r="S7" s="4"/>
      <c r="T7" s="4"/>
      <c r="U7" s="4"/>
      <c r="V7" s="4"/>
      <c r="W7" s="160"/>
      <c r="X7" s="160"/>
      <c r="Y7" s="160"/>
      <c r="Z7" s="160"/>
      <c r="AA7" s="160"/>
      <c r="AB7" s="4"/>
      <c r="AC7" s="4"/>
      <c r="AD7" s="4"/>
      <c r="AE7" s="4"/>
      <c r="AF7" s="4"/>
      <c r="AG7" s="4"/>
      <c r="AH7" s="4"/>
      <c r="AI7" s="162"/>
    </row>
    <row r="8" spans="2:35" ht="35.450000000000003" customHeight="1" x14ac:dyDescent="0.15">
      <c r="B8" s="827"/>
      <c r="C8" s="4"/>
      <c r="D8" s="4"/>
      <c r="E8" s="4"/>
      <c r="F8" s="4"/>
      <c r="G8" s="4"/>
      <c r="H8" s="4"/>
      <c r="I8" s="160"/>
      <c r="J8" s="4"/>
      <c r="K8" s="4"/>
      <c r="L8" s="4"/>
      <c r="M8" s="4"/>
      <c r="N8" s="4"/>
      <c r="O8" s="4"/>
      <c r="P8" s="4"/>
      <c r="Q8" s="161"/>
      <c r="R8" s="160"/>
      <c r="S8" s="4"/>
      <c r="T8" s="4"/>
      <c r="U8" s="4"/>
      <c r="V8" s="4"/>
      <c r="W8" s="160"/>
      <c r="X8" s="160"/>
      <c r="Y8" s="160"/>
      <c r="Z8" s="160"/>
      <c r="AA8" s="160"/>
      <c r="AB8" s="4"/>
      <c r="AC8" s="4"/>
      <c r="AD8" s="4"/>
      <c r="AE8" s="4"/>
      <c r="AF8" s="4"/>
      <c r="AG8" s="4"/>
      <c r="AH8" s="4"/>
      <c r="AI8" s="162"/>
    </row>
    <row r="9" spans="2:35" ht="35.450000000000003" customHeight="1" x14ac:dyDescent="0.15">
      <c r="B9" s="827"/>
      <c r="C9" s="4"/>
      <c r="D9" s="4"/>
      <c r="E9" s="4"/>
      <c r="F9" s="4"/>
      <c r="G9" s="4"/>
      <c r="H9" s="4"/>
      <c r="I9" s="160"/>
      <c r="J9" s="4"/>
      <c r="K9" s="4"/>
      <c r="L9" s="4"/>
      <c r="M9" s="4"/>
      <c r="N9" s="4"/>
      <c r="O9" s="4"/>
      <c r="P9" s="4"/>
      <c r="Q9" s="161"/>
      <c r="R9" s="160"/>
      <c r="S9" s="4"/>
      <c r="T9" s="4"/>
      <c r="U9" s="4"/>
      <c r="V9" s="4"/>
      <c r="W9" s="160"/>
      <c r="X9" s="160"/>
      <c r="Y9" s="160"/>
      <c r="Z9" s="160"/>
      <c r="AA9" s="160"/>
      <c r="AB9" s="4"/>
      <c r="AC9" s="4"/>
      <c r="AD9" s="4"/>
      <c r="AE9" s="4"/>
      <c r="AF9" s="4"/>
      <c r="AG9" s="4"/>
      <c r="AH9" s="4"/>
      <c r="AI9" s="162"/>
    </row>
    <row r="10" spans="2:35" ht="35.450000000000003" customHeight="1" x14ac:dyDescent="0.15">
      <c r="B10" s="827"/>
      <c r="C10" s="4"/>
      <c r="D10" s="4"/>
      <c r="E10" s="4"/>
      <c r="F10" s="4"/>
      <c r="G10" s="4"/>
      <c r="H10" s="4"/>
      <c r="I10" s="160"/>
      <c r="J10" s="4"/>
      <c r="K10" s="4"/>
      <c r="L10" s="4"/>
      <c r="M10" s="4"/>
      <c r="N10" s="4"/>
      <c r="O10" s="4"/>
      <c r="P10" s="4"/>
      <c r="Q10" s="161"/>
      <c r="R10" s="160"/>
      <c r="S10" s="4"/>
      <c r="T10" s="4"/>
      <c r="U10" s="4"/>
      <c r="V10" s="4"/>
      <c r="W10" s="160"/>
      <c r="X10" s="160"/>
      <c r="Y10" s="160"/>
      <c r="Z10" s="160"/>
      <c r="AA10" s="160"/>
      <c r="AB10" s="4"/>
      <c r="AC10" s="4"/>
      <c r="AD10" s="4"/>
      <c r="AE10" s="4"/>
      <c r="AF10" s="4"/>
      <c r="AG10" s="4"/>
      <c r="AH10" s="4"/>
      <c r="AI10" s="162"/>
    </row>
    <row r="11" spans="2:35" ht="35.450000000000003" customHeight="1" x14ac:dyDescent="0.15">
      <c r="B11" s="827"/>
      <c r="C11" s="4"/>
      <c r="D11" s="4"/>
      <c r="E11" s="4"/>
      <c r="F11" s="4"/>
      <c r="G11" s="4"/>
      <c r="H11" s="4"/>
      <c r="I11" s="160"/>
      <c r="J11" s="4"/>
      <c r="K11" s="4"/>
      <c r="L11" s="4"/>
      <c r="M11" s="4"/>
      <c r="N11" s="4"/>
      <c r="O11" s="4"/>
      <c r="P11" s="4"/>
      <c r="Q11" s="160"/>
      <c r="R11" s="160"/>
      <c r="S11" s="4"/>
      <c r="T11" s="4"/>
      <c r="U11" s="4"/>
      <c r="V11" s="4"/>
      <c r="W11" s="160"/>
      <c r="X11" s="160"/>
      <c r="Y11" s="160"/>
      <c r="Z11" s="160"/>
      <c r="AA11" s="160"/>
      <c r="AB11" s="4"/>
      <c r="AC11" s="4"/>
      <c r="AD11" s="4"/>
      <c r="AE11" s="4"/>
      <c r="AF11" s="4"/>
      <c r="AG11" s="4"/>
      <c r="AH11" s="4"/>
      <c r="AI11" s="162"/>
    </row>
    <row r="12" spans="2:35" ht="35.450000000000003" customHeight="1" x14ac:dyDescent="0.15">
      <c r="B12" s="827"/>
      <c r="C12" s="4"/>
      <c r="D12" s="4"/>
      <c r="E12" s="4"/>
      <c r="F12" s="160"/>
      <c r="G12" s="160"/>
      <c r="H12" s="4"/>
      <c r="I12" s="4"/>
      <c r="J12" s="4"/>
      <c r="K12" s="4"/>
      <c r="L12" s="4"/>
      <c r="M12" s="4"/>
      <c r="N12" s="4"/>
      <c r="O12" s="4"/>
      <c r="P12" s="4"/>
      <c r="Q12" s="160"/>
      <c r="R12" s="4"/>
      <c r="S12" s="4"/>
      <c r="T12" s="4"/>
      <c r="U12" s="4"/>
      <c r="V12" s="4"/>
      <c r="W12" s="160"/>
      <c r="X12" s="160"/>
      <c r="Y12" s="160"/>
      <c r="Z12" s="160"/>
      <c r="AA12" s="160"/>
      <c r="AB12" s="4"/>
      <c r="AC12" s="4"/>
      <c r="AD12" s="4"/>
      <c r="AE12" s="4"/>
      <c r="AF12" s="4"/>
      <c r="AG12" s="4"/>
      <c r="AH12" s="4"/>
      <c r="AI12" s="162"/>
    </row>
    <row r="13" spans="2:35" ht="35.450000000000003" customHeight="1" x14ac:dyDescent="0.15">
      <c r="B13" s="827"/>
      <c r="C13" s="4"/>
      <c r="D13" s="4"/>
      <c r="E13" s="4"/>
      <c r="F13" s="160"/>
      <c r="G13" s="160"/>
      <c r="H13" s="160"/>
      <c r="I13" s="4"/>
      <c r="J13" s="4"/>
      <c r="K13" s="4"/>
      <c r="L13" s="4"/>
      <c r="M13" s="4"/>
      <c r="N13" s="4"/>
      <c r="O13" s="4"/>
      <c r="P13" s="4"/>
      <c r="Q13" s="160"/>
      <c r="R13" s="4"/>
      <c r="S13" s="4"/>
      <c r="T13" s="4"/>
      <c r="U13" s="4"/>
      <c r="V13" s="4"/>
      <c r="W13" s="160"/>
      <c r="X13" s="160"/>
      <c r="Y13" s="160"/>
      <c r="Z13" s="160"/>
      <c r="AA13" s="160"/>
      <c r="AB13" s="4"/>
      <c r="AC13" s="4"/>
      <c r="AD13" s="4"/>
      <c r="AE13" s="4"/>
      <c r="AF13" s="4"/>
      <c r="AG13" s="4"/>
      <c r="AH13" s="4"/>
      <c r="AI13" s="162"/>
    </row>
    <row r="14" spans="2:35" ht="35.450000000000003" customHeight="1" x14ac:dyDescent="0.15">
      <c r="B14" s="827"/>
      <c r="C14" s="160"/>
      <c r="D14" s="4"/>
      <c r="E14" s="4"/>
      <c r="F14" s="160"/>
      <c r="G14" s="160"/>
      <c r="H14" s="160"/>
      <c r="I14" s="4"/>
      <c r="J14" s="4"/>
      <c r="K14" s="4"/>
      <c r="L14" s="4"/>
      <c r="M14" s="4"/>
      <c r="N14" s="4"/>
      <c r="O14" s="4"/>
      <c r="P14" s="4"/>
      <c r="Q14" s="160"/>
      <c r="R14" s="160"/>
      <c r="S14" s="4"/>
      <c r="T14" s="4"/>
      <c r="U14" s="4"/>
      <c r="V14" s="4"/>
      <c r="W14" s="160"/>
      <c r="X14" s="160"/>
      <c r="Y14" s="160"/>
      <c r="Z14" s="160"/>
      <c r="AA14" s="160"/>
      <c r="AB14" s="4"/>
      <c r="AC14" s="4"/>
      <c r="AD14" s="4"/>
      <c r="AE14" s="4"/>
      <c r="AF14" s="4"/>
      <c r="AG14" s="4"/>
      <c r="AH14" s="4"/>
      <c r="AI14" s="162"/>
    </row>
    <row r="15" spans="2:35" ht="35.450000000000003" customHeight="1" x14ac:dyDescent="0.15">
      <c r="B15" s="827"/>
      <c r="C15" s="160"/>
      <c r="D15" s="4"/>
      <c r="E15" s="4"/>
      <c r="F15" s="160"/>
      <c r="G15" s="160"/>
      <c r="H15" s="160"/>
      <c r="I15" s="4"/>
      <c r="J15" s="4"/>
      <c r="K15" s="4"/>
      <c r="L15" s="4"/>
      <c r="M15" s="4"/>
      <c r="N15" s="4"/>
      <c r="O15" s="4"/>
      <c r="P15" s="4"/>
      <c r="Q15" s="160"/>
      <c r="R15" s="160"/>
      <c r="S15" s="4"/>
      <c r="T15" s="4"/>
      <c r="U15" s="4"/>
      <c r="V15" s="4"/>
      <c r="W15" s="160"/>
      <c r="X15" s="160"/>
      <c r="Y15" s="160"/>
      <c r="Z15" s="160"/>
      <c r="AA15" s="160"/>
      <c r="AB15" s="4"/>
      <c r="AC15" s="4"/>
      <c r="AD15" s="4"/>
      <c r="AE15" s="4"/>
      <c r="AF15" s="4"/>
      <c r="AG15" s="4"/>
      <c r="AH15" s="4"/>
      <c r="AI15" s="162"/>
    </row>
    <row r="16" spans="2:35" ht="35.450000000000003" customHeight="1" x14ac:dyDescent="0.15">
      <c r="B16" s="827"/>
      <c r="C16" s="160"/>
      <c r="D16" s="4"/>
      <c r="E16" s="4"/>
      <c r="F16" s="160"/>
      <c r="G16" s="160"/>
      <c r="H16" s="160"/>
      <c r="I16" s="4"/>
      <c r="J16" s="4"/>
      <c r="K16" s="4"/>
      <c r="L16" s="4"/>
      <c r="M16" s="4"/>
      <c r="N16" s="4"/>
      <c r="O16" s="4"/>
      <c r="P16" s="4"/>
      <c r="Q16" s="160"/>
      <c r="R16" s="160"/>
      <c r="S16" s="4"/>
      <c r="T16" s="4"/>
      <c r="U16" s="4"/>
      <c r="V16" s="4"/>
      <c r="W16" s="160"/>
      <c r="X16" s="160"/>
      <c r="Y16" s="160"/>
      <c r="Z16" s="160"/>
      <c r="AA16" s="160"/>
      <c r="AB16" s="4"/>
      <c r="AC16" s="4"/>
      <c r="AD16" s="4"/>
      <c r="AE16" s="4"/>
      <c r="AF16" s="4"/>
      <c r="AG16" s="4"/>
      <c r="AH16" s="4"/>
      <c r="AI16" s="162"/>
    </row>
    <row r="17" spans="2:35" ht="22.5" customHeight="1" x14ac:dyDescent="0.15">
      <c r="B17" s="827"/>
      <c r="C17" s="160"/>
      <c r="D17" s="4"/>
      <c r="E17" s="163"/>
      <c r="H17" s="164"/>
      <c r="I17" s="164"/>
      <c r="J17" s="164"/>
      <c r="K17" s="164"/>
      <c r="L17" s="164"/>
      <c r="M17" s="4"/>
      <c r="N17" s="4"/>
      <c r="O17" s="4"/>
      <c r="P17" s="4"/>
      <c r="Q17" s="160"/>
      <c r="R17" s="160"/>
      <c r="S17" s="4"/>
      <c r="T17" s="4"/>
      <c r="U17" s="4"/>
      <c r="V17" s="4"/>
      <c r="W17" s="160"/>
      <c r="X17" s="160"/>
      <c r="Y17" s="160"/>
      <c r="Z17" s="160"/>
      <c r="AA17" s="160"/>
      <c r="AI17" s="165"/>
    </row>
    <row r="18" spans="2:35" ht="78.75" customHeight="1" x14ac:dyDescent="0.15">
      <c r="B18" s="828"/>
      <c r="C18" s="166"/>
      <c r="D18" s="167"/>
      <c r="E18" s="168"/>
      <c r="F18" s="169"/>
      <c r="G18" s="169"/>
      <c r="H18" s="167"/>
      <c r="I18" s="167"/>
      <c r="J18" s="167"/>
      <c r="K18" s="167"/>
      <c r="L18" s="167"/>
      <c r="M18" s="167"/>
      <c r="N18" s="167"/>
      <c r="O18" s="167"/>
      <c r="P18" s="167"/>
      <c r="Q18" s="167"/>
      <c r="R18" s="167"/>
      <c r="S18" s="170"/>
      <c r="T18" s="170"/>
      <c r="U18" s="170"/>
      <c r="V18" s="832" t="s">
        <v>907</v>
      </c>
      <c r="W18" s="832"/>
      <c r="X18" s="832"/>
      <c r="Y18" s="832"/>
      <c r="Z18" s="832"/>
      <c r="AA18" s="832"/>
      <c r="AB18" s="832"/>
      <c r="AC18" s="832"/>
      <c r="AD18" s="832"/>
      <c r="AE18" s="832"/>
      <c r="AF18" s="832"/>
      <c r="AG18" s="832"/>
      <c r="AH18" s="832"/>
      <c r="AI18" s="833"/>
    </row>
    <row r="19" spans="2:35" ht="15" customHeight="1" x14ac:dyDescent="0.15"/>
  </sheetData>
  <mergeCells count="17">
    <mergeCell ref="B6:B18"/>
    <mergeCell ref="C6:AI6"/>
    <mergeCell ref="V18:AI18"/>
    <mergeCell ref="B3:AI3"/>
    <mergeCell ref="B4:D4"/>
    <mergeCell ref="E4:I4"/>
    <mergeCell ref="J4:L4"/>
    <mergeCell ref="M4:R4"/>
    <mergeCell ref="S4:V5"/>
    <mergeCell ref="W4:AB4"/>
    <mergeCell ref="AC4:AE5"/>
    <mergeCell ref="AF4:AI5"/>
    <mergeCell ref="B5:D5"/>
    <mergeCell ref="E5:I5"/>
    <mergeCell ref="J5:L5"/>
    <mergeCell ref="M5:R5"/>
    <mergeCell ref="W5:AB5"/>
  </mergeCells>
  <phoneticPr fontId="9"/>
  <printOptions horizontalCentered="1" verticalCentered="1"/>
  <pageMargins left="0.23622047244094488" right="0.23622047244094488" top="0.74803149606299213" bottom="0.74803149606299213" header="0.31496062992125984" footer="0.31496062992125984"/>
  <pageSetup paperSize="9" scale="98" fitToWidth="0" orientation="landscape" copies="2" r:id="rId1"/>
  <headerFooter alignWithMargins="0"/>
  <drawing r:id="rId2"/>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E6105F-75B9-49B1-8C76-1EAA43E7F6E4}">
  <sheetPr codeName="Sheet97">
    <pageSetUpPr fitToPage="1"/>
  </sheetPr>
  <dimension ref="B2:AI19"/>
  <sheetViews>
    <sheetView showGridLines="0" showZeros="0" view="pageBreakPreview" zoomScaleNormal="85" zoomScaleSheetLayoutView="100" workbookViewId="0">
      <selection activeCell="E4" sqref="E4:AB5"/>
    </sheetView>
  </sheetViews>
  <sheetFormatPr defaultColWidth="9" defaultRowHeight="12" x14ac:dyDescent="0.15"/>
  <cols>
    <col min="1" max="1" width="1.625" style="159" customWidth="1"/>
    <col min="2" max="2" width="3.25" style="159" customWidth="1"/>
    <col min="3" max="35" width="4.125" style="159" customWidth="1"/>
    <col min="36" max="36" width="1.375" style="159" customWidth="1"/>
    <col min="37" max="16384" width="9" style="159"/>
  </cols>
  <sheetData>
    <row r="2" spans="2:35" ht="8.25" customHeight="1" x14ac:dyDescent="0.15"/>
    <row r="3" spans="2:35" ht="24.95" customHeight="1" x14ac:dyDescent="0.15">
      <c r="B3" s="400" t="s">
        <v>908</v>
      </c>
      <c r="C3" s="400"/>
      <c r="D3" s="400"/>
      <c r="E3" s="786"/>
      <c r="F3" s="786"/>
      <c r="G3" s="786"/>
      <c r="H3" s="786"/>
      <c r="I3" s="786"/>
      <c r="J3" s="400"/>
      <c r="K3" s="400"/>
      <c r="L3" s="400"/>
      <c r="M3" s="400"/>
      <c r="N3" s="400"/>
      <c r="O3" s="400"/>
      <c r="P3" s="400"/>
      <c r="Q3" s="400"/>
      <c r="R3" s="400"/>
      <c r="S3" s="400"/>
      <c r="T3" s="400"/>
      <c r="U3" s="400"/>
      <c r="V3" s="400"/>
      <c r="W3" s="400"/>
      <c r="X3" s="400"/>
      <c r="Y3" s="400"/>
      <c r="Z3" s="400"/>
      <c r="AA3" s="400"/>
      <c r="AB3" s="400"/>
      <c r="AC3" s="400"/>
      <c r="AD3" s="400"/>
      <c r="AE3" s="400"/>
      <c r="AF3" s="400"/>
      <c r="AG3" s="400"/>
      <c r="AH3" s="400"/>
      <c r="AI3" s="400"/>
    </row>
    <row r="4" spans="2:35" ht="20.100000000000001" customHeight="1" x14ac:dyDescent="0.15">
      <c r="B4" s="787" t="s">
        <v>8</v>
      </c>
      <c r="C4" s="788"/>
      <c r="D4" s="789"/>
      <c r="E4" s="837" t="s">
        <v>542</v>
      </c>
      <c r="F4" s="838"/>
      <c r="G4" s="838"/>
      <c r="H4" s="838"/>
      <c r="I4" s="839"/>
      <c r="J4" s="793" t="s">
        <v>9</v>
      </c>
      <c r="K4" s="794"/>
      <c r="L4" s="795"/>
      <c r="M4" s="796" t="s">
        <v>543</v>
      </c>
      <c r="N4" s="797"/>
      <c r="O4" s="797"/>
      <c r="P4" s="797"/>
      <c r="Q4" s="797"/>
      <c r="R4" s="798"/>
      <c r="S4" s="447" t="s">
        <v>715</v>
      </c>
      <c r="T4" s="448"/>
      <c r="U4" s="448"/>
      <c r="V4" s="449"/>
      <c r="W4" s="805" t="s">
        <v>545</v>
      </c>
      <c r="X4" s="806"/>
      <c r="Y4" s="806"/>
      <c r="Z4" s="806"/>
      <c r="AA4" s="806"/>
      <c r="AB4" s="807"/>
      <c r="AC4" s="447" t="s">
        <v>546</v>
      </c>
      <c r="AD4" s="448"/>
      <c r="AE4" s="449"/>
      <c r="AF4" s="840">
        <v>45621</v>
      </c>
      <c r="AG4" s="841"/>
      <c r="AH4" s="841"/>
      <c r="AI4" s="842"/>
    </row>
    <row r="5" spans="2:35" ht="20.100000000000001" customHeight="1" x14ac:dyDescent="0.15">
      <c r="B5" s="814" t="s">
        <v>0</v>
      </c>
      <c r="C5" s="815"/>
      <c r="D5" s="816"/>
      <c r="E5" s="846" t="s">
        <v>547</v>
      </c>
      <c r="F5" s="847"/>
      <c r="G5" s="847"/>
      <c r="H5" s="847"/>
      <c r="I5" s="848"/>
      <c r="J5" s="820" t="s">
        <v>1</v>
      </c>
      <c r="K5" s="821"/>
      <c r="L5" s="822"/>
      <c r="M5" s="796" t="s">
        <v>548</v>
      </c>
      <c r="N5" s="797"/>
      <c r="O5" s="797"/>
      <c r="P5" s="797"/>
      <c r="Q5" s="797"/>
      <c r="R5" s="798"/>
      <c r="S5" s="450"/>
      <c r="T5" s="451"/>
      <c r="U5" s="451"/>
      <c r="V5" s="452"/>
      <c r="W5" s="849" t="s">
        <v>549</v>
      </c>
      <c r="X5" s="850"/>
      <c r="Y5" s="850"/>
      <c r="Z5" s="850"/>
      <c r="AA5" s="850"/>
      <c r="AB5" s="851"/>
      <c r="AC5" s="450"/>
      <c r="AD5" s="451"/>
      <c r="AE5" s="452"/>
      <c r="AF5" s="843"/>
      <c r="AG5" s="844"/>
      <c r="AH5" s="844"/>
      <c r="AI5" s="845"/>
    </row>
    <row r="6" spans="2:35" ht="26.25" customHeight="1" x14ac:dyDescent="0.2">
      <c r="B6" s="827" t="s">
        <v>905</v>
      </c>
      <c r="C6" s="852" t="s">
        <v>906</v>
      </c>
      <c r="D6" s="853"/>
      <c r="E6" s="853"/>
      <c r="F6" s="853"/>
      <c r="G6" s="853"/>
      <c r="H6" s="853"/>
      <c r="I6" s="853"/>
      <c r="J6" s="853"/>
      <c r="K6" s="853"/>
      <c r="L6" s="853"/>
      <c r="M6" s="853"/>
      <c r="N6" s="853"/>
      <c r="O6" s="853"/>
      <c r="P6" s="853"/>
      <c r="Q6" s="853"/>
      <c r="R6" s="853"/>
      <c r="S6" s="853"/>
      <c r="T6" s="853"/>
      <c r="U6" s="853"/>
      <c r="V6" s="853"/>
      <c r="W6" s="853"/>
      <c r="X6" s="853"/>
      <c r="Y6" s="853"/>
      <c r="Z6" s="853"/>
      <c r="AA6" s="853"/>
      <c r="AB6" s="853"/>
      <c r="AC6" s="853"/>
      <c r="AD6" s="853"/>
      <c r="AE6" s="853"/>
      <c r="AF6" s="853"/>
      <c r="AG6" s="853"/>
      <c r="AH6" s="853"/>
      <c r="AI6" s="854"/>
    </row>
    <row r="7" spans="2:35" ht="35.450000000000003" customHeight="1" x14ac:dyDescent="0.15">
      <c r="B7" s="827"/>
      <c r="C7" s="4"/>
      <c r="D7" s="4"/>
      <c r="E7" s="4"/>
      <c r="F7" s="4"/>
      <c r="G7" s="4"/>
      <c r="H7" s="4"/>
      <c r="I7" s="160"/>
      <c r="J7" s="4"/>
      <c r="K7" s="4"/>
      <c r="L7" s="4"/>
      <c r="M7" s="4"/>
      <c r="N7" s="4"/>
      <c r="O7" s="4"/>
      <c r="P7" s="4"/>
      <c r="Q7" s="161"/>
      <c r="R7" s="160"/>
      <c r="S7" s="4"/>
      <c r="T7" s="4"/>
      <c r="U7" s="4"/>
      <c r="V7" s="4"/>
      <c r="W7" s="160"/>
      <c r="X7" s="160"/>
      <c r="Y7" s="160"/>
      <c r="Z7" s="160"/>
      <c r="AA7" s="160"/>
      <c r="AB7" s="4"/>
      <c r="AC7" s="4"/>
      <c r="AD7" s="4"/>
      <c r="AE7" s="4"/>
      <c r="AF7" s="4"/>
      <c r="AG7" s="4"/>
      <c r="AH7" s="4"/>
      <c r="AI7" s="162"/>
    </row>
    <row r="8" spans="2:35" ht="35.450000000000003" customHeight="1" x14ac:dyDescent="0.15">
      <c r="B8" s="827"/>
      <c r="C8" s="4"/>
      <c r="D8" s="4"/>
      <c r="E8" s="4"/>
      <c r="F8" s="4"/>
      <c r="G8" s="4"/>
      <c r="H8" s="4"/>
      <c r="I8" s="160"/>
      <c r="J8" s="4"/>
      <c r="K8" s="4"/>
      <c r="L8" s="4"/>
      <c r="M8" s="4"/>
      <c r="N8" s="4"/>
      <c r="O8" s="4"/>
      <c r="P8" s="4"/>
      <c r="Q8" s="161"/>
      <c r="R8" s="160"/>
      <c r="S8" s="4"/>
      <c r="T8" s="4"/>
      <c r="U8" s="4"/>
      <c r="V8" s="4"/>
      <c r="W8" s="160"/>
      <c r="X8" s="160"/>
      <c r="Y8" s="160"/>
      <c r="Z8" s="160"/>
      <c r="AA8" s="160"/>
      <c r="AB8" s="4"/>
      <c r="AC8" s="4"/>
      <c r="AD8" s="4"/>
      <c r="AE8" s="4"/>
      <c r="AF8" s="4"/>
      <c r="AG8" s="4"/>
      <c r="AH8" s="4"/>
      <c r="AI8" s="162"/>
    </row>
    <row r="9" spans="2:35" ht="35.450000000000003" customHeight="1" x14ac:dyDescent="0.15">
      <c r="B9" s="827"/>
      <c r="C9" s="4"/>
      <c r="D9" s="4"/>
      <c r="E9" s="4"/>
      <c r="F9" s="4"/>
      <c r="G9" s="4"/>
      <c r="H9" s="4"/>
      <c r="I9" s="160"/>
      <c r="J9" s="4"/>
      <c r="K9" s="4"/>
      <c r="L9" s="4"/>
      <c r="M9" s="4"/>
      <c r="N9" s="4"/>
      <c r="O9" s="4"/>
      <c r="P9" s="4"/>
      <c r="Q9" s="161"/>
      <c r="R9" s="160"/>
      <c r="S9" s="4"/>
      <c r="T9" s="4"/>
      <c r="U9" s="4"/>
      <c r="V9" s="4"/>
      <c r="W9" s="160"/>
      <c r="X9" s="160"/>
      <c r="Y9" s="160"/>
      <c r="Z9" s="160"/>
      <c r="AA9" s="160"/>
      <c r="AB9" s="4"/>
      <c r="AC9" s="4"/>
      <c r="AD9" s="4"/>
      <c r="AE9" s="4"/>
      <c r="AF9" s="4"/>
      <c r="AG9" s="4"/>
      <c r="AH9" s="4"/>
      <c r="AI9" s="162"/>
    </row>
    <row r="10" spans="2:35" ht="35.450000000000003" customHeight="1" x14ac:dyDescent="0.15">
      <c r="B10" s="827"/>
      <c r="C10" s="4"/>
      <c r="D10" s="4"/>
      <c r="E10" s="4"/>
      <c r="F10" s="4"/>
      <c r="G10" s="4"/>
      <c r="H10" s="4"/>
      <c r="I10" s="160"/>
      <c r="J10" s="4"/>
      <c r="K10" s="4"/>
      <c r="L10" s="4"/>
      <c r="M10" s="4"/>
      <c r="N10" s="4"/>
      <c r="O10" s="4"/>
      <c r="P10" s="4"/>
      <c r="Q10" s="161"/>
      <c r="R10" s="160"/>
      <c r="S10" s="4"/>
      <c r="T10" s="4"/>
      <c r="U10" s="4"/>
      <c r="V10" s="4"/>
      <c r="W10" s="160"/>
      <c r="X10" s="160"/>
      <c r="Y10" s="160"/>
      <c r="Z10" s="160"/>
      <c r="AA10" s="160"/>
      <c r="AB10" s="4"/>
      <c r="AC10" s="4"/>
      <c r="AD10" s="4"/>
      <c r="AE10" s="4"/>
      <c r="AF10" s="4"/>
      <c r="AG10" s="4"/>
      <c r="AH10" s="4"/>
      <c r="AI10" s="162"/>
    </row>
    <row r="11" spans="2:35" ht="35.450000000000003" customHeight="1" x14ac:dyDescent="0.15">
      <c r="B11" s="827"/>
      <c r="C11" s="4"/>
      <c r="D11" s="4"/>
      <c r="E11" s="4"/>
      <c r="F11" s="4"/>
      <c r="G11" s="4"/>
      <c r="H11" s="4"/>
      <c r="I11" s="160"/>
      <c r="J11" s="4"/>
      <c r="K11" s="4"/>
      <c r="L11" s="4"/>
      <c r="M11" s="4"/>
      <c r="N11" s="4"/>
      <c r="O11" s="4"/>
      <c r="P11" s="4"/>
      <c r="Q11" s="160"/>
      <c r="R11" s="160"/>
      <c r="S11" s="4"/>
      <c r="T11" s="4"/>
      <c r="U11" s="4"/>
      <c r="V11" s="4"/>
      <c r="W11" s="160"/>
      <c r="X11" s="160"/>
      <c r="Y11" s="160"/>
      <c r="Z11" s="160"/>
      <c r="AA11" s="160"/>
      <c r="AB11" s="4"/>
      <c r="AC11" s="4"/>
      <c r="AD11" s="4"/>
      <c r="AE11" s="4"/>
      <c r="AF11" s="4"/>
      <c r="AG11" s="4"/>
      <c r="AH11" s="4"/>
      <c r="AI11" s="162"/>
    </row>
    <row r="12" spans="2:35" ht="35.450000000000003" customHeight="1" x14ac:dyDescent="0.15">
      <c r="B12" s="827"/>
      <c r="C12" s="4"/>
      <c r="D12" s="4"/>
      <c r="E12" s="4"/>
      <c r="F12" s="160"/>
      <c r="G12" s="160"/>
      <c r="H12" s="4"/>
      <c r="I12" s="4"/>
      <c r="J12" s="4"/>
      <c r="K12" s="4"/>
      <c r="L12" s="4"/>
      <c r="M12" s="4"/>
      <c r="N12" s="4"/>
      <c r="O12" s="4"/>
      <c r="P12" s="4"/>
      <c r="Q12" s="160"/>
      <c r="R12" s="4"/>
      <c r="S12" s="4"/>
      <c r="T12" s="4"/>
      <c r="U12" s="4"/>
      <c r="V12" s="4"/>
      <c r="W12" s="160"/>
      <c r="X12" s="160"/>
      <c r="Y12" s="160"/>
      <c r="Z12" s="160"/>
      <c r="AA12" s="160"/>
      <c r="AB12" s="4"/>
      <c r="AC12" s="4"/>
      <c r="AD12" s="4"/>
      <c r="AE12" s="4"/>
      <c r="AF12" s="4"/>
      <c r="AG12" s="4"/>
      <c r="AH12" s="4"/>
      <c r="AI12" s="162"/>
    </row>
    <row r="13" spans="2:35" ht="35.450000000000003" customHeight="1" x14ac:dyDescent="0.15">
      <c r="B13" s="827"/>
      <c r="C13" s="4"/>
      <c r="D13" s="4"/>
      <c r="E13" s="4"/>
      <c r="F13" s="160"/>
      <c r="G13" s="160"/>
      <c r="H13" s="160"/>
      <c r="I13" s="4"/>
      <c r="J13" s="4"/>
      <c r="K13" s="4"/>
      <c r="L13" s="4"/>
      <c r="M13" s="4"/>
      <c r="N13" s="4"/>
      <c r="O13" s="4"/>
      <c r="P13" s="4"/>
      <c r="Q13" s="160"/>
      <c r="R13" s="4"/>
      <c r="S13" s="4"/>
      <c r="T13" s="4"/>
      <c r="U13" s="4"/>
      <c r="V13" s="4"/>
      <c r="W13" s="160"/>
      <c r="X13" s="160"/>
      <c r="Y13" s="160"/>
      <c r="Z13" s="160"/>
      <c r="AA13" s="160"/>
      <c r="AB13" s="4"/>
      <c r="AC13" s="4"/>
      <c r="AD13" s="4"/>
      <c r="AE13" s="4"/>
      <c r="AF13" s="4"/>
      <c r="AG13" s="4"/>
      <c r="AH13" s="4"/>
      <c r="AI13" s="162"/>
    </row>
    <row r="14" spans="2:35" ht="35.450000000000003" customHeight="1" x14ac:dyDescent="0.15">
      <c r="B14" s="827"/>
      <c r="C14" s="160"/>
      <c r="D14" s="4"/>
      <c r="E14" s="4"/>
      <c r="F14" s="160"/>
      <c r="G14" s="160"/>
      <c r="H14" s="160"/>
      <c r="I14" s="4"/>
      <c r="J14" s="4"/>
      <c r="K14" s="4"/>
      <c r="L14" s="4"/>
      <c r="M14" s="4"/>
      <c r="N14" s="4"/>
      <c r="O14" s="4"/>
      <c r="P14" s="4"/>
      <c r="Q14" s="160"/>
      <c r="R14" s="160"/>
      <c r="S14" s="4"/>
      <c r="T14" s="4"/>
      <c r="U14" s="4"/>
      <c r="V14" s="4"/>
      <c r="W14" s="160"/>
      <c r="X14" s="160"/>
      <c r="Y14" s="160"/>
      <c r="Z14" s="160"/>
      <c r="AA14" s="160"/>
      <c r="AB14" s="4"/>
      <c r="AC14" s="4"/>
      <c r="AD14" s="4"/>
      <c r="AE14" s="4"/>
      <c r="AF14" s="4"/>
      <c r="AG14" s="4"/>
      <c r="AH14" s="4"/>
      <c r="AI14" s="162"/>
    </row>
    <row r="15" spans="2:35" ht="35.450000000000003" customHeight="1" x14ac:dyDescent="0.15">
      <c r="B15" s="827"/>
      <c r="C15" s="160"/>
      <c r="D15" s="4"/>
      <c r="E15" s="4"/>
      <c r="F15" s="160"/>
      <c r="G15" s="160"/>
      <c r="H15" s="160"/>
      <c r="I15" s="4"/>
      <c r="J15" s="4"/>
      <c r="K15" s="4"/>
      <c r="L15" s="4"/>
      <c r="M15" s="4"/>
      <c r="N15" s="4"/>
      <c r="O15" s="4"/>
      <c r="P15" s="4"/>
      <c r="Q15" s="160"/>
      <c r="R15" s="160"/>
      <c r="S15" s="4"/>
      <c r="T15" s="4"/>
      <c r="U15" s="4"/>
      <c r="V15" s="4"/>
      <c r="W15" s="160"/>
      <c r="X15" s="160"/>
      <c r="Y15" s="160"/>
      <c r="Z15" s="160"/>
      <c r="AA15" s="160"/>
      <c r="AB15" s="4"/>
      <c r="AC15" s="4"/>
      <c r="AD15" s="4"/>
      <c r="AE15" s="4"/>
      <c r="AF15" s="4"/>
      <c r="AG15" s="4"/>
      <c r="AH15" s="4"/>
      <c r="AI15" s="162"/>
    </row>
    <row r="16" spans="2:35" ht="35.450000000000003" customHeight="1" x14ac:dyDescent="0.15">
      <c r="B16" s="827"/>
      <c r="C16" s="160"/>
      <c r="D16" s="4"/>
      <c r="E16" s="4"/>
      <c r="F16" s="160"/>
      <c r="G16" s="160"/>
      <c r="H16" s="160"/>
      <c r="I16" s="4"/>
      <c r="J16" s="4"/>
      <c r="K16" s="4"/>
      <c r="L16" s="4"/>
      <c r="M16" s="4"/>
      <c r="N16" s="4"/>
      <c r="O16" s="4"/>
      <c r="P16" s="4"/>
      <c r="Q16" s="160"/>
      <c r="R16" s="160"/>
      <c r="S16" s="4"/>
      <c r="T16" s="4"/>
      <c r="U16" s="4"/>
      <c r="V16" s="4"/>
      <c r="W16" s="160"/>
      <c r="X16" s="160"/>
      <c r="Y16" s="160"/>
      <c r="Z16" s="160"/>
      <c r="AA16" s="160"/>
      <c r="AB16" s="4"/>
      <c r="AC16" s="4"/>
      <c r="AD16" s="4"/>
      <c r="AE16" s="4"/>
      <c r="AF16" s="4"/>
      <c r="AG16" s="4"/>
      <c r="AH16" s="4"/>
      <c r="AI16" s="162"/>
    </row>
    <row r="17" spans="2:35" ht="22.5" customHeight="1" x14ac:dyDescent="0.15">
      <c r="B17" s="827"/>
      <c r="C17" s="160"/>
      <c r="D17" s="4"/>
      <c r="E17" s="163"/>
      <c r="H17" s="164"/>
      <c r="I17" s="164"/>
      <c r="J17" s="164"/>
      <c r="K17" s="164"/>
      <c r="L17" s="164"/>
      <c r="M17" s="4"/>
      <c r="N17" s="4"/>
      <c r="O17" s="4"/>
      <c r="P17" s="4"/>
      <c r="Q17" s="160"/>
      <c r="R17" s="160"/>
      <c r="S17" s="4"/>
      <c r="T17" s="4"/>
      <c r="U17" s="4"/>
      <c r="V17" s="4"/>
      <c r="W17" s="160"/>
      <c r="X17" s="160"/>
      <c r="Y17" s="160"/>
      <c r="Z17" s="160"/>
      <c r="AA17" s="160"/>
      <c r="AI17" s="165"/>
    </row>
    <row r="18" spans="2:35" ht="78.75" customHeight="1" x14ac:dyDescent="0.15">
      <c r="B18" s="828"/>
      <c r="C18" s="166"/>
      <c r="D18" s="167"/>
      <c r="E18" s="168"/>
      <c r="F18" s="169"/>
      <c r="G18" s="169"/>
      <c r="H18" s="167"/>
      <c r="I18" s="167"/>
      <c r="J18" s="167"/>
      <c r="K18" s="167"/>
      <c r="L18" s="167"/>
      <c r="M18" s="167"/>
      <c r="N18" s="167"/>
      <c r="O18" s="167"/>
      <c r="P18" s="167"/>
      <c r="Q18" s="167"/>
      <c r="R18" s="167"/>
      <c r="S18" s="170"/>
      <c r="T18" s="170"/>
      <c r="U18" s="170"/>
      <c r="V18" s="832" t="s">
        <v>907</v>
      </c>
      <c r="W18" s="832"/>
      <c r="X18" s="832"/>
      <c r="Y18" s="832"/>
      <c r="Z18" s="832"/>
      <c r="AA18" s="832"/>
      <c r="AB18" s="832"/>
      <c r="AC18" s="832"/>
      <c r="AD18" s="832"/>
      <c r="AE18" s="832"/>
      <c r="AF18" s="832"/>
      <c r="AG18" s="832"/>
      <c r="AH18" s="832"/>
      <c r="AI18" s="833"/>
    </row>
    <row r="19" spans="2:35" ht="15" customHeight="1" x14ac:dyDescent="0.15"/>
  </sheetData>
  <mergeCells count="17">
    <mergeCell ref="B6:B18"/>
    <mergeCell ref="C6:AI6"/>
    <mergeCell ref="V18:AI18"/>
    <mergeCell ref="B3:AI3"/>
    <mergeCell ref="B4:D4"/>
    <mergeCell ref="E4:I4"/>
    <mergeCell ref="J4:L4"/>
    <mergeCell ref="M4:R4"/>
    <mergeCell ref="S4:V5"/>
    <mergeCell ref="W4:AB4"/>
    <mergeCell ref="AC4:AE5"/>
    <mergeCell ref="AF4:AI5"/>
    <mergeCell ref="B5:D5"/>
    <mergeCell ref="E5:I5"/>
    <mergeCell ref="J5:L5"/>
    <mergeCell ref="M5:R5"/>
    <mergeCell ref="W5:AB5"/>
  </mergeCells>
  <phoneticPr fontId="9"/>
  <printOptions horizontalCentered="1" verticalCentered="1"/>
  <pageMargins left="0.23622047244094488" right="0.23622047244094488" top="0.74803149606299213" bottom="0.74803149606299213" header="0.31496062992125984" footer="0.31496062992125984"/>
  <pageSetup paperSize="9" scale="98" fitToWidth="0" orientation="landscape" copies="2" r:id="rId1"/>
  <headerFooter alignWithMargins="0"/>
  <drawing r:id="rId2"/>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EA07B3-F05A-4C52-9335-A8CDF7450055}">
  <sheetPr codeName="Sheet98">
    <pageSetUpPr fitToPage="1"/>
  </sheetPr>
  <dimension ref="B2:AI19"/>
  <sheetViews>
    <sheetView showGridLines="0" showZeros="0" view="pageBreakPreview" zoomScale="85" zoomScaleNormal="85" zoomScaleSheetLayoutView="85" workbookViewId="0">
      <selection activeCell="E4" sqref="E4:AB5"/>
    </sheetView>
  </sheetViews>
  <sheetFormatPr defaultColWidth="9" defaultRowHeight="12" x14ac:dyDescent="0.15"/>
  <cols>
    <col min="1" max="1" width="1.625" style="159" customWidth="1"/>
    <col min="2" max="2" width="3.25" style="159" customWidth="1"/>
    <col min="3" max="35" width="4.125" style="159" customWidth="1"/>
    <col min="36" max="36" width="1.375" style="159" customWidth="1"/>
    <col min="37" max="16384" width="9" style="159"/>
  </cols>
  <sheetData>
    <row r="2" spans="2:35" ht="8.25" customHeight="1" x14ac:dyDescent="0.15"/>
    <row r="3" spans="2:35" ht="24.95" customHeight="1" x14ac:dyDescent="0.15">
      <c r="B3" s="400" t="s">
        <v>908</v>
      </c>
      <c r="C3" s="400"/>
      <c r="D3" s="400"/>
      <c r="E3" s="786"/>
      <c r="F3" s="786"/>
      <c r="G3" s="786"/>
      <c r="H3" s="786"/>
      <c r="I3" s="786"/>
      <c r="J3" s="400"/>
      <c r="K3" s="400"/>
      <c r="L3" s="400"/>
      <c r="M3" s="400"/>
      <c r="N3" s="400"/>
      <c r="O3" s="400"/>
      <c r="P3" s="400"/>
      <c r="Q3" s="400"/>
      <c r="R3" s="400"/>
      <c r="S3" s="400"/>
      <c r="T3" s="400"/>
      <c r="U3" s="400"/>
      <c r="V3" s="400"/>
      <c r="W3" s="400"/>
      <c r="X3" s="400"/>
      <c r="Y3" s="400"/>
      <c r="Z3" s="400"/>
      <c r="AA3" s="400"/>
      <c r="AB3" s="400"/>
      <c r="AC3" s="400"/>
      <c r="AD3" s="400"/>
      <c r="AE3" s="400"/>
      <c r="AF3" s="400"/>
      <c r="AG3" s="400"/>
      <c r="AH3" s="400"/>
      <c r="AI3" s="400"/>
    </row>
    <row r="4" spans="2:35" ht="20.100000000000001" customHeight="1" x14ac:dyDescent="0.15">
      <c r="B4" s="787" t="s">
        <v>8</v>
      </c>
      <c r="C4" s="788"/>
      <c r="D4" s="789"/>
      <c r="E4" s="837" t="s">
        <v>542</v>
      </c>
      <c r="F4" s="838"/>
      <c r="G4" s="838"/>
      <c r="H4" s="838"/>
      <c r="I4" s="839"/>
      <c r="J4" s="793" t="s">
        <v>9</v>
      </c>
      <c r="K4" s="794"/>
      <c r="L4" s="795"/>
      <c r="M4" s="796" t="s">
        <v>543</v>
      </c>
      <c r="N4" s="797"/>
      <c r="O4" s="797"/>
      <c r="P4" s="797"/>
      <c r="Q4" s="797"/>
      <c r="R4" s="798"/>
      <c r="S4" s="447" t="s">
        <v>715</v>
      </c>
      <c r="T4" s="448"/>
      <c r="U4" s="448"/>
      <c r="V4" s="449"/>
      <c r="W4" s="805" t="s">
        <v>545</v>
      </c>
      <c r="X4" s="806"/>
      <c r="Y4" s="806"/>
      <c r="Z4" s="806"/>
      <c r="AA4" s="806"/>
      <c r="AB4" s="807"/>
      <c r="AC4" s="447" t="s">
        <v>546</v>
      </c>
      <c r="AD4" s="448"/>
      <c r="AE4" s="449"/>
      <c r="AF4" s="840">
        <v>45621</v>
      </c>
      <c r="AG4" s="841"/>
      <c r="AH4" s="841"/>
      <c r="AI4" s="842"/>
    </row>
    <row r="5" spans="2:35" ht="20.100000000000001" customHeight="1" x14ac:dyDescent="0.15">
      <c r="B5" s="814" t="s">
        <v>0</v>
      </c>
      <c r="C5" s="815"/>
      <c r="D5" s="816"/>
      <c r="E5" s="846" t="s">
        <v>547</v>
      </c>
      <c r="F5" s="847"/>
      <c r="G5" s="847"/>
      <c r="H5" s="847"/>
      <c r="I5" s="848"/>
      <c r="J5" s="820" t="s">
        <v>1</v>
      </c>
      <c r="K5" s="821"/>
      <c r="L5" s="822"/>
      <c r="M5" s="796" t="s">
        <v>548</v>
      </c>
      <c r="N5" s="797"/>
      <c r="O5" s="797"/>
      <c r="P5" s="797"/>
      <c r="Q5" s="797"/>
      <c r="R5" s="798"/>
      <c r="S5" s="450"/>
      <c r="T5" s="451"/>
      <c r="U5" s="451"/>
      <c r="V5" s="452"/>
      <c r="W5" s="849" t="s">
        <v>549</v>
      </c>
      <c r="X5" s="850"/>
      <c r="Y5" s="850"/>
      <c r="Z5" s="850"/>
      <c r="AA5" s="850"/>
      <c r="AB5" s="851"/>
      <c r="AC5" s="450"/>
      <c r="AD5" s="451"/>
      <c r="AE5" s="452"/>
      <c r="AF5" s="843"/>
      <c r="AG5" s="844"/>
      <c r="AH5" s="844"/>
      <c r="AI5" s="845"/>
    </row>
    <row r="6" spans="2:35" ht="26.25" customHeight="1" x14ac:dyDescent="0.2">
      <c r="B6" s="827" t="s">
        <v>905</v>
      </c>
      <c r="C6" s="852" t="s">
        <v>906</v>
      </c>
      <c r="D6" s="853"/>
      <c r="E6" s="853"/>
      <c r="F6" s="853"/>
      <c r="G6" s="853"/>
      <c r="H6" s="853"/>
      <c r="I6" s="853"/>
      <c r="J6" s="853"/>
      <c r="K6" s="853"/>
      <c r="L6" s="853"/>
      <c r="M6" s="853"/>
      <c r="N6" s="853"/>
      <c r="O6" s="853"/>
      <c r="P6" s="853"/>
      <c r="Q6" s="853"/>
      <c r="R6" s="853"/>
      <c r="S6" s="853"/>
      <c r="T6" s="853"/>
      <c r="U6" s="853"/>
      <c r="V6" s="853"/>
      <c r="W6" s="853"/>
      <c r="X6" s="853"/>
      <c r="Y6" s="853"/>
      <c r="Z6" s="853"/>
      <c r="AA6" s="853"/>
      <c r="AB6" s="853"/>
      <c r="AC6" s="853"/>
      <c r="AD6" s="853"/>
      <c r="AE6" s="853"/>
      <c r="AF6" s="853"/>
      <c r="AG6" s="853"/>
      <c r="AH6" s="853"/>
      <c r="AI6" s="854"/>
    </row>
    <row r="7" spans="2:35" ht="35.450000000000003" customHeight="1" x14ac:dyDescent="0.15">
      <c r="B7" s="827"/>
      <c r="C7" s="834"/>
      <c r="D7" s="835"/>
      <c r="E7" s="835"/>
      <c r="F7" s="835"/>
      <c r="G7" s="835"/>
      <c r="H7" s="835"/>
      <c r="I7" s="835"/>
      <c r="J7" s="835"/>
      <c r="K7" s="835"/>
      <c r="L7" s="835"/>
      <c r="M7" s="835"/>
      <c r="N7" s="835"/>
      <c r="O7" s="835"/>
      <c r="P7" s="835"/>
      <c r="Q7" s="835"/>
      <c r="R7" s="835"/>
      <c r="S7" s="835"/>
      <c r="T7" s="835"/>
      <c r="U7" s="835"/>
      <c r="V7" s="835"/>
      <c r="W7" s="835"/>
      <c r="X7" s="835"/>
      <c r="Y7" s="835"/>
      <c r="Z7" s="835"/>
      <c r="AA7" s="835"/>
      <c r="AB7" s="835"/>
      <c r="AC7" s="835"/>
      <c r="AD7" s="835"/>
      <c r="AE7" s="835"/>
      <c r="AF7" s="835"/>
      <c r="AG7" s="835"/>
      <c r="AH7" s="835"/>
      <c r="AI7" s="836"/>
    </row>
    <row r="8" spans="2:35" ht="35.450000000000003" customHeight="1" x14ac:dyDescent="0.15">
      <c r="B8" s="827"/>
      <c r="C8" s="834"/>
      <c r="D8" s="835"/>
      <c r="E8" s="835"/>
      <c r="F8" s="835"/>
      <c r="G8" s="835"/>
      <c r="H8" s="835"/>
      <c r="I8" s="835"/>
      <c r="J8" s="835"/>
      <c r="K8" s="835"/>
      <c r="L8" s="835"/>
      <c r="M8" s="835"/>
      <c r="N8" s="835"/>
      <c r="O8" s="835"/>
      <c r="P8" s="835"/>
      <c r="Q8" s="835"/>
      <c r="R8" s="835"/>
      <c r="S8" s="835"/>
      <c r="T8" s="835"/>
      <c r="U8" s="835"/>
      <c r="V8" s="835"/>
      <c r="W8" s="835"/>
      <c r="X8" s="835"/>
      <c r="Y8" s="835"/>
      <c r="Z8" s="835"/>
      <c r="AA8" s="835"/>
      <c r="AB8" s="835"/>
      <c r="AC8" s="835"/>
      <c r="AD8" s="835"/>
      <c r="AE8" s="835"/>
      <c r="AF8" s="835"/>
      <c r="AG8" s="835"/>
      <c r="AH8" s="835"/>
      <c r="AI8" s="836"/>
    </row>
    <row r="9" spans="2:35" ht="35.450000000000003" customHeight="1" x14ac:dyDescent="0.15">
      <c r="B9" s="827"/>
      <c r="C9" s="834"/>
      <c r="D9" s="835"/>
      <c r="E9" s="835"/>
      <c r="F9" s="835"/>
      <c r="G9" s="835"/>
      <c r="H9" s="835"/>
      <c r="I9" s="835"/>
      <c r="J9" s="835"/>
      <c r="K9" s="835"/>
      <c r="L9" s="835"/>
      <c r="M9" s="835"/>
      <c r="N9" s="835"/>
      <c r="O9" s="835"/>
      <c r="P9" s="835"/>
      <c r="Q9" s="835"/>
      <c r="R9" s="835"/>
      <c r="S9" s="835"/>
      <c r="T9" s="835"/>
      <c r="U9" s="835"/>
      <c r="V9" s="835"/>
      <c r="W9" s="835"/>
      <c r="X9" s="835"/>
      <c r="Y9" s="835"/>
      <c r="Z9" s="835"/>
      <c r="AA9" s="835"/>
      <c r="AB9" s="835"/>
      <c r="AC9" s="835"/>
      <c r="AD9" s="835"/>
      <c r="AE9" s="835"/>
      <c r="AF9" s="835"/>
      <c r="AG9" s="835"/>
      <c r="AH9" s="835"/>
      <c r="AI9" s="836"/>
    </row>
    <row r="10" spans="2:35" ht="35.450000000000003" customHeight="1" x14ac:dyDescent="0.15">
      <c r="B10" s="827"/>
      <c r="C10" s="834"/>
      <c r="D10" s="835"/>
      <c r="E10" s="835"/>
      <c r="F10" s="835"/>
      <c r="G10" s="835"/>
      <c r="H10" s="835"/>
      <c r="I10" s="835"/>
      <c r="J10" s="835"/>
      <c r="K10" s="835"/>
      <c r="L10" s="835"/>
      <c r="M10" s="835"/>
      <c r="N10" s="835"/>
      <c r="O10" s="835"/>
      <c r="P10" s="835"/>
      <c r="Q10" s="835"/>
      <c r="R10" s="835"/>
      <c r="S10" s="835"/>
      <c r="T10" s="835"/>
      <c r="U10" s="835"/>
      <c r="V10" s="835"/>
      <c r="W10" s="835"/>
      <c r="X10" s="835"/>
      <c r="Y10" s="835"/>
      <c r="Z10" s="835"/>
      <c r="AA10" s="835"/>
      <c r="AB10" s="835"/>
      <c r="AC10" s="835"/>
      <c r="AD10" s="835"/>
      <c r="AE10" s="835"/>
      <c r="AF10" s="835"/>
      <c r="AG10" s="835"/>
      <c r="AH10" s="835"/>
      <c r="AI10" s="836"/>
    </row>
    <row r="11" spans="2:35" ht="35.450000000000003" customHeight="1" x14ac:dyDescent="0.15">
      <c r="B11" s="827"/>
      <c r="C11" s="834"/>
      <c r="D11" s="835"/>
      <c r="E11" s="835"/>
      <c r="F11" s="835"/>
      <c r="G11" s="835"/>
      <c r="H11" s="835"/>
      <c r="I11" s="835"/>
      <c r="J11" s="835"/>
      <c r="K11" s="835"/>
      <c r="L11" s="835"/>
      <c r="M11" s="835"/>
      <c r="N11" s="835"/>
      <c r="O11" s="835"/>
      <c r="P11" s="835"/>
      <c r="Q11" s="835"/>
      <c r="R11" s="835"/>
      <c r="S11" s="835"/>
      <c r="T11" s="835"/>
      <c r="U11" s="835"/>
      <c r="V11" s="835"/>
      <c r="W11" s="835"/>
      <c r="X11" s="835"/>
      <c r="Y11" s="835"/>
      <c r="Z11" s="835"/>
      <c r="AA11" s="835"/>
      <c r="AB11" s="835"/>
      <c r="AC11" s="835"/>
      <c r="AD11" s="835"/>
      <c r="AE11" s="835"/>
      <c r="AF11" s="835"/>
      <c r="AG11" s="835"/>
      <c r="AH11" s="835"/>
      <c r="AI11" s="836"/>
    </row>
    <row r="12" spans="2:35" ht="35.450000000000003" customHeight="1" x14ac:dyDescent="0.15">
      <c r="B12" s="827"/>
      <c r="C12" s="834"/>
      <c r="D12" s="835"/>
      <c r="E12" s="835"/>
      <c r="F12" s="835"/>
      <c r="G12" s="835"/>
      <c r="H12" s="835"/>
      <c r="I12" s="835"/>
      <c r="J12" s="835"/>
      <c r="K12" s="835"/>
      <c r="L12" s="835"/>
      <c r="M12" s="835"/>
      <c r="N12" s="835"/>
      <c r="O12" s="835"/>
      <c r="P12" s="835"/>
      <c r="Q12" s="835"/>
      <c r="R12" s="835"/>
      <c r="S12" s="835"/>
      <c r="T12" s="835"/>
      <c r="U12" s="835"/>
      <c r="V12" s="835"/>
      <c r="W12" s="835"/>
      <c r="X12" s="835"/>
      <c r="Y12" s="835"/>
      <c r="Z12" s="835"/>
      <c r="AA12" s="835"/>
      <c r="AB12" s="835"/>
      <c r="AC12" s="835"/>
      <c r="AD12" s="835"/>
      <c r="AE12" s="835"/>
      <c r="AF12" s="835"/>
      <c r="AG12" s="835"/>
      <c r="AH12" s="835"/>
      <c r="AI12" s="836"/>
    </row>
    <row r="13" spans="2:35" ht="35.450000000000003" customHeight="1" x14ac:dyDescent="0.15">
      <c r="B13" s="827"/>
      <c r="C13" s="834"/>
      <c r="D13" s="835"/>
      <c r="E13" s="835"/>
      <c r="F13" s="835"/>
      <c r="G13" s="835"/>
      <c r="H13" s="835"/>
      <c r="I13" s="835"/>
      <c r="J13" s="835"/>
      <c r="K13" s="835"/>
      <c r="L13" s="835"/>
      <c r="M13" s="835"/>
      <c r="N13" s="835"/>
      <c r="O13" s="835"/>
      <c r="P13" s="835"/>
      <c r="Q13" s="835"/>
      <c r="R13" s="835"/>
      <c r="S13" s="835"/>
      <c r="T13" s="835"/>
      <c r="U13" s="835"/>
      <c r="V13" s="835"/>
      <c r="W13" s="835"/>
      <c r="X13" s="835"/>
      <c r="Y13" s="835"/>
      <c r="Z13" s="835"/>
      <c r="AA13" s="835"/>
      <c r="AB13" s="835"/>
      <c r="AC13" s="835"/>
      <c r="AD13" s="835"/>
      <c r="AE13" s="835"/>
      <c r="AF13" s="835"/>
      <c r="AG13" s="835"/>
      <c r="AH13" s="835"/>
      <c r="AI13" s="836"/>
    </row>
    <row r="14" spans="2:35" ht="35.450000000000003" customHeight="1" x14ac:dyDescent="0.15">
      <c r="B14" s="827"/>
      <c r="C14" s="834"/>
      <c r="D14" s="835"/>
      <c r="E14" s="835"/>
      <c r="F14" s="835"/>
      <c r="G14" s="835"/>
      <c r="H14" s="835"/>
      <c r="I14" s="835"/>
      <c r="J14" s="835"/>
      <c r="K14" s="835"/>
      <c r="L14" s="835"/>
      <c r="M14" s="835"/>
      <c r="N14" s="835"/>
      <c r="O14" s="835"/>
      <c r="P14" s="835"/>
      <c r="Q14" s="835"/>
      <c r="R14" s="835"/>
      <c r="S14" s="835"/>
      <c r="T14" s="835"/>
      <c r="U14" s="835"/>
      <c r="V14" s="835"/>
      <c r="W14" s="835"/>
      <c r="X14" s="835"/>
      <c r="Y14" s="835"/>
      <c r="Z14" s="835"/>
      <c r="AA14" s="835"/>
      <c r="AB14" s="835"/>
      <c r="AC14" s="835"/>
      <c r="AD14" s="835"/>
      <c r="AE14" s="835"/>
      <c r="AF14" s="835"/>
      <c r="AG14" s="835"/>
      <c r="AH14" s="835"/>
      <c r="AI14" s="836"/>
    </row>
    <row r="15" spans="2:35" ht="35.450000000000003" customHeight="1" x14ac:dyDescent="0.15">
      <c r="B15" s="827"/>
      <c r="C15" s="834"/>
      <c r="D15" s="835"/>
      <c r="E15" s="835"/>
      <c r="F15" s="835"/>
      <c r="G15" s="835"/>
      <c r="H15" s="835"/>
      <c r="I15" s="835"/>
      <c r="J15" s="835"/>
      <c r="K15" s="835"/>
      <c r="L15" s="835"/>
      <c r="M15" s="835"/>
      <c r="N15" s="835"/>
      <c r="O15" s="835"/>
      <c r="P15" s="835"/>
      <c r="Q15" s="835"/>
      <c r="R15" s="835"/>
      <c r="S15" s="835"/>
      <c r="T15" s="835"/>
      <c r="U15" s="835"/>
      <c r="V15" s="835"/>
      <c r="W15" s="835"/>
      <c r="X15" s="835"/>
      <c r="Y15" s="835"/>
      <c r="Z15" s="835"/>
      <c r="AA15" s="835"/>
      <c r="AB15" s="835"/>
      <c r="AC15" s="835"/>
      <c r="AD15" s="835"/>
      <c r="AE15" s="835"/>
      <c r="AF15" s="835"/>
      <c r="AG15" s="835"/>
      <c r="AH15" s="835"/>
      <c r="AI15" s="836"/>
    </row>
    <row r="16" spans="2:35" ht="35.450000000000003" customHeight="1" x14ac:dyDescent="0.15">
      <c r="B16" s="827"/>
      <c r="C16" s="834"/>
      <c r="D16" s="835"/>
      <c r="E16" s="835"/>
      <c r="F16" s="835"/>
      <c r="G16" s="835"/>
      <c r="H16" s="835"/>
      <c r="I16" s="835"/>
      <c r="J16" s="835"/>
      <c r="K16" s="835"/>
      <c r="L16" s="835"/>
      <c r="M16" s="835"/>
      <c r="N16" s="835"/>
      <c r="O16" s="835"/>
      <c r="P16" s="835"/>
      <c r="Q16" s="835"/>
      <c r="R16" s="835"/>
      <c r="S16" s="835"/>
      <c r="T16" s="835"/>
      <c r="U16" s="835"/>
      <c r="V16" s="835"/>
      <c r="W16" s="835"/>
      <c r="X16" s="835"/>
      <c r="Y16" s="835"/>
      <c r="Z16" s="835"/>
      <c r="AA16" s="835"/>
      <c r="AB16" s="835"/>
      <c r="AC16" s="835"/>
      <c r="AD16" s="835"/>
      <c r="AE16" s="835"/>
      <c r="AF16" s="835"/>
      <c r="AG16" s="835"/>
      <c r="AH16" s="835"/>
      <c r="AI16" s="836"/>
    </row>
    <row r="17" spans="2:35" ht="22.5" customHeight="1" x14ac:dyDescent="0.15">
      <c r="B17" s="827"/>
      <c r="C17" s="834"/>
      <c r="D17" s="835"/>
      <c r="E17" s="835"/>
      <c r="F17" s="835"/>
      <c r="G17" s="835"/>
      <c r="H17" s="835"/>
      <c r="I17" s="835"/>
      <c r="J17" s="835"/>
      <c r="K17" s="835"/>
      <c r="L17" s="835"/>
      <c r="M17" s="835"/>
      <c r="N17" s="835"/>
      <c r="O17" s="835"/>
      <c r="P17" s="835"/>
      <c r="Q17" s="835"/>
      <c r="R17" s="835"/>
      <c r="S17" s="835"/>
      <c r="T17" s="835"/>
      <c r="U17" s="835"/>
      <c r="V17" s="835"/>
      <c r="W17" s="835"/>
      <c r="X17" s="835"/>
      <c r="Y17" s="835"/>
      <c r="Z17" s="835"/>
      <c r="AA17" s="835"/>
      <c r="AB17" s="835"/>
      <c r="AC17" s="835"/>
      <c r="AD17" s="835"/>
      <c r="AE17" s="835"/>
      <c r="AF17" s="835"/>
      <c r="AG17" s="835"/>
      <c r="AH17" s="835"/>
      <c r="AI17" s="836"/>
    </row>
    <row r="18" spans="2:35" ht="78.75" customHeight="1" x14ac:dyDescent="0.15">
      <c r="B18" s="828"/>
      <c r="C18" s="166"/>
      <c r="D18" s="167"/>
      <c r="E18" s="168"/>
      <c r="F18" s="169"/>
      <c r="G18" s="169"/>
      <c r="H18" s="167"/>
      <c r="I18" s="167"/>
      <c r="J18" s="167"/>
      <c r="K18" s="167"/>
      <c r="L18" s="167"/>
      <c r="M18" s="167"/>
      <c r="N18" s="167"/>
      <c r="O18" s="167"/>
      <c r="P18" s="167"/>
      <c r="Q18" s="167"/>
      <c r="R18" s="167"/>
      <c r="S18" s="170"/>
      <c r="T18" s="170"/>
      <c r="U18" s="170"/>
      <c r="V18" s="832" t="s">
        <v>907</v>
      </c>
      <c r="W18" s="832"/>
      <c r="X18" s="832"/>
      <c r="Y18" s="832"/>
      <c r="Z18" s="832"/>
      <c r="AA18" s="832"/>
      <c r="AB18" s="832"/>
      <c r="AC18" s="832"/>
      <c r="AD18" s="832"/>
      <c r="AE18" s="832"/>
      <c r="AF18" s="832"/>
      <c r="AG18" s="832"/>
      <c r="AH18" s="832"/>
      <c r="AI18" s="833"/>
    </row>
    <row r="19" spans="2:35" ht="15" customHeight="1" x14ac:dyDescent="0.15"/>
  </sheetData>
  <mergeCells count="18">
    <mergeCell ref="B6:B18"/>
    <mergeCell ref="C6:AI6"/>
    <mergeCell ref="C7:AI17"/>
    <mergeCell ref="V18:AI18"/>
    <mergeCell ref="B3:AI3"/>
    <mergeCell ref="B4:D4"/>
    <mergeCell ref="E4:I4"/>
    <mergeCell ref="J4:L4"/>
    <mergeCell ref="M4:R4"/>
    <mergeCell ref="S4:V5"/>
    <mergeCell ref="W4:AB4"/>
    <mergeCell ref="AC4:AE5"/>
    <mergeCell ref="AF4:AI5"/>
    <mergeCell ref="B5:D5"/>
    <mergeCell ref="E5:I5"/>
    <mergeCell ref="J5:L5"/>
    <mergeCell ref="M5:R5"/>
    <mergeCell ref="W5:AB5"/>
  </mergeCells>
  <phoneticPr fontId="9"/>
  <printOptions horizontalCentered="1" verticalCentered="1"/>
  <pageMargins left="0.23622047244094488" right="0.23622047244094488" top="0.74803149606299213" bottom="0.74803149606299213" header="0.31496062992125984" footer="0.31496062992125984"/>
  <pageSetup paperSize="9" scale="98" fitToWidth="0" orientation="landscape" copies="2" r:id="rId1"/>
  <headerFooter alignWithMargins="0"/>
  <drawing r:id="rId2"/>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712890-F1E5-49B0-BED1-CD771E6DF25A}">
  <sheetPr codeName="Sheet99"/>
  <dimension ref="B1:CH53"/>
  <sheetViews>
    <sheetView showGridLines="0" showZeros="0" view="pageBreakPreview" zoomScale="85" zoomScaleNormal="85" zoomScaleSheetLayoutView="85" workbookViewId="0">
      <selection activeCell="Y4" sqref="Y4:AF4"/>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1" customWidth="1"/>
    <col min="43" max="86" width="4.125" style="172" customWidth="1"/>
    <col min="87" max="99" width="8" style="2" customWidth="1"/>
    <col min="100" max="110" width="9" style="2"/>
    <col min="111" max="111" width="14" style="2" bestFit="1" customWidth="1"/>
    <col min="112" max="16384" width="9" style="2"/>
  </cols>
  <sheetData>
    <row r="1" spans="2:86" ht="12" customHeight="1" x14ac:dyDescent="0.15">
      <c r="AU1" s="860" t="s">
        <v>909</v>
      </c>
      <c r="AV1" s="861" t="s">
        <v>910</v>
      </c>
      <c r="AW1" s="861"/>
      <c r="AX1" s="861"/>
      <c r="AY1" s="855" t="s">
        <v>911</v>
      </c>
      <c r="AZ1" s="855"/>
      <c r="BA1" s="855"/>
      <c r="BB1" s="855"/>
      <c r="BC1" s="855"/>
      <c r="BD1" s="855"/>
      <c r="BE1" s="855"/>
      <c r="BF1" s="855"/>
      <c r="BG1" s="855"/>
      <c r="BH1" s="855"/>
      <c r="BI1" s="855"/>
      <c r="BJ1" s="855"/>
      <c r="BK1" s="855" t="s">
        <v>912</v>
      </c>
      <c r="BL1" s="855"/>
      <c r="BM1" s="855"/>
      <c r="BN1" s="855"/>
      <c r="BO1" s="855"/>
      <c r="BP1" s="855"/>
      <c r="BQ1" s="855"/>
      <c r="BR1" s="855"/>
      <c r="BS1" s="855"/>
      <c r="BT1" s="855"/>
      <c r="BU1" s="855"/>
      <c r="BV1" s="855"/>
      <c r="BW1" s="857"/>
      <c r="BX1" s="857"/>
      <c r="BY1" s="857"/>
      <c r="BZ1" s="857"/>
      <c r="CA1" s="857"/>
      <c r="CB1" s="857"/>
      <c r="CC1" s="857"/>
      <c r="CD1" s="857"/>
      <c r="CE1" s="857"/>
      <c r="CF1" s="857"/>
      <c r="CG1" s="857"/>
      <c r="CH1" s="857"/>
    </row>
    <row r="2" spans="2:86" ht="8.25" customHeight="1" x14ac:dyDescent="0.15">
      <c r="AU2" s="860"/>
      <c r="AV2" s="861" t="s">
        <v>913</v>
      </c>
      <c r="AW2" s="862" t="s">
        <v>914</v>
      </c>
      <c r="AX2" s="862" t="s">
        <v>915</v>
      </c>
      <c r="AY2" s="855" t="s">
        <v>916</v>
      </c>
      <c r="AZ2" s="855"/>
      <c r="BA2" s="855"/>
      <c r="BB2" s="855"/>
      <c r="BC2" s="855"/>
      <c r="BD2" s="855"/>
      <c r="BE2" s="855"/>
      <c r="BF2" s="855"/>
      <c r="BG2" s="855"/>
      <c r="BH2" s="855"/>
      <c r="BI2" s="855"/>
      <c r="BJ2" s="855"/>
      <c r="BK2" s="855" t="s">
        <v>917</v>
      </c>
      <c r="BL2" s="855"/>
      <c r="BM2" s="855"/>
      <c r="BN2" s="855"/>
      <c r="BO2" s="855" t="s">
        <v>918</v>
      </c>
      <c r="BP2" s="855"/>
      <c r="BQ2" s="855"/>
      <c r="BR2" s="855"/>
      <c r="BS2" s="855"/>
      <c r="BT2" s="855"/>
      <c r="BU2" s="855"/>
      <c r="BV2" s="855"/>
      <c r="BW2" s="856"/>
      <c r="BX2" s="856"/>
      <c r="BY2" s="856"/>
      <c r="BZ2" s="856"/>
      <c r="CA2" s="857"/>
      <c r="CB2" s="857"/>
      <c r="CC2" s="857"/>
      <c r="CD2" s="857"/>
      <c r="CE2" s="857"/>
      <c r="CF2" s="857"/>
      <c r="CG2" s="857"/>
      <c r="CH2" s="857"/>
    </row>
    <row r="3" spans="2:86" ht="24.95" customHeight="1" x14ac:dyDescent="0.15">
      <c r="B3" s="568" t="s">
        <v>919</v>
      </c>
      <c r="C3" s="858"/>
      <c r="D3" s="858"/>
      <c r="E3" s="859"/>
      <c r="F3" s="859"/>
      <c r="G3" s="859"/>
      <c r="H3" s="859"/>
      <c r="I3" s="859"/>
      <c r="J3" s="859"/>
      <c r="K3" s="858"/>
      <c r="L3" s="858"/>
      <c r="M3" s="858"/>
      <c r="N3" s="858"/>
      <c r="O3" s="858"/>
      <c r="P3" s="858"/>
      <c r="Q3" s="858"/>
      <c r="R3" s="858"/>
      <c r="S3" s="858"/>
      <c r="T3" s="858"/>
      <c r="U3" s="858"/>
      <c r="V3" s="858"/>
      <c r="W3" s="858"/>
      <c r="X3" s="858"/>
      <c r="Y3" s="858"/>
      <c r="Z3" s="858"/>
      <c r="AA3" s="858"/>
      <c r="AB3" s="858"/>
      <c r="AC3" s="858"/>
      <c r="AD3" s="858"/>
      <c r="AE3" s="858"/>
      <c r="AF3" s="858"/>
      <c r="AG3" s="858"/>
      <c r="AH3" s="858"/>
      <c r="AI3" s="858"/>
      <c r="AJ3" s="858"/>
      <c r="AK3" s="858"/>
      <c r="AL3" s="858"/>
      <c r="AM3" s="858"/>
      <c r="AN3" s="858"/>
      <c r="AO3" s="858"/>
      <c r="AU3" s="860"/>
      <c r="AV3" s="861"/>
      <c r="AW3" s="862"/>
      <c r="AX3" s="862"/>
      <c r="AY3" s="855" t="s">
        <v>920</v>
      </c>
      <c r="AZ3" s="855"/>
      <c r="BA3" s="855"/>
      <c r="BB3" s="855"/>
      <c r="BC3" s="855" t="s">
        <v>921</v>
      </c>
      <c r="BD3" s="855"/>
      <c r="BE3" s="855"/>
      <c r="BF3" s="855"/>
      <c r="BG3" s="855" t="s">
        <v>922</v>
      </c>
      <c r="BH3" s="855"/>
      <c r="BI3" s="855"/>
      <c r="BJ3" s="855"/>
      <c r="BK3" s="855" t="s">
        <v>923</v>
      </c>
      <c r="BL3" s="855"/>
      <c r="BM3" s="855"/>
      <c r="BN3" s="855"/>
      <c r="BO3" s="855" t="s">
        <v>921</v>
      </c>
      <c r="BP3" s="855"/>
      <c r="BQ3" s="855"/>
      <c r="BR3" s="855"/>
      <c r="BS3" s="855" t="s">
        <v>922</v>
      </c>
      <c r="BT3" s="855"/>
      <c r="BU3" s="855"/>
      <c r="BV3" s="855"/>
      <c r="BW3" s="857"/>
      <c r="BX3" s="857"/>
      <c r="BY3" s="857"/>
      <c r="BZ3" s="857"/>
      <c r="CA3" s="857"/>
      <c r="CB3" s="857"/>
      <c r="CC3" s="857"/>
      <c r="CD3" s="857"/>
      <c r="CE3" s="857"/>
      <c r="CF3" s="857"/>
      <c r="CG3" s="857"/>
      <c r="CH3" s="857"/>
    </row>
    <row r="4" spans="2:86" ht="18" customHeight="1" x14ac:dyDescent="0.15">
      <c r="B4" s="401" t="s">
        <v>8</v>
      </c>
      <c r="C4" s="401"/>
      <c r="D4" s="401"/>
      <c r="E4" s="624" t="s">
        <v>542</v>
      </c>
      <c r="F4" s="625"/>
      <c r="G4" s="625"/>
      <c r="H4" s="625"/>
      <c r="I4" s="625"/>
      <c r="J4" s="626"/>
      <c r="K4" s="496" t="s">
        <v>9</v>
      </c>
      <c r="L4" s="496"/>
      <c r="M4" s="496"/>
      <c r="N4" s="648" t="s">
        <v>543</v>
      </c>
      <c r="O4" s="648"/>
      <c r="P4" s="648"/>
      <c r="Q4" s="648"/>
      <c r="R4" s="648"/>
      <c r="S4" s="648"/>
      <c r="T4" s="498" t="s">
        <v>924</v>
      </c>
      <c r="U4" s="499"/>
      <c r="V4" s="499"/>
      <c r="W4" s="499"/>
      <c r="X4" s="500"/>
      <c r="Y4" s="870" t="s">
        <v>545</v>
      </c>
      <c r="Z4" s="870"/>
      <c r="AA4" s="870"/>
      <c r="AB4" s="870"/>
      <c r="AC4" s="870"/>
      <c r="AD4" s="870"/>
      <c r="AE4" s="870"/>
      <c r="AF4" s="870"/>
      <c r="AG4" s="498" t="s">
        <v>546</v>
      </c>
      <c r="AH4" s="499"/>
      <c r="AI4" s="499"/>
      <c r="AJ4" s="500"/>
      <c r="AK4" s="863">
        <v>45621</v>
      </c>
      <c r="AL4" s="864"/>
      <c r="AM4" s="864"/>
      <c r="AN4" s="864"/>
      <c r="AO4" s="865"/>
      <c r="AU4" s="860"/>
      <c r="AV4" s="861"/>
      <c r="AW4" s="862"/>
      <c r="AX4" s="862"/>
      <c r="AY4" s="173" t="s">
        <v>925</v>
      </c>
      <c r="AZ4" s="173" t="s">
        <v>926</v>
      </c>
      <c r="BA4" s="173" t="s">
        <v>927</v>
      </c>
      <c r="BB4" s="173" t="s">
        <v>928</v>
      </c>
      <c r="BC4" s="173" t="s">
        <v>925</v>
      </c>
      <c r="BD4" s="173" t="s">
        <v>926</v>
      </c>
      <c r="BE4" s="173" t="s">
        <v>927</v>
      </c>
      <c r="BF4" s="173" t="s">
        <v>928</v>
      </c>
      <c r="BG4" s="173" t="s">
        <v>925</v>
      </c>
      <c r="BH4" s="173" t="s">
        <v>926</v>
      </c>
      <c r="BI4" s="173" t="s">
        <v>927</v>
      </c>
      <c r="BJ4" s="173" t="s">
        <v>928</v>
      </c>
      <c r="BK4" s="173" t="s">
        <v>925</v>
      </c>
      <c r="BL4" s="173" t="s">
        <v>926</v>
      </c>
      <c r="BM4" s="173" t="s">
        <v>927</v>
      </c>
      <c r="BN4" s="173" t="s">
        <v>928</v>
      </c>
      <c r="BO4" s="173" t="s">
        <v>925</v>
      </c>
      <c r="BP4" s="173" t="s">
        <v>926</v>
      </c>
      <c r="BQ4" s="173" t="s">
        <v>927</v>
      </c>
      <c r="BR4" s="173" t="s">
        <v>928</v>
      </c>
      <c r="BS4" s="173" t="s">
        <v>925</v>
      </c>
      <c r="BT4" s="173" t="s">
        <v>926</v>
      </c>
      <c r="BU4" s="173" t="s">
        <v>927</v>
      </c>
      <c r="BV4" s="173" t="s">
        <v>928</v>
      </c>
      <c r="BW4" s="5"/>
      <c r="BX4" s="5"/>
      <c r="BY4" s="5"/>
      <c r="BZ4" s="5"/>
      <c r="CA4" s="5"/>
      <c r="CB4" s="5"/>
      <c r="CC4" s="5"/>
      <c r="CD4" s="5"/>
      <c r="CE4" s="5"/>
      <c r="CF4" s="5"/>
      <c r="CG4" s="5"/>
      <c r="CH4" s="5"/>
    </row>
    <row r="5" spans="2:86" ht="18" customHeight="1" x14ac:dyDescent="0.15">
      <c r="B5" s="409" t="s">
        <v>0</v>
      </c>
      <c r="C5" s="409"/>
      <c r="D5" s="409"/>
      <c r="E5" s="634" t="s">
        <v>547</v>
      </c>
      <c r="F5" s="635"/>
      <c r="G5" s="635"/>
      <c r="H5" s="635"/>
      <c r="I5" s="635"/>
      <c r="J5" s="636"/>
      <c r="K5" s="528" t="s">
        <v>1</v>
      </c>
      <c r="L5" s="528"/>
      <c r="M5" s="528"/>
      <c r="N5" s="648" t="s">
        <v>548</v>
      </c>
      <c r="O5" s="648"/>
      <c r="P5" s="648"/>
      <c r="Q5" s="648"/>
      <c r="R5" s="648"/>
      <c r="S5" s="648"/>
      <c r="T5" s="501"/>
      <c r="U5" s="502"/>
      <c r="V5" s="502"/>
      <c r="W5" s="502"/>
      <c r="X5" s="503"/>
      <c r="Y5" s="869" t="s">
        <v>549</v>
      </c>
      <c r="Z5" s="869"/>
      <c r="AA5" s="869"/>
      <c r="AB5" s="869"/>
      <c r="AC5" s="869"/>
      <c r="AD5" s="869"/>
      <c r="AE5" s="869"/>
      <c r="AF5" s="869"/>
      <c r="AG5" s="632"/>
      <c r="AH5" s="650"/>
      <c r="AI5" s="650"/>
      <c r="AJ5" s="633"/>
      <c r="AK5" s="866"/>
      <c r="AL5" s="867"/>
      <c r="AM5" s="867"/>
      <c r="AN5" s="867"/>
      <c r="AO5" s="868"/>
      <c r="AU5" s="860"/>
      <c r="AV5" s="174" t="str">
        <f>N7</f>
        <v>PS</v>
      </c>
      <c r="AW5" s="175">
        <f>R7</f>
        <v>0</v>
      </c>
      <c r="AX5" s="176" t="str">
        <f>AM35</f>
        <v>Ⅱ</v>
      </c>
      <c r="AY5" s="176">
        <f>Y37</f>
        <v>0</v>
      </c>
      <c r="AZ5" s="176">
        <f t="shared" ref="AZ5:BJ5" si="0">Z37</f>
        <v>0</v>
      </c>
      <c r="BA5" s="176">
        <f t="shared" si="0"/>
        <v>0</v>
      </c>
      <c r="BB5" s="176">
        <f>AB37</f>
        <v>0</v>
      </c>
      <c r="BC5" s="176">
        <f t="shared" si="0"/>
        <v>0</v>
      </c>
      <c r="BD5" s="176">
        <f>AD37</f>
        <v>0</v>
      </c>
      <c r="BE5" s="176">
        <f>AE37</f>
        <v>0</v>
      </c>
      <c r="BF5" s="176">
        <f t="shared" si="0"/>
        <v>1</v>
      </c>
      <c r="BG5" s="176">
        <f t="shared" si="0"/>
        <v>0</v>
      </c>
      <c r="BH5" s="176">
        <f t="shared" si="0"/>
        <v>0</v>
      </c>
      <c r="BI5" s="176">
        <f>AI37</f>
        <v>0</v>
      </c>
      <c r="BJ5" s="176">
        <f t="shared" si="0"/>
        <v>0</v>
      </c>
      <c r="BK5" s="176" t="str">
        <f>IF(Y37&gt;0,R7,"")</f>
        <v/>
      </c>
      <c r="BL5" s="177" t="str">
        <f>IF(Y37&gt;0,"",IF(Z37&gt;0,R7,""))</f>
        <v/>
      </c>
      <c r="BM5" s="177" t="str">
        <f>IF(Y37+Z37&gt;0,"",IF(AA37&gt;0,R7,""))</f>
        <v/>
      </c>
      <c r="BN5" s="177" t="str">
        <f>IF(Y37+Z37+AA37&gt;0,"",IF(AB37&gt;0,R7,""))</f>
        <v/>
      </c>
      <c r="BO5" s="176">
        <f>AC35</f>
        <v>0</v>
      </c>
      <c r="BP5" s="176">
        <f t="shared" ref="BP5:BQ5" si="1">AD35</f>
        <v>0</v>
      </c>
      <c r="BQ5" s="176">
        <f t="shared" si="1"/>
        <v>0</v>
      </c>
      <c r="BR5" s="176">
        <f>AF35</f>
        <v>2.5000000000000001E-3</v>
      </c>
      <c r="BS5" s="176">
        <f>AG35</f>
        <v>0</v>
      </c>
      <c r="BT5" s="176">
        <f>AH35</f>
        <v>0</v>
      </c>
      <c r="BU5" s="176">
        <f>AI35</f>
        <v>0</v>
      </c>
      <c r="BV5" s="176">
        <f>AJ35</f>
        <v>0</v>
      </c>
      <c r="BW5" s="178"/>
      <c r="BX5" s="179"/>
      <c r="BY5" s="179"/>
      <c r="BZ5" s="179"/>
      <c r="CA5" s="180"/>
      <c r="CB5" s="180"/>
      <c r="CC5" s="180"/>
      <c r="CD5" s="180"/>
      <c r="CE5" s="180"/>
      <c r="CF5" s="180"/>
      <c r="CG5" s="180"/>
      <c r="CH5" s="180"/>
    </row>
    <row r="6" spans="2:86" ht="12" customHeight="1" x14ac:dyDescent="0.15">
      <c r="B6" s="871" t="s">
        <v>929</v>
      </c>
      <c r="C6" s="873"/>
      <c r="D6" s="874"/>
      <c r="E6" s="875"/>
      <c r="F6" s="875"/>
      <c r="G6" s="875"/>
      <c r="H6" s="875"/>
      <c r="I6" s="875"/>
      <c r="J6" s="876"/>
      <c r="K6" s="881" t="s">
        <v>930</v>
      </c>
      <c r="L6" s="882"/>
      <c r="M6" s="882"/>
      <c r="N6" s="882"/>
      <c r="O6" s="882"/>
      <c r="P6" s="882"/>
      <c r="Q6" s="882"/>
      <c r="R6" s="882"/>
      <c r="S6" s="882"/>
      <c r="T6" s="882"/>
      <c r="U6" s="882"/>
      <c r="V6" s="882"/>
      <c r="W6" s="882"/>
      <c r="X6" s="882"/>
      <c r="Y6" s="882"/>
      <c r="Z6" s="882"/>
      <c r="AA6" s="882"/>
      <c r="AB6" s="882"/>
      <c r="AC6" s="882"/>
      <c r="AD6" s="882"/>
      <c r="AE6" s="882"/>
      <c r="AF6" s="882"/>
      <c r="AG6" s="882"/>
      <c r="AH6" s="882"/>
      <c r="AI6" s="882"/>
      <c r="AJ6" s="882"/>
      <c r="AK6" s="882"/>
      <c r="AL6" s="882"/>
      <c r="AM6" s="882"/>
      <c r="AN6" s="882"/>
      <c r="AO6" s="883"/>
      <c r="AP6" s="2"/>
    </row>
    <row r="7" spans="2:86" ht="12" customHeight="1" x14ac:dyDescent="0.15">
      <c r="B7" s="872"/>
      <c r="C7" s="877"/>
      <c r="D7" s="875"/>
      <c r="E7" s="875"/>
      <c r="F7" s="875"/>
      <c r="G7" s="875"/>
      <c r="H7" s="875"/>
      <c r="I7" s="875"/>
      <c r="J7" s="876"/>
      <c r="K7" s="884" t="s">
        <v>931</v>
      </c>
      <c r="L7" s="885"/>
      <c r="M7" s="886"/>
      <c r="N7" s="887" t="s">
        <v>322</v>
      </c>
      <c r="O7" s="888"/>
      <c r="P7" s="884" t="s">
        <v>932</v>
      </c>
      <c r="Q7" s="886"/>
      <c r="R7" s="889">
        <v>0</v>
      </c>
      <c r="S7" s="890"/>
      <c r="T7" s="891"/>
      <c r="U7" s="892" t="s">
        <v>933</v>
      </c>
      <c r="V7" s="893"/>
      <c r="W7" s="892" t="s">
        <v>934</v>
      </c>
      <c r="X7" s="893"/>
      <c r="Y7" s="886" t="s">
        <v>935</v>
      </c>
      <c r="Z7" s="898"/>
      <c r="AA7" s="898"/>
      <c r="AB7" s="898"/>
      <c r="AC7" s="892" t="s">
        <v>936</v>
      </c>
      <c r="AD7" s="899"/>
      <c r="AE7" s="899"/>
      <c r="AF7" s="899"/>
      <c r="AG7" s="899"/>
      <c r="AH7" s="899"/>
      <c r="AI7" s="899"/>
      <c r="AJ7" s="893"/>
      <c r="AK7" s="892" t="s">
        <v>937</v>
      </c>
      <c r="AL7" s="899"/>
      <c r="AM7" s="899"/>
      <c r="AN7" s="901"/>
      <c r="AO7" s="902"/>
      <c r="AP7" s="2"/>
      <c r="AW7" s="182"/>
    </row>
    <row r="8" spans="2:86" ht="12" customHeight="1" x14ac:dyDescent="0.15">
      <c r="B8" s="872"/>
      <c r="C8" s="877"/>
      <c r="D8" s="875"/>
      <c r="E8" s="875"/>
      <c r="F8" s="875"/>
      <c r="G8" s="875"/>
      <c r="H8" s="875"/>
      <c r="I8" s="875"/>
      <c r="J8" s="876"/>
      <c r="K8" s="898" t="s">
        <v>731</v>
      </c>
      <c r="L8" s="898" t="s">
        <v>560</v>
      </c>
      <c r="M8" s="898"/>
      <c r="N8" s="898" t="s">
        <v>561</v>
      </c>
      <c r="O8" s="898"/>
      <c r="P8" s="898" t="s">
        <v>938</v>
      </c>
      <c r="Q8" s="898"/>
      <c r="R8" s="898" t="s">
        <v>939</v>
      </c>
      <c r="S8" s="898"/>
      <c r="T8" s="898"/>
      <c r="U8" s="894"/>
      <c r="V8" s="895"/>
      <c r="W8" s="894"/>
      <c r="X8" s="895"/>
      <c r="Y8" s="886"/>
      <c r="Z8" s="898"/>
      <c r="AA8" s="898"/>
      <c r="AB8" s="898"/>
      <c r="AC8" s="896"/>
      <c r="AD8" s="900"/>
      <c r="AE8" s="900"/>
      <c r="AF8" s="900"/>
      <c r="AG8" s="900"/>
      <c r="AH8" s="900"/>
      <c r="AI8" s="900"/>
      <c r="AJ8" s="897"/>
      <c r="AK8" s="894"/>
      <c r="AL8" s="903"/>
      <c r="AM8" s="903"/>
      <c r="AN8" s="904"/>
      <c r="AO8" s="905"/>
      <c r="AP8" s="2"/>
    </row>
    <row r="9" spans="2:86" ht="12" customHeight="1" x14ac:dyDescent="0.15">
      <c r="B9" s="872"/>
      <c r="C9" s="877"/>
      <c r="D9" s="875"/>
      <c r="E9" s="875"/>
      <c r="F9" s="875"/>
      <c r="G9" s="875"/>
      <c r="H9" s="875"/>
      <c r="I9" s="875"/>
      <c r="J9" s="876"/>
      <c r="K9" s="898"/>
      <c r="L9" s="898"/>
      <c r="M9" s="898"/>
      <c r="N9" s="898"/>
      <c r="O9" s="898"/>
      <c r="P9" s="898"/>
      <c r="Q9" s="898"/>
      <c r="R9" s="898"/>
      <c r="S9" s="898"/>
      <c r="T9" s="898"/>
      <c r="U9" s="894"/>
      <c r="V9" s="895"/>
      <c r="W9" s="894"/>
      <c r="X9" s="895"/>
      <c r="Y9" s="886" t="s">
        <v>940</v>
      </c>
      <c r="Z9" s="898"/>
      <c r="AA9" s="898"/>
      <c r="AB9" s="898"/>
      <c r="AC9" s="898" t="s">
        <v>941</v>
      </c>
      <c r="AD9" s="898"/>
      <c r="AE9" s="898"/>
      <c r="AF9" s="898"/>
      <c r="AG9" s="898" t="s">
        <v>942</v>
      </c>
      <c r="AH9" s="898"/>
      <c r="AI9" s="898"/>
      <c r="AJ9" s="898"/>
      <c r="AK9" s="894"/>
      <c r="AL9" s="903"/>
      <c r="AM9" s="903"/>
      <c r="AN9" s="904"/>
      <c r="AO9" s="905"/>
      <c r="AP9" s="2"/>
    </row>
    <row r="10" spans="2:86" ht="12" customHeight="1" x14ac:dyDescent="0.15">
      <c r="B10" s="872"/>
      <c r="C10" s="877"/>
      <c r="D10" s="875"/>
      <c r="E10" s="875"/>
      <c r="F10" s="875"/>
      <c r="G10" s="875"/>
      <c r="H10" s="875"/>
      <c r="I10" s="875"/>
      <c r="J10" s="876"/>
      <c r="K10" s="898"/>
      <c r="L10" s="898"/>
      <c r="M10" s="898"/>
      <c r="N10" s="898"/>
      <c r="O10" s="898"/>
      <c r="P10" s="898"/>
      <c r="Q10" s="898"/>
      <c r="R10" s="898"/>
      <c r="S10" s="898"/>
      <c r="T10" s="898"/>
      <c r="U10" s="896"/>
      <c r="V10" s="897"/>
      <c r="W10" s="896"/>
      <c r="X10" s="897"/>
      <c r="Y10" s="183" t="s">
        <v>527</v>
      </c>
      <c r="Z10" s="184" t="s">
        <v>526</v>
      </c>
      <c r="AA10" s="184" t="s">
        <v>943</v>
      </c>
      <c r="AB10" s="184" t="s">
        <v>944</v>
      </c>
      <c r="AC10" s="184" t="s">
        <v>527</v>
      </c>
      <c r="AD10" s="184" t="s">
        <v>526</v>
      </c>
      <c r="AE10" s="184" t="s">
        <v>943</v>
      </c>
      <c r="AF10" s="184" t="s">
        <v>944</v>
      </c>
      <c r="AG10" s="184" t="s">
        <v>527</v>
      </c>
      <c r="AH10" s="184" t="s">
        <v>526</v>
      </c>
      <c r="AI10" s="184" t="s">
        <v>943</v>
      </c>
      <c r="AJ10" s="184" t="s">
        <v>944</v>
      </c>
      <c r="AK10" s="896"/>
      <c r="AL10" s="900"/>
      <c r="AM10" s="900"/>
      <c r="AN10" s="906"/>
      <c r="AO10" s="907"/>
      <c r="AP10" s="2"/>
    </row>
    <row r="11" spans="2:86" ht="12" customHeight="1" x14ac:dyDescent="0.15">
      <c r="B11" s="872"/>
      <c r="C11" s="877"/>
      <c r="D11" s="875"/>
      <c r="E11" s="875"/>
      <c r="F11" s="875"/>
      <c r="G11" s="875"/>
      <c r="H11" s="875"/>
      <c r="I11" s="875"/>
      <c r="J11" s="876"/>
      <c r="K11" s="185">
        <v>1</v>
      </c>
      <c r="L11" s="908" t="s">
        <v>574</v>
      </c>
      <c r="M11" s="910"/>
      <c r="N11" s="908" t="s">
        <v>575</v>
      </c>
      <c r="O11" s="910"/>
      <c r="P11" s="908" t="s">
        <v>576</v>
      </c>
      <c r="Q11" s="910"/>
      <c r="R11" s="606" t="s">
        <v>270</v>
      </c>
      <c r="S11" s="606"/>
      <c r="T11" s="606"/>
      <c r="U11" s="908" t="s">
        <v>578</v>
      </c>
      <c r="V11" s="910"/>
      <c r="W11" s="908"/>
      <c r="X11" s="910"/>
      <c r="Y11" s="186"/>
      <c r="Z11" s="187"/>
      <c r="AA11" s="187"/>
      <c r="AB11" s="187"/>
      <c r="AC11" s="188"/>
      <c r="AD11" s="188"/>
      <c r="AE11" s="188"/>
      <c r="AF11" s="188">
        <v>2.5000000000000001E-3</v>
      </c>
      <c r="AG11" s="188"/>
      <c r="AH11" s="188"/>
      <c r="AI11" s="188"/>
      <c r="AJ11" s="188"/>
      <c r="AK11" s="908"/>
      <c r="AL11" s="909"/>
      <c r="AM11" s="909"/>
      <c r="AN11" s="909"/>
      <c r="AO11" s="910"/>
      <c r="AP11" s="2"/>
      <c r="AQ11" s="189">
        <f>IF(P11="材質劣化",2,IF(P11="漏水",3,1))</f>
        <v>2</v>
      </c>
    </row>
    <row r="12" spans="2:86" ht="12" customHeight="1" x14ac:dyDescent="0.15">
      <c r="B12" s="872"/>
      <c r="C12" s="877"/>
      <c r="D12" s="875"/>
      <c r="E12" s="875"/>
      <c r="F12" s="875"/>
      <c r="G12" s="875"/>
      <c r="H12" s="875"/>
      <c r="I12" s="875"/>
      <c r="J12" s="876"/>
      <c r="K12" s="185"/>
      <c r="L12" s="908"/>
      <c r="M12" s="910"/>
      <c r="N12" s="908"/>
      <c r="O12" s="910"/>
      <c r="P12" s="908"/>
      <c r="Q12" s="910"/>
      <c r="R12" s="606"/>
      <c r="S12" s="606"/>
      <c r="T12" s="606"/>
      <c r="U12" s="908"/>
      <c r="V12" s="910"/>
      <c r="W12" s="908"/>
      <c r="X12" s="910"/>
      <c r="Y12" s="186"/>
      <c r="Z12" s="187"/>
      <c r="AA12" s="187"/>
      <c r="AB12" s="187"/>
      <c r="AC12" s="188"/>
      <c r="AD12" s="188"/>
      <c r="AE12" s="188"/>
      <c r="AF12" s="188"/>
      <c r="AG12" s="188"/>
      <c r="AH12" s="188"/>
      <c r="AI12" s="188"/>
      <c r="AJ12" s="188"/>
      <c r="AK12" s="908"/>
      <c r="AL12" s="909"/>
      <c r="AM12" s="909"/>
      <c r="AN12" s="909"/>
      <c r="AO12" s="910"/>
      <c r="AP12" s="2"/>
      <c r="AQ12" s="189">
        <f>IF(P12="材質劣化",2,IF(P12="漏水",3,1))</f>
        <v>1</v>
      </c>
    </row>
    <row r="13" spans="2:86" ht="12" customHeight="1" x14ac:dyDescent="0.15">
      <c r="B13" s="872"/>
      <c r="C13" s="877"/>
      <c r="D13" s="875"/>
      <c r="E13" s="875"/>
      <c r="F13" s="875"/>
      <c r="G13" s="875"/>
      <c r="H13" s="875"/>
      <c r="I13" s="875"/>
      <c r="J13" s="876"/>
      <c r="K13" s="185"/>
      <c r="L13" s="908"/>
      <c r="M13" s="910"/>
      <c r="N13" s="908"/>
      <c r="O13" s="910"/>
      <c r="P13" s="908"/>
      <c r="Q13" s="910"/>
      <c r="R13" s="604"/>
      <c r="S13" s="620"/>
      <c r="T13" s="605"/>
      <c r="U13" s="908"/>
      <c r="V13" s="910"/>
      <c r="W13" s="908"/>
      <c r="X13" s="910"/>
      <c r="Y13" s="186"/>
      <c r="Z13" s="187"/>
      <c r="AA13" s="187"/>
      <c r="AB13" s="187"/>
      <c r="AC13" s="188"/>
      <c r="AD13" s="188"/>
      <c r="AE13" s="188"/>
      <c r="AF13" s="188"/>
      <c r="AG13" s="188"/>
      <c r="AH13" s="188"/>
      <c r="AI13" s="188"/>
      <c r="AJ13" s="188"/>
      <c r="AK13" s="908"/>
      <c r="AL13" s="909"/>
      <c r="AM13" s="909"/>
      <c r="AN13" s="909"/>
      <c r="AO13" s="910"/>
      <c r="AP13" s="2"/>
      <c r="AQ13" s="189">
        <f t="shared" ref="AQ13:AQ34" si="2">IF(P13="材質劣化",2,IF(P13="漏水",3,1))</f>
        <v>1</v>
      </c>
    </row>
    <row r="14" spans="2:86" ht="12" customHeight="1" x14ac:dyDescent="0.15">
      <c r="B14" s="872"/>
      <c r="C14" s="877"/>
      <c r="D14" s="875"/>
      <c r="E14" s="875"/>
      <c r="F14" s="875"/>
      <c r="G14" s="875"/>
      <c r="H14" s="875"/>
      <c r="I14" s="875"/>
      <c r="J14" s="876"/>
      <c r="K14" s="185"/>
      <c r="L14" s="908"/>
      <c r="M14" s="910"/>
      <c r="N14" s="908"/>
      <c r="O14" s="910"/>
      <c r="P14" s="908"/>
      <c r="Q14" s="910"/>
      <c r="R14" s="604"/>
      <c r="S14" s="620"/>
      <c r="T14" s="605"/>
      <c r="U14" s="908"/>
      <c r="V14" s="910"/>
      <c r="W14" s="908"/>
      <c r="X14" s="910"/>
      <c r="Y14" s="186"/>
      <c r="Z14" s="187"/>
      <c r="AA14" s="187"/>
      <c r="AB14" s="187"/>
      <c r="AC14" s="188"/>
      <c r="AD14" s="188"/>
      <c r="AE14" s="188"/>
      <c r="AF14" s="188"/>
      <c r="AG14" s="188"/>
      <c r="AH14" s="188"/>
      <c r="AI14" s="188"/>
      <c r="AJ14" s="188"/>
      <c r="AK14" s="908"/>
      <c r="AL14" s="909"/>
      <c r="AM14" s="909"/>
      <c r="AN14" s="909"/>
      <c r="AO14" s="910"/>
      <c r="AP14" s="2"/>
      <c r="AQ14" s="189">
        <f t="shared" si="2"/>
        <v>1</v>
      </c>
    </row>
    <row r="15" spans="2:86" ht="12" customHeight="1" x14ac:dyDescent="0.15">
      <c r="B15" s="872"/>
      <c r="C15" s="877"/>
      <c r="D15" s="875"/>
      <c r="E15" s="875"/>
      <c r="F15" s="875"/>
      <c r="G15" s="875"/>
      <c r="H15" s="875"/>
      <c r="I15" s="875"/>
      <c r="J15" s="876"/>
      <c r="K15" s="185"/>
      <c r="L15" s="908"/>
      <c r="M15" s="910"/>
      <c r="N15" s="908"/>
      <c r="O15" s="910"/>
      <c r="P15" s="908"/>
      <c r="Q15" s="910"/>
      <c r="R15" s="604"/>
      <c r="S15" s="620"/>
      <c r="T15" s="605"/>
      <c r="U15" s="908"/>
      <c r="V15" s="910"/>
      <c r="W15" s="908"/>
      <c r="X15" s="910"/>
      <c r="Y15" s="186"/>
      <c r="Z15" s="187"/>
      <c r="AA15" s="187"/>
      <c r="AB15" s="187"/>
      <c r="AC15" s="188"/>
      <c r="AD15" s="188"/>
      <c r="AE15" s="188"/>
      <c r="AF15" s="188"/>
      <c r="AG15" s="188"/>
      <c r="AH15" s="188"/>
      <c r="AI15" s="188"/>
      <c r="AJ15" s="188"/>
      <c r="AK15" s="908"/>
      <c r="AL15" s="909"/>
      <c r="AM15" s="909"/>
      <c r="AN15" s="909"/>
      <c r="AO15" s="910"/>
      <c r="AP15" s="2"/>
      <c r="AQ15" s="189">
        <f t="shared" si="2"/>
        <v>1</v>
      </c>
    </row>
    <row r="16" spans="2:86" ht="12" customHeight="1" x14ac:dyDescent="0.15">
      <c r="B16" s="872"/>
      <c r="C16" s="877"/>
      <c r="D16" s="875"/>
      <c r="E16" s="875"/>
      <c r="F16" s="875"/>
      <c r="G16" s="875"/>
      <c r="H16" s="875"/>
      <c r="I16" s="875"/>
      <c r="J16" s="876"/>
      <c r="K16" s="185"/>
      <c r="L16" s="908"/>
      <c r="M16" s="910"/>
      <c r="N16" s="908"/>
      <c r="O16" s="910"/>
      <c r="P16" s="908"/>
      <c r="Q16" s="910"/>
      <c r="R16" s="604"/>
      <c r="S16" s="620"/>
      <c r="T16" s="605"/>
      <c r="U16" s="908"/>
      <c r="V16" s="910"/>
      <c r="W16" s="908"/>
      <c r="X16" s="910"/>
      <c r="Y16" s="186"/>
      <c r="Z16" s="187"/>
      <c r="AA16" s="187"/>
      <c r="AB16" s="187"/>
      <c r="AC16" s="188"/>
      <c r="AD16" s="188"/>
      <c r="AE16" s="188"/>
      <c r="AF16" s="188"/>
      <c r="AG16" s="188"/>
      <c r="AH16" s="188"/>
      <c r="AI16" s="188"/>
      <c r="AJ16" s="188"/>
      <c r="AK16" s="908"/>
      <c r="AL16" s="909"/>
      <c r="AM16" s="909"/>
      <c r="AN16" s="909"/>
      <c r="AO16" s="910"/>
      <c r="AP16" s="2"/>
      <c r="AQ16" s="189">
        <f t="shared" si="2"/>
        <v>1</v>
      </c>
    </row>
    <row r="17" spans="2:46" ht="12" customHeight="1" x14ac:dyDescent="0.15">
      <c r="B17" s="872"/>
      <c r="C17" s="877"/>
      <c r="D17" s="875"/>
      <c r="E17" s="875"/>
      <c r="F17" s="875"/>
      <c r="G17" s="875"/>
      <c r="H17" s="875"/>
      <c r="I17" s="875"/>
      <c r="J17" s="876"/>
      <c r="K17" s="185"/>
      <c r="L17" s="908"/>
      <c r="M17" s="910"/>
      <c r="N17" s="908"/>
      <c r="O17" s="910"/>
      <c r="P17" s="908"/>
      <c r="Q17" s="910"/>
      <c r="R17" s="604"/>
      <c r="S17" s="620"/>
      <c r="T17" s="605"/>
      <c r="U17" s="908"/>
      <c r="V17" s="910"/>
      <c r="W17" s="908"/>
      <c r="X17" s="910"/>
      <c r="Y17" s="186"/>
      <c r="Z17" s="187"/>
      <c r="AA17" s="187"/>
      <c r="AB17" s="187"/>
      <c r="AC17" s="188"/>
      <c r="AD17" s="188"/>
      <c r="AE17" s="188"/>
      <c r="AF17" s="188"/>
      <c r="AG17" s="188"/>
      <c r="AH17" s="188"/>
      <c r="AI17" s="188"/>
      <c r="AJ17" s="188"/>
      <c r="AK17" s="908"/>
      <c r="AL17" s="909"/>
      <c r="AM17" s="909"/>
      <c r="AN17" s="909"/>
      <c r="AO17" s="910"/>
      <c r="AP17" s="2"/>
      <c r="AQ17" s="189">
        <f t="shared" si="2"/>
        <v>1</v>
      </c>
    </row>
    <row r="18" spans="2:46" ht="12" customHeight="1" x14ac:dyDescent="0.15">
      <c r="B18" s="872"/>
      <c r="C18" s="877"/>
      <c r="D18" s="875"/>
      <c r="E18" s="875"/>
      <c r="F18" s="875"/>
      <c r="G18" s="875"/>
      <c r="H18" s="875"/>
      <c r="I18" s="875"/>
      <c r="J18" s="876"/>
      <c r="K18" s="185"/>
      <c r="L18" s="908"/>
      <c r="M18" s="910"/>
      <c r="N18" s="908"/>
      <c r="O18" s="910"/>
      <c r="P18" s="908"/>
      <c r="Q18" s="910"/>
      <c r="R18" s="604"/>
      <c r="S18" s="620"/>
      <c r="T18" s="605"/>
      <c r="U18" s="908"/>
      <c r="V18" s="910"/>
      <c r="W18" s="908"/>
      <c r="X18" s="910"/>
      <c r="Y18" s="186"/>
      <c r="Z18" s="187"/>
      <c r="AA18" s="187"/>
      <c r="AB18" s="187"/>
      <c r="AC18" s="188"/>
      <c r="AD18" s="188"/>
      <c r="AE18" s="188"/>
      <c r="AF18" s="188"/>
      <c r="AG18" s="188"/>
      <c r="AH18" s="188"/>
      <c r="AI18" s="188"/>
      <c r="AJ18" s="188"/>
      <c r="AK18" s="908"/>
      <c r="AL18" s="909"/>
      <c r="AM18" s="909"/>
      <c r="AN18" s="909"/>
      <c r="AO18" s="910"/>
      <c r="AP18" s="2"/>
      <c r="AQ18" s="189">
        <f t="shared" si="2"/>
        <v>1</v>
      </c>
    </row>
    <row r="19" spans="2:46" ht="12" customHeight="1" x14ac:dyDescent="0.15">
      <c r="B19" s="872"/>
      <c r="C19" s="877"/>
      <c r="D19" s="875"/>
      <c r="E19" s="875"/>
      <c r="F19" s="875"/>
      <c r="G19" s="875"/>
      <c r="H19" s="875"/>
      <c r="I19" s="875"/>
      <c r="J19" s="876"/>
      <c r="K19" s="185"/>
      <c r="L19" s="908"/>
      <c r="M19" s="910"/>
      <c r="N19" s="908"/>
      <c r="O19" s="910"/>
      <c r="P19" s="908"/>
      <c r="Q19" s="910"/>
      <c r="R19" s="604"/>
      <c r="S19" s="620"/>
      <c r="T19" s="605"/>
      <c r="U19" s="908"/>
      <c r="V19" s="910"/>
      <c r="W19" s="908"/>
      <c r="X19" s="910"/>
      <c r="Y19" s="186"/>
      <c r="Z19" s="187"/>
      <c r="AA19" s="187"/>
      <c r="AB19" s="187"/>
      <c r="AC19" s="188"/>
      <c r="AD19" s="188"/>
      <c r="AE19" s="188"/>
      <c r="AF19" s="188"/>
      <c r="AG19" s="188"/>
      <c r="AH19" s="188"/>
      <c r="AI19" s="188"/>
      <c r="AJ19" s="188"/>
      <c r="AK19" s="908"/>
      <c r="AL19" s="909"/>
      <c r="AM19" s="909"/>
      <c r="AN19" s="909"/>
      <c r="AO19" s="910"/>
      <c r="AP19" s="2"/>
      <c r="AQ19" s="189">
        <f t="shared" si="2"/>
        <v>1</v>
      </c>
    </row>
    <row r="20" spans="2:46" ht="12" customHeight="1" x14ac:dyDescent="0.15">
      <c r="B20" s="872"/>
      <c r="C20" s="877"/>
      <c r="D20" s="875"/>
      <c r="E20" s="875"/>
      <c r="F20" s="875"/>
      <c r="G20" s="875"/>
      <c r="H20" s="875"/>
      <c r="I20" s="875"/>
      <c r="J20" s="876"/>
      <c r="K20" s="185"/>
      <c r="L20" s="908"/>
      <c r="M20" s="910"/>
      <c r="N20" s="908"/>
      <c r="O20" s="910"/>
      <c r="P20" s="908"/>
      <c r="Q20" s="910"/>
      <c r="R20" s="604"/>
      <c r="S20" s="620"/>
      <c r="T20" s="605"/>
      <c r="U20" s="908"/>
      <c r="V20" s="910"/>
      <c r="W20" s="908"/>
      <c r="X20" s="910"/>
      <c r="Y20" s="186"/>
      <c r="Z20" s="187"/>
      <c r="AA20" s="187"/>
      <c r="AB20" s="187"/>
      <c r="AC20" s="188"/>
      <c r="AD20" s="188"/>
      <c r="AE20" s="188"/>
      <c r="AF20" s="188"/>
      <c r="AG20" s="188"/>
      <c r="AH20" s="188"/>
      <c r="AI20" s="188"/>
      <c r="AJ20" s="188"/>
      <c r="AK20" s="908"/>
      <c r="AL20" s="909"/>
      <c r="AM20" s="909"/>
      <c r="AN20" s="909"/>
      <c r="AO20" s="910"/>
      <c r="AP20" s="2"/>
      <c r="AQ20" s="189">
        <f t="shared" si="2"/>
        <v>1</v>
      </c>
    </row>
    <row r="21" spans="2:46" ht="12" customHeight="1" x14ac:dyDescent="0.15">
      <c r="B21" s="872"/>
      <c r="C21" s="877"/>
      <c r="D21" s="875"/>
      <c r="E21" s="875"/>
      <c r="F21" s="875"/>
      <c r="G21" s="875"/>
      <c r="H21" s="875"/>
      <c r="I21" s="875"/>
      <c r="J21" s="876"/>
      <c r="K21" s="185"/>
      <c r="L21" s="908"/>
      <c r="M21" s="910"/>
      <c r="N21" s="908"/>
      <c r="O21" s="910"/>
      <c r="P21" s="908"/>
      <c r="Q21" s="910"/>
      <c r="R21" s="604"/>
      <c r="S21" s="620"/>
      <c r="T21" s="605"/>
      <c r="U21" s="908"/>
      <c r="V21" s="910"/>
      <c r="W21" s="908"/>
      <c r="X21" s="910"/>
      <c r="Y21" s="186"/>
      <c r="Z21" s="187"/>
      <c r="AA21" s="187"/>
      <c r="AB21" s="187"/>
      <c r="AC21" s="188"/>
      <c r="AD21" s="188"/>
      <c r="AE21" s="188"/>
      <c r="AF21" s="188"/>
      <c r="AG21" s="188"/>
      <c r="AH21" s="188"/>
      <c r="AI21" s="188"/>
      <c r="AJ21" s="188"/>
      <c r="AK21" s="908"/>
      <c r="AL21" s="909"/>
      <c r="AM21" s="909"/>
      <c r="AN21" s="909"/>
      <c r="AO21" s="910"/>
      <c r="AP21" s="2"/>
      <c r="AQ21" s="189">
        <f>IF(P21="材質劣化",2,IF(P21="漏水",3,1))</f>
        <v>1</v>
      </c>
    </row>
    <row r="22" spans="2:46" ht="12" customHeight="1" x14ac:dyDescent="0.15">
      <c r="B22" s="872"/>
      <c r="C22" s="877"/>
      <c r="D22" s="875"/>
      <c r="E22" s="875"/>
      <c r="F22" s="875"/>
      <c r="G22" s="875"/>
      <c r="H22" s="875"/>
      <c r="I22" s="875"/>
      <c r="J22" s="876"/>
      <c r="K22" s="185"/>
      <c r="L22" s="908"/>
      <c r="M22" s="910"/>
      <c r="N22" s="908"/>
      <c r="O22" s="910"/>
      <c r="P22" s="908"/>
      <c r="Q22" s="910"/>
      <c r="R22" s="604"/>
      <c r="S22" s="620"/>
      <c r="T22" s="605"/>
      <c r="U22" s="908"/>
      <c r="V22" s="910"/>
      <c r="W22" s="908"/>
      <c r="X22" s="910"/>
      <c r="Y22" s="186"/>
      <c r="Z22" s="187"/>
      <c r="AA22" s="187"/>
      <c r="AB22" s="187"/>
      <c r="AC22" s="188"/>
      <c r="AD22" s="188"/>
      <c r="AE22" s="188"/>
      <c r="AF22" s="188"/>
      <c r="AG22" s="188"/>
      <c r="AH22" s="188"/>
      <c r="AI22" s="188"/>
      <c r="AJ22" s="188"/>
      <c r="AK22" s="908"/>
      <c r="AL22" s="909"/>
      <c r="AM22" s="909"/>
      <c r="AN22" s="909"/>
      <c r="AO22" s="910"/>
      <c r="AP22" s="2"/>
      <c r="AQ22" s="189">
        <f t="shared" si="2"/>
        <v>1</v>
      </c>
    </row>
    <row r="23" spans="2:46" ht="12" customHeight="1" x14ac:dyDescent="0.15">
      <c r="B23" s="872"/>
      <c r="C23" s="877"/>
      <c r="D23" s="875"/>
      <c r="E23" s="875"/>
      <c r="F23" s="875"/>
      <c r="G23" s="875"/>
      <c r="H23" s="875"/>
      <c r="I23" s="875"/>
      <c r="J23" s="876"/>
      <c r="K23" s="185"/>
      <c r="L23" s="908"/>
      <c r="M23" s="910"/>
      <c r="N23" s="908"/>
      <c r="O23" s="910"/>
      <c r="P23" s="908"/>
      <c r="Q23" s="910"/>
      <c r="R23" s="604"/>
      <c r="S23" s="620"/>
      <c r="T23" s="605"/>
      <c r="U23" s="908"/>
      <c r="V23" s="910"/>
      <c r="W23" s="908"/>
      <c r="X23" s="910"/>
      <c r="Y23" s="186"/>
      <c r="Z23" s="187"/>
      <c r="AA23" s="187"/>
      <c r="AB23" s="187"/>
      <c r="AC23" s="188"/>
      <c r="AD23" s="188"/>
      <c r="AE23" s="188"/>
      <c r="AF23" s="188"/>
      <c r="AG23" s="188"/>
      <c r="AH23" s="188"/>
      <c r="AI23" s="188"/>
      <c r="AJ23" s="188"/>
      <c r="AK23" s="908"/>
      <c r="AL23" s="909"/>
      <c r="AM23" s="909"/>
      <c r="AN23" s="909"/>
      <c r="AO23" s="910"/>
      <c r="AP23" s="2"/>
      <c r="AQ23" s="189">
        <f t="shared" si="2"/>
        <v>1</v>
      </c>
    </row>
    <row r="24" spans="2:46" ht="12" customHeight="1" x14ac:dyDescent="0.15">
      <c r="B24" s="872"/>
      <c r="C24" s="877"/>
      <c r="D24" s="875"/>
      <c r="E24" s="875"/>
      <c r="F24" s="875"/>
      <c r="G24" s="875"/>
      <c r="H24" s="875"/>
      <c r="I24" s="875"/>
      <c r="J24" s="876"/>
      <c r="K24" s="185"/>
      <c r="L24" s="908"/>
      <c r="M24" s="910"/>
      <c r="N24" s="908"/>
      <c r="O24" s="910"/>
      <c r="P24" s="908"/>
      <c r="Q24" s="910"/>
      <c r="R24" s="604"/>
      <c r="S24" s="620"/>
      <c r="T24" s="605"/>
      <c r="U24" s="908"/>
      <c r="V24" s="910"/>
      <c r="W24" s="908"/>
      <c r="X24" s="910"/>
      <c r="Y24" s="186"/>
      <c r="Z24" s="187"/>
      <c r="AA24" s="187"/>
      <c r="AB24" s="187"/>
      <c r="AC24" s="188"/>
      <c r="AD24" s="188"/>
      <c r="AE24" s="188"/>
      <c r="AF24" s="188"/>
      <c r="AG24" s="188"/>
      <c r="AH24" s="188"/>
      <c r="AI24" s="188"/>
      <c r="AJ24" s="188"/>
      <c r="AK24" s="908"/>
      <c r="AL24" s="909"/>
      <c r="AM24" s="909"/>
      <c r="AN24" s="909"/>
      <c r="AO24" s="910"/>
      <c r="AP24" s="2"/>
      <c r="AQ24" s="189">
        <f t="shared" si="2"/>
        <v>1</v>
      </c>
    </row>
    <row r="25" spans="2:46" ht="12" customHeight="1" x14ac:dyDescent="0.15">
      <c r="B25" s="872"/>
      <c r="C25" s="877"/>
      <c r="D25" s="875"/>
      <c r="E25" s="875"/>
      <c r="F25" s="875"/>
      <c r="G25" s="875"/>
      <c r="H25" s="875"/>
      <c r="I25" s="875"/>
      <c r="J25" s="876"/>
      <c r="K25" s="185"/>
      <c r="L25" s="908"/>
      <c r="M25" s="910"/>
      <c r="N25" s="908"/>
      <c r="O25" s="910"/>
      <c r="P25" s="908"/>
      <c r="Q25" s="910"/>
      <c r="R25" s="604"/>
      <c r="S25" s="620"/>
      <c r="T25" s="605"/>
      <c r="U25" s="908"/>
      <c r="V25" s="910"/>
      <c r="W25" s="908"/>
      <c r="X25" s="910"/>
      <c r="Y25" s="186"/>
      <c r="Z25" s="187"/>
      <c r="AA25" s="187"/>
      <c r="AB25" s="187"/>
      <c r="AC25" s="188"/>
      <c r="AD25" s="188"/>
      <c r="AE25" s="188"/>
      <c r="AF25" s="188"/>
      <c r="AG25" s="188"/>
      <c r="AH25" s="188"/>
      <c r="AI25" s="188"/>
      <c r="AJ25" s="188"/>
      <c r="AK25" s="908"/>
      <c r="AL25" s="909"/>
      <c r="AM25" s="909"/>
      <c r="AN25" s="909"/>
      <c r="AO25" s="910"/>
      <c r="AP25" s="2"/>
      <c r="AQ25" s="189">
        <f t="shared" si="2"/>
        <v>1</v>
      </c>
    </row>
    <row r="26" spans="2:46" ht="12" customHeight="1" x14ac:dyDescent="0.15">
      <c r="B26" s="872"/>
      <c r="C26" s="877"/>
      <c r="D26" s="875"/>
      <c r="E26" s="875"/>
      <c r="F26" s="875"/>
      <c r="G26" s="875"/>
      <c r="H26" s="875"/>
      <c r="I26" s="875"/>
      <c r="J26" s="876"/>
      <c r="K26" s="185"/>
      <c r="L26" s="908"/>
      <c r="M26" s="910"/>
      <c r="N26" s="908"/>
      <c r="O26" s="910"/>
      <c r="P26" s="908"/>
      <c r="Q26" s="910"/>
      <c r="R26" s="604"/>
      <c r="S26" s="620"/>
      <c r="T26" s="605"/>
      <c r="U26" s="908"/>
      <c r="V26" s="910"/>
      <c r="W26" s="908"/>
      <c r="X26" s="910"/>
      <c r="Y26" s="186"/>
      <c r="Z26" s="187"/>
      <c r="AA26" s="187"/>
      <c r="AB26" s="187"/>
      <c r="AC26" s="188"/>
      <c r="AD26" s="188"/>
      <c r="AE26" s="188"/>
      <c r="AF26" s="188"/>
      <c r="AG26" s="188"/>
      <c r="AH26" s="188"/>
      <c r="AI26" s="188"/>
      <c r="AJ26" s="188"/>
      <c r="AK26" s="908"/>
      <c r="AL26" s="909"/>
      <c r="AM26" s="909"/>
      <c r="AN26" s="909"/>
      <c r="AO26" s="910"/>
      <c r="AP26" s="2"/>
      <c r="AQ26" s="189">
        <f t="shared" si="2"/>
        <v>1</v>
      </c>
    </row>
    <row r="27" spans="2:46" ht="12" customHeight="1" x14ac:dyDescent="0.15">
      <c r="B27" s="872"/>
      <c r="C27" s="877"/>
      <c r="D27" s="875"/>
      <c r="E27" s="875"/>
      <c r="F27" s="875"/>
      <c r="G27" s="875"/>
      <c r="H27" s="875"/>
      <c r="I27" s="875"/>
      <c r="J27" s="876"/>
      <c r="K27" s="185"/>
      <c r="L27" s="908"/>
      <c r="M27" s="910"/>
      <c r="N27" s="908"/>
      <c r="O27" s="910"/>
      <c r="P27" s="908"/>
      <c r="Q27" s="910"/>
      <c r="R27" s="604"/>
      <c r="S27" s="620"/>
      <c r="T27" s="605"/>
      <c r="U27" s="908"/>
      <c r="V27" s="910"/>
      <c r="W27" s="908"/>
      <c r="X27" s="910"/>
      <c r="Y27" s="186"/>
      <c r="Z27" s="187"/>
      <c r="AA27" s="187"/>
      <c r="AB27" s="187"/>
      <c r="AC27" s="188"/>
      <c r="AD27" s="188"/>
      <c r="AE27" s="188"/>
      <c r="AF27" s="188"/>
      <c r="AG27" s="188"/>
      <c r="AH27" s="188"/>
      <c r="AI27" s="188"/>
      <c r="AJ27" s="188"/>
      <c r="AK27" s="908"/>
      <c r="AL27" s="909"/>
      <c r="AM27" s="909"/>
      <c r="AN27" s="909"/>
      <c r="AO27" s="910"/>
      <c r="AP27" s="2"/>
      <c r="AQ27" s="189">
        <f t="shared" si="2"/>
        <v>1</v>
      </c>
    </row>
    <row r="28" spans="2:46" ht="12" customHeight="1" x14ac:dyDescent="0.15">
      <c r="B28" s="872"/>
      <c r="C28" s="877"/>
      <c r="D28" s="875"/>
      <c r="E28" s="875"/>
      <c r="F28" s="875"/>
      <c r="G28" s="875"/>
      <c r="H28" s="875"/>
      <c r="I28" s="875"/>
      <c r="J28" s="876"/>
      <c r="K28" s="185"/>
      <c r="L28" s="908"/>
      <c r="M28" s="910"/>
      <c r="N28" s="908"/>
      <c r="O28" s="910"/>
      <c r="P28" s="908"/>
      <c r="Q28" s="910"/>
      <c r="R28" s="604"/>
      <c r="S28" s="620"/>
      <c r="T28" s="605"/>
      <c r="U28" s="908"/>
      <c r="V28" s="910"/>
      <c r="W28" s="908"/>
      <c r="X28" s="910"/>
      <c r="Y28" s="186"/>
      <c r="Z28" s="187"/>
      <c r="AA28" s="187"/>
      <c r="AB28" s="187"/>
      <c r="AC28" s="188"/>
      <c r="AD28" s="188"/>
      <c r="AE28" s="188"/>
      <c r="AF28" s="188"/>
      <c r="AG28" s="188"/>
      <c r="AH28" s="188"/>
      <c r="AI28" s="188"/>
      <c r="AJ28" s="188"/>
      <c r="AK28" s="908"/>
      <c r="AL28" s="909"/>
      <c r="AM28" s="909"/>
      <c r="AN28" s="909"/>
      <c r="AO28" s="910"/>
      <c r="AP28" s="2"/>
      <c r="AQ28" s="189">
        <f t="shared" si="2"/>
        <v>1</v>
      </c>
    </row>
    <row r="29" spans="2:46" ht="12" customHeight="1" x14ac:dyDescent="0.15">
      <c r="B29" s="872"/>
      <c r="C29" s="877"/>
      <c r="D29" s="875"/>
      <c r="E29" s="875"/>
      <c r="F29" s="875"/>
      <c r="G29" s="875"/>
      <c r="H29" s="875"/>
      <c r="I29" s="875"/>
      <c r="J29" s="876"/>
      <c r="K29" s="185"/>
      <c r="L29" s="908"/>
      <c r="M29" s="910"/>
      <c r="N29" s="908"/>
      <c r="O29" s="910"/>
      <c r="P29" s="908"/>
      <c r="Q29" s="910"/>
      <c r="R29" s="604"/>
      <c r="S29" s="620"/>
      <c r="T29" s="605"/>
      <c r="U29" s="908"/>
      <c r="V29" s="910"/>
      <c r="W29" s="908"/>
      <c r="X29" s="910"/>
      <c r="Y29" s="186"/>
      <c r="Z29" s="187"/>
      <c r="AA29" s="187"/>
      <c r="AB29" s="187"/>
      <c r="AC29" s="188"/>
      <c r="AD29" s="188"/>
      <c r="AE29" s="188"/>
      <c r="AF29" s="188"/>
      <c r="AG29" s="188"/>
      <c r="AH29" s="188"/>
      <c r="AI29" s="188"/>
      <c r="AJ29" s="188"/>
      <c r="AK29" s="908"/>
      <c r="AL29" s="909"/>
      <c r="AM29" s="909"/>
      <c r="AN29" s="909"/>
      <c r="AO29" s="910"/>
      <c r="AP29" s="2"/>
      <c r="AQ29" s="189">
        <f t="shared" si="2"/>
        <v>1</v>
      </c>
    </row>
    <row r="30" spans="2:46" ht="12" customHeight="1" x14ac:dyDescent="0.15">
      <c r="B30" s="872"/>
      <c r="C30" s="877"/>
      <c r="D30" s="875"/>
      <c r="E30" s="875"/>
      <c r="F30" s="875"/>
      <c r="G30" s="875"/>
      <c r="H30" s="875"/>
      <c r="I30" s="875"/>
      <c r="J30" s="876"/>
      <c r="K30" s="185"/>
      <c r="L30" s="908"/>
      <c r="M30" s="910"/>
      <c r="N30" s="908"/>
      <c r="O30" s="910"/>
      <c r="P30" s="908"/>
      <c r="Q30" s="910"/>
      <c r="R30" s="604"/>
      <c r="S30" s="620"/>
      <c r="T30" s="605"/>
      <c r="U30" s="908"/>
      <c r="V30" s="910"/>
      <c r="W30" s="908"/>
      <c r="X30" s="910"/>
      <c r="Y30" s="186"/>
      <c r="Z30" s="187"/>
      <c r="AA30" s="187"/>
      <c r="AB30" s="187"/>
      <c r="AC30" s="188"/>
      <c r="AD30" s="188"/>
      <c r="AE30" s="188"/>
      <c r="AF30" s="188"/>
      <c r="AG30" s="188"/>
      <c r="AH30" s="188"/>
      <c r="AI30" s="188"/>
      <c r="AJ30" s="188"/>
      <c r="AK30" s="908"/>
      <c r="AL30" s="909"/>
      <c r="AM30" s="909"/>
      <c r="AN30" s="909"/>
      <c r="AO30" s="910"/>
      <c r="AP30" s="2"/>
      <c r="AQ30" s="189">
        <f t="shared" si="2"/>
        <v>1</v>
      </c>
    </row>
    <row r="31" spans="2:46" ht="12" customHeight="1" x14ac:dyDescent="0.15">
      <c r="B31" s="872"/>
      <c r="C31" s="877"/>
      <c r="D31" s="875"/>
      <c r="E31" s="875"/>
      <c r="F31" s="875"/>
      <c r="G31" s="875"/>
      <c r="H31" s="875"/>
      <c r="I31" s="875"/>
      <c r="J31" s="876"/>
      <c r="K31" s="185"/>
      <c r="L31" s="908"/>
      <c r="M31" s="910"/>
      <c r="N31" s="908"/>
      <c r="O31" s="910"/>
      <c r="P31" s="908"/>
      <c r="Q31" s="910"/>
      <c r="R31" s="604"/>
      <c r="S31" s="620"/>
      <c r="T31" s="605"/>
      <c r="U31" s="908"/>
      <c r="V31" s="910"/>
      <c r="W31" s="908"/>
      <c r="X31" s="910"/>
      <c r="Y31" s="186"/>
      <c r="Z31" s="187"/>
      <c r="AA31" s="187"/>
      <c r="AB31" s="187"/>
      <c r="AC31" s="188"/>
      <c r="AD31" s="188"/>
      <c r="AE31" s="188"/>
      <c r="AF31" s="188"/>
      <c r="AG31" s="188"/>
      <c r="AH31" s="188"/>
      <c r="AI31" s="188"/>
      <c r="AJ31" s="188"/>
      <c r="AK31" s="908"/>
      <c r="AL31" s="909"/>
      <c r="AM31" s="909"/>
      <c r="AN31" s="909"/>
      <c r="AO31" s="910"/>
      <c r="AP31" s="2"/>
      <c r="AQ31" s="189">
        <f t="shared" si="2"/>
        <v>1</v>
      </c>
    </row>
    <row r="32" spans="2:46" ht="12" customHeight="1" x14ac:dyDescent="0.15">
      <c r="B32" s="872"/>
      <c r="C32" s="877"/>
      <c r="D32" s="875"/>
      <c r="E32" s="875"/>
      <c r="F32" s="875"/>
      <c r="G32" s="875"/>
      <c r="H32" s="875"/>
      <c r="I32" s="875"/>
      <c r="J32" s="876"/>
      <c r="K32" s="185"/>
      <c r="L32" s="908"/>
      <c r="M32" s="910"/>
      <c r="N32" s="908"/>
      <c r="O32" s="910"/>
      <c r="P32" s="908"/>
      <c r="Q32" s="910"/>
      <c r="R32" s="604"/>
      <c r="S32" s="620"/>
      <c r="T32" s="605"/>
      <c r="U32" s="908"/>
      <c r="V32" s="910"/>
      <c r="W32" s="908"/>
      <c r="X32" s="910"/>
      <c r="Y32" s="186"/>
      <c r="Z32" s="187"/>
      <c r="AA32" s="187"/>
      <c r="AB32" s="187"/>
      <c r="AC32" s="188"/>
      <c r="AD32" s="188"/>
      <c r="AE32" s="188"/>
      <c r="AF32" s="188"/>
      <c r="AG32" s="188"/>
      <c r="AH32" s="188"/>
      <c r="AI32" s="188"/>
      <c r="AJ32" s="188"/>
      <c r="AK32" s="908"/>
      <c r="AL32" s="909"/>
      <c r="AM32" s="909"/>
      <c r="AN32" s="909"/>
      <c r="AO32" s="910"/>
      <c r="AP32" s="2"/>
      <c r="AQ32" s="189">
        <f t="shared" si="2"/>
        <v>1</v>
      </c>
      <c r="AS32" s="856"/>
      <c r="AT32" s="856"/>
    </row>
    <row r="33" spans="2:86" ht="12" customHeight="1" x14ac:dyDescent="0.15">
      <c r="B33" s="872"/>
      <c r="C33" s="877"/>
      <c r="D33" s="875"/>
      <c r="E33" s="875"/>
      <c r="F33" s="875"/>
      <c r="G33" s="875"/>
      <c r="H33" s="875"/>
      <c r="I33" s="875"/>
      <c r="J33" s="876"/>
      <c r="K33" s="185"/>
      <c r="L33" s="908"/>
      <c r="M33" s="910"/>
      <c r="N33" s="908"/>
      <c r="O33" s="910"/>
      <c r="P33" s="908"/>
      <c r="Q33" s="910"/>
      <c r="R33" s="604"/>
      <c r="S33" s="620"/>
      <c r="T33" s="605"/>
      <c r="U33" s="908"/>
      <c r="V33" s="910"/>
      <c r="W33" s="908"/>
      <c r="X33" s="910"/>
      <c r="Y33" s="186"/>
      <c r="Z33" s="187"/>
      <c r="AA33" s="187"/>
      <c r="AB33" s="187"/>
      <c r="AC33" s="188"/>
      <c r="AD33" s="188"/>
      <c r="AE33" s="188"/>
      <c r="AF33" s="188"/>
      <c r="AG33" s="188"/>
      <c r="AH33" s="188"/>
      <c r="AI33" s="188"/>
      <c r="AJ33" s="188"/>
      <c r="AK33" s="908"/>
      <c r="AL33" s="909"/>
      <c r="AM33" s="909"/>
      <c r="AN33" s="909"/>
      <c r="AO33" s="910"/>
      <c r="AP33" s="2"/>
      <c r="AQ33" s="189">
        <f t="shared" si="2"/>
        <v>1</v>
      </c>
      <c r="AS33" s="911"/>
      <c r="AT33" s="911"/>
    </row>
    <row r="34" spans="2:86" ht="12" customHeight="1" x14ac:dyDescent="0.15">
      <c r="B34" s="872"/>
      <c r="C34" s="877"/>
      <c r="D34" s="875"/>
      <c r="E34" s="875"/>
      <c r="F34" s="875"/>
      <c r="G34" s="875"/>
      <c r="H34" s="875"/>
      <c r="I34" s="875"/>
      <c r="J34" s="876"/>
      <c r="K34" s="185"/>
      <c r="L34" s="908"/>
      <c r="M34" s="910"/>
      <c r="N34" s="908"/>
      <c r="O34" s="910"/>
      <c r="P34" s="908"/>
      <c r="Q34" s="910"/>
      <c r="R34" s="604"/>
      <c r="S34" s="620"/>
      <c r="T34" s="605"/>
      <c r="U34" s="908"/>
      <c r="V34" s="910"/>
      <c r="W34" s="908"/>
      <c r="X34" s="910"/>
      <c r="Y34" s="186"/>
      <c r="Z34" s="187"/>
      <c r="AA34" s="187"/>
      <c r="AB34" s="187"/>
      <c r="AC34" s="188"/>
      <c r="AD34" s="188"/>
      <c r="AE34" s="188"/>
      <c r="AF34" s="188"/>
      <c r="AG34" s="188"/>
      <c r="AH34" s="188"/>
      <c r="AI34" s="188"/>
      <c r="AJ34" s="188"/>
      <c r="AK34" s="908"/>
      <c r="AL34" s="909"/>
      <c r="AM34" s="909"/>
      <c r="AN34" s="909"/>
      <c r="AO34" s="910"/>
      <c r="AP34" s="2"/>
      <c r="AQ34" s="189">
        <f t="shared" si="2"/>
        <v>1</v>
      </c>
      <c r="AS34" s="912"/>
      <c r="AT34" s="912"/>
    </row>
    <row r="35" spans="2:86" ht="12" customHeight="1" x14ac:dyDescent="0.15">
      <c r="B35" s="872"/>
      <c r="C35" s="877"/>
      <c r="D35" s="875"/>
      <c r="E35" s="875"/>
      <c r="F35" s="875"/>
      <c r="G35" s="875"/>
      <c r="H35" s="875"/>
      <c r="I35" s="875"/>
      <c r="J35" s="876"/>
      <c r="K35" s="913" t="s">
        <v>945</v>
      </c>
      <c r="L35" s="898" t="s">
        <v>946</v>
      </c>
      <c r="M35" s="898"/>
      <c r="N35" s="898"/>
      <c r="O35" s="898"/>
      <c r="P35" s="898"/>
      <c r="Q35" s="898"/>
      <c r="R35" s="898"/>
      <c r="S35" s="898"/>
      <c r="T35" s="898"/>
      <c r="U35" s="898"/>
      <c r="V35" s="898"/>
      <c r="W35" s="898"/>
      <c r="X35" s="898"/>
      <c r="Y35" s="884" t="s">
        <v>947</v>
      </c>
      <c r="Z35" s="885"/>
      <c r="AA35" s="885"/>
      <c r="AB35" s="886"/>
      <c r="AC35" s="190">
        <f t="shared" ref="AC35:AJ35" si="3">SUM(AC11:AC34)</f>
        <v>0</v>
      </c>
      <c r="AD35" s="190">
        <f t="shared" si="3"/>
        <v>0</v>
      </c>
      <c r="AE35" s="190">
        <f>SUM(AE11:AE34)</f>
        <v>0</v>
      </c>
      <c r="AF35" s="190">
        <f t="shared" si="3"/>
        <v>2.5000000000000001E-3</v>
      </c>
      <c r="AG35" s="190">
        <f t="shared" si="3"/>
        <v>0</v>
      </c>
      <c r="AH35" s="190">
        <f t="shared" si="3"/>
        <v>0</v>
      </c>
      <c r="AI35" s="190">
        <f t="shared" si="3"/>
        <v>0</v>
      </c>
      <c r="AJ35" s="191">
        <f t="shared" si="3"/>
        <v>0</v>
      </c>
      <c r="AK35" s="898" t="s">
        <v>948</v>
      </c>
      <c r="AL35" s="898"/>
      <c r="AM35" s="915" t="s">
        <v>949</v>
      </c>
      <c r="AN35" s="915"/>
      <c r="AO35" s="915"/>
      <c r="AP35" s="2"/>
    </row>
    <row r="36" spans="2:86" ht="12" customHeight="1" x14ac:dyDescent="0.15">
      <c r="B36" s="872"/>
      <c r="C36" s="877"/>
      <c r="D36" s="875"/>
      <c r="E36" s="875"/>
      <c r="F36" s="875"/>
      <c r="G36" s="875"/>
      <c r="H36" s="875"/>
      <c r="I36" s="875"/>
      <c r="J36" s="876"/>
      <c r="K36" s="914"/>
      <c r="L36" s="892" t="s">
        <v>950</v>
      </c>
      <c r="M36" s="899"/>
      <c r="N36" s="893"/>
      <c r="O36" s="892" t="s">
        <v>951</v>
      </c>
      <c r="P36" s="899"/>
      <c r="Q36" s="899"/>
      <c r="R36" s="899"/>
      <c r="S36" s="899"/>
      <c r="T36" s="899"/>
      <c r="U36" s="899"/>
      <c r="V36" s="899"/>
      <c r="W36" s="899"/>
      <c r="X36" s="893"/>
      <c r="Y36" s="183" t="s">
        <v>527</v>
      </c>
      <c r="Z36" s="184" t="s">
        <v>526</v>
      </c>
      <c r="AA36" s="184" t="s">
        <v>943</v>
      </c>
      <c r="AB36" s="184" t="s">
        <v>944</v>
      </c>
      <c r="AC36" s="184" t="s">
        <v>527</v>
      </c>
      <c r="AD36" s="184" t="s">
        <v>526</v>
      </c>
      <c r="AE36" s="184" t="s">
        <v>943</v>
      </c>
      <c r="AF36" s="184" t="s">
        <v>944</v>
      </c>
      <c r="AG36" s="184" t="s">
        <v>527</v>
      </c>
      <c r="AH36" s="184" t="s">
        <v>526</v>
      </c>
      <c r="AI36" s="184" t="s">
        <v>943</v>
      </c>
      <c r="AJ36" s="192" t="s">
        <v>944</v>
      </c>
      <c r="AK36" s="898"/>
      <c r="AL36" s="898"/>
      <c r="AM36" s="915"/>
      <c r="AN36" s="915"/>
      <c r="AO36" s="915"/>
      <c r="AP36" s="2"/>
    </row>
    <row r="37" spans="2:86" ht="14.25" customHeight="1" x14ac:dyDescent="0.15">
      <c r="B37" s="872"/>
      <c r="C37" s="877"/>
      <c r="D37" s="875"/>
      <c r="E37" s="875"/>
      <c r="F37" s="875"/>
      <c r="G37" s="875"/>
      <c r="H37" s="875"/>
      <c r="I37" s="875"/>
      <c r="J37" s="876"/>
      <c r="K37" s="914"/>
      <c r="L37" s="894"/>
      <c r="M37" s="903"/>
      <c r="N37" s="895"/>
      <c r="O37" s="894"/>
      <c r="P37" s="903"/>
      <c r="Q37" s="903"/>
      <c r="R37" s="903"/>
      <c r="S37" s="903"/>
      <c r="T37" s="903"/>
      <c r="U37" s="903"/>
      <c r="V37" s="903"/>
      <c r="W37" s="903"/>
      <c r="X37" s="895"/>
      <c r="Y37" s="916">
        <f>COUNTIF(Y11:Y34,"〇")</f>
        <v>0</v>
      </c>
      <c r="Z37" s="916">
        <f>COUNTIF(Z11:Z34,"〇")</f>
        <v>0</v>
      </c>
      <c r="AA37" s="916">
        <f>COUNTIF(AA11:AA34,"〇")</f>
        <v>0</v>
      </c>
      <c r="AB37" s="916">
        <f>COUNTIF(AB11:AB34,"〇")</f>
        <v>0</v>
      </c>
      <c r="AC37" s="916">
        <f>COUNTA(AC11:AC34)</f>
        <v>0</v>
      </c>
      <c r="AD37" s="916">
        <f t="shared" ref="AD37:AI37" si="4">COUNTA(AD11:AD34)</f>
        <v>0</v>
      </c>
      <c r="AE37" s="916">
        <f t="shared" si="4"/>
        <v>0</v>
      </c>
      <c r="AF37" s="916">
        <f t="shared" si="4"/>
        <v>1</v>
      </c>
      <c r="AG37" s="916">
        <f t="shared" si="4"/>
        <v>0</v>
      </c>
      <c r="AH37" s="916">
        <f t="shared" si="4"/>
        <v>0</v>
      </c>
      <c r="AI37" s="916">
        <f t="shared" si="4"/>
        <v>0</v>
      </c>
      <c r="AJ37" s="916">
        <f>COUNTA(AJ11:AJ34)</f>
        <v>0</v>
      </c>
      <c r="AK37" s="898"/>
      <c r="AL37" s="898"/>
      <c r="AM37" s="915"/>
      <c r="AN37" s="915"/>
      <c r="AO37" s="915"/>
      <c r="AP37" s="2"/>
    </row>
    <row r="38" spans="2:86" ht="14.25" customHeight="1" x14ac:dyDescent="0.15">
      <c r="B38" s="872"/>
      <c r="C38" s="877"/>
      <c r="D38" s="875"/>
      <c r="E38" s="875"/>
      <c r="F38" s="875"/>
      <c r="G38" s="875"/>
      <c r="H38" s="875"/>
      <c r="I38" s="875"/>
      <c r="J38" s="876"/>
      <c r="K38" s="914"/>
      <c r="L38" s="896"/>
      <c r="M38" s="900"/>
      <c r="N38" s="897"/>
      <c r="O38" s="896"/>
      <c r="P38" s="900"/>
      <c r="Q38" s="900"/>
      <c r="R38" s="900"/>
      <c r="S38" s="900"/>
      <c r="T38" s="900"/>
      <c r="U38" s="900"/>
      <c r="V38" s="900"/>
      <c r="W38" s="900"/>
      <c r="X38" s="897"/>
      <c r="Y38" s="916"/>
      <c r="Z38" s="916"/>
      <c r="AA38" s="916"/>
      <c r="AB38" s="916"/>
      <c r="AC38" s="916"/>
      <c r="AD38" s="916"/>
      <c r="AE38" s="916"/>
      <c r="AF38" s="916"/>
      <c r="AG38" s="916"/>
      <c r="AH38" s="916"/>
      <c r="AI38" s="916"/>
      <c r="AJ38" s="916"/>
      <c r="AK38" s="898"/>
      <c r="AL38" s="898"/>
      <c r="AM38" s="915"/>
      <c r="AN38" s="915"/>
      <c r="AO38" s="915"/>
      <c r="AP38" s="2"/>
    </row>
    <row r="39" spans="2:86" ht="12" customHeight="1" x14ac:dyDescent="0.15">
      <c r="B39" s="872"/>
      <c r="C39" s="877"/>
      <c r="D39" s="875"/>
      <c r="E39" s="875"/>
      <c r="F39" s="875"/>
      <c r="G39" s="875"/>
      <c r="H39" s="875"/>
      <c r="I39" s="875"/>
      <c r="J39" s="875"/>
      <c r="K39" s="924" t="s">
        <v>952</v>
      </c>
      <c r="L39" s="926"/>
      <c r="M39" s="926"/>
      <c r="N39" s="926"/>
      <c r="O39" s="926"/>
      <c r="P39" s="926"/>
      <c r="Q39" s="926"/>
      <c r="R39" s="926"/>
      <c r="S39" s="926"/>
      <c r="T39" s="926"/>
      <c r="U39" s="926"/>
      <c r="V39" s="926"/>
      <c r="W39" s="926"/>
      <c r="X39" s="926"/>
      <c r="Y39" s="926"/>
      <c r="Z39" s="926"/>
      <c r="AA39" s="926"/>
      <c r="AB39" s="926"/>
      <c r="AC39" s="926"/>
      <c r="AD39" s="926"/>
      <c r="AE39" s="926"/>
      <c r="AF39" s="926"/>
      <c r="AG39" s="926"/>
      <c r="AH39" s="926"/>
      <c r="AI39" s="926"/>
      <c r="AJ39" s="926"/>
      <c r="AK39" s="927"/>
      <c r="AL39" s="927"/>
      <c r="AM39" s="927"/>
      <c r="AN39" s="927"/>
      <c r="AO39" s="928"/>
      <c r="AP39" s="2"/>
    </row>
    <row r="40" spans="2:86" ht="12" customHeight="1" x14ac:dyDescent="0.15">
      <c r="B40" s="872"/>
      <c r="C40" s="877"/>
      <c r="D40" s="875"/>
      <c r="E40" s="875"/>
      <c r="F40" s="875"/>
      <c r="G40" s="875"/>
      <c r="H40" s="875"/>
      <c r="I40" s="875"/>
      <c r="J40" s="875"/>
      <c r="K40" s="925"/>
      <c r="L40" s="927"/>
      <c r="M40" s="927"/>
      <c r="N40" s="927"/>
      <c r="O40" s="927"/>
      <c r="P40" s="927"/>
      <c r="Q40" s="927"/>
      <c r="R40" s="927"/>
      <c r="S40" s="927"/>
      <c r="T40" s="927"/>
      <c r="U40" s="927"/>
      <c r="V40" s="927"/>
      <c r="W40" s="927"/>
      <c r="X40" s="927"/>
      <c r="Y40" s="927"/>
      <c r="Z40" s="927"/>
      <c r="AA40" s="927"/>
      <c r="AB40" s="927"/>
      <c r="AC40" s="927"/>
      <c r="AD40" s="927"/>
      <c r="AE40" s="927"/>
      <c r="AF40" s="927"/>
      <c r="AG40" s="927"/>
      <c r="AH40" s="927"/>
      <c r="AI40" s="927"/>
      <c r="AJ40" s="927"/>
      <c r="AK40" s="927"/>
      <c r="AL40" s="927"/>
      <c r="AM40" s="927"/>
      <c r="AN40" s="927"/>
      <c r="AO40" s="928"/>
      <c r="AP40" s="2"/>
    </row>
    <row r="41" spans="2:86" ht="12" customHeight="1" x14ac:dyDescent="0.15">
      <c r="B41" s="872"/>
      <c r="C41" s="877"/>
      <c r="D41" s="875"/>
      <c r="E41" s="875"/>
      <c r="F41" s="875"/>
      <c r="G41" s="875"/>
      <c r="H41" s="875"/>
      <c r="I41" s="875"/>
      <c r="J41" s="875"/>
      <c r="K41" s="925"/>
      <c r="L41" s="927"/>
      <c r="M41" s="927"/>
      <c r="N41" s="927"/>
      <c r="O41" s="927"/>
      <c r="P41" s="927"/>
      <c r="Q41" s="927"/>
      <c r="R41" s="927"/>
      <c r="S41" s="927"/>
      <c r="T41" s="927"/>
      <c r="U41" s="927"/>
      <c r="V41" s="927"/>
      <c r="W41" s="927"/>
      <c r="X41" s="927"/>
      <c r="Y41" s="927"/>
      <c r="Z41" s="927"/>
      <c r="AA41" s="927"/>
      <c r="AB41" s="927"/>
      <c r="AC41" s="927"/>
      <c r="AD41" s="927"/>
      <c r="AE41" s="927"/>
      <c r="AF41" s="927"/>
      <c r="AG41" s="927"/>
      <c r="AH41" s="927"/>
      <c r="AI41" s="927"/>
      <c r="AJ41" s="927"/>
      <c r="AK41" s="927"/>
      <c r="AL41" s="927"/>
      <c r="AM41" s="927"/>
      <c r="AN41" s="927"/>
      <c r="AO41" s="928"/>
      <c r="AP41" s="2"/>
    </row>
    <row r="42" spans="2:86" ht="12" customHeight="1" x14ac:dyDescent="0.15">
      <c r="B42" s="872"/>
      <c r="C42" s="877"/>
      <c r="D42" s="875"/>
      <c r="E42" s="875"/>
      <c r="F42" s="875"/>
      <c r="G42" s="875"/>
      <c r="H42" s="875"/>
      <c r="I42" s="875"/>
      <c r="J42" s="875"/>
      <c r="K42" s="925"/>
      <c r="L42" s="929"/>
      <c r="M42" s="929"/>
      <c r="N42" s="929"/>
      <c r="O42" s="929"/>
      <c r="P42" s="929"/>
      <c r="Q42" s="929"/>
      <c r="R42" s="929"/>
      <c r="S42" s="929"/>
      <c r="T42" s="929"/>
      <c r="U42" s="929"/>
      <c r="V42" s="929"/>
      <c r="W42" s="929"/>
      <c r="X42" s="929"/>
      <c r="Y42" s="929"/>
      <c r="Z42" s="929"/>
      <c r="AA42" s="929"/>
      <c r="AB42" s="929"/>
      <c r="AC42" s="929"/>
      <c r="AD42" s="929"/>
      <c r="AE42" s="929"/>
      <c r="AF42" s="929"/>
      <c r="AG42" s="929"/>
      <c r="AH42" s="929"/>
      <c r="AI42" s="929"/>
      <c r="AJ42" s="929"/>
      <c r="AK42" s="929"/>
      <c r="AL42" s="929"/>
      <c r="AM42" s="929"/>
      <c r="AN42" s="929"/>
      <c r="AO42" s="930"/>
      <c r="AP42" s="172"/>
      <c r="CD42" s="2"/>
      <c r="CE42" s="2"/>
      <c r="CF42" s="2"/>
      <c r="CG42" s="2"/>
      <c r="CH42" s="2"/>
    </row>
    <row r="43" spans="2:86" ht="12" customHeight="1" x14ac:dyDescent="0.15">
      <c r="B43" s="872"/>
      <c r="C43" s="877"/>
      <c r="D43" s="875"/>
      <c r="E43" s="875"/>
      <c r="F43" s="875"/>
      <c r="G43" s="875"/>
      <c r="H43" s="875"/>
      <c r="I43" s="875"/>
      <c r="J43" s="876"/>
      <c r="K43" s="917" t="s">
        <v>953</v>
      </c>
      <c r="L43" s="917"/>
      <c r="M43" s="917"/>
      <c r="N43" s="917"/>
      <c r="O43" s="917"/>
      <c r="P43" s="917"/>
      <c r="Q43" s="917"/>
      <c r="R43" s="917"/>
      <c r="S43" s="917"/>
      <c r="T43" s="917"/>
      <c r="U43" s="917"/>
      <c r="V43" s="917"/>
      <c r="W43" s="917"/>
      <c r="X43" s="917"/>
      <c r="Y43" s="917"/>
      <c r="Z43" s="917"/>
      <c r="AA43" s="917"/>
      <c r="AB43" s="917"/>
      <c r="AC43" s="917"/>
      <c r="AD43" s="917"/>
      <c r="AE43" s="917"/>
      <c r="AF43" s="917"/>
      <c r="AG43" s="917"/>
      <c r="AH43" s="917"/>
      <c r="AI43" s="917"/>
      <c r="AJ43" s="917"/>
      <c r="AK43" s="917"/>
      <c r="AL43" s="917"/>
      <c r="AM43" s="917"/>
      <c r="AN43" s="917"/>
      <c r="AO43" s="917"/>
      <c r="AP43" s="172"/>
      <c r="CD43" s="2"/>
      <c r="CE43" s="2"/>
      <c r="CF43" s="2"/>
      <c r="CG43" s="2"/>
      <c r="CH43" s="2"/>
    </row>
    <row r="44" spans="2:86" ht="12" customHeight="1" x14ac:dyDescent="0.15">
      <c r="B44" s="872"/>
      <c r="C44" s="877"/>
      <c r="D44" s="875"/>
      <c r="E44" s="875"/>
      <c r="F44" s="875"/>
      <c r="G44" s="875"/>
      <c r="H44" s="875"/>
      <c r="I44" s="875"/>
      <c r="J44" s="876"/>
      <c r="K44" s="918" t="s">
        <v>954</v>
      </c>
      <c r="L44" s="919"/>
      <c r="M44" s="919"/>
      <c r="N44" s="919"/>
      <c r="O44" s="919"/>
      <c r="P44" s="919"/>
      <c r="Q44" s="919"/>
      <c r="R44" s="919"/>
      <c r="S44" s="919"/>
      <c r="T44" s="919"/>
      <c r="U44" s="919"/>
      <c r="V44" s="919"/>
      <c r="W44" s="919"/>
      <c r="X44" s="919"/>
      <c r="Y44" s="919"/>
      <c r="Z44" s="919"/>
      <c r="AA44" s="919"/>
      <c r="AB44" s="919"/>
      <c r="AC44" s="919"/>
      <c r="AD44" s="919"/>
      <c r="AE44" s="919"/>
      <c r="AF44" s="919"/>
      <c r="AG44" s="919"/>
      <c r="AH44" s="919"/>
      <c r="AI44" s="919"/>
      <c r="AJ44" s="919"/>
      <c r="AK44" s="919"/>
      <c r="AL44" s="919"/>
      <c r="AM44" s="919"/>
      <c r="AN44" s="919"/>
      <c r="AO44" s="920"/>
      <c r="AP44" s="172"/>
      <c r="CD44" s="2"/>
      <c r="CE44" s="2"/>
      <c r="CF44" s="2"/>
      <c r="CG44" s="2"/>
      <c r="CH44" s="2"/>
    </row>
    <row r="45" spans="2:86" ht="12" customHeight="1" x14ac:dyDescent="0.15">
      <c r="B45" s="480"/>
      <c r="C45" s="878"/>
      <c r="D45" s="879"/>
      <c r="E45" s="879"/>
      <c r="F45" s="879"/>
      <c r="G45" s="879"/>
      <c r="H45" s="879"/>
      <c r="I45" s="879"/>
      <c r="J45" s="880"/>
      <c r="K45" s="921" t="s">
        <v>955</v>
      </c>
      <c r="L45" s="922"/>
      <c r="M45" s="922"/>
      <c r="N45" s="922"/>
      <c r="O45" s="922"/>
      <c r="P45" s="922"/>
      <c r="Q45" s="922"/>
      <c r="R45" s="922"/>
      <c r="S45" s="922"/>
      <c r="T45" s="922"/>
      <c r="U45" s="922"/>
      <c r="V45" s="922"/>
      <c r="W45" s="922"/>
      <c r="X45" s="922"/>
      <c r="Y45" s="922"/>
      <c r="Z45" s="922"/>
      <c r="AA45" s="922"/>
      <c r="AB45" s="922"/>
      <c r="AC45" s="922"/>
      <c r="AD45" s="922"/>
      <c r="AE45" s="922"/>
      <c r="AF45" s="922"/>
      <c r="AG45" s="922"/>
      <c r="AH45" s="922"/>
      <c r="AI45" s="922"/>
      <c r="AJ45" s="922"/>
      <c r="AK45" s="922"/>
      <c r="AL45" s="922"/>
      <c r="AM45" s="922"/>
      <c r="AN45" s="922"/>
      <c r="AO45" s="923"/>
      <c r="AP45" s="172"/>
      <c r="CD45" s="2"/>
      <c r="CE45" s="2"/>
      <c r="CF45" s="2"/>
      <c r="CG45" s="2"/>
      <c r="CH45" s="2"/>
    </row>
    <row r="46" spans="2:86" ht="12" customHeight="1" x14ac:dyDescent="0.2">
      <c r="B46" s="159" t="s">
        <v>956</v>
      </c>
      <c r="C46" s="181"/>
      <c r="D46" s="181"/>
      <c r="E46" s="181"/>
      <c r="F46" s="181"/>
      <c r="G46" s="181"/>
      <c r="H46" s="181"/>
      <c r="I46" s="181"/>
      <c r="J46" s="181"/>
      <c r="K46" s="193"/>
      <c r="L46" s="193"/>
      <c r="M46" s="193"/>
      <c r="N46" s="193"/>
      <c r="O46" s="193"/>
      <c r="P46" s="193"/>
      <c r="Q46" s="193"/>
      <c r="R46" s="193"/>
      <c r="S46" s="193"/>
      <c r="T46" s="193"/>
      <c r="U46" s="193"/>
      <c r="V46" s="193"/>
      <c r="W46" s="193"/>
      <c r="X46" s="193"/>
      <c r="Y46" s="193"/>
      <c r="Z46" s="193"/>
      <c r="AA46" s="193"/>
      <c r="AB46" s="193"/>
      <c r="AC46" s="193"/>
      <c r="AD46" s="193"/>
      <c r="AE46" s="193"/>
      <c r="AF46" s="193"/>
      <c r="AG46" s="193"/>
      <c r="AH46" s="193"/>
      <c r="AI46" s="193"/>
      <c r="AJ46" s="193"/>
      <c r="AK46" s="193"/>
      <c r="AL46" s="193"/>
      <c r="AM46" s="193"/>
      <c r="AN46" s="193"/>
      <c r="AO46" s="193"/>
      <c r="AP46" s="172"/>
      <c r="CD46" s="2"/>
      <c r="CE46" s="2"/>
      <c r="CF46" s="2"/>
      <c r="CG46" s="2"/>
      <c r="CH46" s="2"/>
    </row>
    <row r="47" spans="2:86" s="159" customFormat="1" ht="12" customHeight="1" x14ac:dyDescent="0.15">
      <c r="B47" s="2" t="s">
        <v>957</v>
      </c>
      <c r="AP47" s="172"/>
      <c r="AQ47" s="172"/>
      <c r="AR47" s="172"/>
      <c r="AS47" s="172"/>
      <c r="AT47" s="172"/>
      <c r="AU47" s="172"/>
      <c r="AV47" s="172"/>
      <c r="AW47" s="172"/>
      <c r="AX47" s="172"/>
      <c r="AY47" s="172"/>
      <c r="AZ47" s="172"/>
      <c r="BA47" s="172"/>
      <c r="BB47" s="172"/>
      <c r="BC47" s="172"/>
      <c r="BD47" s="172"/>
      <c r="BE47" s="172"/>
      <c r="BF47" s="172"/>
      <c r="BG47" s="172"/>
      <c r="BH47" s="172"/>
      <c r="BI47" s="172"/>
      <c r="BJ47" s="172"/>
      <c r="BK47" s="172"/>
      <c r="BL47" s="172"/>
      <c r="BM47" s="172"/>
      <c r="BN47" s="172"/>
      <c r="BO47" s="172"/>
      <c r="BP47" s="172"/>
      <c r="BQ47" s="172"/>
      <c r="BR47" s="172"/>
      <c r="BS47" s="172"/>
      <c r="BT47" s="172"/>
      <c r="BU47" s="172"/>
      <c r="BV47" s="172"/>
      <c r="BW47" s="172"/>
      <c r="BX47" s="172"/>
      <c r="BY47" s="172"/>
      <c r="BZ47" s="172"/>
      <c r="CA47" s="172"/>
      <c r="CB47" s="172"/>
      <c r="CC47" s="172"/>
    </row>
    <row r="48" spans="2:86" ht="12" customHeight="1" x14ac:dyDescent="0.15">
      <c r="B48" s="2" t="s">
        <v>958</v>
      </c>
      <c r="AP48" s="172"/>
      <c r="CD48" s="2"/>
      <c r="CE48" s="2"/>
      <c r="CF48" s="2"/>
      <c r="CG48" s="2"/>
      <c r="CH48" s="2"/>
    </row>
    <row r="49" spans="2:86" ht="12" customHeight="1" x14ac:dyDescent="0.15">
      <c r="B49" s="2" t="s">
        <v>959</v>
      </c>
      <c r="AP49" s="172"/>
      <c r="CD49" s="2"/>
      <c r="CE49" s="2"/>
      <c r="CF49" s="2"/>
      <c r="CG49" s="2"/>
      <c r="CH49" s="2"/>
    </row>
    <row r="50" spans="2:86" ht="12" customHeight="1" x14ac:dyDescent="0.15">
      <c r="B50" s="2" t="s">
        <v>960</v>
      </c>
    </row>
    <row r="51" spans="2:86" ht="12" customHeight="1" x14ac:dyDescent="0.15">
      <c r="B51" s="2" t="s">
        <v>961</v>
      </c>
    </row>
    <row r="52" spans="2:86" ht="12" customHeight="1" x14ac:dyDescent="0.15">
      <c r="B52" s="2" t="s">
        <v>962</v>
      </c>
    </row>
    <row r="53" spans="2:86" x14ac:dyDescent="0.15">
      <c r="B53" s="2" t="s">
        <v>963</v>
      </c>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9"/>
  <conditionalFormatting sqref="Y11:AB34 AG11:AJ34">
    <cfRule type="expression" dxfId="386" priority="3">
      <formula>$AQ11=2</formula>
    </cfRule>
  </conditionalFormatting>
  <conditionalFormatting sqref="Y11:AF34">
    <cfRule type="expression" dxfId="385" priority="2">
      <formula>$AQ11=3</formula>
    </cfRule>
  </conditionalFormatting>
  <conditionalFormatting sqref="AC11:AJ34">
    <cfRule type="expression" dxfId="384" priority="1">
      <formula>$AQ11=1</formula>
    </cfRule>
  </conditionalFormatting>
  <dataValidations count="2">
    <dataValidation type="list" allowBlank="1" showInputMessage="1" showErrorMessage="1" sqref="N11:O34" xr:uid="{6B3B511E-B4B8-4624-95B7-BF55019D2349}">
      <formula1>INDIRECT(L11)</formula1>
    </dataValidation>
    <dataValidation type="list" allowBlank="1" showInputMessage="1" showErrorMessage="1" sqref="Y11:AB34" xr:uid="{E6653721-AB8E-471E-A5D3-2CAFF63C8946}">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53621C-68BA-483C-837A-C5F981D1C35B}">
  <sheetPr codeName="Sheet100"/>
  <dimension ref="B1:CH53"/>
  <sheetViews>
    <sheetView showGridLines="0" showZeros="0" view="pageBreakPreview" zoomScale="85" zoomScaleNormal="85" zoomScaleSheetLayoutView="85" workbookViewId="0">
      <selection activeCell="Y4" sqref="Y4:AF4"/>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1" customWidth="1"/>
    <col min="43" max="86" width="4.125" style="172" customWidth="1"/>
    <col min="87" max="99" width="8" style="2" customWidth="1"/>
    <col min="100" max="110" width="9" style="2"/>
    <col min="111" max="111" width="14" style="2" bestFit="1" customWidth="1"/>
    <col min="112" max="16384" width="9" style="2"/>
  </cols>
  <sheetData>
    <row r="1" spans="2:86" ht="12" customHeight="1" x14ac:dyDescent="0.15">
      <c r="AU1" s="860" t="s">
        <v>909</v>
      </c>
      <c r="AV1" s="861" t="s">
        <v>910</v>
      </c>
      <c r="AW1" s="861"/>
      <c r="AX1" s="861"/>
      <c r="AY1" s="855" t="s">
        <v>911</v>
      </c>
      <c r="AZ1" s="855"/>
      <c r="BA1" s="855"/>
      <c r="BB1" s="855"/>
      <c r="BC1" s="855"/>
      <c r="BD1" s="855"/>
      <c r="BE1" s="855"/>
      <c r="BF1" s="855"/>
      <c r="BG1" s="855"/>
      <c r="BH1" s="855"/>
      <c r="BI1" s="855"/>
      <c r="BJ1" s="855"/>
      <c r="BK1" s="855" t="s">
        <v>912</v>
      </c>
      <c r="BL1" s="855"/>
      <c r="BM1" s="855"/>
      <c r="BN1" s="855"/>
      <c r="BO1" s="855"/>
      <c r="BP1" s="855"/>
      <c r="BQ1" s="855"/>
      <c r="BR1" s="855"/>
      <c r="BS1" s="855"/>
      <c r="BT1" s="855"/>
      <c r="BU1" s="855"/>
      <c r="BV1" s="855"/>
      <c r="BW1" s="857"/>
      <c r="BX1" s="857"/>
      <c r="BY1" s="857"/>
      <c r="BZ1" s="857"/>
      <c r="CA1" s="857"/>
      <c r="CB1" s="857"/>
      <c r="CC1" s="857"/>
      <c r="CD1" s="857"/>
      <c r="CE1" s="857"/>
      <c r="CF1" s="857"/>
      <c r="CG1" s="857"/>
      <c r="CH1" s="857"/>
    </row>
    <row r="2" spans="2:86" ht="8.25" customHeight="1" x14ac:dyDescent="0.15">
      <c r="AU2" s="860"/>
      <c r="AV2" s="861" t="s">
        <v>913</v>
      </c>
      <c r="AW2" s="862" t="s">
        <v>914</v>
      </c>
      <c r="AX2" s="862" t="s">
        <v>915</v>
      </c>
      <c r="AY2" s="855" t="s">
        <v>916</v>
      </c>
      <c r="AZ2" s="855"/>
      <c r="BA2" s="855"/>
      <c r="BB2" s="855"/>
      <c r="BC2" s="855"/>
      <c r="BD2" s="855"/>
      <c r="BE2" s="855"/>
      <c r="BF2" s="855"/>
      <c r="BG2" s="855"/>
      <c r="BH2" s="855"/>
      <c r="BI2" s="855"/>
      <c r="BJ2" s="855"/>
      <c r="BK2" s="855" t="s">
        <v>917</v>
      </c>
      <c r="BL2" s="855"/>
      <c r="BM2" s="855"/>
      <c r="BN2" s="855"/>
      <c r="BO2" s="855" t="s">
        <v>918</v>
      </c>
      <c r="BP2" s="855"/>
      <c r="BQ2" s="855"/>
      <c r="BR2" s="855"/>
      <c r="BS2" s="855"/>
      <c r="BT2" s="855"/>
      <c r="BU2" s="855"/>
      <c r="BV2" s="855"/>
      <c r="BW2" s="856"/>
      <c r="BX2" s="856"/>
      <c r="BY2" s="856"/>
      <c r="BZ2" s="856"/>
      <c r="CA2" s="857"/>
      <c r="CB2" s="857"/>
      <c r="CC2" s="857"/>
      <c r="CD2" s="857"/>
      <c r="CE2" s="857"/>
      <c r="CF2" s="857"/>
      <c r="CG2" s="857"/>
      <c r="CH2" s="857"/>
    </row>
    <row r="3" spans="2:86" ht="24.95" customHeight="1" x14ac:dyDescent="0.15">
      <c r="B3" s="568" t="s">
        <v>919</v>
      </c>
      <c r="C3" s="858"/>
      <c r="D3" s="858"/>
      <c r="E3" s="859"/>
      <c r="F3" s="859"/>
      <c r="G3" s="859"/>
      <c r="H3" s="859"/>
      <c r="I3" s="859"/>
      <c r="J3" s="859"/>
      <c r="K3" s="858"/>
      <c r="L3" s="858"/>
      <c r="M3" s="858"/>
      <c r="N3" s="858"/>
      <c r="O3" s="858"/>
      <c r="P3" s="858"/>
      <c r="Q3" s="858"/>
      <c r="R3" s="858"/>
      <c r="S3" s="858"/>
      <c r="T3" s="858"/>
      <c r="U3" s="858"/>
      <c r="V3" s="858"/>
      <c r="W3" s="858"/>
      <c r="X3" s="858"/>
      <c r="Y3" s="858"/>
      <c r="Z3" s="858"/>
      <c r="AA3" s="858"/>
      <c r="AB3" s="858"/>
      <c r="AC3" s="858"/>
      <c r="AD3" s="858"/>
      <c r="AE3" s="858"/>
      <c r="AF3" s="858"/>
      <c r="AG3" s="858"/>
      <c r="AH3" s="858"/>
      <c r="AI3" s="858"/>
      <c r="AJ3" s="858"/>
      <c r="AK3" s="858"/>
      <c r="AL3" s="858"/>
      <c r="AM3" s="858"/>
      <c r="AN3" s="858"/>
      <c r="AO3" s="858"/>
      <c r="AU3" s="860"/>
      <c r="AV3" s="861"/>
      <c r="AW3" s="862"/>
      <c r="AX3" s="862"/>
      <c r="AY3" s="855" t="s">
        <v>920</v>
      </c>
      <c r="AZ3" s="855"/>
      <c r="BA3" s="855"/>
      <c r="BB3" s="855"/>
      <c r="BC3" s="855" t="s">
        <v>921</v>
      </c>
      <c r="BD3" s="855"/>
      <c r="BE3" s="855"/>
      <c r="BF3" s="855"/>
      <c r="BG3" s="855" t="s">
        <v>922</v>
      </c>
      <c r="BH3" s="855"/>
      <c r="BI3" s="855"/>
      <c r="BJ3" s="855"/>
      <c r="BK3" s="855" t="s">
        <v>923</v>
      </c>
      <c r="BL3" s="855"/>
      <c r="BM3" s="855"/>
      <c r="BN3" s="855"/>
      <c r="BO3" s="855" t="s">
        <v>921</v>
      </c>
      <c r="BP3" s="855"/>
      <c r="BQ3" s="855"/>
      <c r="BR3" s="855"/>
      <c r="BS3" s="855" t="s">
        <v>922</v>
      </c>
      <c r="BT3" s="855"/>
      <c r="BU3" s="855"/>
      <c r="BV3" s="855"/>
      <c r="BW3" s="857"/>
      <c r="BX3" s="857"/>
      <c r="BY3" s="857"/>
      <c r="BZ3" s="857"/>
      <c r="CA3" s="857"/>
      <c r="CB3" s="857"/>
      <c r="CC3" s="857"/>
      <c r="CD3" s="857"/>
      <c r="CE3" s="857"/>
      <c r="CF3" s="857"/>
      <c r="CG3" s="857"/>
      <c r="CH3" s="857"/>
    </row>
    <row r="4" spans="2:86" ht="18" customHeight="1" x14ac:dyDescent="0.15">
      <c r="B4" s="401" t="s">
        <v>8</v>
      </c>
      <c r="C4" s="401"/>
      <c r="D4" s="401"/>
      <c r="E4" s="624" t="s">
        <v>542</v>
      </c>
      <c r="F4" s="625"/>
      <c r="G4" s="625"/>
      <c r="H4" s="625"/>
      <c r="I4" s="625"/>
      <c r="J4" s="626"/>
      <c r="K4" s="496" t="s">
        <v>9</v>
      </c>
      <c r="L4" s="496"/>
      <c r="M4" s="496"/>
      <c r="N4" s="648" t="s">
        <v>543</v>
      </c>
      <c r="O4" s="648"/>
      <c r="P4" s="648"/>
      <c r="Q4" s="648"/>
      <c r="R4" s="648"/>
      <c r="S4" s="648"/>
      <c r="T4" s="498" t="s">
        <v>924</v>
      </c>
      <c r="U4" s="499"/>
      <c r="V4" s="499"/>
      <c r="W4" s="499"/>
      <c r="X4" s="500"/>
      <c r="Y4" s="870" t="s">
        <v>545</v>
      </c>
      <c r="Z4" s="870"/>
      <c r="AA4" s="870"/>
      <c r="AB4" s="870"/>
      <c r="AC4" s="870"/>
      <c r="AD4" s="870"/>
      <c r="AE4" s="870"/>
      <c r="AF4" s="870"/>
      <c r="AG4" s="498" t="s">
        <v>546</v>
      </c>
      <c r="AH4" s="499"/>
      <c r="AI4" s="499"/>
      <c r="AJ4" s="500"/>
      <c r="AK4" s="863">
        <v>45621</v>
      </c>
      <c r="AL4" s="864"/>
      <c r="AM4" s="864"/>
      <c r="AN4" s="864"/>
      <c r="AO4" s="865"/>
      <c r="AU4" s="860"/>
      <c r="AV4" s="861"/>
      <c r="AW4" s="862"/>
      <c r="AX4" s="862"/>
      <c r="AY4" s="173" t="s">
        <v>925</v>
      </c>
      <c r="AZ4" s="173" t="s">
        <v>926</v>
      </c>
      <c r="BA4" s="173" t="s">
        <v>927</v>
      </c>
      <c r="BB4" s="173" t="s">
        <v>928</v>
      </c>
      <c r="BC4" s="173" t="s">
        <v>925</v>
      </c>
      <c r="BD4" s="173" t="s">
        <v>926</v>
      </c>
      <c r="BE4" s="173" t="s">
        <v>927</v>
      </c>
      <c r="BF4" s="173" t="s">
        <v>928</v>
      </c>
      <c r="BG4" s="173" t="s">
        <v>925</v>
      </c>
      <c r="BH4" s="173" t="s">
        <v>926</v>
      </c>
      <c r="BI4" s="173" t="s">
        <v>927</v>
      </c>
      <c r="BJ4" s="173" t="s">
        <v>928</v>
      </c>
      <c r="BK4" s="173" t="s">
        <v>925</v>
      </c>
      <c r="BL4" s="173" t="s">
        <v>926</v>
      </c>
      <c r="BM4" s="173" t="s">
        <v>927</v>
      </c>
      <c r="BN4" s="173" t="s">
        <v>928</v>
      </c>
      <c r="BO4" s="173" t="s">
        <v>925</v>
      </c>
      <c r="BP4" s="173" t="s">
        <v>926</v>
      </c>
      <c r="BQ4" s="173" t="s">
        <v>927</v>
      </c>
      <c r="BR4" s="173" t="s">
        <v>928</v>
      </c>
      <c r="BS4" s="173" t="s">
        <v>925</v>
      </c>
      <c r="BT4" s="173" t="s">
        <v>926</v>
      </c>
      <c r="BU4" s="173" t="s">
        <v>927</v>
      </c>
      <c r="BV4" s="173" t="s">
        <v>928</v>
      </c>
      <c r="BW4" s="5"/>
      <c r="BX4" s="5"/>
      <c r="BY4" s="5"/>
      <c r="BZ4" s="5"/>
      <c r="CA4" s="5"/>
      <c r="CB4" s="5"/>
      <c r="CC4" s="5"/>
      <c r="CD4" s="5"/>
      <c r="CE4" s="5"/>
      <c r="CF4" s="5"/>
      <c r="CG4" s="5"/>
      <c r="CH4" s="5"/>
    </row>
    <row r="5" spans="2:86" ht="18" customHeight="1" x14ac:dyDescent="0.15">
      <c r="B5" s="409" t="s">
        <v>0</v>
      </c>
      <c r="C5" s="409"/>
      <c r="D5" s="409"/>
      <c r="E5" s="634" t="s">
        <v>547</v>
      </c>
      <c r="F5" s="635"/>
      <c r="G5" s="635"/>
      <c r="H5" s="635"/>
      <c r="I5" s="635"/>
      <c r="J5" s="636"/>
      <c r="K5" s="528" t="s">
        <v>1</v>
      </c>
      <c r="L5" s="528"/>
      <c r="M5" s="528"/>
      <c r="N5" s="648" t="s">
        <v>548</v>
      </c>
      <c r="O5" s="648"/>
      <c r="P5" s="648"/>
      <c r="Q5" s="648"/>
      <c r="R5" s="648"/>
      <c r="S5" s="648"/>
      <c r="T5" s="501"/>
      <c r="U5" s="502"/>
      <c r="V5" s="502"/>
      <c r="W5" s="502"/>
      <c r="X5" s="503"/>
      <c r="Y5" s="869" t="s">
        <v>549</v>
      </c>
      <c r="Z5" s="869"/>
      <c r="AA5" s="869"/>
      <c r="AB5" s="869"/>
      <c r="AC5" s="869"/>
      <c r="AD5" s="869"/>
      <c r="AE5" s="869"/>
      <c r="AF5" s="869"/>
      <c r="AG5" s="632"/>
      <c r="AH5" s="650"/>
      <c r="AI5" s="650"/>
      <c r="AJ5" s="633"/>
      <c r="AK5" s="866"/>
      <c r="AL5" s="867"/>
      <c r="AM5" s="867"/>
      <c r="AN5" s="867"/>
      <c r="AO5" s="868"/>
      <c r="AU5" s="860"/>
      <c r="AV5" s="174" t="str">
        <f>N7</f>
        <v>S001</v>
      </c>
      <c r="AW5" s="175">
        <f>R7</f>
        <v>5.0999999999999996</v>
      </c>
      <c r="AX5" s="176" t="str">
        <f>AM35</f>
        <v>Ⅱ</v>
      </c>
      <c r="AY5" s="176">
        <f>Y37</f>
        <v>0</v>
      </c>
      <c r="AZ5" s="176">
        <f t="shared" ref="AZ5:BJ5" si="0">Z37</f>
        <v>0</v>
      </c>
      <c r="BA5" s="176">
        <f t="shared" si="0"/>
        <v>0</v>
      </c>
      <c r="BB5" s="176">
        <f>AB37</f>
        <v>0</v>
      </c>
      <c r="BC5" s="176">
        <f t="shared" si="0"/>
        <v>0</v>
      </c>
      <c r="BD5" s="176">
        <f>AD37</f>
        <v>0</v>
      </c>
      <c r="BE5" s="176">
        <f>AE37</f>
        <v>1</v>
      </c>
      <c r="BF5" s="176">
        <f t="shared" si="0"/>
        <v>1</v>
      </c>
      <c r="BG5" s="176">
        <f t="shared" si="0"/>
        <v>0</v>
      </c>
      <c r="BH5" s="176">
        <f t="shared" si="0"/>
        <v>0</v>
      </c>
      <c r="BI5" s="176">
        <f>AI37</f>
        <v>0</v>
      </c>
      <c r="BJ5" s="176">
        <f t="shared" si="0"/>
        <v>0</v>
      </c>
      <c r="BK5" s="176" t="str">
        <f>IF(Y37&gt;0,R7,"")</f>
        <v/>
      </c>
      <c r="BL5" s="177" t="str">
        <f>IF(Y37&gt;0,"",IF(Z37&gt;0,R7,""))</f>
        <v/>
      </c>
      <c r="BM5" s="177" t="str">
        <f>IF(Y37+Z37&gt;0,"",IF(AA37&gt;0,R7,""))</f>
        <v/>
      </c>
      <c r="BN5" s="177" t="str">
        <f>IF(Y37+Z37+AA37&gt;0,"",IF(AB37&gt;0,R7,""))</f>
        <v/>
      </c>
      <c r="BO5" s="176">
        <f>AC35</f>
        <v>0</v>
      </c>
      <c r="BP5" s="176">
        <f t="shared" ref="BP5:BQ5" si="1">AD35</f>
        <v>0</v>
      </c>
      <c r="BQ5" s="176">
        <f t="shared" si="1"/>
        <v>2.5000000000000001E-3</v>
      </c>
      <c r="BR5" s="176">
        <f>AF35</f>
        <v>0.02</v>
      </c>
      <c r="BS5" s="176">
        <f>AG35</f>
        <v>0</v>
      </c>
      <c r="BT5" s="176">
        <f>AH35</f>
        <v>0</v>
      </c>
      <c r="BU5" s="176">
        <f>AI35</f>
        <v>0</v>
      </c>
      <c r="BV5" s="176">
        <f>AJ35</f>
        <v>0</v>
      </c>
      <c r="BW5" s="178"/>
      <c r="BX5" s="179"/>
      <c r="BY5" s="179"/>
      <c r="BZ5" s="179"/>
      <c r="CA5" s="180"/>
      <c r="CB5" s="180"/>
      <c r="CC5" s="180"/>
      <c r="CD5" s="180"/>
      <c r="CE5" s="180"/>
      <c r="CF5" s="180"/>
      <c r="CG5" s="180"/>
      <c r="CH5" s="180"/>
    </row>
    <row r="6" spans="2:86" ht="12" customHeight="1" x14ac:dyDescent="0.15">
      <c r="B6" s="871" t="s">
        <v>929</v>
      </c>
      <c r="C6" s="873"/>
      <c r="D6" s="874"/>
      <c r="E6" s="875"/>
      <c r="F6" s="875"/>
      <c r="G6" s="875"/>
      <c r="H6" s="875"/>
      <c r="I6" s="875"/>
      <c r="J6" s="876"/>
      <c r="K6" s="881" t="s">
        <v>930</v>
      </c>
      <c r="L6" s="882"/>
      <c r="M6" s="882"/>
      <c r="N6" s="882"/>
      <c r="O6" s="882"/>
      <c r="P6" s="882"/>
      <c r="Q6" s="882"/>
      <c r="R6" s="882"/>
      <c r="S6" s="882"/>
      <c r="T6" s="882"/>
      <c r="U6" s="882"/>
      <c r="V6" s="882"/>
      <c r="W6" s="882"/>
      <c r="X6" s="882"/>
      <c r="Y6" s="882"/>
      <c r="Z6" s="882"/>
      <c r="AA6" s="882"/>
      <c r="AB6" s="882"/>
      <c r="AC6" s="882"/>
      <c r="AD6" s="882"/>
      <c r="AE6" s="882"/>
      <c r="AF6" s="882"/>
      <c r="AG6" s="882"/>
      <c r="AH6" s="882"/>
      <c r="AI6" s="882"/>
      <c r="AJ6" s="882"/>
      <c r="AK6" s="882"/>
      <c r="AL6" s="882"/>
      <c r="AM6" s="882"/>
      <c r="AN6" s="882"/>
      <c r="AO6" s="883"/>
      <c r="AP6" s="2"/>
    </row>
    <row r="7" spans="2:86" ht="12" customHeight="1" x14ac:dyDescent="0.15">
      <c r="B7" s="872"/>
      <c r="C7" s="877"/>
      <c r="D7" s="875"/>
      <c r="E7" s="875"/>
      <c r="F7" s="875"/>
      <c r="G7" s="875"/>
      <c r="H7" s="875"/>
      <c r="I7" s="875"/>
      <c r="J7" s="876"/>
      <c r="K7" s="884" t="s">
        <v>931</v>
      </c>
      <c r="L7" s="885"/>
      <c r="M7" s="886"/>
      <c r="N7" s="887" t="s">
        <v>584</v>
      </c>
      <c r="O7" s="888"/>
      <c r="P7" s="884" t="s">
        <v>932</v>
      </c>
      <c r="Q7" s="886"/>
      <c r="R7" s="889">
        <v>5.0999999999999996</v>
      </c>
      <c r="S7" s="890"/>
      <c r="T7" s="891"/>
      <c r="U7" s="892" t="s">
        <v>933</v>
      </c>
      <c r="V7" s="893"/>
      <c r="W7" s="892" t="s">
        <v>934</v>
      </c>
      <c r="X7" s="893"/>
      <c r="Y7" s="886" t="s">
        <v>935</v>
      </c>
      <c r="Z7" s="898"/>
      <c r="AA7" s="898"/>
      <c r="AB7" s="898"/>
      <c r="AC7" s="892" t="s">
        <v>936</v>
      </c>
      <c r="AD7" s="899"/>
      <c r="AE7" s="899"/>
      <c r="AF7" s="899"/>
      <c r="AG7" s="899"/>
      <c r="AH7" s="899"/>
      <c r="AI7" s="899"/>
      <c r="AJ7" s="893"/>
      <c r="AK7" s="892" t="s">
        <v>937</v>
      </c>
      <c r="AL7" s="899"/>
      <c r="AM7" s="899"/>
      <c r="AN7" s="901"/>
      <c r="AO7" s="902"/>
      <c r="AP7" s="2"/>
      <c r="AW7" s="182"/>
    </row>
    <row r="8" spans="2:86" ht="12" customHeight="1" x14ac:dyDescent="0.15">
      <c r="B8" s="872"/>
      <c r="C8" s="877"/>
      <c r="D8" s="875"/>
      <c r="E8" s="875"/>
      <c r="F8" s="875"/>
      <c r="G8" s="875"/>
      <c r="H8" s="875"/>
      <c r="I8" s="875"/>
      <c r="J8" s="876"/>
      <c r="K8" s="898" t="s">
        <v>731</v>
      </c>
      <c r="L8" s="898" t="s">
        <v>560</v>
      </c>
      <c r="M8" s="898"/>
      <c r="N8" s="898" t="s">
        <v>561</v>
      </c>
      <c r="O8" s="898"/>
      <c r="P8" s="898" t="s">
        <v>938</v>
      </c>
      <c r="Q8" s="898"/>
      <c r="R8" s="898" t="s">
        <v>939</v>
      </c>
      <c r="S8" s="898"/>
      <c r="T8" s="898"/>
      <c r="U8" s="894"/>
      <c r="V8" s="895"/>
      <c r="W8" s="894"/>
      <c r="X8" s="895"/>
      <c r="Y8" s="886"/>
      <c r="Z8" s="898"/>
      <c r="AA8" s="898"/>
      <c r="AB8" s="898"/>
      <c r="AC8" s="896"/>
      <c r="AD8" s="900"/>
      <c r="AE8" s="900"/>
      <c r="AF8" s="900"/>
      <c r="AG8" s="900"/>
      <c r="AH8" s="900"/>
      <c r="AI8" s="900"/>
      <c r="AJ8" s="897"/>
      <c r="AK8" s="894"/>
      <c r="AL8" s="903"/>
      <c r="AM8" s="903"/>
      <c r="AN8" s="904"/>
      <c r="AO8" s="905"/>
      <c r="AP8" s="2"/>
    </row>
    <row r="9" spans="2:86" ht="12" customHeight="1" x14ac:dyDescent="0.15">
      <c r="B9" s="872"/>
      <c r="C9" s="877"/>
      <c r="D9" s="875"/>
      <c r="E9" s="875"/>
      <c r="F9" s="875"/>
      <c r="G9" s="875"/>
      <c r="H9" s="875"/>
      <c r="I9" s="875"/>
      <c r="J9" s="876"/>
      <c r="K9" s="898"/>
      <c r="L9" s="898"/>
      <c r="M9" s="898"/>
      <c r="N9" s="898"/>
      <c r="O9" s="898"/>
      <c r="P9" s="898"/>
      <c r="Q9" s="898"/>
      <c r="R9" s="898"/>
      <c r="S9" s="898"/>
      <c r="T9" s="898"/>
      <c r="U9" s="894"/>
      <c r="V9" s="895"/>
      <c r="W9" s="894"/>
      <c r="X9" s="895"/>
      <c r="Y9" s="886" t="s">
        <v>940</v>
      </c>
      <c r="Z9" s="898"/>
      <c r="AA9" s="898"/>
      <c r="AB9" s="898"/>
      <c r="AC9" s="898" t="s">
        <v>941</v>
      </c>
      <c r="AD9" s="898"/>
      <c r="AE9" s="898"/>
      <c r="AF9" s="898"/>
      <c r="AG9" s="898" t="s">
        <v>942</v>
      </c>
      <c r="AH9" s="898"/>
      <c r="AI9" s="898"/>
      <c r="AJ9" s="898"/>
      <c r="AK9" s="894"/>
      <c r="AL9" s="903"/>
      <c r="AM9" s="903"/>
      <c r="AN9" s="904"/>
      <c r="AO9" s="905"/>
      <c r="AP9" s="2"/>
    </row>
    <row r="10" spans="2:86" ht="12" customHeight="1" x14ac:dyDescent="0.15">
      <c r="B10" s="872"/>
      <c r="C10" s="877"/>
      <c r="D10" s="875"/>
      <c r="E10" s="875"/>
      <c r="F10" s="875"/>
      <c r="G10" s="875"/>
      <c r="H10" s="875"/>
      <c r="I10" s="875"/>
      <c r="J10" s="876"/>
      <c r="K10" s="898"/>
      <c r="L10" s="898"/>
      <c r="M10" s="898"/>
      <c r="N10" s="898"/>
      <c r="O10" s="898"/>
      <c r="P10" s="898"/>
      <c r="Q10" s="898"/>
      <c r="R10" s="898"/>
      <c r="S10" s="898"/>
      <c r="T10" s="898"/>
      <c r="U10" s="896"/>
      <c r="V10" s="897"/>
      <c r="W10" s="896"/>
      <c r="X10" s="897"/>
      <c r="Y10" s="183" t="s">
        <v>527</v>
      </c>
      <c r="Z10" s="184" t="s">
        <v>526</v>
      </c>
      <c r="AA10" s="184" t="s">
        <v>943</v>
      </c>
      <c r="AB10" s="184" t="s">
        <v>944</v>
      </c>
      <c r="AC10" s="184" t="s">
        <v>527</v>
      </c>
      <c r="AD10" s="184" t="s">
        <v>526</v>
      </c>
      <c r="AE10" s="184" t="s">
        <v>943</v>
      </c>
      <c r="AF10" s="184" t="s">
        <v>944</v>
      </c>
      <c r="AG10" s="184" t="s">
        <v>527</v>
      </c>
      <c r="AH10" s="184" t="s">
        <v>526</v>
      </c>
      <c r="AI10" s="184" t="s">
        <v>943</v>
      </c>
      <c r="AJ10" s="184" t="s">
        <v>944</v>
      </c>
      <c r="AK10" s="896"/>
      <c r="AL10" s="900"/>
      <c r="AM10" s="900"/>
      <c r="AN10" s="906"/>
      <c r="AO10" s="907"/>
      <c r="AP10" s="2"/>
    </row>
    <row r="11" spans="2:86" ht="12" customHeight="1" x14ac:dyDescent="0.15">
      <c r="B11" s="872"/>
      <c r="C11" s="877"/>
      <c r="D11" s="875"/>
      <c r="E11" s="875"/>
      <c r="F11" s="875"/>
      <c r="G11" s="875"/>
      <c r="H11" s="875"/>
      <c r="I11" s="875"/>
      <c r="J11" s="876"/>
      <c r="K11" s="185">
        <v>1</v>
      </c>
      <c r="L11" s="908" t="s">
        <v>574</v>
      </c>
      <c r="M11" s="910"/>
      <c r="N11" s="908" t="s">
        <v>585</v>
      </c>
      <c r="O11" s="910"/>
      <c r="P11" s="908" t="s">
        <v>576</v>
      </c>
      <c r="Q11" s="910"/>
      <c r="R11" s="606" t="s">
        <v>269</v>
      </c>
      <c r="S11" s="606"/>
      <c r="T11" s="606"/>
      <c r="U11" s="908" t="s">
        <v>578</v>
      </c>
      <c r="V11" s="910"/>
      <c r="W11" s="908"/>
      <c r="X11" s="910"/>
      <c r="Y11" s="186"/>
      <c r="Z11" s="187"/>
      <c r="AA11" s="187"/>
      <c r="AB11" s="187"/>
      <c r="AC11" s="188"/>
      <c r="AD11" s="188"/>
      <c r="AE11" s="188">
        <v>2.5000000000000001E-3</v>
      </c>
      <c r="AF11" s="188"/>
      <c r="AG11" s="188"/>
      <c r="AH11" s="188"/>
      <c r="AI11" s="188"/>
      <c r="AJ11" s="188"/>
      <c r="AK11" s="908"/>
      <c r="AL11" s="909"/>
      <c r="AM11" s="909"/>
      <c r="AN11" s="909"/>
      <c r="AO11" s="910"/>
      <c r="AP11" s="2"/>
      <c r="AQ11" s="189">
        <f>IF(P11="材質劣化",2,IF(P11="漏水",3,1))</f>
        <v>2</v>
      </c>
    </row>
    <row r="12" spans="2:86" ht="12" customHeight="1" x14ac:dyDescent="0.15">
      <c r="B12" s="872"/>
      <c r="C12" s="877"/>
      <c r="D12" s="875"/>
      <c r="E12" s="875"/>
      <c r="F12" s="875"/>
      <c r="G12" s="875"/>
      <c r="H12" s="875"/>
      <c r="I12" s="875"/>
      <c r="J12" s="876"/>
      <c r="K12" s="185">
        <v>2</v>
      </c>
      <c r="L12" s="908" t="s">
        <v>574</v>
      </c>
      <c r="M12" s="910"/>
      <c r="N12" s="908" t="s">
        <v>588</v>
      </c>
      <c r="O12" s="910"/>
      <c r="P12" s="908" t="s">
        <v>576</v>
      </c>
      <c r="Q12" s="910"/>
      <c r="R12" s="606" t="s">
        <v>269</v>
      </c>
      <c r="S12" s="606"/>
      <c r="T12" s="606"/>
      <c r="U12" s="908" t="s">
        <v>579</v>
      </c>
      <c r="V12" s="910"/>
      <c r="W12" s="908"/>
      <c r="X12" s="910"/>
      <c r="Y12" s="186"/>
      <c r="Z12" s="187"/>
      <c r="AA12" s="187"/>
      <c r="AB12" s="187"/>
      <c r="AC12" s="188"/>
      <c r="AD12" s="188"/>
      <c r="AE12" s="188"/>
      <c r="AF12" s="188">
        <v>0.02</v>
      </c>
      <c r="AG12" s="188"/>
      <c r="AH12" s="188"/>
      <c r="AI12" s="188"/>
      <c r="AJ12" s="188"/>
      <c r="AK12" s="908"/>
      <c r="AL12" s="909"/>
      <c r="AM12" s="909"/>
      <c r="AN12" s="909"/>
      <c r="AO12" s="910"/>
      <c r="AP12" s="2"/>
      <c r="AQ12" s="189">
        <f>IF(P12="材質劣化",2,IF(P12="漏水",3,1))</f>
        <v>2</v>
      </c>
    </row>
    <row r="13" spans="2:86" ht="12" customHeight="1" x14ac:dyDescent="0.15">
      <c r="B13" s="872"/>
      <c r="C13" s="877"/>
      <c r="D13" s="875"/>
      <c r="E13" s="875"/>
      <c r="F13" s="875"/>
      <c r="G13" s="875"/>
      <c r="H13" s="875"/>
      <c r="I13" s="875"/>
      <c r="J13" s="876"/>
      <c r="K13" s="185"/>
      <c r="L13" s="908"/>
      <c r="M13" s="910"/>
      <c r="N13" s="908"/>
      <c r="O13" s="910"/>
      <c r="P13" s="908"/>
      <c r="Q13" s="910"/>
      <c r="R13" s="604"/>
      <c r="S13" s="620"/>
      <c r="T13" s="605"/>
      <c r="U13" s="908"/>
      <c r="V13" s="910"/>
      <c r="W13" s="908"/>
      <c r="X13" s="910"/>
      <c r="Y13" s="186"/>
      <c r="Z13" s="187"/>
      <c r="AA13" s="187"/>
      <c r="AB13" s="187"/>
      <c r="AC13" s="188"/>
      <c r="AD13" s="188"/>
      <c r="AE13" s="188"/>
      <c r="AF13" s="188"/>
      <c r="AG13" s="188"/>
      <c r="AH13" s="188"/>
      <c r="AI13" s="188"/>
      <c r="AJ13" s="188"/>
      <c r="AK13" s="908"/>
      <c r="AL13" s="909"/>
      <c r="AM13" s="909"/>
      <c r="AN13" s="909"/>
      <c r="AO13" s="910"/>
      <c r="AP13" s="2"/>
      <c r="AQ13" s="189">
        <f t="shared" ref="AQ13:AQ34" si="2">IF(P13="材質劣化",2,IF(P13="漏水",3,1))</f>
        <v>1</v>
      </c>
    </row>
    <row r="14" spans="2:86" ht="12" customHeight="1" x14ac:dyDescent="0.15">
      <c r="B14" s="872"/>
      <c r="C14" s="877"/>
      <c r="D14" s="875"/>
      <c r="E14" s="875"/>
      <c r="F14" s="875"/>
      <c r="G14" s="875"/>
      <c r="H14" s="875"/>
      <c r="I14" s="875"/>
      <c r="J14" s="876"/>
      <c r="K14" s="185"/>
      <c r="L14" s="908"/>
      <c r="M14" s="910"/>
      <c r="N14" s="908"/>
      <c r="O14" s="910"/>
      <c r="P14" s="908"/>
      <c r="Q14" s="910"/>
      <c r="R14" s="604"/>
      <c r="S14" s="620"/>
      <c r="T14" s="605"/>
      <c r="U14" s="908"/>
      <c r="V14" s="910"/>
      <c r="W14" s="908"/>
      <c r="X14" s="910"/>
      <c r="Y14" s="186"/>
      <c r="Z14" s="187"/>
      <c r="AA14" s="187"/>
      <c r="AB14" s="187"/>
      <c r="AC14" s="188"/>
      <c r="AD14" s="188"/>
      <c r="AE14" s="188"/>
      <c r="AF14" s="188"/>
      <c r="AG14" s="188"/>
      <c r="AH14" s="188"/>
      <c r="AI14" s="188"/>
      <c r="AJ14" s="188"/>
      <c r="AK14" s="908"/>
      <c r="AL14" s="909"/>
      <c r="AM14" s="909"/>
      <c r="AN14" s="909"/>
      <c r="AO14" s="910"/>
      <c r="AP14" s="2"/>
      <c r="AQ14" s="189">
        <f t="shared" si="2"/>
        <v>1</v>
      </c>
    </row>
    <row r="15" spans="2:86" ht="12" customHeight="1" x14ac:dyDescent="0.15">
      <c r="B15" s="872"/>
      <c r="C15" s="877"/>
      <c r="D15" s="875"/>
      <c r="E15" s="875"/>
      <c r="F15" s="875"/>
      <c r="G15" s="875"/>
      <c r="H15" s="875"/>
      <c r="I15" s="875"/>
      <c r="J15" s="876"/>
      <c r="K15" s="185"/>
      <c r="L15" s="908"/>
      <c r="M15" s="910"/>
      <c r="N15" s="908"/>
      <c r="O15" s="910"/>
      <c r="P15" s="908"/>
      <c r="Q15" s="910"/>
      <c r="R15" s="604"/>
      <c r="S15" s="620"/>
      <c r="T15" s="605"/>
      <c r="U15" s="908"/>
      <c r="V15" s="910"/>
      <c r="W15" s="908"/>
      <c r="X15" s="910"/>
      <c r="Y15" s="186"/>
      <c r="Z15" s="187"/>
      <c r="AA15" s="187"/>
      <c r="AB15" s="187"/>
      <c r="AC15" s="188"/>
      <c r="AD15" s="188"/>
      <c r="AE15" s="188"/>
      <c r="AF15" s="188"/>
      <c r="AG15" s="188"/>
      <c r="AH15" s="188"/>
      <c r="AI15" s="188"/>
      <c r="AJ15" s="188"/>
      <c r="AK15" s="908"/>
      <c r="AL15" s="909"/>
      <c r="AM15" s="909"/>
      <c r="AN15" s="909"/>
      <c r="AO15" s="910"/>
      <c r="AP15" s="2"/>
      <c r="AQ15" s="189">
        <f t="shared" si="2"/>
        <v>1</v>
      </c>
    </row>
    <row r="16" spans="2:86" ht="12" customHeight="1" x14ac:dyDescent="0.15">
      <c r="B16" s="872"/>
      <c r="C16" s="877"/>
      <c r="D16" s="875"/>
      <c r="E16" s="875"/>
      <c r="F16" s="875"/>
      <c r="G16" s="875"/>
      <c r="H16" s="875"/>
      <c r="I16" s="875"/>
      <c r="J16" s="876"/>
      <c r="K16" s="185"/>
      <c r="L16" s="908"/>
      <c r="M16" s="910"/>
      <c r="N16" s="908"/>
      <c r="O16" s="910"/>
      <c r="P16" s="908"/>
      <c r="Q16" s="910"/>
      <c r="R16" s="604"/>
      <c r="S16" s="620"/>
      <c r="T16" s="605"/>
      <c r="U16" s="908"/>
      <c r="V16" s="910"/>
      <c r="W16" s="908"/>
      <c r="X16" s="910"/>
      <c r="Y16" s="186"/>
      <c r="Z16" s="187"/>
      <c r="AA16" s="187"/>
      <c r="AB16" s="187"/>
      <c r="AC16" s="188"/>
      <c r="AD16" s="188"/>
      <c r="AE16" s="188"/>
      <c r="AF16" s="188"/>
      <c r="AG16" s="188"/>
      <c r="AH16" s="188"/>
      <c r="AI16" s="188"/>
      <c r="AJ16" s="188"/>
      <c r="AK16" s="908"/>
      <c r="AL16" s="909"/>
      <c r="AM16" s="909"/>
      <c r="AN16" s="909"/>
      <c r="AO16" s="910"/>
      <c r="AP16" s="2"/>
      <c r="AQ16" s="189">
        <f t="shared" si="2"/>
        <v>1</v>
      </c>
    </row>
    <row r="17" spans="2:46" ht="12" customHeight="1" x14ac:dyDescent="0.15">
      <c r="B17" s="872"/>
      <c r="C17" s="877"/>
      <c r="D17" s="875"/>
      <c r="E17" s="875"/>
      <c r="F17" s="875"/>
      <c r="G17" s="875"/>
      <c r="H17" s="875"/>
      <c r="I17" s="875"/>
      <c r="J17" s="876"/>
      <c r="K17" s="185"/>
      <c r="L17" s="908"/>
      <c r="M17" s="910"/>
      <c r="N17" s="908"/>
      <c r="O17" s="910"/>
      <c r="P17" s="908"/>
      <c r="Q17" s="910"/>
      <c r="R17" s="604"/>
      <c r="S17" s="620"/>
      <c r="T17" s="605"/>
      <c r="U17" s="908"/>
      <c r="V17" s="910"/>
      <c r="W17" s="908"/>
      <c r="X17" s="910"/>
      <c r="Y17" s="186"/>
      <c r="Z17" s="187"/>
      <c r="AA17" s="187"/>
      <c r="AB17" s="187"/>
      <c r="AC17" s="188"/>
      <c r="AD17" s="188"/>
      <c r="AE17" s="188"/>
      <c r="AF17" s="188"/>
      <c r="AG17" s="188"/>
      <c r="AH17" s="188"/>
      <c r="AI17" s="188"/>
      <c r="AJ17" s="188"/>
      <c r="AK17" s="908"/>
      <c r="AL17" s="909"/>
      <c r="AM17" s="909"/>
      <c r="AN17" s="909"/>
      <c r="AO17" s="910"/>
      <c r="AP17" s="2"/>
      <c r="AQ17" s="189">
        <f t="shared" si="2"/>
        <v>1</v>
      </c>
    </row>
    <row r="18" spans="2:46" ht="12" customHeight="1" x14ac:dyDescent="0.15">
      <c r="B18" s="872"/>
      <c r="C18" s="877"/>
      <c r="D18" s="875"/>
      <c r="E18" s="875"/>
      <c r="F18" s="875"/>
      <c r="G18" s="875"/>
      <c r="H18" s="875"/>
      <c r="I18" s="875"/>
      <c r="J18" s="876"/>
      <c r="K18" s="185"/>
      <c r="L18" s="908"/>
      <c r="M18" s="910"/>
      <c r="N18" s="908"/>
      <c r="O18" s="910"/>
      <c r="P18" s="908"/>
      <c r="Q18" s="910"/>
      <c r="R18" s="604"/>
      <c r="S18" s="620"/>
      <c r="T18" s="605"/>
      <c r="U18" s="908"/>
      <c r="V18" s="910"/>
      <c r="W18" s="908"/>
      <c r="X18" s="910"/>
      <c r="Y18" s="186"/>
      <c r="Z18" s="187"/>
      <c r="AA18" s="187"/>
      <c r="AB18" s="187"/>
      <c r="AC18" s="188"/>
      <c r="AD18" s="188"/>
      <c r="AE18" s="188"/>
      <c r="AF18" s="188"/>
      <c r="AG18" s="188"/>
      <c r="AH18" s="188"/>
      <c r="AI18" s="188"/>
      <c r="AJ18" s="188"/>
      <c r="AK18" s="908"/>
      <c r="AL18" s="909"/>
      <c r="AM18" s="909"/>
      <c r="AN18" s="909"/>
      <c r="AO18" s="910"/>
      <c r="AP18" s="2"/>
      <c r="AQ18" s="189">
        <f t="shared" si="2"/>
        <v>1</v>
      </c>
    </row>
    <row r="19" spans="2:46" ht="12" customHeight="1" x14ac:dyDescent="0.15">
      <c r="B19" s="872"/>
      <c r="C19" s="877"/>
      <c r="D19" s="875"/>
      <c r="E19" s="875"/>
      <c r="F19" s="875"/>
      <c r="G19" s="875"/>
      <c r="H19" s="875"/>
      <c r="I19" s="875"/>
      <c r="J19" s="876"/>
      <c r="K19" s="185"/>
      <c r="L19" s="908"/>
      <c r="M19" s="910"/>
      <c r="N19" s="908"/>
      <c r="O19" s="910"/>
      <c r="P19" s="908"/>
      <c r="Q19" s="910"/>
      <c r="R19" s="604"/>
      <c r="S19" s="620"/>
      <c r="T19" s="605"/>
      <c r="U19" s="908"/>
      <c r="V19" s="910"/>
      <c r="W19" s="908"/>
      <c r="X19" s="910"/>
      <c r="Y19" s="186"/>
      <c r="Z19" s="187"/>
      <c r="AA19" s="187"/>
      <c r="AB19" s="187"/>
      <c r="AC19" s="188"/>
      <c r="AD19" s="188"/>
      <c r="AE19" s="188"/>
      <c r="AF19" s="188"/>
      <c r="AG19" s="188"/>
      <c r="AH19" s="188"/>
      <c r="AI19" s="188"/>
      <c r="AJ19" s="188"/>
      <c r="AK19" s="908"/>
      <c r="AL19" s="909"/>
      <c r="AM19" s="909"/>
      <c r="AN19" s="909"/>
      <c r="AO19" s="910"/>
      <c r="AP19" s="2"/>
      <c r="AQ19" s="189">
        <f t="shared" si="2"/>
        <v>1</v>
      </c>
    </row>
    <row r="20" spans="2:46" ht="12" customHeight="1" x14ac:dyDescent="0.15">
      <c r="B20" s="872"/>
      <c r="C20" s="877"/>
      <c r="D20" s="875"/>
      <c r="E20" s="875"/>
      <c r="F20" s="875"/>
      <c r="G20" s="875"/>
      <c r="H20" s="875"/>
      <c r="I20" s="875"/>
      <c r="J20" s="876"/>
      <c r="K20" s="185"/>
      <c r="L20" s="908"/>
      <c r="M20" s="910"/>
      <c r="N20" s="908"/>
      <c r="O20" s="910"/>
      <c r="P20" s="908"/>
      <c r="Q20" s="910"/>
      <c r="R20" s="604"/>
      <c r="S20" s="620"/>
      <c r="T20" s="605"/>
      <c r="U20" s="908"/>
      <c r="V20" s="910"/>
      <c r="W20" s="908"/>
      <c r="X20" s="910"/>
      <c r="Y20" s="186"/>
      <c r="Z20" s="187"/>
      <c r="AA20" s="187"/>
      <c r="AB20" s="187"/>
      <c r="AC20" s="188"/>
      <c r="AD20" s="188"/>
      <c r="AE20" s="188"/>
      <c r="AF20" s="188"/>
      <c r="AG20" s="188"/>
      <c r="AH20" s="188"/>
      <c r="AI20" s="188"/>
      <c r="AJ20" s="188"/>
      <c r="AK20" s="908"/>
      <c r="AL20" s="909"/>
      <c r="AM20" s="909"/>
      <c r="AN20" s="909"/>
      <c r="AO20" s="910"/>
      <c r="AP20" s="2"/>
      <c r="AQ20" s="189">
        <f t="shared" si="2"/>
        <v>1</v>
      </c>
    </row>
    <row r="21" spans="2:46" ht="12" customHeight="1" x14ac:dyDescent="0.15">
      <c r="B21" s="872"/>
      <c r="C21" s="877"/>
      <c r="D21" s="875"/>
      <c r="E21" s="875"/>
      <c r="F21" s="875"/>
      <c r="G21" s="875"/>
      <c r="H21" s="875"/>
      <c r="I21" s="875"/>
      <c r="J21" s="876"/>
      <c r="K21" s="185"/>
      <c r="L21" s="908"/>
      <c r="M21" s="910"/>
      <c r="N21" s="908"/>
      <c r="O21" s="910"/>
      <c r="P21" s="908"/>
      <c r="Q21" s="910"/>
      <c r="R21" s="604"/>
      <c r="S21" s="620"/>
      <c r="T21" s="605"/>
      <c r="U21" s="908"/>
      <c r="V21" s="910"/>
      <c r="W21" s="908"/>
      <c r="X21" s="910"/>
      <c r="Y21" s="186"/>
      <c r="Z21" s="187"/>
      <c r="AA21" s="187"/>
      <c r="AB21" s="187"/>
      <c r="AC21" s="188"/>
      <c r="AD21" s="188"/>
      <c r="AE21" s="188"/>
      <c r="AF21" s="188"/>
      <c r="AG21" s="188"/>
      <c r="AH21" s="188"/>
      <c r="AI21" s="188"/>
      <c r="AJ21" s="188"/>
      <c r="AK21" s="908"/>
      <c r="AL21" s="909"/>
      <c r="AM21" s="909"/>
      <c r="AN21" s="909"/>
      <c r="AO21" s="910"/>
      <c r="AP21" s="2"/>
      <c r="AQ21" s="189">
        <f>IF(P21="材質劣化",2,IF(P21="漏水",3,1))</f>
        <v>1</v>
      </c>
    </row>
    <row r="22" spans="2:46" ht="12" customHeight="1" x14ac:dyDescent="0.15">
      <c r="B22" s="872"/>
      <c r="C22" s="877"/>
      <c r="D22" s="875"/>
      <c r="E22" s="875"/>
      <c r="F22" s="875"/>
      <c r="G22" s="875"/>
      <c r="H22" s="875"/>
      <c r="I22" s="875"/>
      <c r="J22" s="876"/>
      <c r="K22" s="185"/>
      <c r="L22" s="908"/>
      <c r="M22" s="910"/>
      <c r="N22" s="908"/>
      <c r="O22" s="910"/>
      <c r="P22" s="908"/>
      <c r="Q22" s="910"/>
      <c r="R22" s="604"/>
      <c r="S22" s="620"/>
      <c r="T22" s="605"/>
      <c r="U22" s="908"/>
      <c r="V22" s="910"/>
      <c r="W22" s="908"/>
      <c r="X22" s="910"/>
      <c r="Y22" s="186"/>
      <c r="Z22" s="187"/>
      <c r="AA22" s="187"/>
      <c r="AB22" s="187"/>
      <c r="AC22" s="188"/>
      <c r="AD22" s="188"/>
      <c r="AE22" s="188"/>
      <c r="AF22" s="188"/>
      <c r="AG22" s="188"/>
      <c r="AH22" s="188"/>
      <c r="AI22" s="188"/>
      <c r="AJ22" s="188"/>
      <c r="AK22" s="908"/>
      <c r="AL22" s="909"/>
      <c r="AM22" s="909"/>
      <c r="AN22" s="909"/>
      <c r="AO22" s="910"/>
      <c r="AP22" s="2"/>
      <c r="AQ22" s="189">
        <f t="shared" si="2"/>
        <v>1</v>
      </c>
    </row>
    <row r="23" spans="2:46" ht="12" customHeight="1" x14ac:dyDescent="0.15">
      <c r="B23" s="872"/>
      <c r="C23" s="877"/>
      <c r="D23" s="875"/>
      <c r="E23" s="875"/>
      <c r="F23" s="875"/>
      <c r="G23" s="875"/>
      <c r="H23" s="875"/>
      <c r="I23" s="875"/>
      <c r="J23" s="876"/>
      <c r="K23" s="185"/>
      <c r="L23" s="908"/>
      <c r="M23" s="910"/>
      <c r="N23" s="908"/>
      <c r="O23" s="910"/>
      <c r="P23" s="908"/>
      <c r="Q23" s="910"/>
      <c r="R23" s="604"/>
      <c r="S23" s="620"/>
      <c r="T23" s="605"/>
      <c r="U23" s="908"/>
      <c r="V23" s="910"/>
      <c r="W23" s="908"/>
      <c r="X23" s="910"/>
      <c r="Y23" s="186"/>
      <c r="Z23" s="187"/>
      <c r="AA23" s="187"/>
      <c r="AB23" s="187"/>
      <c r="AC23" s="188"/>
      <c r="AD23" s="188"/>
      <c r="AE23" s="188"/>
      <c r="AF23" s="188"/>
      <c r="AG23" s="188"/>
      <c r="AH23" s="188"/>
      <c r="AI23" s="188"/>
      <c r="AJ23" s="188"/>
      <c r="AK23" s="908"/>
      <c r="AL23" s="909"/>
      <c r="AM23" s="909"/>
      <c r="AN23" s="909"/>
      <c r="AO23" s="910"/>
      <c r="AP23" s="2"/>
      <c r="AQ23" s="189">
        <f t="shared" si="2"/>
        <v>1</v>
      </c>
    </row>
    <row r="24" spans="2:46" ht="12" customHeight="1" x14ac:dyDescent="0.15">
      <c r="B24" s="872"/>
      <c r="C24" s="877"/>
      <c r="D24" s="875"/>
      <c r="E24" s="875"/>
      <c r="F24" s="875"/>
      <c r="G24" s="875"/>
      <c r="H24" s="875"/>
      <c r="I24" s="875"/>
      <c r="J24" s="876"/>
      <c r="K24" s="185"/>
      <c r="L24" s="908"/>
      <c r="M24" s="910"/>
      <c r="N24" s="908"/>
      <c r="O24" s="910"/>
      <c r="P24" s="908"/>
      <c r="Q24" s="910"/>
      <c r="R24" s="604"/>
      <c r="S24" s="620"/>
      <c r="T24" s="605"/>
      <c r="U24" s="908"/>
      <c r="V24" s="910"/>
      <c r="W24" s="908"/>
      <c r="X24" s="910"/>
      <c r="Y24" s="186"/>
      <c r="Z24" s="187"/>
      <c r="AA24" s="187"/>
      <c r="AB24" s="187"/>
      <c r="AC24" s="188"/>
      <c r="AD24" s="188"/>
      <c r="AE24" s="188"/>
      <c r="AF24" s="188"/>
      <c r="AG24" s="188"/>
      <c r="AH24" s="188"/>
      <c r="AI24" s="188"/>
      <c r="AJ24" s="188"/>
      <c r="AK24" s="908"/>
      <c r="AL24" s="909"/>
      <c r="AM24" s="909"/>
      <c r="AN24" s="909"/>
      <c r="AO24" s="910"/>
      <c r="AP24" s="2"/>
      <c r="AQ24" s="189">
        <f t="shared" si="2"/>
        <v>1</v>
      </c>
    </row>
    <row r="25" spans="2:46" ht="12" customHeight="1" x14ac:dyDescent="0.15">
      <c r="B25" s="872"/>
      <c r="C25" s="877"/>
      <c r="D25" s="875"/>
      <c r="E25" s="875"/>
      <c r="F25" s="875"/>
      <c r="G25" s="875"/>
      <c r="H25" s="875"/>
      <c r="I25" s="875"/>
      <c r="J25" s="876"/>
      <c r="K25" s="185"/>
      <c r="L25" s="908"/>
      <c r="M25" s="910"/>
      <c r="N25" s="908"/>
      <c r="O25" s="910"/>
      <c r="P25" s="908"/>
      <c r="Q25" s="910"/>
      <c r="R25" s="604"/>
      <c r="S25" s="620"/>
      <c r="T25" s="605"/>
      <c r="U25" s="908"/>
      <c r="V25" s="910"/>
      <c r="W25" s="908"/>
      <c r="X25" s="910"/>
      <c r="Y25" s="186"/>
      <c r="Z25" s="187"/>
      <c r="AA25" s="187"/>
      <c r="AB25" s="187"/>
      <c r="AC25" s="188"/>
      <c r="AD25" s="188"/>
      <c r="AE25" s="188"/>
      <c r="AF25" s="188"/>
      <c r="AG25" s="188"/>
      <c r="AH25" s="188"/>
      <c r="AI25" s="188"/>
      <c r="AJ25" s="188"/>
      <c r="AK25" s="908"/>
      <c r="AL25" s="909"/>
      <c r="AM25" s="909"/>
      <c r="AN25" s="909"/>
      <c r="AO25" s="910"/>
      <c r="AP25" s="2"/>
      <c r="AQ25" s="189">
        <f t="shared" si="2"/>
        <v>1</v>
      </c>
    </row>
    <row r="26" spans="2:46" ht="12" customHeight="1" x14ac:dyDescent="0.15">
      <c r="B26" s="872"/>
      <c r="C26" s="877"/>
      <c r="D26" s="875"/>
      <c r="E26" s="875"/>
      <c r="F26" s="875"/>
      <c r="G26" s="875"/>
      <c r="H26" s="875"/>
      <c r="I26" s="875"/>
      <c r="J26" s="876"/>
      <c r="K26" s="185"/>
      <c r="L26" s="908"/>
      <c r="M26" s="910"/>
      <c r="N26" s="908"/>
      <c r="O26" s="910"/>
      <c r="P26" s="908"/>
      <c r="Q26" s="910"/>
      <c r="R26" s="604"/>
      <c r="S26" s="620"/>
      <c r="T26" s="605"/>
      <c r="U26" s="908"/>
      <c r="V26" s="910"/>
      <c r="W26" s="908"/>
      <c r="X26" s="910"/>
      <c r="Y26" s="186"/>
      <c r="Z26" s="187"/>
      <c r="AA26" s="187"/>
      <c r="AB26" s="187"/>
      <c r="AC26" s="188"/>
      <c r="AD26" s="188"/>
      <c r="AE26" s="188"/>
      <c r="AF26" s="188"/>
      <c r="AG26" s="188"/>
      <c r="AH26" s="188"/>
      <c r="AI26" s="188"/>
      <c r="AJ26" s="188"/>
      <c r="AK26" s="908"/>
      <c r="AL26" s="909"/>
      <c r="AM26" s="909"/>
      <c r="AN26" s="909"/>
      <c r="AO26" s="910"/>
      <c r="AP26" s="2"/>
      <c r="AQ26" s="189">
        <f t="shared" si="2"/>
        <v>1</v>
      </c>
    </row>
    <row r="27" spans="2:46" ht="12" customHeight="1" x14ac:dyDescent="0.15">
      <c r="B27" s="872"/>
      <c r="C27" s="877"/>
      <c r="D27" s="875"/>
      <c r="E27" s="875"/>
      <c r="F27" s="875"/>
      <c r="G27" s="875"/>
      <c r="H27" s="875"/>
      <c r="I27" s="875"/>
      <c r="J27" s="876"/>
      <c r="K27" s="185"/>
      <c r="L27" s="908"/>
      <c r="M27" s="910"/>
      <c r="N27" s="908"/>
      <c r="O27" s="910"/>
      <c r="P27" s="908"/>
      <c r="Q27" s="910"/>
      <c r="R27" s="604"/>
      <c r="S27" s="620"/>
      <c r="T27" s="605"/>
      <c r="U27" s="908"/>
      <c r="V27" s="910"/>
      <c r="W27" s="908"/>
      <c r="X27" s="910"/>
      <c r="Y27" s="186"/>
      <c r="Z27" s="187"/>
      <c r="AA27" s="187"/>
      <c r="AB27" s="187"/>
      <c r="AC27" s="188"/>
      <c r="AD27" s="188"/>
      <c r="AE27" s="188"/>
      <c r="AF27" s="188"/>
      <c r="AG27" s="188"/>
      <c r="AH27" s="188"/>
      <c r="AI27" s="188"/>
      <c r="AJ27" s="188"/>
      <c r="AK27" s="908"/>
      <c r="AL27" s="909"/>
      <c r="AM27" s="909"/>
      <c r="AN27" s="909"/>
      <c r="AO27" s="910"/>
      <c r="AP27" s="2"/>
      <c r="AQ27" s="189">
        <f t="shared" si="2"/>
        <v>1</v>
      </c>
    </row>
    <row r="28" spans="2:46" ht="12" customHeight="1" x14ac:dyDescent="0.15">
      <c r="B28" s="872"/>
      <c r="C28" s="877"/>
      <c r="D28" s="875"/>
      <c r="E28" s="875"/>
      <c r="F28" s="875"/>
      <c r="G28" s="875"/>
      <c r="H28" s="875"/>
      <c r="I28" s="875"/>
      <c r="J28" s="876"/>
      <c r="K28" s="185"/>
      <c r="L28" s="908"/>
      <c r="M28" s="910"/>
      <c r="N28" s="908"/>
      <c r="O28" s="910"/>
      <c r="P28" s="908"/>
      <c r="Q28" s="910"/>
      <c r="R28" s="604"/>
      <c r="S28" s="620"/>
      <c r="T28" s="605"/>
      <c r="U28" s="908"/>
      <c r="V28" s="910"/>
      <c r="W28" s="908"/>
      <c r="X28" s="910"/>
      <c r="Y28" s="186"/>
      <c r="Z28" s="187"/>
      <c r="AA28" s="187"/>
      <c r="AB28" s="187"/>
      <c r="AC28" s="188"/>
      <c r="AD28" s="188"/>
      <c r="AE28" s="188"/>
      <c r="AF28" s="188"/>
      <c r="AG28" s="188"/>
      <c r="AH28" s="188"/>
      <c r="AI28" s="188"/>
      <c r="AJ28" s="188"/>
      <c r="AK28" s="908"/>
      <c r="AL28" s="909"/>
      <c r="AM28" s="909"/>
      <c r="AN28" s="909"/>
      <c r="AO28" s="910"/>
      <c r="AP28" s="2"/>
      <c r="AQ28" s="189">
        <f t="shared" si="2"/>
        <v>1</v>
      </c>
    </row>
    <row r="29" spans="2:46" ht="12" customHeight="1" x14ac:dyDescent="0.15">
      <c r="B29" s="872"/>
      <c r="C29" s="877"/>
      <c r="D29" s="875"/>
      <c r="E29" s="875"/>
      <c r="F29" s="875"/>
      <c r="G29" s="875"/>
      <c r="H29" s="875"/>
      <c r="I29" s="875"/>
      <c r="J29" s="876"/>
      <c r="K29" s="185"/>
      <c r="L29" s="908"/>
      <c r="M29" s="910"/>
      <c r="N29" s="908"/>
      <c r="O29" s="910"/>
      <c r="P29" s="908"/>
      <c r="Q29" s="910"/>
      <c r="R29" s="604"/>
      <c r="S29" s="620"/>
      <c r="T29" s="605"/>
      <c r="U29" s="908"/>
      <c r="V29" s="910"/>
      <c r="W29" s="908"/>
      <c r="X29" s="910"/>
      <c r="Y29" s="186"/>
      <c r="Z29" s="187"/>
      <c r="AA29" s="187"/>
      <c r="AB29" s="187"/>
      <c r="AC29" s="188"/>
      <c r="AD29" s="188"/>
      <c r="AE29" s="188"/>
      <c r="AF29" s="188"/>
      <c r="AG29" s="188"/>
      <c r="AH29" s="188"/>
      <c r="AI29" s="188"/>
      <c r="AJ29" s="188"/>
      <c r="AK29" s="908"/>
      <c r="AL29" s="909"/>
      <c r="AM29" s="909"/>
      <c r="AN29" s="909"/>
      <c r="AO29" s="910"/>
      <c r="AP29" s="2"/>
      <c r="AQ29" s="189">
        <f t="shared" si="2"/>
        <v>1</v>
      </c>
    </row>
    <row r="30" spans="2:46" ht="12" customHeight="1" x14ac:dyDescent="0.15">
      <c r="B30" s="872"/>
      <c r="C30" s="877"/>
      <c r="D30" s="875"/>
      <c r="E30" s="875"/>
      <c r="F30" s="875"/>
      <c r="G30" s="875"/>
      <c r="H30" s="875"/>
      <c r="I30" s="875"/>
      <c r="J30" s="876"/>
      <c r="K30" s="185"/>
      <c r="L30" s="908"/>
      <c r="M30" s="910"/>
      <c r="N30" s="908"/>
      <c r="O30" s="910"/>
      <c r="P30" s="908"/>
      <c r="Q30" s="910"/>
      <c r="R30" s="604"/>
      <c r="S30" s="620"/>
      <c r="T30" s="605"/>
      <c r="U30" s="908"/>
      <c r="V30" s="910"/>
      <c r="W30" s="908"/>
      <c r="X30" s="910"/>
      <c r="Y30" s="186"/>
      <c r="Z30" s="187"/>
      <c r="AA30" s="187"/>
      <c r="AB30" s="187"/>
      <c r="AC30" s="188"/>
      <c r="AD30" s="188"/>
      <c r="AE30" s="188"/>
      <c r="AF30" s="188"/>
      <c r="AG30" s="188"/>
      <c r="AH30" s="188"/>
      <c r="AI30" s="188"/>
      <c r="AJ30" s="188"/>
      <c r="AK30" s="908"/>
      <c r="AL30" s="909"/>
      <c r="AM30" s="909"/>
      <c r="AN30" s="909"/>
      <c r="AO30" s="910"/>
      <c r="AP30" s="2"/>
      <c r="AQ30" s="189">
        <f t="shared" si="2"/>
        <v>1</v>
      </c>
    </row>
    <row r="31" spans="2:46" ht="12" customHeight="1" x14ac:dyDescent="0.15">
      <c r="B31" s="872"/>
      <c r="C31" s="877"/>
      <c r="D31" s="875"/>
      <c r="E31" s="875"/>
      <c r="F31" s="875"/>
      <c r="G31" s="875"/>
      <c r="H31" s="875"/>
      <c r="I31" s="875"/>
      <c r="J31" s="876"/>
      <c r="K31" s="185"/>
      <c r="L31" s="908"/>
      <c r="M31" s="910"/>
      <c r="N31" s="908"/>
      <c r="O31" s="910"/>
      <c r="P31" s="908"/>
      <c r="Q31" s="910"/>
      <c r="R31" s="604"/>
      <c r="S31" s="620"/>
      <c r="T31" s="605"/>
      <c r="U31" s="908"/>
      <c r="V31" s="910"/>
      <c r="W31" s="908"/>
      <c r="X31" s="910"/>
      <c r="Y31" s="186"/>
      <c r="Z31" s="187"/>
      <c r="AA31" s="187"/>
      <c r="AB31" s="187"/>
      <c r="AC31" s="188"/>
      <c r="AD31" s="188"/>
      <c r="AE31" s="188"/>
      <c r="AF31" s="188"/>
      <c r="AG31" s="188"/>
      <c r="AH31" s="188"/>
      <c r="AI31" s="188"/>
      <c r="AJ31" s="188"/>
      <c r="AK31" s="908"/>
      <c r="AL31" s="909"/>
      <c r="AM31" s="909"/>
      <c r="AN31" s="909"/>
      <c r="AO31" s="910"/>
      <c r="AP31" s="2"/>
      <c r="AQ31" s="189">
        <f t="shared" si="2"/>
        <v>1</v>
      </c>
    </row>
    <row r="32" spans="2:46" ht="12" customHeight="1" x14ac:dyDescent="0.15">
      <c r="B32" s="872"/>
      <c r="C32" s="877"/>
      <c r="D32" s="875"/>
      <c r="E32" s="875"/>
      <c r="F32" s="875"/>
      <c r="G32" s="875"/>
      <c r="H32" s="875"/>
      <c r="I32" s="875"/>
      <c r="J32" s="876"/>
      <c r="K32" s="185"/>
      <c r="L32" s="908"/>
      <c r="M32" s="910"/>
      <c r="N32" s="908"/>
      <c r="O32" s="910"/>
      <c r="P32" s="908"/>
      <c r="Q32" s="910"/>
      <c r="R32" s="604"/>
      <c r="S32" s="620"/>
      <c r="T32" s="605"/>
      <c r="U32" s="908"/>
      <c r="V32" s="910"/>
      <c r="W32" s="908"/>
      <c r="X32" s="910"/>
      <c r="Y32" s="186"/>
      <c r="Z32" s="187"/>
      <c r="AA32" s="187"/>
      <c r="AB32" s="187"/>
      <c r="AC32" s="188"/>
      <c r="AD32" s="188"/>
      <c r="AE32" s="188"/>
      <c r="AF32" s="188"/>
      <c r="AG32" s="188"/>
      <c r="AH32" s="188"/>
      <c r="AI32" s="188"/>
      <c r="AJ32" s="188"/>
      <c r="AK32" s="908"/>
      <c r="AL32" s="909"/>
      <c r="AM32" s="909"/>
      <c r="AN32" s="909"/>
      <c r="AO32" s="910"/>
      <c r="AP32" s="2"/>
      <c r="AQ32" s="189">
        <f t="shared" si="2"/>
        <v>1</v>
      </c>
      <c r="AS32" s="856"/>
      <c r="AT32" s="856"/>
    </row>
    <row r="33" spans="2:86" ht="12" customHeight="1" x14ac:dyDescent="0.15">
      <c r="B33" s="872"/>
      <c r="C33" s="877"/>
      <c r="D33" s="875"/>
      <c r="E33" s="875"/>
      <c r="F33" s="875"/>
      <c r="G33" s="875"/>
      <c r="H33" s="875"/>
      <c r="I33" s="875"/>
      <c r="J33" s="876"/>
      <c r="K33" s="185"/>
      <c r="L33" s="908"/>
      <c r="M33" s="910"/>
      <c r="N33" s="908"/>
      <c r="O33" s="910"/>
      <c r="P33" s="908"/>
      <c r="Q33" s="910"/>
      <c r="R33" s="604"/>
      <c r="S33" s="620"/>
      <c r="T33" s="605"/>
      <c r="U33" s="908"/>
      <c r="V33" s="910"/>
      <c r="W33" s="908"/>
      <c r="X33" s="910"/>
      <c r="Y33" s="186"/>
      <c r="Z33" s="187"/>
      <c r="AA33" s="187"/>
      <c r="AB33" s="187"/>
      <c r="AC33" s="188"/>
      <c r="AD33" s="188"/>
      <c r="AE33" s="188"/>
      <c r="AF33" s="188"/>
      <c r="AG33" s="188"/>
      <c r="AH33" s="188"/>
      <c r="AI33" s="188"/>
      <c r="AJ33" s="188"/>
      <c r="AK33" s="908"/>
      <c r="AL33" s="909"/>
      <c r="AM33" s="909"/>
      <c r="AN33" s="909"/>
      <c r="AO33" s="910"/>
      <c r="AP33" s="2"/>
      <c r="AQ33" s="189">
        <f t="shared" si="2"/>
        <v>1</v>
      </c>
      <c r="AS33" s="911"/>
      <c r="AT33" s="911"/>
    </row>
    <row r="34" spans="2:86" ht="12" customHeight="1" x14ac:dyDescent="0.15">
      <c r="B34" s="872"/>
      <c r="C34" s="877"/>
      <c r="D34" s="875"/>
      <c r="E34" s="875"/>
      <c r="F34" s="875"/>
      <c r="G34" s="875"/>
      <c r="H34" s="875"/>
      <c r="I34" s="875"/>
      <c r="J34" s="876"/>
      <c r="K34" s="185"/>
      <c r="L34" s="908"/>
      <c r="M34" s="910"/>
      <c r="N34" s="908"/>
      <c r="O34" s="910"/>
      <c r="P34" s="908"/>
      <c r="Q34" s="910"/>
      <c r="R34" s="604"/>
      <c r="S34" s="620"/>
      <c r="T34" s="605"/>
      <c r="U34" s="908"/>
      <c r="V34" s="910"/>
      <c r="W34" s="908"/>
      <c r="X34" s="910"/>
      <c r="Y34" s="186"/>
      <c r="Z34" s="187"/>
      <c r="AA34" s="187"/>
      <c r="AB34" s="187"/>
      <c r="AC34" s="188"/>
      <c r="AD34" s="188"/>
      <c r="AE34" s="188"/>
      <c r="AF34" s="188"/>
      <c r="AG34" s="188"/>
      <c r="AH34" s="188"/>
      <c r="AI34" s="188"/>
      <c r="AJ34" s="188"/>
      <c r="AK34" s="908"/>
      <c r="AL34" s="909"/>
      <c r="AM34" s="909"/>
      <c r="AN34" s="909"/>
      <c r="AO34" s="910"/>
      <c r="AP34" s="2"/>
      <c r="AQ34" s="189">
        <f t="shared" si="2"/>
        <v>1</v>
      </c>
      <c r="AS34" s="912"/>
      <c r="AT34" s="912"/>
    </row>
    <row r="35" spans="2:86" ht="12" customHeight="1" x14ac:dyDescent="0.15">
      <c r="B35" s="872"/>
      <c r="C35" s="877"/>
      <c r="D35" s="875"/>
      <c r="E35" s="875"/>
      <c r="F35" s="875"/>
      <c r="G35" s="875"/>
      <c r="H35" s="875"/>
      <c r="I35" s="875"/>
      <c r="J35" s="876"/>
      <c r="K35" s="913" t="s">
        <v>945</v>
      </c>
      <c r="L35" s="898" t="s">
        <v>946</v>
      </c>
      <c r="M35" s="898"/>
      <c r="N35" s="898"/>
      <c r="O35" s="898"/>
      <c r="P35" s="898"/>
      <c r="Q35" s="898"/>
      <c r="R35" s="898"/>
      <c r="S35" s="898"/>
      <c r="T35" s="898"/>
      <c r="U35" s="898"/>
      <c r="V35" s="898"/>
      <c r="W35" s="898"/>
      <c r="X35" s="898"/>
      <c r="Y35" s="884" t="s">
        <v>947</v>
      </c>
      <c r="Z35" s="885"/>
      <c r="AA35" s="885"/>
      <c r="AB35" s="886"/>
      <c r="AC35" s="190">
        <f t="shared" ref="AC35:AJ35" si="3">SUM(AC11:AC34)</f>
        <v>0</v>
      </c>
      <c r="AD35" s="190">
        <f t="shared" si="3"/>
        <v>0</v>
      </c>
      <c r="AE35" s="190">
        <f>SUM(AE11:AE34)</f>
        <v>2.5000000000000001E-3</v>
      </c>
      <c r="AF35" s="190">
        <f t="shared" si="3"/>
        <v>0.02</v>
      </c>
      <c r="AG35" s="190">
        <f t="shared" si="3"/>
        <v>0</v>
      </c>
      <c r="AH35" s="190">
        <f t="shared" si="3"/>
        <v>0</v>
      </c>
      <c r="AI35" s="190">
        <f t="shared" si="3"/>
        <v>0</v>
      </c>
      <c r="AJ35" s="191">
        <f t="shared" si="3"/>
        <v>0</v>
      </c>
      <c r="AK35" s="898" t="s">
        <v>948</v>
      </c>
      <c r="AL35" s="898"/>
      <c r="AM35" s="915" t="s">
        <v>949</v>
      </c>
      <c r="AN35" s="915"/>
      <c r="AO35" s="915"/>
      <c r="AP35" s="2"/>
    </row>
    <row r="36" spans="2:86" ht="12" customHeight="1" x14ac:dyDescent="0.15">
      <c r="B36" s="872"/>
      <c r="C36" s="877"/>
      <c r="D36" s="875"/>
      <c r="E36" s="875"/>
      <c r="F36" s="875"/>
      <c r="G36" s="875"/>
      <c r="H36" s="875"/>
      <c r="I36" s="875"/>
      <c r="J36" s="876"/>
      <c r="K36" s="914"/>
      <c r="L36" s="892" t="s">
        <v>950</v>
      </c>
      <c r="M36" s="899"/>
      <c r="N36" s="893"/>
      <c r="O36" s="892" t="s">
        <v>951</v>
      </c>
      <c r="P36" s="899"/>
      <c r="Q36" s="899"/>
      <c r="R36" s="899"/>
      <c r="S36" s="899"/>
      <c r="T36" s="899"/>
      <c r="U36" s="899"/>
      <c r="V36" s="899"/>
      <c r="W36" s="899"/>
      <c r="X36" s="893"/>
      <c r="Y36" s="183" t="s">
        <v>527</v>
      </c>
      <c r="Z36" s="184" t="s">
        <v>526</v>
      </c>
      <c r="AA36" s="184" t="s">
        <v>943</v>
      </c>
      <c r="AB36" s="184" t="s">
        <v>944</v>
      </c>
      <c r="AC36" s="184" t="s">
        <v>527</v>
      </c>
      <c r="AD36" s="184" t="s">
        <v>526</v>
      </c>
      <c r="AE36" s="184" t="s">
        <v>943</v>
      </c>
      <c r="AF36" s="184" t="s">
        <v>944</v>
      </c>
      <c r="AG36" s="184" t="s">
        <v>527</v>
      </c>
      <c r="AH36" s="184" t="s">
        <v>526</v>
      </c>
      <c r="AI36" s="184" t="s">
        <v>943</v>
      </c>
      <c r="AJ36" s="192" t="s">
        <v>944</v>
      </c>
      <c r="AK36" s="898"/>
      <c r="AL36" s="898"/>
      <c r="AM36" s="915"/>
      <c r="AN36" s="915"/>
      <c r="AO36" s="915"/>
      <c r="AP36" s="2"/>
    </row>
    <row r="37" spans="2:86" ht="14.25" customHeight="1" x14ac:dyDescent="0.15">
      <c r="B37" s="872"/>
      <c r="C37" s="877"/>
      <c r="D37" s="875"/>
      <c r="E37" s="875"/>
      <c r="F37" s="875"/>
      <c r="G37" s="875"/>
      <c r="H37" s="875"/>
      <c r="I37" s="875"/>
      <c r="J37" s="876"/>
      <c r="K37" s="914"/>
      <c r="L37" s="894"/>
      <c r="M37" s="903"/>
      <c r="N37" s="895"/>
      <c r="O37" s="894"/>
      <c r="P37" s="903"/>
      <c r="Q37" s="903"/>
      <c r="R37" s="903"/>
      <c r="S37" s="903"/>
      <c r="T37" s="903"/>
      <c r="U37" s="903"/>
      <c r="V37" s="903"/>
      <c r="W37" s="903"/>
      <c r="X37" s="895"/>
      <c r="Y37" s="916">
        <f>COUNTIF(Y11:Y34,"〇")</f>
        <v>0</v>
      </c>
      <c r="Z37" s="916">
        <f>COUNTIF(Z11:Z34,"〇")</f>
        <v>0</v>
      </c>
      <c r="AA37" s="916">
        <f>COUNTIF(AA11:AA34,"〇")</f>
        <v>0</v>
      </c>
      <c r="AB37" s="916">
        <f>COUNTIF(AB11:AB34,"〇")</f>
        <v>0</v>
      </c>
      <c r="AC37" s="916">
        <f>COUNTA(AC11:AC34)</f>
        <v>0</v>
      </c>
      <c r="AD37" s="916">
        <f t="shared" ref="AD37:AI37" si="4">COUNTA(AD11:AD34)</f>
        <v>0</v>
      </c>
      <c r="AE37" s="916">
        <f t="shared" si="4"/>
        <v>1</v>
      </c>
      <c r="AF37" s="916">
        <f t="shared" si="4"/>
        <v>1</v>
      </c>
      <c r="AG37" s="916">
        <f t="shared" si="4"/>
        <v>0</v>
      </c>
      <c r="AH37" s="916">
        <f t="shared" si="4"/>
        <v>0</v>
      </c>
      <c r="AI37" s="916">
        <f t="shared" si="4"/>
        <v>0</v>
      </c>
      <c r="AJ37" s="916">
        <f>COUNTA(AJ11:AJ34)</f>
        <v>0</v>
      </c>
      <c r="AK37" s="898"/>
      <c r="AL37" s="898"/>
      <c r="AM37" s="915"/>
      <c r="AN37" s="915"/>
      <c r="AO37" s="915"/>
      <c r="AP37" s="2"/>
    </row>
    <row r="38" spans="2:86" ht="14.25" customHeight="1" x14ac:dyDescent="0.15">
      <c r="B38" s="872"/>
      <c r="C38" s="877"/>
      <c r="D38" s="875"/>
      <c r="E38" s="875"/>
      <c r="F38" s="875"/>
      <c r="G38" s="875"/>
      <c r="H38" s="875"/>
      <c r="I38" s="875"/>
      <c r="J38" s="876"/>
      <c r="K38" s="914"/>
      <c r="L38" s="896"/>
      <c r="M38" s="900"/>
      <c r="N38" s="897"/>
      <c r="O38" s="896"/>
      <c r="P38" s="900"/>
      <c r="Q38" s="900"/>
      <c r="R38" s="900"/>
      <c r="S38" s="900"/>
      <c r="T38" s="900"/>
      <c r="U38" s="900"/>
      <c r="V38" s="900"/>
      <c r="W38" s="900"/>
      <c r="X38" s="897"/>
      <c r="Y38" s="916"/>
      <c r="Z38" s="916"/>
      <c r="AA38" s="916"/>
      <c r="AB38" s="916"/>
      <c r="AC38" s="916"/>
      <c r="AD38" s="916"/>
      <c r="AE38" s="916"/>
      <c r="AF38" s="916"/>
      <c r="AG38" s="916"/>
      <c r="AH38" s="916"/>
      <c r="AI38" s="916"/>
      <c r="AJ38" s="916"/>
      <c r="AK38" s="898"/>
      <c r="AL38" s="898"/>
      <c r="AM38" s="915"/>
      <c r="AN38" s="915"/>
      <c r="AO38" s="915"/>
      <c r="AP38" s="2"/>
    </row>
    <row r="39" spans="2:86" ht="12" customHeight="1" x14ac:dyDescent="0.15">
      <c r="B39" s="872"/>
      <c r="C39" s="877"/>
      <c r="D39" s="875"/>
      <c r="E39" s="875"/>
      <c r="F39" s="875"/>
      <c r="G39" s="875"/>
      <c r="H39" s="875"/>
      <c r="I39" s="875"/>
      <c r="J39" s="875"/>
      <c r="K39" s="924" t="s">
        <v>952</v>
      </c>
      <c r="L39" s="926"/>
      <c r="M39" s="926"/>
      <c r="N39" s="926"/>
      <c r="O39" s="926"/>
      <c r="P39" s="926"/>
      <c r="Q39" s="926"/>
      <c r="R39" s="926"/>
      <c r="S39" s="926"/>
      <c r="T39" s="926"/>
      <c r="U39" s="926"/>
      <c r="V39" s="926"/>
      <c r="W39" s="926"/>
      <c r="X39" s="926"/>
      <c r="Y39" s="926"/>
      <c r="Z39" s="926"/>
      <c r="AA39" s="926"/>
      <c r="AB39" s="926"/>
      <c r="AC39" s="926"/>
      <c r="AD39" s="926"/>
      <c r="AE39" s="926"/>
      <c r="AF39" s="926"/>
      <c r="AG39" s="926"/>
      <c r="AH39" s="926"/>
      <c r="AI39" s="926"/>
      <c r="AJ39" s="926"/>
      <c r="AK39" s="927"/>
      <c r="AL39" s="927"/>
      <c r="AM39" s="927"/>
      <c r="AN39" s="927"/>
      <c r="AO39" s="928"/>
      <c r="AP39" s="2"/>
    </row>
    <row r="40" spans="2:86" ht="12" customHeight="1" x14ac:dyDescent="0.15">
      <c r="B40" s="872"/>
      <c r="C40" s="877"/>
      <c r="D40" s="875"/>
      <c r="E40" s="875"/>
      <c r="F40" s="875"/>
      <c r="G40" s="875"/>
      <c r="H40" s="875"/>
      <c r="I40" s="875"/>
      <c r="J40" s="875"/>
      <c r="K40" s="925"/>
      <c r="L40" s="927"/>
      <c r="M40" s="927"/>
      <c r="N40" s="927"/>
      <c r="O40" s="927"/>
      <c r="P40" s="927"/>
      <c r="Q40" s="927"/>
      <c r="R40" s="927"/>
      <c r="S40" s="927"/>
      <c r="T40" s="927"/>
      <c r="U40" s="927"/>
      <c r="V40" s="927"/>
      <c r="W40" s="927"/>
      <c r="X40" s="927"/>
      <c r="Y40" s="927"/>
      <c r="Z40" s="927"/>
      <c r="AA40" s="927"/>
      <c r="AB40" s="927"/>
      <c r="AC40" s="927"/>
      <c r="AD40" s="927"/>
      <c r="AE40" s="927"/>
      <c r="AF40" s="927"/>
      <c r="AG40" s="927"/>
      <c r="AH40" s="927"/>
      <c r="AI40" s="927"/>
      <c r="AJ40" s="927"/>
      <c r="AK40" s="927"/>
      <c r="AL40" s="927"/>
      <c r="AM40" s="927"/>
      <c r="AN40" s="927"/>
      <c r="AO40" s="928"/>
      <c r="AP40" s="2"/>
    </row>
    <row r="41" spans="2:86" ht="12" customHeight="1" x14ac:dyDescent="0.15">
      <c r="B41" s="872"/>
      <c r="C41" s="877"/>
      <c r="D41" s="875"/>
      <c r="E41" s="875"/>
      <c r="F41" s="875"/>
      <c r="G41" s="875"/>
      <c r="H41" s="875"/>
      <c r="I41" s="875"/>
      <c r="J41" s="875"/>
      <c r="K41" s="925"/>
      <c r="L41" s="927"/>
      <c r="M41" s="927"/>
      <c r="N41" s="927"/>
      <c r="O41" s="927"/>
      <c r="P41" s="927"/>
      <c r="Q41" s="927"/>
      <c r="R41" s="927"/>
      <c r="S41" s="927"/>
      <c r="T41" s="927"/>
      <c r="U41" s="927"/>
      <c r="V41" s="927"/>
      <c r="W41" s="927"/>
      <c r="X41" s="927"/>
      <c r="Y41" s="927"/>
      <c r="Z41" s="927"/>
      <c r="AA41" s="927"/>
      <c r="AB41" s="927"/>
      <c r="AC41" s="927"/>
      <c r="AD41" s="927"/>
      <c r="AE41" s="927"/>
      <c r="AF41" s="927"/>
      <c r="AG41" s="927"/>
      <c r="AH41" s="927"/>
      <c r="AI41" s="927"/>
      <c r="AJ41" s="927"/>
      <c r="AK41" s="927"/>
      <c r="AL41" s="927"/>
      <c r="AM41" s="927"/>
      <c r="AN41" s="927"/>
      <c r="AO41" s="928"/>
      <c r="AP41" s="2"/>
    </row>
    <row r="42" spans="2:86" ht="12" customHeight="1" x14ac:dyDescent="0.15">
      <c r="B42" s="872"/>
      <c r="C42" s="877"/>
      <c r="D42" s="875"/>
      <c r="E42" s="875"/>
      <c r="F42" s="875"/>
      <c r="G42" s="875"/>
      <c r="H42" s="875"/>
      <c r="I42" s="875"/>
      <c r="J42" s="875"/>
      <c r="K42" s="925"/>
      <c r="L42" s="929"/>
      <c r="M42" s="929"/>
      <c r="N42" s="929"/>
      <c r="O42" s="929"/>
      <c r="P42" s="929"/>
      <c r="Q42" s="929"/>
      <c r="R42" s="929"/>
      <c r="S42" s="929"/>
      <c r="T42" s="929"/>
      <c r="U42" s="929"/>
      <c r="V42" s="929"/>
      <c r="W42" s="929"/>
      <c r="X42" s="929"/>
      <c r="Y42" s="929"/>
      <c r="Z42" s="929"/>
      <c r="AA42" s="929"/>
      <c r="AB42" s="929"/>
      <c r="AC42" s="929"/>
      <c r="AD42" s="929"/>
      <c r="AE42" s="929"/>
      <c r="AF42" s="929"/>
      <c r="AG42" s="929"/>
      <c r="AH42" s="929"/>
      <c r="AI42" s="929"/>
      <c r="AJ42" s="929"/>
      <c r="AK42" s="929"/>
      <c r="AL42" s="929"/>
      <c r="AM42" s="929"/>
      <c r="AN42" s="929"/>
      <c r="AO42" s="930"/>
      <c r="AP42" s="172"/>
      <c r="CD42" s="2"/>
      <c r="CE42" s="2"/>
      <c r="CF42" s="2"/>
      <c r="CG42" s="2"/>
      <c r="CH42" s="2"/>
    </row>
    <row r="43" spans="2:86" ht="12" customHeight="1" x14ac:dyDescent="0.15">
      <c r="B43" s="872"/>
      <c r="C43" s="877"/>
      <c r="D43" s="875"/>
      <c r="E43" s="875"/>
      <c r="F43" s="875"/>
      <c r="G43" s="875"/>
      <c r="H43" s="875"/>
      <c r="I43" s="875"/>
      <c r="J43" s="876"/>
      <c r="K43" s="917" t="s">
        <v>953</v>
      </c>
      <c r="L43" s="917"/>
      <c r="M43" s="917"/>
      <c r="N43" s="917"/>
      <c r="O43" s="917"/>
      <c r="P43" s="917"/>
      <c r="Q43" s="917"/>
      <c r="R43" s="917"/>
      <c r="S43" s="917"/>
      <c r="T43" s="917"/>
      <c r="U43" s="917"/>
      <c r="V43" s="917"/>
      <c r="W43" s="917"/>
      <c r="X43" s="917"/>
      <c r="Y43" s="917"/>
      <c r="Z43" s="917"/>
      <c r="AA43" s="917"/>
      <c r="AB43" s="917"/>
      <c r="AC43" s="917"/>
      <c r="AD43" s="917"/>
      <c r="AE43" s="917"/>
      <c r="AF43" s="917"/>
      <c r="AG43" s="917"/>
      <c r="AH43" s="917"/>
      <c r="AI43" s="917"/>
      <c r="AJ43" s="917"/>
      <c r="AK43" s="917"/>
      <c r="AL43" s="917"/>
      <c r="AM43" s="917"/>
      <c r="AN43" s="917"/>
      <c r="AO43" s="917"/>
      <c r="AP43" s="172"/>
      <c r="CD43" s="2"/>
      <c r="CE43" s="2"/>
      <c r="CF43" s="2"/>
      <c r="CG43" s="2"/>
      <c r="CH43" s="2"/>
    </row>
    <row r="44" spans="2:86" ht="12" customHeight="1" x14ac:dyDescent="0.15">
      <c r="B44" s="872"/>
      <c r="C44" s="877"/>
      <c r="D44" s="875"/>
      <c r="E44" s="875"/>
      <c r="F44" s="875"/>
      <c r="G44" s="875"/>
      <c r="H44" s="875"/>
      <c r="I44" s="875"/>
      <c r="J44" s="876"/>
      <c r="K44" s="918" t="s">
        <v>954</v>
      </c>
      <c r="L44" s="919"/>
      <c r="M44" s="919"/>
      <c r="N44" s="919"/>
      <c r="O44" s="919"/>
      <c r="P44" s="919"/>
      <c r="Q44" s="919"/>
      <c r="R44" s="919"/>
      <c r="S44" s="919"/>
      <c r="T44" s="919"/>
      <c r="U44" s="919"/>
      <c r="V44" s="919"/>
      <c r="W44" s="919"/>
      <c r="X44" s="919"/>
      <c r="Y44" s="919"/>
      <c r="Z44" s="919"/>
      <c r="AA44" s="919"/>
      <c r="AB44" s="919"/>
      <c r="AC44" s="919"/>
      <c r="AD44" s="919"/>
      <c r="AE44" s="919"/>
      <c r="AF44" s="919"/>
      <c r="AG44" s="919"/>
      <c r="AH44" s="919"/>
      <c r="AI44" s="919"/>
      <c r="AJ44" s="919"/>
      <c r="AK44" s="919"/>
      <c r="AL44" s="919"/>
      <c r="AM44" s="919"/>
      <c r="AN44" s="919"/>
      <c r="AO44" s="920"/>
      <c r="AP44" s="172"/>
      <c r="CD44" s="2"/>
      <c r="CE44" s="2"/>
      <c r="CF44" s="2"/>
      <c r="CG44" s="2"/>
      <c r="CH44" s="2"/>
    </row>
    <row r="45" spans="2:86" ht="12" customHeight="1" x14ac:dyDescent="0.15">
      <c r="B45" s="480"/>
      <c r="C45" s="878"/>
      <c r="D45" s="879"/>
      <c r="E45" s="879"/>
      <c r="F45" s="879"/>
      <c r="G45" s="879"/>
      <c r="H45" s="879"/>
      <c r="I45" s="879"/>
      <c r="J45" s="880"/>
      <c r="K45" s="921" t="s">
        <v>955</v>
      </c>
      <c r="L45" s="922"/>
      <c r="M45" s="922"/>
      <c r="N45" s="922"/>
      <c r="O45" s="922"/>
      <c r="P45" s="922"/>
      <c r="Q45" s="922"/>
      <c r="R45" s="922"/>
      <c r="S45" s="922"/>
      <c r="T45" s="922"/>
      <c r="U45" s="922"/>
      <c r="V45" s="922"/>
      <c r="W45" s="922"/>
      <c r="X45" s="922"/>
      <c r="Y45" s="922"/>
      <c r="Z45" s="922"/>
      <c r="AA45" s="922"/>
      <c r="AB45" s="922"/>
      <c r="AC45" s="922"/>
      <c r="AD45" s="922"/>
      <c r="AE45" s="922"/>
      <c r="AF45" s="922"/>
      <c r="AG45" s="922"/>
      <c r="AH45" s="922"/>
      <c r="AI45" s="922"/>
      <c r="AJ45" s="922"/>
      <c r="AK45" s="922"/>
      <c r="AL45" s="922"/>
      <c r="AM45" s="922"/>
      <c r="AN45" s="922"/>
      <c r="AO45" s="923"/>
      <c r="AP45" s="172"/>
      <c r="CD45" s="2"/>
      <c r="CE45" s="2"/>
      <c r="CF45" s="2"/>
      <c r="CG45" s="2"/>
      <c r="CH45" s="2"/>
    </row>
    <row r="46" spans="2:86" ht="12" customHeight="1" x14ac:dyDescent="0.2">
      <c r="B46" s="159" t="s">
        <v>956</v>
      </c>
      <c r="C46" s="181"/>
      <c r="D46" s="181"/>
      <c r="E46" s="181"/>
      <c r="F46" s="181"/>
      <c r="G46" s="181"/>
      <c r="H46" s="181"/>
      <c r="I46" s="181"/>
      <c r="J46" s="181"/>
      <c r="K46" s="193"/>
      <c r="L46" s="193"/>
      <c r="M46" s="193"/>
      <c r="N46" s="193"/>
      <c r="O46" s="193"/>
      <c r="P46" s="193"/>
      <c r="Q46" s="193"/>
      <c r="R46" s="193"/>
      <c r="S46" s="193"/>
      <c r="T46" s="193"/>
      <c r="U46" s="193"/>
      <c r="V46" s="193"/>
      <c r="W46" s="193"/>
      <c r="X46" s="193"/>
      <c r="Y46" s="193"/>
      <c r="Z46" s="193"/>
      <c r="AA46" s="193"/>
      <c r="AB46" s="193"/>
      <c r="AC46" s="193"/>
      <c r="AD46" s="193"/>
      <c r="AE46" s="193"/>
      <c r="AF46" s="193"/>
      <c r="AG46" s="193"/>
      <c r="AH46" s="193"/>
      <c r="AI46" s="193"/>
      <c r="AJ46" s="193"/>
      <c r="AK46" s="193"/>
      <c r="AL46" s="193"/>
      <c r="AM46" s="193"/>
      <c r="AN46" s="193"/>
      <c r="AO46" s="193"/>
      <c r="AP46" s="172"/>
      <c r="CD46" s="2"/>
      <c r="CE46" s="2"/>
      <c r="CF46" s="2"/>
      <c r="CG46" s="2"/>
      <c r="CH46" s="2"/>
    </row>
    <row r="47" spans="2:86" s="159" customFormat="1" ht="12" customHeight="1" x14ac:dyDescent="0.15">
      <c r="B47" s="2" t="s">
        <v>957</v>
      </c>
      <c r="AP47" s="172"/>
      <c r="AQ47" s="172"/>
      <c r="AR47" s="172"/>
      <c r="AS47" s="172"/>
      <c r="AT47" s="172"/>
      <c r="AU47" s="172"/>
      <c r="AV47" s="172"/>
      <c r="AW47" s="172"/>
      <c r="AX47" s="172"/>
      <c r="AY47" s="172"/>
      <c r="AZ47" s="172"/>
      <c r="BA47" s="172"/>
      <c r="BB47" s="172"/>
      <c r="BC47" s="172"/>
      <c r="BD47" s="172"/>
      <c r="BE47" s="172"/>
      <c r="BF47" s="172"/>
      <c r="BG47" s="172"/>
      <c r="BH47" s="172"/>
      <c r="BI47" s="172"/>
      <c r="BJ47" s="172"/>
      <c r="BK47" s="172"/>
      <c r="BL47" s="172"/>
      <c r="BM47" s="172"/>
      <c r="BN47" s="172"/>
      <c r="BO47" s="172"/>
      <c r="BP47" s="172"/>
      <c r="BQ47" s="172"/>
      <c r="BR47" s="172"/>
      <c r="BS47" s="172"/>
      <c r="BT47" s="172"/>
      <c r="BU47" s="172"/>
      <c r="BV47" s="172"/>
      <c r="BW47" s="172"/>
      <c r="BX47" s="172"/>
      <c r="BY47" s="172"/>
      <c r="BZ47" s="172"/>
      <c r="CA47" s="172"/>
      <c r="CB47" s="172"/>
      <c r="CC47" s="172"/>
    </row>
    <row r="48" spans="2:86" ht="12" customHeight="1" x14ac:dyDescent="0.15">
      <c r="B48" s="2" t="s">
        <v>958</v>
      </c>
      <c r="AP48" s="172"/>
      <c r="CD48" s="2"/>
      <c r="CE48" s="2"/>
      <c r="CF48" s="2"/>
      <c r="CG48" s="2"/>
      <c r="CH48" s="2"/>
    </row>
    <row r="49" spans="2:86" ht="12" customHeight="1" x14ac:dyDescent="0.15">
      <c r="B49" s="2" t="s">
        <v>959</v>
      </c>
      <c r="AP49" s="172"/>
      <c r="CD49" s="2"/>
      <c r="CE49" s="2"/>
      <c r="CF49" s="2"/>
      <c r="CG49" s="2"/>
      <c r="CH49" s="2"/>
    </row>
    <row r="50" spans="2:86" ht="12" customHeight="1" x14ac:dyDescent="0.15">
      <c r="B50" s="2" t="s">
        <v>960</v>
      </c>
    </row>
    <row r="51" spans="2:86" ht="12" customHeight="1" x14ac:dyDescent="0.15">
      <c r="B51" s="2" t="s">
        <v>961</v>
      </c>
    </row>
    <row r="52" spans="2:86" ht="12" customHeight="1" x14ac:dyDescent="0.15">
      <c r="B52" s="2" t="s">
        <v>962</v>
      </c>
    </row>
    <row r="53" spans="2:86" x14ac:dyDescent="0.15">
      <c r="B53" s="2" t="s">
        <v>963</v>
      </c>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9"/>
  <conditionalFormatting sqref="Y11:AB34 AG11:AJ34">
    <cfRule type="expression" dxfId="383" priority="3">
      <formula>$AQ11=2</formula>
    </cfRule>
  </conditionalFormatting>
  <conditionalFormatting sqref="Y11:AF34">
    <cfRule type="expression" dxfId="382" priority="2">
      <formula>$AQ11=3</formula>
    </cfRule>
  </conditionalFormatting>
  <conditionalFormatting sqref="AC11:AJ34">
    <cfRule type="expression" dxfId="381" priority="1">
      <formula>$AQ11=1</formula>
    </cfRule>
  </conditionalFormatting>
  <dataValidations count="2">
    <dataValidation type="list" allowBlank="1" showInputMessage="1" showErrorMessage="1" sqref="N11:O34" xr:uid="{22757115-6B63-481B-9273-09E70C76990C}">
      <formula1>INDIRECT(L11)</formula1>
    </dataValidation>
    <dataValidation type="list" allowBlank="1" showInputMessage="1" showErrorMessage="1" sqref="Y11:AB34" xr:uid="{F7375822-C376-4BDD-A775-8FD77FC26CCC}">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C762DF-D3F7-47C2-A829-705DD4CE04A4}">
  <sheetPr codeName="Sheet101"/>
  <dimension ref="B1:CH53"/>
  <sheetViews>
    <sheetView showGridLines="0" showZeros="0" view="pageBreakPreview" zoomScale="85" zoomScaleNormal="85" zoomScaleSheetLayoutView="85" workbookViewId="0">
      <selection activeCell="Y4" sqref="Y4:AF4"/>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1" customWidth="1"/>
    <col min="43" max="86" width="4.125" style="172" customWidth="1"/>
    <col min="87" max="99" width="8" style="2" customWidth="1"/>
    <col min="100" max="110" width="9" style="2"/>
    <col min="111" max="111" width="14" style="2" bestFit="1" customWidth="1"/>
    <col min="112" max="16384" width="9" style="2"/>
  </cols>
  <sheetData>
    <row r="1" spans="2:86" ht="12" customHeight="1" x14ac:dyDescent="0.15">
      <c r="AU1" s="860" t="s">
        <v>909</v>
      </c>
      <c r="AV1" s="861" t="s">
        <v>910</v>
      </c>
      <c r="AW1" s="861"/>
      <c r="AX1" s="861"/>
      <c r="AY1" s="855" t="s">
        <v>911</v>
      </c>
      <c r="AZ1" s="855"/>
      <c r="BA1" s="855"/>
      <c r="BB1" s="855"/>
      <c r="BC1" s="855"/>
      <c r="BD1" s="855"/>
      <c r="BE1" s="855"/>
      <c r="BF1" s="855"/>
      <c r="BG1" s="855"/>
      <c r="BH1" s="855"/>
      <c r="BI1" s="855"/>
      <c r="BJ1" s="855"/>
      <c r="BK1" s="855" t="s">
        <v>912</v>
      </c>
      <c r="BL1" s="855"/>
      <c r="BM1" s="855"/>
      <c r="BN1" s="855"/>
      <c r="BO1" s="855"/>
      <c r="BP1" s="855"/>
      <c r="BQ1" s="855"/>
      <c r="BR1" s="855"/>
      <c r="BS1" s="855"/>
      <c r="BT1" s="855"/>
      <c r="BU1" s="855"/>
      <c r="BV1" s="855"/>
      <c r="BW1" s="857"/>
      <c r="BX1" s="857"/>
      <c r="BY1" s="857"/>
      <c r="BZ1" s="857"/>
      <c r="CA1" s="857"/>
      <c r="CB1" s="857"/>
      <c r="CC1" s="857"/>
      <c r="CD1" s="857"/>
      <c r="CE1" s="857"/>
      <c r="CF1" s="857"/>
      <c r="CG1" s="857"/>
      <c r="CH1" s="857"/>
    </row>
    <row r="2" spans="2:86" ht="8.25" customHeight="1" x14ac:dyDescent="0.15">
      <c r="AU2" s="860"/>
      <c r="AV2" s="861" t="s">
        <v>913</v>
      </c>
      <c r="AW2" s="862" t="s">
        <v>914</v>
      </c>
      <c r="AX2" s="862" t="s">
        <v>915</v>
      </c>
      <c r="AY2" s="855" t="s">
        <v>916</v>
      </c>
      <c r="AZ2" s="855"/>
      <c r="BA2" s="855"/>
      <c r="BB2" s="855"/>
      <c r="BC2" s="855"/>
      <c r="BD2" s="855"/>
      <c r="BE2" s="855"/>
      <c r="BF2" s="855"/>
      <c r="BG2" s="855"/>
      <c r="BH2" s="855"/>
      <c r="BI2" s="855"/>
      <c r="BJ2" s="855"/>
      <c r="BK2" s="855" t="s">
        <v>917</v>
      </c>
      <c r="BL2" s="855"/>
      <c r="BM2" s="855"/>
      <c r="BN2" s="855"/>
      <c r="BO2" s="855" t="s">
        <v>918</v>
      </c>
      <c r="BP2" s="855"/>
      <c r="BQ2" s="855"/>
      <c r="BR2" s="855"/>
      <c r="BS2" s="855"/>
      <c r="BT2" s="855"/>
      <c r="BU2" s="855"/>
      <c r="BV2" s="855"/>
      <c r="BW2" s="856"/>
      <c r="BX2" s="856"/>
      <c r="BY2" s="856"/>
      <c r="BZ2" s="856"/>
      <c r="CA2" s="857"/>
      <c r="CB2" s="857"/>
      <c r="CC2" s="857"/>
      <c r="CD2" s="857"/>
      <c r="CE2" s="857"/>
      <c r="CF2" s="857"/>
      <c r="CG2" s="857"/>
      <c r="CH2" s="857"/>
    </row>
    <row r="3" spans="2:86" ht="24.95" customHeight="1" x14ac:dyDescent="0.15">
      <c r="B3" s="568" t="s">
        <v>919</v>
      </c>
      <c r="C3" s="858"/>
      <c r="D3" s="858"/>
      <c r="E3" s="859"/>
      <c r="F3" s="859"/>
      <c r="G3" s="859"/>
      <c r="H3" s="859"/>
      <c r="I3" s="859"/>
      <c r="J3" s="859"/>
      <c r="K3" s="858"/>
      <c r="L3" s="858"/>
      <c r="M3" s="858"/>
      <c r="N3" s="858"/>
      <c r="O3" s="858"/>
      <c r="P3" s="858"/>
      <c r="Q3" s="858"/>
      <c r="R3" s="858"/>
      <c r="S3" s="858"/>
      <c r="T3" s="858"/>
      <c r="U3" s="858"/>
      <c r="V3" s="858"/>
      <c r="W3" s="858"/>
      <c r="X3" s="858"/>
      <c r="Y3" s="858"/>
      <c r="Z3" s="858"/>
      <c r="AA3" s="858"/>
      <c r="AB3" s="858"/>
      <c r="AC3" s="858"/>
      <c r="AD3" s="858"/>
      <c r="AE3" s="858"/>
      <c r="AF3" s="858"/>
      <c r="AG3" s="858"/>
      <c r="AH3" s="858"/>
      <c r="AI3" s="858"/>
      <c r="AJ3" s="858"/>
      <c r="AK3" s="858"/>
      <c r="AL3" s="858"/>
      <c r="AM3" s="858"/>
      <c r="AN3" s="858"/>
      <c r="AO3" s="858"/>
      <c r="AU3" s="860"/>
      <c r="AV3" s="861"/>
      <c r="AW3" s="862"/>
      <c r="AX3" s="862"/>
      <c r="AY3" s="855" t="s">
        <v>920</v>
      </c>
      <c r="AZ3" s="855"/>
      <c r="BA3" s="855"/>
      <c r="BB3" s="855"/>
      <c r="BC3" s="855" t="s">
        <v>921</v>
      </c>
      <c r="BD3" s="855"/>
      <c r="BE3" s="855"/>
      <c r="BF3" s="855"/>
      <c r="BG3" s="855" t="s">
        <v>922</v>
      </c>
      <c r="BH3" s="855"/>
      <c r="BI3" s="855"/>
      <c r="BJ3" s="855"/>
      <c r="BK3" s="855" t="s">
        <v>923</v>
      </c>
      <c r="BL3" s="855"/>
      <c r="BM3" s="855"/>
      <c r="BN3" s="855"/>
      <c r="BO3" s="855" t="s">
        <v>921</v>
      </c>
      <c r="BP3" s="855"/>
      <c r="BQ3" s="855"/>
      <c r="BR3" s="855"/>
      <c r="BS3" s="855" t="s">
        <v>922</v>
      </c>
      <c r="BT3" s="855"/>
      <c r="BU3" s="855"/>
      <c r="BV3" s="855"/>
      <c r="BW3" s="857"/>
      <c r="BX3" s="857"/>
      <c r="BY3" s="857"/>
      <c r="BZ3" s="857"/>
      <c r="CA3" s="857"/>
      <c r="CB3" s="857"/>
      <c r="CC3" s="857"/>
      <c r="CD3" s="857"/>
      <c r="CE3" s="857"/>
      <c r="CF3" s="857"/>
      <c r="CG3" s="857"/>
      <c r="CH3" s="857"/>
    </row>
    <row r="4" spans="2:86" ht="18" customHeight="1" x14ac:dyDescent="0.15">
      <c r="B4" s="401" t="s">
        <v>8</v>
      </c>
      <c r="C4" s="401"/>
      <c r="D4" s="401"/>
      <c r="E4" s="624" t="s">
        <v>542</v>
      </c>
      <c r="F4" s="625"/>
      <c r="G4" s="625"/>
      <c r="H4" s="625"/>
      <c r="I4" s="625"/>
      <c r="J4" s="626"/>
      <c r="K4" s="496" t="s">
        <v>9</v>
      </c>
      <c r="L4" s="496"/>
      <c r="M4" s="496"/>
      <c r="N4" s="648" t="s">
        <v>543</v>
      </c>
      <c r="O4" s="648"/>
      <c r="P4" s="648"/>
      <c r="Q4" s="648"/>
      <c r="R4" s="648"/>
      <c r="S4" s="648"/>
      <c r="T4" s="498" t="s">
        <v>924</v>
      </c>
      <c r="U4" s="499"/>
      <c r="V4" s="499"/>
      <c r="W4" s="499"/>
      <c r="X4" s="500"/>
      <c r="Y4" s="870" t="s">
        <v>545</v>
      </c>
      <c r="Z4" s="870"/>
      <c r="AA4" s="870"/>
      <c r="AB4" s="870"/>
      <c r="AC4" s="870"/>
      <c r="AD4" s="870"/>
      <c r="AE4" s="870"/>
      <c r="AF4" s="870"/>
      <c r="AG4" s="498" t="s">
        <v>546</v>
      </c>
      <c r="AH4" s="499"/>
      <c r="AI4" s="499"/>
      <c r="AJ4" s="500"/>
      <c r="AK4" s="863">
        <v>45621</v>
      </c>
      <c r="AL4" s="864"/>
      <c r="AM4" s="864"/>
      <c r="AN4" s="864"/>
      <c r="AO4" s="865"/>
      <c r="AU4" s="860"/>
      <c r="AV4" s="861"/>
      <c r="AW4" s="862"/>
      <c r="AX4" s="862"/>
      <c r="AY4" s="173" t="s">
        <v>925</v>
      </c>
      <c r="AZ4" s="173" t="s">
        <v>926</v>
      </c>
      <c r="BA4" s="173" t="s">
        <v>927</v>
      </c>
      <c r="BB4" s="173" t="s">
        <v>928</v>
      </c>
      <c r="BC4" s="173" t="s">
        <v>925</v>
      </c>
      <c r="BD4" s="173" t="s">
        <v>926</v>
      </c>
      <c r="BE4" s="173" t="s">
        <v>927</v>
      </c>
      <c r="BF4" s="173" t="s">
        <v>928</v>
      </c>
      <c r="BG4" s="173" t="s">
        <v>925</v>
      </c>
      <c r="BH4" s="173" t="s">
        <v>926</v>
      </c>
      <c r="BI4" s="173" t="s">
        <v>927</v>
      </c>
      <c r="BJ4" s="173" t="s">
        <v>928</v>
      </c>
      <c r="BK4" s="173" t="s">
        <v>925</v>
      </c>
      <c r="BL4" s="173" t="s">
        <v>926</v>
      </c>
      <c r="BM4" s="173" t="s">
        <v>927</v>
      </c>
      <c r="BN4" s="173" t="s">
        <v>928</v>
      </c>
      <c r="BO4" s="173" t="s">
        <v>925</v>
      </c>
      <c r="BP4" s="173" t="s">
        <v>926</v>
      </c>
      <c r="BQ4" s="173" t="s">
        <v>927</v>
      </c>
      <c r="BR4" s="173" t="s">
        <v>928</v>
      </c>
      <c r="BS4" s="173" t="s">
        <v>925</v>
      </c>
      <c r="BT4" s="173" t="s">
        <v>926</v>
      </c>
      <c r="BU4" s="173" t="s">
        <v>927</v>
      </c>
      <c r="BV4" s="173" t="s">
        <v>928</v>
      </c>
      <c r="BW4" s="5"/>
      <c r="BX4" s="5"/>
      <c r="BY4" s="5"/>
      <c r="BZ4" s="5"/>
      <c r="CA4" s="5"/>
      <c r="CB4" s="5"/>
      <c r="CC4" s="5"/>
      <c r="CD4" s="5"/>
      <c r="CE4" s="5"/>
      <c r="CF4" s="5"/>
      <c r="CG4" s="5"/>
      <c r="CH4" s="5"/>
    </row>
    <row r="5" spans="2:86" ht="18" customHeight="1" x14ac:dyDescent="0.15">
      <c r="B5" s="409" t="s">
        <v>0</v>
      </c>
      <c r="C5" s="409"/>
      <c r="D5" s="409"/>
      <c r="E5" s="634" t="s">
        <v>547</v>
      </c>
      <c r="F5" s="635"/>
      <c r="G5" s="635"/>
      <c r="H5" s="635"/>
      <c r="I5" s="635"/>
      <c r="J5" s="636"/>
      <c r="K5" s="528" t="s">
        <v>1</v>
      </c>
      <c r="L5" s="528"/>
      <c r="M5" s="528"/>
      <c r="N5" s="648" t="s">
        <v>548</v>
      </c>
      <c r="O5" s="648"/>
      <c r="P5" s="648"/>
      <c r="Q5" s="648"/>
      <c r="R5" s="648"/>
      <c r="S5" s="648"/>
      <c r="T5" s="501"/>
      <c r="U5" s="502"/>
      <c r="V5" s="502"/>
      <c r="W5" s="502"/>
      <c r="X5" s="503"/>
      <c r="Y5" s="869" t="s">
        <v>549</v>
      </c>
      <c r="Z5" s="869"/>
      <c r="AA5" s="869"/>
      <c r="AB5" s="869"/>
      <c r="AC5" s="869"/>
      <c r="AD5" s="869"/>
      <c r="AE5" s="869"/>
      <c r="AF5" s="869"/>
      <c r="AG5" s="632"/>
      <c r="AH5" s="650"/>
      <c r="AI5" s="650"/>
      <c r="AJ5" s="633"/>
      <c r="AK5" s="866"/>
      <c r="AL5" s="867"/>
      <c r="AM5" s="867"/>
      <c r="AN5" s="867"/>
      <c r="AO5" s="868"/>
      <c r="AU5" s="860"/>
      <c r="AV5" s="174" t="str">
        <f>N7</f>
        <v>S002</v>
      </c>
      <c r="AW5" s="175">
        <f>R7</f>
        <v>5.9</v>
      </c>
      <c r="AX5" s="176" t="str">
        <f>AM35</f>
        <v>Ⅰ</v>
      </c>
      <c r="AY5" s="176">
        <f>Y37</f>
        <v>0</v>
      </c>
      <c r="AZ5" s="176">
        <f t="shared" ref="AZ5:BJ5" si="0">Z37</f>
        <v>0</v>
      </c>
      <c r="BA5" s="176">
        <f t="shared" si="0"/>
        <v>0</v>
      </c>
      <c r="BB5" s="176">
        <f>AB37</f>
        <v>0</v>
      </c>
      <c r="BC5" s="176">
        <f t="shared" si="0"/>
        <v>0</v>
      </c>
      <c r="BD5" s="176">
        <f>AD37</f>
        <v>0</v>
      </c>
      <c r="BE5" s="176">
        <f>AE37</f>
        <v>0</v>
      </c>
      <c r="BF5" s="176">
        <f t="shared" si="0"/>
        <v>0</v>
      </c>
      <c r="BG5" s="176">
        <f t="shared" si="0"/>
        <v>0</v>
      </c>
      <c r="BH5" s="176">
        <f t="shared" si="0"/>
        <v>0</v>
      </c>
      <c r="BI5" s="176">
        <f>AI37</f>
        <v>0</v>
      </c>
      <c r="BJ5" s="176">
        <f t="shared" si="0"/>
        <v>0</v>
      </c>
      <c r="BK5" s="176" t="str">
        <f>IF(Y37&gt;0,R7,"")</f>
        <v/>
      </c>
      <c r="BL5" s="177" t="str">
        <f>IF(Y37&gt;0,"",IF(Z37&gt;0,R7,""))</f>
        <v/>
      </c>
      <c r="BM5" s="177" t="str">
        <f>IF(Y37+Z37&gt;0,"",IF(AA37&gt;0,R7,""))</f>
        <v/>
      </c>
      <c r="BN5" s="177" t="str">
        <f>IF(Y37+Z37+AA37&gt;0,"",IF(AB37&gt;0,R7,""))</f>
        <v/>
      </c>
      <c r="BO5" s="176">
        <f>AC35</f>
        <v>0</v>
      </c>
      <c r="BP5" s="176">
        <f t="shared" ref="BP5:BQ5" si="1">AD35</f>
        <v>0</v>
      </c>
      <c r="BQ5" s="176">
        <f t="shared" si="1"/>
        <v>0</v>
      </c>
      <c r="BR5" s="176">
        <f>AF35</f>
        <v>0</v>
      </c>
      <c r="BS5" s="176">
        <f>AG35</f>
        <v>0</v>
      </c>
      <c r="BT5" s="176">
        <f>AH35</f>
        <v>0</v>
      </c>
      <c r="BU5" s="176">
        <f>AI35</f>
        <v>0</v>
      </c>
      <c r="BV5" s="176">
        <f>AJ35</f>
        <v>0</v>
      </c>
      <c r="BW5" s="178"/>
      <c r="BX5" s="179"/>
      <c r="BY5" s="179"/>
      <c r="BZ5" s="179"/>
      <c r="CA5" s="180"/>
      <c r="CB5" s="180"/>
      <c r="CC5" s="180"/>
      <c r="CD5" s="180"/>
      <c r="CE5" s="180"/>
      <c r="CF5" s="180"/>
      <c r="CG5" s="180"/>
      <c r="CH5" s="180"/>
    </row>
    <row r="6" spans="2:86" ht="12" customHeight="1" x14ac:dyDescent="0.15">
      <c r="B6" s="871" t="s">
        <v>929</v>
      </c>
      <c r="C6" s="873"/>
      <c r="D6" s="874"/>
      <c r="E6" s="875"/>
      <c r="F6" s="875"/>
      <c r="G6" s="875"/>
      <c r="H6" s="875"/>
      <c r="I6" s="875"/>
      <c r="J6" s="876"/>
      <c r="K6" s="881" t="s">
        <v>930</v>
      </c>
      <c r="L6" s="882"/>
      <c r="M6" s="882"/>
      <c r="N6" s="882"/>
      <c r="O6" s="882"/>
      <c r="P6" s="882"/>
      <c r="Q6" s="882"/>
      <c r="R6" s="882"/>
      <c r="S6" s="882"/>
      <c r="T6" s="882"/>
      <c r="U6" s="882"/>
      <c r="V6" s="882"/>
      <c r="W6" s="882"/>
      <c r="X6" s="882"/>
      <c r="Y6" s="882"/>
      <c r="Z6" s="882"/>
      <c r="AA6" s="882"/>
      <c r="AB6" s="882"/>
      <c r="AC6" s="882"/>
      <c r="AD6" s="882"/>
      <c r="AE6" s="882"/>
      <c r="AF6" s="882"/>
      <c r="AG6" s="882"/>
      <c r="AH6" s="882"/>
      <c r="AI6" s="882"/>
      <c r="AJ6" s="882"/>
      <c r="AK6" s="882"/>
      <c r="AL6" s="882"/>
      <c r="AM6" s="882"/>
      <c r="AN6" s="882"/>
      <c r="AO6" s="883"/>
      <c r="AP6" s="2"/>
    </row>
    <row r="7" spans="2:86" ht="12" customHeight="1" x14ac:dyDescent="0.15">
      <c r="B7" s="872"/>
      <c r="C7" s="877"/>
      <c r="D7" s="875"/>
      <c r="E7" s="875"/>
      <c r="F7" s="875"/>
      <c r="G7" s="875"/>
      <c r="H7" s="875"/>
      <c r="I7" s="875"/>
      <c r="J7" s="876"/>
      <c r="K7" s="884" t="s">
        <v>931</v>
      </c>
      <c r="L7" s="885"/>
      <c r="M7" s="886"/>
      <c r="N7" s="887" t="s">
        <v>964</v>
      </c>
      <c r="O7" s="888"/>
      <c r="P7" s="884" t="s">
        <v>932</v>
      </c>
      <c r="Q7" s="886"/>
      <c r="R7" s="889">
        <v>5.9</v>
      </c>
      <c r="S7" s="890"/>
      <c r="T7" s="891"/>
      <c r="U7" s="892" t="s">
        <v>933</v>
      </c>
      <c r="V7" s="893"/>
      <c r="W7" s="892" t="s">
        <v>934</v>
      </c>
      <c r="X7" s="893"/>
      <c r="Y7" s="886" t="s">
        <v>935</v>
      </c>
      <c r="Z7" s="898"/>
      <c r="AA7" s="898"/>
      <c r="AB7" s="898"/>
      <c r="AC7" s="892" t="s">
        <v>936</v>
      </c>
      <c r="AD7" s="899"/>
      <c r="AE7" s="899"/>
      <c r="AF7" s="899"/>
      <c r="AG7" s="899"/>
      <c r="AH7" s="899"/>
      <c r="AI7" s="899"/>
      <c r="AJ7" s="893"/>
      <c r="AK7" s="892" t="s">
        <v>937</v>
      </c>
      <c r="AL7" s="899"/>
      <c r="AM7" s="899"/>
      <c r="AN7" s="901"/>
      <c r="AO7" s="902"/>
      <c r="AP7" s="2"/>
      <c r="AW7" s="182"/>
    </row>
    <row r="8" spans="2:86" ht="12" customHeight="1" x14ac:dyDescent="0.15">
      <c r="B8" s="872"/>
      <c r="C8" s="877"/>
      <c r="D8" s="875"/>
      <c r="E8" s="875"/>
      <c r="F8" s="875"/>
      <c r="G8" s="875"/>
      <c r="H8" s="875"/>
      <c r="I8" s="875"/>
      <c r="J8" s="876"/>
      <c r="K8" s="898" t="s">
        <v>731</v>
      </c>
      <c r="L8" s="898" t="s">
        <v>560</v>
      </c>
      <c r="M8" s="898"/>
      <c r="N8" s="898" t="s">
        <v>561</v>
      </c>
      <c r="O8" s="898"/>
      <c r="P8" s="898" t="s">
        <v>938</v>
      </c>
      <c r="Q8" s="898"/>
      <c r="R8" s="898" t="s">
        <v>939</v>
      </c>
      <c r="S8" s="898"/>
      <c r="T8" s="898"/>
      <c r="U8" s="894"/>
      <c r="V8" s="895"/>
      <c r="W8" s="894"/>
      <c r="X8" s="895"/>
      <c r="Y8" s="886"/>
      <c r="Z8" s="898"/>
      <c r="AA8" s="898"/>
      <c r="AB8" s="898"/>
      <c r="AC8" s="896"/>
      <c r="AD8" s="900"/>
      <c r="AE8" s="900"/>
      <c r="AF8" s="900"/>
      <c r="AG8" s="900"/>
      <c r="AH8" s="900"/>
      <c r="AI8" s="900"/>
      <c r="AJ8" s="897"/>
      <c r="AK8" s="894"/>
      <c r="AL8" s="903"/>
      <c r="AM8" s="903"/>
      <c r="AN8" s="904"/>
      <c r="AO8" s="905"/>
      <c r="AP8" s="2"/>
    </row>
    <row r="9" spans="2:86" ht="12" customHeight="1" x14ac:dyDescent="0.15">
      <c r="B9" s="872"/>
      <c r="C9" s="877"/>
      <c r="D9" s="875"/>
      <c r="E9" s="875"/>
      <c r="F9" s="875"/>
      <c r="G9" s="875"/>
      <c r="H9" s="875"/>
      <c r="I9" s="875"/>
      <c r="J9" s="876"/>
      <c r="K9" s="898"/>
      <c r="L9" s="898"/>
      <c r="M9" s="898"/>
      <c r="N9" s="898"/>
      <c r="O9" s="898"/>
      <c r="P9" s="898"/>
      <c r="Q9" s="898"/>
      <c r="R9" s="898"/>
      <c r="S9" s="898"/>
      <c r="T9" s="898"/>
      <c r="U9" s="894"/>
      <c r="V9" s="895"/>
      <c r="W9" s="894"/>
      <c r="X9" s="895"/>
      <c r="Y9" s="886" t="s">
        <v>940</v>
      </c>
      <c r="Z9" s="898"/>
      <c r="AA9" s="898"/>
      <c r="AB9" s="898"/>
      <c r="AC9" s="898" t="s">
        <v>941</v>
      </c>
      <c r="AD9" s="898"/>
      <c r="AE9" s="898"/>
      <c r="AF9" s="898"/>
      <c r="AG9" s="898" t="s">
        <v>942</v>
      </c>
      <c r="AH9" s="898"/>
      <c r="AI9" s="898"/>
      <c r="AJ9" s="898"/>
      <c r="AK9" s="894"/>
      <c r="AL9" s="903"/>
      <c r="AM9" s="903"/>
      <c r="AN9" s="904"/>
      <c r="AO9" s="905"/>
      <c r="AP9" s="2"/>
    </row>
    <row r="10" spans="2:86" ht="12" customHeight="1" x14ac:dyDescent="0.15">
      <c r="B10" s="872"/>
      <c r="C10" s="877"/>
      <c r="D10" s="875"/>
      <c r="E10" s="875"/>
      <c r="F10" s="875"/>
      <c r="G10" s="875"/>
      <c r="H10" s="875"/>
      <c r="I10" s="875"/>
      <c r="J10" s="876"/>
      <c r="K10" s="898"/>
      <c r="L10" s="898"/>
      <c r="M10" s="898"/>
      <c r="N10" s="898"/>
      <c r="O10" s="898"/>
      <c r="P10" s="898"/>
      <c r="Q10" s="898"/>
      <c r="R10" s="898"/>
      <c r="S10" s="898"/>
      <c r="T10" s="898"/>
      <c r="U10" s="896"/>
      <c r="V10" s="897"/>
      <c r="W10" s="896"/>
      <c r="X10" s="897"/>
      <c r="Y10" s="183" t="s">
        <v>527</v>
      </c>
      <c r="Z10" s="184" t="s">
        <v>526</v>
      </c>
      <c r="AA10" s="184" t="s">
        <v>943</v>
      </c>
      <c r="AB10" s="184" t="s">
        <v>944</v>
      </c>
      <c r="AC10" s="184" t="s">
        <v>527</v>
      </c>
      <c r="AD10" s="184" t="s">
        <v>526</v>
      </c>
      <c r="AE10" s="184" t="s">
        <v>943</v>
      </c>
      <c r="AF10" s="184" t="s">
        <v>944</v>
      </c>
      <c r="AG10" s="184" t="s">
        <v>527</v>
      </c>
      <c r="AH10" s="184" t="s">
        <v>526</v>
      </c>
      <c r="AI10" s="184" t="s">
        <v>943</v>
      </c>
      <c r="AJ10" s="184" t="s">
        <v>944</v>
      </c>
      <c r="AK10" s="896"/>
      <c r="AL10" s="900"/>
      <c r="AM10" s="900"/>
      <c r="AN10" s="906"/>
      <c r="AO10" s="907"/>
      <c r="AP10" s="2"/>
    </row>
    <row r="11" spans="2:86" ht="12" customHeight="1" x14ac:dyDescent="0.15">
      <c r="B11" s="872"/>
      <c r="C11" s="877"/>
      <c r="D11" s="875"/>
      <c r="E11" s="875"/>
      <c r="F11" s="875"/>
      <c r="G11" s="875"/>
      <c r="H11" s="875"/>
      <c r="I11" s="875"/>
      <c r="J11" s="876"/>
      <c r="K11" s="185"/>
      <c r="L11" s="908"/>
      <c r="M11" s="910"/>
      <c r="N11" s="908"/>
      <c r="O11" s="910"/>
      <c r="P11" s="908"/>
      <c r="Q11" s="910"/>
      <c r="R11" s="606"/>
      <c r="S11" s="606"/>
      <c r="T11" s="606"/>
      <c r="U11" s="908"/>
      <c r="V11" s="910"/>
      <c r="W11" s="908"/>
      <c r="X11" s="910"/>
      <c r="Y11" s="186"/>
      <c r="Z11" s="187"/>
      <c r="AA11" s="187"/>
      <c r="AB11" s="187"/>
      <c r="AC11" s="188"/>
      <c r="AD11" s="188"/>
      <c r="AE11" s="188"/>
      <c r="AF11" s="188"/>
      <c r="AG11" s="188"/>
      <c r="AH11" s="188"/>
      <c r="AI11" s="188"/>
      <c r="AJ11" s="188"/>
      <c r="AK11" s="908"/>
      <c r="AL11" s="909"/>
      <c r="AM11" s="909"/>
      <c r="AN11" s="909"/>
      <c r="AO11" s="910"/>
      <c r="AP11" s="2"/>
      <c r="AQ11" s="189">
        <f>IF(P11="材質劣化",2,IF(P11="漏水",3,1))</f>
        <v>1</v>
      </c>
    </row>
    <row r="12" spans="2:86" ht="12" customHeight="1" x14ac:dyDescent="0.15">
      <c r="B12" s="872"/>
      <c r="C12" s="877"/>
      <c r="D12" s="875"/>
      <c r="E12" s="875"/>
      <c r="F12" s="875"/>
      <c r="G12" s="875"/>
      <c r="H12" s="875"/>
      <c r="I12" s="875"/>
      <c r="J12" s="876"/>
      <c r="K12" s="185"/>
      <c r="L12" s="908"/>
      <c r="M12" s="910"/>
      <c r="N12" s="908"/>
      <c r="O12" s="910"/>
      <c r="P12" s="908"/>
      <c r="Q12" s="910"/>
      <c r="R12" s="606"/>
      <c r="S12" s="606"/>
      <c r="T12" s="606"/>
      <c r="U12" s="908"/>
      <c r="V12" s="910"/>
      <c r="W12" s="908"/>
      <c r="X12" s="910"/>
      <c r="Y12" s="186"/>
      <c r="Z12" s="187"/>
      <c r="AA12" s="187"/>
      <c r="AB12" s="187"/>
      <c r="AC12" s="188"/>
      <c r="AD12" s="188"/>
      <c r="AE12" s="188"/>
      <c r="AF12" s="188"/>
      <c r="AG12" s="188"/>
      <c r="AH12" s="188"/>
      <c r="AI12" s="188"/>
      <c r="AJ12" s="188"/>
      <c r="AK12" s="908"/>
      <c r="AL12" s="909"/>
      <c r="AM12" s="909"/>
      <c r="AN12" s="909"/>
      <c r="AO12" s="910"/>
      <c r="AP12" s="2"/>
      <c r="AQ12" s="189">
        <f>IF(P12="材質劣化",2,IF(P12="漏水",3,1))</f>
        <v>1</v>
      </c>
    </row>
    <row r="13" spans="2:86" ht="12" customHeight="1" x14ac:dyDescent="0.15">
      <c r="B13" s="872"/>
      <c r="C13" s="877"/>
      <c r="D13" s="875"/>
      <c r="E13" s="875"/>
      <c r="F13" s="875"/>
      <c r="G13" s="875"/>
      <c r="H13" s="875"/>
      <c r="I13" s="875"/>
      <c r="J13" s="876"/>
      <c r="K13" s="185"/>
      <c r="L13" s="908"/>
      <c r="M13" s="910"/>
      <c r="N13" s="908"/>
      <c r="O13" s="910"/>
      <c r="P13" s="908"/>
      <c r="Q13" s="910"/>
      <c r="R13" s="604"/>
      <c r="S13" s="620"/>
      <c r="T13" s="605"/>
      <c r="U13" s="908"/>
      <c r="V13" s="910"/>
      <c r="W13" s="908"/>
      <c r="X13" s="910"/>
      <c r="Y13" s="186"/>
      <c r="Z13" s="187"/>
      <c r="AA13" s="187"/>
      <c r="AB13" s="187"/>
      <c r="AC13" s="188"/>
      <c r="AD13" s="188"/>
      <c r="AE13" s="188"/>
      <c r="AF13" s="188"/>
      <c r="AG13" s="188"/>
      <c r="AH13" s="188"/>
      <c r="AI13" s="188"/>
      <c r="AJ13" s="188"/>
      <c r="AK13" s="908"/>
      <c r="AL13" s="909"/>
      <c r="AM13" s="909"/>
      <c r="AN13" s="909"/>
      <c r="AO13" s="910"/>
      <c r="AP13" s="2"/>
      <c r="AQ13" s="189">
        <f t="shared" ref="AQ13:AQ34" si="2">IF(P13="材質劣化",2,IF(P13="漏水",3,1))</f>
        <v>1</v>
      </c>
    </row>
    <row r="14" spans="2:86" ht="12" customHeight="1" x14ac:dyDescent="0.15">
      <c r="B14" s="872"/>
      <c r="C14" s="877"/>
      <c r="D14" s="875"/>
      <c r="E14" s="875"/>
      <c r="F14" s="875"/>
      <c r="G14" s="875"/>
      <c r="H14" s="875"/>
      <c r="I14" s="875"/>
      <c r="J14" s="876"/>
      <c r="K14" s="185"/>
      <c r="L14" s="908"/>
      <c r="M14" s="910"/>
      <c r="N14" s="908"/>
      <c r="O14" s="910"/>
      <c r="P14" s="908"/>
      <c r="Q14" s="910"/>
      <c r="R14" s="604"/>
      <c r="S14" s="620"/>
      <c r="T14" s="605"/>
      <c r="U14" s="908"/>
      <c r="V14" s="910"/>
      <c r="W14" s="908"/>
      <c r="X14" s="910"/>
      <c r="Y14" s="186"/>
      <c r="Z14" s="187"/>
      <c r="AA14" s="187"/>
      <c r="AB14" s="187"/>
      <c r="AC14" s="188"/>
      <c r="AD14" s="188"/>
      <c r="AE14" s="188"/>
      <c r="AF14" s="188"/>
      <c r="AG14" s="188"/>
      <c r="AH14" s="188"/>
      <c r="AI14" s="188"/>
      <c r="AJ14" s="188"/>
      <c r="AK14" s="908"/>
      <c r="AL14" s="909"/>
      <c r="AM14" s="909"/>
      <c r="AN14" s="909"/>
      <c r="AO14" s="910"/>
      <c r="AP14" s="2"/>
      <c r="AQ14" s="189">
        <f t="shared" si="2"/>
        <v>1</v>
      </c>
    </row>
    <row r="15" spans="2:86" ht="12" customHeight="1" x14ac:dyDescent="0.15">
      <c r="B15" s="872"/>
      <c r="C15" s="877"/>
      <c r="D15" s="875"/>
      <c r="E15" s="875"/>
      <c r="F15" s="875"/>
      <c r="G15" s="875"/>
      <c r="H15" s="875"/>
      <c r="I15" s="875"/>
      <c r="J15" s="876"/>
      <c r="K15" s="185"/>
      <c r="L15" s="908"/>
      <c r="M15" s="910"/>
      <c r="N15" s="908"/>
      <c r="O15" s="910"/>
      <c r="P15" s="908"/>
      <c r="Q15" s="910"/>
      <c r="R15" s="604"/>
      <c r="S15" s="620"/>
      <c r="T15" s="605"/>
      <c r="U15" s="908"/>
      <c r="V15" s="910"/>
      <c r="W15" s="908"/>
      <c r="X15" s="910"/>
      <c r="Y15" s="186"/>
      <c r="Z15" s="187"/>
      <c r="AA15" s="187"/>
      <c r="AB15" s="187"/>
      <c r="AC15" s="188"/>
      <c r="AD15" s="188"/>
      <c r="AE15" s="188"/>
      <c r="AF15" s="188"/>
      <c r="AG15" s="188"/>
      <c r="AH15" s="188"/>
      <c r="AI15" s="188"/>
      <c r="AJ15" s="188"/>
      <c r="AK15" s="908"/>
      <c r="AL15" s="909"/>
      <c r="AM15" s="909"/>
      <c r="AN15" s="909"/>
      <c r="AO15" s="910"/>
      <c r="AP15" s="2"/>
      <c r="AQ15" s="189">
        <f t="shared" si="2"/>
        <v>1</v>
      </c>
    </row>
    <row r="16" spans="2:86" ht="12" customHeight="1" x14ac:dyDescent="0.15">
      <c r="B16" s="872"/>
      <c r="C16" s="877"/>
      <c r="D16" s="875"/>
      <c r="E16" s="875"/>
      <c r="F16" s="875"/>
      <c r="G16" s="875"/>
      <c r="H16" s="875"/>
      <c r="I16" s="875"/>
      <c r="J16" s="876"/>
      <c r="K16" s="185"/>
      <c r="L16" s="908"/>
      <c r="M16" s="910"/>
      <c r="N16" s="908"/>
      <c r="O16" s="910"/>
      <c r="P16" s="908"/>
      <c r="Q16" s="910"/>
      <c r="R16" s="604"/>
      <c r="S16" s="620"/>
      <c r="T16" s="605"/>
      <c r="U16" s="908"/>
      <c r="V16" s="910"/>
      <c r="W16" s="908"/>
      <c r="X16" s="910"/>
      <c r="Y16" s="186"/>
      <c r="Z16" s="187"/>
      <c r="AA16" s="187"/>
      <c r="AB16" s="187"/>
      <c r="AC16" s="188"/>
      <c r="AD16" s="188"/>
      <c r="AE16" s="188"/>
      <c r="AF16" s="188"/>
      <c r="AG16" s="188"/>
      <c r="AH16" s="188"/>
      <c r="AI16" s="188"/>
      <c r="AJ16" s="188"/>
      <c r="AK16" s="908"/>
      <c r="AL16" s="909"/>
      <c r="AM16" s="909"/>
      <c r="AN16" s="909"/>
      <c r="AO16" s="910"/>
      <c r="AP16" s="2"/>
      <c r="AQ16" s="189">
        <f t="shared" si="2"/>
        <v>1</v>
      </c>
    </row>
    <row r="17" spans="2:46" ht="12" customHeight="1" x14ac:dyDescent="0.15">
      <c r="B17" s="872"/>
      <c r="C17" s="877"/>
      <c r="D17" s="875"/>
      <c r="E17" s="875"/>
      <c r="F17" s="875"/>
      <c r="G17" s="875"/>
      <c r="H17" s="875"/>
      <c r="I17" s="875"/>
      <c r="J17" s="876"/>
      <c r="K17" s="185"/>
      <c r="L17" s="908"/>
      <c r="M17" s="910"/>
      <c r="N17" s="908"/>
      <c r="O17" s="910"/>
      <c r="P17" s="908"/>
      <c r="Q17" s="910"/>
      <c r="R17" s="604"/>
      <c r="S17" s="620"/>
      <c r="T17" s="605"/>
      <c r="U17" s="908"/>
      <c r="V17" s="910"/>
      <c r="W17" s="908"/>
      <c r="X17" s="910"/>
      <c r="Y17" s="186"/>
      <c r="Z17" s="187"/>
      <c r="AA17" s="187"/>
      <c r="AB17" s="187"/>
      <c r="AC17" s="188"/>
      <c r="AD17" s="188"/>
      <c r="AE17" s="188"/>
      <c r="AF17" s="188"/>
      <c r="AG17" s="188"/>
      <c r="AH17" s="188"/>
      <c r="AI17" s="188"/>
      <c r="AJ17" s="188"/>
      <c r="AK17" s="908"/>
      <c r="AL17" s="909"/>
      <c r="AM17" s="909"/>
      <c r="AN17" s="909"/>
      <c r="AO17" s="910"/>
      <c r="AP17" s="2"/>
      <c r="AQ17" s="189">
        <f t="shared" si="2"/>
        <v>1</v>
      </c>
    </row>
    <row r="18" spans="2:46" ht="12" customHeight="1" x14ac:dyDescent="0.15">
      <c r="B18" s="872"/>
      <c r="C18" s="877"/>
      <c r="D18" s="875"/>
      <c r="E18" s="875"/>
      <c r="F18" s="875"/>
      <c r="G18" s="875"/>
      <c r="H18" s="875"/>
      <c r="I18" s="875"/>
      <c r="J18" s="876"/>
      <c r="K18" s="185"/>
      <c r="L18" s="908"/>
      <c r="M18" s="910"/>
      <c r="N18" s="908"/>
      <c r="O18" s="910"/>
      <c r="P18" s="908"/>
      <c r="Q18" s="910"/>
      <c r="R18" s="604"/>
      <c r="S18" s="620"/>
      <c r="T18" s="605"/>
      <c r="U18" s="908"/>
      <c r="V18" s="910"/>
      <c r="W18" s="908"/>
      <c r="X18" s="910"/>
      <c r="Y18" s="186"/>
      <c r="Z18" s="187"/>
      <c r="AA18" s="187"/>
      <c r="AB18" s="187"/>
      <c r="AC18" s="188"/>
      <c r="AD18" s="188"/>
      <c r="AE18" s="188"/>
      <c r="AF18" s="188"/>
      <c r="AG18" s="188"/>
      <c r="AH18" s="188"/>
      <c r="AI18" s="188"/>
      <c r="AJ18" s="188"/>
      <c r="AK18" s="908"/>
      <c r="AL18" s="909"/>
      <c r="AM18" s="909"/>
      <c r="AN18" s="909"/>
      <c r="AO18" s="910"/>
      <c r="AP18" s="2"/>
      <c r="AQ18" s="189">
        <f t="shared" si="2"/>
        <v>1</v>
      </c>
    </row>
    <row r="19" spans="2:46" ht="12" customHeight="1" x14ac:dyDescent="0.15">
      <c r="B19" s="872"/>
      <c r="C19" s="877"/>
      <c r="D19" s="875"/>
      <c r="E19" s="875"/>
      <c r="F19" s="875"/>
      <c r="G19" s="875"/>
      <c r="H19" s="875"/>
      <c r="I19" s="875"/>
      <c r="J19" s="876"/>
      <c r="K19" s="185"/>
      <c r="L19" s="908"/>
      <c r="M19" s="910"/>
      <c r="N19" s="908"/>
      <c r="O19" s="910"/>
      <c r="P19" s="908"/>
      <c r="Q19" s="910"/>
      <c r="R19" s="604"/>
      <c r="S19" s="620"/>
      <c r="T19" s="605"/>
      <c r="U19" s="908"/>
      <c r="V19" s="910"/>
      <c r="W19" s="908"/>
      <c r="X19" s="910"/>
      <c r="Y19" s="186"/>
      <c r="Z19" s="187"/>
      <c r="AA19" s="187"/>
      <c r="AB19" s="187"/>
      <c r="AC19" s="188"/>
      <c r="AD19" s="188"/>
      <c r="AE19" s="188"/>
      <c r="AF19" s="188"/>
      <c r="AG19" s="188"/>
      <c r="AH19" s="188"/>
      <c r="AI19" s="188"/>
      <c r="AJ19" s="188"/>
      <c r="AK19" s="908"/>
      <c r="AL19" s="909"/>
      <c r="AM19" s="909"/>
      <c r="AN19" s="909"/>
      <c r="AO19" s="910"/>
      <c r="AP19" s="2"/>
      <c r="AQ19" s="189">
        <f t="shared" si="2"/>
        <v>1</v>
      </c>
    </row>
    <row r="20" spans="2:46" ht="12" customHeight="1" x14ac:dyDescent="0.15">
      <c r="B20" s="872"/>
      <c r="C20" s="877"/>
      <c r="D20" s="875"/>
      <c r="E20" s="875"/>
      <c r="F20" s="875"/>
      <c r="G20" s="875"/>
      <c r="H20" s="875"/>
      <c r="I20" s="875"/>
      <c r="J20" s="876"/>
      <c r="K20" s="185"/>
      <c r="L20" s="908"/>
      <c r="M20" s="910"/>
      <c r="N20" s="908"/>
      <c r="O20" s="910"/>
      <c r="P20" s="908"/>
      <c r="Q20" s="910"/>
      <c r="R20" s="604"/>
      <c r="S20" s="620"/>
      <c r="T20" s="605"/>
      <c r="U20" s="908"/>
      <c r="V20" s="910"/>
      <c r="W20" s="908"/>
      <c r="X20" s="910"/>
      <c r="Y20" s="186"/>
      <c r="Z20" s="187"/>
      <c r="AA20" s="187"/>
      <c r="AB20" s="187"/>
      <c r="AC20" s="188"/>
      <c r="AD20" s="188"/>
      <c r="AE20" s="188"/>
      <c r="AF20" s="188"/>
      <c r="AG20" s="188"/>
      <c r="AH20" s="188"/>
      <c r="AI20" s="188"/>
      <c r="AJ20" s="188"/>
      <c r="AK20" s="908"/>
      <c r="AL20" s="909"/>
      <c r="AM20" s="909"/>
      <c r="AN20" s="909"/>
      <c r="AO20" s="910"/>
      <c r="AP20" s="2"/>
      <c r="AQ20" s="189">
        <f t="shared" si="2"/>
        <v>1</v>
      </c>
    </row>
    <row r="21" spans="2:46" ht="12" customHeight="1" x14ac:dyDescent="0.15">
      <c r="B21" s="872"/>
      <c r="C21" s="877"/>
      <c r="D21" s="875"/>
      <c r="E21" s="875"/>
      <c r="F21" s="875"/>
      <c r="G21" s="875"/>
      <c r="H21" s="875"/>
      <c r="I21" s="875"/>
      <c r="J21" s="876"/>
      <c r="K21" s="185"/>
      <c r="L21" s="908"/>
      <c r="M21" s="910"/>
      <c r="N21" s="908"/>
      <c r="O21" s="910"/>
      <c r="P21" s="908"/>
      <c r="Q21" s="910"/>
      <c r="R21" s="604"/>
      <c r="S21" s="620"/>
      <c r="T21" s="605"/>
      <c r="U21" s="908"/>
      <c r="V21" s="910"/>
      <c r="W21" s="908"/>
      <c r="X21" s="910"/>
      <c r="Y21" s="186"/>
      <c r="Z21" s="187"/>
      <c r="AA21" s="187"/>
      <c r="AB21" s="187"/>
      <c r="AC21" s="188"/>
      <c r="AD21" s="188"/>
      <c r="AE21" s="188"/>
      <c r="AF21" s="188"/>
      <c r="AG21" s="188"/>
      <c r="AH21" s="188"/>
      <c r="AI21" s="188"/>
      <c r="AJ21" s="188"/>
      <c r="AK21" s="908"/>
      <c r="AL21" s="909"/>
      <c r="AM21" s="909"/>
      <c r="AN21" s="909"/>
      <c r="AO21" s="910"/>
      <c r="AP21" s="2"/>
      <c r="AQ21" s="189">
        <f>IF(P21="材質劣化",2,IF(P21="漏水",3,1))</f>
        <v>1</v>
      </c>
    </row>
    <row r="22" spans="2:46" ht="12" customHeight="1" x14ac:dyDescent="0.15">
      <c r="B22" s="872"/>
      <c r="C22" s="877"/>
      <c r="D22" s="875"/>
      <c r="E22" s="875"/>
      <c r="F22" s="875"/>
      <c r="G22" s="875"/>
      <c r="H22" s="875"/>
      <c r="I22" s="875"/>
      <c r="J22" s="876"/>
      <c r="K22" s="185"/>
      <c r="L22" s="908"/>
      <c r="M22" s="910"/>
      <c r="N22" s="908"/>
      <c r="O22" s="910"/>
      <c r="P22" s="908"/>
      <c r="Q22" s="910"/>
      <c r="R22" s="604"/>
      <c r="S22" s="620"/>
      <c r="T22" s="605"/>
      <c r="U22" s="908"/>
      <c r="V22" s="910"/>
      <c r="W22" s="908"/>
      <c r="X22" s="910"/>
      <c r="Y22" s="186"/>
      <c r="Z22" s="187"/>
      <c r="AA22" s="187"/>
      <c r="AB22" s="187"/>
      <c r="AC22" s="188"/>
      <c r="AD22" s="188"/>
      <c r="AE22" s="188"/>
      <c r="AF22" s="188"/>
      <c r="AG22" s="188"/>
      <c r="AH22" s="188"/>
      <c r="AI22" s="188"/>
      <c r="AJ22" s="188"/>
      <c r="AK22" s="908"/>
      <c r="AL22" s="909"/>
      <c r="AM22" s="909"/>
      <c r="AN22" s="909"/>
      <c r="AO22" s="910"/>
      <c r="AP22" s="2"/>
      <c r="AQ22" s="189">
        <f t="shared" si="2"/>
        <v>1</v>
      </c>
    </row>
    <row r="23" spans="2:46" ht="12" customHeight="1" x14ac:dyDescent="0.15">
      <c r="B23" s="872"/>
      <c r="C23" s="877"/>
      <c r="D23" s="875"/>
      <c r="E23" s="875"/>
      <c r="F23" s="875"/>
      <c r="G23" s="875"/>
      <c r="H23" s="875"/>
      <c r="I23" s="875"/>
      <c r="J23" s="876"/>
      <c r="K23" s="185"/>
      <c r="L23" s="908"/>
      <c r="M23" s="910"/>
      <c r="N23" s="908"/>
      <c r="O23" s="910"/>
      <c r="P23" s="908"/>
      <c r="Q23" s="910"/>
      <c r="R23" s="604"/>
      <c r="S23" s="620"/>
      <c r="T23" s="605"/>
      <c r="U23" s="908"/>
      <c r="V23" s="910"/>
      <c r="W23" s="908"/>
      <c r="X23" s="910"/>
      <c r="Y23" s="186"/>
      <c r="Z23" s="187"/>
      <c r="AA23" s="187"/>
      <c r="AB23" s="187"/>
      <c r="AC23" s="188"/>
      <c r="AD23" s="188"/>
      <c r="AE23" s="188"/>
      <c r="AF23" s="188"/>
      <c r="AG23" s="188"/>
      <c r="AH23" s="188"/>
      <c r="AI23" s="188"/>
      <c r="AJ23" s="188"/>
      <c r="AK23" s="908"/>
      <c r="AL23" s="909"/>
      <c r="AM23" s="909"/>
      <c r="AN23" s="909"/>
      <c r="AO23" s="910"/>
      <c r="AP23" s="2"/>
      <c r="AQ23" s="189">
        <f t="shared" si="2"/>
        <v>1</v>
      </c>
    </row>
    <row r="24" spans="2:46" ht="12" customHeight="1" x14ac:dyDescent="0.15">
      <c r="B24" s="872"/>
      <c r="C24" s="877"/>
      <c r="D24" s="875"/>
      <c r="E24" s="875"/>
      <c r="F24" s="875"/>
      <c r="G24" s="875"/>
      <c r="H24" s="875"/>
      <c r="I24" s="875"/>
      <c r="J24" s="876"/>
      <c r="K24" s="185"/>
      <c r="L24" s="908"/>
      <c r="M24" s="910"/>
      <c r="N24" s="908"/>
      <c r="O24" s="910"/>
      <c r="P24" s="908"/>
      <c r="Q24" s="910"/>
      <c r="R24" s="604"/>
      <c r="S24" s="620"/>
      <c r="T24" s="605"/>
      <c r="U24" s="908"/>
      <c r="V24" s="910"/>
      <c r="W24" s="908"/>
      <c r="X24" s="910"/>
      <c r="Y24" s="186"/>
      <c r="Z24" s="187"/>
      <c r="AA24" s="187"/>
      <c r="AB24" s="187"/>
      <c r="AC24" s="188"/>
      <c r="AD24" s="188"/>
      <c r="AE24" s="188"/>
      <c r="AF24" s="188"/>
      <c r="AG24" s="188"/>
      <c r="AH24" s="188"/>
      <c r="AI24" s="188"/>
      <c r="AJ24" s="188"/>
      <c r="AK24" s="908"/>
      <c r="AL24" s="909"/>
      <c r="AM24" s="909"/>
      <c r="AN24" s="909"/>
      <c r="AO24" s="910"/>
      <c r="AP24" s="2"/>
      <c r="AQ24" s="189">
        <f t="shared" si="2"/>
        <v>1</v>
      </c>
    </row>
    <row r="25" spans="2:46" ht="12" customHeight="1" x14ac:dyDescent="0.15">
      <c r="B25" s="872"/>
      <c r="C25" s="877"/>
      <c r="D25" s="875"/>
      <c r="E25" s="875"/>
      <c r="F25" s="875"/>
      <c r="G25" s="875"/>
      <c r="H25" s="875"/>
      <c r="I25" s="875"/>
      <c r="J25" s="876"/>
      <c r="K25" s="185"/>
      <c r="L25" s="908"/>
      <c r="M25" s="910"/>
      <c r="N25" s="908"/>
      <c r="O25" s="910"/>
      <c r="P25" s="908"/>
      <c r="Q25" s="910"/>
      <c r="R25" s="604"/>
      <c r="S25" s="620"/>
      <c r="T25" s="605"/>
      <c r="U25" s="908"/>
      <c r="V25" s="910"/>
      <c r="W25" s="908"/>
      <c r="X25" s="910"/>
      <c r="Y25" s="186"/>
      <c r="Z25" s="187"/>
      <c r="AA25" s="187"/>
      <c r="AB25" s="187"/>
      <c r="AC25" s="188"/>
      <c r="AD25" s="188"/>
      <c r="AE25" s="188"/>
      <c r="AF25" s="188"/>
      <c r="AG25" s="188"/>
      <c r="AH25" s="188"/>
      <c r="AI25" s="188"/>
      <c r="AJ25" s="188"/>
      <c r="AK25" s="908"/>
      <c r="AL25" s="909"/>
      <c r="AM25" s="909"/>
      <c r="AN25" s="909"/>
      <c r="AO25" s="910"/>
      <c r="AP25" s="2"/>
      <c r="AQ25" s="189">
        <f t="shared" si="2"/>
        <v>1</v>
      </c>
    </row>
    <row r="26" spans="2:46" ht="12" customHeight="1" x14ac:dyDescent="0.15">
      <c r="B26" s="872"/>
      <c r="C26" s="877"/>
      <c r="D26" s="875"/>
      <c r="E26" s="875"/>
      <c r="F26" s="875"/>
      <c r="G26" s="875"/>
      <c r="H26" s="875"/>
      <c r="I26" s="875"/>
      <c r="J26" s="876"/>
      <c r="K26" s="185"/>
      <c r="L26" s="908"/>
      <c r="M26" s="910"/>
      <c r="N26" s="908"/>
      <c r="O26" s="910"/>
      <c r="P26" s="908"/>
      <c r="Q26" s="910"/>
      <c r="R26" s="604"/>
      <c r="S26" s="620"/>
      <c r="T26" s="605"/>
      <c r="U26" s="908"/>
      <c r="V26" s="910"/>
      <c r="W26" s="908"/>
      <c r="X26" s="910"/>
      <c r="Y26" s="186"/>
      <c r="Z26" s="187"/>
      <c r="AA26" s="187"/>
      <c r="AB26" s="187"/>
      <c r="AC26" s="188"/>
      <c r="AD26" s="188"/>
      <c r="AE26" s="188"/>
      <c r="AF26" s="188"/>
      <c r="AG26" s="188"/>
      <c r="AH26" s="188"/>
      <c r="AI26" s="188"/>
      <c r="AJ26" s="188"/>
      <c r="AK26" s="908"/>
      <c r="AL26" s="909"/>
      <c r="AM26" s="909"/>
      <c r="AN26" s="909"/>
      <c r="AO26" s="910"/>
      <c r="AP26" s="2"/>
      <c r="AQ26" s="189">
        <f t="shared" si="2"/>
        <v>1</v>
      </c>
    </row>
    <row r="27" spans="2:46" ht="12" customHeight="1" x14ac:dyDescent="0.15">
      <c r="B27" s="872"/>
      <c r="C27" s="877"/>
      <c r="D27" s="875"/>
      <c r="E27" s="875"/>
      <c r="F27" s="875"/>
      <c r="G27" s="875"/>
      <c r="H27" s="875"/>
      <c r="I27" s="875"/>
      <c r="J27" s="876"/>
      <c r="K27" s="185"/>
      <c r="L27" s="908"/>
      <c r="M27" s="910"/>
      <c r="N27" s="908"/>
      <c r="O27" s="910"/>
      <c r="P27" s="908"/>
      <c r="Q27" s="910"/>
      <c r="R27" s="604"/>
      <c r="S27" s="620"/>
      <c r="T27" s="605"/>
      <c r="U27" s="908"/>
      <c r="V27" s="910"/>
      <c r="W27" s="908"/>
      <c r="X27" s="910"/>
      <c r="Y27" s="186"/>
      <c r="Z27" s="187"/>
      <c r="AA27" s="187"/>
      <c r="AB27" s="187"/>
      <c r="AC27" s="188"/>
      <c r="AD27" s="188"/>
      <c r="AE27" s="188"/>
      <c r="AF27" s="188"/>
      <c r="AG27" s="188"/>
      <c r="AH27" s="188"/>
      <c r="AI27" s="188"/>
      <c r="AJ27" s="188"/>
      <c r="AK27" s="908"/>
      <c r="AL27" s="909"/>
      <c r="AM27" s="909"/>
      <c r="AN27" s="909"/>
      <c r="AO27" s="910"/>
      <c r="AP27" s="2"/>
      <c r="AQ27" s="189">
        <f t="shared" si="2"/>
        <v>1</v>
      </c>
    </row>
    <row r="28" spans="2:46" ht="12" customHeight="1" x14ac:dyDescent="0.15">
      <c r="B28" s="872"/>
      <c r="C28" s="877"/>
      <c r="D28" s="875"/>
      <c r="E28" s="875"/>
      <c r="F28" s="875"/>
      <c r="G28" s="875"/>
      <c r="H28" s="875"/>
      <c r="I28" s="875"/>
      <c r="J28" s="876"/>
      <c r="K28" s="185"/>
      <c r="L28" s="908"/>
      <c r="M28" s="910"/>
      <c r="N28" s="908"/>
      <c r="O28" s="910"/>
      <c r="P28" s="908"/>
      <c r="Q28" s="910"/>
      <c r="R28" s="604"/>
      <c r="S28" s="620"/>
      <c r="T28" s="605"/>
      <c r="U28" s="908"/>
      <c r="V28" s="910"/>
      <c r="W28" s="908"/>
      <c r="X28" s="910"/>
      <c r="Y28" s="186"/>
      <c r="Z28" s="187"/>
      <c r="AA28" s="187"/>
      <c r="AB28" s="187"/>
      <c r="AC28" s="188"/>
      <c r="AD28" s="188"/>
      <c r="AE28" s="188"/>
      <c r="AF28" s="188"/>
      <c r="AG28" s="188"/>
      <c r="AH28" s="188"/>
      <c r="AI28" s="188"/>
      <c r="AJ28" s="188"/>
      <c r="AK28" s="908"/>
      <c r="AL28" s="909"/>
      <c r="AM28" s="909"/>
      <c r="AN28" s="909"/>
      <c r="AO28" s="910"/>
      <c r="AP28" s="2"/>
      <c r="AQ28" s="189">
        <f t="shared" si="2"/>
        <v>1</v>
      </c>
    </row>
    <row r="29" spans="2:46" ht="12" customHeight="1" x14ac:dyDescent="0.15">
      <c r="B29" s="872"/>
      <c r="C29" s="877"/>
      <c r="D29" s="875"/>
      <c r="E29" s="875"/>
      <c r="F29" s="875"/>
      <c r="G29" s="875"/>
      <c r="H29" s="875"/>
      <c r="I29" s="875"/>
      <c r="J29" s="876"/>
      <c r="K29" s="185"/>
      <c r="L29" s="908"/>
      <c r="M29" s="910"/>
      <c r="N29" s="908"/>
      <c r="O29" s="910"/>
      <c r="P29" s="908"/>
      <c r="Q29" s="910"/>
      <c r="R29" s="604"/>
      <c r="S29" s="620"/>
      <c r="T29" s="605"/>
      <c r="U29" s="908"/>
      <c r="V29" s="910"/>
      <c r="W29" s="908"/>
      <c r="X29" s="910"/>
      <c r="Y29" s="186"/>
      <c r="Z29" s="187"/>
      <c r="AA29" s="187"/>
      <c r="AB29" s="187"/>
      <c r="AC29" s="188"/>
      <c r="AD29" s="188"/>
      <c r="AE29" s="188"/>
      <c r="AF29" s="188"/>
      <c r="AG29" s="188"/>
      <c r="AH29" s="188"/>
      <c r="AI29" s="188"/>
      <c r="AJ29" s="188"/>
      <c r="AK29" s="908"/>
      <c r="AL29" s="909"/>
      <c r="AM29" s="909"/>
      <c r="AN29" s="909"/>
      <c r="AO29" s="910"/>
      <c r="AP29" s="2"/>
      <c r="AQ29" s="189">
        <f t="shared" si="2"/>
        <v>1</v>
      </c>
    </row>
    <row r="30" spans="2:46" ht="12" customHeight="1" x14ac:dyDescent="0.15">
      <c r="B30" s="872"/>
      <c r="C30" s="877"/>
      <c r="D30" s="875"/>
      <c r="E30" s="875"/>
      <c r="F30" s="875"/>
      <c r="G30" s="875"/>
      <c r="H30" s="875"/>
      <c r="I30" s="875"/>
      <c r="J30" s="876"/>
      <c r="K30" s="185"/>
      <c r="L30" s="908"/>
      <c r="M30" s="910"/>
      <c r="N30" s="908"/>
      <c r="O30" s="910"/>
      <c r="P30" s="908"/>
      <c r="Q30" s="910"/>
      <c r="R30" s="604"/>
      <c r="S30" s="620"/>
      <c r="T30" s="605"/>
      <c r="U30" s="908"/>
      <c r="V30" s="910"/>
      <c r="W30" s="908"/>
      <c r="X30" s="910"/>
      <c r="Y30" s="186"/>
      <c r="Z30" s="187"/>
      <c r="AA30" s="187"/>
      <c r="AB30" s="187"/>
      <c r="AC30" s="188"/>
      <c r="AD30" s="188"/>
      <c r="AE30" s="188"/>
      <c r="AF30" s="188"/>
      <c r="AG30" s="188"/>
      <c r="AH30" s="188"/>
      <c r="AI30" s="188"/>
      <c r="AJ30" s="188"/>
      <c r="AK30" s="908"/>
      <c r="AL30" s="909"/>
      <c r="AM30" s="909"/>
      <c r="AN30" s="909"/>
      <c r="AO30" s="910"/>
      <c r="AP30" s="2"/>
      <c r="AQ30" s="189">
        <f t="shared" si="2"/>
        <v>1</v>
      </c>
    </row>
    <row r="31" spans="2:46" ht="12" customHeight="1" x14ac:dyDescent="0.15">
      <c r="B31" s="872"/>
      <c r="C31" s="877"/>
      <c r="D31" s="875"/>
      <c r="E31" s="875"/>
      <c r="F31" s="875"/>
      <c r="G31" s="875"/>
      <c r="H31" s="875"/>
      <c r="I31" s="875"/>
      <c r="J31" s="876"/>
      <c r="K31" s="185"/>
      <c r="L31" s="908"/>
      <c r="M31" s="910"/>
      <c r="N31" s="908"/>
      <c r="O31" s="910"/>
      <c r="P31" s="908"/>
      <c r="Q31" s="910"/>
      <c r="R31" s="604"/>
      <c r="S31" s="620"/>
      <c r="T31" s="605"/>
      <c r="U31" s="908"/>
      <c r="V31" s="910"/>
      <c r="W31" s="908"/>
      <c r="X31" s="910"/>
      <c r="Y31" s="186"/>
      <c r="Z31" s="187"/>
      <c r="AA31" s="187"/>
      <c r="AB31" s="187"/>
      <c r="AC31" s="188"/>
      <c r="AD31" s="188"/>
      <c r="AE31" s="188"/>
      <c r="AF31" s="188"/>
      <c r="AG31" s="188"/>
      <c r="AH31" s="188"/>
      <c r="AI31" s="188"/>
      <c r="AJ31" s="188"/>
      <c r="AK31" s="908"/>
      <c r="AL31" s="909"/>
      <c r="AM31" s="909"/>
      <c r="AN31" s="909"/>
      <c r="AO31" s="910"/>
      <c r="AP31" s="2"/>
      <c r="AQ31" s="189">
        <f t="shared" si="2"/>
        <v>1</v>
      </c>
    </row>
    <row r="32" spans="2:46" ht="12" customHeight="1" x14ac:dyDescent="0.15">
      <c r="B32" s="872"/>
      <c r="C32" s="877"/>
      <c r="D32" s="875"/>
      <c r="E32" s="875"/>
      <c r="F32" s="875"/>
      <c r="G32" s="875"/>
      <c r="H32" s="875"/>
      <c r="I32" s="875"/>
      <c r="J32" s="876"/>
      <c r="K32" s="185"/>
      <c r="L32" s="908"/>
      <c r="M32" s="910"/>
      <c r="N32" s="908"/>
      <c r="O32" s="910"/>
      <c r="P32" s="908"/>
      <c r="Q32" s="910"/>
      <c r="R32" s="604"/>
      <c r="S32" s="620"/>
      <c r="T32" s="605"/>
      <c r="U32" s="908"/>
      <c r="V32" s="910"/>
      <c r="W32" s="908"/>
      <c r="X32" s="910"/>
      <c r="Y32" s="186"/>
      <c r="Z32" s="187"/>
      <c r="AA32" s="187"/>
      <c r="AB32" s="187"/>
      <c r="AC32" s="188"/>
      <c r="AD32" s="188"/>
      <c r="AE32" s="188"/>
      <c r="AF32" s="188"/>
      <c r="AG32" s="188"/>
      <c r="AH32" s="188"/>
      <c r="AI32" s="188"/>
      <c r="AJ32" s="188"/>
      <c r="AK32" s="908"/>
      <c r="AL32" s="909"/>
      <c r="AM32" s="909"/>
      <c r="AN32" s="909"/>
      <c r="AO32" s="910"/>
      <c r="AP32" s="2"/>
      <c r="AQ32" s="189">
        <f t="shared" si="2"/>
        <v>1</v>
      </c>
      <c r="AS32" s="856"/>
      <c r="AT32" s="856"/>
    </row>
    <row r="33" spans="2:86" ht="12" customHeight="1" x14ac:dyDescent="0.15">
      <c r="B33" s="872"/>
      <c r="C33" s="877"/>
      <c r="D33" s="875"/>
      <c r="E33" s="875"/>
      <c r="F33" s="875"/>
      <c r="G33" s="875"/>
      <c r="H33" s="875"/>
      <c r="I33" s="875"/>
      <c r="J33" s="876"/>
      <c r="K33" s="185"/>
      <c r="L33" s="908"/>
      <c r="M33" s="910"/>
      <c r="N33" s="908"/>
      <c r="O33" s="910"/>
      <c r="P33" s="908"/>
      <c r="Q33" s="910"/>
      <c r="R33" s="604"/>
      <c r="S33" s="620"/>
      <c r="T33" s="605"/>
      <c r="U33" s="908"/>
      <c r="V33" s="910"/>
      <c r="W33" s="908"/>
      <c r="X33" s="910"/>
      <c r="Y33" s="186"/>
      <c r="Z33" s="187"/>
      <c r="AA33" s="187"/>
      <c r="AB33" s="187"/>
      <c r="AC33" s="188"/>
      <c r="AD33" s="188"/>
      <c r="AE33" s="188"/>
      <c r="AF33" s="188"/>
      <c r="AG33" s="188"/>
      <c r="AH33" s="188"/>
      <c r="AI33" s="188"/>
      <c r="AJ33" s="188"/>
      <c r="AK33" s="908"/>
      <c r="AL33" s="909"/>
      <c r="AM33" s="909"/>
      <c r="AN33" s="909"/>
      <c r="AO33" s="910"/>
      <c r="AP33" s="2"/>
      <c r="AQ33" s="189">
        <f t="shared" si="2"/>
        <v>1</v>
      </c>
      <c r="AS33" s="911"/>
      <c r="AT33" s="911"/>
    </row>
    <row r="34" spans="2:86" ht="12" customHeight="1" x14ac:dyDescent="0.15">
      <c r="B34" s="872"/>
      <c r="C34" s="877"/>
      <c r="D34" s="875"/>
      <c r="E34" s="875"/>
      <c r="F34" s="875"/>
      <c r="G34" s="875"/>
      <c r="H34" s="875"/>
      <c r="I34" s="875"/>
      <c r="J34" s="876"/>
      <c r="K34" s="185"/>
      <c r="L34" s="908"/>
      <c r="M34" s="910"/>
      <c r="N34" s="908"/>
      <c r="O34" s="910"/>
      <c r="P34" s="908"/>
      <c r="Q34" s="910"/>
      <c r="R34" s="604"/>
      <c r="S34" s="620"/>
      <c r="T34" s="605"/>
      <c r="U34" s="908"/>
      <c r="V34" s="910"/>
      <c r="W34" s="908"/>
      <c r="X34" s="910"/>
      <c r="Y34" s="186"/>
      <c r="Z34" s="187"/>
      <c r="AA34" s="187"/>
      <c r="AB34" s="187"/>
      <c r="AC34" s="188"/>
      <c r="AD34" s="188"/>
      <c r="AE34" s="188"/>
      <c r="AF34" s="188"/>
      <c r="AG34" s="188"/>
      <c r="AH34" s="188"/>
      <c r="AI34" s="188"/>
      <c r="AJ34" s="188"/>
      <c r="AK34" s="908"/>
      <c r="AL34" s="909"/>
      <c r="AM34" s="909"/>
      <c r="AN34" s="909"/>
      <c r="AO34" s="910"/>
      <c r="AP34" s="2"/>
      <c r="AQ34" s="189">
        <f t="shared" si="2"/>
        <v>1</v>
      </c>
      <c r="AS34" s="912"/>
      <c r="AT34" s="912"/>
    </row>
    <row r="35" spans="2:86" ht="12" customHeight="1" x14ac:dyDescent="0.15">
      <c r="B35" s="872"/>
      <c r="C35" s="877"/>
      <c r="D35" s="875"/>
      <c r="E35" s="875"/>
      <c r="F35" s="875"/>
      <c r="G35" s="875"/>
      <c r="H35" s="875"/>
      <c r="I35" s="875"/>
      <c r="J35" s="876"/>
      <c r="K35" s="913" t="s">
        <v>945</v>
      </c>
      <c r="L35" s="898" t="s">
        <v>946</v>
      </c>
      <c r="M35" s="898"/>
      <c r="N35" s="898"/>
      <c r="O35" s="898"/>
      <c r="P35" s="898"/>
      <c r="Q35" s="898"/>
      <c r="R35" s="898"/>
      <c r="S35" s="898"/>
      <c r="T35" s="898"/>
      <c r="U35" s="898"/>
      <c r="V35" s="898"/>
      <c r="W35" s="898"/>
      <c r="X35" s="898"/>
      <c r="Y35" s="884" t="s">
        <v>947</v>
      </c>
      <c r="Z35" s="885"/>
      <c r="AA35" s="885"/>
      <c r="AB35" s="886"/>
      <c r="AC35" s="190">
        <f t="shared" ref="AC35:AJ35" si="3">SUM(AC11:AC34)</f>
        <v>0</v>
      </c>
      <c r="AD35" s="190">
        <f t="shared" si="3"/>
        <v>0</v>
      </c>
      <c r="AE35" s="190">
        <f>SUM(AE11:AE34)</f>
        <v>0</v>
      </c>
      <c r="AF35" s="190">
        <f t="shared" si="3"/>
        <v>0</v>
      </c>
      <c r="AG35" s="190">
        <f t="shared" si="3"/>
        <v>0</v>
      </c>
      <c r="AH35" s="190">
        <f t="shared" si="3"/>
        <v>0</v>
      </c>
      <c r="AI35" s="190">
        <f t="shared" si="3"/>
        <v>0</v>
      </c>
      <c r="AJ35" s="191">
        <f t="shared" si="3"/>
        <v>0</v>
      </c>
      <c r="AK35" s="898" t="s">
        <v>948</v>
      </c>
      <c r="AL35" s="898"/>
      <c r="AM35" s="915" t="s">
        <v>607</v>
      </c>
      <c r="AN35" s="915"/>
      <c r="AO35" s="915"/>
      <c r="AP35" s="2"/>
    </row>
    <row r="36" spans="2:86" ht="12" customHeight="1" x14ac:dyDescent="0.15">
      <c r="B36" s="872"/>
      <c r="C36" s="877"/>
      <c r="D36" s="875"/>
      <c r="E36" s="875"/>
      <c r="F36" s="875"/>
      <c r="G36" s="875"/>
      <c r="H36" s="875"/>
      <c r="I36" s="875"/>
      <c r="J36" s="876"/>
      <c r="K36" s="914"/>
      <c r="L36" s="892" t="s">
        <v>950</v>
      </c>
      <c r="M36" s="899"/>
      <c r="N36" s="893"/>
      <c r="O36" s="892" t="s">
        <v>951</v>
      </c>
      <c r="P36" s="899"/>
      <c r="Q36" s="899"/>
      <c r="R36" s="899"/>
      <c r="S36" s="899"/>
      <c r="T36" s="899"/>
      <c r="U36" s="899"/>
      <c r="V36" s="899"/>
      <c r="W36" s="899"/>
      <c r="X36" s="893"/>
      <c r="Y36" s="183" t="s">
        <v>527</v>
      </c>
      <c r="Z36" s="184" t="s">
        <v>526</v>
      </c>
      <c r="AA36" s="184" t="s">
        <v>943</v>
      </c>
      <c r="AB36" s="184" t="s">
        <v>944</v>
      </c>
      <c r="AC36" s="184" t="s">
        <v>527</v>
      </c>
      <c r="AD36" s="184" t="s">
        <v>526</v>
      </c>
      <c r="AE36" s="184" t="s">
        <v>943</v>
      </c>
      <c r="AF36" s="184" t="s">
        <v>944</v>
      </c>
      <c r="AG36" s="184" t="s">
        <v>527</v>
      </c>
      <c r="AH36" s="184" t="s">
        <v>526</v>
      </c>
      <c r="AI36" s="184" t="s">
        <v>943</v>
      </c>
      <c r="AJ36" s="192" t="s">
        <v>944</v>
      </c>
      <c r="AK36" s="898"/>
      <c r="AL36" s="898"/>
      <c r="AM36" s="915"/>
      <c r="AN36" s="915"/>
      <c r="AO36" s="915"/>
      <c r="AP36" s="2"/>
    </row>
    <row r="37" spans="2:86" ht="14.25" customHeight="1" x14ac:dyDescent="0.15">
      <c r="B37" s="872"/>
      <c r="C37" s="877"/>
      <c r="D37" s="875"/>
      <c r="E37" s="875"/>
      <c r="F37" s="875"/>
      <c r="G37" s="875"/>
      <c r="H37" s="875"/>
      <c r="I37" s="875"/>
      <c r="J37" s="876"/>
      <c r="K37" s="914"/>
      <c r="L37" s="894"/>
      <c r="M37" s="903"/>
      <c r="N37" s="895"/>
      <c r="O37" s="894"/>
      <c r="P37" s="903"/>
      <c r="Q37" s="903"/>
      <c r="R37" s="903"/>
      <c r="S37" s="903"/>
      <c r="T37" s="903"/>
      <c r="U37" s="903"/>
      <c r="V37" s="903"/>
      <c r="W37" s="903"/>
      <c r="X37" s="895"/>
      <c r="Y37" s="916">
        <f>COUNTIF(Y11:Y34,"〇")</f>
        <v>0</v>
      </c>
      <c r="Z37" s="916">
        <f>COUNTIF(Z11:Z34,"〇")</f>
        <v>0</v>
      </c>
      <c r="AA37" s="916">
        <f>COUNTIF(AA11:AA34,"〇")</f>
        <v>0</v>
      </c>
      <c r="AB37" s="916">
        <f>COUNTIF(AB11:AB34,"〇")</f>
        <v>0</v>
      </c>
      <c r="AC37" s="916">
        <f>COUNTA(AC11:AC34)</f>
        <v>0</v>
      </c>
      <c r="AD37" s="916">
        <f t="shared" ref="AD37:AI37" si="4">COUNTA(AD11:AD34)</f>
        <v>0</v>
      </c>
      <c r="AE37" s="916">
        <f t="shared" si="4"/>
        <v>0</v>
      </c>
      <c r="AF37" s="916">
        <f t="shared" si="4"/>
        <v>0</v>
      </c>
      <c r="AG37" s="916">
        <f t="shared" si="4"/>
        <v>0</v>
      </c>
      <c r="AH37" s="916">
        <f t="shared" si="4"/>
        <v>0</v>
      </c>
      <c r="AI37" s="916">
        <f t="shared" si="4"/>
        <v>0</v>
      </c>
      <c r="AJ37" s="916">
        <f>COUNTA(AJ11:AJ34)</f>
        <v>0</v>
      </c>
      <c r="AK37" s="898"/>
      <c r="AL37" s="898"/>
      <c r="AM37" s="915"/>
      <c r="AN37" s="915"/>
      <c r="AO37" s="915"/>
      <c r="AP37" s="2"/>
    </row>
    <row r="38" spans="2:86" ht="14.25" customHeight="1" x14ac:dyDescent="0.15">
      <c r="B38" s="872"/>
      <c r="C38" s="877"/>
      <c r="D38" s="875"/>
      <c r="E38" s="875"/>
      <c r="F38" s="875"/>
      <c r="G38" s="875"/>
      <c r="H38" s="875"/>
      <c r="I38" s="875"/>
      <c r="J38" s="876"/>
      <c r="K38" s="914"/>
      <c r="L38" s="896"/>
      <c r="M38" s="900"/>
      <c r="N38" s="897"/>
      <c r="O38" s="896"/>
      <c r="P38" s="900"/>
      <c r="Q38" s="900"/>
      <c r="R38" s="900"/>
      <c r="S38" s="900"/>
      <c r="T38" s="900"/>
      <c r="U38" s="900"/>
      <c r="V38" s="900"/>
      <c r="W38" s="900"/>
      <c r="X38" s="897"/>
      <c r="Y38" s="916"/>
      <c r="Z38" s="916"/>
      <c r="AA38" s="916"/>
      <c r="AB38" s="916"/>
      <c r="AC38" s="916"/>
      <c r="AD38" s="916"/>
      <c r="AE38" s="916"/>
      <c r="AF38" s="916"/>
      <c r="AG38" s="916"/>
      <c r="AH38" s="916"/>
      <c r="AI38" s="916"/>
      <c r="AJ38" s="916"/>
      <c r="AK38" s="898"/>
      <c r="AL38" s="898"/>
      <c r="AM38" s="915"/>
      <c r="AN38" s="915"/>
      <c r="AO38" s="915"/>
      <c r="AP38" s="2"/>
    </row>
    <row r="39" spans="2:86" ht="12" customHeight="1" x14ac:dyDescent="0.15">
      <c r="B39" s="872"/>
      <c r="C39" s="877"/>
      <c r="D39" s="875"/>
      <c r="E39" s="875"/>
      <c r="F39" s="875"/>
      <c r="G39" s="875"/>
      <c r="H39" s="875"/>
      <c r="I39" s="875"/>
      <c r="J39" s="875"/>
      <c r="K39" s="924" t="s">
        <v>952</v>
      </c>
      <c r="L39" s="926"/>
      <c r="M39" s="926"/>
      <c r="N39" s="926"/>
      <c r="O39" s="926"/>
      <c r="P39" s="926"/>
      <c r="Q39" s="926"/>
      <c r="R39" s="926"/>
      <c r="S39" s="926"/>
      <c r="T39" s="926"/>
      <c r="U39" s="926"/>
      <c r="V39" s="926"/>
      <c r="W39" s="926"/>
      <c r="X39" s="926"/>
      <c r="Y39" s="926"/>
      <c r="Z39" s="926"/>
      <c r="AA39" s="926"/>
      <c r="AB39" s="926"/>
      <c r="AC39" s="926"/>
      <c r="AD39" s="926"/>
      <c r="AE39" s="926"/>
      <c r="AF39" s="926"/>
      <c r="AG39" s="926"/>
      <c r="AH39" s="926"/>
      <c r="AI39" s="926"/>
      <c r="AJ39" s="926"/>
      <c r="AK39" s="927"/>
      <c r="AL39" s="927"/>
      <c r="AM39" s="927"/>
      <c r="AN39" s="927"/>
      <c r="AO39" s="928"/>
      <c r="AP39" s="2"/>
    </row>
    <row r="40" spans="2:86" ht="12" customHeight="1" x14ac:dyDescent="0.15">
      <c r="B40" s="872"/>
      <c r="C40" s="877"/>
      <c r="D40" s="875"/>
      <c r="E40" s="875"/>
      <c r="F40" s="875"/>
      <c r="G40" s="875"/>
      <c r="H40" s="875"/>
      <c r="I40" s="875"/>
      <c r="J40" s="875"/>
      <c r="K40" s="925"/>
      <c r="L40" s="927"/>
      <c r="M40" s="927"/>
      <c r="N40" s="927"/>
      <c r="O40" s="927"/>
      <c r="P40" s="927"/>
      <c r="Q40" s="927"/>
      <c r="R40" s="927"/>
      <c r="S40" s="927"/>
      <c r="T40" s="927"/>
      <c r="U40" s="927"/>
      <c r="V40" s="927"/>
      <c r="W40" s="927"/>
      <c r="X40" s="927"/>
      <c r="Y40" s="927"/>
      <c r="Z40" s="927"/>
      <c r="AA40" s="927"/>
      <c r="AB40" s="927"/>
      <c r="AC40" s="927"/>
      <c r="AD40" s="927"/>
      <c r="AE40" s="927"/>
      <c r="AF40" s="927"/>
      <c r="AG40" s="927"/>
      <c r="AH40" s="927"/>
      <c r="AI40" s="927"/>
      <c r="AJ40" s="927"/>
      <c r="AK40" s="927"/>
      <c r="AL40" s="927"/>
      <c r="AM40" s="927"/>
      <c r="AN40" s="927"/>
      <c r="AO40" s="928"/>
      <c r="AP40" s="2"/>
    </row>
    <row r="41" spans="2:86" ht="12" customHeight="1" x14ac:dyDescent="0.15">
      <c r="B41" s="872"/>
      <c r="C41" s="877"/>
      <c r="D41" s="875"/>
      <c r="E41" s="875"/>
      <c r="F41" s="875"/>
      <c r="G41" s="875"/>
      <c r="H41" s="875"/>
      <c r="I41" s="875"/>
      <c r="J41" s="875"/>
      <c r="K41" s="925"/>
      <c r="L41" s="927"/>
      <c r="M41" s="927"/>
      <c r="N41" s="927"/>
      <c r="O41" s="927"/>
      <c r="P41" s="927"/>
      <c r="Q41" s="927"/>
      <c r="R41" s="927"/>
      <c r="S41" s="927"/>
      <c r="T41" s="927"/>
      <c r="U41" s="927"/>
      <c r="V41" s="927"/>
      <c r="W41" s="927"/>
      <c r="X41" s="927"/>
      <c r="Y41" s="927"/>
      <c r="Z41" s="927"/>
      <c r="AA41" s="927"/>
      <c r="AB41" s="927"/>
      <c r="AC41" s="927"/>
      <c r="AD41" s="927"/>
      <c r="AE41" s="927"/>
      <c r="AF41" s="927"/>
      <c r="AG41" s="927"/>
      <c r="AH41" s="927"/>
      <c r="AI41" s="927"/>
      <c r="AJ41" s="927"/>
      <c r="AK41" s="927"/>
      <c r="AL41" s="927"/>
      <c r="AM41" s="927"/>
      <c r="AN41" s="927"/>
      <c r="AO41" s="928"/>
      <c r="AP41" s="2"/>
    </row>
    <row r="42" spans="2:86" ht="12" customHeight="1" x14ac:dyDescent="0.15">
      <c r="B42" s="872"/>
      <c r="C42" s="877"/>
      <c r="D42" s="875"/>
      <c r="E42" s="875"/>
      <c r="F42" s="875"/>
      <c r="G42" s="875"/>
      <c r="H42" s="875"/>
      <c r="I42" s="875"/>
      <c r="J42" s="875"/>
      <c r="K42" s="925"/>
      <c r="L42" s="929"/>
      <c r="M42" s="929"/>
      <c r="N42" s="929"/>
      <c r="O42" s="929"/>
      <c r="P42" s="929"/>
      <c r="Q42" s="929"/>
      <c r="R42" s="929"/>
      <c r="S42" s="929"/>
      <c r="T42" s="929"/>
      <c r="U42" s="929"/>
      <c r="V42" s="929"/>
      <c r="W42" s="929"/>
      <c r="X42" s="929"/>
      <c r="Y42" s="929"/>
      <c r="Z42" s="929"/>
      <c r="AA42" s="929"/>
      <c r="AB42" s="929"/>
      <c r="AC42" s="929"/>
      <c r="AD42" s="929"/>
      <c r="AE42" s="929"/>
      <c r="AF42" s="929"/>
      <c r="AG42" s="929"/>
      <c r="AH42" s="929"/>
      <c r="AI42" s="929"/>
      <c r="AJ42" s="929"/>
      <c r="AK42" s="929"/>
      <c r="AL42" s="929"/>
      <c r="AM42" s="929"/>
      <c r="AN42" s="929"/>
      <c r="AO42" s="930"/>
      <c r="AP42" s="172"/>
      <c r="CD42" s="2"/>
      <c r="CE42" s="2"/>
      <c r="CF42" s="2"/>
      <c r="CG42" s="2"/>
      <c r="CH42" s="2"/>
    </row>
    <row r="43" spans="2:86" ht="12" customHeight="1" x14ac:dyDescent="0.15">
      <c r="B43" s="872"/>
      <c r="C43" s="877"/>
      <c r="D43" s="875"/>
      <c r="E43" s="875"/>
      <c r="F43" s="875"/>
      <c r="G43" s="875"/>
      <c r="H43" s="875"/>
      <c r="I43" s="875"/>
      <c r="J43" s="876"/>
      <c r="K43" s="917" t="s">
        <v>953</v>
      </c>
      <c r="L43" s="917"/>
      <c r="M43" s="917"/>
      <c r="N43" s="917"/>
      <c r="O43" s="917"/>
      <c r="P43" s="917"/>
      <c r="Q43" s="917"/>
      <c r="R43" s="917"/>
      <c r="S43" s="917"/>
      <c r="T43" s="917"/>
      <c r="U43" s="917"/>
      <c r="V43" s="917"/>
      <c r="W43" s="917"/>
      <c r="X43" s="917"/>
      <c r="Y43" s="917"/>
      <c r="Z43" s="917"/>
      <c r="AA43" s="917"/>
      <c r="AB43" s="917"/>
      <c r="AC43" s="917"/>
      <c r="AD43" s="917"/>
      <c r="AE43" s="917"/>
      <c r="AF43" s="917"/>
      <c r="AG43" s="917"/>
      <c r="AH43" s="917"/>
      <c r="AI43" s="917"/>
      <c r="AJ43" s="917"/>
      <c r="AK43" s="917"/>
      <c r="AL43" s="917"/>
      <c r="AM43" s="917"/>
      <c r="AN43" s="917"/>
      <c r="AO43" s="917"/>
      <c r="AP43" s="172"/>
      <c r="CD43" s="2"/>
      <c r="CE43" s="2"/>
      <c r="CF43" s="2"/>
      <c r="CG43" s="2"/>
      <c r="CH43" s="2"/>
    </row>
    <row r="44" spans="2:86" ht="12" customHeight="1" x14ac:dyDescent="0.15">
      <c r="B44" s="872"/>
      <c r="C44" s="877"/>
      <c r="D44" s="875"/>
      <c r="E44" s="875"/>
      <c r="F44" s="875"/>
      <c r="G44" s="875"/>
      <c r="H44" s="875"/>
      <c r="I44" s="875"/>
      <c r="J44" s="876"/>
      <c r="K44" s="918" t="s">
        <v>954</v>
      </c>
      <c r="L44" s="919"/>
      <c r="M44" s="919"/>
      <c r="N44" s="919"/>
      <c r="O44" s="919"/>
      <c r="P44" s="919"/>
      <c r="Q44" s="919"/>
      <c r="R44" s="919"/>
      <c r="S44" s="919"/>
      <c r="T44" s="919"/>
      <c r="U44" s="919"/>
      <c r="V44" s="919"/>
      <c r="W44" s="919"/>
      <c r="X44" s="919"/>
      <c r="Y44" s="919"/>
      <c r="Z44" s="919"/>
      <c r="AA44" s="919"/>
      <c r="AB44" s="919"/>
      <c r="AC44" s="919"/>
      <c r="AD44" s="919"/>
      <c r="AE44" s="919"/>
      <c r="AF44" s="919"/>
      <c r="AG44" s="919"/>
      <c r="AH44" s="919"/>
      <c r="AI44" s="919"/>
      <c r="AJ44" s="919"/>
      <c r="AK44" s="919"/>
      <c r="AL44" s="919"/>
      <c r="AM44" s="919"/>
      <c r="AN44" s="919"/>
      <c r="AO44" s="920"/>
      <c r="AP44" s="172"/>
      <c r="CD44" s="2"/>
      <c r="CE44" s="2"/>
      <c r="CF44" s="2"/>
      <c r="CG44" s="2"/>
      <c r="CH44" s="2"/>
    </row>
    <row r="45" spans="2:86" ht="12" customHeight="1" x14ac:dyDescent="0.15">
      <c r="B45" s="480"/>
      <c r="C45" s="878"/>
      <c r="D45" s="879"/>
      <c r="E45" s="879"/>
      <c r="F45" s="879"/>
      <c r="G45" s="879"/>
      <c r="H45" s="879"/>
      <c r="I45" s="879"/>
      <c r="J45" s="880"/>
      <c r="K45" s="921" t="s">
        <v>955</v>
      </c>
      <c r="L45" s="922"/>
      <c r="M45" s="922"/>
      <c r="N45" s="922"/>
      <c r="O45" s="922"/>
      <c r="P45" s="922"/>
      <c r="Q45" s="922"/>
      <c r="R45" s="922"/>
      <c r="S45" s="922"/>
      <c r="T45" s="922"/>
      <c r="U45" s="922"/>
      <c r="V45" s="922"/>
      <c r="W45" s="922"/>
      <c r="X45" s="922"/>
      <c r="Y45" s="922"/>
      <c r="Z45" s="922"/>
      <c r="AA45" s="922"/>
      <c r="AB45" s="922"/>
      <c r="AC45" s="922"/>
      <c r="AD45" s="922"/>
      <c r="AE45" s="922"/>
      <c r="AF45" s="922"/>
      <c r="AG45" s="922"/>
      <c r="AH45" s="922"/>
      <c r="AI45" s="922"/>
      <c r="AJ45" s="922"/>
      <c r="AK45" s="922"/>
      <c r="AL45" s="922"/>
      <c r="AM45" s="922"/>
      <c r="AN45" s="922"/>
      <c r="AO45" s="923"/>
      <c r="AP45" s="172"/>
      <c r="CD45" s="2"/>
      <c r="CE45" s="2"/>
      <c r="CF45" s="2"/>
      <c r="CG45" s="2"/>
      <c r="CH45" s="2"/>
    </row>
    <row r="46" spans="2:86" ht="12" customHeight="1" x14ac:dyDescent="0.2">
      <c r="B46" s="159" t="s">
        <v>956</v>
      </c>
      <c r="C46" s="181"/>
      <c r="D46" s="181"/>
      <c r="E46" s="181"/>
      <c r="F46" s="181"/>
      <c r="G46" s="181"/>
      <c r="H46" s="181"/>
      <c r="I46" s="181"/>
      <c r="J46" s="181"/>
      <c r="K46" s="193"/>
      <c r="L46" s="193"/>
      <c r="M46" s="193"/>
      <c r="N46" s="193"/>
      <c r="O46" s="193"/>
      <c r="P46" s="193"/>
      <c r="Q46" s="193"/>
      <c r="R46" s="193"/>
      <c r="S46" s="193"/>
      <c r="T46" s="193"/>
      <c r="U46" s="193"/>
      <c r="V46" s="193"/>
      <c r="W46" s="193"/>
      <c r="X46" s="193"/>
      <c r="Y46" s="193"/>
      <c r="Z46" s="193"/>
      <c r="AA46" s="193"/>
      <c r="AB46" s="193"/>
      <c r="AC46" s="193"/>
      <c r="AD46" s="193"/>
      <c r="AE46" s="193"/>
      <c r="AF46" s="193"/>
      <c r="AG46" s="193"/>
      <c r="AH46" s="193"/>
      <c r="AI46" s="193"/>
      <c r="AJ46" s="193"/>
      <c r="AK46" s="193"/>
      <c r="AL46" s="193"/>
      <c r="AM46" s="193"/>
      <c r="AN46" s="193"/>
      <c r="AO46" s="193"/>
      <c r="AP46" s="172"/>
      <c r="CD46" s="2"/>
      <c r="CE46" s="2"/>
      <c r="CF46" s="2"/>
      <c r="CG46" s="2"/>
      <c r="CH46" s="2"/>
    </row>
    <row r="47" spans="2:86" s="159" customFormat="1" ht="12" customHeight="1" x14ac:dyDescent="0.15">
      <c r="B47" s="2" t="s">
        <v>957</v>
      </c>
      <c r="AP47" s="172"/>
      <c r="AQ47" s="172"/>
      <c r="AR47" s="172"/>
      <c r="AS47" s="172"/>
      <c r="AT47" s="172"/>
      <c r="AU47" s="172"/>
      <c r="AV47" s="172"/>
      <c r="AW47" s="172"/>
      <c r="AX47" s="172"/>
      <c r="AY47" s="172"/>
      <c r="AZ47" s="172"/>
      <c r="BA47" s="172"/>
      <c r="BB47" s="172"/>
      <c r="BC47" s="172"/>
      <c r="BD47" s="172"/>
      <c r="BE47" s="172"/>
      <c r="BF47" s="172"/>
      <c r="BG47" s="172"/>
      <c r="BH47" s="172"/>
      <c r="BI47" s="172"/>
      <c r="BJ47" s="172"/>
      <c r="BK47" s="172"/>
      <c r="BL47" s="172"/>
      <c r="BM47" s="172"/>
      <c r="BN47" s="172"/>
      <c r="BO47" s="172"/>
      <c r="BP47" s="172"/>
      <c r="BQ47" s="172"/>
      <c r="BR47" s="172"/>
      <c r="BS47" s="172"/>
      <c r="BT47" s="172"/>
      <c r="BU47" s="172"/>
      <c r="BV47" s="172"/>
      <c r="BW47" s="172"/>
      <c r="BX47" s="172"/>
      <c r="BY47" s="172"/>
      <c r="BZ47" s="172"/>
      <c r="CA47" s="172"/>
      <c r="CB47" s="172"/>
      <c r="CC47" s="172"/>
    </row>
    <row r="48" spans="2:86" ht="12" customHeight="1" x14ac:dyDescent="0.15">
      <c r="B48" s="2" t="s">
        <v>958</v>
      </c>
      <c r="AP48" s="172"/>
      <c r="CD48" s="2"/>
      <c r="CE48" s="2"/>
      <c r="CF48" s="2"/>
      <c r="CG48" s="2"/>
      <c r="CH48" s="2"/>
    </row>
    <row r="49" spans="2:86" ht="12" customHeight="1" x14ac:dyDescent="0.15">
      <c r="B49" s="2" t="s">
        <v>959</v>
      </c>
      <c r="AP49" s="172"/>
      <c r="CD49" s="2"/>
      <c r="CE49" s="2"/>
      <c r="CF49" s="2"/>
      <c r="CG49" s="2"/>
      <c r="CH49" s="2"/>
    </row>
    <row r="50" spans="2:86" ht="12" customHeight="1" x14ac:dyDescent="0.15">
      <c r="B50" s="2" t="s">
        <v>960</v>
      </c>
    </row>
    <row r="51" spans="2:86" ht="12" customHeight="1" x14ac:dyDescent="0.15">
      <c r="B51" s="2" t="s">
        <v>961</v>
      </c>
    </row>
    <row r="52" spans="2:86" ht="12" customHeight="1" x14ac:dyDescent="0.15">
      <c r="B52" s="2" t="s">
        <v>962</v>
      </c>
    </row>
    <row r="53" spans="2:86" x14ac:dyDescent="0.15">
      <c r="B53" s="2" t="s">
        <v>963</v>
      </c>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9"/>
  <conditionalFormatting sqref="Y11:AB34 AG11:AJ34">
    <cfRule type="expression" dxfId="380" priority="3">
      <formula>$AQ11=2</formula>
    </cfRule>
  </conditionalFormatting>
  <conditionalFormatting sqref="Y11:AF34">
    <cfRule type="expression" dxfId="379" priority="2">
      <formula>$AQ11=3</formula>
    </cfRule>
  </conditionalFormatting>
  <conditionalFormatting sqref="AC11:AJ34">
    <cfRule type="expression" dxfId="378" priority="1">
      <formula>$AQ11=1</formula>
    </cfRule>
  </conditionalFormatting>
  <dataValidations count="2">
    <dataValidation type="list" allowBlank="1" showInputMessage="1" showErrorMessage="1" sqref="N11:O34" xr:uid="{B5BBE1F2-190D-4684-85B3-8C6F744B40CD}">
      <formula1>INDIRECT(L11)</formula1>
    </dataValidation>
    <dataValidation type="list" allowBlank="1" showInputMessage="1" showErrorMessage="1" sqref="Y11:AB34" xr:uid="{F8741B77-548D-4304-B009-68BD4B9867C4}">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F9F985-F0D8-4D34-9BAC-87AEBC9C3A01}">
  <sheetPr codeName="Sheet102"/>
  <dimension ref="B1:CH53"/>
  <sheetViews>
    <sheetView showGridLines="0" showZeros="0" view="pageBreakPreview" zoomScale="85" zoomScaleNormal="85" zoomScaleSheetLayoutView="85" workbookViewId="0">
      <selection activeCell="Y4" sqref="Y4:AF4"/>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1" customWidth="1"/>
    <col min="43" max="86" width="4.125" style="172" customWidth="1"/>
    <col min="87" max="99" width="8" style="2" customWidth="1"/>
    <col min="100" max="110" width="9" style="2"/>
    <col min="111" max="111" width="14" style="2" bestFit="1" customWidth="1"/>
    <col min="112" max="16384" width="9" style="2"/>
  </cols>
  <sheetData>
    <row r="1" spans="2:86" ht="12" customHeight="1" x14ac:dyDescent="0.15">
      <c r="AU1" s="860" t="s">
        <v>909</v>
      </c>
      <c r="AV1" s="861" t="s">
        <v>910</v>
      </c>
      <c r="AW1" s="861"/>
      <c r="AX1" s="861"/>
      <c r="AY1" s="855" t="s">
        <v>911</v>
      </c>
      <c r="AZ1" s="855"/>
      <c r="BA1" s="855"/>
      <c r="BB1" s="855"/>
      <c r="BC1" s="855"/>
      <c r="BD1" s="855"/>
      <c r="BE1" s="855"/>
      <c r="BF1" s="855"/>
      <c r="BG1" s="855"/>
      <c r="BH1" s="855"/>
      <c r="BI1" s="855"/>
      <c r="BJ1" s="855"/>
      <c r="BK1" s="855" t="s">
        <v>912</v>
      </c>
      <c r="BL1" s="855"/>
      <c r="BM1" s="855"/>
      <c r="BN1" s="855"/>
      <c r="BO1" s="855"/>
      <c r="BP1" s="855"/>
      <c r="BQ1" s="855"/>
      <c r="BR1" s="855"/>
      <c r="BS1" s="855"/>
      <c r="BT1" s="855"/>
      <c r="BU1" s="855"/>
      <c r="BV1" s="855"/>
      <c r="BW1" s="857"/>
      <c r="BX1" s="857"/>
      <c r="BY1" s="857"/>
      <c r="BZ1" s="857"/>
      <c r="CA1" s="857"/>
      <c r="CB1" s="857"/>
      <c r="CC1" s="857"/>
      <c r="CD1" s="857"/>
      <c r="CE1" s="857"/>
      <c r="CF1" s="857"/>
      <c r="CG1" s="857"/>
      <c r="CH1" s="857"/>
    </row>
    <row r="2" spans="2:86" ht="8.25" customHeight="1" x14ac:dyDescent="0.15">
      <c r="AU2" s="860"/>
      <c r="AV2" s="861" t="s">
        <v>913</v>
      </c>
      <c r="AW2" s="862" t="s">
        <v>914</v>
      </c>
      <c r="AX2" s="862" t="s">
        <v>915</v>
      </c>
      <c r="AY2" s="855" t="s">
        <v>916</v>
      </c>
      <c r="AZ2" s="855"/>
      <c r="BA2" s="855"/>
      <c r="BB2" s="855"/>
      <c r="BC2" s="855"/>
      <c r="BD2" s="855"/>
      <c r="BE2" s="855"/>
      <c r="BF2" s="855"/>
      <c r="BG2" s="855"/>
      <c r="BH2" s="855"/>
      <c r="BI2" s="855"/>
      <c r="BJ2" s="855"/>
      <c r="BK2" s="855" t="s">
        <v>917</v>
      </c>
      <c r="BL2" s="855"/>
      <c r="BM2" s="855"/>
      <c r="BN2" s="855"/>
      <c r="BO2" s="855" t="s">
        <v>918</v>
      </c>
      <c r="BP2" s="855"/>
      <c r="BQ2" s="855"/>
      <c r="BR2" s="855"/>
      <c r="BS2" s="855"/>
      <c r="BT2" s="855"/>
      <c r="BU2" s="855"/>
      <c r="BV2" s="855"/>
      <c r="BW2" s="856"/>
      <c r="BX2" s="856"/>
      <c r="BY2" s="856"/>
      <c r="BZ2" s="856"/>
      <c r="CA2" s="857"/>
      <c r="CB2" s="857"/>
      <c r="CC2" s="857"/>
      <c r="CD2" s="857"/>
      <c r="CE2" s="857"/>
      <c r="CF2" s="857"/>
      <c r="CG2" s="857"/>
      <c r="CH2" s="857"/>
    </row>
    <row r="3" spans="2:86" ht="24.95" customHeight="1" x14ac:dyDescent="0.15">
      <c r="B3" s="568" t="s">
        <v>919</v>
      </c>
      <c r="C3" s="858"/>
      <c r="D3" s="858"/>
      <c r="E3" s="859"/>
      <c r="F3" s="859"/>
      <c r="G3" s="859"/>
      <c r="H3" s="859"/>
      <c r="I3" s="859"/>
      <c r="J3" s="859"/>
      <c r="K3" s="858"/>
      <c r="L3" s="858"/>
      <c r="M3" s="858"/>
      <c r="N3" s="858"/>
      <c r="O3" s="858"/>
      <c r="P3" s="858"/>
      <c r="Q3" s="858"/>
      <c r="R3" s="858"/>
      <c r="S3" s="858"/>
      <c r="T3" s="858"/>
      <c r="U3" s="858"/>
      <c r="V3" s="858"/>
      <c r="W3" s="858"/>
      <c r="X3" s="858"/>
      <c r="Y3" s="858"/>
      <c r="Z3" s="858"/>
      <c r="AA3" s="858"/>
      <c r="AB3" s="858"/>
      <c r="AC3" s="858"/>
      <c r="AD3" s="858"/>
      <c r="AE3" s="858"/>
      <c r="AF3" s="858"/>
      <c r="AG3" s="858"/>
      <c r="AH3" s="858"/>
      <c r="AI3" s="858"/>
      <c r="AJ3" s="858"/>
      <c r="AK3" s="858"/>
      <c r="AL3" s="858"/>
      <c r="AM3" s="858"/>
      <c r="AN3" s="858"/>
      <c r="AO3" s="858"/>
      <c r="AU3" s="860"/>
      <c r="AV3" s="861"/>
      <c r="AW3" s="862"/>
      <c r="AX3" s="862"/>
      <c r="AY3" s="855" t="s">
        <v>920</v>
      </c>
      <c r="AZ3" s="855"/>
      <c r="BA3" s="855"/>
      <c r="BB3" s="855"/>
      <c r="BC3" s="855" t="s">
        <v>921</v>
      </c>
      <c r="BD3" s="855"/>
      <c r="BE3" s="855"/>
      <c r="BF3" s="855"/>
      <c r="BG3" s="855" t="s">
        <v>922</v>
      </c>
      <c r="BH3" s="855"/>
      <c r="BI3" s="855"/>
      <c r="BJ3" s="855"/>
      <c r="BK3" s="855" t="s">
        <v>923</v>
      </c>
      <c r="BL3" s="855"/>
      <c r="BM3" s="855"/>
      <c r="BN3" s="855"/>
      <c r="BO3" s="855" t="s">
        <v>921</v>
      </c>
      <c r="BP3" s="855"/>
      <c r="BQ3" s="855"/>
      <c r="BR3" s="855"/>
      <c r="BS3" s="855" t="s">
        <v>922</v>
      </c>
      <c r="BT3" s="855"/>
      <c r="BU3" s="855"/>
      <c r="BV3" s="855"/>
      <c r="BW3" s="857"/>
      <c r="BX3" s="857"/>
      <c r="BY3" s="857"/>
      <c r="BZ3" s="857"/>
      <c r="CA3" s="857"/>
      <c r="CB3" s="857"/>
      <c r="CC3" s="857"/>
      <c r="CD3" s="857"/>
      <c r="CE3" s="857"/>
      <c r="CF3" s="857"/>
      <c r="CG3" s="857"/>
      <c r="CH3" s="857"/>
    </row>
    <row r="4" spans="2:86" ht="18" customHeight="1" x14ac:dyDescent="0.15">
      <c r="B4" s="401" t="s">
        <v>8</v>
      </c>
      <c r="C4" s="401"/>
      <c r="D4" s="401"/>
      <c r="E4" s="624" t="s">
        <v>542</v>
      </c>
      <c r="F4" s="625"/>
      <c r="G4" s="625"/>
      <c r="H4" s="625"/>
      <c r="I4" s="625"/>
      <c r="J4" s="626"/>
      <c r="K4" s="496" t="s">
        <v>9</v>
      </c>
      <c r="L4" s="496"/>
      <c r="M4" s="496"/>
      <c r="N4" s="648" t="s">
        <v>543</v>
      </c>
      <c r="O4" s="648"/>
      <c r="P4" s="648"/>
      <c r="Q4" s="648"/>
      <c r="R4" s="648"/>
      <c r="S4" s="648"/>
      <c r="T4" s="498" t="s">
        <v>924</v>
      </c>
      <c r="U4" s="499"/>
      <c r="V4" s="499"/>
      <c r="W4" s="499"/>
      <c r="X4" s="500"/>
      <c r="Y4" s="870" t="s">
        <v>545</v>
      </c>
      <c r="Z4" s="870"/>
      <c r="AA4" s="870"/>
      <c r="AB4" s="870"/>
      <c r="AC4" s="870"/>
      <c r="AD4" s="870"/>
      <c r="AE4" s="870"/>
      <c r="AF4" s="870"/>
      <c r="AG4" s="498" t="s">
        <v>546</v>
      </c>
      <c r="AH4" s="499"/>
      <c r="AI4" s="499"/>
      <c r="AJ4" s="500"/>
      <c r="AK4" s="863">
        <v>45621</v>
      </c>
      <c r="AL4" s="864"/>
      <c r="AM4" s="864"/>
      <c r="AN4" s="864"/>
      <c r="AO4" s="865"/>
      <c r="AU4" s="860"/>
      <c r="AV4" s="861"/>
      <c r="AW4" s="862"/>
      <c r="AX4" s="862"/>
      <c r="AY4" s="173" t="s">
        <v>925</v>
      </c>
      <c r="AZ4" s="173" t="s">
        <v>926</v>
      </c>
      <c r="BA4" s="173" t="s">
        <v>927</v>
      </c>
      <c r="BB4" s="173" t="s">
        <v>928</v>
      </c>
      <c r="BC4" s="173" t="s">
        <v>925</v>
      </c>
      <c r="BD4" s="173" t="s">
        <v>926</v>
      </c>
      <c r="BE4" s="173" t="s">
        <v>927</v>
      </c>
      <c r="BF4" s="173" t="s">
        <v>928</v>
      </c>
      <c r="BG4" s="173" t="s">
        <v>925</v>
      </c>
      <c r="BH4" s="173" t="s">
        <v>926</v>
      </c>
      <c r="BI4" s="173" t="s">
        <v>927</v>
      </c>
      <c r="BJ4" s="173" t="s">
        <v>928</v>
      </c>
      <c r="BK4" s="173" t="s">
        <v>925</v>
      </c>
      <c r="BL4" s="173" t="s">
        <v>926</v>
      </c>
      <c r="BM4" s="173" t="s">
        <v>927</v>
      </c>
      <c r="BN4" s="173" t="s">
        <v>928</v>
      </c>
      <c r="BO4" s="173" t="s">
        <v>925</v>
      </c>
      <c r="BP4" s="173" t="s">
        <v>926</v>
      </c>
      <c r="BQ4" s="173" t="s">
        <v>927</v>
      </c>
      <c r="BR4" s="173" t="s">
        <v>928</v>
      </c>
      <c r="BS4" s="173" t="s">
        <v>925</v>
      </c>
      <c r="BT4" s="173" t="s">
        <v>926</v>
      </c>
      <c r="BU4" s="173" t="s">
        <v>927</v>
      </c>
      <c r="BV4" s="173" t="s">
        <v>928</v>
      </c>
      <c r="BW4" s="5"/>
      <c r="BX4" s="5"/>
      <c r="BY4" s="5"/>
      <c r="BZ4" s="5"/>
      <c r="CA4" s="5"/>
      <c r="CB4" s="5"/>
      <c r="CC4" s="5"/>
      <c r="CD4" s="5"/>
      <c r="CE4" s="5"/>
      <c r="CF4" s="5"/>
      <c r="CG4" s="5"/>
      <c r="CH4" s="5"/>
    </row>
    <row r="5" spans="2:86" ht="18" customHeight="1" x14ac:dyDescent="0.15">
      <c r="B5" s="409" t="s">
        <v>0</v>
      </c>
      <c r="C5" s="409"/>
      <c r="D5" s="409"/>
      <c r="E5" s="634" t="s">
        <v>547</v>
      </c>
      <c r="F5" s="635"/>
      <c r="G5" s="635"/>
      <c r="H5" s="635"/>
      <c r="I5" s="635"/>
      <c r="J5" s="636"/>
      <c r="K5" s="528" t="s">
        <v>1</v>
      </c>
      <c r="L5" s="528"/>
      <c r="M5" s="528"/>
      <c r="N5" s="648" t="s">
        <v>548</v>
      </c>
      <c r="O5" s="648"/>
      <c r="P5" s="648"/>
      <c r="Q5" s="648"/>
      <c r="R5" s="648"/>
      <c r="S5" s="648"/>
      <c r="T5" s="501"/>
      <c r="U5" s="502"/>
      <c r="V5" s="502"/>
      <c r="W5" s="502"/>
      <c r="X5" s="503"/>
      <c r="Y5" s="869" t="s">
        <v>549</v>
      </c>
      <c r="Z5" s="869"/>
      <c r="AA5" s="869"/>
      <c r="AB5" s="869"/>
      <c r="AC5" s="869"/>
      <c r="AD5" s="869"/>
      <c r="AE5" s="869"/>
      <c r="AF5" s="869"/>
      <c r="AG5" s="632"/>
      <c r="AH5" s="650"/>
      <c r="AI5" s="650"/>
      <c r="AJ5" s="633"/>
      <c r="AK5" s="866"/>
      <c r="AL5" s="867"/>
      <c r="AM5" s="867"/>
      <c r="AN5" s="867"/>
      <c r="AO5" s="868"/>
      <c r="AU5" s="860"/>
      <c r="AV5" s="174" t="str">
        <f>N7</f>
        <v>S003</v>
      </c>
      <c r="AW5" s="175">
        <f>R7</f>
        <v>6.4</v>
      </c>
      <c r="AX5" s="176" t="str">
        <f>AM35</f>
        <v>Ⅱ</v>
      </c>
      <c r="AY5" s="176">
        <f>Y37</f>
        <v>0</v>
      </c>
      <c r="AZ5" s="176">
        <f t="shared" ref="AZ5:BJ5" si="0">Z37</f>
        <v>0</v>
      </c>
      <c r="BA5" s="176">
        <f t="shared" si="0"/>
        <v>0</v>
      </c>
      <c r="BB5" s="176">
        <f>AB37</f>
        <v>0</v>
      </c>
      <c r="BC5" s="176">
        <f t="shared" si="0"/>
        <v>0</v>
      </c>
      <c r="BD5" s="176">
        <f>AD37</f>
        <v>0</v>
      </c>
      <c r="BE5" s="176">
        <f>AE37</f>
        <v>1</v>
      </c>
      <c r="BF5" s="176">
        <f t="shared" si="0"/>
        <v>0</v>
      </c>
      <c r="BG5" s="176">
        <f t="shared" si="0"/>
        <v>0</v>
      </c>
      <c r="BH5" s="176">
        <f t="shared" si="0"/>
        <v>0</v>
      </c>
      <c r="BI5" s="176">
        <f>AI37</f>
        <v>0</v>
      </c>
      <c r="BJ5" s="176">
        <f t="shared" si="0"/>
        <v>0</v>
      </c>
      <c r="BK5" s="176" t="str">
        <f>IF(Y37&gt;0,R7,"")</f>
        <v/>
      </c>
      <c r="BL5" s="177" t="str">
        <f>IF(Y37&gt;0,"",IF(Z37&gt;0,R7,""))</f>
        <v/>
      </c>
      <c r="BM5" s="177" t="str">
        <f>IF(Y37+Z37&gt;0,"",IF(AA37&gt;0,R7,""))</f>
        <v/>
      </c>
      <c r="BN5" s="177" t="str">
        <f>IF(Y37+Z37+AA37&gt;0,"",IF(AB37&gt;0,R7,""))</f>
        <v/>
      </c>
      <c r="BO5" s="176">
        <f>AC35</f>
        <v>0</v>
      </c>
      <c r="BP5" s="176">
        <f t="shared" ref="BP5:BQ5" si="1">AD35</f>
        <v>0</v>
      </c>
      <c r="BQ5" s="176">
        <f t="shared" si="1"/>
        <v>0.01</v>
      </c>
      <c r="BR5" s="176">
        <f>AF35</f>
        <v>0</v>
      </c>
      <c r="BS5" s="176">
        <f>AG35</f>
        <v>0</v>
      </c>
      <c r="BT5" s="176">
        <f>AH35</f>
        <v>0</v>
      </c>
      <c r="BU5" s="176">
        <f>AI35</f>
        <v>0</v>
      </c>
      <c r="BV5" s="176">
        <f>AJ35</f>
        <v>0</v>
      </c>
      <c r="BW5" s="178"/>
      <c r="BX5" s="179"/>
      <c r="BY5" s="179"/>
      <c r="BZ5" s="179"/>
      <c r="CA5" s="180"/>
      <c r="CB5" s="180"/>
      <c r="CC5" s="180"/>
      <c r="CD5" s="180"/>
      <c r="CE5" s="180"/>
      <c r="CF5" s="180"/>
      <c r="CG5" s="180"/>
      <c r="CH5" s="180"/>
    </row>
    <row r="6" spans="2:86" ht="12" customHeight="1" x14ac:dyDescent="0.15">
      <c r="B6" s="871" t="s">
        <v>929</v>
      </c>
      <c r="C6" s="873"/>
      <c r="D6" s="874"/>
      <c r="E6" s="875"/>
      <c r="F6" s="875"/>
      <c r="G6" s="875"/>
      <c r="H6" s="875"/>
      <c r="I6" s="875"/>
      <c r="J6" s="876"/>
      <c r="K6" s="881" t="s">
        <v>930</v>
      </c>
      <c r="L6" s="882"/>
      <c r="M6" s="882"/>
      <c r="N6" s="882"/>
      <c r="O6" s="882"/>
      <c r="P6" s="882"/>
      <c r="Q6" s="882"/>
      <c r="R6" s="882"/>
      <c r="S6" s="882"/>
      <c r="T6" s="882"/>
      <c r="U6" s="882"/>
      <c r="V6" s="882"/>
      <c r="W6" s="882"/>
      <c r="X6" s="882"/>
      <c r="Y6" s="882"/>
      <c r="Z6" s="882"/>
      <c r="AA6" s="882"/>
      <c r="AB6" s="882"/>
      <c r="AC6" s="882"/>
      <c r="AD6" s="882"/>
      <c r="AE6" s="882"/>
      <c r="AF6" s="882"/>
      <c r="AG6" s="882"/>
      <c r="AH6" s="882"/>
      <c r="AI6" s="882"/>
      <c r="AJ6" s="882"/>
      <c r="AK6" s="882"/>
      <c r="AL6" s="882"/>
      <c r="AM6" s="882"/>
      <c r="AN6" s="882"/>
      <c r="AO6" s="883"/>
      <c r="AP6" s="2"/>
    </row>
    <row r="7" spans="2:86" ht="12" customHeight="1" x14ac:dyDescent="0.15">
      <c r="B7" s="872"/>
      <c r="C7" s="877"/>
      <c r="D7" s="875"/>
      <c r="E7" s="875"/>
      <c r="F7" s="875"/>
      <c r="G7" s="875"/>
      <c r="H7" s="875"/>
      <c r="I7" s="875"/>
      <c r="J7" s="876"/>
      <c r="K7" s="884" t="s">
        <v>931</v>
      </c>
      <c r="L7" s="885"/>
      <c r="M7" s="886"/>
      <c r="N7" s="887" t="s">
        <v>591</v>
      </c>
      <c r="O7" s="888"/>
      <c r="P7" s="884" t="s">
        <v>932</v>
      </c>
      <c r="Q7" s="886"/>
      <c r="R7" s="889">
        <v>6.4</v>
      </c>
      <c r="S7" s="890"/>
      <c r="T7" s="891"/>
      <c r="U7" s="892" t="s">
        <v>933</v>
      </c>
      <c r="V7" s="893"/>
      <c r="W7" s="892" t="s">
        <v>934</v>
      </c>
      <c r="X7" s="893"/>
      <c r="Y7" s="886" t="s">
        <v>935</v>
      </c>
      <c r="Z7" s="898"/>
      <c r="AA7" s="898"/>
      <c r="AB7" s="898"/>
      <c r="AC7" s="892" t="s">
        <v>936</v>
      </c>
      <c r="AD7" s="899"/>
      <c r="AE7" s="899"/>
      <c r="AF7" s="899"/>
      <c r="AG7" s="899"/>
      <c r="AH7" s="899"/>
      <c r="AI7" s="899"/>
      <c r="AJ7" s="893"/>
      <c r="AK7" s="892" t="s">
        <v>937</v>
      </c>
      <c r="AL7" s="899"/>
      <c r="AM7" s="899"/>
      <c r="AN7" s="901"/>
      <c r="AO7" s="902"/>
      <c r="AP7" s="2"/>
      <c r="AW7" s="182"/>
    </row>
    <row r="8" spans="2:86" ht="12" customHeight="1" x14ac:dyDescent="0.15">
      <c r="B8" s="872"/>
      <c r="C8" s="877"/>
      <c r="D8" s="875"/>
      <c r="E8" s="875"/>
      <c r="F8" s="875"/>
      <c r="G8" s="875"/>
      <c r="H8" s="875"/>
      <c r="I8" s="875"/>
      <c r="J8" s="876"/>
      <c r="K8" s="898" t="s">
        <v>731</v>
      </c>
      <c r="L8" s="898" t="s">
        <v>560</v>
      </c>
      <c r="M8" s="898"/>
      <c r="N8" s="898" t="s">
        <v>561</v>
      </c>
      <c r="O8" s="898"/>
      <c r="P8" s="898" t="s">
        <v>938</v>
      </c>
      <c r="Q8" s="898"/>
      <c r="R8" s="898" t="s">
        <v>939</v>
      </c>
      <c r="S8" s="898"/>
      <c r="T8" s="898"/>
      <c r="U8" s="894"/>
      <c r="V8" s="895"/>
      <c r="W8" s="894"/>
      <c r="X8" s="895"/>
      <c r="Y8" s="886"/>
      <c r="Z8" s="898"/>
      <c r="AA8" s="898"/>
      <c r="AB8" s="898"/>
      <c r="AC8" s="896"/>
      <c r="AD8" s="900"/>
      <c r="AE8" s="900"/>
      <c r="AF8" s="900"/>
      <c r="AG8" s="900"/>
      <c r="AH8" s="900"/>
      <c r="AI8" s="900"/>
      <c r="AJ8" s="897"/>
      <c r="AK8" s="894"/>
      <c r="AL8" s="903"/>
      <c r="AM8" s="903"/>
      <c r="AN8" s="904"/>
      <c r="AO8" s="905"/>
      <c r="AP8" s="2"/>
    </row>
    <row r="9" spans="2:86" ht="12" customHeight="1" x14ac:dyDescent="0.15">
      <c r="B9" s="872"/>
      <c r="C9" s="877"/>
      <c r="D9" s="875"/>
      <c r="E9" s="875"/>
      <c r="F9" s="875"/>
      <c r="G9" s="875"/>
      <c r="H9" s="875"/>
      <c r="I9" s="875"/>
      <c r="J9" s="876"/>
      <c r="K9" s="898"/>
      <c r="L9" s="898"/>
      <c r="M9" s="898"/>
      <c r="N9" s="898"/>
      <c r="O9" s="898"/>
      <c r="P9" s="898"/>
      <c r="Q9" s="898"/>
      <c r="R9" s="898"/>
      <c r="S9" s="898"/>
      <c r="T9" s="898"/>
      <c r="U9" s="894"/>
      <c r="V9" s="895"/>
      <c r="W9" s="894"/>
      <c r="X9" s="895"/>
      <c r="Y9" s="886" t="s">
        <v>940</v>
      </c>
      <c r="Z9" s="898"/>
      <c r="AA9" s="898"/>
      <c r="AB9" s="898"/>
      <c r="AC9" s="898" t="s">
        <v>941</v>
      </c>
      <c r="AD9" s="898"/>
      <c r="AE9" s="898"/>
      <c r="AF9" s="898"/>
      <c r="AG9" s="898" t="s">
        <v>942</v>
      </c>
      <c r="AH9" s="898"/>
      <c r="AI9" s="898"/>
      <c r="AJ9" s="898"/>
      <c r="AK9" s="894"/>
      <c r="AL9" s="903"/>
      <c r="AM9" s="903"/>
      <c r="AN9" s="904"/>
      <c r="AO9" s="905"/>
      <c r="AP9" s="2"/>
    </row>
    <row r="10" spans="2:86" ht="12" customHeight="1" x14ac:dyDescent="0.15">
      <c r="B10" s="872"/>
      <c r="C10" s="877"/>
      <c r="D10" s="875"/>
      <c r="E10" s="875"/>
      <c r="F10" s="875"/>
      <c r="G10" s="875"/>
      <c r="H10" s="875"/>
      <c r="I10" s="875"/>
      <c r="J10" s="876"/>
      <c r="K10" s="898"/>
      <c r="L10" s="898"/>
      <c r="M10" s="898"/>
      <c r="N10" s="898"/>
      <c r="O10" s="898"/>
      <c r="P10" s="898"/>
      <c r="Q10" s="898"/>
      <c r="R10" s="898"/>
      <c r="S10" s="898"/>
      <c r="T10" s="898"/>
      <c r="U10" s="896"/>
      <c r="V10" s="897"/>
      <c r="W10" s="896"/>
      <c r="X10" s="897"/>
      <c r="Y10" s="183" t="s">
        <v>527</v>
      </c>
      <c r="Z10" s="184" t="s">
        <v>526</v>
      </c>
      <c r="AA10" s="184" t="s">
        <v>943</v>
      </c>
      <c r="AB10" s="184" t="s">
        <v>944</v>
      </c>
      <c r="AC10" s="184" t="s">
        <v>527</v>
      </c>
      <c r="AD10" s="184" t="s">
        <v>526</v>
      </c>
      <c r="AE10" s="184" t="s">
        <v>943</v>
      </c>
      <c r="AF10" s="184" t="s">
        <v>944</v>
      </c>
      <c r="AG10" s="184" t="s">
        <v>527</v>
      </c>
      <c r="AH10" s="184" t="s">
        <v>526</v>
      </c>
      <c r="AI10" s="184" t="s">
        <v>943</v>
      </c>
      <c r="AJ10" s="184" t="s">
        <v>944</v>
      </c>
      <c r="AK10" s="896"/>
      <c r="AL10" s="900"/>
      <c r="AM10" s="900"/>
      <c r="AN10" s="906"/>
      <c r="AO10" s="907"/>
      <c r="AP10" s="2"/>
    </row>
    <row r="11" spans="2:86" ht="12" customHeight="1" x14ac:dyDescent="0.15">
      <c r="B11" s="872"/>
      <c r="C11" s="877"/>
      <c r="D11" s="875"/>
      <c r="E11" s="875"/>
      <c r="F11" s="875"/>
      <c r="G11" s="875"/>
      <c r="H11" s="875"/>
      <c r="I11" s="875"/>
      <c r="J11" s="876"/>
      <c r="K11" s="185">
        <v>1</v>
      </c>
      <c r="L11" s="908" t="s">
        <v>574</v>
      </c>
      <c r="M11" s="910"/>
      <c r="N11" s="908" t="s">
        <v>592</v>
      </c>
      <c r="O11" s="910"/>
      <c r="P11" s="908" t="s">
        <v>576</v>
      </c>
      <c r="Q11" s="910"/>
      <c r="R11" s="606" t="s">
        <v>269</v>
      </c>
      <c r="S11" s="606"/>
      <c r="T11" s="606"/>
      <c r="U11" s="908" t="s">
        <v>582</v>
      </c>
      <c r="V11" s="910"/>
      <c r="W11" s="908"/>
      <c r="X11" s="910"/>
      <c r="Y11" s="186"/>
      <c r="Z11" s="187"/>
      <c r="AA11" s="187"/>
      <c r="AB11" s="187"/>
      <c r="AC11" s="188"/>
      <c r="AD11" s="188"/>
      <c r="AE11" s="188">
        <v>0.01</v>
      </c>
      <c r="AF11" s="188"/>
      <c r="AG11" s="188"/>
      <c r="AH11" s="188"/>
      <c r="AI11" s="188"/>
      <c r="AJ11" s="188"/>
      <c r="AK11" s="908"/>
      <c r="AL11" s="909"/>
      <c r="AM11" s="909"/>
      <c r="AN11" s="909"/>
      <c r="AO11" s="910"/>
      <c r="AP11" s="2"/>
      <c r="AQ11" s="189">
        <f>IF(P11="材質劣化",2,IF(P11="漏水",3,1))</f>
        <v>2</v>
      </c>
    </row>
    <row r="12" spans="2:86" ht="12" customHeight="1" x14ac:dyDescent="0.15">
      <c r="B12" s="872"/>
      <c r="C12" s="877"/>
      <c r="D12" s="875"/>
      <c r="E12" s="875"/>
      <c r="F12" s="875"/>
      <c r="G12" s="875"/>
      <c r="H12" s="875"/>
      <c r="I12" s="875"/>
      <c r="J12" s="876"/>
      <c r="K12" s="185"/>
      <c r="L12" s="908"/>
      <c r="M12" s="910"/>
      <c r="N12" s="908"/>
      <c r="O12" s="910"/>
      <c r="P12" s="908"/>
      <c r="Q12" s="910"/>
      <c r="R12" s="606"/>
      <c r="S12" s="606"/>
      <c r="T12" s="606"/>
      <c r="U12" s="908"/>
      <c r="V12" s="910"/>
      <c r="W12" s="908"/>
      <c r="X12" s="910"/>
      <c r="Y12" s="186"/>
      <c r="Z12" s="187"/>
      <c r="AA12" s="187"/>
      <c r="AB12" s="187"/>
      <c r="AC12" s="188"/>
      <c r="AD12" s="188"/>
      <c r="AE12" s="188"/>
      <c r="AF12" s="188"/>
      <c r="AG12" s="188"/>
      <c r="AH12" s="188"/>
      <c r="AI12" s="188"/>
      <c r="AJ12" s="188"/>
      <c r="AK12" s="908"/>
      <c r="AL12" s="909"/>
      <c r="AM12" s="909"/>
      <c r="AN12" s="909"/>
      <c r="AO12" s="910"/>
      <c r="AP12" s="2"/>
      <c r="AQ12" s="189">
        <f>IF(P12="材質劣化",2,IF(P12="漏水",3,1))</f>
        <v>1</v>
      </c>
    </row>
    <row r="13" spans="2:86" ht="12" customHeight="1" x14ac:dyDescent="0.15">
      <c r="B13" s="872"/>
      <c r="C13" s="877"/>
      <c r="D13" s="875"/>
      <c r="E13" s="875"/>
      <c r="F13" s="875"/>
      <c r="G13" s="875"/>
      <c r="H13" s="875"/>
      <c r="I13" s="875"/>
      <c r="J13" s="876"/>
      <c r="K13" s="185"/>
      <c r="L13" s="908"/>
      <c r="M13" s="910"/>
      <c r="N13" s="908"/>
      <c r="O13" s="910"/>
      <c r="P13" s="908"/>
      <c r="Q13" s="910"/>
      <c r="R13" s="604"/>
      <c r="S13" s="620"/>
      <c r="T13" s="605"/>
      <c r="U13" s="908"/>
      <c r="V13" s="910"/>
      <c r="W13" s="908"/>
      <c r="X13" s="910"/>
      <c r="Y13" s="186"/>
      <c r="Z13" s="187"/>
      <c r="AA13" s="187"/>
      <c r="AB13" s="187"/>
      <c r="AC13" s="188"/>
      <c r="AD13" s="188"/>
      <c r="AE13" s="188"/>
      <c r="AF13" s="188"/>
      <c r="AG13" s="188"/>
      <c r="AH13" s="188"/>
      <c r="AI13" s="188"/>
      <c r="AJ13" s="188"/>
      <c r="AK13" s="908"/>
      <c r="AL13" s="909"/>
      <c r="AM13" s="909"/>
      <c r="AN13" s="909"/>
      <c r="AO13" s="910"/>
      <c r="AP13" s="2"/>
      <c r="AQ13" s="189">
        <f t="shared" ref="AQ13:AQ34" si="2">IF(P13="材質劣化",2,IF(P13="漏水",3,1))</f>
        <v>1</v>
      </c>
    </row>
    <row r="14" spans="2:86" ht="12" customHeight="1" x14ac:dyDescent="0.15">
      <c r="B14" s="872"/>
      <c r="C14" s="877"/>
      <c r="D14" s="875"/>
      <c r="E14" s="875"/>
      <c r="F14" s="875"/>
      <c r="G14" s="875"/>
      <c r="H14" s="875"/>
      <c r="I14" s="875"/>
      <c r="J14" s="876"/>
      <c r="K14" s="185"/>
      <c r="L14" s="908"/>
      <c r="M14" s="910"/>
      <c r="N14" s="908"/>
      <c r="O14" s="910"/>
      <c r="P14" s="908"/>
      <c r="Q14" s="910"/>
      <c r="R14" s="604"/>
      <c r="S14" s="620"/>
      <c r="T14" s="605"/>
      <c r="U14" s="908"/>
      <c r="V14" s="910"/>
      <c r="W14" s="908"/>
      <c r="X14" s="910"/>
      <c r="Y14" s="186"/>
      <c r="Z14" s="187"/>
      <c r="AA14" s="187"/>
      <c r="AB14" s="187"/>
      <c r="AC14" s="188"/>
      <c r="AD14" s="188"/>
      <c r="AE14" s="188"/>
      <c r="AF14" s="188"/>
      <c r="AG14" s="188"/>
      <c r="AH14" s="188"/>
      <c r="AI14" s="188"/>
      <c r="AJ14" s="188"/>
      <c r="AK14" s="908"/>
      <c r="AL14" s="909"/>
      <c r="AM14" s="909"/>
      <c r="AN14" s="909"/>
      <c r="AO14" s="910"/>
      <c r="AP14" s="2"/>
      <c r="AQ14" s="189">
        <f t="shared" si="2"/>
        <v>1</v>
      </c>
    </row>
    <row r="15" spans="2:86" ht="12" customHeight="1" x14ac:dyDescent="0.15">
      <c r="B15" s="872"/>
      <c r="C15" s="877"/>
      <c r="D15" s="875"/>
      <c r="E15" s="875"/>
      <c r="F15" s="875"/>
      <c r="G15" s="875"/>
      <c r="H15" s="875"/>
      <c r="I15" s="875"/>
      <c r="J15" s="876"/>
      <c r="K15" s="185"/>
      <c r="L15" s="908"/>
      <c r="M15" s="910"/>
      <c r="N15" s="908"/>
      <c r="O15" s="910"/>
      <c r="P15" s="908"/>
      <c r="Q15" s="910"/>
      <c r="R15" s="604"/>
      <c r="S15" s="620"/>
      <c r="T15" s="605"/>
      <c r="U15" s="908"/>
      <c r="V15" s="910"/>
      <c r="W15" s="908"/>
      <c r="X15" s="910"/>
      <c r="Y15" s="186"/>
      <c r="Z15" s="187"/>
      <c r="AA15" s="187"/>
      <c r="AB15" s="187"/>
      <c r="AC15" s="188"/>
      <c r="AD15" s="188"/>
      <c r="AE15" s="188"/>
      <c r="AF15" s="188"/>
      <c r="AG15" s="188"/>
      <c r="AH15" s="188"/>
      <c r="AI15" s="188"/>
      <c r="AJ15" s="188"/>
      <c r="AK15" s="908"/>
      <c r="AL15" s="909"/>
      <c r="AM15" s="909"/>
      <c r="AN15" s="909"/>
      <c r="AO15" s="910"/>
      <c r="AP15" s="2"/>
      <c r="AQ15" s="189">
        <f t="shared" si="2"/>
        <v>1</v>
      </c>
    </row>
    <row r="16" spans="2:86" ht="12" customHeight="1" x14ac:dyDescent="0.15">
      <c r="B16" s="872"/>
      <c r="C16" s="877"/>
      <c r="D16" s="875"/>
      <c r="E16" s="875"/>
      <c r="F16" s="875"/>
      <c r="G16" s="875"/>
      <c r="H16" s="875"/>
      <c r="I16" s="875"/>
      <c r="J16" s="876"/>
      <c r="K16" s="185"/>
      <c r="L16" s="908"/>
      <c r="M16" s="910"/>
      <c r="N16" s="908"/>
      <c r="O16" s="910"/>
      <c r="P16" s="908"/>
      <c r="Q16" s="910"/>
      <c r="R16" s="604"/>
      <c r="S16" s="620"/>
      <c r="T16" s="605"/>
      <c r="U16" s="908"/>
      <c r="V16" s="910"/>
      <c r="W16" s="908"/>
      <c r="X16" s="910"/>
      <c r="Y16" s="186"/>
      <c r="Z16" s="187"/>
      <c r="AA16" s="187"/>
      <c r="AB16" s="187"/>
      <c r="AC16" s="188"/>
      <c r="AD16" s="188"/>
      <c r="AE16" s="188"/>
      <c r="AF16" s="188"/>
      <c r="AG16" s="188"/>
      <c r="AH16" s="188"/>
      <c r="AI16" s="188"/>
      <c r="AJ16" s="188"/>
      <c r="AK16" s="908"/>
      <c r="AL16" s="909"/>
      <c r="AM16" s="909"/>
      <c r="AN16" s="909"/>
      <c r="AO16" s="910"/>
      <c r="AP16" s="2"/>
      <c r="AQ16" s="189">
        <f t="shared" si="2"/>
        <v>1</v>
      </c>
    </row>
    <row r="17" spans="2:46" ht="12" customHeight="1" x14ac:dyDescent="0.15">
      <c r="B17" s="872"/>
      <c r="C17" s="877"/>
      <c r="D17" s="875"/>
      <c r="E17" s="875"/>
      <c r="F17" s="875"/>
      <c r="G17" s="875"/>
      <c r="H17" s="875"/>
      <c r="I17" s="875"/>
      <c r="J17" s="876"/>
      <c r="K17" s="185"/>
      <c r="L17" s="908"/>
      <c r="M17" s="910"/>
      <c r="N17" s="908"/>
      <c r="O17" s="910"/>
      <c r="P17" s="908"/>
      <c r="Q17" s="910"/>
      <c r="R17" s="604"/>
      <c r="S17" s="620"/>
      <c r="T17" s="605"/>
      <c r="U17" s="908"/>
      <c r="V17" s="910"/>
      <c r="W17" s="908"/>
      <c r="X17" s="910"/>
      <c r="Y17" s="186"/>
      <c r="Z17" s="187"/>
      <c r="AA17" s="187"/>
      <c r="AB17" s="187"/>
      <c r="AC17" s="188"/>
      <c r="AD17" s="188"/>
      <c r="AE17" s="188"/>
      <c r="AF17" s="188"/>
      <c r="AG17" s="188"/>
      <c r="AH17" s="188"/>
      <c r="AI17" s="188"/>
      <c r="AJ17" s="188"/>
      <c r="AK17" s="908"/>
      <c r="AL17" s="909"/>
      <c r="AM17" s="909"/>
      <c r="AN17" s="909"/>
      <c r="AO17" s="910"/>
      <c r="AP17" s="2"/>
      <c r="AQ17" s="189">
        <f t="shared" si="2"/>
        <v>1</v>
      </c>
    </row>
    <row r="18" spans="2:46" ht="12" customHeight="1" x14ac:dyDescent="0.15">
      <c r="B18" s="872"/>
      <c r="C18" s="877"/>
      <c r="D18" s="875"/>
      <c r="E18" s="875"/>
      <c r="F18" s="875"/>
      <c r="G18" s="875"/>
      <c r="H18" s="875"/>
      <c r="I18" s="875"/>
      <c r="J18" s="876"/>
      <c r="K18" s="185"/>
      <c r="L18" s="908"/>
      <c r="M18" s="910"/>
      <c r="N18" s="908"/>
      <c r="O18" s="910"/>
      <c r="P18" s="908"/>
      <c r="Q18" s="910"/>
      <c r="R18" s="604"/>
      <c r="S18" s="620"/>
      <c r="T18" s="605"/>
      <c r="U18" s="908"/>
      <c r="V18" s="910"/>
      <c r="W18" s="908"/>
      <c r="X18" s="910"/>
      <c r="Y18" s="186"/>
      <c r="Z18" s="187"/>
      <c r="AA18" s="187"/>
      <c r="AB18" s="187"/>
      <c r="AC18" s="188"/>
      <c r="AD18" s="188"/>
      <c r="AE18" s="188"/>
      <c r="AF18" s="188"/>
      <c r="AG18" s="188"/>
      <c r="AH18" s="188"/>
      <c r="AI18" s="188"/>
      <c r="AJ18" s="188"/>
      <c r="AK18" s="908"/>
      <c r="AL18" s="909"/>
      <c r="AM18" s="909"/>
      <c r="AN18" s="909"/>
      <c r="AO18" s="910"/>
      <c r="AP18" s="2"/>
      <c r="AQ18" s="189">
        <f t="shared" si="2"/>
        <v>1</v>
      </c>
    </row>
    <row r="19" spans="2:46" ht="12" customHeight="1" x14ac:dyDescent="0.15">
      <c r="B19" s="872"/>
      <c r="C19" s="877"/>
      <c r="D19" s="875"/>
      <c r="E19" s="875"/>
      <c r="F19" s="875"/>
      <c r="G19" s="875"/>
      <c r="H19" s="875"/>
      <c r="I19" s="875"/>
      <c r="J19" s="876"/>
      <c r="K19" s="185"/>
      <c r="L19" s="908"/>
      <c r="M19" s="910"/>
      <c r="N19" s="908"/>
      <c r="O19" s="910"/>
      <c r="P19" s="908"/>
      <c r="Q19" s="910"/>
      <c r="R19" s="604"/>
      <c r="S19" s="620"/>
      <c r="T19" s="605"/>
      <c r="U19" s="908"/>
      <c r="V19" s="910"/>
      <c r="W19" s="908"/>
      <c r="X19" s="910"/>
      <c r="Y19" s="186"/>
      <c r="Z19" s="187"/>
      <c r="AA19" s="187"/>
      <c r="AB19" s="187"/>
      <c r="AC19" s="188"/>
      <c r="AD19" s="188"/>
      <c r="AE19" s="188"/>
      <c r="AF19" s="188"/>
      <c r="AG19" s="188"/>
      <c r="AH19" s="188"/>
      <c r="AI19" s="188"/>
      <c r="AJ19" s="188"/>
      <c r="AK19" s="908"/>
      <c r="AL19" s="909"/>
      <c r="AM19" s="909"/>
      <c r="AN19" s="909"/>
      <c r="AO19" s="910"/>
      <c r="AP19" s="2"/>
      <c r="AQ19" s="189">
        <f t="shared" si="2"/>
        <v>1</v>
      </c>
    </row>
    <row r="20" spans="2:46" ht="12" customHeight="1" x14ac:dyDescent="0.15">
      <c r="B20" s="872"/>
      <c r="C20" s="877"/>
      <c r="D20" s="875"/>
      <c r="E20" s="875"/>
      <c r="F20" s="875"/>
      <c r="G20" s="875"/>
      <c r="H20" s="875"/>
      <c r="I20" s="875"/>
      <c r="J20" s="876"/>
      <c r="K20" s="185"/>
      <c r="L20" s="908"/>
      <c r="M20" s="910"/>
      <c r="N20" s="908"/>
      <c r="O20" s="910"/>
      <c r="P20" s="908"/>
      <c r="Q20" s="910"/>
      <c r="R20" s="604"/>
      <c r="S20" s="620"/>
      <c r="T20" s="605"/>
      <c r="U20" s="908"/>
      <c r="V20" s="910"/>
      <c r="W20" s="908"/>
      <c r="X20" s="910"/>
      <c r="Y20" s="186"/>
      <c r="Z20" s="187"/>
      <c r="AA20" s="187"/>
      <c r="AB20" s="187"/>
      <c r="AC20" s="188"/>
      <c r="AD20" s="188"/>
      <c r="AE20" s="188"/>
      <c r="AF20" s="188"/>
      <c r="AG20" s="188"/>
      <c r="AH20" s="188"/>
      <c r="AI20" s="188"/>
      <c r="AJ20" s="188"/>
      <c r="AK20" s="908"/>
      <c r="AL20" s="909"/>
      <c r="AM20" s="909"/>
      <c r="AN20" s="909"/>
      <c r="AO20" s="910"/>
      <c r="AP20" s="2"/>
      <c r="AQ20" s="189">
        <f t="shared" si="2"/>
        <v>1</v>
      </c>
    </row>
    <row r="21" spans="2:46" ht="12" customHeight="1" x14ac:dyDescent="0.15">
      <c r="B21" s="872"/>
      <c r="C21" s="877"/>
      <c r="D21" s="875"/>
      <c r="E21" s="875"/>
      <c r="F21" s="875"/>
      <c r="G21" s="875"/>
      <c r="H21" s="875"/>
      <c r="I21" s="875"/>
      <c r="J21" s="876"/>
      <c r="K21" s="185"/>
      <c r="L21" s="908"/>
      <c r="M21" s="910"/>
      <c r="N21" s="908"/>
      <c r="O21" s="910"/>
      <c r="P21" s="908"/>
      <c r="Q21" s="910"/>
      <c r="R21" s="604"/>
      <c r="S21" s="620"/>
      <c r="T21" s="605"/>
      <c r="U21" s="908"/>
      <c r="V21" s="910"/>
      <c r="W21" s="908"/>
      <c r="X21" s="910"/>
      <c r="Y21" s="186"/>
      <c r="Z21" s="187"/>
      <c r="AA21" s="187"/>
      <c r="AB21" s="187"/>
      <c r="AC21" s="188"/>
      <c r="AD21" s="188"/>
      <c r="AE21" s="188"/>
      <c r="AF21" s="188"/>
      <c r="AG21" s="188"/>
      <c r="AH21" s="188"/>
      <c r="AI21" s="188"/>
      <c r="AJ21" s="188"/>
      <c r="AK21" s="908"/>
      <c r="AL21" s="909"/>
      <c r="AM21" s="909"/>
      <c r="AN21" s="909"/>
      <c r="AO21" s="910"/>
      <c r="AP21" s="2"/>
      <c r="AQ21" s="189">
        <f>IF(P21="材質劣化",2,IF(P21="漏水",3,1))</f>
        <v>1</v>
      </c>
    </row>
    <row r="22" spans="2:46" ht="12" customHeight="1" x14ac:dyDescent="0.15">
      <c r="B22" s="872"/>
      <c r="C22" s="877"/>
      <c r="D22" s="875"/>
      <c r="E22" s="875"/>
      <c r="F22" s="875"/>
      <c r="G22" s="875"/>
      <c r="H22" s="875"/>
      <c r="I22" s="875"/>
      <c r="J22" s="876"/>
      <c r="K22" s="185"/>
      <c r="L22" s="908"/>
      <c r="M22" s="910"/>
      <c r="N22" s="908"/>
      <c r="O22" s="910"/>
      <c r="P22" s="908"/>
      <c r="Q22" s="910"/>
      <c r="R22" s="604"/>
      <c r="S22" s="620"/>
      <c r="T22" s="605"/>
      <c r="U22" s="908"/>
      <c r="V22" s="910"/>
      <c r="W22" s="908"/>
      <c r="X22" s="910"/>
      <c r="Y22" s="186"/>
      <c r="Z22" s="187"/>
      <c r="AA22" s="187"/>
      <c r="AB22" s="187"/>
      <c r="AC22" s="188"/>
      <c r="AD22" s="188"/>
      <c r="AE22" s="188"/>
      <c r="AF22" s="188"/>
      <c r="AG22" s="188"/>
      <c r="AH22" s="188"/>
      <c r="AI22" s="188"/>
      <c r="AJ22" s="188"/>
      <c r="AK22" s="908"/>
      <c r="AL22" s="909"/>
      <c r="AM22" s="909"/>
      <c r="AN22" s="909"/>
      <c r="AO22" s="910"/>
      <c r="AP22" s="2"/>
      <c r="AQ22" s="189">
        <f t="shared" si="2"/>
        <v>1</v>
      </c>
    </row>
    <row r="23" spans="2:46" ht="12" customHeight="1" x14ac:dyDescent="0.15">
      <c r="B23" s="872"/>
      <c r="C23" s="877"/>
      <c r="D23" s="875"/>
      <c r="E23" s="875"/>
      <c r="F23" s="875"/>
      <c r="G23" s="875"/>
      <c r="H23" s="875"/>
      <c r="I23" s="875"/>
      <c r="J23" s="876"/>
      <c r="K23" s="185"/>
      <c r="L23" s="908"/>
      <c r="M23" s="910"/>
      <c r="N23" s="908"/>
      <c r="O23" s="910"/>
      <c r="P23" s="908"/>
      <c r="Q23" s="910"/>
      <c r="R23" s="604"/>
      <c r="S23" s="620"/>
      <c r="T23" s="605"/>
      <c r="U23" s="908"/>
      <c r="V23" s="910"/>
      <c r="W23" s="908"/>
      <c r="X23" s="910"/>
      <c r="Y23" s="186"/>
      <c r="Z23" s="187"/>
      <c r="AA23" s="187"/>
      <c r="AB23" s="187"/>
      <c r="AC23" s="188"/>
      <c r="AD23" s="188"/>
      <c r="AE23" s="188"/>
      <c r="AF23" s="188"/>
      <c r="AG23" s="188"/>
      <c r="AH23" s="188"/>
      <c r="AI23" s="188"/>
      <c r="AJ23" s="188"/>
      <c r="AK23" s="908"/>
      <c r="AL23" s="909"/>
      <c r="AM23" s="909"/>
      <c r="AN23" s="909"/>
      <c r="AO23" s="910"/>
      <c r="AP23" s="2"/>
      <c r="AQ23" s="189">
        <f t="shared" si="2"/>
        <v>1</v>
      </c>
    </row>
    <row r="24" spans="2:46" ht="12" customHeight="1" x14ac:dyDescent="0.15">
      <c r="B24" s="872"/>
      <c r="C24" s="877"/>
      <c r="D24" s="875"/>
      <c r="E24" s="875"/>
      <c r="F24" s="875"/>
      <c r="G24" s="875"/>
      <c r="H24" s="875"/>
      <c r="I24" s="875"/>
      <c r="J24" s="876"/>
      <c r="K24" s="185"/>
      <c r="L24" s="908"/>
      <c r="M24" s="910"/>
      <c r="N24" s="908"/>
      <c r="O24" s="910"/>
      <c r="P24" s="908"/>
      <c r="Q24" s="910"/>
      <c r="R24" s="604"/>
      <c r="S24" s="620"/>
      <c r="T24" s="605"/>
      <c r="U24" s="908"/>
      <c r="V24" s="910"/>
      <c r="W24" s="908"/>
      <c r="X24" s="910"/>
      <c r="Y24" s="186"/>
      <c r="Z24" s="187"/>
      <c r="AA24" s="187"/>
      <c r="AB24" s="187"/>
      <c r="AC24" s="188"/>
      <c r="AD24" s="188"/>
      <c r="AE24" s="188"/>
      <c r="AF24" s="188"/>
      <c r="AG24" s="188"/>
      <c r="AH24" s="188"/>
      <c r="AI24" s="188"/>
      <c r="AJ24" s="188"/>
      <c r="AK24" s="908"/>
      <c r="AL24" s="909"/>
      <c r="AM24" s="909"/>
      <c r="AN24" s="909"/>
      <c r="AO24" s="910"/>
      <c r="AP24" s="2"/>
      <c r="AQ24" s="189">
        <f t="shared" si="2"/>
        <v>1</v>
      </c>
    </row>
    <row r="25" spans="2:46" ht="12" customHeight="1" x14ac:dyDescent="0.15">
      <c r="B25" s="872"/>
      <c r="C25" s="877"/>
      <c r="D25" s="875"/>
      <c r="E25" s="875"/>
      <c r="F25" s="875"/>
      <c r="G25" s="875"/>
      <c r="H25" s="875"/>
      <c r="I25" s="875"/>
      <c r="J25" s="876"/>
      <c r="K25" s="185"/>
      <c r="L25" s="908"/>
      <c r="M25" s="910"/>
      <c r="N25" s="908"/>
      <c r="O25" s="910"/>
      <c r="P25" s="908"/>
      <c r="Q25" s="910"/>
      <c r="R25" s="604"/>
      <c r="S25" s="620"/>
      <c r="T25" s="605"/>
      <c r="U25" s="908"/>
      <c r="V25" s="910"/>
      <c r="W25" s="908"/>
      <c r="X25" s="910"/>
      <c r="Y25" s="186"/>
      <c r="Z25" s="187"/>
      <c r="AA25" s="187"/>
      <c r="AB25" s="187"/>
      <c r="AC25" s="188"/>
      <c r="AD25" s="188"/>
      <c r="AE25" s="188"/>
      <c r="AF25" s="188"/>
      <c r="AG25" s="188"/>
      <c r="AH25" s="188"/>
      <c r="AI25" s="188"/>
      <c r="AJ25" s="188"/>
      <c r="AK25" s="908"/>
      <c r="AL25" s="909"/>
      <c r="AM25" s="909"/>
      <c r="AN25" s="909"/>
      <c r="AO25" s="910"/>
      <c r="AP25" s="2"/>
      <c r="AQ25" s="189">
        <f t="shared" si="2"/>
        <v>1</v>
      </c>
    </row>
    <row r="26" spans="2:46" ht="12" customHeight="1" x14ac:dyDescent="0.15">
      <c r="B26" s="872"/>
      <c r="C26" s="877"/>
      <c r="D26" s="875"/>
      <c r="E26" s="875"/>
      <c r="F26" s="875"/>
      <c r="G26" s="875"/>
      <c r="H26" s="875"/>
      <c r="I26" s="875"/>
      <c r="J26" s="876"/>
      <c r="K26" s="185"/>
      <c r="L26" s="908"/>
      <c r="M26" s="910"/>
      <c r="N26" s="908"/>
      <c r="O26" s="910"/>
      <c r="P26" s="908"/>
      <c r="Q26" s="910"/>
      <c r="R26" s="604"/>
      <c r="S26" s="620"/>
      <c r="T26" s="605"/>
      <c r="U26" s="908"/>
      <c r="V26" s="910"/>
      <c r="W26" s="908"/>
      <c r="X26" s="910"/>
      <c r="Y26" s="186"/>
      <c r="Z26" s="187"/>
      <c r="AA26" s="187"/>
      <c r="AB26" s="187"/>
      <c r="AC26" s="188"/>
      <c r="AD26" s="188"/>
      <c r="AE26" s="188"/>
      <c r="AF26" s="188"/>
      <c r="AG26" s="188"/>
      <c r="AH26" s="188"/>
      <c r="AI26" s="188"/>
      <c r="AJ26" s="188"/>
      <c r="AK26" s="908"/>
      <c r="AL26" s="909"/>
      <c r="AM26" s="909"/>
      <c r="AN26" s="909"/>
      <c r="AO26" s="910"/>
      <c r="AP26" s="2"/>
      <c r="AQ26" s="189">
        <f t="shared" si="2"/>
        <v>1</v>
      </c>
    </row>
    <row r="27" spans="2:46" ht="12" customHeight="1" x14ac:dyDescent="0.15">
      <c r="B27" s="872"/>
      <c r="C27" s="877"/>
      <c r="D27" s="875"/>
      <c r="E27" s="875"/>
      <c r="F27" s="875"/>
      <c r="G27" s="875"/>
      <c r="H27" s="875"/>
      <c r="I27" s="875"/>
      <c r="J27" s="876"/>
      <c r="K27" s="185"/>
      <c r="L27" s="908"/>
      <c r="M27" s="910"/>
      <c r="N27" s="908"/>
      <c r="O27" s="910"/>
      <c r="P27" s="908"/>
      <c r="Q27" s="910"/>
      <c r="R27" s="604"/>
      <c r="S27" s="620"/>
      <c r="T27" s="605"/>
      <c r="U27" s="908"/>
      <c r="V27" s="910"/>
      <c r="W27" s="908"/>
      <c r="X27" s="910"/>
      <c r="Y27" s="186"/>
      <c r="Z27" s="187"/>
      <c r="AA27" s="187"/>
      <c r="AB27" s="187"/>
      <c r="AC27" s="188"/>
      <c r="AD27" s="188"/>
      <c r="AE27" s="188"/>
      <c r="AF27" s="188"/>
      <c r="AG27" s="188"/>
      <c r="AH27" s="188"/>
      <c r="AI27" s="188"/>
      <c r="AJ27" s="188"/>
      <c r="AK27" s="908"/>
      <c r="AL27" s="909"/>
      <c r="AM27" s="909"/>
      <c r="AN27" s="909"/>
      <c r="AO27" s="910"/>
      <c r="AP27" s="2"/>
      <c r="AQ27" s="189">
        <f t="shared" si="2"/>
        <v>1</v>
      </c>
    </row>
    <row r="28" spans="2:46" ht="12" customHeight="1" x14ac:dyDescent="0.15">
      <c r="B28" s="872"/>
      <c r="C28" s="877"/>
      <c r="D28" s="875"/>
      <c r="E28" s="875"/>
      <c r="F28" s="875"/>
      <c r="G28" s="875"/>
      <c r="H28" s="875"/>
      <c r="I28" s="875"/>
      <c r="J28" s="876"/>
      <c r="K28" s="185"/>
      <c r="L28" s="908"/>
      <c r="M28" s="910"/>
      <c r="N28" s="908"/>
      <c r="O28" s="910"/>
      <c r="P28" s="908"/>
      <c r="Q28" s="910"/>
      <c r="R28" s="604"/>
      <c r="S28" s="620"/>
      <c r="T28" s="605"/>
      <c r="U28" s="908"/>
      <c r="V28" s="910"/>
      <c r="W28" s="908"/>
      <c r="X28" s="910"/>
      <c r="Y28" s="186"/>
      <c r="Z28" s="187"/>
      <c r="AA28" s="187"/>
      <c r="AB28" s="187"/>
      <c r="AC28" s="188"/>
      <c r="AD28" s="188"/>
      <c r="AE28" s="188"/>
      <c r="AF28" s="188"/>
      <c r="AG28" s="188"/>
      <c r="AH28" s="188"/>
      <c r="AI28" s="188"/>
      <c r="AJ28" s="188"/>
      <c r="AK28" s="908"/>
      <c r="AL28" s="909"/>
      <c r="AM28" s="909"/>
      <c r="AN28" s="909"/>
      <c r="AO28" s="910"/>
      <c r="AP28" s="2"/>
      <c r="AQ28" s="189">
        <f t="shared" si="2"/>
        <v>1</v>
      </c>
    </row>
    <row r="29" spans="2:46" ht="12" customHeight="1" x14ac:dyDescent="0.15">
      <c r="B29" s="872"/>
      <c r="C29" s="877"/>
      <c r="D29" s="875"/>
      <c r="E29" s="875"/>
      <c r="F29" s="875"/>
      <c r="G29" s="875"/>
      <c r="H29" s="875"/>
      <c r="I29" s="875"/>
      <c r="J29" s="876"/>
      <c r="K29" s="185"/>
      <c r="L29" s="908"/>
      <c r="M29" s="910"/>
      <c r="N29" s="908"/>
      <c r="O29" s="910"/>
      <c r="P29" s="908"/>
      <c r="Q29" s="910"/>
      <c r="R29" s="604"/>
      <c r="S29" s="620"/>
      <c r="T29" s="605"/>
      <c r="U29" s="908"/>
      <c r="V29" s="910"/>
      <c r="W29" s="908"/>
      <c r="X29" s="910"/>
      <c r="Y29" s="186"/>
      <c r="Z29" s="187"/>
      <c r="AA29" s="187"/>
      <c r="AB29" s="187"/>
      <c r="AC29" s="188"/>
      <c r="AD29" s="188"/>
      <c r="AE29" s="188"/>
      <c r="AF29" s="188"/>
      <c r="AG29" s="188"/>
      <c r="AH29" s="188"/>
      <c r="AI29" s="188"/>
      <c r="AJ29" s="188"/>
      <c r="AK29" s="908"/>
      <c r="AL29" s="909"/>
      <c r="AM29" s="909"/>
      <c r="AN29" s="909"/>
      <c r="AO29" s="910"/>
      <c r="AP29" s="2"/>
      <c r="AQ29" s="189">
        <f t="shared" si="2"/>
        <v>1</v>
      </c>
    </row>
    <row r="30" spans="2:46" ht="12" customHeight="1" x14ac:dyDescent="0.15">
      <c r="B30" s="872"/>
      <c r="C30" s="877"/>
      <c r="D30" s="875"/>
      <c r="E30" s="875"/>
      <c r="F30" s="875"/>
      <c r="G30" s="875"/>
      <c r="H30" s="875"/>
      <c r="I30" s="875"/>
      <c r="J30" s="876"/>
      <c r="K30" s="185"/>
      <c r="L30" s="908"/>
      <c r="M30" s="910"/>
      <c r="N30" s="908"/>
      <c r="O30" s="910"/>
      <c r="P30" s="908"/>
      <c r="Q30" s="910"/>
      <c r="R30" s="604"/>
      <c r="S30" s="620"/>
      <c r="T30" s="605"/>
      <c r="U30" s="908"/>
      <c r="V30" s="910"/>
      <c r="W30" s="908"/>
      <c r="X30" s="910"/>
      <c r="Y30" s="186"/>
      <c r="Z30" s="187"/>
      <c r="AA30" s="187"/>
      <c r="AB30" s="187"/>
      <c r="AC30" s="188"/>
      <c r="AD30" s="188"/>
      <c r="AE30" s="188"/>
      <c r="AF30" s="188"/>
      <c r="AG30" s="188"/>
      <c r="AH30" s="188"/>
      <c r="AI30" s="188"/>
      <c r="AJ30" s="188"/>
      <c r="AK30" s="908"/>
      <c r="AL30" s="909"/>
      <c r="AM30" s="909"/>
      <c r="AN30" s="909"/>
      <c r="AO30" s="910"/>
      <c r="AP30" s="2"/>
      <c r="AQ30" s="189">
        <f t="shared" si="2"/>
        <v>1</v>
      </c>
    </row>
    <row r="31" spans="2:46" ht="12" customHeight="1" x14ac:dyDescent="0.15">
      <c r="B31" s="872"/>
      <c r="C31" s="877"/>
      <c r="D31" s="875"/>
      <c r="E31" s="875"/>
      <c r="F31" s="875"/>
      <c r="G31" s="875"/>
      <c r="H31" s="875"/>
      <c r="I31" s="875"/>
      <c r="J31" s="876"/>
      <c r="K31" s="185"/>
      <c r="L31" s="908"/>
      <c r="M31" s="910"/>
      <c r="N31" s="908"/>
      <c r="O31" s="910"/>
      <c r="P31" s="908"/>
      <c r="Q31" s="910"/>
      <c r="R31" s="604"/>
      <c r="S31" s="620"/>
      <c r="T31" s="605"/>
      <c r="U31" s="908"/>
      <c r="V31" s="910"/>
      <c r="W31" s="908"/>
      <c r="X31" s="910"/>
      <c r="Y31" s="186"/>
      <c r="Z31" s="187"/>
      <c r="AA31" s="187"/>
      <c r="AB31" s="187"/>
      <c r="AC31" s="188"/>
      <c r="AD31" s="188"/>
      <c r="AE31" s="188"/>
      <c r="AF31" s="188"/>
      <c r="AG31" s="188"/>
      <c r="AH31" s="188"/>
      <c r="AI31" s="188"/>
      <c r="AJ31" s="188"/>
      <c r="AK31" s="908"/>
      <c r="AL31" s="909"/>
      <c r="AM31" s="909"/>
      <c r="AN31" s="909"/>
      <c r="AO31" s="910"/>
      <c r="AP31" s="2"/>
      <c r="AQ31" s="189">
        <f t="shared" si="2"/>
        <v>1</v>
      </c>
    </row>
    <row r="32" spans="2:46" ht="12" customHeight="1" x14ac:dyDescent="0.15">
      <c r="B32" s="872"/>
      <c r="C32" s="877"/>
      <c r="D32" s="875"/>
      <c r="E32" s="875"/>
      <c r="F32" s="875"/>
      <c r="G32" s="875"/>
      <c r="H32" s="875"/>
      <c r="I32" s="875"/>
      <c r="J32" s="876"/>
      <c r="K32" s="185"/>
      <c r="L32" s="908"/>
      <c r="M32" s="910"/>
      <c r="N32" s="908"/>
      <c r="O32" s="910"/>
      <c r="P32" s="908"/>
      <c r="Q32" s="910"/>
      <c r="R32" s="604"/>
      <c r="S32" s="620"/>
      <c r="T32" s="605"/>
      <c r="U32" s="908"/>
      <c r="V32" s="910"/>
      <c r="W32" s="908"/>
      <c r="X32" s="910"/>
      <c r="Y32" s="186"/>
      <c r="Z32" s="187"/>
      <c r="AA32" s="187"/>
      <c r="AB32" s="187"/>
      <c r="AC32" s="188"/>
      <c r="AD32" s="188"/>
      <c r="AE32" s="188"/>
      <c r="AF32" s="188"/>
      <c r="AG32" s="188"/>
      <c r="AH32" s="188"/>
      <c r="AI32" s="188"/>
      <c r="AJ32" s="188"/>
      <c r="AK32" s="908"/>
      <c r="AL32" s="909"/>
      <c r="AM32" s="909"/>
      <c r="AN32" s="909"/>
      <c r="AO32" s="910"/>
      <c r="AP32" s="2"/>
      <c r="AQ32" s="189">
        <f t="shared" si="2"/>
        <v>1</v>
      </c>
      <c r="AS32" s="856"/>
      <c r="AT32" s="856"/>
    </row>
    <row r="33" spans="2:86" ht="12" customHeight="1" x14ac:dyDescent="0.15">
      <c r="B33" s="872"/>
      <c r="C33" s="877"/>
      <c r="D33" s="875"/>
      <c r="E33" s="875"/>
      <c r="F33" s="875"/>
      <c r="G33" s="875"/>
      <c r="H33" s="875"/>
      <c r="I33" s="875"/>
      <c r="J33" s="876"/>
      <c r="K33" s="185"/>
      <c r="L33" s="908"/>
      <c r="M33" s="910"/>
      <c r="N33" s="908"/>
      <c r="O33" s="910"/>
      <c r="P33" s="908"/>
      <c r="Q33" s="910"/>
      <c r="R33" s="604"/>
      <c r="S33" s="620"/>
      <c r="T33" s="605"/>
      <c r="U33" s="908"/>
      <c r="V33" s="910"/>
      <c r="W33" s="908"/>
      <c r="X33" s="910"/>
      <c r="Y33" s="186"/>
      <c r="Z33" s="187"/>
      <c r="AA33" s="187"/>
      <c r="AB33" s="187"/>
      <c r="AC33" s="188"/>
      <c r="AD33" s="188"/>
      <c r="AE33" s="188"/>
      <c r="AF33" s="188"/>
      <c r="AG33" s="188"/>
      <c r="AH33" s="188"/>
      <c r="AI33" s="188"/>
      <c r="AJ33" s="188"/>
      <c r="AK33" s="908"/>
      <c r="AL33" s="909"/>
      <c r="AM33" s="909"/>
      <c r="AN33" s="909"/>
      <c r="AO33" s="910"/>
      <c r="AP33" s="2"/>
      <c r="AQ33" s="189">
        <f t="shared" si="2"/>
        <v>1</v>
      </c>
      <c r="AS33" s="911"/>
      <c r="AT33" s="911"/>
    </row>
    <row r="34" spans="2:86" ht="12" customHeight="1" x14ac:dyDescent="0.15">
      <c r="B34" s="872"/>
      <c r="C34" s="877"/>
      <c r="D34" s="875"/>
      <c r="E34" s="875"/>
      <c r="F34" s="875"/>
      <c r="G34" s="875"/>
      <c r="H34" s="875"/>
      <c r="I34" s="875"/>
      <c r="J34" s="876"/>
      <c r="K34" s="185"/>
      <c r="L34" s="908"/>
      <c r="M34" s="910"/>
      <c r="N34" s="908"/>
      <c r="O34" s="910"/>
      <c r="P34" s="908"/>
      <c r="Q34" s="910"/>
      <c r="R34" s="604"/>
      <c r="S34" s="620"/>
      <c r="T34" s="605"/>
      <c r="U34" s="908"/>
      <c r="V34" s="910"/>
      <c r="W34" s="908"/>
      <c r="X34" s="910"/>
      <c r="Y34" s="186"/>
      <c r="Z34" s="187"/>
      <c r="AA34" s="187"/>
      <c r="AB34" s="187"/>
      <c r="AC34" s="188"/>
      <c r="AD34" s="188"/>
      <c r="AE34" s="188"/>
      <c r="AF34" s="188"/>
      <c r="AG34" s="188"/>
      <c r="AH34" s="188"/>
      <c r="AI34" s="188"/>
      <c r="AJ34" s="188"/>
      <c r="AK34" s="908"/>
      <c r="AL34" s="909"/>
      <c r="AM34" s="909"/>
      <c r="AN34" s="909"/>
      <c r="AO34" s="910"/>
      <c r="AP34" s="2"/>
      <c r="AQ34" s="189">
        <f t="shared" si="2"/>
        <v>1</v>
      </c>
      <c r="AS34" s="912"/>
      <c r="AT34" s="912"/>
    </row>
    <row r="35" spans="2:86" ht="12" customHeight="1" x14ac:dyDescent="0.15">
      <c r="B35" s="872"/>
      <c r="C35" s="877"/>
      <c r="D35" s="875"/>
      <c r="E35" s="875"/>
      <c r="F35" s="875"/>
      <c r="G35" s="875"/>
      <c r="H35" s="875"/>
      <c r="I35" s="875"/>
      <c r="J35" s="876"/>
      <c r="K35" s="913" t="s">
        <v>945</v>
      </c>
      <c r="L35" s="898" t="s">
        <v>946</v>
      </c>
      <c r="M35" s="898"/>
      <c r="N35" s="898"/>
      <c r="O35" s="898"/>
      <c r="P35" s="898"/>
      <c r="Q35" s="898"/>
      <c r="R35" s="898"/>
      <c r="S35" s="898"/>
      <c r="T35" s="898"/>
      <c r="U35" s="898"/>
      <c r="V35" s="898"/>
      <c r="W35" s="898"/>
      <c r="X35" s="898"/>
      <c r="Y35" s="884" t="s">
        <v>947</v>
      </c>
      <c r="Z35" s="885"/>
      <c r="AA35" s="885"/>
      <c r="AB35" s="886"/>
      <c r="AC35" s="190">
        <f t="shared" ref="AC35:AJ35" si="3">SUM(AC11:AC34)</f>
        <v>0</v>
      </c>
      <c r="AD35" s="190">
        <f t="shared" si="3"/>
        <v>0</v>
      </c>
      <c r="AE35" s="190">
        <f>SUM(AE11:AE34)</f>
        <v>0.01</v>
      </c>
      <c r="AF35" s="190">
        <f t="shared" si="3"/>
        <v>0</v>
      </c>
      <c r="AG35" s="190">
        <f t="shared" si="3"/>
        <v>0</v>
      </c>
      <c r="AH35" s="190">
        <f t="shared" si="3"/>
        <v>0</v>
      </c>
      <c r="AI35" s="190">
        <f t="shared" si="3"/>
        <v>0</v>
      </c>
      <c r="AJ35" s="191">
        <f t="shared" si="3"/>
        <v>0</v>
      </c>
      <c r="AK35" s="898" t="s">
        <v>948</v>
      </c>
      <c r="AL35" s="898"/>
      <c r="AM35" s="915" t="s">
        <v>949</v>
      </c>
      <c r="AN35" s="915"/>
      <c r="AO35" s="915"/>
      <c r="AP35" s="2"/>
    </row>
    <row r="36" spans="2:86" ht="12" customHeight="1" x14ac:dyDescent="0.15">
      <c r="B36" s="872"/>
      <c r="C36" s="877"/>
      <c r="D36" s="875"/>
      <c r="E36" s="875"/>
      <c r="F36" s="875"/>
      <c r="G36" s="875"/>
      <c r="H36" s="875"/>
      <c r="I36" s="875"/>
      <c r="J36" s="876"/>
      <c r="K36" s="914"/>
      <c r="L36" s="892" t="s">
        <v>950</v>
      </c>
      <c r="M36" s="899"/>
      <c r="N36" s="893"/>
      <c r="O36" s="892" t="s">
        <v>951</v>
      </c>
      <c r="P36" s="899"/>
      <c r="Q36" s="899"/>
      <c r="R36" s="899"/>
      <c r="S36" s="899"/>
      <c r="T36" s="899"/>
      <c r="U36" s="899"/>
      <c r="V36" s="899"/>
      <c r="W36" s="899"/>
      <c r="X36" s="893"/>
      <c r="Y36" s="183" t="s">
        <v>527</v>
      </c>
      <c r="Z36" s="184" t="s">
        <v>526</v>
      </c>
      <c r="AA36" s="184" t="s">
        <v>943</v>
      </c>
      <c r="AB36" s="184" t="s">
        <v>944</v>
      </c>
      <c r="AC36" s="184" t="s">
        <v>527</v>
      </c>
      <c r="AD36" s="184" t="s">
        <v>526</v>
      </c>
      <c r="AE36" s="184" t="s">
        <v>943</v>
      </c>
      <c r="AF36" s="184" t="s">
        <v>944</v>
      </c>
      <c r="AG36" s="184" t="s">
        <v>527</v>
      </c>
      <c r="AH36" s="184" t="s">
        <v>526</v>
      </c>
      <c r="AI36" s="184" t="s">
        <v>943</v>
      </c>
      <c r="AJ36" s="192" t="s">
        <v>944</v>
      </c>
      <c r="AK36" s="898"/>
      <c r="AL36" s="898"/>
      <c r="AM36" s="915"/>
      <c r="AN36" s="915"/>
      <c r="AO36" s="915"/>
      <c r="AP36" s="2"/>
    </row>
    <row r="37" spans="2:86" ht="14.25" customHeight="1" x14ac:dyDescent="0.15">
      <c r="B37" s="872"/>
      <c r="C37" s="877"/>
      <c r="D37" s="875"/>
      <c r="E37" s="875"/>
      <c r="F37" s="875"/>
      <c r="G37" s="875"/>
      <c r="H37" s="875"/>
      <c r="I37" s="875"/>
      <c r="J37" s="876"/>
      <c r="K37" s="914"/>
      <c r="L37" s="894"/>
      <c r="M37" s="903"/>
      <c r="N37" s="895"/>
      <c r="O37" s="894"/>
      <c r="P37" s="903"/>
      <c r="Q37" s="903"/>
      <c r="R37" s="903"/>
      <c r="S37" s="903"/>
      <c r="T37" s="903"/>
      <c r="U37" s="903"/>
      <c r="V37" s="903"/>
      <c r="W37" s="903"/>
      <c r="X37" s="895"/>
      <c r="Y37" s="916">
        <f>COUNTIF(Y11:Y34,"〇")</f>
        <v>0</v>
      </c>
      <c r="Z37" s="916">
        <f>COUNTIF(Z11:Z34,"〇")</f>
        <v>0</v>
      </c>
      <c r="AA37" s="916">
        <f>COUNTIF(AA11:AA34,"〇")</f>
        <v>0</v>
      </c>
      <c r="AB37" s="916">
        <f>COUNTIF(AB11:AB34,"〇")</f>
        <v>0</v>
      </c>
      <c r="AC37" s="916">
        <f>COUNTA(AC11:AC34)</f>
        <v>0</v>
      </c>
      <c r="AD37" s="916">
        <f t="shared" ref="AD37:AI37" si="4">COUNTA(AD11:AD34)</f>
        <v>0</v>
      </c>
      <c r="AE37" s="916">
        <f t="shared" si="4"/>
        <v>1</v>
      </c>
      <c r="AF37" s="916">
        <f t="shared" si="4"/>
        <v>0</v>
      </c>
      <c r="AG37" s="916">
        <f t="shared" si="4"/>
        <v>0</v>
      </c>
      <c r="AH37" s="916">
        <f t="shared" si="4"/>
        <v>0</v>
      </c>
      <c r="AI37" s="916">
        <f t="shared" si="4"/>
        <v>0</v>
      </c>
      <c r="AJ37" s="916">
        <f>COUNTA(AJ11:AJ34)</f>
        <v>0</v>
      </c>
      <c r="AK37" s="898"/>
      <c r="AL37" s="898"/>
      <c r="AM37" s="915"/>
      <c r="AN37" s="915"/>
      <c r="AO37" s="915"/>
      <c r="AP37" s="2"/>
    </row>
    <row r="38" spans="2:86" ht="14.25" customHeight="1" x14ac:dyDescent="0.15">
      <c r="B38" s="872"/>
      <c r="C38" s="877"/>
      <c r="D38" s="875"/>
      <c r="E38" s="875"/>
      <c r="F38" s="875"/>
      <c r="G38" s="875"/>
      <c r="H38" s="875"/>
      <c r="I38" s="875"/>
      <c r="J38" s="876"/>
      <c r="K38" s="914"/>
      <c r="L38" s="896"/>
      <c r="M38" s="900"/>
      <c r="N38" s="897"/>
      <c r="O38" s="896"/>
      <c r="P38" s="900"/>
      <c r="Q38" s="900"/>
      <c r="R38" s="900"/>
      <c r="S38" s="900"/>
      <c r="T38" s="900"/>
      <c r="U38" s="900"/>
      <c r="V38" s="900"/>
      <c r="W38" s="900"/>
      <c r="X38" s="897"/>
      <c r="Y38" s="916"/>
      <c r="Z38" s="916"/>
      <c r="AA38" s="916"/>
      <c r="AB38" s="916"/>
      <c r="AC38" s="916"/>
      <c r="AD38" s="916"/>
      <c r="AE38" s="916"/>
      <c r="AF38" s="916"/>
      <c r="AG38" s="916"/>
      <c r="AH38" s="916"/>
      <c r="AI38" s="916"/>
      <c r="AJ38" s="916"/>
      <c r="AK38" s="898"/>
      <c r="AL38" s="898"/>
      <c r="AM38" s="915"/>
      <c r="AN38" s="915"/>
      <c r="AO38" s="915"/>
      <c r="AP38" s="2"/>
    </row>
    <row r="39" spans="2:86" ht="12" customHeight="1" x14ac:dyDescent="0.15">
      <c r="B39" s="872"/>
      <c r="C39" s="877"/>
      <c r="D39" s="875"/>
      <c r="E39" s="875"/>
      <c r="F39" s="875"/>
      <c r="G39" s="875"/>
      <c r="H39" s="875"/>
      <c r="I39" s="875"/>
      <c r="J39" s="875"/>
      <c r="K39" s="924" t="s">
        <v>952</v>
      </c>
      <c r="L39" s="926"/>
      <c r="M39" s="926"/>
      <c r="N39" s="926"/>
      <c r="O39" s="926"/>
      <c r="P39" s="926"/>
      <c r="Q39" s="926"/>
      <c r="R39" s="926"/>
      <c r="S39" s="926"/>
      <c r="T39" s="926"/>
      <c r="U39" s="926"/>
      <c r="V39" s="926"/>
      <c r="W39" s="926"/>
      <c r="X39" s="926"/>
      <c r="Y39" s="926"/>
      <c r="Z39" s="926"/>
      <c r="AA39" s="926"/>
      <c r="AB39" s="926"/>
      <c r="AC39" s="926"/>
      <c r="AD39" s="926"/>
      <c r="AE39" s="926"/>
      <c r="AF39" s="926"/>
      <c r="AG39" s="926"/>
      <c r="AH39" s="926"/>
      <c r="AI39" s="926"/>
      <c r="AJ39" s="926"/>
      <c r="AK39" s="927"/>
      <c r="AL39" s="927"/>
      <c r="AM39" s="927"/>
      <c r="AN39" s="927"/>
      <c r="AO39" s="928"/>
      <c r="AP39" s="2"/>
    </row>
    <row r="40" spans="2:86" ht="12" customHeight="1" x14ac:dyDescent="0.15">
      <c r="B40" s="872"/>
      <c r="C40" s="877"/>
      <c r="D40" s="875"/>
      <c r="E40" s="875"/>
      <c r="F40" s="875"/>
      <c r="G40" s="875"/>
      <c r="H40" s="875"/>
      <c r="I40" s="875"/>
      <c r="J40" s="875"/>
      <c r="K40" s="925"/>
      <c r="L40" s="927"/>
      <c r="M40" s="927"/>
      <c r="N40" s="927"/>
      <c r="O40" s="927"/>
      <c r="P40" s="927"/>
      <c r="Q40" s="927"/>
      <c r="R40" s="927"/>
      <c r="S40" s="927"/>
      <c r="T40" s="927"/>
      <c r="U40" s="927"/>
      <c r="V40" s="927"/>
      <c r="W40" s="927"/>
      <c r="X40" s="927"/>
      <c r="Y40" s="927"/>
      <c r="Z40" s="927"/>
      <c r="AA40" s="927"/>
      <c r="AB40" s="927"/>
      <c r="AC40" s="927"/>
      <c r="AD40" s="927"/>
      <c r="AE40" s="927"/>
      <c r="AF40" s="927"/>
      <c r="AG40" s="927"/>
      <c r="AH40" s="927"/>
      <c r="AI40" s="927"/>
      <c r="AJ40" s="927"/>
      <c r="AK40" s="927"/>
      <c r="AL40" s="927"/>
      <c r="AM40" s="927"/>
      <c r="AN40" s="927"/>
      <c r="AO40" s="928"/>
      <c r="AP40" s="2"/>
    </row>
    <row r="41" spans="2:86" ht="12" customHeight="1" x14ac:dyDescent="0.15">
      <c r="B41" s="872"/>
      <c r="C41" s="877"/>
      <c r="D41" s="875"/>
      <c r="E41" s="875"/>
      <c r="F41" s="875"/>
      <c r="G41" s="875"/>
      <c r="H41" s="875"/>
      <c r="I41" s="875"/>
      <c r="J41" s="875"/>
      <c r="K41" s="925"/>
      <c r="L41" s="927"/>
      <c r="M41" s="927"/>
      <c r="N41" s="927"/>
      <c r="O41" s="927"/>
      <c r="P41" s="927"/>
      <c r="Q41" s="927"/>
      <c r="R41" s="927"/>
      <c r="S41" s="927"/>
      <c r="T41" s="927"/>
      <c r="U41" s="927"/>
      <c r="V41" s="927"/>
      <c r="W41" s="927"/>
      <c r="X41" s="927"/>
      <c r="Y41" s="927"/>
      <c r="Z41" s="927"/>
      <c r="AA41" s="927"/>
      <c r="AB41" s="927"/>
      <c r="AC41" s="927"/>
      <c r="AD41" s="927"/>
      <c r="AE41" s="927"/>
      <c r="AF41" s="927"/>
      <c r="AG41" s="927"/>
      <c r="AH41" s="927"/>
      <c r="AI41" s="927"/>
      <c r="AJ41" s="927"/>
      <c r="AK41" s="927"/>
      <c r="AL41" s="927"/>
      <c r="AM41" s="927"/>
      <c r="AN41" s="927"/>
      <c r="AO41" s="928"/>
      <c r="AP41" s="2"/>
    </row>
    <row r="42" spans="2:86" ht="12" customHeight="1" x14ac:dyDescent="0.15">
      <c r="B42" s="872"/>
      <c r="C42" s="877"/>
      <c r="D42" s="875"/>
      <c r="E42" s="875"/>
      <c r="F42" s="875"/>
      <c r="G42" s="875"/>
      <c r="H42" s="875"/>
      <c r="I42" s="875"/>
      <c r="J42" s="875"/>
      <c r="K42" s="925"/>
      <c r="L42" s="929"/>
      <c r="M42" s="929"/>
      <c r="N42" s="929"/>
      <c r="O42" s="929"/>
      <c r="P42" s="929"/>
      <c r="Q42" s="929"/>
      <c r="R42" s="929"/>
      <c r="S42" s="929"/>
      <c r="T42" s="929"/>
      <c r="U42" s="929"/>
      <c r="V42" s="929"/>
      <c r="W42" s="929"/>
      <c r="X42" s="929"/>
      <c r="Y42" s="929"/>
      <c r="Z42" s="929"/>
      <c r="AA42" s="929"/>
      <c r="AB42" s="929"/>
      <c r="AC42" s="929"/>
      <c r="AD42" s="929"/>
      <c r="AE42" s="929"/>
      <c r="AF42" s="929"/>
      <c r="AG42" s="929"/>
      <c r="AH42" s="929"/>
      <c r="AI42" s="929"/>
      <c r="AJ42" s="929"/>
      <c r="AK42" s="929"/>
      <c r="AL42" s="929"/>
      <c r="AM42" s="929"/>
      <c r="AN42" s="929"/>
      <c r="AO42" s="930"/>
      <c r="AP42" s="172"/>
      <c r="CD42" s="2"/>
      <c r="CE42" s="2"/>
      <c r="CF42" s="2"/>
      <c r="CG42" s="2"/>
      <c r="CH42" s="2"/>
    </row>
    <row r="43" spans="2:86" ht="12" customHeight="1" x14ac:dyDescent="0.15">
      <c r="B43" s="872"/>
      <c r="C43" s="877"/>
      <c r="D43" s="875"/>
      <c r="E43" s="875"/>
      <c r="F43" s="875"/>
      <c r="G43" s="875"/>
      <c r="H43" s="875"/>
      <c r="I43" s="875"/>
      <c r="J43" s="876"/>
      <c r="K43" s="917" t="s">
        <v>953</v>
      </c>
      <c r="L43" s="917"/>
      <c r="M43" s="917"/>
      <c r="N43" s="917"/>
      <c r="O43" s="917"/>
      <c r="P43" s="917"/>
      <c r="Q43" s="917"/>
      <c r="R43" s="917"/>
      <c r="S43" s="917"/>
      <c r="T43" s="917"/>
      <c r="U43" s="917"/>
      <c r="V43" s="917"/>
      <c r="W43" s="917"/>
      <c r="X43" s="917"/>
      <c r="Y43" s="917"/>
      <c r="Z43" s="917"/>
      <c r="AA43" s="917"/>
      <c r="AB43" s="917"/>
      <c r="AC43" s="917"/>
      <c r="AD43" s="917"/>
      <c r="AE43" s="917"/>
      <c r="AF43" s="917"/>
      <c r="AG43" s="917"/>
      <c r="AH43" s="917"/>
      <c r="AI43" s="917"/>
      <c r="AJ43" s="917"/>
      <c r="AK43" s="917"/>
      <c r="AL43" s="917"/>
      <c r="AM43" s="917"/>
      <c r="AN43" s="917"/>
      <c r="AO43" s="917"/>
      <c r="AP43" s="172"/>
      <c r="CD43" s="2"/>
      <c r="CE43" s="2"/>
      <c r="CF43" s="2"/>
      <c r="CG43" s="2"/>
      <c r="CH43" s="2"/>
    </row>
    <row r="44" spans="2:86" ht="12" customHeight="1" x14ac:dyDescent="0.15">
      <c r="B44" s="872"/>
      <c r="C44" s="877"/>
      <c r="D44" s="875"/>
      <c r="E44" s="875"/>
      <c r="F44" s="875"/>
      <c r="G44" s="875"/>
      <c r="H44" s="875"/>
      <c r="I44" s="875"/>
      <c r="J44" s="876"/>
      <c r="K44" s="918" t="s">
        <v>954</v>
      </c>
      <c r="L44" s="919"/>
      <c r="M44" s="919"/>
      <c r="N44" s="919"/>
      <c r="O44" s="919"/>
      <c r="P44" s="919"/>
      <c r="Q44" s="919"/>
      <c r="R44" s="919"/>
      <c r="S44" s="919"/>
      <c r="T44" s="919"/>
      <c r="U44" s="919"/>
      <c r="V44" s="919"/>
      <c r="W44" s="919"/>
      <c r="X44" s="919"/>
      <c r="Y44" s="919"/>
      <c r="Z44" s="919"/>
      <c r="AA44" s="919"/>
      <c r="AB44" s="919"/>
      <c r="AC44" s="919"/>
      <c r="AD44" s="919"/>
      <c r="AE44" s="919"/>
      <c r="AF44" s="919"/>
      <c r="AG44" s="919"/>
      <c r="AH44" s="919"/>
      <c r="AI44" s="919"/>
      <c r="AJ44" s="919"/>
      <c r="AK44" s="919"/>
      <c r="AL44" s="919"/>
      <c r="AM44" s="919"/>
      <c r="AN44" s="919"/>
      <c r="AO44" s="920"/>
      <c r="AP44" s="172"/>
      <c r="CD44" s="2"/>
      <c r="CE44" s="2"/>
      <c r="CF44" s="2"/>
      <c r="CG44" s="2"/>
      <c r="CH44" s="2"/>
    </row>
    <row r="45" spans="2:86" ht="12" customHeight="1" x14ac:dyDescent="0.15">
      <c r="B45" s="480"/>
      <c r="C45" s="878"/>
      <c r="D45" s="879"/>
      <c r="E45" s="879"/>
      <c r="F45" s="879"/>
      <c r="G45" s="879"/>
      <c r="H45" s="879"/>
      <c r="I45" s="879"/>
      <c r="J45" s="880"/>
      <c r="K45" s="921" t="s">
        <v>955</v>
      </c>
      <c r="L45" s="922"/>
      <c r="M45" s="922"/>
      <c r="N45" s="922"/>
      <c r="O45" s="922"/>
      <c r="P45" s="922"/>
      <c r="Q45" s="922"/>
      <c r="R45" s="922"/>
      <c r="S45" s="922"/>
      <c r="T45" s="922"/>
      <c r="U45" s="922"/>
      <c r="V45" s="922"/>
      <c r="W45" s="922"/>
      <c r="X45" s="922"/>
      <c r="Y45" s="922"/>
      <c r="Z45" s="922"/>
      <c r="AA45" s="922"/>
      <c r="AB45" s="922"/>
      <c r="AC45" s="922"/>
      <c r="AD45" s="922"/>
      <c r="AE45" s="922"/>
      <c r="AF45" s="922"/>
      <c r="AG45" s="922"/>
      <c r="AH45" s="922"/>
      <c r="AI45" s="922"/>
      <c r="AJ45" s="922"/>
      <c r="AK45" s="922"/>
      <c r="AL45" s="922"/>
      <c r="AM45" s="922"/>
      <c r="AN45" s="922"/>
      <c r="AO45" s="923"/>
      <c r="AP45" s="172"/>
      <c r="CD45" s="2"/>
      <c r="CE45" s="2"/>
      <c r="CF45" s="2"/>
      <c r="CG45" s="2"/>
      <c r="CH45" s="2"/>
    </row>
    <row r="46" spans="2:86" ht="12" customHeight="1" x14ac:dyDescent="0.2">
      <c r="B46" s="159" t="s">
        <v>956</v>
      </c>
      <c r="C46" s="181"/>
      <c r="D46" s="181"/>
      <c r="E46" s="181"/>
      <c r="F46" s="181"/>
      <c r="G46" s="181"/>
      <c r="H46" s="181"/>
      <c r="I46" s="181"/>
      <c r="J46" s="181"/>
      <c r="K46" s="193"/>
      <c r="L46" s="193"/>
      <c r="M46" s="193"/>
      <c r="N46" s="193"/>
      <c r="O46" s="193"/>
      <c r="P46" s="193"/>
      <c r="Q46" s="193"/>
      <c r="R46" s="193"/>
      <c r="S46" s="193"/>
      <c r="T46" s="193"/>
      <c r="U46" s="193"/>
      <c r="V46" s="193"/>
      <c r="W46" s="193"/>
      <c r="X46" s="193"/>
      <c r="Y46" s="193"/>
      <c r="Z46" s="193"/>
      <c r="AA46" s="193"/>
      <c r="AB46" s="193"/>
      <c r="AC46" s="193"/>
      <c r="AD46" s="193"/>
      <c r="AE46" s="193"/>
      <c r="AF46" s="193"/>
      <c r="AG46" s="193"/>
      <c r="AH46" s="193"/>
      <c r="AI46" s="193"/>
      <c r="AJ46" s="193"/>
      <c r="AK46" s="193"/>
      <c r="AL46" s="193"/>
      <c r="AM46" s="193"/>
      <c r="AN46" s="193"/>
      <c r="AO46" s="193"/>
      <c r="AP46" s="172"/>
      <c r="CD46" s="2"/>
      <c r="CE46" s="2"/>
      <c r="CF46" s="2"/>
      <c r="CG46" s="2"/>
      <c r="CH46" s="2"/>
    </row>
    <row r="47" spans="2:86" s="159" customFormat="1" ht="12" customHeight="1" x14ac:dyDescent="0.15">
      <c r="B47" s="2" t="s">
        <v>957</v>
      </c>
      <c r="AP47" s="172"/>
      <c r="AQ47" s="172"/>
      <c r="AR47" s="172"/>
      <c r="AS47" s="172"/>
      <c r="AT47" s="172"/>
      <c r="AU47" s="172"/>
      <c r="AV47" s="172"/>
      <c r="AW47" s="172"/>
      <c r="AX47" s="172"/>
      <c r="AY47" s="172"/>
      <c r="AZ47" s="172"/>
      <c r="BA47" s="172"/>
      <c r="BB47" s="172"/>
      <c r="BC47" s="172"/>
      <c r="BD47" s="172"/>
      <c r="BE47" s="172"/>
      <c r="BF47" s="172"/>
      <c r="BG47" s="172"/>
      <c r="BH47" s="172"/>
      <c r="BI47" s="172"/>
      <c r="BJ47" s="172"/>
      <c r="BK47" s="172"/>
      <c r="BL47" s="172"/>
      <c r="BM47" s="172"/>
      <c r="BN47" s="172"/>
      <c r="BO47" s="172"/>
      <c r="BP47" s="172"/>
      <c r="BQ47" s="172"/>
      <c r="BR47" s="172"/>
      <c r="BS47" s="172"/>
      <c r="BT47" s="172"/>
      <c r="BU47" s="172"/>
      <c r="BV47" s="172"/>
      <c r="BW47" s="172"/>
      <c r="BX47" s="172"/>
      <c r="BY47" s="172"/>
      <c r="BZ47" s="172"/>
      <c r="CA47" s="172"/>
      <c r="CB47" s="172"/>
      <c r="CC47" s="172"/>
    </row>
    <row r="48" spans="2:86" ht="12" customHeight="1" x14ac:dyDescent="0.15">
      <c r="B48" s="2" t="s">
        <v>958</v>
      </c>
      <c r="AP48" s="172"/>
      <c r="CD48" s="2"/>
      <c r="CE48" s="2"/>
      <c r="CF48" s="2"/>
      <c r="CG48" s="2"/>
      <c r="CH48" s="2"/>
    </row>
    <row r="49" spans="2:86" ht="12" customHeight="1" x14ac:dyDescent="0.15">
      <c r="B49" s="2" t="s">
        <v>959</v>
      </c>
      <c r="AP49" s="172"/>
      <c r="CD49" s="2"/>
      <c r="CE49" s="2"/>
      <c r="CF49" s="2"/>
      <c r="CG49" s="2"/>
      <c r="CH49" s="2"/>
    </row>
    <row r="50" spans="2:86" ht="12" customHeight="1" x14ac:dyDescent="0.15">
      <c r="B50" s="2" t="s">
        <v>960</v>
      </c>
    </row>
    <row r="51" spans="2:86" ht="12" customHeight="1" x14ac:dyDescent="0.15">
      <c r="B51" s="2" t="s">
        <v>961</v>
      </c>
    </row>
    <row r="52" spans="2:86" ht="12" customHeight="1" x14ac:dyDescent="0.15">
      <c r="B52" s="2" t="s">
        <v>962</v>
      </c>
    </row>
    <row r="53" spans="2:86" x14ac:dyDescent="0.15">
      <c r="B53" s="2" t="s">
        <v>963</v>
      </c>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9"/>
  <conditionalFormatting sqref="Y11:AB34 AG11:AJ34">
    <cfRule type="expression" dxfId="377" priority="3">
      <formula>$AQ11=2</formula>
    </cfRule>
  </conditionalFormatting>
  <conditionalFormatting sqref="Y11:AF34">
    <cfRule type="expression" dxfId="376" priority="2">
      <formula>$AQ11=3</formula>
    </cfRule>
  </conditionalFormatting>
  <conditionalFormatting sqref="AC11:AJ34">
    <cfRule type="expression" dxfId="375" priority="1">
      <formula>$AQ11=1</formula>
    </cfRule>
  </conditionalFormatting>
  <dataValidations count="2">
    <dataValidation type="list" allowBlank="1" showInputMessage="1" showErrorMessage="1" sqref="N11:O34" xr:uid="{F49158F2-F8FA-4B21-8CB0-0DEB1DCF2A8B}">
      <formula1>INDIRECT(L11)</formula1>
    </dataValidation>
    <dataValidation type="list" allowBlank="1" showInputMessage="1" showErrorMessage="1" sqref="Y11:AB34" xr:uid="{DBB5D59D-0E70-4BF1-AC5C-05632A828EAF}">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93AD34-279F-4B1A-8E13-2D9947987319}">
  <sheetPr codeName="Sheet103"/>
  <dimension ref="B1:CH53"/>
  <sheetViews>
    <sheetView showGridLines="0" showZeros="0" view="pageBreakPreview" zoomScale="85" zoomScaleNormal="85" zoomScaleSheetLayoutView="85" workbookViewId="0">
      <selection activeCell="Y4" sqref="Y4:AF4"/>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1" customWidth="1"/>
    <col min="43" max="86" width="4.125" style="172" customWidth="1"/>
    <col min="87" max="99" width="8" style="2" customWidth="1"/>
    <col min="100" max="110" width="9" style="2"/>
    <col min="111" max="111" width="14" style="2" bestFit="1" customWidth="1"/>
    <col min="112" max="16384" width="9" style="2"/>
  </cols>
  <sheetData>
    <row r="1" spans="2:86" ht="12" customHeight="1" x14ac:dyDescent="0.15">
      <c r="AU1" s="860" t="s">
        <v>909</v>
      </c>
      <c r="AV1" s="861" t="s">
        <v>910</v>
      </c>
      <c r="AW1" s="861"/>
      <c r="AX1" s="861"/>
      <c r="AY1" s="855" t="s">
        <v>911</v>
      </c>
      <c r="AZ1" s="855"/>
      <c r="BA1" s="855"/>
      <c r="BB1" s="855"/>
      <c r="BC1" s="855"/>
      <c r="BD1" s="855"/>
      <c r="BE1" s="855"/>
      <c r="BF1" s="855"/>
      <c r="BG1" s="855"/>
      <c r="BH1" s="855"/>
      <c r="BI1" s="855"/>
      <c r="BJ1" s="855"/>
      <c r="BK1" s="855" t="s">
        <v>912</v>
      </c>
      <c r="BL1" s="855"/>
      <c r="BM1" s="855"/>
      <c r="BN1" s="855"/>
      <c r="BO1" s="855"/>
      <c r="BP1" s="855"/>
      <c r="BQ1" s="855"/>
      <c r="BR1" s="855"/>
      <c r="BS1" s="855"/>
      <c r="BT1" s="855"/>
      <c r="BU1" s="855"/>
      <c r="BV1" s="855"/>
      <c r="BW1" s="857"/>
      <c r="BX1" s="857"/>
      <c r="BY1" s="857"/>
      <c r="BZ1" s="857"/>
      <c r="CA1" s="857"/>
      <c r="CB1" s="857"/>
      <c r="CC1" s="857"/>
      <c r="CD1" s="857"/>
      <c r="CE1" s="857"/>
      <c r="CF1" s="857"/>
      <c r="CG1" s="857"/>
      <c r="CH1" s="857"/>
    </row>
    <row r="2" spans="2:86" ht="8.25" customHeight="1" x14ac:dyDescent="0.15">
      <c r="AU2" s="860"/>
      <c r="AV2" s="861" t="s">
        <v>913</v>
      </c>
      <c r="AW2" s="862" t="s">
        <v>914</v>
      </c>
      <c r="AX2" s="862" t="s">
        <v>915</v>
      </c>
      <c r="AY2" s="855" t="s">
        <v>916</v>
      </c>
      <c r="AZ2" s="855"/>
      <c r="BA2" s="855"/>
      <c r="BB2" s="855"/>
      <c r="BC2" s="855"/>
      <c r="BD2" s="855"/>
      <c r="BE2" s="855"/>
      <c r="BF2" s="855"/>
      <c r="BG2" s="855"/>
      <c r="BH2" s="855"/>
      <c r="BI2" s="855"/>
      <c r="BJ2" s="855"/>
      <c r="BK2" s="855" t="s">
        <v>917</v>
      </c>
      <c r="BL2" s="855"/>
      <c r="BM2" s="855"/>
      <c r="BN2" s="855"/>
      <c r="BO2" s="855" t="s">
        <v>918</v>
      </c>
      <c r="BP2" s="855"/>
      <c r="BQ2" s="855"/>
      <c r="BR2" s="855"/>
      <c r="BS2" s="855"/>
      <c r="BT2" s="855"/>
      <c r="BU2" s="855"/>
      <c r="BV2" s="855"/>
      <c r="BW2" s="856"/>
      <c r="BX2" s="856"/>
      <c r="BY2" s="856"/>
      <c r="BZ2" s="856"/>
      <c r="CA2" s="857"/>
      <c r="CB2" s="857"/>
      <c r="CC2" s="857"/>
      <c r="CD2" s="857"/>
      <c r="CE2" s="857"/>
      <c r="CF2" s="857"/>
      <c r="CG2" s="857"/>
      <c r="CH2" s="857"/>
    </row>
    <row r="3" spans="2:86" ht="24.95" customHeight="1" x14ac:dyDescent="0.15">
      <c r="B3" s="568" t="s">
        <v>919</v>
      </c>
      <c r="C3" s="858"/>
      <c r="D3" s="858"/>
      <c r="E3" s="859"/>
      <c r="F3" s="859"/>
      <c r="G3" s="859"/>
      <c r="H3" s="859"/>
      <c r="I3" s="859"/>
      <c r="J3" s="859"/>
      <c r="K3" s="858"/>
      <c r="L3" s="858"/>
      <c r="M3" s="858"/>
      <c r="N3" s="858"/>
      <c r="O3" s="858"/>
      <c r="P3" s="858"/>
      <c r="Q3" s="858"/>
      <c r="R3" s="858"/>
      <c r="S3" s="858"/>
      <c r="T3" s="858"/>
      <c r="U3" s="858"/>
      <c r="V3" s="858"/>
      <c r="W3" s="858"/>
      <c r="X3" s="858"/>
      <c r="Y3" s="858"/>
      <c r="Z3" s="858"/>
      <c r="AA3" s="858"/>
      <c r="AB3" s="858"/>
      <c r="AC3" s="858"/>
      <c r="AD3" s="858"/>
      <c r="AE3" s="858"/>
      <c r="AF3" s="858"/>
      <c r="AG3" s="858"/>
      <c r="AH3" s="858"/>
      <c r="AI3" s="858"/>
      <c r="AJ3" s="858"/>
      <c r="AK3" s="858"/>
      <c r="AL3" s="858"/>
      <c r="AM3" s="858"/>
      <c r="AN3" s="858"/>
      <c r="AO3" s="858"/>
      <c r="AU3" s="860"/>
      <c r="AV3" s="861"/>
      <c r="AW3" s="862"/>
      <c r="AX3" s="862"/>
      <c r="AY3" s="855" t="s">
        <v>920</v>
      </c>
      <c r="AZ3" s="855"/>
      <c r="BA3" s="855"/>
      <c r="BB3" s="855"/>
      <c r="BC3" s="855" t="s">
        <v>921</v>
      </c>
      <c r="BD3" s="855"/>
      <c r="BE3" s="855"/>
      <c r="BF3" s="855"/>
      <c r="BG3" s="855" t="s">
        <v>922</v>
      </c>
      <c r="BH3" s="855"/>
      <c r="BI3" s="855"/>
      <c r="BJ3" s="855"/>
      <c r="BK3" s="855" t="s">
        <v>923</v>
      </c>
      <c r="BL3" s="855"/>
      <c r="BM3" s="855"/>
      <c r="BN3" s="855"/>
      <c r="BO3" s="855" t="s">
        <v>921</v>
      </c>
      <c r="BP3" s="855"/>
      <c r="BQ3" s="855"/>
      <c r="BR3" s="855"/>
      <c r="BS3" s="855" t="s">
        <v>922</v>
      </c>
      <c r="BT3" s="855"/>
      <c r="BU3" s="855"/>
      <c r="BV3" s="855"/>
      <c r="BW3" s="857"/>
      <c r="BX3" s="857"/>
      <c r="BY3" s="857"/>
      <c r="BZ3" s="857"/>
      <c r="CA3" s="857"/>
      <c r="CB3" s="857"/>
      <c r="CC3" s="857"/>
      <c r="CD3" s="857"/>
      <c r="CE3" s="857"/>
      <c r="CF3" s="857"/>
      <c r="CG3" s="857"/>
      <c r="CH3" s="857"/>
    </row>
    <row r="4" spans="2:86" ht="18" customHeight="1" x14ac:dyDescent="0.15">
      <c r="B4" s="401" t="s">
        <v>8</v>
      </c>
      <c r="C4" s="401"/>
      <c r="D4" s="401"/>
      <c r="E4" s="624" t="s">
        <v>542</v>
      </c>
      <c r="F4" s="625"/>
      <c r="G4" s="625"/>
      <c r="H4" s="625"/>
      <c r="I4" s="625"/>
      <c r="J4" s="626"/>
      <c r="K4" s="496" t="s">
        <v>9</v>
      </c>
      <c r="L4" s="496"/>
      <c r="M4" s="496"/>
      <c r="N4" s="648" t="s">
        <v>543</v>
      </c>
      <c r="O4" s="648"/>
      <c r="P4" s="648"/>
      <c r="Q4" s="648"/>
      <c r="R4" s="648"/>
      <c r="S4" s="648"/>
      <c r="T4" s="498" t="s">
        <v>924</v>
      </c>
      <c r="U4" s="499"/>
      <c r="V4" s="499"/>
      <c r="W4" s="499"/>
      <c r="X4" s="500"/>
      <c r="Y4" s="870" t="s">
        <v>545</v>
      </c>
      <c r="Z4" s="870"/>
      <c r="AA4" s="870"/>
      <c r="AB4" s="870"/>
      <c r="AC4" s="870"/>
      <c r="AD4" s="870"/>
      <c r="AE4" s="870"/>
      <c r="AF4" s="870"/>
      <c r="AG4" s="498" t="s">
        <v>546</v>
      </c>
      <c r="AH4" s="499"/>
      <c r="AI4" s="499"/>
      <c r="AJ4" s="500"/>
      <c r="AK4" s="863">
        <v>45621</v>
      </c>
      <c r="AL4" s="864"/>
      <c r="AM4" s="864"/>
      <c r="AN4" s="864"/>
      <c r="AO4" s="865"/>
      <c r="AU4" s="860"/>
      <c r="AV4" s="861"/>
      <c r="AW4" s="862"/>
      <c r="AX4" s="862"/>
      <c r="AY4" s="173" t="s">
        <v>925</v>
      </c>
      <c r="AZ4" s="173" t="s">
        <v>926</v>
      </c>
      <c r="BA4" s="173" t="s">
        <v>927</v>
      </c>
      <c r="BB4" s="173" t="s">
        <v>928</v>
      </c>
      <c r="BC4" s="173" t="s">
        <v>925</v>
      </c>
      <c r="BD4" s="173" t="s">
        <v>926</v>
      </c>
      <c r="BE4" s="173" t="s">
        <v>927</v>
      </c>
      <c r="BF4" s="173" t="s">
        <v>928</v>
      </c>
      <c r="BG4" s="173" t="s">
        <v>925</v>
      </c>
      <c r="BH4" s="173" t="s">
        <v>926</v>
      </c>
      <c r="BI4" s="173" t="s">
        <v>927</v>
      </c>
      <c r="BJ4" s="173" t="s">
        <v>928</v>
      </c>
      <c r="BK4" s="173" t="s">
        <v>925</v>
      </c>
      <c r="BL4" s="173" t="s">
        <v>926</v>
      </c>
      <c r="BM4" s="173" t="s">
        <v>927</v>
      </c>
      <c r="BN4" s="173" t="s">
        <v>928</v>
      </c>
      <c r="BO4" s="173" t="s">
        <v>925</v>
      </c>
      <c r="BP4" s="173" t="s">
        <v>926</v>
      </c>
      <c r="BQ4" s="173" t="s">
        <v>927</v>
      </c>
      <c r="BR4" s="173" t="s">
        <v>928</v>
      </c>
      <c r="BS4" s="173" t="s">
        <v>925</v>
      </c>
      <c r="BT4" s="173" t="s">
        <v>926</v>
      </c>
      <c r="BU4" s="173" t="s">
        <v>927</v>
      </c>
      <c r="BV4" s="173" t="s">
        <v>928</v>
      </c>
      <c r="BW4" s="5"/>
      <c r="BX4" s="5"/>
      <c r="BY4" s="5"/>
      <c r="BZ4" s="5"/>
      <c r="CA4" s="5"/>
      <c r="CB4" s="5"/>
      <c r="CC4" s="5"/>
      <c r="CD4" s="5"/>
      <c r="CE4" s="5"/>
      <c r="CF4" s="5"/>
      <c r="CG4" s="5"/>
      <c r="CH4" s="5"/>
    </row>
    <row r="5" spans="2:86" ht="18" customHeight="1" x14ac:dyDescent="0.15">
      <c r="B5" s="409" t="s">
        <v>0</v>
      </c>
      <c r="C5" s="409"/>
      <c r="D5" s="409"/>
      <c r="E5" s="634" t="s">
        <v>547</v>
      </c>
      <c r="F5" s="635"/>
      <c r="G5" s="635"/>
      <c r="H5" s="635"/>
      <c r="I5" s="635"/>
      <c r="J5" s="636"/>
      <c r="K5" s="528" t="s">
        <v>1</v>
      </c>
      <c r="L5" s="528"/>
      <c r="M5" s="528"/>
      <c r="N5" s="648" t="s">
        <v>548</v>
      </c>
      <c r="O5" s="648"/>
      <c r="P5" s="648"/>
      <c r="Q5" s="648"/>
      <c r="R5" s="648"/>
      <c r="S5" s="648"/>
      <c r="T5" s="501"/>
      <c r="U5" s="502"/>
      <c r="V5" s="502"/>
      <c r="W5" s="502"/>
      <c r="X5" s="503"/>
      <c r="Y5" s="869" t="s">
        <v>549</v>
      </c>
      <c r="Z5" s="869"/>
      <c r="AA5" s="869"/>
      <c r="AB5" s="869"/>
      <c r="AC5" s="869"/>
      <c r="AD5" s="869"/>
      <c r="AE5" s="869"/>
      <c r="AF5" s="869"/>
      <c r="AG5" s="632"/>
      <c r="AH5" s="650"/>
      <c r="AI5" s="650"/>
      <c r="AJ5" s="633"/>
      <c r="AK5" s="866"/>
      <c r="AL5" s="867"/>
      <c r="AM5" s="867"/>
      <c r="AN5" s="867"/>
      <c r="AO5" s="868"/>
      <c r="AU5" s="860"/>
      <c r="AV5" s="174" t="str">
        <f>N7</f>
        <v>S004</v>
      </c>
      <c r="AW5" s="175">
        <f>R7</f>
        <v>10.5</v>
      </c>
      <c r="AX5" s="176" t="str">
        <f>AM35</f>
        <v>Ⅲ</v>
      </c>
      <c r="AY5" s="176">
        <f>Y37</f>
        <v>0</v>
      </c>
      <c r="AZ5" s="176">
        <f t="shared" ref="AZ5:BJ5" si="0">Z37</f>
        <v>0</v>
      </c>
      <c r="BA5" s="176">
        <f t="shared" si="0"/>
        <v>0</v>
      </c>
      <c r="BB5" s="176">
        <f>AB37</f>
        <v>0</v>
      </c>
      <c r="BC5" s="176">
        <f t="shared" si="0"/>
        <v>0</v>
      </c>
      <c r="BD5" s="176">
        <f>AD37</f>
        <v>1</v>
      </c>
      <c r="BE5" s="176">
        <f>AE37</f>
        <v>2</v>
      </c>
      <c r="BF5" s="176">
        <f t="shared" si="0"/>
        <v>0</v>
      </c>
      <c r="BG5" s="176">
        <f t="shared" si="0"/>
        <v>0</v>
      </c>
      <c r="BH5" s="176">
        <f t="shared" si="0"/>
        <v>0</v>
      </c>
      <c r="BI5" s="176">
        <f>AI37</f>
        <v>0</v>
      </c>
      <c r="BJ5" s="176">
        <f t="shared" si="0"/>
        <v>0</v>
      </c>
      <c r="BK5" s="176" t="str">
        <f>IF(Y37&gt;0,R7,"")</f>
        <v/>
      </c>
      <c r="BL5" s="177" t="str">
        <f>IF(Y37&gt;0,"",IF(Z37&gt;0,R7,""))</f>
        <v/>
      </c>
      <c r="BM5" s="177" t="str">
        <f>IF(Y37+Z37&gt;0,"",IF(AA37&gt;0,R7,""))</f>
        <v/>
      </c>
      <c r="BN5" s="177" t="str">
        <f>IF(Y37+Z37+AA37&gt;0,"",IF(AB37&gt;0,R7,""))</f>
        <v/>
      </c>
      <c r="BO5" s="176">
        <f>AC35</f>
        <v>0</v>
      </c>
      <c r="BP5" s="176">
        <f t="shared" ref="BP5:BQ5" si="1">AD35</f>
        <v>0.01</v>
      </c>
      <c r="BQ5" s="176">
        <f t="shared" si="1"/>
        <v>9.5000000000000001E-2</v>
      </c>
      <c r="BR5" s="176">
        <f>AF35</f>
        <v>0</v>
      </c>
      <c r="BS5" s="176">
        <f>AG35</f>
        <v>0</v>
      </c>
      <c r="BT5" s="176">
        <f>AH35</f>
        <v>0</v>
      </c>
      <c r="BU5" s="176">
        <f>AI35</f>
        <v>0</v>
      </c>
      <c r="BV5" s="176">
        <f>AJ35</f>
        <v>0</v>
      </c>
      <c r="BW5" s="178"/>
      <c r="BX5" s="179"/>
      <c r="BY5" s="179"/>
      <c r="BZ5" s="179"/>
      <c r="CA5" s="180"/>
      <c r="CB5" s="180"/>
      <c r="CC5" s="180"/>
      <c r="CD5" s="180"/>
      <c r="CE5" s="180"/>
      <c r="CF5" s="180"/>
      <c r="CG5" s="180"/>
      <c r="CH5" s="180"/>
    </row>
    <row r="6" spans="2:86" ht="12" customHeight="1" x14ac:dyDescent="0.15">
      <c r="B6" s="871" t="s">
        <v>929</v>
      </c>
      <c r="C6" s="873"/>
      <c r="D6" s="874"/>
      <c r="E6" s="875"/>
      <c r="F6" s="875"/>
      <c r="G6" s="875"/>
      <c r="H6" s="875"/>
      <c r="I6" s="875"/>
      <c r="J6" s="876"/>
      <c r="K6" s="881" t="s">
        <v>930</v>
      </c>
      <c r="L6" s="882"/>
      <c r="M6" s="882"/>
      <c r="N6" s="882"/>
      <c r="O6" s="882"/>
      <c r="P6" s="882"/>
      <c r="Q6" s="882"/>
      <c r="R6" s="882"/>
      <c r="S6" s="882"/>
      <c r="T6" s="882"/>
      <c r="U6" s="882"/>
      <c r="V6" s="882"/>
      <c r="W6" s="882"/>
      <c r="X6" s="882"/>
      <c r="Y6" s="882"/>
      <c r="Z6" s="882"/>
      <c r="AA6" s="882"/>
      <c r="AB6" s="882"/>
      <c r="AC6" s="882"/>
      <c r="AD6" s="882"/>
      <c r="AE6" s="882"/>
      <c r="AF6" s="882"/>
      <c r="AG6" s="882"/>
      <c r="AH6" s="882"/>
      <c r="AI6" s="882"/>
      <c r="AJ6" s="882"/>
      <c r="AK6" s="882"/>
      <c r="AL6" s="882"/>
      <c r="AM6" s="882"/>
      <c r="AN6" s="882"/>
      <c r="AO6" s="883"/>
      <c r="AP6" s="2"/>
    </row>
    <row r="7" spans="2:86" ht="12" customHeight="1" x14ac:dyDescent="0.15">
      <c r="B7" s="872"/>
      <c r="C7" s="877"/>
      <c r="D7" s="875"/>
      <c r="E7" s="875"/>
      <c r="F7" s="875"/>
      <c r="G7" s="875"/>
      <c r="H7" s="875"/>
      <c r="I7" s="875"/>
      <c r="J7" s="876"/>
      <c r="K7" s="884" t="s">
        <v>931</v>
      </c>
      <c r="L7" s="885"/>
      <c r="M7" s="886"/>
      <c r="N7" s="887" t="s">
        <v>594</v>
      </c>
      <c r="O7" s="888"/>
      <c r="P7" s="884" t="s">
        <v>932</v>
      </c>
      <c r="Q7" s="886"/>
      <c r="R7" s="889">
        <v>10.5</v>
      </c>
      <c r="S7" s="890"/>
      <c r="T7" s="891"/>
      <c r="U7" s="892" t="s">
        <v>933</v>
      </c>
      <c r="V7" s="893"/>
      <c r="W7" s="892" t="s">
        <v>934</v>
      </c>
      <c r="X7" s="893"/>
      <c r="Y7" s="886" t="s">
        <v>935</v>
      </c>
      <c r="Z7" s="898"/>
      <c r="AA7" s="898"/>
      <c r="AB7" s="898"/>
      <c r="AC7" s="892" t="s">
        <v>936</v>
      </c>
      <c r="AD7" s="899"/>
      <c r="AE7" s="899"/>
      <c r="AF7" s="899"/>
      <c r="AG7" s="899"/>
      <c r="AH7" s="899"/>
      <c r="AI7" s="899"/>
      <c r="AJ7" s="893"/>
      <c r="AK7" s="892" t="s">
        <v>937</v>
      </c>
      <c r="AL7" s="899"/>
      <c r="AM7" s="899"/>
      <c r="AN7" s="901"/>
      <c r="AO7" s="902"/>
      <c r="AP7" s="2"/>
      <c r="AW7" s="182"/>
    </row>
    <row r="8" spans="2:86" ht="12" customHeight="1" x14ac:dyDescent="0.15">
      <c r="B8" s="872"/>
      <c r="C8" s="877"/>
      <c r="D8" s="875"/>
      <c r="E8" s="875"/>
      <c r="F8" s="875"/>
      <c r="G8" s="875"/>
      <c r="H8" s="875"/>
      <c r="I8" s="875"/>
      <c r="J8" s="876"/>
      <c r="K8" s="898" t="s">
        <v>731</v>
      </c>
      <c r="L8" s="898" t="s">
        <v>560</v>
      </c>
      <c r="M8" s="898"/>
      <c r="N8" s="898" t="s">
        <v>561</v>
      </c>
      <c r="O8" s="898"/>
      <c r="P8" s="898" t="s">
        <v>938</v>
      </c>
      <c r="Q8" s="898"/>
      <c r="R8" s="898" t="s">
        <v>939</v>
      </c>
      <c r="S8" s="898"/>
      <c r="T8" s="898"/>
      <c r="U8" s="894"/>
      <c r="V8" s="895"/>
      <c r="W8" s="894"/>
      <c r="X8" s="895"/>
      <c r="Y8" s="886"/>
      <c r="Z8" s="898"/>
      <c r="AA8" s="898"/>
      <c r="AB8" s="898"/>
      <c r="AC8" s="896"/>
      <c r="AD8" s="900"/>
      <c r="AE8" s="900"/>
      <c r="AF8" s="900"/>
      <c r="AG8" s="900"/>
      <c r="AH8" s="900"/>
      <c r="AI8" s="900"/>
      <c r="AJ8" s="897"/>
      <c r="AK8" s="894"/>
      <c r="AL8" s="903"/>
      <c r="AM8" s="903"/>
      <c r="AN8" s="904"/>
      <c r="AO8" s="905"/>
      <c r="AP8" s="2"/>
    </row>
    <row r="9" spans="2:86" ht="12" customHeight="1" x14ac:dyDescent="0.15">
      <c r="B9" s="872"/>
      <c r="C9" s="877"/>
      <c r="D9" s="875"/>
      <c r="E9" s="875"/>
      <c r="F9" s="875"/>
      <c r="G9" s="875"/>
      <c r="H9" s="875"/>
      <c r="I9" s="875"/>
      <c r="J9" s="876"/>
      <c r="K9" s="898"/>
      <c r="L9" s="898"/>
      <c r="M9" s="898"/>
      <c r="N9" s="898"/>
      <c r="O9" s="898"/>
      <c r="P9" s="898"/>
      <c r="Q9" s="898"/>
      <c r="R9" s="898"/>
      <c r="S9" s="898"/>
      <c r="T9" s="898"/>
      <c r="U9" s="894"/>
      <c r="V9" s="895"/>
      <c r="W9" s="894"/>
      <c r="X9" s="895"/>
      <c r="Y9" s="886" t="s">
        <v>940</v>
      </c>
      <c r="Z9" s="898"/>
      <c r="AA9" s="898"/>
      <c r="AB9" s="898"/>
      <c r="AC9" s="898" t="s">
        <v>941</v>
      </c>
      <c r="AD9" s="898"/>
      <c r="AE9" s="898"/>
      <c r="AF9" s="898"/>
      <c r="AG9" s="898" t="s">
        <v>942</v>
      </c>
      <c r="AH9" s="898"/>
      <c r="AI9" s="898"/>
      <c r="AJ9" s="898"/>
      <c r="AK9" s="894"/>
      <c r="AL9" s="903"/>
      <c r="AM9" s="903"/>
      <c r="AN9" s="904"/>
      <c r="AO9" s="905"/>
      <c r="AP9" s="2"/>
    </row>
    <row r="10" spans="2:86" ht="12" customHeight="1" x14ac:dyDescent="0.15">
      <c r="B10" s="872"/>
      <c r="C10" s="877"/>
      <c r="D10" s="875"/>
      <c r="E10" s="875"/>
      <c r="F10" s="875"/>
      <c r="G10" s="875"/>
      <c r="H10" s="875"/>
      <c r="I10" s="875"/>
      <c r="J10" s="876"/>
      <c r="K10" s="898"/>
      <c r="L10" s="898"/>
      <c r="M10" s="898"/>
      <c r="N10" s="898"/>
      <c r="O10" s="898"/>
      <c r="P10" s="898"/>
      <c r="Q10" s="898"/>
      <c r="R10" s="898"/>
      <c r="S10" s="898"/>
      <c r="T10" s="898"/>
      <c r="U10" s="896"/>
      <c r="V10" s="897"/>
      <c r="W10" s="896"/>
      <c r="X10" s="897"/>
      <c r="Y10" s="183" t="s">
        <v>527</v>
      </c>
      <c r="Z10" s="184" t="s">
        <v>526</v>
      </c>
      <c r="AA10" s="184" t="s">
        <v>943</v>
      </c>
      <c r="AB10" s="184" t="s">
        <v>944</v>
      </c>
      <c r="AC10" s="184" t="s">
        <v>527</v>
      </c>
      <c r="AD10" s="184" t="s">
        <v>526</v>
      </c>
      <c r="AE10" s="184" t="s">
        <v>943</v>
      </c>
      <c r="AF10" s="184" t="s">
        <v>944</v>
      </c>
      <c r="AG10" s="184" t="s">
        <v>527</v>
      </c>
      <c r="AH10" s="184" t="s">
        <v>526</v>
      </c>
      <c r="AI10" s="184" t="s">
        <v>943</v>
      </c>
      <c r="AJ10" s="184" t="s">
        <v>944</v>
      </c>
      <c r="AK10" s="896"/>
      <c r="AL10" s="900"/>
      <c r="AM10" s="900"/>
      <c r="AN10" s="906"/>
      <c r="AO10" s="907"/>
      <c r="AP10" s="2"/>
    </row>
    <row r="11" spans="2:86" ht="12" customHeight="1" x14ac:dyDescent="0.15">
      <c r="B11" s="872"/>
      <c r="C11" s="877"/>
      <c r="D11" s="875"/>
      <c r="E11" s="875"/>
      <c r="F11" s="875"/>
      <c r="G11" s="875"/>
      <c r="H11" s="875"/>
      <c r="I11" s="875"/>
      <c r="J11" s="876"/>
      <c r="K11" s="185">
        <v>1</v>
      </c>
      <c r="L11" s="908" t="s">
        <v>574</v>
      </c>
      <c r="M11" s="910"/>
      <c r="N11" s="908" t="s">
        <v>595</v>
      </c>
      <c r="O11" s="910"/>
      <c r="P11" s="908" t="s">
        <v>576</v>
      </c>
      <c r="Q11" s="910"/>
      <c r="R11" s="606" t="s">
        <v>269</v>
      </c>
      <c r="S11" s="606"/>
      <c r="T11" s="606"/>
      <c r="U11" s="908" t="s">
        <v>578</v>
      </c>
      <c r="V11" s="910"/>
      <c r="W11" s="908"/>
      <c r="X11" s="910"/>
      <c r="Y11" s="186"/>
      <c r="Z11" s="187"/>
      <c r="AA11" s="187"/>
      <c r="AB11" s="187"/>
      <c r="AC11" s="188"/>
      <c r="AD11" s="188">
        <v>0.01</v>
      </c>
      <c r="AE11" s="188"/>
      <c r="AF11" s="188"/>
      <c r="AG11" s="188"/>
      <c r="AH11" s="188"/>
      <c r="AI11" s="188"/>
      <c r="AJ11" s="188"/>
      <c r="AK11" s="908"/>
      <c r="AL11" s="909"/>
      <c r="AM11" s="909"/>
      <c r="AN11" s="909"/>
      <c r="AO11" s="910"/>
      <c r="AP11" s="2"/>
      <c r="AQ11" s="189">
        <f>IF(P11="材質劣化",2,IF(P11="漏水",3,1))</f>
        <v>2</v>
      </c>
    </row>
    <row r="12" spans="2:86" ht="12" customHeight="1" x14ac:dyDescent="0.15">
      <c r="B12" s="872"/>
      <c r="C12" s="877"/>
      <c r="D12" s="875"/>
      <c r="E12" s="875"/>
      <c r="F12" s="875"/>
      <c r="G12" s="875"/>
      <c r="H12" s="875"/>
      <c r="I12" s="875"/>
      <c r="J12" s="876"/>
      <c r="K12" s="185">
        <v>2</v>
      </c>
      <c r="L12" s="908" t="s">
        <v>574</v>
      </c>
      <c r="M12" s="910"/>
      <c r="N12" s="908" t="s">
        <v>588</v>
      </c>
      <c r="O12" s="910"/>
      <c r="P12" s="908" t="s">
        <v>576</v>
      </c>
      <c r="Q12" s="910"/>
      <c r="R12" s="606" t="s">
        <v>269</v>
      </c>
      <c r="S12" s="606"/>
      <c r="T12" s="606"/>
      <c r="U12" s="908" t="s">
        <v>578</v>
      </c>
      <c r="V12" s="910"/>
      <c r="W12" s="908"/>
      <c r="X12" s="910"/>
      <c r="Y12" s="186"/>
      <c r="Z12" s="187"/>
      <c r="AA12" s="187"/>
      <c r="AB12" s="187"/>
      <c r="AC12" s="188"/>
      <c r="AD12" s="188"/>
      <c r="AE12" s="188">
        <v>7.0000000000000007E-2</v>
      </c>
      <c r="AF12" s="188"/>
      <c r="AG12" s="188"/>
      <c r="AH12" s="188"/>
      <c r="AI12" s="188"/>
      <c r="AJ12" s="188"/>
      <c r="AK12" s="908"/>
      <c r="AL12" s="909"/>
      <c r="AM12" s="909"/>
      <c r="AN12" s="909"/>
      <c r="AO12" s="910"/>
      <c r="AP12" s="2"/>
      <c r="AQ12" s="189">
        <f>IF(P12="材質劣化",2,IF(P12="漏水",3,1))</f>
        <v>2</v>
      </c>
    </row>
    <row r="13" spans="2:86" ht="12" customHeight="1" x14ac:dyDescent="0.15">
      <c r="B13" s="872"/>
      <c r="C13" s="877"/>
      <c r="D13" s="875"/>
      <c r="E13" s="875"/>
      <c r="F13" s="875"/>
      <c r="G13" s="875"/>
      <c r="H13" s="875"/>
      <c r="I13" s="875"/>
      <c r="J13" s="876"/>
      <c r="K13" s="185">
        <v>3</v>
      </c>
      <c r="L13" s="908" t="s">
        <v>574</v>
      </c>
      <c r="M13" s="910"/>
      <c r="N13" s="908" t="s">
        <v>588</v>
      </c>
      <c r="O13" s="910"/>
      <c r="P13" s="908" t="s">
        <v>576</v>
      </c>
      <c r="Q13" s="910"/>
      <c r="R13" s="604" t="s">
        <v>269</v>
      </c>
      <c r="S13" s="620"/>
      <c r="T13" s="605"/>
      <c r="U13" s="908" t="s">
        <v>578</v>
      </c>
      <c r="V13" s="910"/>
      <c r="W13" s="908"/>
      <c r="X13" s="910"/>
      <c r="Y13" s="186"/>
      <c r="Z13" s="187"/>
      <c r="AA13" s="187"/>
      <c r="AB13" s="187"/>
      <c r="AC13" s="188"/>
      <c r="AD13" s="188"/>
      <c r="AE13" s="188">
        <v>2.5000000000000001E-2</v>
      </c>
      <c r="AF13" s="188"/>
      <c r="AG13" s="188"/>
      <c r="AH13" s="188"/>
      <c r="AI13" s="188"/>
      <c r="AJ13" s="188"/>
      <c r="AK13" s="908"/>
      <c r="AL13" s="909"/>
      <c r="AM13" s="909"/>
      <c r="AN13" s="909"/>
      <c r="AO13" s="910"/>
      <c r="AP13" s="2"/>
      <c r="AQ13" s="189">
        <f t="shared" ref="AQ13:AQ34" si="2">IF(P13="材質劣化",2,IF(P13="漏水",3,1))</f>
        <v>2</v>
      </c>
    </row>
    <row r="14" spans="2:86" ht="12" customHeight="1" x14ac:dyDescent="0.15">
      <c r="B14" s="872"/>
      <c r="C14" s="877"/>
      <c r="D14" s="875"/>
      <c r="E14" s="875"/>
      <c r="F14" s="875"/>
      <c r="G14" s="875"/>
      <c r="H14" s="875"/>
      <c r="I14" s="875"/>
      <c r="J14" s="876"/>
      <c r="K14" s="185"/>
      <c r="L14" s="908"/>
      <c r="M14" s="910"/>
      <c r="N14" s="908"/>
      <c r="O14" s="910"/>
      <c r="P14" s="908"/>
      <c r="Q14" s="910"/>
      <c r="R14" s="604"/>
      <c r="S14" s="620"/>
      <c r="T14" s="605"/>
      <c r="U14" s="908"/>
      <c r="V14" s="910"/>
      <c r="W14" s="908"/>
      <c r="X14" s="910"/>
      <c r="Y14" s="186"/>
      <c r="Z14" s="187"/>
      <c r="AA14" s="187"/>
      <c r="AB14" s="187"/>
      <c r="AC14" s="188"/>
      <c r="AD14" s="188"/>
      <c r="AE14" s="188"/>
      <c r="AF14" s="188"/>
      <c r="AG14" s="188"/>
      <c r="AH14" s="188"/>
      <c r="AI14" s="188"/>
      <c r="AJ14" s="188"/>
      <c r="AK14" s="908"/>
      <c r="AL14" s="909"/>
      <c r="AM14" s="909"/>
      <c r="AN14" s="909"/>
      <c r="AO14" s="910"/>
      <c r="AP14" s="2"/>
      <c r="AQ14" s="189">
        <f t="shared" si="2"/>
        <v>1</v>
      </c>
    </row>
    <row r="15" spans="2:86" ht="12" customHeight="1" x14ac:dyDescent="0.15">
      <c r="B15" s="872"/>
      <c r="C15" s="877"/>
      <c r="D15" s="875"/>
      <c r="E15" s="875"/>
      <c r="F15" s="875"/>
      <c r="G15" s="875"/>
      <c r="H15" s="875"/>
      <c r="I15" s="875"/>
      <c r="J15" s="876"/>
      <c r="K15" s="185"/>
      <c r="L15" s="908"/>
      <c r="M15" s="910"/>
      <c r="N15" s="908"/>
      <c r="O15" s="910"/>
      <c r="P15" s="908"/>
      <c r="Q15" s="910"/>
      <c r="R15" s="604"/>
      <c r="S15" s="620"/>
      <c r="T15" s="605"/>
      <c r="U15" s="908"/>
      <c r="V15" s="910"/>
      <c r="W15" s="908"/>
      <c r="X15" s="910"/>
      <c r="Y15" s="186"/>
      <c r="Z15" s="187"/>
      <c r="AA15" s="187"/>
      <c r="AB15" s="187"/>
      <c r="AC15" s="188"/>
      <c r="AD15" s="188"/>
      <c r="AE15" s="188"/>
      <c r="AF15" s="188"/>
      <c r="AG15" s="188"/>
      <c r="AH15" s="188"/>
      <c r="AI15" s="188"/>
      <c r="AJ15" s="188"/>
      <c r="AK15" s="908"/>
      <c r="AL15" s="909"/>
      <c r="AM15" s="909"/>
      <c r="AN15" s="909"/>
      <c r="AO15" s="910"/>
      <c r="AP15" s="2"/>
      <c r="AQ15" s="189">
        <f t="shared" si="2"/>
        <v>1</v>
      </c>
    </row>
    <row r="16" spans="2:86" ht="12" customHeight="1" x14ac:dyDescent="0.15">
      <c r="B16" s="872"/>
      <c r="C16" s="877"/>
      <c r="D16" s="875"/>
      <c r="E16" s="875"/>
      <c r="F16" s="875"/>
      <c r="G16" s="875"/>
      <c r="H16" s="875"/>
      <c r="I16" s="875"/>
      <c r="J16" s="876"/>
      <c r="K16" s="185"/>
      <c r="L16" s="908"/>
      <c r="M16" s="910"/>
      <c r="N16" s="908"/>
      <c r="O16" s="910"/>
      <c r="P16" s="908"/>
      <c r="Q16" s="910"/>
      <c r="R16" s="604"/>
      <c r="S16" s="620"/>
      <c r="T16" s="605"/>
      <c r="U16" s="908"/>
      <c r="V16" s="910"/>
      <c r="W16" s="908"/>
      <c r="X16" s="910"/>
      <c r="Y16" s="186"/>
      <c r="Z16" s="187"/>
      <c r="AA16" s="187"/>
      <c r="AB16" s="187"/>
      <c r="AC16" s="188"/>
      <c r="AD16" s="188"/>
      <c r="AE16" s="188"/>
      <c r="AF16" s="188"/>
      <c r="AG16" s="188"/>
      <c r="AH16" s="188"/>
      <c r="AI16" s="188"/>
      <c r="AJ16" s="188"/>
      <c r="AK16" s="908"/>
      <c r="AL16" s="909"/>
      <c r="AM16" s="909"/>
      <c r="AN16" s="909"/>
      <c r="AO16" s="910"/>
      <c r="AP16" s="2"/>
      <c r="AQ16" s="189">
        <f t="shared" si="2"/>
        <v>1</v>
      </c>
    </row>
    <row r="17" spans="2:46" ht="12" customHeight="1" x14ac:dyDescent="0.15">
      <c r="B17" s="872"/>
      <c r="C17" s="877"/>
      <c r="D17" s="875"/>
      <c r="E17" s="875"/>
      <c r="F17" s="875"/>
      <c r="G17" s="875"/>
      <c r="H17" s="875"/>
      <c r="I17" s="875"/>
      <c r="J17" s="876"/>
      <c r="K17" s="185"/>
      <c r="L17" s="908"/>
      <c r="M17" s="910"/>
      <c r="N17" s="908"/>
      <c r="O17" s="910"/>
      <c r="P17" s="908"/>
      <c r="Q17" s="910"/>
      <c r="R17" s="604"/>
      <c r="S17" s="620"/>
      <c r="T17" s="605"/>
      <c r="U17" s="908"/>
      <c r="V17" s="910"/>
      <c r="W17" s="908"/>
      <c r="X17" s="910"/>
      <c r="Y17" s="186"/>
      <c r="Z17" s="187"/>
      <c r="AA17" s="187"/>
      <c r="AB17" s="187"/>
      <c r="AC17" s="188"/>
      <c r="AD17" s="188"/>
      <c r="AE17" s="188"/>
      <c r="AF17" s="188"/>
      <c r="AG17" s="188"/>
      <c r="AH17" s="188"/>
      <c r="AI17" s="188"/>
      <c r="AJ17" s="188"/>
      <c r="AK17" s="908"/>
      <c r="AL17" s="909"/>
      <c r="AM17" s="909"/>
      <c r="AN17" s="909"/>
      <c r="AO17" s="910"/>
      <c r="AP17" s="2"/>
      <c r="AQ17" s="189">
        <f t="shared" si="2"/>
        <v>1</v>
      </c>
    </row>
    <row r="18" spans="2:46" ht="12" customHeight="1" x14ac:dyDescent="0.15">
      <c r="B18" s="872"/>
      <c r="C18" s="877"/>
      <c r="D18" s="875"/>
      <c r="E18" s="875"/>
      <c r="F18" s="875"/>
      <c r="G18" s="875"/>
      <c r="H18" s="875"/>
      <c r="I18" s="875"/>
      <c r="J18" s="876"/>
      <c r="K18" s="185"/>
      <c r="L18" s="908"/>
      <c r="M18" s="910"/>
      <c r="N18" s="908"/>
      <c r="O18" s="910"/>
      <c r="P18" s="908"/>
      <c r="Q18" s="910"/>
      <c r="R18" s="604"/>
      <c r="S18" s="620"/>
      <c r="T18" s="605"/>
      <c r="U18" s="908"/>
      <c r="V18" s="910"/>
      <c r="W18" s="908"/>
      <c r="X18" s="910"/>
      <c r="Y18" s="186"/>
      <c r="Z18" s="187"/>
      <c r="AA18" s="187"/>
      <c r="AB18" s="187"/>
      <c r="AC18" s="188"/>
      <c r="AD18" s="188"/>
      <c r="AE18" s="188"/>
      <c r="AF18" s="188"/>
      <c r="AG18" s="188"/>
      <c r="AH18" s="188"/>
      <c r="AI18" s="188"/>
      <c r="AJ18" s="188"/>
      <c r="AK18" s="908"/>
      <c r="AL18" s="909"/>
      <c r="AM18" s="909"/>
      <c r="AN18" s="909"/>
      <c r="AO18" s="910"/>
      <c r="AP18" s="2"/>
      <c r="AQ18" s="189">
        <f t="shared" si="2"/>
        <v>1</v>
      </c>
    </row>
    <row r="19" spans="2:46" ht="12" customHeight="1" x14ac:dyDescent="0.15">
      <c r="B19" s="872"/>
      <c r="C19" s="877"/>
      <c r="D19" s="875"/>
      <c r="E19" s="875"/>
      <c r="F19" s="875"/>
      <c r="G19" s="875"/>
      <c r="H19" s="875"/>
      <c r="I19" s="875"/>
      <c r="J19" s="876"/>
      <c r="K19" s="185"/>
      <c r="L19" s="908"/>
      <c r="M19" s="910"/>
      <c r="N19" s="908"/>
      <c r="O19" s="910"/>
      <c r="P19" s="908"/>
      <c r="Q19" s="910"/>
      <c r="R19" s="604"/>
      <c r="S19" s="620"/>
      <c r="T19" s="605"/>
      <c r="U19" s="908"/>
      <c r="V19" s="910"/>
      <c r="W19" s="908"/>
      <c r="X19" s="910"/>
      <c r="Y19" s="186"/>
      <c r="Z19" s="187"/>
      <c r="AA19" s="187"/>
      <c r="AB19" s="187"/>
      <c r="AC19" s="188"/>
      <c r="AD19" s="188"/>
      <c r="AE19" s="188"/>
      <c r="AF19" s="188"/>
      <c r="AG19" s="188"/>
      <c r="AH19" s="188"/>
      <c r="AI19" s="188"/>
      <c r="AJ19" s="188"/>
      <c r="AK19" s="908"/>
      <c r="AL19" s="909"/>
      <c r="AM19" s="909"/>
      <c r="AN19" s="909"/>
      <c r="AO19" s="910"/>
      <c r="AP19" s="2"/>
      <c r="AQ19" s="189">
        <f t="shared" si="2"/>
        <v>1</v>
      </c>
    </row>
    <row r="20" spans="2:46" ht="12" customHeight="1" x14ac:dyDescent="0.15">
      <c r="B20" s="872"/>
      <c r="C20" s="877"/>
      <c r="D20" s="875"/>
      <c r="E20" s="875"/>
      <c r="F20" s="875"/>
      <c r="G20" s="875"/>
      <c r="H20" s="875"/>
      <c r="I20" s="875"/>
      <c r="J20" s="876"/>
      <c r="K20" s="185"/>
      <c r="L20" s="908"/>
      <c r="M20" s="910"/>
      <c r="N20" s="908"/>
      <c r="O20" s="910"/>
      <c r="P20" s="908"/>
      <c r="Q20" s="910"/>
      <c r="R20" s="604"/>
      <c r="S20" s="620"/>
      <c r="T20" s="605"/>
      <c r="U20" s="908"/>
      <c r="V20" s="910"/>
      <c r="W20" s="908"/>
      <c r="X20" s="910"/>
      <c r="Y20" s="186"/>
      <c r="Z20" s="187"/>
      <c r="AA20" s="187"/>
      <c r="AB20" s="187"/>
      <c r="AC20" s="188"/>
      <c r="AD20" s="188"/>
      <c r="AE20" s="188"/>
      <c r="AF20" s="188"/>
      <c r="AG20" s="188"/>
      <c r="AH20" s="188"/>
      <c r="AI20" s="188"/>
      <c r="AJ20" s="188"/>
      <c r="AK20" s="908"/>
      <c r="AL20" s="909"/>
      <c r="AM20" s="909"/>
      <c r="AN20" s="909"/>
      <c r="AO20" s="910"/>
      <c r="AP20" s="2"/>
      <c r="AQ20" s="189">
        <f t="shared" si="2"/>
        <v>1</v>
      </c>
    </row>
    <row r="21" spans="2:46" ht="12" customHeight="1" x14ac:dyDescent="0.15">
      <c r="B21" s="872"/>
      <c r="C21" s="877"/>
      <c r="D21" s="875"/>
      <c r="E21" s="875"/>
      <c r="F21" s="875"/>
      <c r="G21" s="875"/>
      <c r="H21" s="875"/>
      <c r="I21" s="875"/>
      <c r="J21" s="876"/>
      <c r="K21" s="185"/>
      <c r="L21" s="908"/>
      <c r="M21" s="910"/>
      <c r="N21" s="908"/>
      <c r="O21" s="910"/>
      <c r="P21" s="908"/>
      <c r="Q21" s="910"/>
      <c r="R21" s="604"/>
      <c r="S21" s="620"/>
      <c r="T21" s="605"/>
      <c r="U21" s="908"/>
      <c r="V21" s="910"/>
      <c r="W21" s="908"/>
      <c r="X21" s="910"/>
      <c r="Y21" s="186"/>
      <c r="Z21" s="187"/>
      <c r="AA21" s="187"/>
      <c r="AB21" s="187"/>
      <c r="AC21" s="188"/>
      <c r="AD21" s="188"/>
      <c r="AE21" s="188"/>
      <c r="AF21" s="188"/>
      <c r="AG21" s="188"/>
      <c r="AH21" s="188"/>
      <c r="AI21" s="188"/>
      <c r="AJ21" s="188"/>
      <c r="AK21" s="908"/>
      <c r="AL21" s="909"/>
      <c r="AM21" s="909"/>
      <c r="AN21" s="909"/>
      <c r="AO21" s="910"/>
      <c r="AP21" s="2"/>
      <c r="AQ21" s="189">
        <f>IF(P21="材質劣化",2,IF(P21="漏水",3,1))</f>
        <v>1</v>
      </c>
    </row>
    <row r="22" spans="2:46" ht="12" customHeight="1" x14ac:dyDescent="0.15">
      <c r="B22" s="872"/>
      <c r="C22" s="877"/>
      <c r="D22" s="875"/>
      <c r="E22" s="875"/>
      <c r="F22" s="875"/>
      <c r="G22" s="875"/>
      <c r="H22" s="875"/>
      <c r="I22" s="875"/>
      <c r="J22" s="876"/>
      <c r="K22" s="185"/>
      <c r="L22" s="908"/>
      <c r="M22" s="910"/>
      <c r="N22" s="908"/>
      <c r="O22" s="910"/>
      <c r="P22" s="908"/>
      <c r="Q22" s="910"/>
      <c r="R22" s="604"/>
      <c r="S22" s="620"/>
      <c r="T22" s="605"/>
      <c r="U22" s="908"/>
      <c r="V22" s="910"/>
      <c r="W22" s="908"/>
      <c r="X22" s="910"/>
      <c r="Y22" s="186"/>
      <c r="Z22" s="187"/>
      <c r="AA22" s="187"/>
      <c r="AB22" s="187"/>
      <c r="AC22" s="188"/>
      <c r="AD22" s="188"/>
      <c r="AE22" s="188"/>
      <c r="AF22" s="188"/>
      <c r="AG22" s="188"/>
      <c r="AH22" s="188"/>
      <c r="AI22" s="188"/>
      <c r="AJ22" s="188"/>
      <c r="AK22" s="908"/>
      <c r="AL22" s="909"/>
      <c r="AM22" s="909"/>
      <c r="AN22" s="909"/>
      <c r="AO22" s="910"/>
      <c r="AP22" s="2"/>
      <c r="AQ22" s="189">
        <f t="shared" si="2"/>
        <v>1</v>
      </c>
    </row>
    <row r="23" spans="2:46" ht="12" customHeight="1" x14ac:dyDescent="0.15">
      <c r="B23" s="872"/>
      <c r="C23" s="877"/>
      <c r="D23" s="875"/>
      <c r="E23" s="875"/>
      <c r="F23" s="875"/>
      <c r="G23" s="875"/>
      <c r="H23" s="875"/>
      <c r="I23" s="875"/>
      <c r="J23" s="876"/>
      <c r="K23" s="185"/>
      <c r="L23" s="908"/>
      <c r="M23" s="910"/>
      <c r="N23" s="908"/>
      <c r="O23" s="910"/>
      <c r="P23" s="908"/>
      <c r="Q23" s="910"/>
      <c r="R23" s="604"/>
      <c r="S23" s="620"/>
      <c r="T23" s="605"/>
      <c r="U23" s="908"/>
      <c r="V23" s="910"/>
      <c r="W23" s="908"/>
      <c r="X23" s="910"/>
      <c r="Y23" s="186"/>
      <c r="Z23" s="187"/>
      <c r="AA23" s="187"/>
      <c r="AB23" s="187"/>
      <c r="AC23" s="188"/>
      <c r="AD23" s="188"/>
      <c r="AE23" s="188"/>
      <c r="AF23" s="188"/>
      <c r="AG23" s="188"/>
      <c r="AH23" s="188"/>
      <c r="AI23" s="188"/>
      <c r="AJ23" s="188"/>
      <c r="AK23" s="908"/>
      <c r="AL23" s="909"/>
      <c r="AM23" s="909"/>
      <c r="AN23" s="909"/>
      <c r="AO23" s="910"/>
      <c r="AP23" s="2"/>
      <c r="AQ23" s="189">
        <f t="shared" si="2"/>
        <v>1</v>
      </c>
    </row>
    <row r="24" spans="2:46" ht="12" customHeight="1" x14ac:dyDescent="0.15">
      <c r="B24" s="872"/>
      <c r="C24" s="877"/>
      <c r="D24" s="875"/>
      <c r="E24" s="875"/>
      <c r="F24" s="875"/>
      <c r="G24" s="875"/>
      <c r="H24" s="875"/>
      <c r="I24" s="875"/>
      <c r="J24" s="876"/>
      <c r="K24" s="185"/>
      <c r="L24" s="908"/>
      <c r="M24" s="910"/>
      <c r="N24" s="908"/>
      <c r="O24" s="910"/>
      <c r="P24" s="908"/>
      <c r="Q24" s="910"/>
      <c r="R24" s="604"/>
      <c r="S24" s="620"/>
      <c r="T24" s="605"/>
      <c r="U24" s="908"/>
      <c r="V24" s="910"/>
      <c r="W24" s="908"/>
      <c r="X24" s="910"/>
      <c r="Y24" s="186"/>
      <c r="Z24" s="187"/>
      <c r="AA24" s="187"/>
      <c r="AB24" s="187"/>
      <c r="AC24" s="188"/>
      <c r="AD24" s="188"/>
      <c r="AE24" s="188"/>
      <c r="AF24" s="188"/>
      <c r="AG24" s="188"/>
      <c r="AH24" s="188"/>
      <c r="AI24" s="188"/>
      <c r="AJ24" s="188"/>
      <c r="AK24" s="908"/>
      <c r="AL24" s="909"/>
      <c r="AM24" s="909"/>
      <c r="AN24" s="909"/>
      <c r="AO24" s="910"/>
      <c r="AP24" s="2"/>
      <c r="AQ24" s="189">
        <f t="shared" si="2"/>
        <v>1</v>
      </c>
    </row>
    <row r="25" spans="2:46" ht="12" customHeight="1" x14ac:dyDescent="0.15">
      <c r="B25" s="872"/>
      <c r="C25" s="877"/>
      <c r="D25" s="875"/>
      <c r="E25" s="875"/>
      <c r="F25" s="875"/>
      <c r="G25" s="875"/>
      <c r="H25" s="875"/>
      <c r="I25" s="875"/>
      <c r="J25" s="876"/>
      <c r="K25" s="185"/>
      <c r="L25" s="908"/>
      <c r="M25" s="910"/>
      <c r="N25" s="908"/>
      <c r="O25" s="910"/>
      <c r="P25" s="908"/>
      <c r="Q25" s="910"/>
      <c r="R25" s="604"/>
      <c r="S25" s="620"/>
      <c r="T25" s="605"/>
      <c r="U25" s="908"/>
      <c r="V25" s="910"/>
      <c r="W25" s="908"/>
      <c r="X25" s="910"/>
      <c r="Y25" s="186"/>
      <c r="Z25" s="187"/>
      <c r="AA25" s="187"/>
      <c r="AB25" s="187"/>
      <c r="AC25" s="188"/>
      <c r="AD25" s="188"/>
      <c r="AE25" s="188"/>
      <c r="AF25" s="188"/>
      <c r="AG25" s="188"/>
      <c r="AH25" s="188"/>
      <c r="AI25" s="188"/>
      <c r="AJ25" s="188"/>
      <c r="AK25" s="908"/>
      <c r="AL25" s="909"/>
      <c r="AM25" s="909"/>
      <c r="AN25" s="909"/>
      <c r="AO25" s="910"/>
      <c r="AP25" s="2"/>
      <c r="AQ25" s="189">
        <f t="shared" si="2"/>
        <v>1</v>
      </c>
    </row>
    <row r="26" spans="2:46" ht="12" customHeight="1" x14ac:dyDescent="0.15">
      <c r="B26" s="872"/>
      <c r="C26" s="877"/>
      <c r="D26" s="875"/>
      <c r="E26" s="875"/>
      <c r="F26" s="875"/>
      <c r="G26" s="875"/>
      <c r="H26" s="875"/>
      <c r="I26" s="875"/>
      <c r="J26" s="876"/>
      <c r="K26" s="185"/>
      <c r="L26" s="908"/>
      <c r="M26" s="910"/>
      <c r="N26" s="908"/>
      <c r="O26" s="910"/>
      <c r="P26" s="908"/>
      <c r="Q26" s="910"/>
      <c r="R26" s="604"/>
      <c r="S26" s="620"/>
      <c r="T26" s="605"/>
      <c r="U26" s="908"/>
      <c r="V26" s="910"/>
      <c r="W26" s="908"/>
      <c r="X26" s="910"/>
      <c r="Y26" s="186"/>
      <c r="Z26" s="187"/>
      <c r="AA26" s="187"/>
      <c r="AB26" s="187"/>
      <c r="AC26" s="188"/>
      <c r="AD26" s="188"/>
      <c r="AE26" s="188"/>
      <c r="AF26" s="188"/>
      <c r="AG26" s="188"/>
      <c r="AH26" s="188"/>
      <c r="AI26" s="188"/>
      <c r="AJ26" s="188"/>
      <c r="AK26" s="908"/>
      <c r="AL26" s="909"/>
      <c r="AM26" s="909"/>
      <c r="AN26" s="909"/>
      <c r="AO26" s="910"/>
      <c r="AP26" s="2"/>
      <c r="AQ26" s="189">
        <f t="shared" si="2"/>
        <v>1</v>
      </c>
    </row>
    <row r="27" spans="2:46" ht="12" customHeight="1" x14ac:dyDescent="0.15">
      <c r="B27" s="872"/>
      <c r="C27" s="877"/>
      <c r="D27" s="875"/>
      <c r="E27" s="875"/>
      <c r="F27" s="875"/>
      <c r="G27" s="875"/>
      <c r="H27" s="875"/>
      <c r="I27" s="875"/>
      <c r="J27" s="876"/>
      <c r="K27" s="185"/>
      <c r="L27" s="908"/>
      <c r="M27" s="910"/>
      <c r="N27" s="908"/>
      <c r="O27" s="910"/>
      <c r="P27" s="908"/>
      <c r="Q27" s="910"/>
      <c r="R27" s="604"/>
      <c r="S27" s="620"/>
      <c r="T27" s="605"/>
      <c r="U27" s="908"/>
      <c r="V27" s="910"/>
      <c r="W27" s="908"/>
      <c r="X27" s="910"/>
      <c r="Y27" s="186"/>
      <c r="Z27" s="187"/>
      <c r="AA27" s="187"/>
      <c r="AB27" s="187"/>
      <c r="AC27" s="188"/>
      <c r="AD27" s="188"/>
      <c r="AE27" s="188"/>
      <c r="AF27" s="188"/>
      <c r="AG27" s="188"/>
      <c r="AH27" s="188"/>
      <c r="AI27" s="188"/>
      <c r="AJ27" s="188"/>
      <c r="AK27" s="908"/>
      <c r="AL27" s="909"/>
      <c r="AM27" s="909"/>
      <c r="AN27" s="909"/>
      <c r="AO27" s="910"/>
      <c r="AP27" s="2"/>
      <c r="AQ27" s="189">
        <f t="shared" si="2"/>
        <v>1</v>
      </c>
    </row>
    <row r="28" spans="2:46" ht="12" customHeight="1" x14ac:dyDescent="0.15">
      <c r="B28" s="872"/>
      <c r="C28" s="877"/>
      <c r="D28" s="875"/>
      <c r="E28" s="875"/>
      <c r="F28" s="875"/>
      <c r="G28" s="875"/>
      <c r="H28" s="875"/>
      <c r="I28" s="875"/>
      <c r="J28" s="876"/>
      <c r="K28" s="185"/>
      <c r="L28" s="908"/>
      <c r="M28" s="910"/>
      <c r="N28" s="908"/>
      <c r="O28" s="910"/>
      <c r="P28" s="908"/>
      <c r="Q28" s="910"/>
      <c r="R28" s="604"/>
      <c r="S28" s="620"/>
      <c r="T28" s="605"/>
      <c r="U28" s="908"/>
      <c r="V28" s="910"/>
      <c r="W28" s="908"/>
      <c r="X28" s="910"/>
      <c r="Y28" s="186"/>
      <c r="Z28" s="187"/>
      <c r="AA28" s="187"/>
      <c r="AB28" s="187"/>
      <c r="AC28" s="188"/>
      <c r="AD28" s="188"/>
      <c r="AE28" s="188"/>
      <c r="AF28" s="188"/>
      <c r="AG28" s="188"/>
      <c r="AH28" s="188"/>
      <c r="AI28" s="188"/>
      <c r="AJ28" s="188"/>
      <c r="AK28" s="908"/>
      <c r="AL28" s="909"/>
      <c r="AM28" s="909"/>
      <c r="AN28" s="909"/>
      <c r="AO28" s="910"/>
      <c r="AP28" s="2"/>
      <c r="AQ28" s="189">
        <f t="shared" si="2"/>
        <v>1</v>
      </c>
    </row>
    <row r="29" spans="2:46" ht="12" customHeight="1" x14ac:dyDescent="0.15">
      <c r="B29" s="872"/>
      <c r="C29" s="877"/>
      <c r="D29" s="875"/>
      <c r="E29" s="875"/>
      <c r="F29" s="875"/>
      <c r="G29" s="875"/>
      <c r="H29" s="875"/>
      <c r="I29" s="875"/>
      <c r="J29" s="876"/>
      <c r="K29" s="185"/>
      <c r="L29" s="908"/>
      <c r="M29" s="910"/>
      <c r="N29" s="908"/>
      <c r="O29" s="910"/>
      <c r="P29" s="908"/>
      <c r="Q29" s="910"/>
      <c r="R29" s="604"/>
      <c r="S29" s="620"/>
      <c r="T29" s="605"/>
      <c r="U29" s="908"/>
      <c r="V29" s="910"/>
      <c r="W29" s="908"/>
      <c r="X29" s="910"/>
      <c r="Y29" s="186"/>
      <c r="Z29" s="187"/>
      <c r="AA29" s="187"/>
      <c r="AB29" s="187"/>
      <c r="AC29" s="188"/>
      <c r="AD29" s="188"/>
      <c r="AE29" s="188"/>
      <c r="AF29" s="188"/>
      <c r="AG29" s="188"/>
      <c r="AH29" s="188"/>
      <c r="AI29" s="188"/>
      <c r="AJ29" s="188"/>
      <c r="AK29" s="908"/>
      <c r="AL29" s="909"/>
      <c r="AM29" s="909"/>
      <c r="AN29" s="909"/>
      <c r="AO29" s="910"/>
      <c r="AP29" s="2"/>
      <c r="AQ29" s="189">
        <f t="shared" si="2"/>
        <v>1</v>
      </c>
    </row>
    <row r="30" spans="2:46" ht="12" customHeight="1" x14ac:dyDescent="0.15">
      <c r="B30" s="872"/>
      <c r="C30" s="877"/>
      <c r="D30" s="875"/>
      <c r="E30" s="875"/>
      <c r="F30" s="875"/>
      <c r="G30" s="875"/>
      <c r="H30" s="875"/>
      <c r="I30" s="875"/>
      <c r="J30" s="876"/>
      <c r="K30" s="185"/>
      <c r="L30" s="908"/>
      <c r="M30" s="910"/>
      <c r="N30" s="908"/>
      <c r="O30" s="910"/>
      <c r="P30" s="908"/>
      <c r="Q30" s="910"/>
      <c r="R30" s="604"/>
      <c r="S30" s="620"/>
      <c r="T30" s="605"/>
      <c r="U30" s="908"/>
      <c r="V30" s="910"/>
      <c r="W30" s="908"/>
      <c r="X30" s="910"/>
      <c r="Y30" s="186"/>
      <c r="Z30" s="187"/>
      <c r="AA30" s="187"/>
      <c r="AB30" s="187"/>
      <c r="AC30" s="188"/>
      <c r="AD30" s="188"/>
      <c r="AE30" s="188"/>
      <c r="AF30" s="188"/>
      <c r="AG30" s="188"/>
      <c r="AH30" s="188"/>
      <c r="AI30" s="188"/>
      <c r="AJ30" s="188"/>
      <c r="AK30" s="908"/>
      <c r="AL30" s="909"/>
      <c r="AM30" s="909"/>
      <c r="AN30" s="909"/>
      <c r="AO30" s="910"/>
      <c r="AP30" s="2"/>
      <c r="AQ30" s="189">
        <f t="shared" si="2"/>
        <v>1</v>
      </c>
    </row>
    <row r="31" spans="2:46" ht="12" customHeight="1" x14ac:dyDescent="0.15">
      <c r="B31" s="872"/>
      <c r="C31" s="877"/>
      <c r="D31" s="875"/>
      <c r="E31" s="875"/>
      <c r="F31" s="875"/>
      <c r="G31" s="875"/>
      <c r="H31" s="875"/>
      <c r="I31" s="875"/>
      <c r="J31" s="876"/>
      <c r="K31" s="185"/>
      <c r="L31" s="908"/>
      <c r="M31" s="910"/>
      <c r="N31" s="908"/>
      <c r="O31" s="910"/>
      <c r="P31" s="908"/>
      <c r="Q31" s="910"/>
      <c r="R31" s="604"/>
      <c r="S31" s="620"/>
      <c r="T31" s="605"/>
      <c r="U31" s="908"/>
      <c r="V31" s="910"/>
      <c r="W31" s="908"/>
      <c r="X31" s="910"/>
      <c r="Y31" s="186"/>
      <c r="Z31" s="187"/>
      <c r="AA31" s="187"/>
      <c r="AB31" s="187"/>
      <c r="AC31" s="188"/>
      <c r="AD31" s="188"/>
      <c r="AE31" s="188"/>
      <c r="AF31" s="188"/>
      <c r="AG31" s="188"/>
      <c r="AH31" s="188"/>
      <c r="AI31" s="188"/>
      <c r="AJ31" s="188"/>
      <c r="AK31" s="908"/>
      <c r="AL31" s="909"/>
      <c r="AM31" s="909"/>
      <c r="AN31" s="909"/>
      <c r="AO31" s="910"/>
      <c r="AP31" s="2"/>
      <c r="AQ31" s="189">
        <f t="shared" si="2"/>
        <v>1</v>
      </c>
    </row>
    <row r="32" spans="2:46" ht="12" customHeight="1" x14ac:dyDescent="0.15">
      <c r="B32" s="872"/>
      <c r="C32" s="877"/>
      <c r="D32" s="875"/>
      <c r="E32" s="875"/>
      <c r="F32" s="875"/>
      <c r="G32" s="875"/>
      <c r="H32" s="875"/>
      <c r="I32" s="875"/>
      <c r="J32" s="876"/>
      <c r="K32" s="185"/>
      <c r="L32" s="908"/>
      <c r="M32" s="910"/>
      <c r="N32" s="908"/>
      <c r="O32" s="910"/>
      <c r="P32" s="908"/>
      <c r="Q32" s="910"/>
      <c r="R32" s="604"/>
      <c r="S32" s="620"/>
      <c r="T32" s="605"/>
      <c r="U32" s="908"/>
      <c r="V32" s="910"/>
      <c r="W32" s="908"/>
      <c r="X32" s="910"/>
      <c r="Y32" s="186"/>
      <c r="Z32" s="187"/>
      <c r="AA32" s="187"/>
      <c r="AB32" s="187"/>
      <c r="AC32" s="188"/>
      <c r="AD32" s="188"/>
      <c r="AE32" s="188"/>
      <c r="AF32" s="188"/>
      <c r="AG32" s="188"/>
      <c r="AH32" s="188"/>
      <c r="AI32" s="188"/>
      <c r="AJ32" s="188"/>
      <c r="AK32" s="908"/>
      <c r="AL32" s="909"/>
      <c r="AM32" s="909"/>
      <c r="AN32" s="909"/>
      <c r="AO32" s="910"/>
      <c r="AP32" s="2"/>
      <c r="AQ32" s="189">
        <f t="shared" si="2"/>
        <v>1</v>
      </c>
      <c r="AS32" s="856"/>
      <c r="AT32" s="856"/>
    </row>
    <row r="33" spans="2:86" ht="12" customHeight="1" x14ac:dyDescent="0.15">
      <c r="B33" s="872"/>
      <c r="C33" s="877"/>
      <c r="D33" s="875"/>
      <c r="E33" s="875"/>
      <c r="F33" s="875"/>
      <c r="G33" s="875"/>
      <c r="H33" s="875"/>
      <c r="I33" s="875"/>
      <c r="J33" s="876"/>
      <c r="K33" s="185"/>
      <c r="L33" s="908"/>
      <c r="M33" s="910"/>
      <c r="N33" s="908"/>
      <c r="O33" s="910"/>
      <c r="P33" s="908"/>
      <c r="Q33" s="910"/>
      <c r="R33" s="604"/>
      <c r="S33" s="620"/>
      <c r="T33" s="605"/>
      <c r="U33" s="908"/>
      <c r="V33" s="910"/>
      <c r="W33" s="908"/>
      <c r="X33" s="910"/>
      <c r="Y33" s="186"/>
      <c r="Z33" s="187"/>
      <c r="AA33" s="187"/>
      <c r="AB33" s="187"/>
      <c r="AC33" s="188"/>
      <c r="AD33" s="188"/>
      <c r="AE33" s="188"/>
      <c r="AF33" s="188"/>
      <c r="AG33" s="188"/>
      <c r="AH33" s="188"/>
      <c r="AI33" s="188"/>
      <c r="AJ33" s="188"/>
      <c r="AK33" s="908"/>
      <c r="AL33" s="909"/>
      <c r="AM33" s="909"/>
      <c r="AN33" s="909"/>
      <c r="AO33" s="910"/>
      <c r="AP33" s="2"/>
      <c r="AQ33" s="189">
        <f t="shared" si="2"/>
        <v>1</v>
      </c>
      <c r="AS33" s="911"/>
      <c r="AT33" s="911"/>
    </row>
    <row r="34" spans="2:86" ht="12" customHeight="1" x14ac:dyDescent="0.15">
      <c r="B34" s="872"/>
      <c r="C34" s="877"/>
      <c r="D34" s="875"/>
      <c r="E34" s="875"/>
      <c r="F34" s="875"/>
      <c r="G34" s="875"/>
      <c r="H34" s="875"/>
      <c r="I34" s="875"/>
      <c r="J34" s="876"/>
      <c r="K34" s="185"/>
      <c r="L34" s="908"/>
      <c r="M34" s="910"/>
      <c r="N34" s="908"/>
      <c r="O34" s="910"/>
      <c r="P34" s="908"/>
      <c r="Q34" s="910"/>
      <c r="R34" s="604"/>
      <c r="S34" s="620"/>
      <c r="T34" s="605"/>
      <c r="U34" s="908"/>
      <c r="V34" s="910"/>
      <c r="W34" s="908"/>
      <c r="X34" s="910"/>
      <c r="Y34" s="186"/>
      <c r="Z34" s="187"/>
      <c r="AA34" s="187"/>
      <c r="AB34" s="187"/>
      <c r="AC34" s="188"/>
      <c r="AD34" s="188"/>
      <c r="AE34" s="188"/>
      <c r="AF34" s="188"/>
      <c r="AG34" s="188"/>
      <c r="AH34" s="188"/>
      <c r="AI34" s="188"/>
      <c r="AJ34" s="188"/>
      <c r="AK34" s="908"/>
      <c r="AL34" s="909"/>
      <c r="AM34" s="909"/>
      <c r="AN34" s="909"/>
      <c r="AO34" s="910"/>
      <c r="AP34" s="2"/>
      <c r="AQ34" s="189">
        <f t="shared" si="2"/>
        <v>1</v>
      </c>
      <c r="AS34" s="912"/>
      <c r="AT34" s="912"/>
    </row>
    <row r="35" spans="2:86" ht="12" customHeight="1" x14ac:dyDescent="0.15">
      <c r="B35" s="872"/>
      <c r="C35" s="877"/>
      <c r="D35" s="875"/>
      <c r="E35" s="875"/>
      <c r="F35" s="875"/>
      <c r="G35" s="875"/>
      <c r="H35" s="875"/>
      <c r="I35" s="875"/>
      <c r="J35" s="876"/>
      <c r="K35" s="913" t="s">
        <v>945</v>
      </c>
      <c r="L35" s="898" t="s">
        <v>946</v>
      </c>
      <c r="M35" s="898"/>
      <c r="N35" s="898"/>
      <c r="O35" s="898"/>
      <c r="P35" s="898"/>
      <c r="Q35" s="898"/>
      <c r="R35" s="898"/>
      <c r="S35" s="898"/>
      <c r="T35" s="898"/>
      <c r="U35" s="898"/>
      <c r="V35" s="898"/>
      <c r="W35" s="898"/>
      <c r="X35" s="898"/>
      <c r="Y35" s="884" t="s">
        <v>947</v>
      </c>
      <c r="Z35" s="885"/>
      <c r="AA35" s="885"/>
      <c r="AB35" s="886"/>
      <c r="AC35" s="190">
        <f t="shared" ref="AC35:AJ35" si="3">SUM(AC11:AC34)</f>
        <v>0</v>
      </c>
      <c r="AD35" s="190">
        <f t="shared" si="3"/>
        <v>0.01</v>
      </c>
      <c r="AE35" s="190">
        <f>SUM(AE11:AE34)</f>
        <v>9.5000000000000001E-2</v>
      </c>
      <c r="AF35" s="190">
        <f t="shared" si="3"/>
        <v>0</v>
      </c>
      <c r="AG35" s="190">
        <f t="shared" si="3"/>
        <v>0</v>
      </c>
      <c r="AH35" s="190">
        <f t="shared" si="3"/>
        <v>0</v>
      </c>
      <c r="AI35" s="190">
        <f t="shared" si="3"/>
        <v>0</v>
      </c>
      <c r="AJ35" s="191">
        <f t="shared" si="3"/>
        <v>0</v>
      </c>
      <c r="AK35" s="898" t="s">
        <v>948</v>
      </c>
      <c r="AL35" s="898"/>
      <c r="AM35" s="915" t="s">
        <v>596</v>
      </c>
      <c r="AN35" s="915"/>
      <c r="AO35" s="915"/>
      <c r="AP35" s="2"/>
    </row>
    <row r="36" spans="2:86" ht="12" customHeight="1" x14ac:dyDescent="0.15">
      <c r="B36" s="872"/>
      <c r="C36" s="877"/>
      <c r="D36" s="875"/>
      <c r="E36" s="875"/>
      <c r="F36" s="875"/>
      <c r="G36" s="875"/>
      <c r="H36" s="875"/>
      <c r="I36" s="875"/>
      <c r="J36" s="876"/>
      <c r="K36" s="914"/>
      <c r="L36" s="892" t="s">
        <v>950</v>
      </c>
      <c r="M36" s="899"/>
      <c r="N36" s="893"/>
      <c r="O36" s="892" t="s">
        <v>951</v>
      </c>
      <c r="P36" s="899"/>
      <c r="Q36" s="899"/>
      <c r="R36" s="899"/>
      <c r="S36" s="899"/>
      <c r="T36" s="899"/>
      <c r="U36" s="899"/>
      <c r="V36" s="899"/>
      <c r="W36" s="899"/>
      <c r="X36" s="893"/>
      <c r="Y36" s="183" t="s">
        <v>527</v>
      </c>
      <c r="Z36" s="184" t="s">
        <v>526</v>
      </c>
      <c r="AA36" s="184" t="s">
        <v>943</v>
      </c>
      <c r="AB36" s="184" t="s">
        <v>944</v>
      </c>
      <c r="AC36" s="184" t="s">
        <v>527</v>
      </c>
      <c r="AD36" s="184" t="s">
        <v>526</v>
      </c>
      <c r="AE36" s="184" t="s">
        <v>943</v>
      </c>
      <c r="AF36" s="184" t="s">
        <v>944</v>
      </c>
      <c r="AG36" s="184" t="s">
        <v>527</v>
      </c>
      <c r="AH36" s="184" t="s">
        <v>526</v>
      </c>
      <c r="AI36" s="184" t="s">
        <v>943</v>
      </c>
      <c r="AJ36" s="192" t="s">
        <v>944</v>
      </c>
      <c r="AK36" s="898"/>
      <c r="AL36" s="898"/>
      <c r="AM36" s="915"/>
      <c r="AN36" s="915"/>
      <c r="AO36" s="915"/>
      <c r="AP36" s="2"/>
    </row>
    <row r="37" spans="2:86" ht="14.25" customHeight="1" x14ac:dyDescent="0.15">
      <c r="B37" s="872"/>
      <c r="C37" s="877"/>
      <c r="D37" s="875"/>
      <c r="E37" s="875"/>
      <c r="F37" s="875"/>
      <c r="G37" s="875"/>
      <c r="H37" s="875"/>
      <c r="I37" s="875"/>
      <c r="J37" s="876"/>
      <c r="K37" s="914"/>
      <c r="L37" s="894"/>
      <c r="M37" s="903"/>
      <c r="N37" s="895"/>
      <c r="O37" s="894"/>
      <c r="P37" s="903"/>
      <c r="Q37" s="903"/>
      <c r="R37" s="903"/>
      <c r="S37" s="903"/>
      <c r="T37" s="903"/>
      <c r="U37" s="903"/>
      <c r="V37" s="903"/>
      <c r="W37" s="903"/>
      <c r="X37" s="895"/>
      <c r="Y37" s="916">
        <f>COUNTIF(Y11:Y34,"〇")</f>
        <v>0</v>
      </c>
      <c r="Z37" s="916">
        <f>COUNTIF(Z11:Z34,"〇")</f>
        <v>0</v>
      </c>
      <c r="AA37" s="916">
        <f>COUNTIF(AA11:AA34,"〇")</f>
        <v>0</v>
      </c>
      <c r="AB37" s="916">
        <f>COUNTIF(AB11:AB34,"〇")</f>
        <v>0</v>
      </c>
      <c r="AC37" s="916">
        <f>COUNTA(AC11:AC34)</f>
        <v>0</v>
      </c>
      <c r="AD37" s="916">
        <f t="shared" ref="AD37:AI37" si="4">COUNTA(AD11:AD34)</f>
        <v>1</v>
      </c>
      <c r="AE37" s="916">
        <f t="shared" si="4"/>
        <v>2</v>
      </c>
      <c r="AF37" s="916">
        <f t="shared" si="4"/>
        <v>0</v>
      </c>
      <c r="AG37" s="916">
        <f t="shared" si="4"/>
        <v>0</v>
      </c>
      <c r="AH37" s="916">
        <f t="shared" si="4"/>
        <v>0</v>
      </c>
      <c r="AI37" s="916">
        <f t="shared" si="4"/>
        <v>0</v>
      </c>
      <c r="AJ37" s="916">
        <f>COUNTA(AJ11:AJ34)</f>
        <v>0</v>
      </c>
      <c r="AK37" s="898"/>
      <c r="AL37" s="898"/>
      <c r="AM37" s="915"/>
      <c r="AN37" s="915"/>
      <c r="AO37" s="915"/>
      <c r="AP37" s="2"/>
    </row>
    <row r="38" spans="2:86" ht="14.25" customHeight="1" x14ac:dyDescent="0.15">
      <c r="B38" s="872"/>
      <c r="C38" s="877"/>
      <c r="D38" s="875"/>
      <c r="E38" s="875"/>
      <c r="F38" s="875"/>
      <c r="G38" s="875"/>
      <c r="H38" s="875"/>
      <c r="I38" s="875"/>
      <c r="J38" s="876"/>
      <c r="K38" s="914"/>
      <c r="L38" s="896"/>
      <c r="M38" s="900"/>
      <c r="N38" s="897"/>
      <c r="O38" s="896"/>
      <c r="P38" s="900"/>
      <c r="Q38" s="900"/>
      <c r="R38" s="900"/>
      <c r="S38" s="900"/>
      <c r="T38" s="900"/>
      <c r="U38" s="900"/>
      <c r="V38" s="900"/>
      <c r="W38" s="900"/>
      <c r="X38" s="897"/>
      <c r="Y38" s="916"/>
      <c r="Z38" s="916"/>
      <c r="AA38" s="916"/>
      <c r="AB38" s="916"/>
      <c r="AC38" s="916"/>
      <c r="AD38" s="916"/>
      <c r="AE38" s="916"/>
      <c r="AF38" s="916"/>
      <c r="AG38" s="916"/>
      <c r="AH38" s="916"/>
      <c r="AI38" s="916"/>
      <c r="AJ38" s="916"/>
      <c r="AK38" s="898"/>
      <c r="AL38" s="898"/>
      <c r="AM38" s="915"/>
      <c r="AN38" s="915"/>
      <c r="AO38" s="915"/>
      <c r="AP38" s="2"/>
    </row>
    <row r="39" spans="2:86" ht="12" customHeight="1" x14ac:dyDescent="0.15">
      <c r="B39" s="872"/>
      <c r="C39" s="877"/>
      <c r="D39" s="875"/>
      <c r="E39" s="875"/>
      <c r="F39" s="875"/>
      <c r="G39" s="875"/>
      <c r="H39" s="875"/>
      <c r="I39" s="875"/>
      <c r="J39" s="875"/>
      <c r="K39" s="924" t="s">
        <v>952</v>
      </c>
      <c r="L39" s="926"/>
      <c r="M39" s="926"/>
      <c r="N39" s="926"/>
      <c r="O39" s="926"/>
      <c r="P39" s="926"/>
      <c r="Q39" s="926"/>
      <c r="R39" s="926"/>
      <c r="S39" s="926"/>
      <c r="T39" s="926"/>
      <c r="U39" s="926"/>
      <c r="V39" s="926"/>
      <c r="W39" s="926"/>
      <c r="X39" s="926"/>
      <c r="Y39" s="926"/>
      <c r="Z39" s="926"/>
      <c r="AA39" s="926"/>
      <c r="AB39" s="926"/>
      <c r="AC39" s="926"/>
      <c r="AD39" s="926"/>
      <c r="AE39" s="926"/>
      <c r="AF39" s="926"/>
      <c r="AG39" s="926"/>
      <c r="AH39" s="926"/>
      <c r="AI39" s="926"/>
      <c r="AJ39" s="926"/>
      <c r="AK39" s="927"/>
      <c r="AL39" s="927"/>
      <c r="AM39" s="927"/>
      <c r="AN39" s="927"/>
      <c r="AO39" s="928"/>
      <c r="AP39" s="2"/>
    </row>
    <row r="40" spans="2:86" ht="12" customHeight="1" x14ac:dyDescent="0.15">
      <c r="B40" s="872"/>
      <c r="C40" s="877"/>
      <c r="D40" s="875"/>
      <c r="E40" s="875"/>
      <c r="F40" s="875"/>
      <c r="G40" s="875"/>
      <c r="H40" s="875"/>
      <c r="I40" s="875"/>
      <c r="J40" s="875"/>
      <c r="K40" s="925"/>
      <c r="L40" s="927"/>
      <c r="M40" s="927"/>
      <c r="N40" s="927"/>
      <c r="O40" s="927"/>
      <c r="P40" s="927"/>
      <c r="Q40" s="927"/>
      <c r="R40" s="927"/>
      <c r="S40" s="927"/>
      <c r="T40" s="927"/>
      <c r="U40" s="927"/>
      <c r="V40" s="927"/>
      <c r="W40" s="927"/>
      <c r="X40" s="927"/>
      <c r="Y40" s="927"/>
      <c r="Z40" s="927"/>
      <c r="AA40" s="927"/>
      <c r="AB40" s="927"/>
      <c r="AC40" s="927"/>
      <c r="AD40" s="927"/>
      <c r="AE40" s="927"/>
      <c r="AF40" s="927"/>
      <c r="AG40" s="927"/>
      <c r="AH40" s="927"/>
      <c r="AI40" s="927"/>
      <c r="AJ40" s="927"/>
      <c r="AK40" s="927"/>
      <c r="AL40" s="927"/>
      <c r="AM40" s="927"/>
      <c r="AN40" s="927"/>
      <c r="AO40" s="928"/>
      <c r="AP40" s="2"/>
    </row>
    <row r="41" spans="2:86" ht="12" customHeight="1" x14ac:dyDescent="0.15">
      <c r="B41" s="872"/>
      <c r="C41" s="877"/>
      <c r="D41" s="875"/>
      <c r="E41" s="875"/>
      <c r="F41" s="875"/>
      <c r="G41" s="875"/>
      <c r="H41" s="875"/>
      <c r="I41" s="875"/>
      <c r="J41" s="875"/>
      <c r="K41" s="925"/>
      <c r="L41" s="927"/>
      <c r="M41" s="927"/>
      <c r="N41" s="927"/>
      <c r="O41" s="927"/>
      <c r="P41" s="927"/>
      <c r="Q41" s="927"/>
      <c r="R41" s="927"/>
      <c r="S41" s="927"/>
      <c r="T41" s="927"/>
      <c r="U41" s="927"/>
      <c r="V41" s="927"/>
      <c r="W41" s="927"/>
      <c r="X41" s="927"/>
      <c r="Y41" s="927"/>
      <c r="Z41" s="927"/>
      <c r="AA41" s="927"/>
      <c r="AB41" s="927"/>
      <c r="AC41" s="927"/>
      <c r="AD41" s="927"/>
      <c r="AE41" s="927"/>
      <c r="AF41" s="927"/>
      <c r="AG41" s="927"/>
      <c r="AH41" s="927"/>
      <c r="AI41" s="927"/>
      <c r="AJ41" s="927"/>
      <c r="AK41" s="927"/>
      <c r="AL41" s="927"/>
      <c r="AM41" s="927"/>
      <c r="AN41" s="927"/>
      <c r="AO41" s="928"/>
      <c r="AP41" s="2"/>
    </row>
    <row r="42" spans="2:86" ht="12" customHeight="1" x14ac:dyDescent="0.15">
      <c r="B42" s="872"/>
      <c r="C42" s="877"/>
      <c r="D42" s="875"/>
      <c r="E42" s="875"/>
      <c r="F42" s="875"/>
      <c r="G42" s="875"/>
      <c r="H42" s="875"/>
      <c r="I42" s="875"/>
      <c r="J42" s="875"/>
      <c r="K42" s="925"/>
      <c r="L42" s="929"/>
      <c r="M42" s="929"/>
      <c r="N42" s="929"/>
      <c r="O42" s="929"/>
      <c r="P42" s="929"/>
      <c r="Q42" s="929"/>
      <c r="R42" s="929"/>
      <c r="S42" s="929"/>
      <c r="T42" s="929"/>
      <c r="U42" s="929"/>
      <c r="V42" s="929"/>
      <c r="W42" s="929"/>
      <c r="X42" s="929"/>
      <c r="Y42" s="929"/>
      <c r="Z42" s="929"/>
      <c r="AA42" s="929"/>
      <c r="AB42" s="929"/>
      <c r="AC42" s="929"/>
      <c r="AD42" s="929"/>
      <c r="AE42" s="929"/>
      <c r="AF42" s="929"/>
      <c r="AG42" s="929"/>
      <c r="AH42" s="929"/>
      <c r="AI42" s="929"/>
      <c r="AJ42" s="929"/>
      <c r="AK42" s="929"/>
      <c r="AL42" s="929"/>
      <c r="AM42" s="929"/>
      <c r="AN42" s="929"/>
      <c r="AO42" s="930"/>
      <c r="AP42" s="172"/>
      <c r="CD42" s="2"/>
      <c r="CE42" s="2"/>
      <c r="CF42" s="2"/>
      <c r="CG42" s="2"/>
      <c r="CH42" s="2"/>
    </row>
    <row r="43" spans="2:86" ht="12" customHeight="1" x14ac:dyDescent="0.15">
      <c r="B43" s="872"/>
      <c r="C43" s="877"/>
      <c r="D43" s="875"/>
      <c r="E43" s="875"/>
      <c r="F43" s="875"/>
      <c r="G43" s="875"/>
      <c r="H43" s="875"/>
      <c r="I43" s="875"/>
      <c r="J43" s="876"/>
      <c r="K43" s="917" t="s">
        <v>953</v>
      </c>
      <c r="L43" s="917"/>
      <c r="M43" s="917"/>
      <c r="N43" s="917"/>
      <c r="O43" s="917"/>
      <c r="P43" s="917"/>
      <c r="Q43" s="917"/>
      <c r="R43" s="917"/>
      <c r="S43" s="917"/>
      <c r="T43" s="917"/>
      <c r="U43" s="917"/>
      <c r="V43" s="917"/>
      <c r="W43" s="917"/>
      <c r="X43" s="917"/>
      <c r="Y43" s="917"/>
      <c r="Z43" s="917"/>
      <c r="AA43" s="917"/>
      <c r="AB43" s="917"/>
      <c r="AC43" s="917"/>
      <c r="AD43" s="917"/>
      <c r="AE43" s="917"/>
      <c r="AF43" s="917"/>
      <c r="AG43" s="917"/>
      <c r="AH43" s="917"/>
      <c r="AI43" s="917"/>
      <c r="AJ43" s="917"/>
      <c r="AK43" s="917"/>
      <c r="AL43" s="917"/>
      <c r="AM43" s="917"/>
      <c r="AN43" s="917"/>
      <c r="AO43" s="917"/>
      <c r="AP43" s="172"/>
      <c r="CD43" s="2"/>
      <c r="CE43" s="2"/>
      <c r="CF43" s="2"/>
      <c r="CG43" s="2"/>
      <c r="CH43" s="2"/>
    </row>
    <row r="44" spans="2:86" ht="12" customHeight="1" x14ac:dyDescent="0.15">
      <c r="B44" s="872"/>
      <c r="C44" s="877"/>
      <c r="D44" s="875"/>
      <c r="E44" s="875"/>
      <c r="F44" s="875"/>
      <c r="G44" s="875"/>
      <c r="H44" s="875"/>
      <c r="I44" s="875"/>
      <c r="J44" s="876"/>
      <c r="K44" s="918" t="s">
        <v>954</v>
      </c>
      <c r="L44" s="919"/>
      <c r="M44" s="919"/>
      <c r="N44" s="919"/>
      <c r="O44" s="919"/>
      <c r="P44" s="919"/>
      <c r="Q44" s="919"/>
      <c r="R44" s="919"/>
      <c r="S44" s="919"/>
      <c r="T44" s="919"/>
      <c r="U44" s="919"/>
      <c r="V44" s="919"/>
      <c r="W44" s="919"/>
      <c r="X44" s="919"/>
      <c r="Y44" s="919"/>
      <c r="Z44" s="919"/>
      <c r="AA44" s="919"/>
      <c r="AB44" s="919"/>
      <c r="AC44" s="919"/>
      <c r="AD44" s="919"/>
      <c r="AE44" s="919"/>
      <c r="AF44" s="919"/>
      <c r="AG44" s="919"/>
      <c r="AH44" s="919"/>
      <c r="AI44" s="919"/>
      <c r="AJ44" s="919"/>
      <c r="AK44" s="919"/>
      <c r="AL44" s="919"/>
      <c r="AM44" s="919"/>
      <c r="AN44" s="919"/>
      <c r="AO44" s="920"/>
      <c r="AP44" s="172"/>
      <c r="CD44" s="2"/>
      <c r="CE44" s="2"/>
      <c r="CF44" s="2"/>
      <c r="CG44" s="2"/>
      <c r="CH44" s="2"/>
    </row>
    <row r="45" spans="2:86" ht="12" customHeight="1" x14ac:dyDescent="0.15">
      <c r="B45" s="480"/>
      <c r="C45" s="878"/>
      <c r="D45" s="879"/>
      <c r="E45" s="879"/>
      <c r="F45" s="879"/>
      <c r="G45" s="879"/>
      <c r="H45" s="879"/>
      <c r="I45" s="879"/>
      <c r="J45" s="880"/>
      <c r="K45" s="921" t="s">
        <v>955</v>
      </c>
      <c r="L45" s="922"/>
      <c r="M45" s="922"/>
      <c r="N45" s="922"/>
      <c r="O45" s="922"/>
      <c r="P45" s="922"/>
      <c r="Q45" s="922"/>
      <c r="R45" s="922"/>
      <c r="S45" s="922"/>
      <c r="T45" s="922"/>
      <c r="U45" s="922"/>
      <c r="V45" s="922"/>
      <c r="W45" s="922"/>
      <c r="X45" s="922"/>
      <c r="Y45" s="922"/>
      <c r="Z45" s="922"/>
      <c r="AA45" s="922"/>
      <c r="AB45" s="922"/>
      <c r="AC45" s="922"/>
      <c r="AD45" s="922"/>
      <c r="AE45" s="922"/>
      <c r="AF45" s="922"/>
      <c r="AG45" s="922"/>
      <c r="AH45" s="922"/>
      <c r="AI45" s="922"/>
      <c r="AJ45" s="922"/>
      <c r="AK45" s="922"/>
      <c r="AL45" s="922"/>
      <c r="AM45" s="922"/>
      <c r="AN45" s="922"/>
      <c r="AO45" s="923"/>
      <c r="AP45" s="172"/>
      <c r="CD45" s="2"/>
      <c r="CE45" s="2"/>
      <c r="CF45" s="2"/>
      <c r="CG45" s="2"/>
      <c r="CH45" s="2"/>
    </row>
    <row r="46" spans="2:86" ht="12" customHeight="1" x14ac:dyDescent="0.2">
      <c r="B46" s="159" t="s">
        <v>956</v>
      </c>
      <c r="C46" s="181"/>
      <c r="D46" s="181"/>
      <c r="E46" s="181"/>
      <c r="F46" s="181"/>
      <c r="G46" s="181"/>
      <c r="H46" s="181"/>
      <c r="I46" s="181"/>
      <c r="J46" s="181"/>
      <c r="K46" s="193"/>
      <c r="L46" s="193"/>
      <c r="M46" s="193"/>
      <c r="N46" s="193"/>
      <c r="O46" s="193"/>
      <c r="P46" s="193"/>
      <c r="Q46" s="193"/>
      <c r="R46" s="193"/>
      <c r="S46" s="193"/>
      <c r="T46" s="193"/>
      <c r="U46" s="193"/>
      <c r="V46" s="193"/>
      <c r="W46" s="193"/>
      <c r="X46" s="193"/>
      <c r="Y46" s="193"/>
      <c r="Z46" s="193"/>
      <c r="AA46" s="193"/>
      <c r="AB46" s="193"/>
      <c r="AC46" s="193"/>
      <c r="AD46" s="193"/>
      <c r="AE46" s="193"/>
      <c r="AF46" s="193"/>
      <c r="AG46" s="193"/>
      <c r="AH46" s="193"/>
      <c r="AI46" s="193"/>
      <c r="AJ46" s="193"/>
      <c r="AK46" s="193"/>
      <c r="AL46" s="193"/>
      <c r="AM46" s="193"/>
      <c r="AN46" s="193"/>
      <c r="AO46" s="193"/>
      <c r="AP46" s="172"/>
      <c r="CD46" s="2"/>
      <c r="CE46" s="2"/>
      <c r="CF46" s="2"/>
      <c r="CG46" s="2"/>
      <c r="CH46" s="2"/>
    </row>
    <row r="47" spans="2:86" s="159" customFormat="1" ht="12" customHeight="1" x14ac:dyDescent="0.15">
      <c r="B47" s="2" t="s">
        <v>957</v>
      </c>
      <c r="AP47" s="172"/>
      <c r="AQ47" s="172"/>
      <c r="AR47" s="172"/>
      <c r="AS47" s="172"/>
      <c r="AT47" s="172"/>
      <c r="AU47" s="172"/>
      <c r="AV47" s="172"/>
      <c r="AW47" s="172"/>
      <c r="AX47" s="172"/>
      <c r="AY47" s="172"/>
      <c r="AZ47" s="172"/>
      <c r="BA47" s="172"/>
      <c r="BB47" s="172"/>
      <c r="BC47" s="172"/>
      <c r="BD47" s="172"/>
      <c r="BE47" s="172"/>
      <c r="BF47" s="172"/>
      <c r="BG47" s="172"/>
      <c r="BH47" s="172"/>
      <c r="BI47" s="172"/>
      <c r="BJ47" s="172"/>
      <c r="BK47" s="172"/>
      <c r="BL47" s="172"/>
      <c r="BM47" s="172"/>
      <c r="BN47" s="172"/>
      <c r="BO47" s="172"/>
      <c r="BP47" s="172"/>
      <c r="BQ47" s="172"/>
      <c r="BR47" s="172"/>
      <c r="BS47" s="172"/>
      <c r="BT47" s="172"/>
      <c r="BU47" s="172"/>
      <c r="BV47" s="172"/>
      <c r="BW47" s="172"/>
      <c r="BX47" s="172"/>
      <c r="BY47" s="172"/>
      <c r="BZ47" s="172"/>
      <c r="CA47" s="172"/>
      <c r="CB47" s="172"/>
      <c r="CC47" s="172"/>
    </row>
    <row r="48" spans="2:86" ht="12" customHeight="1" x14ac:dyDescent="0.15">
      <c r="B48" s="2" t="s">
        <v>958</v>
      </c>
      <c r="AP48" s="172"/>
      <c r="CD48" s="2"/>
      <c r="CE48" s="2"/>
      <c r="CF48" s="2"/>
      <c r="CG48" s="2"/>
      <c r="CH48" s="2"/>
    </row>
    <row r="49" spans="2:86" ht="12" customHeight="1" x14ac:dyDescent="0.15">
      <c r="B49" s="2" t="s">
        <v>959</v>
      </c>
      <c r="AP49" s="172"/>
      <c r="CD49" s="2"/>
      <c r="CE49" s="2"/>
      <c r="CF49" s="2"/>
      <c r="CG49" s="2"/>
      <c r="CH49" s="2"/>
    </row>
    <row r="50" spans="2:86" ht="12" customHeight="1" x14ac:dyDescent="0.15">
      <c r="B50" s="2" t="s">
        <v>960</v>
      </c>
    </row>
    <row r="51" spans="2:86" ht="12" customHeight="1" x14ac:dyDescent="0.15">
      <c r="B51" s="2" t="s">
        <v>961</v>
      </c>
    </row>
    <row r="52" spans="2:86" ht="12" customHeight="1" x14ac:dyDescent="0.15">
      <c r="B52" s="2" t="s">
        <v>962</v>
      </c>
    </row>
    <row r="53" spans="2:86" x14ac:dyDescent="0.15">
      <c r="B53" s="2" t="s">
        <v>963</v>
      </c>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9"/>
  <conditionalFormatting sqref="Y11:AB34 AG11:AJ34">
    <cfRule type="expression" dxfId="374" priority="3">
      <formula>$AQ11=2</formula>
    </cfRule>
  </conditionalFormatting>
  <conditionalFormatting sqref="Y11:AF34">
    <cfRule type="expression" dxfId="373" priority="2">
      <formula>$AQ11=3</formula>
    </cfRule>
  </conditionalFormatting>
  <conditionalFormatting sqref="AC11:AJ34">
    <cfRule type="expression" dxfId="372" priority="1">
      <formula>$AQ11=1</formula>
    </cfRule>
  </conditionalFormatting>
  <dataValidations count="2">
    <dataValidation type="list" allowBlank="1" showInputMessage="1" showErrorMessage="1" sqref="N11:O34" xr:uid="{A537F3D0-63BE-4E5E-8E4F-FCF6AFBEEBFF}">
      <formula1>INDIRECT(L11)</formula1>
    </dataValidation>
    <dataValidation type="list" allowBlank="1" showInputMessage="1" showErrorMessage="1" sqref="Y11:AB34" xr:uid="{22073A6E-03CE-4409-8B7E-04FBC0166315}">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EBD053-BB5F-4A11-96B7-BBA6EEB03B38}">
  <sheetPr codeName="Sheet104"/>
  <dimension ref="B1:CH53"/>
  <sheetViews>
    <sheetView showGridLines="0" showZeros="0" view="pageBreakPreview" zoomScale="85" zoomScaleNormal="85" zoomScaleSheetLayoutView="85" workbookViewId="0">
      <selection activeCell="Y4" sqref="Y4:AF4"/>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1" customWidth="1"/>
    <col min="43" max="86" width="4.125" style="172" customWidth="1"/>
    <col min="87" max="99" width="8" style="2" customWidth="1"/>
    <col min="100" max="110" width="9" style="2"/>
    <col min="111" max="111" width="14" style="2" bestFit="1" customWidth="1"/>
    <col min="112" max="16384" width="9" style="2"/>
  </cols>
  <sheetData>
    <row r="1" spans="2:86" ht="12" customHeight="1" x14ac:dyDescent="0.15">
      <c r="AU1" s="860" t="s">
        <v>909</v>
      </c>
      <c r="AV1" s="861" t="s">
        <v>910</v>
      </c>
      <c r="AW1" s="861"/>
      <c r="AX1" s="861"/>
      <c r="AY1" s="855" t="s">
        <v>911</v>
      </c>
      <c r="AZ1" s="855"/>
      <c r="BA1" s="855"/>
      <c r="BB1" s="855"/>
      <c r="BC1" s="855"/>
      <c r="BD1" s="855"/>
      <c r="BE1" s="855"/>
      <c r="BF1" s="855"/>
      <c r="BG1" s="855"/>
      <c r="BH1" s="855"/>
      <c r="BI1" s="855"/>
      <c r="BJ1" s="855"/>
      <c r="BK1" s="855" t="s">
        <v>912</v>
      </c>
      <c r="BL1" s="855"/>
      <c r="BM1" s="855"/>
      <c r="BN1" s="855"/>
      <c r="BO1" s="855"/>
      <c r="BP1" s="855"/>
      <c r="BQ1" s="855"/>
      <c r="BR1" s="855"/>
      <c r="BS1" s="855"/>
      <c r="BT1" s="855"/>
      <c r="BU1" s="855"/>
      <c r="BV1" s="855"/>
      <c r="BW1" s="857"/>
      <c r="BX1" s="857"/>
      <c r="BY1" s="857"/>
      <c r="BZ1" s="857"/>
      <c r="CA1" s="857"/>
      <c r="CB1" s="857"/>
      <c r="CC1" s="857"/>
      <c r="CD1" s="857"/>
      <c r="CE1" s="857"/>
      <c r="CF1" s="857"/>
      <c r="CG1" s="857"/>
      <c r="CH1" s="857"/>
    </row>
    <row r="2" spans="2:86" ht="8.25" customHeight="1" x14ac:dyDescent="0.15">
      <c r="AU2" s="860"/>
      <c r="AV2" s="861" t="s">
        <v>913</v>
      </c>
      <c r="AW2" s="862" t="s">
        <v>914</v>
      </c>
      <c r="AX2" s="862" t="s">
        <v>915</v>
      </c>
      <c r="AY2" s="855" t="s">
        <v>916</v>
      </c>
      <c r="AZ2" s="855"/>
      <c r="BA2" s="855"/>
      <c r="BB2" s="855"/>
      <c r="BC2" s="855"/>
      <c r="BD2" s="855"/>
      <c r="BE2" s="855"/>
      <c r="BF2" s="855"/>
      <c r="BG2" s="855"/>
      <c r="BH2" s="855"/>
      <c r="BI2" s="855"/>
      <c r="BJ2" s="855"/>
      <c r="BK2" s="855" t="s">
        <v>917</v>
      </c>
      <c r="BL2" s="855"/>
      <c r="BM2" s="855"/>
      <c r="BN2" s="855"/>
      <c r="BO2" s="855" t="s">
        <v>918</v>
      </c>
      <c r="BP2" s="855"/>
      <c r="BQ2" s="855"/>
      <c r="BR2" s="855"/>
      <c r="BS2" s="855"/>
      <c r="BT2" s="855"/>
      <c r="BU2" s="855"/>
      <c r="BV2" s="855"/>
      <c r="BW2" s="856"/>
      <c r="BX2" s="856"/>
      <c r="BY2" s="856"/>
      <c r="BZ2" s="856"/>
      <c r="CA2" s="857"/>
      <c r="CB2" s="857"/>
      <c r="CC2" s="857"/>
      <c r="CD2" s="857"/>
      <c r="CE2" s="857"/>
      <c r="CF2" s="857"/>
      <c r="CG2" s="857"/>
      <c r="CH2" s="857"/>
    </row>
    <row r="3" spans="2:86" ht="24.95" customHeight="1" x14ac:dyDescent="0.15">
      <c r="B3" s="568" t="s">
        <v>919</v>
      </c>
      <c r="C3" s="858"/>
      <c r="D3" s="858"/>
      <c r="E3" s="859"/>
      <c r="F3" s="859"/>
      <c r="G3" s="859"/>
      <c r="H3" s="859"/>
      <c r="I3" s="859"/>
      <c r="J3" s="859"/>
      <c r="K3" s="858"/>
      <c r="L3" s="858"/>
      <c r="M3" s="858"/>
      <c r="N3" s="858"/>
      <c r="O3" s="858"/>
      <c r="P3" s="858"/>
      <c r="Q3" s="858"/>
      <c r="R3" s="858"/>
      <c r="S3" s="858"/>
      <c r="T3" s="858"/>
      <c r="U3" s="858"/>
      <c r="V3" s="858"/>
      <c r="W3" s="858"/>
      <c r="X3" s="858"/>
      <c r="Y3" s="858"/>
      <c r="Z3" s="858"/>
      <c r="AA3" s="858"/>
      <c r="AB3" s="858"/>
      <c r="AC3" s="858"/>
      <c r="AD3" s="858"/>
      <c r="AE3" s="858"/>
      <c r="AF3" s="858"/>
      <c r="AG3" s="858"/>
      <c r="AH3" s="858"/>
      <c r="AI3" s="858"/>
      <c r="AJ3" s="858"/>
      <c r="AK3" s="858"/>
      <c r="AL3" s="858"/>
      <c r="AM3" s="858"/>
      <c r="AN3" s="858"/>
      <c r="AO3" s="858"/>
      <c r="AU3" s="860"/>
      <c r="AV3" s="861"/>
      <c r="AW3" s="862"/>
      <c r="AX3" s="862"/>
      <c r="AY3" s="855" t="s">
        <v>920</v>
      </c>
      <c r="AZ3" s="855"/>
      <c r="BA3" s="855"/>
      <c r="BB3" s="855"/>
      <c r="BC3" s="855" t="s">
        <v>921</v>
      </c>
      <c r="BD3" s="855"/>
      <c r="BE3" s="855"/>
      <c r="BF3" s="855"/>
      <c r="BG3" s="855" t="s">
        <v>922</v>
      </c>
      <c r="BH3" s="855"/>
      <c r="BI3" s="855"/>
      <c r="BJ3" s="855"/>
      <c r="BK3" s="855" t="s">
        <v>923</v>
      </c>
      <c r="BL3" s="855"/>
      <c r="BM3" s="855"/>
      <c r="BN3" s="855"/>
      <c r="BO3" s="855" t="s">
        <v>921</v>
      </c>
      <c r="BP3" s="855"/>
      <c r="BQ3" s="855"/>
      <c r="BR3" s="855"/>
      <c r="BS3" s="855" t="s">
        <v>922</v>
      </c>
      <c r="BT3" s="855"/>
      <c r="BU3" s="855"/>
      <c r="BV3" s="855"/>
      <c r="BW3" s="857"/>
      <c r="BX3" s="857"/>
      <c r="BY3" s="857"/>
      <c r="BZ3" s="857"/>
      <c r="CA3" s="857"/>
      <c r="CB3" s="857"/>
      <c r="CC3" s="857"/>
      <c r="CD3" s="857"/>
      <c r="CE3" s="857"/>
      <c r="CF3" s="857"/>
      <c r="CG3" s="857"/>
      <c r="CH3" s="857"/>
    </row>
    <row r="4" spans="2:86" ht="18" customHeight="1" x14ac:dyDescent="0.15">
      <c r="B4" s="401" t="s">
        <v>8</v>
      </c>
      <c r="C4" s="401"/>
      <c r="D4" s="401"/>
      <c r="E4" s="624" t="s">
        <v>542</v>
      </c>
      <c r="F4" s="625"/>
      <c r="G4" s="625"/>
      <c r="H4" s="625"/>
      <c r="I4" s="625"/>
      <c r="J4" s="626"/>
      <c r="K4" s="496" t="s">
        <v>9</v>
      </c>
      <c r="L4" s="496"/>
      <c r="M4" s="496"/>
      <c r="N4" s="648" t="s">
        <v>543</v>
      </c>
      <c r="O4" s="648"/>
      <c r="P4" s="648"/>
      <c r="Q4" s="648"/>
      <c r="R4" s="648"/>
      <c r="S4" s="648"/>
      <c r="T4" s="498" t="s">
        <v>924</v>
      </c>
      <c r="U4" s="499"/>
      <c r="V4" s="499"/>
      <c r="W4" s="499"/>
      <c r="X4" s="500"/>
      <c r="Y4" s="870" t="s">
        <v>545</v>
      </c>
      <c r="Z4" s="870"/>
      <c r="AA4" s="870"/>
      <c r="AB4" s="870"/>
      <c r="AC4" s="870"/>
      <c r="AD4" s="870"/>
      <c r="AE4" s="870"/>
      <c r="AF4" s="870"/>
      <c r="AG4" s="498" t="s">
        <v>546</v>
      </c>
      <c r="AH4" s="499"/>
      <c r="AI4" s="499"/>
      <c r="AJ4" s="500"/>
      <c r="AK4" s="863">
        <v>45621</v>
      </c>
      <c r="AL4" s="864"/>
      <c r="AM4" s="864"/>
      <c r="AN4" s="864"/>
      <c r="AO4" s="865"/>
      <c r="AU4" s="860"/>
      <c r="AV4" s="861"/>
      <c r="AW4" s="862"/>
      <c r="AX4" s="862"/>
      <c r="AY4" s="173" t="s">
        <v>925</v>
      </c>
      <c r="AZ4" s="173" t="s">
        <v>926</v>
      </c>
      <c r="BA4" s="173" t="s">
        <v>927</v>
      </c>
      <c r="BB4" s="173" t="s">
        <v>928</v>
      </c>
      <c r="BC4" s="173" t="s">
        <v>925</v>
      </c>
      <c r="BD4" s="173" t="s">
        <v>926</v>
      </c>
      <c r="BE4" s="173" t="s">
        <v>927</v>
      </c>
      <c r="BF4" s="173" t="s">
        <v>928</v>
      </c>
      <c r="BG4" s="173" t="s">
        <v>925</v>
      </c>
      <c r="BH4" s="173" t="s">
        <v>926</v>
      </c>
      <c r="BI4" s="173" t="s">
        <v>927</v>
      </c>
      <c r="BJ4" s="173" t="s">
        <v>928</v>
      </c>
      <c r="BK4" s="173" t="s">
        <v>925</v>
      </c>
      <c r="BL4" s="173" t="s">
        <v>926</v>
      </c>
      <c r="BM4" s="173" t="s">
        <v>927</v>
      </c>
      <c r="BN4" s="173" t="s">
        <v>928</v>
      </c>
      <c r="BO4" s="173" t="s">
        <v>925</v>
      </c>
      <c r="BP4" s="173" t="s">
        <v>926</v>
      </c>
      <c r="BQ4" s="173" t="s">
        <v>927</v>
      </c>
      <c r="BR4" s="173" t="s">
        <v>928</v>
      </c>
      <c r="BS4" s="173" t="s">
        <v>925</v>
      </c>
      <c r="BT4" s="173" t="s">
        <v>926</v>
      </c>
      <c r="BU4" s="173" t="s">
        <v>927</v>
      </c>
      <c r="BV4" s="173" t="s">
        <v>928</v>
      </c>
      <c r="BW4" s="5"/>
      <c r="BX4" s="5"/>
      <c r="BY4" s="5"/>
      <c r="BZ4" s="5"/>
      <c r="CA4" s="5"/>
      <c r="CB4" s="5"/>
      <c r="CC4" s="5"/>
      <c r="CD4" s="5"/>
      <c r="CE4" s="5"/>
      <c r="CF4" s="5"/>
      <c r="CG4" s="5"/>
      <c r="CH4" s="5"/>
    </row>
    <row r="5" spans="2:86" ht="18" customHeight="1" x14ac:dyDescent="0.15">
      <c r="B5" s="409" t="s">
        <v>0</v>
      </c>
      <c r="C5" s="409"/>
      <c r="D5" s="409"/>
      <c r="E5" s="634" t="s">
        <v>547</v>
      </c>
      <c r="F5" s="635"/>
      <c r="G5" s="635"/>
      <c r="H5" s="635"/>
      <c r="I5" s="635"/>
      <c r="J5" s="636"/>
      <c r="K5" s="528" t="s">
        <v>1</v>
      </c>
      <c r="L5" s="528"/>
      <c r="M5" s="528"/>
      <c r="N5" s="648" t="s">
        <v>548</v>
      </c>
      <c r="O5" s="648"/>
      <c r="P5" s="648"/>
      <c r="Q5" s="648"/>
      <c r="R5" s="648"/>
      <c r="S5" s="648"/>
      <c r="T5" s="501"/>
      <c r="U5" s="502"/>
      <c r="V5" s="502"/>
      <c r="W5" s="502"/>
      <c r="X5" s="503"/>
      <c r="Y5" s="869" t="s">
        <v>549</v>
      </c>
      <c r="Z5" s="869"/>
      <c r="AA5" s="869"/>
      <c r="AB5" s="869"/>
      <c r="AC5" s="869"/>
      <c r="AD5" s="869"/>
      <c r="AE5" s="869"/>
      <c r="AF5" s="869"/>
      <c r="AG5" s="632"/>
      <c r="AH5" s="650"/>
      <c r="AI5" s="650"/>
      <c r="AJ5" s="633"/>
      <c r="AK5" s="866"/>
      <c r="AL5" s="867"/>
      <c r="AM5" s="867"/>
      <c r="AN5" s="867"/>
      <c r="AO5" s="868"/>
      <c r="AU5" s="860"/>
      <c r="AV5" s="174" t="str">
        <f>N7</f>
        <v>S005</v>
      </c>
      <c r="AW5" s="175">
        <f>R7</f>
        <v>10.5</v>
      </c>
      <c r="AX5" s="176" t="str">
        <f>AM35</f>
        <v>Ⅰ</v>
      </c>
      <c r="AY5" s="176">
        <f>Y37</f>
        <v>0</v>
      </c>
      <c r="AZ5" s="176">
        <f t="shared" ref="AZ5:BJ5" si="0">Z37</f>
        <v>0</v>
      </c>
      <c r="BA5" s="176">
        <f t="shared" si="0"/>
        <v>0</v>
      </c>
      <c r="BB5" s="176">
        <f>AB37</f>
        <v>0</v>
      </c>
      <c r="BC5" s="176">
        <f t="shared" si="0"/>
        <v>0</v>
      </c>
      <c r="BD5" s="176">
        <f>AD37</f>
        <v>0</v>
      </c>
      <c r="BE5" s="176">
        <f>AE37</f>
        <v>0</v>
      </c>
      <c r="BF5" s="176">
        <f t="shared" si="0"/>
        <v>0</v>
      </c>
      <c r="BG5" s="176">
        <f t="shared" si="0"/>
        <v>0</v>
      </c>
      <c r="BH5" s="176">
        <f t="shared" si="0"/>
        <v>0</v>
      </c>
      <c r="BI5" s="176">
        <f>AI37</f>
        <v>0</v>
      </c>
      <c r="BJ5" s="176">
        <f t="shared" si="0"/>
        <v>0</v>
      </c>
      <c r="BK5" s="176" t="str">
        <f>IF(Y37&gt;0,R7,"")</f>
        <v/>
      </c>
      <c r="BL5" s="177" t="str">
        <f>IF(Y37&gt;0,"",IF(Z37&gt;0,R7,""))</f>
        <v/>
      </c>
      <c r="BM5" s="177" t="str">
        <f>IF(Y37+Z37&gt;0,"",IF(AA37&gt;0,R7,""))</f>
        <v/>
      </c>
      <c r="BN5" s="177" t="str">
        <f>IF(Y37+Z37+AA37&gt;0,"",IF(AB37&gt;0,R7,""))</f>
        <v/>
      </c>
      <c r="BO5" s="176">
        <f>AC35</f>
        <v>0</v>
      </c>
      <c r="BP5" s="176">
        <f t="shared" ref="BP5:BQ5" si="1">AD35</f>
        <v>0</v>
      </c>
      <c r="BQ5" s="176">
        <f t="shared" si="1"/>
        <v>0</v>
      </c>
      <c r="BR5" s="176">
        <f>AF35</f>
        <v>0</v>
      </c>
      <c r="BS5" s="176">
        <f>AG35</f>
        <v>0</v>
      </c>
      <c r="BT5" s="176">
        <f>AH35</f>
        <v>0</v>
      </c>
      <c r="BU5" s="176">
        <f>AI35</f>
        <v>0</v>
      </c>
      <c r="BV5" s="176">
        <f>AJ35</f>
        <v>0</v>
      </c>
      <c r="BW5" s="178"/>
      <c r="BX5" s="179"/>
      <c r="BY5" s="179"/>
      <c r="BZ5" s="179"/>
      <c r="CA5" s="180"/>
      <c r="CB5" s="180"/>
      <c r="CC5" s="180"/>
      <c r="CD5" s="180"/>
      <c r="CE5" s="180"/>
      <c r="CF5" s="180"/>
      <c r="CG5" s="180"/>
      <c r="CH5" s="180"/>
    </row>
    <row r="6" spans="2:86" ht="12" customHeight="1" x14ac:dyDescent="0.15">
      <c r="B6" s="871" t="s">
        <v>929</v>
      </c>
      <c r="C6" s="873"/>
      <c r="D6" s="874"/>
      <c r="E6" s="875"/>
      <c r="F6" s="875"/>
      <c r="G6" s="875"/>
      <c r="H6" s="875"/>
      <c r="I6" s="875"/>
      <c r="J6" s="876"/>
      <c r="K6" s="881" t="s">
        <v>930</v>
      </c>
      <c r="L6" s="882"/>
      <c r="M6" s="882"/>
      <c r="N6" s="882"/>
      <c r="O6" s="882"/>
      <c r="P6" s="882"/>
      <c r="Q6" s="882"/>
      <c r="R6" s="882"/>
      <c r="S6" s="882"/>
      <c r="T6" s="882"/>
      <c r="U6" s="882"/>
      <c r="V6" s="882"/>
      <c r="W6" s="882"/>
      <c r="X6" s="882"/>
      <c r="Y6" s="882"/>
      <c r="Z6" s="882"/>
      <c r="AA6" s="882"/>
      <c r="AB6" s="882"/>
      <c r="AC6" s="882"/>
      <c r="AD6" s="882"/>
      <c r="AE6" s="882"/>
      <c r="AF6" s="882"/>
      <c r="AG6" s="882"/>
      <c r="AH6" s="882"/>
      <c r="AI6" s="882"/>
      <c r="AJ6" s="882"/>
      <c r="AK6" s="882"/>
      <c r="AL6" s="882"/>
      <c r="AM6" s="882"/>
      <c r="AN6" s="882"/>
      <c r="AO6" s="883"/>
      <c r="AP6" s="2"/>
    </row>
    <row r="7" spans="2:86" ht="12" customHeight="1" x14ac:dyDescent="0.15">
      <c r="B7" s="872"/>
      <c r="C7" s="877"/>
      <c r="D7" s="875"/>
      <c r="E7" s="875"/>
      <c r="F7" s="875"/>
      <c r="G7" s="875"/>
      <c r="H7" s="875"/>
      <c r="I7" s="875"/>
      <c r="J7" s="876"/>
      <c r="K7" s="884" t="s">
        <v>931</v>
      </c>
      <c r="L7" s="885"/>
      <c r="M7" s="886"/>
      <c r="N7" s="887" t="s">
        <v>965</v>
      </c>
      <c r="O7" s="888"/>
      <c r="P7" s="884" t="s">
        <v>932</v>
      </c>
      <c r="Q7" s="886"/>
      <c r="R7" s="889">
        <v>10.5</v>
      </c>
      <c r="S7" s="890"/>
      <c r="T7" s="891"/>
      <c r="U7" s="892" t="s">
        <v>933</v>
      </c>
      <c r="V7" s="893"/>
      <c r="W7" s="892" t="s">
        <v>934</v>
      </c>
      <c r="X7" s="893"/>
      <c r="Y7" s="886" t="s">
        <v>935</v>
      </c>
      <c r="Z7" s="898"/>
      <c r="AA7" s="898"/>
      <c r="AB7" s="898"/>
      <c r="AC7" s="892" t="s">
        <v>936</v>
      </c>
      <c r="AD7" s="899"/>
      <c r="AE7" s="899"/>
      <c r="AF7" s="899"/>
      <c r="AG7" s="899"/>
      <c r="AH7" s="899"/>
      <c r="AI7" s="899"/>
      <c r="AJ7" s="893"/>
      <c r="AK7" s="892" t="s">
        <v>937</v>
      </c>
      <c r="AL7" s="899"/>
      <c r="AM7" s="899"/>
      <c r="AN7" s="901"/>
      <c r="AO7" s="902"/>
      <c r="AP7" s="2"/>
      <c r="AW7" s="182"/>
    </row>
    <row r="8" spans="2:86" ht="12" customHeight="1" x14ac:dyDescent="0.15">
      <c r="B8" s="872"/>
      <c r="C8" s="877"/>
      <c r="D8" s="875"/>
      <c r="E8" s="875"/>
      <c r="F8" s="875"/>
      <c r="G8" s="875"/>
      <c r="H8" s="875"/>
      <c r="I8" s="875"/>
      <c r="J8" s="876"/>
      <c r="K8" s="898" t="s">
        <v>731</v>
      </c>
      <c r="L8" s="898" t="s">
        <v>560</v>
      </c>
      <c r="M8" s="898"/>
      <c r="N8" s="898" t="s">
        <v>561</v>
      </c>
      <c r="O8" s="898"/>
      <c r="P8" s="898" t="s">
        <v>938</v>
      </c>
      <c r="Q8" s="898"/>
      <c r="R8" s="898" t="s">
        <v>939</v>
      </c>
      <c r="S8" s="898"/>
      <c r="T8" s="898"/>
      <c r="U8" s="894"/>
      <c r="V8" s="895"/>
      <c r="W8" s="894"/>
      <c r="X8" s="895"/>
      <c r="Y8" s="886"/>
      <c r="Z8" s="898"/>
      <c r="AA8" s="898"/>
      <c r="AB8" s="898"/>
      <c r="AC8" s="896"/>
      <c r="AD8" s="900"/>
      <c r="AE8" s="900"/>
      <c r="AF8" s="900"/>
      <c r="AG8" s="900"/>
      <c r="AH8" s="900"/>
      <c r="AI8" s="900"/>
      <c r="AJ8" s="897"/>
      <c r="AK8" s="894"/>
      <c r="AL8" s="903"/>
      <c r="AM8" s="903"/>
      <c r="AN8" s="904"/>
      <c r="AO8" s="905"/>
      <c r="AP8" s="2"/>
    </row>
    <row r="9" spans="2:86" ht="12" customHeight="1" x14ac:dyDescent="0.15">
      <c r="B9" s="872"/>
      <c r="C9" s="877"/>
      <c r="D9" s="875"/>
      <c r="E9" s="875"/>
      <c r="F9" s="875"/>
      <c r="G9" s="875"/>
      <c r="H9" s="875"/>
      <c r="I9" s="875"/>
      <c r="J9" s="876"/>
      <c r="K9" s="898"/>
      <c r="L9" s="898"/>
      <c r="M9" s="898"/>
      <c r="N9" s="898"/>
      <c r="O9" s="898"/>
      <c r="P9" s="898"/>
      <c r="Q9" s="898"/>
      <c r="R9" s="898"/>
      <c r="S9" s="898"/>
      <c r="T9" s="898"/>
      <c r="U9" s="894"/>
      <c r="V9" s="895"/>
      <c r="W9" s="894"/>
      <c r="X9" s="895"/>
      <c r="Y9" s="886" t="s">
        <v>940</v>
      </c>
      <c r="Z9" s="898"/>
      <c r="AA9" s="898"/>
      <c r="AB9" s="898"/>
      <c r="AC9" s="898" t="s">
        <v>941</v>
      </c>
      <c r="AD9" s="898"/>
      <c r="AE9" s="898"/>
      <c r="AF9" s="898"/>
      <c r="AG9" s="898" t="s">
        <v>942</v>
      </c>
      <c r="AH9" s="898"/>
      <c r="AI9" s="898"/>
      <c r="AJ9" s="898"/>
      <c r="AK9" s="894"/>
      <c r="AL9" s="903"/>
      <c r="AM9" s="903"/>
      <c r="AN9" s="904"/>
      <c r="AO9" s="905"/>
      <c r="AP9" s="2"/>
    </row>
    <row r="10" spans="2:86" ht="12" customHeight="1" x14ac:dyDescent="0.15">
      <c r="B10" s="872"/>
      <c r="C10" s="877"/>
      <c r="D10" s="875"/>
      <c r="E10" s="875"/>
      <c r="F10" s="875"/>
      <c r="G10" s="875"/>
      <c r="H10" s="875"/>
      <c r="I10" s="875"/>
      <c r="J10" s="876"/>
      <c r="K10" s="898"/>
      <c r="L10" s="898"/>
      <c r="M10" s="898"/>
      <c r="N10" s="898"/>
      <c r="O10" s="898"/>
      <c r="P10" s="898"/>
      <c r="Q10" s="898"/>
      <c r="R10" s="898"/>
      <c r="S10" s="898"/>
      <c r="T10" s="898"/>
      <c r="U10" s="896"/>
      <c r="V10" s="897"/>
      <c r="W10" s="896"/>
      <c r="X10" s="897"/>
      <c r="Y10" s="183" t="s">
        <v>527</v>
      </c>
      <c r="Z10" s="184" t="s">
        <v>526</v>
      </c>
      <c r="AA10" s="184" t="s">
        <v>943</v>
      </c>
      <c r="AB10" s="184" t="s">
        <v>944</v>
      </c>
      <c r="AC10" s="184" t="s">
        <v>527</v>
      </c>
      <c r="AD10" s="184" t="s">
        <v>526</v>
      </c>
      <c r="AE10" s="184" t="s">
        <v>943</v>
      </c>
      <c r="AF10" s="184" t="s">
        <v>944</v>
      </c>
      <c r="AG10" s="184" t="s">
        <v>527</v>
      </c>
      <c r="AH10" s="184" t="s">
        <v>526</v>
      </c>
      <c r="AI10" s="184" t="s">
        <v>943</v>
      </c>
      <c r="AJ10" s="184" t="s">
        <v>944</v>
      </c>
      <c r="AK10" s="896"/>
      <c r="AL10" s="900"/>
      <c r="AM10" s="900"/>
      <c r="AN10" s="906"/>
      <c r="AO10" s="907"/>
      <c r="AP10" s="2"/>
    </row>
    <row r="11" spans="2:86" ht="12" customHeight="1" x14ac:dyDescent="0.15">
      <c r="B11" s="872"/>
      <c r="C11" s="877"/>
      <c r="D11" s="875"/>
      <c r="E11" s="875"/>
      <c r="F11" s="875"/>
      <c r="G11" s="875"/>
      <c r="H11" s="875"/>
      <c r="I11" s="875"/>
      <c r="J11" s="876"/>
      <c r="K11" s="185"/>
      <c r="L11" s="908"/>
      <c r="M11" s="910"/>
      <c r="N11" s="908"/>
      <c r="O11" s="910"/>
      <c r="P11" s="908"/>
      <c r="Q11" s="910"/>
      <c r="R11" s="606"/>
      <c r="S11" s="606"/>
      <c r="T11" s="606"/>
      <c r="U11" s="908"/>
      <c r="V11" s="910"/>
      <c r="W11" s="908"/>
      <c r="X11" s="910"/>
      <c r="Y11" s="186"/>
      <c r="Z11" s="187"/>
      <c r="AA11" s="187"/>
      <c r="AB11" s="187"/>
      <c r="AC11" s="188"/>
      <c r="AD11" s="188"/>
      <c r="AE11" s="188"/>
      <c r="AF11" s="188"/>
      <c r="AG11" s="188"/>
      <c r="AH11" s="188"/>
      <c r="AI11" s="188"/>
      <c r="AJ11" s="188"/>
      <c r="AK11" s="908"/>
      <c r="AL11" s="909"/>
      <c r="AM11" s="909"/>
      <c r="AN11" s="909"/>
      <c r="AO11" s="910"/>
      <c r="AP11" s="2"/>
      <c r="AQ11" s="189">
        <f>IF(P11="材質劣化",2,IF(P11="漏水",3,1))</f>
        <v>1</v>
      </c>
    </row>
    <row r="12" spans="2:86" ht="12" customHeight="1" x14ac:dyDescent="0.15">
      <c r="B12" s="872"/>
      <c r="C12" s="877"/>
      <c r="D12" s="875"/>
      <c r="E12" s="875"/>
      <c r="F12" s="875"/>
      <c r="G12" s="875"/>
      <c r="H12" s="875"/>
      <c r="I12" s="875"/>
      <c r="J12" s="876"/>
      <c r="K12" s="185"/>
      <c r="L12" s="908"/>
      <c r="M12" s="910"/>
      <c r="N12" s="908"/>
      <c r="O12" s="910"/>
      <c r="P12" s="908"/>
      <c r="Q12" s="910"/>
      <c r="R12" s="606"/>
      <c r="S12" s="606"/>
      <c r="T12" s="606"/>
      <c r="U12" s="908"/>
      <c r="V12" s="910"/>
      <c r="W12" s="908"/>
      <c r="X12" s="910"/>
      <c r="Y12" s="186"/>
      <c r="Z12" s="187"/>
      <c r="AA12" s="187"/>
      <c r="AB12" s="187"/>
      <c r="AC12" s="188"/>
      <c r="AD12" s="188"/>
      <c r="AE12" s="188"/>
      <c r="AF12" s="188"/>
      <c r="AG12" s="188"/>
      <c r="AH12" s="188"/>
      <c r="AI12" s="188"/>
      <c r="AJ12" s="188"/>
      <c r="AK12" s="908"/>
      <c r="AL12" s="909"/>
      <c r="AM12" s="909"/>
      <c r="AN12" s="909"/>
      <c r="AO12" s="910"/>
      <c r="AP12" s="2"/>
      <c r="AQ12" s="189">
        <f>IF(P12="材質劣化",2,IF(P12="漏水",3,1))</f>
        <v>1</v>
      </c>
    </row>
    <row r="13" spans="2:86" ht="12" customHeight="1" x14ac:dyDescent="0.15">
      <c r="B13" s="872"/>
      <c r="C13" s="877"/>
      <c r="D13" s="875"/>
      <c r="E13" s="875"/>
      <c r="F13" s="875"/>
      <c r="G13" s="875"/>
      <c r="H13" s="875"/>
      <c r="I13" s="875"/>
      <c r="J13" s="876"/>
      <c r="K13" s="185"/>
      <c r="L13" s="908"/>
      <c r="M13" s="910"/>
      <c r="N13" s="908"/>
      <c r="O13" s="910"/>
      <c r="P13" s="908"/>
      <c r="Q13" s="910"/>
      <c r="R13" s="604"/>
      <c r="S13" s="620"/>
      <c r="T13" s="605"/>
      <c r="U13" s="908"/>
      <c r="V13" s="910"/>
      <c r="W13" s="908"/>
      <c r="X13" s="910"/>
      <c r="Y13" s="186"/>
      <c r="Z13" s="187"/>
      <c r="AA13" s="187"/>
      <c r="AB13" s="187"/>
      <c r="AC13" s="188"/>
      <c r="AD13" s="188"/>
      <c r="AE13" s="188"/>
      <c r="AF13" s="188"/>
      <c r="AG13" s="188"/>
      <c r="AH13" s="188"/>
      <c r="AI13" s="188"/>
      <c r="AJ13" s="188"/>
      <c r="AK13" s="908"/>
      <c r="AL13" s="909"/>
      <c r="AM13" s="909"/>
      <c r="AN13" s="909"/>
      <c r="AO13" s="910"/>
      <c r="AP13" s="2"/>
      <c r="AQ13" s="189">
        <f t="shared" ref="AQ13:AQ34" si="2">IF(P13="材質劣化",2,IF(P13="漏水",3,1))</f>
        <v>1</v>
      </c>
    </row>
    <row r="14" spans="2:86" ht="12" customHeight="1" x14ac:dyDescent="0.15">
      <c r="B14" s="872"/>
      <c r="C14" s="877"/>
      <c r="D14" s="875"/>
      <c r="E14" s="875"/>
      <c r="F14" s="875"/>
      <c r="G14" s="875"/>
      <c r="H14" s="875"/>
      <c r="I14" s="875"/>
      <c r="J14" s="876"/>
      <c r="K14" s="185"/>
      <c r="L14" s="908"/>
      <c r="M14" s="910"/>
      <c r="N14" s="908"/>
      <c r="O14" s="910"/>
      <c r="P14" s="908"/>
      <c r="Q14" s="910"/>
      <c r="R14" s="604"/>
      <c r="S14" s="620"/>
      <c r="T14" s="605"/>
      <c r="U14" s="908"/>
      <c r="V14" s="910"/>
      <c r="W14" s="908"/>
      <c r="X14" s="910"/>
      <c r="Y14" s="186"/>
      <c r="Z14" s="187"/>
      <c r="AA14" s="187"/>
      <c r="AB14" s="187"/>
      <c r="AC14" s="188"/>
      <c r="AD14" s="188"/>
      <c r="AE14" s="188"/>
      <c r="AF14" s="188"/>
      <c r="AG14" s="188"/>
      <c r="AH14" s="188"/>
      <c r="AI14" s="188"/>
      <c r="AJ14" s="188"/>
      <c r="AK14" s="908"/>
      <c r="AL14" s="909"/>
      <c r="AM14" s="909"/>
      <c r="AN14" s="909"/>
      <c r="AO14" s="910"/>
      <c r="AP14" s="2"/>
      <c r="AQ14" s="189">
        <f t="shared" si="2"/>
        <v>1</v>
      </c>
    </row>
    <row r="15" spans="2:86" ht="12" customHeight="1" x14ac:dyDescent="0.15">
      <c r="B15" s="872"/>
      <c r="C15" s="877"/>
      <c r="D15" s="875"/>
      <c r="E15" s="875"/>
      <c r="F15" s="875"/>
      <c r="G15" s="875"/>
      <c r="H15" s="875"/>
      <c r="I15" s="875"/>
      <c r="J15" s="876"/>
      <c r="K15" s="185"/>
      <c r="L15" s="908"/>
      <c r="M15" s="910"/>
      <c r="N15" s="908"/>
      <c r="O15" s="910"/>
      <c r="P15" s="908"/>
      <c r="Q15" s="910"/>
      <c r="R15" s="604"/>
      <c r="S15" s="620"/>
      <c r="T15" s="605"/>
      <c r="U15" s="908"/>
      <c r="V15" s="910"/>
      <c r="W15" s="908"/>
      <c r="X15" s="910"/>
      <c r="Y15" s="186"/>
      <c r="Z15" s="187"/>
      <c r="AA15" s="187"/>
      <c r="AB15" s="187"/>
      <c r="AC15" s="188"/>
      <c r="AD15" s="188"/>
      <c r="AE15" s="188"/>
      <c r="AF15" s="188"/>
      <c r="AG15" s="188"/>
      <c r="AH15" s="188"/>
      <c r="AI15" s="188"/>
      <c r="AJ15" s="188"/>
      <c r="AK15" s="908"/>
      <c r="AL15" s="909"/>
      <c r="AM15" s="909"/>
      <c r="AN15" s="909"/>
      <c r="AO15" s="910"/>
      <c r="AP15" s="2"/>
      <c r="AQ15" s="189">
        <f t="shared" si="2"/>
        <v>1</v>
      </c>
    </row>
    <row r="16" spans="2:86" ht="12" customHeight="1" x14ac:dyDescent="0.15">
      <c r="B16" s="872"/>
      <c r="C16" s="877"/>
      <c r="D16" s="875"/>
      <c r="E16" s="875"/>
      <c r="F16" s="875"/>
      <c r="G16" s="875"/>
      <c r="H16" s="875"/>
      <c r="I16" s="875"/>
      <c r="J16" s="876"/>
      <c r="K16" s="185"/>
      <c r="L16" s="908"/>
      <c r="M16" s="910"/>
      <c r="N16" s="908"/>
      <c r="O16" s="910"/>
      <c r="P16" s="908"/>
      <c r="Q16" s="910"/>
      <c r="R16" s="604"/>
      <c r="S16" s="620"/>
      <c r="T16" s="605"/>
      <c r="U16" s="908"/>
      <c r="V16" s="910"/>
      <c r="W16" s="908"/>
      <c r="X16" s="910"/>
      <c r="Y16" s="186"/>
      <c r="Z16" s="187"/>
      <c r="AA16" s="187"/>
      <c r="AB16" s="187"/>
      <c r="AC16" s="188"/>
      <c r="AD16" s="188"/>
      <c r="AE16" s="188"/>
      <c r="AF16" s="188"/>
      <c r="AG16" s="188"/>
      <c r="AH16" s="188"/>
      <c r="AI16" s="188"/>
      <c r="AJ16" s="188"/>
      <c r="AK16" s="908"/>
      <c r="AL16" s="909"/>
      <c r="AM16" s="909"/>
      <c r="AN16" s="909"/>
      <c r="AO16" s="910"/>
      <c r="AP16" s="2"/>
      <c r="AQ16" s="189">
        <f t="shared" si="2"/>
        <v>1</v>
      </c>
    </row>
    <row r="17" spans="2:46" ht="12" customHeight="1" x14ac:dyDescent="0.15">
      <c r="B17" s="872"/>
      <c r="C17" s="877"/>
      <c r="D17" s="875"/>
      <c r="E17" s="875"/>
      <c r="F17" s="875"/>
      <c r="G17" s="875"/>
      <c r="H17" s="875"/>
      <c r="I17" s="875"/>
      <c r="J17" s="876"/>
      <c r="K17" s="185"/>
      <c r="L17" s="908"/>
      <c r="M17" s="910"/>
      <c r="N17" s="908"/>
      <c r="O17" s="910"/>
      <c r="P17" s="908"/>
      <c r="Q17" s="910"/>
      <c r="R17" s="604"/>
      <c r="S17" s="620"/>
      <c r="T17" s="605"/>
      <c r="U17" s="908"/>
      <c r="V17" s="910"/>
      <c r="W17" s="908"/>
      <c r="X17" s="910"/>
      <c r="Y17" s="186"/>
      <c r="Z17" s="187"/>
      <c r="AA17" s="187"/>
      <c r="AB17" s="187"/>
      <c r="AC17" s="188"/>
      <c r="AD17" s="188"/>
      <c r="AE17" s="188"/>
      <c r="AF17" s="188"/>
      <c r="AG17" s="188"/>
      <c r="AH17" s="188"/>
      <c r="AI17" s="188"/>
      <c r="AJ17" s="188"/>
      <c r="AK17" s="908"/>
      <c r="AL17" s="909"/>
      <c r="AM17" s="909"/>
      <c r="AN17" s="909"/>
      <c r="AO17" s="910"/>
      <c r="AP17" s="2"/>
      <c r="AQ17" s="189">
        <f t="shared" si="2"/>
        <v>1</v>
      </c>
    </row>
    <row r="18" spans="2:46" ht="12" customHeight="1" x14ac:dyDescent="0.15">
      <c r="B18" s="872"/>
      <c r="C18" s="877"/>
      <c r="D18" s="875"/>
      <c r="E18" s="875"/>
      <c r="F18" s="875"/>
      <c r="G18" s="875"/>
      <c r="H18" s="875"/>
      <c r="I18" s="875"/>
      <c r="J18" s="876"/>
      <c r="K18" s="185"/>
      <c r="L18" s="908"/>
      <c r="M18" s="910"/>
      <c r="N18" s="908"/>
      <c r="O18" s="910"/>
      <c r="P18" s="908"/>
      <c r="Q18" s="910"/>
      <c r="R18" s="604"/>
      <c r="S18" s="620"/>
      <c r="T18" s="605"/>
      <c r="U18" s="908"/>
      <c r="V18" s="910"/>
      <c r="W18" s="908"/>
      <c r="X18" s="910"/>
      <c r="Y18" s="186"/>
      <c r="Z18" s="187"/>
      <c r="AA18" s="187"/>
      <c r="AB18" s="187"/>
      <c r="AC18" s="188"/>
      <c r="AD18" s="188"/>
      <c r="AE18" s="188"/>
      <c r="AF18" s="188"/>
      <c r="AG18" s="188"/>
      <c r="AH18" s="188"/>
      <c r="AI18" s="188"/>
      <c r="AJ18" s="188"/>
      <c r="AK18" s="908"/>
      <c r="AL18" s="909"/>
      <c r="AM18" s="909"/>
      <c r="AN18" s="909"/>
      <c r="AO18" s="910"/>
      <c r="AP18" s="2"/>
      <c r="AQ18" s="189">
        <f t="shared" si="2"/>
        <v>1</v>
      </c>
    </row>
    <row r="19" spans="2:46" ht="12" customHeight="1" x14ac:dyDescent="0.15">
      <c r="B19" s="872"/>
      <c r="C19" s="877"/>
      <c r="D19" s="875"/>
      <c r="E19" s="875"/>
      <c r="F19" s="875"/>
      <c r="G19" s="875"/>
      <c r="H19" s="875"/>
      <c r="I19" s="875"/>
      <c r="J19" s="876"/>
      <c r="K19" s="185"/>
      <c r="L19" s="908"/>
      <c r="M19" s="910"/>
      <c r="N19" s="908"/>
      <c r="O19" s="910"/>
      <c r="P19" s="908"/>
      <c r="Q19" s="910"/>
      <c r="R19" s="604"/>
      <c r="S19" s="620"/>
      <c r="T19" s="605"/>
      <c r="U19" s="908"/>
      <c r="V19" s="910"/>
      <c r="W19" s="908"/>
      <c r="X19" s="910"/>
      <c r="Y19" s="186"/>
      <c r="Z19" s="187"/>
      <c r="AA19" s="187"/>
      <c r="AB19" s="187"/>
      <c r="AC19" s="188"/>
      <c r="AD19" s="188"/>
      <c r="AE19" s="188"/>
      <c r="AF19" s="188"/>
      <c r="AG19" s="188"/>
      <c r="AH19" s="188"/>
      <c r="AI19" s="188"/>
      <c r="AJ19" s="188"/>
      <c r="AK19" s="908"/>
      <c r="AL19" s="909"/>
      <c r="AM19" s="909"/>
      <c r="AN19" s="909"/>
      <c r="AO19" s="910"/>
      <c r="AP19" s="2"/>
      <c r="AQ19" s="189">
        <f t="shared" si="2"/>
        <v>1</v>
      </c>
    </row>
    <row r="20" spans="2:46" ht="12" customHeight="1" x14ac:dyDescent="0.15">
      <c r="B20" s="872"/>
      <c r="C20" s="877"/>
      <c r="D20" s="875"/>
      <c r="E20" s="875"/>
      <c r="F20" s="875"/>
      <c r="G20" s="875"/>
      <c r="H20" s="875"/>
      <c r="I20" s="875"/>
      <c r="J20" s="876"/>
      <c r="K20" s="185"/>
      <c r="L20" s="908"/>
      <c r="M20" s="910"/>
      <c r="N20" s="908"/>
      <c r="O20" s="910"/>
      <c r="P20" s="908"/>
      <c r="Q20" s="910"/>
      <c r="R20" s="604"/>
      <c r="S20" s="620"/>
      <c r="T20" s="605"/>
      <c r="U20" s="908"/>
      <c r="V20" s="910"/>
      <c r="W20" s="908"/>
      <c r="X20" s="910"/>
      <c r="Y20" s="186"/>
      <c r="Z20" s="187"/>
      <c r="AA20" s="187"/>
      <c r="AB20" s="187"/>
      <c r="AC20" s="188"/>
      <c r="AD20" s="188"/>
      <c r="AE20" s="188"/>
      <c r="AF20" s="188"/>
      <c r="AG20" s="188"/>
      <c r="AH20" s="188"/>
      <c r="AI20" s="188"/>
      <c r="AJ20" s="188"/>
      <c r="AK20" s="908"/>
      <c r="AL20" s="909"/>
      <c r="AM20" s="909"/>
      <c r="AN20" s="909"/>
      <c r="AO20" s="910"/>
      <c r="AP20" s="2"/>
      <c r="AQ20" s="189">
        <f t="shared" si="2"/>
        <v>1</v>
      </c>
    </row>
    <row r="21" spans="2:46" ht="12" customHeight="1" x14ac:dyDescent="0.15">
      <c r="B21" s="872"/>
      <c r="C21" s="877"/>
      <c r="D21" s="875"/>
      <c r="E21" s="875"/>
      <c r="F21" s="875"/>
      <c r="G21" s="875"/>
      <c r="H21" s="875"/>
      <c r="I21" s="875"/>
      <c r="J21" s="876"/>
      <c r="K21" s="185"/>
      <c r="L21" s="908"/>
      <c r="M21" s="910"/>
      <c r="N21" s="908"/>
      <c r="O21" s="910"/>
      <c r="P21" s="908"/>
      <c r="Q21" s="910"/>
      <c r="R21" s="604"/>
      <c r="S21" s="620"/>
      <c r="T21" s="605"/>
      <c r="U21" s="908"/>
      <c r="V21" s="910"/>
      <c r="W21" s="908"/>
      <c r="X21" s="910"/>
      <c r="Y21" s="186"/>
      <c r="Z21" s="187"/>
      <c r="AA21" s="187"/>
      <c r="AB21" s="187"/>
      <c r="AC21" s="188"/>
      <c r="AD21" s="188"/>
      <c r="AE21" s="188"/>
      <c r="AF21" s="188"/>
      <c r="AG21" s="188"/>
      <c r="AH21" s="188"/>
      <c r="AI21" s="188"/>
      <c r="AJ21" s="188"/>
      <c r="AK21" s="908"/>
      <c r="AL21" s="909"/>
      <c r="AM21" s="909"/>
      <c r="AN21" s="909"/>
      <c r="AO21" s="910"/>
      <c r="AP21" s="2"/>
      <c r="AQ21" s="189">
        <f>IF(P21="材質劣化",2,IF(P21="漏水",3,1))</f>
        <v>1</v>
      </c>
    </row>
    <row r="22" spans="2:46" ht="12" customHeight="1" x14ac:dyDescent="0.15">
      <c r="B22" s="872"/>
      <c r="C22" s="877"/>
      <c r="D22" s="875"/>
      <c r="E22" s="875"/>
      <c r="F22" s="875"/>
      <c r="G22" s="875"/>
      <c r="H22" s="875"/>
      <c r="I22" s="875"/>
      <c r="J22" s="876"/>
      <c r="K22" s="185"/>
      <c r="L22" s="908"/>
      <c r="M22" s="910"/>
      <c r="N22" s="908"/>
      <c r="O22" s="910"/>
      <c r="P22" s="908"/>
      <c r="Q22" s="910"/>
      <c r="R22" s="604"/>
      <c r="S22" s="620"/>
      <c r="T22" s="605"/>
      <c r="U22" s="908"/>
      <c r="V22" s="910"/>
      <c r="W22" s="908"/>
      <c r="X22" s="910"/>
      <c r="Y22" s="186"/>
      <c r="Z22" s="187"/>
      <c r="AA22" s="187"/>
      <c r="AB22" s="187"/>
      <c r="AC22" s="188"/>
      <c r="AD22" s="188"/>
      <c r="AE22" s="188"/>
      <c r="AF22" s="188"/>
      <c r="AG22" s="188"/>
      <c r="AH22" s="188"/>
      <c r="AI22" s="188"/>
      <c r="AJ22" s="188"/>
      <c r="AK22" s="908"/>
      <c r="AL22" s="909"/>
      <c r="AM22" s="909"/>
      <c r="AN22" s="909"/>
      <c r="AO22" s="910"/>
      <c r="AP22" s="2"/>
      <c r="AQ22" s="189">
        <f t="shared" si="2"/>
        <v>1</v>
      </c>
    </row>
    <row r="23" spans="2:46" ht="12" customHeight="1" x14ac:dyDescent="0.15">
      <c r="B23" s="872"/>
      <c r="C23" s="877"/>
      <c r="D23" s="875"/>
      <c r="E23" s="875"/>
      <c r="F23" s="875"/>
      <c r="G23" s="875"/>
      <c r="H23" s="875"/>
      <c r="I23" s="875"/>
      <c r="J23" s="876"/>
      <c r="K23" s="185"/>
      <c r="L23" s="908"/>
      <c r="M23" s="910"/>
      <c r="N23" s="908"/>
      <c r="O23" s="910"/>
      <c r="P23" s="908"/>
      <c r="Q23" s="910"/>
      <c r="R23" s="604"/>
      <c r="S23" s="620"/>
      <c r="T23" s="605"/>
      <c r="U23" s="908"/>
      <c r="V23" s="910"/>
      <c r="W23" s="908"/>
      <c r="X23" s="910"/>
      <c r="Y23" s="186"/>
      <c r="Z23" s="187"/>
      <c r="AA23" s="187"/>
      <c r="AB23" s="187"/>
      <c r="AC23" s="188"/>
      <c r="AD23" s="188"/>
      <c r="AE23" s="188"/>
      <c r="AF23" s="188"/>
      <c r="AG23" s="188"/>
      <c r="AH23" s="188"/>
      <c r="AI23" s="188"/>
      <c r="AJ23" s="188"/>
      <c r="AK23" s="908"/>
      <c r="AL23" s="909"/>
      <c r="AM23" s="909"/>
      <c r="AN23" s="909"/>
      <c r="AO23" s="910"/>
      <c r="AP23" s="2"/>
      <c r="AQ23" s="189">
        <f t="shared" si="2"/>
        <v>1</v>
      </c>
    </row>
    <row r="24" spans="2:46" ht="12" customHeight="1" x14ac:dyDescent="0.15">
      <c r="B24" s="872"/>
      <c r="C24" s="877"/>
      <c r="D24" s="875"/>
      <c r="E24" s="875"/>
      <c r="F24" s="875"/>
      <c r="G24" s="875"/>
      <c r="H24" s="875"/>
      <c r="I24" s="875"/>
      <c r="J24" s="876"/>
      <c r="K24" s="185"/>
      <c r="L24" s="908"/>
      <c r="M24" s="910"/>
      <c r="N24" s="908"/>
      <c r="O24" s="910"/>
      <c r="P24" s="908"/>
      <c r="Q24" s="910"/>
      <c r="R24" s="604"/>
      <c r="S24" s="620"/>
      <c r="T24" s="605"/>
      <c r="U24" s="908"/>
      <c r="V24" s="910"/>
      <c r="W24" s="908"/>
      <c r="X24" s="910"/>
      <c r="Y24" s="186"/>
      <c r="Z24" s="187"/>
      <c r="AA24" s="187"/>
      <c r="AB24" s="187"/>
      <c r="AC24" s="188"/>
      <c r="AD24" s="188"/>
      <c r="AE24" s="188"/>
      <c r="AF24" s="188"/>
      <c r="AG24" s="188"/>
      <c r="AH24" s="188"/>
      <c r="AI24" s="188"/>
      <c r="AJ24" s="188"/>
      <c r="AK24" s="908"/>
      <c r="AL24" s="909"/>
      <c r="AM24" s="909"/>
      <c r="AN24" s="909"/>
      <c r="AO24" s="910"/>
      <c r="AP24" s="2"/>
      <c r="AQ24" s="189">
        <f t="shared" si="2"/>
        <v>1</v>
      </c>
    </row>
    <row r="25" spans="2:46" ht="12" customHeight="1" x14ac:dyDescent="0.15">
      <c r="B25" s="872"/>
      <c r="C25" s="877"/>
      <c r="D25" s="875"/>
      <c r="E25" s="875"/>
      <c r="F25" s="875"/>
      <c r="G25" s="875"/>
      <c r="H25" s="875"/>
      <c r="I25" s="875"/>
      <c r="J25" s="876"/>
      <c r="K25" s="185"/>
      <c r="L25" s="908"/>
      <c r="M25" s="910"/>
      <c r="N25" s="908"/>
      <c r="O25" s="910"/>
      <c r="P25" s="908"/>
      <c r="Q25" s="910"/>
      <c r="R25" s="604"/>
      <c r="S25" s="620"/>
      <c r="T25" s="605"/>
      <c r="U25" s="908"/>
      <c r="V25" s="910"/>
      <c r="W25" s="908"/>
      <c r="X25" s="910"/>
      <c r="Y25" s="186"/>
      <c r="Z25" s="187"/>
      <c r="AA25" s="187"/>
      <c r="AB25" s="187"/>
      <c r="AC25" s="188"/>
      <c r="AD25" s="188"/>
      <c r="AE25" s="188"/>
      <c r="AF25" s="188"/>
      <c r="AG25" s="188"/>
      <c r="AH25" s="188"/>
      <c r="AI25" s="188"/>
      <c r="AJ25" s="188"/>
      <c r="AK25" s="908"/>
      <c r="AL25" s="909"/>
      <c r="AM25" s="909"/>
      <c r="AN25" s="909"/>
      <c r="AO25" s="910"/>
      <c r="AP25" s="2"/>
      <c r="AQ25" s="189">
        <f t="shared" si="2"/>
        <v>1</v>
      </c>
    </row>
    <row r="26" spans="2:46" ht="12" customHeight="1" x14ac:dyDescent="0.15">
      <c r="B26" s="872"/>
      <c r="C26" s="877"/>
      <c r="D26" s="875"/>
      <c r="E26" s="875"/>
      <c r="F26" s="875"/>
      <c r="G26" s="875"/>
      <c r="H26" s="875"/>
      <c r="I26" s="875"/>
      <c r="J26" s="876"/>
      <c r="K26" s="185"/>
      <c r="L26" s="908"/>
      <c r="M26" s="910"/>
      <c r="N26" s="908"/>
      <c r="O26" s="910"/>
      <c r="P26" s="908"/>
      <c r="Q26" s="910"/>
      <c r="R26" s="604"/>
      <c r="S26" s="620"/>
      <c r="T26" s="605"/>
      <c r="U26" s="908"/>
      <c r="V26" s="910"/>
      <c r="W26" s="908"/>
      <c r="X26" s="910"/>
      <c r="Y26" s="186"/>
      <c r="Z26" s="187"/>
      <c r="AA26" s="187"/>
      <c r="AB26" s="187"/>
      <c r="AC26" s="188"/>
      <c r="AD26" s="188"/>
      <c r="AE26" s="188"/>
      <c r="AF26" s="188"/>
      <c r="AG26" s="188"/>
      <c r="AH26" s="188"/>
      <c r="AI26" s="188"/>
      <c r="AJ26" s="188"/>
      <c r="AK26" s="908"/>
      <c r="AL26" s="909"/>
      <c r="AM26" s="909"/>
      <c r="AN26" s="909"/>
      <c r="AO26" s="910"/>
      <c r="AP26" s="2"/>
      <c r="AQ26" s="189">
        <f t="shared" si="2"/>
        <v>1</v>
      </c>
    </row>
    <row r="27" spans="2:46" ht="12" customHeight="1" x14ac:dyDescent="0.15">
      <c r="B27" s="872"/>
      <c r="C27" s="877"/>
      <c r="D27" s="875"/>
      <c r="E27" s="875"/>
      <c r="F27" s="875"/>
      <c r="G27" s="875"/>
      <c r="H27" s="875"/>
      <c r="I27" s="875"/>
      <c r="J27" s="876"/>
      <c r="K27" s="185"/>
      <c r="L27" s="908"/>
      <c r="M27" s="910"/>
      <c r="N27" s="908"/>
      <c r="O27" s="910"/>
      <c r="P27" s="908"/>
      <c r="Q27" s="910"/>
      <c r="R27" s="604"/>
      <c r="S27" s="620"/>
      <c r="T27" s="605"/>
      <c r="U27" s="908"/>
      <c r="V27" s="910"/>
      <c r="W27" s="908"/>
      <c r="X27" s="910"/>
      <c r="Y27" s="186"/>
      <c r="Z27" s="187"/>
      <c r="AA27" s="187"/>
      <c r="AB27" s="187"/>
      <c r="AC27" s="188"/>
      <c r="AD27" s="188"/>
      <c r="AE27" s="188"/>
      <c r="AF27" s="188"/>
      <c r="AG27" s="188"/>
      <c r="AH27" s="188"/>
      <c r="AI27" s="188"/>
      <c r="AJ27" s="188"/>
      <c r="AK27" s="908"/>
      <c r="AL27" s="909"/>
      <c r="AM27" s="909"/>
      <c r="AN27" s="909"/>
      <c r="AO27" s="910"/>
      <c r="AP27" s="2"/>
      <c r="AQ27" s="189">
        <f t="shared" si="2"/>
        <v>1</v>
      </c>
    </row>
    <row r="28" spans="2:46" ht="12" customHeight="1" x14ac:dyDescent="0.15">
      <c r="B28" s="872"/>
      <c r="C28" s="877"/>
      <c r="D28" s="875"/>
      <c r="E28" s="875"/>
      <c r="F28" s="875"/>
      <c r="G28" s="875"/>
      <c r="H28" s="875"/>
      <c r="I28" s="875"/>
      <c r="J28" s="876"/>
      <c r="K28" s="185"/>
      <c r="L28" s="908"/>
      <c r="M28" s="910"/>
      <c r="N28" s="908"/>
      <c r="O28" s="910"/>
      <c r="P28" s="908"/>
      <c r="Q28" s="910"/>
      <c r="R28" s="604"/>
      <c r="S28" s="620"/>
      <c r="T28" s="605"/>
      <c r="U28" s="908"/>
      <c r="V28" s="910"/>
      <c r="W28" s="908"/>
      <c r="X28" s="910"/>
      <c r="Y28" s="186"/>
      <c r="Z28" s="187"/>
      <c r="AA28" s="187"/>
      <c r="AB28" s="187"/>
      <c r="AC28" s="188"/>
      <c r="AD28" s="188"/>
      <c r="AE28" s="188"/>
      <c r="AF28" s="188"/>
      <c r="AG28" s="188"/>
      <c r="AH28" s="188"/>
      <c r="AI28" s="188"/>
      <c r="AJ28" s="188"/>
      <c r="AK28" s="908"/>
      <c r="AL28" s="909"/>
      <c r="AM28" s="909"/>
      <c r="AN28" s="909"/>
      <c r="AO28" s="910"/>
      <c r="AP28" s="2"/>
      <c r="AQ28" s="189">
        <f t="shared" si="2"/>
        <v>1</v>
      </c>
    </row>
    <row r="29" spans="2:46" ht="12" customHeight="1" x14ac:dyDescent="0.15">
      <c r="B29" s="872"/>
      <c r="C29" s="877"/>
      <c r="D29" s="875"/>
      <c r="E29" s="875"/>
      <c r="F29" s="875"/>
      <c r="G29" s="875"/>
      <c r="H29" s="875"/>
      <c r="I29" s="875"/>
      <c r="J29" s="876"/>
      <c r="K29" s="185"/>
      <c r="L29" s="908"/>
      <c r="M29" s="910"/>
      <c r="N29" s="908"/>
      <c r="O29" s="910"/>
      <c r="P29" s="908"/>
      <c r="Q29" s="910"/>
      <c r="R29" s="604"/>
      <c r="S29" s="620"/>
      <c r="T29" s="605"/>
      <c r="U29" s="908"/>
      <c r="V29" s="910"/>
      <c r="W29" s="908"/>
      <c r="X29" s="910"/>
      <c r="Y29" s="186"/>
      <c r="Z29" s="187"/>
      <c r="AA29" s="187"/>
      <c r="AB29" s="187"/>
      <c r="AC29" s="188"/>
      <c r="AD29" s="188"/>
      <c r="AE29" s="188"/>
      <c r="AF29" s="188"/>
      <c r="AG29" s="188"/>
      <c r="AH29" s="188"/>
      <c r="AI29" s="188"/>
      <c r="AJ29" s="188"/>
      <c r="AK29" s="908"/>
      <c r="AL29" s="909"/>
      <c r="AM29" s="909"/>
      <c r="AN29" s="909"/>
      <c r="AO29" s="910"/>
      <c r="AP29" s="2"/>
      <c r="AQ29" s="189">
        <f t="shared" si="2"/>
        <v>1</v>
      </c>
    </row>
    <row r="30" spans="2:46" ht="12" customHeight="1" x14ac:dyDescent="0.15">
      <c r="B30" s="872"/>
      <c r="C30" s="877"/>
      <c r="D30" s="875"/>
      <c r="E30" s="875"/>
      <c r="F30" s="875"/>
      <c r="G30" s="875"/>
      <c r="H30" s="875"/>
      <c r="I30" s="875"/>
      <c r="J30" s="876"/>
      <c r="K30" s="185"/>
      <c r="L30" s="908"/>
      <c r="M30" s="910"/>
      <c r="N30" s="908"/>
      <c r="O30" s="910"/>
      <c r="P30" s="908"/>
      <c r="Q30" s="910"/>
      <c r="R30" s="604"/>
      <c r="S30" s="620"/>
      <c r="T30" s="605"/>
      <c r="U30" s="908"/>
      <c r="V30" s="910"/>
      <c r="W30" s="908"/>
      <c r="X30" s="910"/>
      <c r="Y30" s="186"/>
      <c r="Z30" s="187"/>
      <c r="AA30" s="187"/>
      <c r="AB30" s="187"/>
      <c r="AC30" s="188"/>
      <c r="AD30" s="188"/>
      <c r="AE30" s="188"/>
      <c r="AF30" s="188"/>
      <c r="AG30" s="188"/>
      <c r="AH30" s="188"/>
      <c r="AI30" s="188"/>
      <c r="AJ30" s="188"/>
      <c r="AK30" s="908"/>
      <c r="AL30" s="909"/>
      <c r="AM30" s="909"/>
      <c r="AN30" s="909"/>
      <c r="AO30" s="910"/>
      <c r="AP30" s="2"/>
      <c r="AQ30" s="189">
        <f t="shared" si="2"/>
        <v>1</v>
      </c>
    </row>
    <row r="31" spans="2:46" ht="12" customHeight="1" x14ac:dyDescent="0.15">
      <c r="B31" s="872"/>
      <c r="C31" s="877"/>
      <c r="D31" s="875"/>
      <c r="E31" s="875"/>
      <c r="F31" s="875"/>
      <c r="G31" s="875"/>
      <c r="H31" s="875"/>
      <c r="I31" s="875"/>
      <c r="J31" s="876"/>
      <c r="K31" s="185"/>
      <c r="L31" s="908"/>
      <c r="M31" s="910"/>
      <c r="N31" s="908"/>
      <c r="O31" s="910"/>
      <c r="P31" s="908"/>
      <c r="Q31" s="910"/>
      <c r="R31" s="604"/>
      <c r="S31" s="620"/>
      <c r="T31" s="605"/>
      <c r="U31" s="908"/>
      <c r="V31" s="910"/>
      <c r="W31" s="908"/>
      <c r="X31" s="910"/>
      <c r="Y31" s="186"/>
      <c r="Z31" s="187"/>
      <c r="AA31" s="187"/>
      <c r="AB31" s="187"/>
      <c r="AC31" s="188"/>
      <c r="AD31" s="188"/>
      <c r="AE31" s="188"/>
      <c r="AF31" s="188"/>
      <c r="AG31" s="188"/>
      <c r="AH31" s="188"/>
      <c r="AI31" s="188"/>
      <c r="AJ31" s="188"/>
      <c r="AK31" s="908"/>
      <c r="AL31" s="909"/>
      <c r="AM31" s="909"/>
      <c r="AN31" s="909"/>
      <c r="AO31" s="910"/>
      <c r="AP31" s="2"/>
      <c r="AQ31" s="189">
        <f t="shared" si="2"/>
        <v>1</v>
      </c>
    </row>
    <row r="32" spans="2:46" ht="12" customHeight="1" x14ac:dyDescent="0.15">
      <c r="B32" s="872"/>
      <c r="C32" s="877"/>
      <c r="D32" s="875"/>
      <c r="E32" s="875"/>
      <c r="F32" s="875"/>
      <c r="G32" s="875"/>
      <c r="H32" s="875"/>
      <c r="I32" s="875"/>
      <c r="J32" s="876"/>
      <c r="K32" s="185"/>
      <c r="L32" s="908"/>
      <c r="M32" s="910"/>
      <c r="N32" s="908"/>
      <c r="O32" s="910"/>
      <c r="P32" s="908"/>
      <c r="Q32" s="910"/>
      <c r="R32" s="604"/>
      <c r="S32" s="620"/>
      <c r="T32" s="605"/>
      <c r="U32" s="908"/>
      <c r="V32" s="910"/>
      <c r="W32" s="908"/>
      <c r="X32" s="910"/>
      <c r="Y32" s="186"/>
      <c r="Z32" s="187"/>
      <c r="AA32" s="187"/>
      <c r="AB32" s="187"/>
      <c r="AC32" s="188"/>
      <c r="AD32" s="188"/>
      <c r="AE32" s="188"/>
      <c r="AF32" s="188"/>
      <c r="AG32" s="188"/>
      <c r="AH32" s="188"/>
      <c r="AI32" s="188"/>
      <c r="AJ32" s="188"/>
      <c r="AK32" s="908"/>
      <c r="AL32" s="909"/>
      <c r="AM32" s="909"/>
      <c r="AN32" s="909"/>
      <c r="AO32" s="910"/>
      <c r="AP32" s="2"/>
      <c r="AQ32" s="189">
        <f t="shared" si="2"/>
        <v>1</v>
      </c>
      <c r="AS32" s="856"/>
      <c r="AT32" s="856"/>
    </row>
    <row r="33" spans="2:86" ht="12" customHeight="1" x14ac:dyDescent="0.15">
      <c r="B33" s="872"/>
      <c r="C33" s="877"/>
      <c r="D33" s="875"/>
      <c r="E33" s="875"/>
      <c r="F33" s="875"/>
      <c r="G33" s="875"/>
      <c r="H33" s="875"/>
      <c r="I33" s="875"/>
      <c r="J33" s="876"/>
      <c r="K33" s="185"/>
      <c r="L33" s="908"/>
      <c r="M33" s="910"/>
      <c r="N33" s="908"/>
      <c r="O33" s="910"/>
      <c r="P33" s="908"/>
      <c r="Q33" s="910"/>
      <c r="R33" s="604"/>
      <c r="S33" s="620"/>
      <c r="T33" s="605"/>
      <c r="U33" s="908"/>
      <c r="V33" s="910"/>
      <c r="W33" s="908"/>
      <c r="X33" s="910"/>
      <c r="Y33" s="186"/>
      <c r="Z33" s="187"/>
      <c r="AA33" s="187"/>
      <c r="AB33" s="187"/>
      <c r="AC33" s="188"/>
      <c r="AD33" s="188"/>
      <c r="AE33" s="188"/>
      <c r="AF33" s="188"/>
      <c r="AG33" s="188"/>
      <c r="AH33" s="188"/>
      <c r="AI33" s="188"/>
      <c r="AJ33" s="188"/>
      <c r="AK33" s="908"/>
      <c r="AL33" s="909"/>
      <c r="AM33" s="909"/>
      <c r="AN33" s="909"/>
      <c r="AO33" s="910"/>
      <c r="AP33" s="2"/>
      <c r="AQ33" s="189">
        <f t="shared" si="2"/>
        <v>1</v>
      </c>
      <c r="AS33" s="911"/>
      <c r="AT33" s="911"/>
    </row>
    <row r="34" spans="2:86" ht="12" customHeight="1" x14ac:dyDescent="0.15">
      <c r="B34" s="872"/>
      <c r="C34" s="877"/>
      <c r="D34" s="875"/>
      <c r="E34" s="875"/>
      <c r="F34" s="875"/>
      <c r="G34" s="875"/>
      <c r="H34" s="875"/>
      <c r="I34" s="875"/>
      <c r="J34" s="876"/>
      <c r="K34" s="185"/>
      <c r="L34" s="908"/>
      <c r="M34" s="910"/>
      <c r="N34" s="908"/>
      <c r="O34" s="910"/>
      <c r="P34" s="908"/>
      <c r="Q34" s="910"/>
      <c r="R34" s="604"/>
      <c r="S34" s="620"/>
      <c r="T34" s="605"/>
      <c r="U34" s="908"/>
      <c r="V34" s="910"/>
      <c r="W34" s="908"/>
      <c r="X34" s="910"/>
      <c r="Y34" s="186"/>
      <c r="Z34" s="187"/>
      <c r="AA34" s="187"/>
      <c r="AB34" s="187"/>
      <c r="AC34" s="188"/>
      <c r="AD34" s="188"/>
      <c r="AE34" s="188"/>
      <c r="AF34" s="188"/>
      <c r="AG34" s="188"/>
      <c r="AH34" s="188"/>
      <c r="AI34" s="188"/>
      <c r="AJ34" s="188"/>
      <c r="AK34" s="908"/>
      <c r="AL34" s="909"/>
      <c r="AM34" s="909"/>
      <c r="AN34" s="909"/>
      <c r="AO34" s="910"/>
      <c r="AP34" s="2"/>
      <c r="AQ34" s="189">
        <f t="shared" si="2"/>
        <v>1</v>
      </c>
      <c r="AS34" s="912"/>
      <c r="AT34" s="912"/>
    </row>
    <row r="35" spans="2:86" ht="12" customHeight="1" x14ac:dyDescent="0.15">
      <c r="B35" s="872"/>
      <c r="C35" s="877"/>
      <c r="D35" s="875"/>
      <c r="E35" s="875"/>
      <c r="F35" s="875"/>
      <c r="G35" s="875"/>
      <c r="H35" s="875"/>
      <c r="I35" s="875"/>
      <c r="J35" s="876"/>
      <c r="K35" s="913" t="s">
        <v>945</v>
      </c>
      <c r="L35" s="898" t="s">
        <v>946</v>
      </c>
      <c r="M35" s="898"/>
      <c r="N35" s="898"/>
      <c r="O35" s="898"/>
      <c r="P35" s="898"/>
      <c r="Q35" s="898"/>
      <c r="R35" s="898"/>
      <c r="S35" s="898"/>
      <c r="T35" s="898"/>
      <c r="U35" s="898"/>
      <c r="V35" s="898"/>
      <c r="W35" s="898"/>
      <c r="X35" s="898"/>
      <c r="Y35" s="884" t="s">
        <v>947</v>
      </c>
      <c r="Z35" s="885"/>
      <c r="AA35" s="885"/>
      <c r="AB35" s="886"/>
      <c r="AC35" s="190">
        <f t="shared" ref="AC35:AJ35" si="3">SUM(AC11:AC34)</f>
        <v>0</v>
      </c>
      <c r="AD35" s="190">
        <f t="shared" si="3"/>
        <v>0</v>
      </c>
      <c r="AE35" s="190">
        <f>SUM(AE11:AE34)</f>
        <v>0</v>
      </c>
      <c r="AF35" s="190">
        <f t="shared" si="3"/>
        <v>0</v>
      </c>
      <c r="AG35" s="190">
        <f t="shared" si="3"/>
        <v>0</v>
      </c>
      <c r="AH35" s="190">
        <f t="shared" si="3"/>
        <v>0</v>
      </c>
      <c r="AI35" s="190">
        <f t="shared" si="3"/>
        <v>0</v>
      </c>
      <c r="AJ35" s="191">
        <f t="shared" si="3"/>
        <v>0</v>
      </c>
      <c r="AK35" s="898" t="s">
        <v>948</v>
      </c>
      <c r="AL35" s="898"/>
      <c r="AM35" s="915" t="s">
        <v>607</v>
      </c>
      <c r="AN35" s="915"/>
      <c r="AO35" s="915"/>
      <c r="AP35" s="2"/>
    </row>
    <row r="36" spans="2:86" ht="12" customHeight="1" x14ac:dyDescent="0.15">
      <c r="B36" s="872"/>
      <c r="C36" s="877"/>
      <c r="D36" s="875"/>
      <c r="E36" s="875"/>
      <c r="F36" s="875"/>
      <c r="G36" s="875"/>
      <c r="H36" s="875"/>
      <c r="I36" s="875"/>
      <c r="J36" s="876"/>
      <c r="K36" s="914"/>
      <c r="L36" s="892" t="s">
        <v>950</v>
      </c>
      <c r="M36" s="899"/>
      <c r="N36" s="893"/>
      <c r="O36" s="892" t="s">
        <v>951</v>
      </c>
      <c r="P36" s="899"/>
      <c r="Q36" s="899"/>
      <c r="R36" s="899"/>
      <c r="S36" s="899"/>
      <c r="T36" s="899"/>
      <c r="U36" s="899"/>
      <c r="V36" s="899"/>
      <c r="W36" s="899"/>
      <c r="X36" s="893"/>
      <c r="Y36" s="183" t="s">
        <v>527</v>
      </c>
      <c r="Z36" s="184" t="s">
        <v>526</v>
      </c>
      <c r="AA36" s="184" t="s">
        <v>943</v>
      </c>
      <c r="AB36" s="184" t="s">
        <v>944</v>
      </c>
      <c r="AC36" s="184" t="s">
        <v>527</v>
      </c>
      <c r="AD36" s="184" t="s">
        <v>526</v>
      </c>
      <c r="AE36" s="184" t="s">
        <v>943</v>
      </c>
      <c r="AF36" s="184" t="s">
        <v>944</v>
      </c>
      <c r="AG36" s="184" t="s">
        <v>527</v>
      </c>
      <c r="AH36" s="184" t="s">
        <v>526</v>
      </c>
      <c r="AI36" s="184" t="s">
        <v>943</v>
      </c>
      <c r="AJ36" s="192" t="s">
        <v>944</v>
      </c>
      <c r="AK36" s="898"/>
      <c r="AL36" s="898"/>
      <c r="AM36" s="915"/>
      <c r="AN36" s="915"/>
      <c r="AO36" s="915"/>
      <c r="AP36" s="2"/>
    </row>
    <row r="37" spans="2:86" ht="14.25" customHeight="1" x14ac:dyDescent="0.15">
      <c r="B37" s="872"/>
      <c r="C37" s="877"/>
      <c r="D37" s="875"/>
      <c r="E37" s="875"/>
      <c r="F37" s="875"/>
      <c r="G37" s="875"/>
      <c r="H37" s="875"/>
      <c r="I37" s="875"/>
      <c r="J37" s="876"/>
      <c r="K37" s="914"/>
      <c r="L37" s="894"/>
      <c r="M37" s="903"/>
      <c r="N37" s="895"/>
      <c r="O37" s="894"/>
      <c r="P37" s="903"/>
      <c r="Q37" s="903"/>
      <c r="R37" s="903"/>
      <c r="S37" s="903"/>
      <c r="T37" s="903"/>
      <c r="U37" s="903"/>
      <c r="V37" s="903"/>
      <c r="W37" s="903"/>
      <c r="X37" s="895"/>
      <c r="Y37" s="916">
        <f>COUNTIF(Y11:Y34,"〇")</f>
        <v>0</v>
      </c>
      <c r="Z37" s="916">
        <f>COUNTIF(Z11:Z34,"〇")</f>
        <v>0</v>
      </c>
      <c r="AA37" s="916">
        <f>COUNTIF(AA11:AA34,"〇")</f>
        <v>0</v>
      </c>
      <c r="AB37" s="916">
        <f>COUNTIF(AB11:AB34,"〇")</f>
        <v>0</v>
      </c>
      <c r="AC37" s="916">
        <f>COUNTA(AC11:AC34)</f>
        <v>0</v>
      </c>
      <c r="AD37" s="916">
        <f t="shared" ref="AD37:AI37" si="4">COUNTA(AD11:AD34)</f>
        <v>0</v>
      </c>
      <c r="AE37" s="916">
        <f t="shared" si="4"/>
        <v>0</v>
      </c>
      <c r="AF37" s="916">
        <f t="shared" si="4"/>
        <v>0</v>
      </c>
      <c r="AG37" s="916">
        <f t="shared" si="4"/>
        <v>0</v>
      </c>
      <c r="AH37" s="916">
        <f t="shared" si="4"/>
        <v>0</v>
      </c>
      <c r="AI37" s="916">
        <f t="shared" si="4"/>
        <v>0</v>
      </c>
      <c r="AJ37" s="916">
        <f>COUNTA(AJ11:AJ34)</f>
        <v>0</v>
      </c>
      <c r="AK37" s="898"/>
      <c r="AL37" s="898"/>
      <c r="AM37" s="915"/>
      <c r="AN37" s="915"/>
      <c r="AO37" s="915"/>
      <c r="AP37" s="2"/>
    </row>
    <row r="38" spans="2:86" ht="14.25" customHeight="1" x14ac:dyDescent="0.15">
      <c r="B38" s="872"/>
      <c r="C38" s="877"/>
      <c r="D38" s="875"/>
      <c r="E38" s="875"/>
      <c r="F38" s="875"/>
      <c r="G38" s="875"/>
      <c r="H38" s="875"/>
      <c r="I38" s="875"/>
      <c r="J38" s="876"/>
      <c r="K38" s="914"/>
      <c r="L38" s="896"/>
      <c r="M38" s="900"/>
      <c r="N38" s="897"/>
      <c r="O38" s="896"/>
      <c r="P38" s="900"/>
      <c r="Q38" s="900"/>
      <c r="R38" s="900"/>
      <c r="S38" s="900"/>
      <c r="T38" s="900"/>
      <c r="U38" s="900"/>
      <c r="V38" s="900"/>
      <c r="W38" s="900"/>
      <c r="X38" s="897"/>
      <c r="Y38" s="916"/>
      <c r="Z38" s="916"/>
      <c r="AA38" s="916"/>
      <c r="AB38" s="916"/>
      <c r="AC38" s="916"/>
      <c r="AD38" s="916"/>
      <c r="AE38" s="916"/>
      <c r="AF38" s="916"/>
      <c r="AG38" s="916"/>
      <c r="AH38" s="916"/>
      <c r="AI38" s="916"/>
      <c r="AJ38" s="916"/>
      <c r="AK38" s="898"/>
      <c r="AL38" s="898"/>
      <c r="AM38" s="915"/>
      <c r="AN38" s="915"/>
      <c r="AO38" s="915"/>
      <c r="AP38" s="2"/>
    </row>
    <row r="39" spans="2:86" ht="12" customHeight="1" x14ac:dyDescent="0.15">
      <c r="B39" s="872"/>
      <c r="C39" s="877"/>
      <c r="D39" s="875"/>
      <c r="E39" s="875"/>
      <c r="F39" s="875"/>
      <c r="G39" s="875"/>
      <c r="H39" s="875"/>
      <c r="I39" s="875"/>
      <c r="J39" s="875"/>
      <c r="K39" s="924" t="s">
        <v>952</v>
      </c>
      <c r="L39" s="926"/>
      <c r="M39" s="926"/>
      <c r="N39" s="926"/>
      <c r="O39" s="926"/>
      <c r="P39" s="926"/>
      <c r="Q39" s="926"/>
      <c r="R39" s="926"/>
      <c r="S39" s="926"/>
      <c r="T39" s="926"/>
      <c r="U39" s="926"/>
      <c r="V39" s="926"/>
      <c r="W39" s="926"/>
      <c r="X39" s="926"/>
      <c r="Y39" s="926"/>
      <c r="Z39" s="926"/>
      <c r="AA39" s="926"/>
      <c r="AB39" s="926"/>
      <c r="AC39" s="926"/>
      <c r="AD39" s="926"/>
      <c r="AE39" s="926"/>
      <c r="AF39" s="926"/>
      <c r="AG39" s="926"/>
      <c r="AH39" s="926"/>
      <c r="AI39" s="926"/>
      <c r="AJ39" s="926"/>
      <c r="AK39" s="927"/>
      <c r="AL39" s="927"/>
      <c r="AM39" s="927"/>
      <c r="AN39" s="927"/>
      <c r="AO39" s="928"/>
      <c r="AP39" s="2"/>
    </row>
    <row r="40" spans="2:86" ht="12" customHeight="1" x14ac:dyDescent="0.15">
      <c r="B40" s="872"/>
      <c r="C40" s="877"/>
      <c r="D40" s="875"/>
      <c r="E40" s="875"/>
      <c r="F40" s="875"/>
      <c r="G40" s="875"/>
      <c r="H40" s="875"/>
      <c r="I40" s="875"/>
      <c r="J40" s="875"/>
      <c r="K40" s="925"/>
      <c r="L40" s="927"/>
      <c r="M40" s="927"/>
      <c r="N40" s="927"/>
      <c r="O40" s="927"/>
      <c r="P40" s="927"/>
      <c r="Q40" s="927"/>
      <c r="R40" s="927"/>
      <c r="S40" s="927"/>
      <c r="T40" s="927"/>
      <c r="U40" s="927"/>
      <c r="V40" s="927"/>
      <c r="W40" s="927"/>
      <c r="X40" s="927"/>
      <c r="Y40" s="927"/>
      <c r="Z40" s="927"/>
      <c r="AA40" s="927"/>
      <c r="AB40" s="927"/>
      <c r="AC40" s="927"/>
      <c r="AD40" s="927"/>
      <c r="AE40" s="927"/>
      <c r="AF40" s="927"/>
      <c r="AG40" s="927"/>
      <c r="AH40" s="927"/>
      <c r="AI40" s="927"/>
      <c r="AJ40" s="927"/>
      <c r="AK40" s="927"/>
      <c r="AL40" s="927"/>
      <c r="AM40" s="927"/>
      <c r="AN40" s="927"/>
      <c r="AO40" s="928"/>
      <c r="AP40" s="2"/>
    </row>
    <row r="41" spans="2:86" ht="12" customHeight="1" x14ac:dyDescent="0.15">
      <c r="B41" s="872"/>
      <c r="C41" s="877"/>
      <c r="D41" s="875"/>
      <c r="E41" s="875"/>
      <c r="F41" s="875"/>
      <c r="G41" s="875"/>
      <c r="H41" s="875"/>
      <c r="I41" s="875"/>
      <c r="J41" s="875"/>
      <c r="K41" s="925"/>
      <c r="L41" s="927"/>
      <c r="M41" s="927"/>
      <c r="N41" s="927"/>
      <c r="O41" s="927"/>
      <c r="P41" s="927"/>
      <c r="Q41" s="927"/>
      <c r="R41" s="927"/>
      <c r="S41" s="927"/>
      <c r="T41" s="927"/>
      <c r="U41" s="927"/>
      <c r="V41" s="927"/>
      <c r="W41" s="927"/>
      <c r="X41" s="927"/>
      <c r="Y41" s="927"/>
      <c r="Z41" s="927"/>
      <c r="AA41" s="927"/>
      <c r="AB41" s="927"/>
      <c r="AC41" s="927"/>
      <c r="AD41" s="927"/>
      <c r="AE41" s="927"/>
      <c r="AF41" s="927"/>
      <c r="AG41" s="927"/>
      <c r="AH41" s="927"/>
      <c r="AI41" s="927"/>
      <c r="AJ41" s="927"/>
      <c r="AK41" s="927"/>
      <c r="AL41" s="927"/>
      <c r="AM41" s="927"/>
      <c r="AN41" s="927"/>
      <c r="AO41" s="928"/>
      <c r="AP41" s="2"/>
    </row>
    <row r="42" spans="2:86" ht="12" customHeight="1" x14ac:dyDescent="0.15">
      <c r="B42" s="872"/>
      <c r="C42" s="877"/>
      <c r="D42" s="875"/>
      <c r="E42" s="875"/>
      <c r="F42" s="875"/>
      <c r="G42" s="875"/>
      <c r="H42" s="875"/>
      <c r="I42" s="875"/>
      <c r="J42" s="875"/>
      <c r="K42" s="925"/>
      <c r="L42" s="929"/>
      <c r="M42" s="929"/>
      <c r="N42" s="929"/>
      <c r="O42" s="929"/>
      <c r="P42" s="929"/>
      <c r="Q42" s="929"/>
      <c r="R42" s="929"/>
      <c r="S42" s="929"/>
      <c r="T42" s="929"/>
      <c r="U42" s="929"/>
      <c r="V42" s="929"/>
      <c r="W42" s="929"/>
      <c r="X42" s="929"/>
      <c r="Y42" s="929"/>
      <c r="Z42" s="929"/>
      <c r="AA42" s="929"/>
      <c r="AB42" s="929"/>
      <c r="AC42" s="929"/>
      <c r="AD42" s="929"/>
      <c r="AE42" s="929"/>
      <c r="AF42" s="929"/>
      <c r="AG42" s="929"/>
      <c r="AH42" s="929"/>
      <c r="AI42" s="929"/>
      <c r="AJ42" s="929"/>
      <c r="AK42" s="929"/>
      <c r="AL42" s="929"/>
      <c r="AM42" s="929"/>
      <c r="AN42" s="929"/>
      <c r="AO42" s="930"/>
      <c r="AP42" s="172"/>
      <c r="CD42" s="2"/>
      <c r="CE42" s="2"/>
      <c r="CF42" s="2"/>
      <c r="CG42" s="2"/>
      <c r="CH42" s="2"/>
    </row>
    <row r="43" spans="2:86" ht="12" customHeight="1" x14ac:dyDescent="0.15">
      <c r="B43" s="872"/>
      <c r="C43" s="877"/>
      <c r="D43" s="875"/>
      <c r="E43" s="875"/>
      <c r="F43" s="875"/>
      <c r="G43" s="875"/>
      <c r="H43" s="875"/>
      <c r="I43" s="875"/>
      <c r="J43" s="876"/>
      <c r="K43" s="917" t="s">
        <v>953</v>
      </c>
      <c r="L43" s="917"/>
      <c r="M43" s="917"/>
      <c r="N43" s="917"/>
      <c r="O43" s="917"/>
      <c r="P43" s="917"/>
      <c r="Q43" s="917"/>
      <c r="R43" s="917"/>
      <c r="S43" s="917"/>
      <c r="T43" s="917"/>
      <c r="U43" s="917"/>
      <c r="V43" s="917"/>
      <c r="W43" s="917"/>
      <c r="X43" s="917"/>
      <c r="Y43" s="917"/>
      <c r="Z43" s="917"/>
      <c r="AA43" s="917"/>
      <c r="AB43" s="917"/>
      <c r="AC43" s="917"/>
      <c r="AD43" s="917"/>
      <c r="AE43" s="917"/>
      <c r="AF43" s="917"/>
      <c r="AG43" s="917"/>
      <c r="AH43" s="917"/>
      <c r="AI43" s="917"/>
      <c r="AJ43" s="917"/>
      <c r="AK43" s="917"/>
      <c r="AL43" s="917"/>
      <c r="AM43" s="917"/>
      <c r="AN43" s="917"/>
      <c r="AO43" s="917"/>
      <c r="AP43" s="172"/>
      <c r="CD43" s="2"/>
      <c r="CE43" s="2"/>
      <c r="CF43" s="2"/>
      <c r="CG43" s="2"/>
      <c r="CH43" s="2"/>
    </row>
    <row r="44" spans="2:86" ht="12" customHeight="1" x14ac:dyDescent="0.15">
      <c r="B44" s="872"/>
      <c r="C44" s="877"/>
      <c r="D44" s="875"/>
      <c r="E44" s="875"/>
      <c r="F44" s="875"/>
      <c r="G44" s="875"/>
      <c r="H44" s="875"/>
      <c r="I44" s="875"/>
      <c r="J44" s="876"/>
      <c r="K44" s="918" t="s">
        <v>954</v>
      </c>
      <c r="L44" s="919"/>
      <c r="M44" s="919"/>
      <c r="N44" s="919"/>
      <c r="O44" s="919"/>
      <c r="P44" s="919"/>
      <c r="Q44" s="919"/>
      <c r="R44" s="919"/>
      <c r="S44" s="919"/>
      <c r="T44" s="919"/>
      <c r="U44" s="919"/>
      <c r="V44" s="919"/>
      <c r="W44" s="919"/>
      <c r="X44" s="919"/>
      <c r="Y44" s="919"/>
      <c r="Z44" s="919"/>
      <c r="AA44" s="919"/>
      <c r="AB44" s="919"/>
      <c r="AC44" s="919"/>
      <c r="AD44" s="919"/>
      <c r="AE44" s="919"/>
      <c r="AF44" s="919"/>
      <c r="AG44" s="919"/>
      <c r="AH44" s="919"/>
      <c r="AI44" s="919"/>
      <c r="AJ44" s="919"/>
      <c r="AK44" s="919"/>
      <c r="AL44" s="919"/>
      <c r="AM44" s="919"/>
      <c r="AN44" s="919"/>
      <c r="AO44" s="920"/>
      <c r="AP44" s="172"/>
      <c r="CD44" s="2"/>
      <c r="CE44" s="2"/>
      <c r="CF44" s="2"/>
      <c r="CG44" s="2"/>
      <c r="CH44" s="2"/>
    </row>
    <row r="45" spans="2:86" ht="12" customHeight="1" x14ac:dyDescent="0.15">
      <c r="B45" s="480"/>
      <c r="C45" s="878"/>
      <c r="D45" s="879"/>
      <c r="E45" s="879"/>
      <c r="F45" s="879"/>
      <c r="G45" s="879"/>
      <c r="H45" s="879"/>
      <c r="I45" s="879"/>
      <c r="J45" s="880"/>
      <c r="K45" s="921" t="s">
        <v>955</v>
      </c>
      <c r="L45" s="922"/>
      <c r="M45" s="922"/>
      <c r="N45" s="922"/>
      <c r="O45" s="922"/>
      <c r="P45" s="922"/>
      <c r="Q45" s="922"/>
      <c r="R45" s="922"/>
      <c r="S45" s="922"/>
      <c r="T45" s="922"/>
      <c r="U45" s="922"/>
      <c r="V45" s="922"/>
      <c r="W45" s="922"/>
      <c r="X45" s="922"/>
      <c r="Y45" s="922"/>
      <c r="Z45" s="922"/>
      <c r="AA45" s="922"/>
      <c r="AB45" s="922"/>
      <c r="AC45" s="922"/>
      <c r="AD45" s="922"/>
      <c r="AE45" s="922"/>
      <c r="AF45" s="922"/>
      <c r="AG45" s="922"/>
      <c r="AH45" s="922"/>
      <c r="AI45" s="922"/>
      <c r="AJ45" s="922"/>
      <c r="AK45" s="922"/>
      <c r="AL45" s="922"/>
      <c r="AM45" s="922"/>
      <c r="AN45" s="922"/>
      <c r="AO45" s="923"/>
      <c r="AP45" s="172"/>
      <c r="CD45" s="2"/>
      <c r="CE45" s="2"/>
      <c r="CF45" s="2"/>
      <c r="CG45" s="2"/>
      <c r="CH45" s="2"/>
    </row>
    <row r="46" spans="2:86" ht="12" customHeight="1" x14ac:dyDescent="0.2">
      <c r="B46" s="159" t="s">
        <v>956</v>
      </c>
      <c r="C46" s="181"/>
      <c r="D46" s="181"/>
      <c r="E46" s="181"/>
      <c r="F46" s="181"/>
      <c r="G46" s="181"/>
      <c r="H46" s="181"/>
      <c r="I46" s="181"/>
      <c r="J46" s="181"/>
      <c r="K46" s="193"/>
      <c r="L46" s="193"/>
      <c r="M46" s="193"/>
      <c r="N46" s="193"/>
      <c r="O46" s="193"/>
      <c r="P46" s="193"/>
      <c r="Q46" s="193"/>
      <c r="R46" s="193"/>
      <c r="S46" s="193"/>
      <c r="T46" s="193"/>
      <c r="U46" s="193"/>
      <c r="V46" s="193"/>
      <c r="W46" s="193"/>
      <c r="X46" s="193"/>
      <c r="Y46" s="193"/>
      <c r="Z46" s="193"/>
      <c r="AA46" s="193"/>
      <c r="AB46" s="193"/>
      <c r="AC46" s="193"/>
      <c r="AD46" s="193"/>
      <c r="AE46" s="193"/>
      <c r="AF46" s="193"/>
      <c r="AG46" s="193"/>
      <c r="AH46" s="193"/>
      <c r="AI46" s="193"/>
      <c r="AJ46" s="193"/>
      <c r="AK46" s="193"/>
      <c r="AL46" s="193"/>
      <c r="AM46" s="193"/>
      <c r="AN46" s="193"/>
      <c r="AO46" s="193"/>
      <c r="AP46" s="172"/>
      <c r="CD46" s="2"/>
      <c r="CE46" s="2"/>
      <c r="CF46" s="2"/>
      <c r="CG46" s="2"/>
      <c r="CH46" s="2"/>
    </row>
    <row r="47" spans="2:86" s="159" customFormat="1" ht="12" customHeight="1" x14ac:dyDescent="0.15">
      <c r="B47" s="2" t="s">
        <v>957</v>
      </c>
      <c r="AP47" s="172"/>
      <c r="AQ47" s="172"/>
      <c r="AR47" s="172"/>
      <c r="AS47" s="172"/>
      <c r="AT47" s="172"/>
      <c r="AU47" s="172"/>
      <c r="AV47" s="172"/>
      <c r="AW47" s="172"/>
      <c r="AX47" s="172"/>
      <c r="AY47" s="172"/>
      <c r="AZ47" s="172"/>
      <c r="BA47" s="172"/>
      <c r="BB47" s="172"/>
      <c r="BC47" s="172"/>
      <c r="BD47" s="172"/>
      <c r="BE47" s="172"/>
      <c r="BF47" s="172"/>
      <c r="BG47" s="172"/>
      <c r="BH47" s="172"/>
      <c r="BI47" s="172"/>
      <c r="BJ47" s="172"/>
      <c r="BK47" s="172"/>
      <c r="BL47" s="172"/>
      <c r="BM47" s="172"/>
      <c r="BN47" s="172"/>
      <c r="BO47" s="172"/>
      <c r="BP47" s="172"/>
      <c r="BQ47" s="172"/>
      <c r="BR47" s="172"/>
      <c r="BS47" s="172"/>
      <c r="BT47" s="172"/>
      <c r="BU47" s="172"/>
      <c r="BV47" s="172"/>
      <c r="BW47" s="172"/>
      <c r="BX47" s="172"/>
      <c r="BY47" s="172"/>
      <c r="BZ47" s="172"/>
      <c r="CA47" s="172"/>
      <c r="CB47" s="172"/>
      <c r="CC47" s="172"/>
    </row>
    <row r="48" spans="2:86" ht="12" customHeight="1" x14ac:dyDescent="0.15">
      <c r="B48" s="2" t="s">
        <v>958</v>
      </c>
      <c r="AP48" s="172"/>
      <c r="CD48" s="2"/>
      <c r="CE48" s="2"/>
      <c r="CF48" s="2"/>
      <c r="CG48" s="2"/>
      <c r="CH48" s="2"/>
    </row>
    <row r="49" spans="2:86" ht="12" customHeight="1" x14ac:dyDescent="0.15">
      <c r="B49" s="2" t="s">
        <v>959</v>
      </c>
      <c r="AP49" s="172"/>
      <c r="CD49" s="2"/>
      <c r="CE49" s="2"/>
      <c r="CF49" s="2"/>
      <c r="CG49" s="2"/>
      <c r="CH49" s="2"/>
    </row>
    <row r="50" spans="2:86" ht="12" customHeight="1" x14ac:dyDescent="0.15">
      <c r="B50" s="2" t="s">
        <v>960</v>
      </c>
    </row>
    <row r="51" spans="2:86" ht="12" customHeight="1" x14ac:dyDescent="0.15">
      <c r="B51" s="2" t="s">
        <v>961</v>
      </c>
    </row>
    <row r="52" spans="2:86" ht="12" customHeight="1" x14ac:dyDescent="0.15">
      <c r="B52" s="2" t="s">
        <v>962</v>
      </c>
    </row>
    <row r="53" spans="2:86" x14ac:dyDescent="0.15">
      <c r="B53" s="2" t="s">
        <v>963</v>
      </c>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9"/>
  <conditionalFormatting sqref="Y11:AB34 AG11:AJ34">
    <cfRule type="expression" dxfId="371" priority="3">
      <formula>$AQ11=2</formula>
    </cfRule>
  </conditionalFormatting>
  <conditionalFormatting sqref="Y11:AF34">
    <cfRule type="expression" dxfId="370" priority="2">
      <formula>$AQ11=3</formula>
    </cfRule>
  </conditionalFormatting>
  <conditionalFormatting sqref="AC11:AJ34">
    <cfRule type="expression" dxfId="369" priority="1">
      <formula>$AQ11=1</formula>
    </cfRule>
  </conditionalFormatting>
  <dataValidations count="2">
    <dataValidation type="list" allowBlank="1" showInputMessage="1" showErrorMessage="1" sqref="N11:O34" xr:uid="{F2B20887-6ADF-40DA-85A9-3EAE7449275A}">
      <formula1>INDIRECT(L11)</formula1>
    </dataValidation>
    <dataValidation type="list" allowBlank="1" showInputMessage="1" showErrorMessage="1" sqref="Y11:AB34" xr:uid="{665D1533-1E49-4F0D-9908-FAF098BC017B}">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2F21C9-C460-4885-A5E1-F4695478FBC6}">
  <sheetPr codeName="Sheet105"/>
  <dimension ref="B1:CH53"/>
  <sheetViews>
    <sheetView showGridLines="0" showZeros="0" view="pageBreakPreview" zoomScale="85" zoomScaleNormal="85" zoomScaleSheetLayoutView="85" workbookViewId="0">
      <selection activeCell="Y4" sqref="Y4:AF4"/>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1" customWidth="1"/>
    <col min="43" max="86" width="4.125" style="172" customWidth="1"/>
    <col min="87" max="99" width="8" style="2" customWidth="1"/>
    <col min="100" max="110" width="9" style="2"/>
    <col min="111" max="111" width="14" style="2" bestFit="1" customWidth="1"/>
    <col min="112" max="16384" width="9" style="2"/>
  </cols>
  <sheetData>
    <row r="1" spans="2:86" ht="12" customHeight="1" x14ac:dyDescent="0.15">
      <c r="AU1" s="860" t="s">
        <v>909</v>
      </c>
      <c r="AV1" s="861" t="s">
        <v>910</v>
      </c>
      <c r="AW1" s="861"/>
      <c r="AX1" s="861"/>
      <c r="AY1" s="855" t="s">
        <v>911</v>
      </c>
      <c r="AZ1" s="855"/>
      <c r="BA1" s="855"/>
      <c r="BB1" s="855"/>
      <c r="BC1" s="855"/>
      <c r="BD1" s="855"/>
      <c r="BE1" s="855"/>
      <c r="BF1" s="855"/>
      <c r="BG1" s="855"/>
      <c r="BH1" s="855"/>
      <c r="BI1" s="855"/>
      <c r="BJ1" s="855"/>
      <c r="BK1" s="855" t="s">
        <v>912</v>
      </c>
      <c r="BL1" s="855"/>
      <c r="BM1" s="855"/>
      <c r="BN1" s="855"/>
      <c r="BO1" s="855"/>
      <c r="BP1" s="855"/>
      <c r="BQ1" s="855"/>
      <c r="BR1" s="855"/>
      <c r="BS1" s="855"/>
      <c r="BT1" s="855"/>
      <c r="BU1" s="855"/>
      <c r="BV1" s="855"/>
      <c r="BW1" s="857"/>
      <c r="BX1" s="857"/>
      <c r="BY1" s="857"/>
      <c r="BZ1" s="857"/>
      <c r="CA1" s="857"/>
      <c r="CB1" s="857"/>
      <c r="CC1" s="857"/>
      <c r="CD1" s="857"/>
      <c r="CE1" s="857"/>
      <c r="CF1" s="857"/>
      <c r="CG1" s="857"/>
      <c r="CH1" s="857"/>
    </row>
    <row r="2" spans="2:86" ht="8.25" customHeight="1" x14ac:dyDescent="0.15">
      <c r="AU2" s="860"/>
      <c r="AV2" s="861" t="s">
        <v>913</v>
      </c>
      <c r="AW2" s="862" t="s">
        <v>914</v>
      </c>
      <c r="AX2" s="862" t="s">
        <v>915</v>
      </c>
      <c r="AY2" s="855" t="s">
        <v>916</v>
      </c>
      <c r="AZ2" s="855"/>
      <c r="BA2" s="855"/>
      <c r="BB2" s="855"/>
      <c r="BC2" s="855"/>
      <c r="BD2" s="855"/>
      <c r="BE2" s="855"/>
      <c r="BF2" s="855"/>
      <c r="BG2" s="855"/>
      <c r="BH2" s="855"/>
      <c r="BI2" s="855"/>
      <c r="BJ2" s="855"/>
      <c r="BK2" s="855" t="s">
        <v>917</v>
      </c>
      <c r="BL2" s="855"/>
      <c r="BM2" s="855"/>
      <c r="BN2" s="855"/>
      <c r="BO2" s="855" t="s">
        <v>918</v>
      </c>
      <c r="BP2" s="855"/>
      <c r="BQ2" s="855"/>
      <c r="BR2" s="855"/>
      <c r="BS2" s="855"/>
      <c r="BT2" s="855"/>
      <c r="BU2" s="855"/>
      <c r="BV2" s="855"/>
      <c r="BW2" s="856"/>
      <c r="BX2" s="856"/>
      <c r="BY2" s="856"/>
      <c r="BZ2" s="856"/>
      <c r="CA2" s="857"/>
      <c r="CB2" s="857"/>
      <c r="CC2" s="857"/>
      <c r="CD2" s="857"/>
      <c r="CE2" s="857"/>
      <c r="CF2" s="857"/>
      <c r="CG2" s="857"/>
      <c r="CH2" s="857"/>
    </row>
    <row r="3" spans="2:86" ht="24.95" customHeight="1" x14ac:dyDescent="0.15">
      <c r="B3" s="568" t="s">
        <v>919</v>
      </c>
      <c r="C3" s="858"/>
      <c r="D3" s="858"/>
      <c r="E3" s="859"/>
      <c r="F3" s="859"/>
      <c r="G3" s="859"/>
      <c r="H3" s="859"/>
      <c r="I3" s="859"/>
      <c r="J3" s="859"/>
      <c r="K3" s="858"/>
      <c r="L3" s="858"/>
      <c r="M3" s="858"/>
      <c r="N3" s="858"/>
      <c r="O3" s="858"/>
      <c r="P3" s="858"/>
      <c r="Q3" s="858"/>
      <c r="R3" s="858"/>
      <c r="S3" s="858"/>
      <c r="T3" s="858"/>
      <c r="U3" s="858"/>
      <c r="V3" s="858"/>
      <c r="W3" s="858"/>
      <c r="X3" s="858"/>
      <c r="Y3" s="858"/>
      <c r="Z3" s="858"/>
      <c r="AA3" s="858"/>
      <c r="AB3" s="858"/>
      <c r="AC3" s="858"/>
      <c r="AD3" s="858"/>
      <c r="AE3" s="858"/>
      <c r="AF3" s="858"/>
      <c r="AG3" s="858"/>
      <c r="AH3" s="858"/>
      <c r="AI3" s="858"/>
      <c r="AJ3" s="858"/>
      <c r="AK3" s="858"/>
      <c r="AL3" s="858"/>
      <c r="AM3" s="858"/>
      <c r="AN3" s="858"/>
      <c r="AO3" s="858"/>
      <c r="AU3" s="860"/>
      <c r="AV3" s="861"/>
      <c r="AW3" s="862"/>
      <c r="AX3" s="862"/>
      <c r="AY3" s="855" t="s">
        <v>920</v>
      </c>
      <c r="AZ3" s="855"/>
      <c r="BA3" s="855"/>
      <c r="BB3" s="855"/>
      <c r="BC3" s="855" t="s">
        <v>921</v>
      </c>
      <c r="BD3" s="855"/>
      <c r="BE3" s="855"/>
      <c r="BF3" s="855"/>
      <c r="BG3" s="855" t="s">
        <v>922</v>
      </c>
      <c r="BH3" s="855"/>
      <c r="BI3" s="855"/>
      <c r="BJ3" s="855"/>
      <c r="BK3" s="855" t="s">
        <v>923</v>
      </c>
      <c r="BL3" s="855"/>
      <c r="BM3" s="855"/>
      <c r="BN3" s="855"/>
      <c r="BO3" s="855" t="s">
        <v>921</v>
      </c>
      <c r="BP3" s="855"/>
      <c r="BQ3" s="855"/>
      <c r="BR3" s="855"/>
      <c r="BS3" s="855" t="s">
        <v>922</v>
      </c>
      <c r="BT3" s="855"/>
      <c r="BU3" s="855"/>
      <c r="BV3" s="855"/>
      <c r="BW3" s="857"/>
      <c r="BX3" s="857"/>
      <c r="BY3" s="857"/>
      <c r="BZ3" s="857"/>
      <c r="CA3" s="857"/>
      <c r="CB3" s="857"/>
      <c r="CC3" s="857"/>
      <c r="CD3" s="857"/>
      <c r="CE3" s="857"/>
      <c r="CF3" s="857"/>
      <c r="CG3" s="857"/>
      <c r="CH3" s="857"/>
    </row>
    <row r="4" spans="2:86" ht="18" customHeight="1" x14ac:dyDescent="0.15">
      <c r="B4" s="401" t="s">
        <v>8</v>
      </c>
      <c r="C4" s="401"/>
      <c r="D4" s="401"/>
      <c r="E4" s="624" t="s">
        <v>542</v>
      </c>
      <c r="F4" s="625"/>
      <c r="G4" s="625"/>
      <c r="H4" s="625"/>
      <c r="I4" s="625"/>
      <c r="J4" s="626"/>
      <c r="K4" s="496" t="s">
        <v>9</v>
      </c>
      <c r="L4" s="496"/>
      <c r="M4" s="496"/>
      <c r="N4" s="648" t="s">
        <v>543</v>
      </c>
      <c r="O4" s="648"/>
      <c r="P4" s="648"/>
      <c r="Q4" s="648"/>
      <c r="R4" s="648"/>
      <c r="S4" s="648"/>
      <c r="T4" s="498" t="s">
        <v>924</v>
      </c>
      <c r="U4" s="499"/>
      <c r="V4" s="499"/>
      <c r="W4" s="499"/>
      <c r="X4" s="500"/>
      <c r="Y4" s="870" t="s">
        <v>545</v>
      </c>
      <c r="Z4" s="870"/>
      <c r="AA4" s="870"/>
      <c r="AB4" s="870"/>
      <c r="AC4" s="870"/>
      <c r="AD4" s="870"/>
      <c r="AE4" s="870"/>
      <c r="AF4" s="870"/>
      <c r="AG4" s="498" t="s">
        <v>546</v>
      </c>
      <c r="AH4" s="499"/>
      <c r="AI4" s="499"/>
      <c r="AJ4" s="500"/>
      <c r="AK4" s="863">
        <v>45621</v>
      </c>
      <c r="AL4" s="864"/>
      <c r="AM4" s="864"/>
      <c r="AN4" s="864"/>
      <c r="AO4" s="865"/>
      <c r="AU4" s="860"/>
      <c r="AV4" s="861"/>
      <c r="AW4" s="862"/>
      <c r="AX4" s="862"/>
      <c r="AY4" s="173" t="s">
        <v>925</v>
      </c>
      <c r="AZ4" s="173" t="s">
        <v>926</v>
      </c>
      <c r="BA4" s="173" t="s">
        <v>927</v>
      </c>
      <c r="BB4" s="173" t="s">
        <v>928</v>
      </c>
      <c r="BC4" s="173" t="s">
        <v>925</v>
      </c>
      <c r="BD4" s="173" t="s">
        <v>926</v>
      </c>
      <c r="BE4" s="173" t="s">
        <v>927</v>
      </c>
      <c r="BF4" s="173" t="s">
        <v>928</v>
      </c>
      <c r="BG4" s="173" t="s">
        <v>925</v>
      </c>
      <c r="BH4" s="173" t="s">
        <v>926</v>
      </c>
      <c r="BI4" s="173" t="s">
        <v>927</v>
      </c>
      <c r="BJ4" s="173" t="s">
        <v>928</v>
      </c>
      <c r="BK4" s="173" t="s">
        <v>925</v>
      </c>
      <c r="BL4" s="173" t="s">
        <v>926</v>
      </c>
      <c r="BM4" s="173" t="s">
        <v>927</v>
      </c>
      <c r="BN4" s="173" t="s">
        <v>928</v>
      </c>
      <c r="BO4" s="173" t="s">
        <v>925</v>
      </c>
      <c r="BP4" s="173" t="s">
        <v>926</v>
      </c>
      <c r="BQ4" s="173" t="s">
        <v>927</v>
      </c>
      <c r="BR4" s="173" t="s">
        <v>928</v>
      </c>
      <c r="BS4" s="173" t="s">
        <v>925</v>
      </c>
      <c r="BT4" s="173" t="s">
        <v>926</v>
      </c>
      <c r="BU4" s="173" t="s">
        <v>927</v>
      </c>
      <c r="BV4" s="173" t="s">
        <v>928</v>
      </c>
      <c r="BW4" s="5"/>
      <c r="BX4" s="5"/>
      <c r="BY4" s="5"/>
      <c r="BZ4" s="5"/>
      <c r="CA4" s="5"/>
      <c r="CB4" s="5"/>
      <c r="CC4" s="5"/>
      <c r="CD4" s="5"/>
      <c r="CE4" s="5"/>
      <c r="CF4" s="5"/>
      <c r="CG4" s="5"/>
      <c r="CH4" s="5"/>
    </row>
    <row r="5" spans="2:86" ht="18" customHeight="1" x14ac:dyDescent="0.15">
      <c r="B5" s="409" t="s">
        <v>0</v>
      </c>
      <c r="C5" s="409"/>
      <c r="D5" s="409"/>
      <c r="E5" s="634" t="s">
        <v>547</v>
      </c>
      <c r="F5" s="635"/>
      <c r="G5" s="635"/>
      <c r="H5" s="635"/>
      <c r="I5" s="635"/>
      <c r="J5" s="636"/>
      <c r="K5" s="528" t="s">
        <v>1</v>
      </c>
      <c r="L5" s="528"/>
      <c r="M5" s="528"/>
      <c r="N5" s="648" t="s">
        <v>548</v>
      </c>
      <c r="O5" s="648"/>
      <c r="P5" s="648"/>
      <c r="Q5" s="648"/>
      <c r="R5" s="648"/>
      <c r="S5" s="648"/>
      <c r="T5" s="501"/>
      <c r="U5" s="502"/>
      <c r="V5" s="502"/>
      <c r="W5" s="502"/>
      <c r="X5" s="503"/>
      <c r="Y5" s="869" t="s">
        <v>549</v>
      </c>
      <c r="Z5" s="869"/>
      <c r="AA5" s="869"/>
      <c r="AB5" s="869"/>
      <c r="AC5" s="869"/>
      <c r="AD5" s="869"/>
      <c r="AE5" s="869"/>
      <c r="AF5" s="869"/>
      <c r="AG5" s="632"/>
      <c r="AH5" s="650"/>
      <c r="AI5" s="650"/>
      <c r="AJ5" s="633"/>
      <c r="AK5" s="866"/>
      <c r="AL5" s="867"/>
      <c r="AM5" s="867"/>
      <c r="AN5" s="867"/>
      <c r="AO5" s="868"/>
      <c r="AU5" s="860"/>
      <c r="AV5" s="174" t="str">
        <f>N7</f>
        <v>S006</v>
      </c>
      <c r="AW5" s="175">
        <f>R7</f>
        <v>10.5</v>
      </c>
      <c r="AX5" s="176" t="str">
        <f>AM35</f>
        <v>Ⅰ</v>
      </c>
      <c r="AY5" s="176">
        <f>Y37</f>
        <v>0</v>
      </c>
      <c r="AZ5" s="176">
        <f t="shared" ref="AZ5:BJ5" si="0">Z37</f>
        <v>0</v>
      </c>
      <c r="BA5" s="176">
        <f t="shared" si="0"/>
        <v>0</v>
      </c>
      <c r="BB5" s="176">
        <f>AB37</f>
        <v>0</v>
      </c>
      <c r="BC5" s="176">
        <f t="shared" si="0"/>
        <v>0</v>
      </c>
      <c r="BD5" s="176">
        <f>AD37</f>
        <v>0</v>
      </c>
      <c r="BE5" s="176">
        <f>AE37</f>
        <v>0</v>
      </c>
      <c r="BF5" s="176">
        <f t="shared" si="0"/>
        <v>0</v>
      </c>
      <c r="BG5" s="176">
        <f t="shared" si="0"/>
        <v>0</v>
      </c>
      <c r="BH5" s="176">
        <f t="shared" si="0"/>
        <v>0</v>
      </c>
      <c r="BI5" s="176">
        <f>AI37</f>
        <v>0</v>
      </c>
      <c r="BJ5" s="176">
        <f t="shared" si="0"/>
        <v>0</v>
      </c>
      <c r="BK5" s="176" t="str">
        <f>IF(Y37&gt;0,R7,"")</f>
        <v/>
      </c>
      <c r="BL5" s="177" t="str">
        <f>IF(Y37&gt;0,"",IF(Z37&gt;0,R7,""))</f>
        <v/>
      </c>
      <c r="BM5" s="177" t="str">
        <f>IF(Y37+Z37&gt;0,"",IF(AA37&gt;0,R7,""))</f>
        <v/>
      </c>
      <c r="BN5" s="177" t="str">
        <f>IF(Y37+Z37+AA37&gt;0,"",IF(AB37&gt;0,R7,""))</f>
        <v/>
      </c>
      <c r="BO5" s="176">
        <f>AC35</f>
        <v>0</v>
      </c>
      <c r="BP5" s="176">
        <f t="shared" ref="BP5:BQ5" si="1">AD35</f>
        <v>0</v>
      </c>
      <c r="BQ5" s="176">
        <f t="shared" si="1"/>
        <v>0</v>
      </c>
      <c r="BR5" s="176">
        <f>AF35</f>
        <v>0</v>
      </c>
      <c r="BS5" s="176">
        <f>AG35</f>
        <v>0</v>
      </c>
      <c r="BT5" s="176">
        <f>AH35</f>
        <v>0</v>
      </c>
      <c r="BU5" s="176">
        <f>AI35</f>
        <v>0</v>
      </c>
      <c r="BV5" s="176">
        <f>AJ35</f>
        <v>0</v>
      </c>
      <c r="BW5" s="178"/>
      <c r="BX5" s="179"/>
      <c r="BY5" s="179"/>
      <c r="BZ5" s="179"/>
      <c r="CA5" s="180"/>
      <c r="CB5" s="180"/>
      <c r="CC5" s="180"/>
      <c r="CD5" s="180"/>
      <c r="CE5" s="180"/>
      <c r="CF5" s="180"/>
      <c r="CG5" s="180"/>
      <c r="CH5" s="180"/>
    </row>
    <row r="6" spans="2:86" ht="12" customHeight="1" x14ac:dyDescent="0.15">
      <c r="B6" s="871" t="s">
        <v>929</v>
      </c>
      <c r="C6" s="873"/>
      <c r="D6" s="874"/>
      <c r="E6" s="875"/>
      <c r="F6" s="875"/>
      <c r="G6" s="875"/>
      <c r="H6" s="875"/>
      <c r="I6" s="875"/>
      <c r="J6" s="876"/>
      <c r="K6" s="881" t="s">
        <v>930</v>
      </c>
      <c r="L6" s="882"/>
      <c r="M6" s="882"/>
      <c r="N6" s="882"/>
      <c r="O6" s="882"/>
      <c r="P6" s="882"/>
      <c r="Q6" s="882"/>
      <c r="R6" s="882"/>
      <c r="S6" s="882"/>
      <c r="T6" s="882"/>
      <c r="U6" s="882"/>
      <c r="V6" s="882"/>
      <c r="W6" s="882"/>
      <c r="X6" s="882"/>
      <c r="Y6" s="882"/>
      <c r="Z6" s="882"/>
      <c r="AA6" s="882"/>
      <c r="AB6" s="882"/>
      <c r="AC6" s="882"/>
      <c r="AD6" s="882"/>
      <c r="AE6" s="882"/>
      <c r="AF6" s="882"/>
      <c r="AG6" s="882"/>
      <c r="AH6" s="882"/>
      <c r="AI6" s="882"/>
      <c r="AJ6" s="882"/>
      <c r="AK6" s="882"/>
      <c r="AL6" s="882"/>
      <c r="AM6" s="882"/>
      <c r="AN6" s="882"/>
      <c r="AO6" s="883"/>
      <c r="AP6" s="2"/>
    </row>
    <row r="7" spans="2:86" ht="12" customHeight="1" x14ac:dyDescent="0.15">
      <c r="B7" s="872"/>
      <c r="C7" s="877"/>
      <c r="D7" s="875"/>
      <c r="E7" s="875"/>
      <c r="F7" s="875"/>
      <c r="G7" s="875"/>
      <c r="H7" s="875"/>
      <c r="I7" s="875"/>
      <c r="J7" s="876"/>
      <c r="K7" s="884" t="s">
        <v>931</v>
      </c>
      <c r="L7" s="885"/>
      <c r="M7" s="886"/>
      <c r="N7" s="887" t="s">
        <v>966</v>
      </c>
      <c r="O7" s="888"/>
      <c r="P7" s="884" t="s">
        <v>932</v>
      </c>
      <c r="Q7" s="886"/>
      <c r="R7" s="889">
        <v>10.5</v>
      </c>
      <c r="S7" s="890"/>
      <c r="T7" s="891"/>
      <c r="U7" s="892" t="s">
        <v>933</v>
      </c>
      <c r="V7" s="893"/>
      <c r="W7" s="892" t="s">
        <v>934</v>
      </c>
      <c r="X7" s="893"/>
      <c r="Y7" s="886" t="s">
        <v>935</v>
      </c>
      <c r="Z7" s="898"/>
      <c r="AA7" s="898"/>
      <c r="AB7" s="898"/>
      <c r="AC7" s="892" t="s">
        <v>936</v>
      </c>
      <c r="AD7" s="899"/>
      <c r="AE7" s="899"/>
      <c r="AF7" s="899"/>
      <c r="AG7" s="899"/>
      <c r="AH7" s="899"/>
      <c r="AI7" s="899"/>
      <c r="AJ7" s="893"/>
      <c r="AK7" s="892" t="s">
        <v>937</v>
      </c>
      <c r="AL7" s="899"/>
      <c r="AM7" s="899"/>
      <c r="AN7" s="901"/>
      <c r="AO7" s="902"/>
      <c r="AP7" s="2"/>
      <c r="AW7" s="182"/>
    </row>
    <row r="8" spans="2:86" ht="12" customHeight="1" x14ac:dyDescent="0.15">
      <c r="B8" s="872"/>
      <c r="C8" s="877"/>
      <c r="D8" s="875"/>
      <c r="E8" s="875"/>
      <c r="F8" s="875"/>
      <c r="G8" s="875"/>
      <c r="H8" s="875"/>
      <c r="I8" s="875"/>
      <c r="J8" s="876"/>
      <c r="K8" s="898" t="s">
        <v>731</v>
      </c>
      <c r="L8" s="898" t="s">
        <v>560</v>
      </c>
      <c r="M8" s="898"/>
      <c r="N8" s="898" t="s">
        <v>561</v>
      </c>
      <c r="O8" s="898"/>
      <c r="P8" s="898" t="s">
        <v>938</v>
      </c>
      <c r="Q8" s="898"/>
      <c r="R8" s="898" t="s">
        <v>939</v>
      </c>
      <c r="S8" s="898"/>
      <c r="T8" s="898"/>
      <c r="U8" s="894"/>
      <c r="V8" s="895"/>
      <c r="W8" s="894"/>
      <c r="X8" s="895"/>
      <c r="Y8" s="886"/>
      <c r="Z8" s="898"/>
      <c r="AA8" s="898"/>
      <c r="AB8" s="898"/>
      <c r="AC8" s="896"/>
      <c r="AD8" s="900"/>
      <c r="AE8" s="900"/>
      <c r="AF8" s="900"/>
      <c r="AG8" s="900"/>
      <c r="AH8" s="900"/>
      <c r="AI8" s="900"/>
      <c r="AJ8" s="897"/>
      <c r="AK8" s="894"/>
      <c r="AL8" s="903"/>
      <c r="AM8" s="903"/>
      <c r="AN8" s="904"/>
      <c r="AO8" s="905"/>
      <c r="AP8" s="2"/>
    </row>
    <row r="9" spans="2:86" ht="12" customHeight="1" x14ac:dyDescent="0.15">
      <c r="B9" s="872"/>
      <c r="C9" s="877"/>
      <c r="D9" s="875"/>
      <c r="E9" s="875"/>
      <c r="F9" s="875"/>
      <c r="G9" s="875"/>
      <c r="H9" s="875"/>
      <c r="I9" s="875"/>
      <c r="J9" s="876"/>
      <c r="K9" s="898"/>
      <c r="L9" s="898"/>
      <c r="M9" s="898"/>
      <c r="N9" s="898"/>
      <c r="O9" s="898"/>
      <c r="P9" s="898"/>
      <c r="Q9" s="898"/>
      <c r="R9" s="898"/>
      <c r="S9" s="898"/>
      <c r="T9" s="898"/>
      <c r="U9" s="894"/>
      <c r="V9" s="895"/>
      <c r="W9" s="894"/>
      <c r="X9" s="895"/>
      <c r="Y9" s="886" t="s">
        <v>940</v>
      </c>
      <c r="Z9" s="898"/>
      <c r="AA9" s="898"/>
      <c r="AB9" s="898"/>
      <c r="AC9" s="898" t="s">
        <v>941</v>
      </c>
      <c r="AD9" s="898"/>
      <c r="AE9" s="898"/>
      <c r="AF9" s="898"/>
      <c r="AG9" s="898" t="s">
        <v>942</v>
      </c>
      <c r="AH9" s="898"/>
      <c r="AI9" s="898"/>
      <c r="AJ9" s="898"/>
      <c r="AK9" s="894"/>
      <c r="AL9" s="903"/>
      <c r="AM9" s="903"/>
      <c r="AN9" s="904"/>
      <c r="AO9" s="905"/>
      <c r="AP9" s="2"/>
    </row>
    <row r="10" spans="2:86" ht="12" customHeight="1" x14ac:dyDescent="0.15">
      <c r="B10" s="872"/>
      <c r="C10" s="877"/>
      <c r="D10" s="875"/>
      <c r="E10" s="875"/>
      <c r="F10" s="875"/>
      <c r="G10" s="875"/>
      <c r="H10" s="875"/>
      <c r="I10" s="875"/>
      <c r="J10" s="876"/>
      <c r="K10" s="898"/>
      <c r="L10" s="898"/>
      <c r="M10" s="898"/>
      <c r="N10" s="898"/>
      <c r="O10" s="898"/>
      <c r="P10" s="898"/>
      <c r="Q10" s="898"/>
      <c r="R10" s="898"/>
      <c r="S10" s="898"/>
      <c r="T10" s="898"/>
      <c r="U10" s="896"/>
      <c r="V10" s="897"/>
      <c r="W10" s="896"/>
      <c r="X10" s="897"/>
      <c r="Y10" s="183" t="s">
        <v>527</v>
      </c>
      <c r="Z10" s="184" t="s">
        <v>526</v>
      </c>
      <c r="AA10" s="184" t="s">
        <v>943</v>
      </c>
      <c r="AB10" s="184" t="s">
        <v>944</v>
      </c>
      <c r="AC10" s="184" t="s">
        <v>527</v>
      </c>
      <c r="AD10" s="184" t="s">
        <v>526</v>
      </c>
      <c r="AE10" s="184" t="s">
        <v>943</v>
      </c>
      <c r="AF10" s="184" t="s">
        <v>944</v>
      </c>
      <c r="AG10" s="184" t="s">
        <v>527</v>
      </c>
      <c r="AH10" s="184" t="s">
        <v>526</v>
      </c>
      <c r="AI10" s="184" t="s">
        <v>943</v>
      </c>
      <c r="AJ10" s="184" t="s">
        <v>944</v>
      </c>
      <c r="AK10" s="896"/>
      <c r="AL10" s="900"/>
      <c r="AM10" s="900"/>
      <c r="AN10" s="906"/>
      <c r="AO10" s="907"/>
      <c r="AP10" s="2"/>
    </row>
    <row r="11" spans="2:86" ht="12" customHeight="1" x14ac:dyDescent="0.15">
      <c r="B11" s="872"/>
      <c r="C11" s="877"/>
      <c r="D11" s="875"/>
      <c r="E11" s="875"/>
      <c r="F11" s="875"/>
      <c r="G11" s="875"/>
      <c r="H11" s="875"/>
      <c r="I11" s="875"/>
      <c r="J11" s="876"/>
      <c r="K11" s="185"/>
      <c r="L11" s="908"/>
      <c r="M11" s="910"/>
      <c r="N11" s="908"/>
      <c r="O11" s="910"/>
      <c r="P11" s="908"/>
      <c r="Q11" s="910"/>
      <c r="R11" s="606"/>
      <c r="S11" s="606"/>
      <c r="T11" s="606"/>
      <c r="U11" s="908"/>
      <c r="V11" s="910"/>
      <c r="W11" s="908"/>
      <c r="X11" s="910"/>
      <c r="Y11" s="186"/>
      <c r="Z11" s="187"/>
      <c r="AA11" s="187"/>
      <c r="AB11" s="187"/>
      <c r="AC11" s="188"/>
      <c r="AD11" s="188"/>
      <c r="AE11" s="188"/>
      <c r="AF11" s="188"/>
      <c r="AG11" s="188"/>
      <c r="AH11" s="188"/>
      <c r="AI11" s="188"/>
      <c r="AJ11" s="188"/>
      <c r="AK11" s="908"/>
      <c r="AL11" s="909"/>
      <c r="AM11" s="909"/>
      <c r="AN11" s="909"/>
      <c r="AO11" s="910"/>
      <c r="AP11" s="2"/>
      <c r="AQ11" s="189">
        <f>IF(P11="材質劣化",2,IF(P11="漏水",3,1))</f>
        <v>1</v>
      </c>
    </row>
    <row r="12" spans="2:86" ht="12" customHeight="1" x14ac:dyDescent="0.15">
      <c r="B12" s="872"/>
      <c r="C12" s="877"/>
      <c r="D12" s="875"/>
      <c r="E12" s="875"/>
      <c r="F12" s="875"/>
      <c r="G12" s="875"/>
      <c r="H12" s="875"/>
      <c r="I12" s="875"/>
      <c r="J12" s="876"/>
      <c r="K12" s="185"/>
      <c r="L12" s="908"/>
      <c r="M12" s="910"/>
      <c r="N12" s="908"/>
      <c r="O12" s="910"/>
      <c r="P12" s="908"/>
      <c r="Q12" s="910"/>
      <c r="R12" s="606"/>
      <c r="S12" s="606"/>
      <c r="T12" s="606"/>
      <c r="U12" s="908"/>
      <c r="V12" s="910"/>
      <c r="W12" s="908"/>
      <c r="X12" s="910"/>
      <c r="Y12" s="186"/>
      <c r="Z12" s="187"/>
      <c r="AA12" s="187"/>
      <c r="AB12" s="187"/>
      <c r="AC12" s="188"/>
      <c r="AD12" s="188"/>
      <c r="AE12" s="188"/>
      <c r="AF12" s="188"/>
      <c r="AG12" s="188"/>
      <c r="AH12" s="188"/>
      <c r="AI12" s="188"/>
      <c r="AJ12" s="188"/>
      <c r="AK12" s="908"/>
      <c r="AL12" s="909"/>
      <c r="AM12" s="909"/>
      <c r="AN12" s="909"/>
      <c r="AO12" s="910"/>
      <c r="AP12" s="2"/>
      <c r="AQ12" s="189">
        <f>IF(P12="材質劣化",2,IF(P12="漏水",3,1))</f>
        <v>1</v>
      </c>
    </row>
    <row r="13" spans="2:86" ht="12" customHeight="1" x14ac:dyDescent="0.15">
      <c r="B13" s="872"/>
      <c r="C13" s="877"/>
      <c r="D13" s="875"/>
      <c r="E13" s="875"/>
      <c r="F13" s="875"/>
      <c r="G13" s="875"/>
      <c r="H13" s="875"/>
      <c r="I13" s="875"/>
      <c r="J13" s="876"/>
      <c r="K13" s="185"/>
      <c r="L13" s="908"/>
      <c r="M13" s="910"/>
      <c r="N13" s="908"/>
      <c r="O13" s="910"/>
      <c r="P13" s="908"/>
      <c r="Q13" s="910"/>
      <c r="R13" s="604"/>
      <c r="S13" s="620"/>
      <c r="T13" s="605"/>
      <c r="U13" s="908"/>
      <c r="V13" s="910"/>
      <c r="W13" s="908"/>
      <c r="X13" s="910"/>
      <c r="Y13" s="186"/>
      <c r="Z13" s="187"/>
      <c r="AA13" s="187"/>
      <c r="AB13" s="187"/>
      <c r="AC13" s="188"/>
      <c r="AD13" s="188"/>
      <c r="AE13" s="188"/>
      <c r="AF13" s="188"/>
      <c r="AG13" s="188"/>
      <c r="AH13" s="188"/>
      <c r="AI13" s="188"/>
      <c r="AJ13" s="188"/>
      <c r="AK13" s="908"/>
      <c r="AL13" s="909"/>
      <c r="AM13" s="909"/>
      <c r="AN13" s="909"/>
      <c r="AO13" s="910"/>
      <c r="AP13" s="2"/>
      <c r="AQ13" s="189">
        <f t="shared" ref="AQ13:AQ34" si="2">IF(P13="材質劣化",2,IF(P13="漏水",3,1))</f>
        <v>1</v>
      </c>
    </row>
    <row r="14" spans="2:86" ht="12" customHeight="1" x14ac:dyDescent="0.15">
      <c r="B14" s="872"/>
      <c r="C14" s="877"/>
      <c r="D14" s="875"/>
      <c r="E14" s="875"/>
      <c r="F14" s="875"/>
      <c r="G14" s="875"/>
      <c r="H14" s="875"/>
      <c r="I14" s="875"/>
      <c r="J14" s="876"/>
      <c r="K14" s="185"/>
      <c r="L14" s="908"/>
      <c r="M14" s="910"/>
      <c r="N14" s="908"/>
      <c r="O14" s="910"/>
      <c r="P14" s="908"/>
      <c r="Q14" s="910"/>
      <c r="R14" s="604"/>
      <c r="S14" s="620"/>
      <c r="T14" s="605"/>
      <c r="U14" s="908"/>
      <c r="V14" s="910"/>
      <c r="W14" s="908"/>
      <c r="X14" s="910"/>
      <c r="Y14" s="186"/>
      <c r="Z14" s="187"/>
      <c r="AA14" s="187"/>
      <c r="AB14" s="187"/>
      <c r="AC14" s="188"/>
      <c r="AD14" s="188"/>
      <c r="AE14" s="188"/>
      <c r="AF14" s="188"/>
      <c r="AG14" s="188"/>
      <c r="AH14" s="188"/>
      <c r="AI14" s="188"/>
      <c r="AJ14" s="188"/>
      <c r="AK14" s="908"/>
      <c r="AL14" s="909"/>
      <c r="AM14" s="909"/>
      <c r="AN14" s="909"/>
      <c r="AO14" s="910"/>
      <c r="AP14" s="2"/>
      <c r="AQ14" s="189">
        <f t="shared" si="2"/>
        <v>1</v>
      </c>
    </row>
    <row r="15" spans="2:86" ht="12" customHeight="1" x14ac:dyDescent="0.15">
      <c r="B15" s="872"/>
      <c r="C15" s="877"/>
      <c r="D15" s="875"/>
      <c r="E15" s="875"/>
      <c r="F15" s="875"/>
      <c r="G15" s="875"/>
      <c r="H15" s="875"/>
      <c r="I15" s="875"/>
      <c r="J15" s="876"/>
      <c r="K15" s="185"/>
      <c r="L15" s="908"/>
      <c r="M15" s="910"/>
      <c r="N15" s="908"/>
      <c r="O15" s="910"/>
      <c r="P15" s="908"/>
      <c r="Q15" s="910"/>
      <c r="R15" s="604"/>
      <c r="S15" s="620"/>
      <c r="T15" s="605"/>
      <c r="U15" s="908"/>
      <c r="V15" s="910"/>
      <c r="W15" s="908"/>
      <c r="X15" s="910"/>
      <c r="Y15" s="186"/>
      <c r="Z15" s="187"/>
      <c r="AA15" s="187"/>
      <c r="AB15" s="187"/>
      <c r="AC15" s="188"/>
      <c r="AD15" s="188"/>
      <c r="AE15" s="188"/>
      <c r="AF15" s="188"/>
      <c r="AG15" s="188"/>
      <c r="AH15" s="188"/>
      <c r="AI15" s="188"/>
      <c r="AJ15" s="188"/>
      <c r="AK15" s="908"/>
      <c r="AL15" s="909"/>
      <c r="AM15" s="909"/>
      <c r="AN15" s="909"/>
      <c r="AO15" s="910"/>
      <c r="AP15" s="2"/>
      <c r="AQ15" s="189">
        <f t="shared" si="2"/>
        <v>1</v>
      </c>
    </row>
    <row r="16" spans="2:86" ht="12" customHeight="1" x14ac:dyDescent="0.15">
      <c r="B16" s="872"/>
      <c r="C16" s="877"/>
      <c r="D16" s="875"/>
      <c r="E16" s="875"/>
      <c r="F16" s="875"/>
      <c r="G16" s="875"/>
      <c r="H16" s="875"/>
      <c r="I16" s="875"/>
      <c r="J16" s="876"/>
      <c r="K16" s="185"/>
      <c r="L16" s="908"/>
      <c r="M16" s="910"/>
      <c r="N16" s="908"/>
      <c r="O16" s="910"/>
      <c r="P16" s="908"/>
      <c r="Q16" s="910"/>
      <c r="R16" s="604"/>
      <c r="S16" s="620"/>
      <c r="T16" s="605"/>
      <c r="U16" s="908"/>
      <c r="V16" s="910"/>
      <c r="W16" s="908"/>
      <c r="X16" s="910"/>
      <c r="Y16" s="186"/>
      <c r="Z16" s="187"/>
      <c r="AA16" s="187"/>
      <c r="AB16" s="187"/>
      <c r="AC16" s="188"/>
      <c r="AD16" s="188"/>
      <c r="AE16" s="188"/>
      <c r="AF16" s="188"/>
      <c r="AG16" s="188"/>
      <c r="AH16" s="188"/>
      <c r="AI16" s="188"/>
      <c r="AJ16" s="188"/>
      <c r="AK16" s="908"/>
      <c r="AL16" s="909"/>
      <c r="AM16" s="909"/>
      <c r="AN16" s="909"/>
      <c r="AO16" s="910"/>
      <c r="AP16" s="2"/>
      <c r="AQ16" s="189">
        <f t="shared" si="2"/>
        <v>1</v>
      </c>
    </row>
    <row r="17" spans="2:46" ht="12" customHeight="1" x14ac:dyDescent="0.15">
      <c r="B17" s="872"/>
      <c r="C17" s="877"/>
      <c r="D17" s="875"/>
      <c r="E17" s="875"/>
      <c r="F17" s="875"/>
      <c r="G17" s="875"/>
      <c r="H17" s="875"/>
      <c r="I17" s="875"/>
      <c r="J17" s="876"/>
      <c r="K17" s="185"/>
      <c r="L17" s="908"/>
      <c r="M17" s="910"/>
      <c r="N17" s="908"/>
      <c r="O17" s="910"/>
      <c r="P17" s="908"/>
      <c r="Q17" s="910"/>
      <c r="R17" s="604"/>
      <c r="S17" s="620"/>
      <c r="T17" s="605"/>
      <c r="U17" s="908"/>
      <c r="V17" s="910"/>
      <c r="W17" s="908"/>
      <c r="X17" s="910"/>
      <c r="Y17" s="186"/>
      <c r="Z17" s="187"/>
      <c r="AA17" s="187"/>
      <c r="AB17" s="187"/>
      <c r="AC17" s="188"/>
      <c r="AD17" s="188"/>
      <c r="AE17" s="188"/>
      <c r="AF17" s="188"/>
      <c r="AG17" s="188"/>
      <c r="AH17" s="188"/>
      <c r="AI17" s="188"/>
      <c r="AJ17" s="188"/>
      <c r="AK17" s="908"/>
      <c r="AL17" s="909"/>
      <c r="AM17" s="909"/>
      <c r="AN17" s="909"/>
      <c r="AO17" s="910"/>
      <c r="AP17" s="2"/>
      <c r="AQ17" s="189">
        <f t="shared" si="2"/>
        <v>1</v>
      </c>
    </row>
    <row r="18" spans="2:46" ht="12" customHeight="1" x14ac:dyDescent="0.15">
      <c r="B18" s="872"/>
      <c r="C18" s="877"/>
      <c r="D18" s="875"/>
      <c r="E18" s="875"/>
      <c r="F18" s="875"/>
      <c r="G18" s="875"/>
      <c r="H18" s="875"/>
      <c r="I18" s="875"/>
      <c r="J18" s="876"/>
      <c r="K18" s="185"/>
      <c r="L18" s="908"/>
      <c r="M18" s="910"/>
      <c r="N18" s="908"/>
      <c r="O18" s="910"/>
      <c r="P18" s="908"/>
      <c r="Q18" s="910"/>
      <c r="R18" s="604"/>
      <c r="S18" s="620"/>
      <c r="T18" s="605"/>
      <c r="U18" s="908"/>
      <c r="V18" s="910"/>
      <c r="W18" s="908"/>
      <c r="X18" s="910"/>
      <c r="Y18" s="186"/>
      <c r="Z18" s="187"/>
      <c r="AA18" s="187"/>
      <c r="AB18" s="187"/>
      <c r="AC18" s="188"/>
      <c r="AD18" s="188"/>
      <c r="AE18" s="188"/>
      <c r="AF18" s="188"/>
      <c r="AG18" s="188"/>
      <c r="AH18" s="188"/>
      <c r="AI18" s="188"/>
      <c r="AJ18" s="188"/>
      <c r="AK18" s="908"/>
      <c r="AL18" s="909"/>
      <c r="AM18" s="909"/>
      <c r="AN18" s="909"/>
      <c r="AO18" s="910"/>
      <c r="AP18" s="2"/>
      <c r="AQ18" s="189">
        <f t="shared" si="2"/>
        <v>1</v>
      </c>
    </row>
    <row r="19" spans="2:46" ht="12" customHeight="1" x14ac:dyDescent="0.15">
      <c r="B19" s="872"/>
      <c r="C19" s="877"/>
      <c r="D19" s="875"/>
      <c r="E19" s="875"/>
      <c r="F19" s="875"/>
      <c r="G19" s="875"/>
      <c r="H19" s="875"/>
      <c r="I19" s="875"/>
      <c r="J19" s="876"/>
      <c r="K19" s="185"/>
      <c r="L19" s="908"/>
      <c r="M19" s="910"/>
      <c r="N19" s="908"/>
      <c r="O19" s="910"/>
      <c r="P19" s="908"/>
      <c r="Q19" s="910"/>
      <c r="R19" s="604"/>
      <c r="S19" s="620"/>
      <c r="T19" s="605"/>
      <c r="U19" s="908"/>
      <c r="V19" s="910"/>
      <c r="W19" s="908"/>
      <c r="X19" s="910"/>
      <c r="Y19" s="186"/>
      <c r="Z19" s="187"/>
      <c r="AA19" s="187"/>
      <c r="AB19" s="187"/>
      <c r="AC19" s="188"/>
      <c r="AD19" s="188"/>
      <c r="AE19" s="188"/>
      <c r="AF19" s="188"/>
      <c r="AG19" s="188"/>
      <c r="AH19" s="188"/>
      <c r="AI19" s="188"/>
      <c r="AJ19" s="188"/>
      <c r="AK19" s="908"/>
      <c r="AL19" s="909"/>
      <c r="AM19" s="909"/>
      <c r="AN19" s="909"/>
      <c r="AO19" s="910"/>
      <c r="AP19" s="2"/>
      <c r="AQ19" s="189">
        <f t="shared" si="2"/>
        <v>1</v>
      </c>
    </row>
    <row r="20" spans="2:46" ht="12" customHeight="1" x14ac:dyDescent="0.15">
      <c r="B20" s="872"/>
      <c r="C20" s="877"/>
      <c r="D20" s="875"/>
      <c r="E20" s="875"/>
      <c r="F20" s="875"/>
      <c r="G20" s="875"/>
      <c r="H20" s="875"/>
      <c r="I20" s="875"/>
      <c r="J20" s="876"/>
      <c r="K20" s="185"/>
      <c r="L20" s="908"/>
      <c r="M20" s="910"/>
      <c r="N20" s="908"/>
      <c r="O20" s="910"/>
      <c r="P20" s="908"/>
      <c r="Q20" s="910"/>
      <c r="R20" s="604"/>
      <c r="S20" s="620"/>
      <c r="T20" s="605"/>
      <c r="U20" s="908"/>
      <c r="V20" s="910"/>
      <c r="W20" s="908"/>
      <c r="X20" s="910"/>
      <c r="Y20" s="186"/>
      <c r="Z20" s="187"/>
      <c r="AA20" s="187"/>
      <c r="AB20" s="187"/>
      <c r="AC20" s="188"/>
      <c r="AD20" s="188"/>
      <c r="AE20" s="188"/>
      <c r="AF20" s="188"/>
      <c r="AG20" s="188"/>
      <c r="AH20" s="188"/>
      <c r="AI20" s="188"/>
      <c r="AJ20" s="188"/>
      <c r="AK20" s="908"/>
      <c r="AL20" s="909"/>
      <c r="AM20" s="909"/>
      <c r="AN20" s="909"/>
      <c r="AO20" s="910"/>
      <c r="AP20" s="2"/>
      <c r="AQ20" s="189">
        <f t="shared" si="2"/>
        <v>1</v>
      </c>
    </row>
    <row r="21" spans="2:46" ht="12" customHeight="1" x14ac:dyDescent="0.15">
      <c r="B21" s="872"/>
      <c r="C21" s="877"/>
      <c r="D21" s="875"/>
      <c r="E21" s="875"/>
      <c r="F21" s="875"/>
      <c r="G21" s="875"/>
      <c r="H21" s="875"/>
      <c r="I21" s="875"/>
      <c r="J21" s="876"/>
      <c r="K21" s="185"/>
      <c r="L21" s="908"/>
      <c r="M21" s="910"/>
      <c r="N21" s="908"/>
      <c r="O21" s="910"/>
      <c r="P21" s="908"/>
      <c r="Q21" s="910"/>
      <c r="R21" s="604"/>
      <c r="S21" s="620"/>
      <c r="T21" s="605"/>
      <c r="U21" s="908"/>
      <c r="V21" s="910"/>
      <c r="W21" s="908"/>
      <c r="X21" s="910"/>
      <c r="Y21" s="186"/>
      <c r="Z21" s="187"/>
      <c r="AA21" s="187"/>
      <c r="AB21" s="187"/>
      <c r="AC21" s="188"/>
      <c r="AD21" s="188"/>
      <c r="AE21" s="188"/>
      <c r="AF21" s="188"/>
      <c r="AG21" s="188"/>
      <c r="AH21" s="188"/>
      <c r="AI21" s="188"/>
      <c r="AJ21" s="188"/>
      <c r="AK21" s="908"/>
      <c r="AL21" s="909"/>
      <c r="AM21" s="909"/>
      <c r="AN21" s="909"/>
      <c r="AO21" s="910"/>
      <c r="AP21" s="2"/>
      <c r="AQ21" s="189">
        <f>IF(P21="材質劣化",2,IF(P21="漏水",3,1))</f>
        <v>1</v>
      </c>
    </row>
    <row r="22" spans="2:46" ht="12" customHeight="1" x14ac:dyDescent="0.15">
      <c r="B22" s="872"/>
      <c r="C22" s="877"/>
      <c r="D22" s="875"/>
      <c r="E22" s="875"/>
      <c r="F22" s="875"/>
      <c r="G22" s="875"/>
      <c r="H22" s="875"/>
      <c r="I22" s="875"/>
      <c r="J22" s="876"/>
      <c r="K22" s="185"/>
      <c r="L22" s="908"/>
      <c r="M22" s="910"/>
      <c r="N22" s="908"/>
      <c r="O22" s="910"/>
      <c r="P22" s="908"/>
      <c r="Q22" s="910"/>
      <c r="R22" s="604"/>
      <c r="S22" s="620"/>
      <c r="T22" s="605"/>
      <c r="U22" s="908"/>
      <c r="V22" s="910"/>
      <c r="W22" s="908"/>
      <c r="X22" s="910"/>
      <c r="Y22" s="186"/>
      <c r="Z22" s="187"/>
      <c r="AA22" s="187"/>
      <c r="AB22" s="187"/>
      <c r="AC22" s="188"/>
      <c r="AD22" s="188"/>
      <c r="AE22" s="188"/>
      <c r="AF22" s="188"/>
      <c r="AG22" s="188"/>
      <c r="AH22" s="188"/>
      <c r="AI22" s="188"/>
      <c r="AJ22" s="188"/>
      <c r="AK22" s="908"/>
      <c r="AL22" s="909"/>
      <c r="AM22" s="909"/>
      <c r="AN22" s="909"/>
      <c r="AO22" s="910"/>
      <c r="AP22" s="2"/>
      <c r="AQ22" s="189">
        <f t="shared" si="2"/>
        <v>1</v>
      </c>
    </row>
    <row r="23" spans="2:46" ht="12" customHeight="1" x14ac:dyDescent="0.15">
      <c r="B23" s="872"/>
      <c r="C23" s="877"/>
      <c r="D23" s="875"/>
      <c r="E23" s="875"/>
      <c r="F23" s="875"/>
      <c r="G23" s="875"/>
      <c r="H23" s="875"/>
      <c r="I23" s="875"/>
      <c r="J23" s="876"/>
      <c r="K23" s="185"/>
      <c r="L23" s="908"/>
      <c r="M23" s="910"/>
      <c r="N23" s="908"/>
      <c r="O23" s="910"/>
      <c r="P23" s="908"/>
      <c r="Q23" s="910"/>
      <c r="R23" s="604"/>
      <c r="S23" s="620"/>
      <c r="T23" s="605"/>
      <c r="U23" s="908"/>
      <c r="V23" s="910"/>
      <c r="W23" s="908"/>
      <c r="X23" s="910"/>
      <c r="Y23" s="186"/>
      <c r="Z23" s="187"/>
      <c r="AA23" s="187"/>
      <c r="AB23" s="187"/>
      <c r="AC23" s="188"/>
      <c r="AD23" s="188"/>
      <c r="AE23" s="188"/>
      <c r="AF23" s="188"/>
      <c r="AG23" s="188"/>
      <c r="AH23" s="188"/>
      <c r="AI23" s="188"/>
      <c r="AJ23" s="188"/>
      <c r="AK23" s="908"/>
      <c r="AL23" s="909"/>
      <c r="AM23" s="909"/>
      <c r="AN23" s="909"/>
      <c r="AO23" s="910"/>
      <c r="AP23" s="2"/>
      <c r="AQ23" s="189">
        <f t="shared" si="2"/>
        <v>1</v>
      </c>
    </row>
    <row r="24" spans="2:46" ht="12" customHeight="1" x14ac:dyDescent="0.15">
      <c r="B24" s="872"/>
      <c r="C24" s="877"/>
      <c r="D24" s="875"/>
      <c r="E24" s="875"/>
      <c r="F24" s="875"/>
      <c r="G24" s="875"/>
      <c r="H24" s="875"/>
      <c r="I24" s="875"/>
      <c r="J24" s="876"/>
      <c r="K24" s="185"/>
      <c r="L24" s="908"/>
      <c r="M24" s="910"/>
      <c r="N24" s="908"/>
      <c r="O24" s="910"/>
      <c r="P24" s="908"/>
      <c r="Q24" s="910"/>
      <c r="R24" s="604"/>
      <c r="S24" s="620"/>
      <c r="T24" s="605"/>
      <c r="U24" s="908"/>
      <c r="V24" s="910"/>
      <c r="W24" s="908"/>
      <c r="X24" s="910"/>
      <c r="Y24" s="186"/>
      <c r="Z24" s="187"/>
      <c r="AA24" s="187"/>
      <c r="AB24" s="187"/>
      <c r="AC24" s="188"/>
      <c r="AD24" s="188"/>
      <c r="AE24" s="188"/>
      <c r="AF24" s="188"/>
      <c r="AG24" s="188"/>
      <c r="AH24" s="188"/>
      <c r="AI24" s="188"/>
      <c r="AJ24" s="188"/>
      <c r="AK24" s="908"/>
      <c r="AL24" s="909"/>
      <c r="AM24" s="909"/>
      <c r="AN24" s="909"/>
      <c r="AO24" s="910"/>
      <c r="AP24" s="2"/>
      <c r="AQ24" s="189">
        <f t="shared" si="2"/>
        <v>1</v>
      </c>
    </row>
    <row r="25" spans="2:46" ht="12" customHeight="1" x14ac:dyDescent="0.15">
      <c r="B25" s="872"/>
      <c r="C25" s="877"/>
      <c r="D25" s="875"/>
      <c r="E25" s="875"/>
      <c r="F25" s="875"/>
      <c r="G25" s="875"/>
      <c r="H25" s="875"/>
      <c r="I25" s="875"/>
      <c r="J25" s="876"/>
      <c r="K25" s="185"/>
      <c r="L25" s="908"/>
      <c r="M25" s="910"/>
      <c r="N25" s="908"/>
      <c r="O25" s="910"/>
      <c r="P25" s="908"/>
      <c r="Q25" s="910"/>
      <c r="R25" s="604"/>
      <c r="S25" s="620"/>
      <c r="T25" s="605"/>
      <c r="U25" s="908"/>
      <c r="V25" s="910"/>
      <c r="W25" s="908"/>
      <c r="X25" s="910"/>
      <c r="Y25" s="186"/>
      <c r="Z25" s="187"/>
      <c r="AA25" s="187"/>
      <c r="AB25" s="187"/>
      <c r="AC25" s="188"/>
      <c r="AD25" s="188"/>
      <c r="AE25" s="188"/>
      <c r="AF25" s="188"/>
      <c r="AG25" s="188"/>
      <c r="AH25" s="188"/>
      <c r="AI25" s="188"/>
      <c r="AJ25" s="188"/>
      <c r="AK25" s="908"/>
      <c r="AL25" s="909"/>
      <c r="AM25" s="909"/>
      <c r="AN25" s="909"/>
      <c r="AO25" s="910"/>
      <c r="AP25" s="2"/>
      <c r="AQ25" s="189">
        <f t="shared" si="2"/>
        <v>1</v>
      </c>
    </row>
    <row r="26" spans="2:46" ht="12" customHeight="1" x14ac:dyDescent="0.15">
      <c r="B26" s="872"/>
      <c r="C26" s="877"/>
      <c r="D26" s="875"/>
      <c r="E26" s="875"/>
      <c r="F26" s="875"/>
      <c r="G26" s="875"/>
      <c r="H26" s="875"/>
      <c r="I26" s="875"/>
      <c r="J26" s="876"/>
      <c r="K26" s="185"/>
      <c r="L26" s="908"/>
      <c r="M26" s="910"/>
      <c r="N26" s="908"/>
      <c r="O26" s="910"/>
      <c r="P26" s="908"/>
      <c r="Q26" s="910"/>
      <c r="R26" s="604"/>
      <c r="S26" s="620"/>
      <c r="T26" s="605"/>
      <c r="U26" s="908"/>
      <c r="V26" s="910"/>
      <c r="W26" s="908"/>
      <c r="X26" s="910"/>
      <c r="Y26" s="186"/>
      <c r="Z26" s="187"/>
      <c r="AA26" s="187"/>
      <c r="AB26" s="187"/>
      <c r="AC26" s="188"/>
      <c r="AD26" s="188"/>
      <c r="AE26" s="188"/>
      <c r="AF26" s="188"/>
      <c r="AG26" s="188"/>
      <c r="AH26" s="188"/>
      <c r="AI26" s="188"/>
      <c r="AJ26" s="188"/>
      <c r="AK26" s="908"/>
      <c r="AL26" s="909"/>
      <c r="AM26" s="909"/>
      <c r="AN26" s="909"/>
      <c r="AO26" s="910"/>
      <c r="AP26" s="2"/>
      <c r="AQ26" s="189">
        <f t="shared" si="2"/>
        <v>1</v>
      </c>
    </row>
    <row r="27" spans="2:46" ht="12" customHeight="1" x14ac:dyDescent="0.15">
      <c r="B27" s="872"/>
      <c r="C27" s="877"/>
      <c r="D27" s="875"/>
      <c r="E27" s="875"/>
      <c r="F27" s="875"/>
      <c r="G27" s="875"/>
      <c r="H27" s="875"/>
      <c r="I27" s="875"/>
      <c r="J27" s="876"/>
      <c r="K27" s="185"/>
      <c r="L27" s="908"/>
      <c r="M27" s="910"/>
      <c r="N27" s="908"/>
      <c r="O27" s="910"/>
      <c r="P27" s="908"/>
      <c r="Q27" s="910"/>
      <c r="R27" s="604"/>
      <c r="S27" s="620"/>
      <c r="T27" s="605"/>
      <c r="U27" s="908"/>
      <c r="V27" s="910"/>
      <c r="W27" s="908"/>
      <c r="X27" s="910"/>
      <c r="Y27" s="186"/>
      <c r="Z27" s="187"/>
      <c r="AA27" s="187"/>
      <c r="AB27" s="187"/>
      <c r="AC27" s="188"/>
      <c r="AD27" s="188"/>
      <c r="AE27" s="188"/>
      <c r="AF27" s="188"/>
      <c r="AG27" s="188"/>
      <c r="AH27" s="188"/>
      <c r="AI27" s="188"/>
      <c r="AJ27" s="188"/>
      <c r="AK27" s="908"/>
      <c r="AL27" s="909"/>
      <c r="AM27" s="909"/>
      <c r="AN27" s="909"/>
      <c r="AO27" s="910"/>
      <c r="AP27" s="2"/>
      <c r="AQ27" s="189">
        <f t="shared" si="2"/>
        <v>1</v>
      </c>
    </row>
    <row r="28" spans="2:46" ht="12" customHeight="1" x14ac:dyDescent="0.15">
      <c r="B28" s="872"/>
      <c r="C28" s="877"/>
      <c r="D28" s="875"/>
      <c r="E28" s="875"/>
      <c r="F28" s="875"/>
      <c r="G28" s="875"/>
      <c r="H28" s="875"/>
      <c r="I28" s="875"/>
      <c r="J28" s="876"/>
      <c r="K28" s="185"/>
      <c r="L28" s="908"/>
      <c r="M28" s="910"/>
      <c r="N28" s="908"/>
      <c r="O28" s="910"/>
      <c r="P28" s="908"/>
      <c r="Q28" s="910"/>
      <c r="R28" s="604"/>
      <c r="S28" s="620"/>
      <c r="T28" s="605"/>
      <c r="U28" s="908"/>
      <c r="V28" s="910"/>
      <c r="W28" s="908"/>
      <c r="X28" s="910"/>
      <c r="Y28" s="186"/>
      <c r="Z28" s="187"/>
      <c r="AA28" s="187"/>
      <c r="AB28" s="187"/>
      <c r="AC28" s="188"/>
      <c r="AD28" s="188"/>
      <c r="AE28" s="188"/>
      <c r="AF28" s="188"/>
      <c r="AG28" s="188"/>
      <c r="AH28" s="188"/>
      <c r="AI28" s="188"/>
      <c r="AJ28" s="188"/>
      <c r="AK28" s="908"/>
      <c r="AL28" s="909"/>
      <c r="AM28" s="909"/>
      <c r="AN28" s="909"/>
      <c r="AO28" s="910"/>
      <c r="AP28" s="2"/>
      <c r="AQ28" s="189">
        <f t="shared" si="2"/>
        <v>1</v>
      </c>
    </row>
    <row r="29" spans="2:46" ht="12" customHeight="1" x14ac:dyDescent="0.15">
      <c r="B29" s="872"/>
      <c r="C29" s="877"/>
      <c r="D29" s="875"/>
      <c r="E29" s="875"/>
      <c r="F29" s="875"/>
      <c r="G29" s="875"/>
      <c r="H29" s="875"/>
      <c r="I29" s="875"/>
      <c r="J29" s="876"/>
      <c r="K29" s="185"/>
      <c r="L29" s="908"/>
      <c r="M29" s="910"/>
      <c r="N29" s="908"/>
      <c r="O29" s="910"/>
      <c r="P29" s="908"/>
      <c r="Q29" s="910"/>
      <c r="R29" s="604"/>
      <c r="S29" s="620"/>
      <c r="T29" s="605"/>
      <c r="U29" s="908"/>
      <c r="V29" s="910"/>
      <c r="W29" s="908"/>
      <c r="X29" s="910"/>
      <c r="Y29" s="186"/>
      <c r="Z29" s="187"/>
      <c r="AA29" s="187"/>
      <c r="AB29" s="187"/>
      <c r="AC29" s="188"/>
      <c r="AD29" s="188"/>
      <c r="AE29" s="188"/>
      <c r="AF29" s="188"/>
      <c r="AG29" s="188"/>
      <c r="AH29" s="188"/>
      <c r="AI29" s="188"/>
      <c r="AJ29" s="188"/>
      <c r="AK29" s="908"/>
      <c r="AL29" s="909"/>
      <c r="AM29" s="909"/>
      <c r="AN29" s="909"/>
      <c r="AO29" s="910"/>
      <c r="AP29" s="2"/>
      <c r="AQ29" s="189">
        <f t="shared" si="2"/>
        <v>1</v>
      </c>
    </row>
    <row r="30" spans="2:46" ht="12" customHeight="1" x14ac:dyDescent="0.15">
      <c r="B30" s="872"/>
      <c r="C30" s="877"/>
      <c r="D30" s="875"/>
      <c r="E30" s="875"/>
      <c r="F30" s="875"/>
      <c r="G30" s="875"/>
      <c r="H30" s="875"/>
      <c r="I30" s="875"/>
      <c r="J30" s="876"/>
      <c r="K30" s="185"/>
      <c r="L30" s="908"/>
      <c r="M30" s="910"/>
      <c r="N30" s="908"/>
      <c r="O30" s="910"/>
      <c r="P30" s="908"/>
      <c r="Q30" s="910"/>
      <c r="R30" s="604"/>
      <c r="S30" s="620"/>
      <c r="T30" s="605"/>
      <c r="U30" s="908"/>
      <c r="V30" s="910"/>
      <c r="W30" s="908"/>
      <c r="X30" s="910"/>
      <c r="Y30" s="186"/>
      <c r="Z30" s="187"/>
      <c r="AA30" s="187"/>
      <c r="AB30" s="187"/>
      <c r="AC30" s="188"/>
      <c r="AD30" s="188"/>
      <c r="AE30" s="188"/>
      <c r="AF30" s="188"/>
      <c r="AG30" s="188"/>
      <c r="AH30" s="188"/>
      <c r="AI30" s="188"/>
      <c r="AJ30" s="188"/>
      <c r="AK30" s="908"/>
      <c r="AL30" s="909"/>
      <c r="AM30" s="909"/>
      <c r="AN30" s="909"/>
      <c r="AO30" s="910"/>
      <c r="AP30" s="2"/>
      <c r="AQ30" s="189">
        <f t="shared" si="2"/>
        <v>1</v>
      </c>
    </row>
    <row r="31" spans="2:46" ht="12" customHeight="1" x14ac:dyDescent="0.15">
      <c r="B31" s="872"/>
      <c r="C31" s="877"/>
      <c r="D31" s="875"/>
      <c r="E31" s="875"/>
      <c r="F31" s="875"/>
      <c r="G31" s="875"/>
      <c r="H31" s="875"/>
      <c r="I31" s="875"/>
      <c r="J31" s="876"/>
      <c r="K31" s="185"/>
      <c r="L31" s="908"/>
      <c r="M31" s="910"/>
      <c r="N31" s="908"/>
      <c r="O31" s="910"/>
      <c r="P31" s="908"/>
      <c r="Q31" s="910"/>
      <c r="R31" s="604"/>
      <c r="S31" s="620"/>
      <c r="T31" s="605"/>
      <c r="U31" s="908"/>
      <c r="V31" s="910"/>
      <c r="W31" s="908"/>
      <c r="X31" s="910"/>
      <c r="Y31" s="186"/>
      <c r="Z31" s="187"/>
      <c r="AA31" s="187"/>
      <c r="AB31" s="187"/>
      <c r="AC31" s="188"/>
      <c r="AD31" s="188"/>
      <c r="AE31" s="188"/>
      <c r="AF31" s="188"/>
      <c r="AG31" s="188"/>
      <c r="AH31" s="188"/>
      <c r="AI31" s="188"/>
      <c r="AJ31" s="188"/>
      <c r="AK31" s="908"/>
      <c r="AL31" s="909"/>
      <c r="AM31" s="909"/>
      <c r="AN31" s="909"/>
      <c r="AO31" s="910"/>
      <c r="AP31" s="2"/>
      <c r="AQ31" s="189">
        <f t="shared" si="2"/>
        <v>1</v>
      </c>
    </row>
    <row r="32" spans="2:46" ht="12" customHeight="1" x14ac:dyDescent="0.15">
      <c r="B32" s="872"/>
      <c r="C32" s="877"/>
      <c r="D32" s="875"/>
      <c r="E32" s="875"/>
      <c r="F32" s="875"/>
      <c r="G32" s="875"/>
      <c r="H32" s="875"/>
      <c r="I32" s="875"/>
      <c r="J32" s="876"/>
      <c r="K32" s="185"/>
      <c r="L32" s="908"/>
      <c r="M32" s="910"/>
      <c r="N32" s="908"/>
      <c r="O32" s="910"/>
      <c r="P32" s="908"/>
      <c r="Q32" s="910"/>
      <c r="R32" s="604"/>
      <c r="S32" s="620"/>
      <c r="T32" s="605"/>
      <c r="U32" s="908"/>
      <c r="V32" s="910"/>
      <c r="W32" s="908"/>
      <c r="X32" s="910"/>
      <c r="Y32" s="186"/>
      <c r="Z32" s="187"/>
      <c r="AA32" s="187"/>
      <c r="AB32" s="187"/>
      <c r="AC32" s="188"/>
      <c r="AD32" s="188"/>
      <c r="AE32" s="188"/>
      <c r="AF32" s="188"/>
      <c r="AG32" s="188"/>
      <c r="AH32" s="188"/>
      <c r="AI32" s="188"/>
      <c r="AJ32" s="188"/>
      <c r="AK32" s="908"/>
      <c r="AL32" s="909"/>
      <c r="AM32" s="909"/>
      <c r="AN32" s="909"/>
      <c r="AO32" s="910"/>
      <c r="AP32" s="2"/>
      <c r="AQ32" s="189">
        <f t="shared" si="2"/>
        <v>1</v>
      </c>
      <c r="AS32" s="856"/>
      <c r="AT32" s="856"/>
    </row>
    <row r="33" spans="2:86" ht="12" customHeight="1" x14ac:dyDescent="0.15">
      <c r="B33" s="872"/>
      <c r="C33" s="877"/>
      <c r="D33" s="875"/>
      <c r="E33" s="875"/>
      <c r="F33" s="875"/>
      <c r="G33" s="875"/>
      <c r="H33" s="875"/>
      <c r="I33" s="875"/>
      <c r="J33" s="876"/>
      <c r="K33" s="185"/>
      <c r="L33" s="908"/>
      <c r="M33" s="910"/>
      <c r="N33" s="908"/>
      <c r="O33" s="910"/>
      <c r="P33" s="908"/>
      <c r="Q33" s="910"/>
      <c r="R33" s="604"/>
      <c r="S33" s="620"/>
      <c r="T33" s="605"/>
      <c r="U33" s="908"/>
      <c r="V33" s="910"/>
      <c r="W33" s="908"/>
      <c r="X33" s="910"/>
      <c r="Y33" s="186"/>
      <c r="Z33" s="187"/>
      <c r="AA33" s="187"/>
      <c r="AB33" s="187"/>
      <c r="AC33" s="188"/>
      <c r="AD33" s="188"/>
      <c r="AE33" s="188"/>
      <c r="AF33" s="188"/>
      <c r="AG33" s="188"/>
      <c r="AH33" s="188"/>
      <c r="AI33" s="188"/>
      <c r="AJ33" s="188"/>
      <c r="AK33" s="908"/>
      <c r="AL33" s="909"/>
      <c r="AM33" s="909"/>
      <c r="AN33" s="909"/>
      <c r="AO33" s="910"/>
      <c r="AP33" s="2"/>
      <c r="AQ33" s="189">
        <f t="shared" si="2"/>
        <v>1</v>
      </c>
      <c r="AS33" s="911"/>
      <c r="AT33" s="911"/>
    </row>
    <row r="34" spans="2:86" ht="12" customHeight="1" x14ac:dyDescent="0.15">
      <c r="B34" s="872"/>
      <c r="C34" s="877"/>
      <c r="D34" s="875"/>
      <c r="E34" s="875"/>
      <c r="F34" s="875"/>
      <c r="G34" s="875"/>
      <c r="H34" s="875"/>
      <c r="I34" s="875"/>
      <c r="J34" s="876"/>
      <c r="K34" s="185"/>
      <c r="L34" s="908"/>
      <c r="M34" s="910"/>
      <c r="N34" s="908"/>
      <c r="O34" s="910"/>
      <c r="P34" s="908"/>
      <c r="Q34" s="910"/>
      <c r="R34" s="604"/>
      <c r="S34" s="620"/>
      <c r="T34" s="605"/>
      <c r="U34" s="908"/>
      <c r="V34" s="910"/>
      <c r="W34" s="908"/>
      <c r="X34" s="910"/>
      <c r="Y34" s="186"/>
      <c r="Z34" s="187"/>
      <c r="AA34" s="187"/>
      <c r="AB34" s="187"/>
      <c r="AC34" s="188"/>
      <c r="AD34" s="188"/>
      <c r="AE34" s="188"/>
      <c r="AF34" s="188"/>
      <c r="AG34" s="188"/>
      <c r="AH34" s="188"/>
      <c r="AI34" s="188"/>
      <c r="AJ34" s="188"/>
      <c r="AK34" s="908"/>
      <c r="AL34" s="909"/>
      <c r="AM34" s="909"/>
      <c r="AN34" s="909"/>
      <c r="AO34" s="910"/>
      <c r="AP34" s="2"/>
      <c r="AQ34" s="189">
        <f t="shared" si="2"/>
        <v>1</v>
      </c>
      <c r="AS34" s="912"/>
      <c r="AT34" s="912"/>
    </row>
    <row r="35" spans="2:86" ht="12" customHeight="1" x14ac:dyDescent="0.15">
      <c r="B35" s="872"/>
      <c r="C35" s="877"/>
      <c r="D35" s="875"/>
      <c r="E35" s="875"/>
      <c r="F35" s="875"/>
      <c r="G35" s="875"/>
      <c r="H35" s="875"/>
      <c r="I35" s="875"/>
      <c r="J35" s="876"/>
      <c r="K35" s="913" t="s">
        <v>945</v>
      </c>
      <c r="L35" s="898" t="s">
        <v>946</v>
      </c>
      <c r="M35" s="898"/>
      <c r="N35" s="898"/>
      <c r="O35" s="898"/>
      <c r="P35" s="898"/>
      <c r="Q35" s="898"/>
      <c r="R35" s="898"/>
      <c r="S35" s="898"/>
      <c r="T35" s="898"/>
      <c r="U35" s="898"/>
      <c r="V35" s="898"/>
      <c r="W35" s="898"/>
      <c r="X35" s="898"/>
      <c r="Y35" s="884" t="s">
        <v>947</v>
      </c>
      <c r="Z35" s="885"/>
      <c r="AA35" s="885"/>
      <c r="AB35" s="886"/>
      <c r="AC35" s="190">
        <f t="shared" ref="AC35:AJ35" si="3">SUM(AC11:AC34)</f>
        <v>0</v>
      </c>
      <c r="AD35" s="190">
        <f t="shared" si="3"/>
        <v>0</v>
      </c>
      <c r="AE35" s="190">
        <f>SUM(AE11:AE34)</f>
        <v>0</v>
      </c>
      <c r="AF35" s="190">
        <f t="shared" si="3"/>
        <v>0</v>
      </c>
      <c r="AG35" s="190">
        <f t="shared" si="3"/>
        <v>0</v>
      </c>
      <c r="AH35" s="190">
        <f t="shared" si="3"/>
        <v>0</v>
      </c>
      <c r="AI35" s="190">
        <f t="shared" si="3"/>
        <v>0</v>
      </c>
      <c r="AJ35" s="191">
        <f t="shared" si="3"/>
        <v>0</v>
      </c>
      <c r="AK35" s="898" t="s">
        <v>948</v>
      </c>
      <c r="AL35" s="898"/>
      <c r="AM35" s="915" t="s">
        <v>607</v>
      </c>
      <c r="AN35" s="915"/>
      <c r="AO35" s="915"/>
      <c r="AP35" s="2"/>
    </row>
    <row r="36" spans="2:86" ht="12" customHeight="1" x14ac:dyDescent="0.15">
      <c r="B36" s="872"/>
      <c r="C36" s="877"/>
      <c r="D36" s="875"/>
      <c r="E36" s="875"/>
      <c r="F36" s="875"/>
      <c r="G36" s="875"/>
      <c r="H36" s="875"/>
      <c r="I36" s="875"/>
      <c r="J36" s="876"/>
      <c r="K36" s="914"/>
      <c r="L36" s="892" t="s">
        <v>950</v>
      </c>
      <c r="M36" s="899"/>
      <c r="N36" s="893"/>
      <c r="O36" s="892" t="s">
        <v>951</v>
      </c>
      <c r="P36" s="899"/>
      <c r="Q36" s="899"/>
      <c r="R36" s="899"/>
      <c r="S36" s="899"/>
      <c r="T36" s="899"/>
      <c r="U36" s="899"/>
      <c r="V36" s="899"/>
      <c r="W36" s="899"/>
      <c r="X36" s="893"/>
      <c r="Y36" s="183" t="s">
        <v>527</v>
      </c>
      <c r="Z36" s="184" t="s">
        <v>526</v>
      </c>
      <c r="AA36" s="184" t="s">
        <v>943</v>
      </c>
      <c r="AB36" s="184" t="s">
        <v>944</v>
      </c>
      <c r="AC36" s="184" t="s">
        <v>527</v>
      </c>
      <c r="AD36" s="184" t="s">
        <v>526</v>
      </c>
      <c r="AE36" s="184" t="s">
        <v>943</v>
      </c>
      <c r="AF36" s="184" t="s">
        <v>944</v>
      </c>
      <c r="AG36" s="184" t="s">
        <v>527</v>
      </c>
      <c r="AH36" s="184" t="s">
        <v>526</v>
      </c>
      <c r="AI36" s="184" t="s">
        <v>943</v>
      </c>
      <c r="AJ36" s="192" t="s">
        <v>944</v>
      </c>
      <c r="AK36" s="898"/>
      <c r="AL36" s="898"/>
      <c r="AM36" s="915"/>
      <c r="AN36" s="915"/>
      <c r="AO36" s="915"/>
      <c r="AP36" s="2"/>
    </row>
    <row r="37" spans="2:86" ht="14.25" customHeight="1" x14ac:dyDescent="0.15">
      <c r="B37" s="872"/>
      <c r="C37" s="877"/>
      <c r="D37" s="875"/>
      <c r="E37" s="875"/>
      <c r="F37" s="875"/>
      <c r="G37" s="875"/>
      <c r="H37" s="875"/>
      <c r="I37" s="875"/>
      <c r="J37" s="876"/>
      <c r="K37" s="914"/>
      <c r="L37" s="894"/>
      <c r="M37" s="903"/>
      <c r="N37" s="895"/>
      <c r="O37" s="894"/>
      <c r="P37" s="903"/>
      <c r="Q37" s="903"/>
      <c r="R37" s="903"/>
      <c r="S37" s="903"/>
      <c r="T37" s="903"/>
      <c r="U37" s="903"/>
      <c r="V37" s="903"/>
      <c r="W37" s="903"/>
      <c r="X37" s="895"/>
      <c r="Y37" s="916">
        <f>COUNTIF(Y11:Y34,"〇")</f>
        <v>0</v>
      </c>
      <c r="Z37" s="916">
        <f>COUNTIF(Z11:Z34,"〇")</f>
        <v>0</v>
      </c>
      <c r="AA37" s="916">
        <f>COUNTIF(AA11:AA34,"〇")</f>
        <v>0</v>
      </c>
      <c r="AB37" s="916">
        <f>COUNTIF(AB11:AB34,"〇")</f>
        <v>0</v>
      </c>
      <c r="AC37" s="916">
        <f>COUNTA(AC11:AC34)</f>
        <v>0</v>
      </c>
      <c r="AD37" s="916">
        <f t="shared" ref="AD37:AI37" si="4">COUNTA(AD11:AD34)</f>
        <v>0</v>
      </c>
      <c r="AE37" s="916">
        <f t="shared" si="4"/>
        <v>0</v>
      </c>
      <c r="AF37" s="916">
        <f t="shared" si="4"/>
        <v>0</v>
      </c>
      <c r="AG37" s="916">
        <f t="shared" si="4"/>
        <v>0</v>
      </c>
      <c r="AH37" s="916">
        <f t="shared" si="4"/>
        <v>0</v>
      </c>
      <c r="AI37" s="916">
        <f t="shared" si="4"/>
        <v>0</v>
      </c>
      <c r="AJ37" s="916">
        <f>COUNTA(AJ11:AJ34)</f>
        <v>0</v>
      </c>
      <c r="AK37" s="898"/>
      <c r="AL37" s="898"/>
      <c r="AM37" s="915"/>
      <c r="AN37" s="915"/>
      <c r="AO37" s="915"/>
      <c r="AP37" s="2"/>
    </row>
    <row r="38" spans="2:86" ht="14.25" customHeight="1" x14ac:dyDescent="0.15">
      <c r="B38" s="872"/>
      <c r="C38" s="877"/>
      <c r="D38" s="875"/>
      <c r="E38" s="875"/>
      <c r="F38" s="875"/>
      <c r="G38" s="875"/>
      <c r="H38" s="875"/>
      <c r="I38" s="875"/>
      <c r="J38" s="876"/>
      <c r="K38" s="914"/>
      <c r="L38" s="896"/>
      <c r="M38" s="900"/>
      <c r="N38" s="897"/>
      <c r="O38" s="896"/>
      <c r="P38" s="900"/>
      <c r="Q38" s="900"/>
      <c r="R38" s="900"/>
      <c r="S38" s="900"/>
      <c r="T38" s="900"/>
      <c r="U38" s="900"/>
      <c r="V38" s="900"/>
      <c r="W38" s="900"/>
      <c r="X38" s="897"/>
      <c r="Y38" s="916"/>
      <c r="Z38" s="916"/>
      <c r="AA38" s="916"/>
      <c r="AB38" s="916"/>
      <c r="AC38" s="916"/>
      <c r="AD38" s="916"/>
      <c r="AE38" s="916"/>
      <c r="AF38" s="916"/>
      <c r="AG38" s="916"/>
      <c r="AH38" s="916"/>
      <c r="AI38" s="916"/>
      <c r="AJ38" s="916"/>
      <c r="AK38" s="898"/>
      <c r="AL38" s="898"/>
      <c r="AM38" s="915"/>
      <c r="AN38" s="915"/>
      <c r="AO38" s="915"/>
      <c r="AP38" s="2"/>
    </row>
    <row r="39" spans="2:86" ht="12" customHeight="1" x14ac:dyDescent="0.15">
      <c r="B39" s="872"/>
      <c r="C39" s="877"/>
      <c r="D39" s="875"/>
      <c r="E39" s="875"/>
      <c r="F39" s="875"/>
      <c r="G39" s="875"/>
      <c r="H39" s="875"/>
      <c r="I39" s="875"/>
      <c r="J39" s="875"/>
      <c r="K39" s="924" t="s">
        <v>952</v>
      </c>
      <c r="L39" s="926"/>
      <c r="M39" s="926"/>
      <c r="N39" s="926"/>
      <c r="O39" s="926"/>
      <c r="P39" s="926"/>
      <c r="Q39" s="926"/>
      <c r="R39" s="926"/>
      <c r="S39" s="926"/>
      <c r="T39" s="926"/>
      <c r="U39" s="926"/>
      <c r="V39" s="926"/>
      <c r="W39" s="926"/>
      <c r="X39" s="926"/>
      <c r="Y39" s="926"/>
      <c r="Z39" s="926"/>
      <c r="AA39" s="926"/>
      <c r="AB39" s="926"/>
      <c r="AC39" s="926"/>
      <c r="AD39" s="926"/>
      <c r="AE39" s="926"/>
      <c r="AF39" s="926"/>
      <c r="AG39" s="926"/>
      <c r="AH39" s="926"/>
      <c r="AI39" s="926"/>
      <c r="AJ39" s="926"/>
      <c r="AK39" s="927"/>
      <c r="AL39" s="927"/>
      <c r="AM39" s="927"/>
      <c r="AN39" s="927"/>
      <c r="AO39" s="928"/>
      <c r="AP39" s="2"/>
    </row>
    <row r="40" spans="2:86" ht="12" customHeight="1" x14ac:dyDescent="0.15">
      <c r="B40" s="872"/>
      <c r="C40" s="877"/>
      <c r="D40" s="875"/>
      <c r="E40" s="875"/>
      <c r="F40" s="875"/>
      <c r="G40" s="875"/>
      <c r="H40" s="875"/>
      <c r="I40" s="875"/>
      <c r="J40" s="875"/>
      <c r="K40" s="925"/>
      <c r="L40" s="927"/>
      <c r="M40" s="927"/>
      <c r="N40" s="927"/>
      <c r="O40" s="927"/>
      <c r="P40" s="927"/>
      <c r="Q40" s="927"/>
      <c r="R40" s="927"/>
      <c r="S40" s="927"/>
      <c r="T40" s="927"/>
      <c r="U40" s="927"/>
      <c r="V40" s="927"/>
      <c r="W40" s="927"/>
      <c r="X40" s="927"/>
      <c r="Y40" s="927"/>
      <c r="Z40" s="927"/>
      <c r="AA40" s="927"/>
      <c r="AB40" s="927"/>
      <c r="AC40" s="927"/>
      <c r="AD40" s="927"/>
      <c r="AE40" s="927"/>
      <c r="AF40" s="927"/>
      <c r="AG40" s="927"/>
      <c r="AH40" s="927"/>
      <c r="AI40" s="927"/>
      <c r="AJ40" s="927"/>
      <c r="AK40" s="927"/>
      <c r="AL40" s="927"/>
      <c r="AM40" s="927"/>
      <c r="AN40" s="927"/>
      <c r="AO40" s="928"/>
      <c r="AP40" s="2"/>
    </row>
    <row r="41" spans="2:86" ht="12" customHeight="1" x14ac:dyDescent="0.15">
      <c r="B41" s="872"/>
      <c r="C41" s="877"/>
      <c r="D41" s="875"/>
      <c r="E41" s="875"/>
      <c r="F41" s="875"/>
      <c r="G41" s="875"/>
      <c r="H41" s="875"/>
      <c r="I41" s="875"/>
      <c r="J41" s="875"/>
      <c r="K41" s="925"/>
      <c r="L41" s="927"/>
      <c r="M41" s="927"/>
      <c r="N41" s="927"/>
      <c r="O41" s="927"/>
      <c r="P41" s="927"/>
      <c r="Q41" s="927"/>
      <c r="R41" s="927"/>
      <c r="S41" s="927"/>
      <c r="T41" s="927"/>
      <c r="U41" s="927"/>
      <c r="V41" s="927"/>
      <c r="W41" s="927"/>
      <c r="X41" s="927"/>
      <c r="Y41" s="927"/>
      <c r="Z41" s="927"/>
      <c r="AA41" s="927"/>
      <c r="AB41" s="927"/>
      <c r="AC41" s="927"/>
      <c r="AD41" s="927"/>
      <c r="AE41" s="927"/>
      <c r="AF41" s="927"/>
      <c r="AG41" s="927"/>
      <c r="AH41" s="927"/>
      <c r="AI41" s="927"/>
      <c r="AJ41" s="927"/>
      <c r="AK41" s="927"/>
      <c r="AL41" s="927"/>
      <c r="AM41" s="927"/>
      <c r="AN41" s="927"/>
      <c r="AO41" s="928"/>
      <c r="AP41" s="2"/>
    </row>
    <row r="42" spans="2:86" ht="12" customHeight="1" x14ac:dyDescent="0.15">
      <c r="B42" s="872"/>
      <c r="C42" s="877"/>
      <c r="D42" s="875"/>
      <c r="E42" s="875"/>
      <c r="F42" s="875"/>
      <c r="G42" s="875"/>
      <c r="H42" s="875"/>
      <c r="I42" s="875"/>
      <c r="J42" s="875"/>
      <c r="K42" s="925"/>
      <c r="L42" s="929"/>
      <c r="M42" s="929"/>
      <c r="N42" s="929"/>
      <c r="O42" s="929"/>
      <c r="P42" s="929"/>
      <c r="Q42" s="929"/>
      <c r="R42" s="929"/>
      <c r="S42" s="929"/>
      <c r="T42" s="929"/>
      <c r="U42" s="929"/>
      <c r="V42" s="929"/>
      <c r="W42" s="929"/>
      <c r="X42" s="929"/>
      <c r="Y42" s="929"/>
      <c r="Z42" s="929"/>
      <c r="AA42" s="929"/>
      <c r="AB42" s="929"/>
      <c r="AC42" s="929"/>
      <c r="AD42" s="929"/>
      <c r="AE42" s="929"/>
      <c r="AF42" s="929"/>
      <c r="AG42" s="929"/>
      <c r="AH42" s="929"/>
      <c r="AI42" s="929"/>
      <c r="AJ42" s="929"/>
      <c r="AK42" s="929"/>
      <c r="AL42" s="929"/>
      <c r="AM42" s="929"/>
      <c r="AN42" s="929"/>
      <c r="AO42" s="930"/>
      <c r="AP42" s="172"/>
      <c r="CD42" s="2"/>
      <c r="CE42" s="2"/>
      <c r="CF42" s="2"/>
      <c r="CG42" s="2"/>
      <c r="CH42" s="2"/>
    </row>
    <row r="43" spans="2:86" ht="12" customHeight="1" x14ac:dyDescent="0.15">
      <c r="B43" s="872"/>
      <c r="C43" s="877"/>
      <c r="D43" s="875"/>
      <c r="E43" s="875"/>
      <c r="F43" s="875"/>
      <c r="G43" s="875"/>
      <c r="H43" s="875"/>
      <c r="I43" s="875"/>
      <c r="J43" s="876"/>
      <c r="K43" s="917" t="s">
        <v>953</v>
      </c>
      <c r="L43" s="917"/>
      <c r="M43" s="917"/>
      <c r="N43" s="917"/>
      <c r="O43" s="917"/>
      <c r="P43" s="917"/>
      <c r="Q43" s="917"/>
      <c r="R43" s="917"/>
      <c r="S43" s="917"/>
      <c r="T43" s="917"/>
      <c r="U43" s="917"/>
      <c r="V43" s="917"/>
      <c r="W43" s="917"/>
      <c r="X43" s="917"/>
      <c r="Y43" s="917"/>
      <c r="Z43" s="917"/>
      <c r="AA43" s="917"/>
      <c r="AB43" s="917"/>
      <c r="AC43" s="917"/>
      <c r="AD43" s="917"/>
      <c r="AE43" s="917"/>
      <c r="AF43" s="917"/>
      <c r="AG43" s="917"/>
      <c r="AH43" s="917"/>
      <c r="AI43" s="917"/>
      <c r="AJ43" s="917"/>
      <c r="AK43" s="917"/>
      <c r="AL43" s="917"/>
      <c r="AM43" s="917"/>
      <c r="AN43" s="917"/>
      <c r="AO43" s="917"/>
      <c r="AP43" s="172"/>
      <c r="CD43" s="2"/>
      <c r="CE43" s="2"/>
      <c r="CF43" s="2"/>
      <c r="CG43" s="2"/>
      <c r="CH43" s="2"/>
    </row>
    <row r="44" spans="2:86" ht="12" customHeight="1" x14ac:dyDescent="0.15">
      <c r="B44" s="872"/>
      <c r="C44" s="877"/>
      <c r="D44" s="875"/>
      <c r="E44" s="875"/>
      <c r="F44" s="875"/>
      <c r="G44" s="875"/>
      <c r="H44" s="875"/>
      <c r="I44" s="875"/>
      <c r="J44" s="876"/>
      <c r="K44" s="918" t="s">
        <v>954</v>
      </c>
      <c r="L44" s="919"/>
      <c r="M44" s="919"/>
      <c r="N44" s="919"/>
      <c r="O44" s="919"/>
      <c r="P44" s="919"/>
      <c r="Q44" s="919"/>
      <c r="R44" s="919"/>
      <c r="S44" s="919"/>
      <c r="T44" s="919"/>
      <c r="U44" s="919"/>
      <c r="V44" s="919"/>
      <c r="W44" s="919"/>
      <c r="X44" s="919"/>
      <c r="Y44" s="919"/>
      <c r="Z44" s="919"/>
      <c r="AA44" s="919"/>
      <c r="AB44" s="919"/>
      <c r="AC44" s="919"/>
      <c r="AD44" s="919"/>
      <c r="AE44" s="919"/>
      <c r="AF44" s="919"/>
      <c r="AG44" s="919"/>
      <c r="AH44" s="919"/>
      <c r="AI44" s="919"/>
      <c r="AJ44" s="919"/>
      <c r="AK44" s="919"/>
      <c r="AL44" s="919"/>
      <c r="AM44" s="919"/>
      <c r="AN44" s="919"/>
      <c r="AO44" s="920"/>
      <c r="AP44" s="172"/>
      <c r="CD44" s="2"/>
      <c r="CE44" s="2"/>
      <c r="CF44" s="2"/>
      <c r="CG44" s="2"/>
      <c r="CH44" s="2"/>
    </row>
    <row r="45" spans="2:86" ht="12" customHeight="1" x14ac:dyDescent="0.15">
      <c r="B45" s="480"/>
      <c r="C45" s="878"/>
      <c r="D45" s="879"/>
      <c r="E45" s="879"/>
      <c r="F45" s="879"/>
      <c r="G45" s="879"/>
      <c r="H45" s="879"/>
      <c r="I45" s="879"/>
      <c r="J45" s="880"/>
      <c r="K45" s="921" t="s">
        <v>955</v>
      </c>
      <c r="L45" s="922"/>
      <c r="M45" s="922"/>
      <c r="N45" s="922"/>
      <c r="O45" s="922"/>
      <c r="P45" s="922"/>
      <c r="Q45" s="922"/>
      <c r="R45" s="922"/>
      <c r="S45" s="922"/>
      <c r="T45" s="922"/>
      <c r="U45" s="922"/>
      <c r="V45" s="922"/>
      <c r="W45" s="922"/>
      <c r="X45" s="922"/>
      <c r="Y45" s="922"/>
      <c r="Z45" s="922"/>
      <c r="AA45" s="922"/>
      <c r="AB45" s="922"/>
      <c r="AC45" s="922"/>
      <c r="AD45" s="922"/>
      <c r="AE45" s="922"/>
      <c r="AF45" s="922"/>
      <c r="AG45" s="922"/>
      <c r="AH45" s="922"/>
      <c r="AI45" s="922"/>
      <c r="AJ45" s="922"/>
      <c r="AK45" s="922"/>
      <c r="AL45" s="922"/>
      <c r="AM45" s="922"/>
      <c r="AN45" s="922"/>
      <c r="AO45" s="923"/>
      <c r="AP45" s="172"/>
      <c r="CD45" s="2"/>
      <c r="CE45" s="2"/>
      <c r="CF45" s="2"/>
      <c r="CG45" s="2"/>
      <c r="CH45" s="2"/>
    </row>
    <row r="46" spans="2:86" ht="12" customHeight="1" x14ac:dyDescent="0.2">
      <c r="B46" s="159" t="s">
        <v>956</v>
      </c>
      <c r="C46" s="181"/>
      <c r="D46" s="181"/>
      <c r="E46" s="181"/>
      <c r="F46" s="181"/>
      <c r="G46" s="181"/>
      <c r="H46" s="181"/>
      <c r="I46" s="181"/>
      <c r="J46" s="181"/>
      <c r="K46" s="193"/>
      <c r="L46" s="193"/>
      <c r="M46" s="193"/>
      <c r="N46" s="193"/>
      <c r="O46" s="193"/>
      <c r="P46" s="193"/>
      <c r="Q46" s="193"/>
      <c r="R46" s="193"/>
      <c r="S46" s="193"/>
      <c r="T46" s="193"/>
      <c r="U46" s="193"/>
      <c r="V46" s="193"/>
      <c r="W46" s="193"/>
      <c r="X46" s="193"/>
      <c r="Y46" s="193"/>
      <c r="Z46" s="193"/>
      <c r="AA46" s="193"/>
      <c r="AB46" s="193"/>
      <c r="AC46" s="193"/>
      <c r="AD46" s="193"/>
      <c r="AE46" s="193"/>
      <c r="AF46" s="193"/>
      <c r="AG46" s="193"/>
      <c r="AH46" s="193"/>
      <c r="AI46" s="193"/>
      <c r="AJ46" s="193"/>
      <c r="AK46" s="193"/>
      <c r="AL46" s="193"/>
      <c r="AM46" s="193"/>
      <c r="AN46" s="193"/>
      <c r="AO46" s="193"/>
      <c r="AP46" s="172"/>
      <c r="CD46" s="2"/>
      <c r="CE46" s="2"/>
      <c r="CF46" s="2"/>
      <c r="CG46" s="2"/>
      <c r="CH46" s="2"/>
    </row>
    <row r="47" spans="2:86" s="159" customFormat="1" ht="12" customHeight="1" x14ac:dyDescent="0.15">
      <c r="B47" s="2" t="s">
        <v>957</v>
      </c>
      <c r="AP47" s="172"/>
      <c r="AQ47" s="172"/>
      <c r="AR47" s="172"/>
      <c r="AS47" s="172"/>
      <c r="AT47" s="172"/>
      <c r="AU47" s="172"/>
      <c r="AV47" s="172"/>
      <c r="AW47" s="172"/>
      <c r="AX47" s="172"/>
      <c r="AY47" s="172"/>
      <c r="AZ47" s="172"/>
      <c r="BA47" s="172"/>
      <c r="BB47" s="172"/>
      <c r="BC47" s="172"/>
      <c r="BD47" s="172"/>
      <c r="BE47" s="172"/>
      <c r="BF47" s="172"/>
      <c r="BG47" s="172"/>
      <c r="BH47" s="172"/>
      <c r="BI47" s="172"/>
      <c r="BJ47" s="172"/>
      <c r="BK47" s="172"/>
      <c r="BL47" s="172"/>
      <c r="BM47" s="172"/>
      <c r="BN47" s="172"/>
      <c r="BO47" s="172"/>
      <c r="BP47" s="172"/>
      <c r="BQ47" s="172"/>
      <c r="BR47" s="172"/>
      <c r="BS47" s="172"/>
      <c r="BT47" s="172"/>
      <c r="BU47" s="172"/>
      <c r="BV47" s="172"/>
      <c r="BW47" s="172"/>
      <c r="BX47" s="172"/>
      <c r="BY47" s="172"/>
      <c r="BZ47" s="172"/>
      <c r="CA47" s="172"/>
      <c r="CB47" s="172"/>
      <c r="CC47" s="172"/>
    </row>
    <row r="48" spans="2:86" ht="12" customHeight="1" x14ac:dyDescent="0.15">
      <c r="B48" s="2" t="s">
        <v>958</v>
      </c>
      <c r="AP48" s="172"/>
      <c r="CD48" s="2"/>
      <c r="CE48" s="2"/>
      <c r="CF48" s="2"/>
      <c r="CG48" s="2"/>
      <c r="CH48" s="2"/>
    </row>
    <row r="49" spans="2:86" ht="12" customHeight="1" x14ac:dyDescent="0.15">
      <c r="B49" s="2" t="s">
        <v>959</v>
      </c>
      <c r="AP49" s="172"/>
      <c r="CD49" s="2"/>
      <c r="CE49" s="2"/>
      <c r="CF49" s="2"/>
      <c r="CG49" s="2"/>
      <c r="CH49" s="2"/>
    </row>
    <row r="50" spans="2:86" ht="12" customHeight="1" x14ac:dyDescent="0.15">
      <c r="B50" s="2" t="s">
        <v>960</v>
      </c>
    </row>
    <row r="51" spans="2:86" ht="12" customHeight="1" x14ac:dyDescent="0.15">
      <c r="B51" s="2" t="s">
        <v>961</v>
      </c>
    </row>
    <row r="52" spans="2:86" ht="12" customHeight="1" x14ac:dyDescent="0.15">
      <c r="B52" s="2" t="s">
        <v>962</v>
      </c>
    </row>
    <row r="53" spans="2:86" x14ac:dyDescent="0.15">
      <c r="B53" s="2" t="s">
        <v>963</v>
      </c>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9"/>
  <conditionalFormatting sqref="Y11:AB34 AG11:AJ34">
    <cfRule type="expression" dxfId="368" priority="3">
      <formula>$AQ11=2</formula>
    </cfRule>
  </conditionalFormatting>
  <conditionalFormatting sqref="Y11:AF34">
    <cfRule type="expression" dxfId="367" priority="2">
      <formula>$AQ11=3</formula>
    </cfRule>
  </conditionalFormatting>
  <conditionalFormatting sqref="AC11:AJ34">
    <cfRule type="expression" dxfId="366" priority="1">
      <formula>$AQ11=1</formula>
    </cfRule>
  </conditionalFormatting>
  <dataValidations count="2">
    <dataValidation type="list" allowBlank="1" showInputMessage="1" showErrorMessage="1" sqref="N11:O34" xr:uid="{4B7E9EAA-13CA-4284-BD3B-50544AC130D4}">
      <formula1>INDIRECT(L11)</formula1>
    </dataValidation>
    <dataValidation type="list" allowBlank="1" showInputMessage="1" showErrorMessage="1" sqref="Y11:AB34" xr:uid="{B58810D5-01C0-4399-A89B-1D23E0EDBCBF}">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88F28C-20BC-4CF5-90E7-94B2EABFFEE4}">
  <sheetPr codeName="Sheet106"/>
  <dimension ref="B1:CH53"/>
  <sheetViews>
    <sheetView showGridLines="0" showZeros="0" view="pageBreakPreview" zoomScale="85" zoomScaleNormal="85" zoomScaleSheetLayoutView="85" workbookViewId="0">
      <selection activeCell="Y4" sqref="Y4:AF4"/>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1" customWidth="1"/>
    <col min="43" max="86" width="4.125" style="172" customWidth="1"/>
    <col min="87" max="99" width="8" style="2" customWidth="1"/>
    <col min="100" max="110" width="9" style="2"/>
    <col min="111" max="111" width="14" style="2" bestFit="1" customWidth="1"/>
    <col min="112" max="16384" width="9" style="2"/>
  </cols>
  <sheetData>
    <row r="1" spans="2:86" ht="12" customHeight="1" x14ac:dyDescent="0.15">
      <c r="AU1" s="860" t="s">
        <v>909</v>
      </c>
      <c r="AV1" s="861" t="s">
        <v>910</v>
      </c>
      <c r="AW1" s="861"/>
      <c r="AX1" s="861"/>
      <c r="AY1" s="855" t="s">
        <v>911</v>
      </c>
      <c r="AZ1" s="855"/>
      <c r="BA1" s="855"/>
      <c r="BB1" s="855"/>
      <c r="BC1" s="855"/>
      <c r="BD1" s="855"/>
      <c r="BE1" s="855"/>
      <c r="BF1" s="855"/>
      <c r="BG1" s="855"/>
      <c r="BH1" s="855"/>
      <c r="BI1" s="855"/>
      <c r="BJ1" s="855"/>
      <c r="BK1" s="855" t="s">
        <v>912</v>
      </c>
      <c r="BL1" s="855"/>
      <c r="BM1" s="855"/>
      <c r="BN1" s="855"/>
      <c r="BO1" s="855"/>
      <c r="BP1" s="855"/>
      <c r="BQ1" s="855"/>
      <c r="BR1" s="855"/>
      <c r="BS1" s="855"/>
      <c r="BT1" s="855"/>
      <c r="BU1" s="855"/>
      <c r="BV1" s="855"/>
      <c r="BW1" s="857"/>
      <c r="BX1" s="857"/>
      <c r="BY1" s="857"/>
      <c r="BZ1" s="857"/>
      <c r="CA1" s="857"/>
      <c r="CB1" s="857"/>
      <c r="CC1" s="857"/>
      <c r="CD1" s="857"/>
      <c r="CE1" s="857"/>
      <c r="CF1" s="857"/>
      <c r="CG1" s="857"/>
      <c r="CH1" s="857"/>
    </row>
    <row r="2" spans="2:86" ht="8.25" customHeight="1" x14ac:dyDescent="0.15">
      <c r="AU2" s="860"/>
      <c r="AV2" s="861" t="s">
        <v>913</v>
      </c>
      <c r="AW2" s="862" t="s">
        <v>914</v>
      </c>
      <c r="AX2" s="862" t="s">
        <v>915</v>
      </c>
      <c r="AY2" s="855" t="s">
        <v>916</v>
      </c>
      <c r="AZ2" s="855"/>
      <c r="BA2" s="855"/>
      <c r="BB2" s="855"/>
      <c r="BC2" s="855"/>
      <c r="BD2" s="855"/>
      <c r="BE2" s="855"/>
      <c r="BF2" s="855"/>
      <c r="BG2" s="855"/>
      <c r="BH2" s="855"/>
      <c r="BI2" s="855"/>
      <c r="BJ2" s="855"/>
      <c r="BK2" s="855" t="s">
        <v>917</v>
      </c>
      <c r="BL2" s="855"/>
      <c r="BM2" s="855"/>
      <c r="BN2" s="855"/>
      <c r="BO2" s="855" t="s">
        <v>918</v>
      </c>
      <c r="BP2" s="855"/>
      <c r="BQ2" s="855"/>
      <c r="BR2" s="855"/>
      <c r="BS2" s="855"/>
      <c r="BT2" s="855"/>
      <c r="BU2" s="855"/>
      <c r="BV2" s="855"/>
      <c r="BW2" s="856"/>
      <c r="BX2" s="856"/>
      <c r="BY2" s="856"/>
      <c r="BZ2" s="856"/>
      <c r="CA2" s="857"/>
      <c r="CB2" s="857"/>
      <c r="CC2" s="857"/>
      <c r="CD2" s="857"/>
      <c r="CE2" s="857"/>
      <c r="CF2" s="857"/>
      <c r="CG2" s="857"/>
      <c r="CH2" s="857"/>
    </row>
    <row r="3" spans="2:86" ht="24.95" customHeight="1" x14ac:dyDescent="0.15">
      <c r="B3" s="568" t="s">
        <v>919</v>
      </c>
      <c r="C3" s="858"/>
      <c r="D3" s="858"/>
      <c r="E3" s="859"/>
      <c r="F3" s="859"/>
      <c r="G3" s="859"/>
      <c r="H3" s="859"/>
      <c r="I3" s="859"/>
      <c r="J3" s="859"/>
      <c r="K3" s="858"/>
      <c r="L3" s="858"/>
      <c r="M3" s="858"/>
      <c r="N3" s="858"/>
      <c r="O3" s="858"/>
      <c r="P3" s="858"/>
      <c r="Q3" s="858"/>
      <c r="R3" s="858"/>
      <c r="S3" s="858"/>
      <c r="T3" s="858"/>
      <c r="U3" s="858"/>
      <c r="V3" s="858"/>
      <c r="W3" s="858"/>
      <c r="X3" s="858"/>
      <c r="Y3" s="858"/>
      <c r="Z3" s="858"/>
      <c r="AA3" s="858"/>
      <c r="AB3" s="858"/>
      <c r="AC3" s="858"/>
      <c r="AD3" s="858"/>
      <c r="AE3" s="858"/>
      <c r="AF3" s="858"/>
      <c r="AG3" s="858"/>
      <c r="AH3" s="858"/>
      <c r="AI3" s="858"/>
      <c r="AJ3" s="858"/>
      <c r="AK3" s="858"/>
      <c r="AL3" s="858"/>
      <c r="AM3" s="858"/>
      <c r="AN3" s="858"/>
      <c r="AO3" s="858"/>
      <c r="AU3" s="860"/>
      <c r="AV3" s="861"/>
      <c r="AW3" s="862"/>
      <c r="AX3" s="862"/>
      <c r="AY3" s="855" t="s">
        <v>920</v>
      </c>
      <c r="AZ3" s="855"/>
      <c r="BA3" s="855"/>
      <c r="BB3" s="855"/>
      <c r="BC3" s="855" t="s">
        <v>921</v>
      </c>
      <c r="BD3" s="855"/>
      <c r="BE3" s="855"/>
      <c r="BF3" s="855"/>
      <c r="BG3" s="855" t="s">
        <v>922</v>
      </c>
      <c r="BH3" s="855"/>
      <c r="BI3" s="855"/>
      <c r="BJ3" s="855"/>
      <c r="BK3" s="855" t="s">
        <v>923</v>
      </c>
      <c r="BL3" s="855"/>
      <c r="BM3" s="855"/>
      <c r="BN3" s="855"/>
      <c r="BO3" s="855" t="s">
        <v>921</v>
      </c>
      <c r="BP3" s="855"/>
      <c r="BQ3" s="855"/>
      <c r="BR3" s="855"/>
      <c r="BS3" s="855" t="s">
        <v>922</v>
      </c>
      <c r="BT3" s="855"/>
      <c r="BU3" s="855"/>
      <c r="BV3" s="855"/>
      <c r="BW3" s="857"/>
      <c r="BX3" s="857"/>
      <c r="BY3" s="857"/>
      <c r="BZ3" s="857"/>
      <c r="CA3" s="857"/>
      <c r="CB3" s="857"/>
      <c r="CC3" s="857"/>
      <c r="CD3" s="857"/>
      <c r="CE3" s="857"/>
      <c r="CF3" s="857"/>
      <c r="CG3" s="857"/>
      <c r="CH3" s="857"/>
    </row>
    <row r="4" spans="2:86" ht="18" customHeight="1" x14ac:dyDescent="0.15">
      <c r="B4" s="401" t="s">
        <v>8</v>
      </c>
      <c r="C4" s="401"/>
      <c r="D4" s="401"/>
      <c r="E4" s="624" t="s">
        <v>542</v>
      </c>
      <c r="F4" s="625"/>
      <c r="G4" s="625"/>
      <c r="H4" s="625"/>
      <c r="I4" s="625"/>
      <c r="J4" s="626"/>
      <c r="K4" s="496" t="s">
        <v>9</v>
      </c>
      <c r="L4" s="496"/>
      <c r="M4" s="496"/>
      <c r="N4" s="648" t="s">
        <v>543</v>
      </c>
      <c r="O4" s="648"/>
      <c r="P4" s="648"/>
      <c r="Q4" s="648"/>
      <c r="R4" s="648"/>
      <c r="S4" s="648"/>
      <c r="T4" s="498" t="s">
        <v>924</v>
      </c>
      <c r="U4" s="499"/>
      <c r="V4" s="499"/>
      <c r="W4" s="499"/>
      <c r="X4" s="500"/>
      <c r="Y4" s="870" t="s">
        <v>545</v>
      </c>
      <c r="Z4" s="870"/>
      <c r="AA4" s="870"/>
      <c r="AB4" s="870"/>
      <c r="AC4" s="870"/>
      <c r="AD4" s="870"/>
      <c r="AE4" s="870"/>
      <c r="AF4" s="870"/>
      <c r="AG4" s="498" t="s">
        <v>546</v>
      </c>
      <c r="AH4" s="499"/>
      <c r="AI4" s="499"/>
      <c r="AJ4" s="500"/>
      <c r="AK4" s="863">
        <v>45621</v>
      </c>
      <c r="AL4" s="864"/>
      <c r="AM4" s="864"/>
      <c r="AN4" s="864"/>
      <c r="AO4" s="865"/>
      <c r="AU4" s="860"/>
      <c r="AV4" s="861"/>
      <c r="AW4" s="862"/>
      <c r="AX4" s="862"/>
      <c r="AY4" s="173" t="s">
        <v>925</v>
      </c>
      <c r="AZ4" s="173" t="s">
        <v>926</v>
      </c>
      <c r="BA4" s="173" t="s">
        <v>927</v>
      </c>
      <c r="BB4" s="173" t="s">
        <v>928</v>
      </c>
      <c r="BC4" s="173" t="s">
        <v>925</v>
      </c>
      <c r="BD4" s="173" t="s">
        <v>926</v>
      </c>
      <c r="BE4" s="173" t="s">
        <v>927</v>
      </c>
      <c r="BF4" s="173" t="s">
        <v>928</v>
      </c>
      <c r="BG4" s="173" t="s">
        <v>925</v>
      </c>
      <c r="BH4" s="173" t="s">
        <v>926</v>
      </c>
      <c r="BI4" s="173" t="s">
        <v>927</v>
      </c>
      <c r="BJ4" s="173" t="s">
        <v>928</v>
      </c>
      <c r="BK4" s="173" t="s">
        <v>925</v>
      </c>
      <c r="BL4" s="173" t="s">
        <v>926</v>
      </c>
      <c r="BM4" s="173" t="s">
        <v>927</v>
      </c>
      <c r="BN4" s="173" t="s">
        <v>928</v>
      </c>
      <c r="BO4" s="173" t="s">
        <v>925</v>
      </c>
      <c r="BP4" s="173" t="s">
        <v>926</v>
      </c>
      <c r="BQ4" s="173" t="s">
        <v>927</v>
      </c>
      <c r="BR4" s="173" t="s">
        <v>928</v>
      </c>
      <c r="BS4" s="173" t="s">
        <v>925</v>
      </c>
      <c r="BT4" s="173" t="s">
        <v>926</v>
      </c>
      <c r="BU4" s="173" t="s">
        <v>927</v>
      </c>
      <c r="BV4" s="173" t="s">
        <v>928</v>
      </c>
      <c r="BW4" s="5"/>
      <c r="BX4" s="5"/>
      <c r="BY4" s="5"/>
      <c r="BZ4" s="5"/>
      <c r="CA4" s="5"/>
      <c r="CB4" s="5"/>
      <c r="CC4" s="5"/>
      <c r="CD4" s="5"/>
      <c r="CE4" s="5"/>
      <c r="CF4" s="5"/>
      <c r="CG4" s="5"/>
      <c r="CH4" s="5"/>
    </row>
    <row r="5" spans="2:86" ht="18" customHeight="1" x14ac:dyDescent="0.15">
      <c r="B5" s="409" t="s">
        <v>0</v>
      </c>
      <c r="C5" s="409"/>
      <c r="D5" s="409"/>
      <c r="E5" s="634" t="s">
        <v>547</v>
      </c>
      <c r="F5" s="635"/>
      <c r="G5" s="635"/>
      <c r="H5" s="635"/>
      <c r="I5" s="635"/>
      <c r="J5" s="636"/>
      <c r="K5" s="528" t="s">
        <v>1</v>
      </c>
      <c r="L5" s="528"/>
      <c r="M5" s="528"/>
      <c r="N5" s="648" t="s">
        <v>548</v>
      </c>
      <c r="O5" s="648"/>
      <c r="P5" s="648"/>
      <c r="Q5" s="648"/>
      <c r="R5" s="648"/>
      <c r="S5" s="648"/>
      <c r="T5" s="501"/>
      <c r="U5" s="502"/>
      <c r="V5" s="502"/>
      <c r="W5" s="502"/>
      <c r="X5" s="503"/>
      <c r="Y5" s="869" t="s">
        <v>549</v>
      </c>
      <c r="Z5" s="869"/>
      <c r="AA5" s="869"/>
      <c r="AB5" s="869"/>
      <c r="AC5" s="869"/>
      <c r="AD5" s="869"/>
      <c r="AE5" s="869"/>
      <c r="AF5" s="869"/>
      <c r="AG5" s="632"/>
      <c r="AH5" s="650"/>
      <c r="AI5" s="650"/>
      <c r="AJ5" s="633"/>
      <c r="AK5" s="866"/>
      <c r="AL5" s="867"/>
      <c r="AM5" s="867"/>
      <c r="AN5" s="867"/>
      <c r="AO5" s="868"/>
      <c r="AU5" s="860"/>
      <c r="AV5" s="174" t="str">
        <f>N7</f>
        <v>S007</v>
      </c>
      <c r="AW5" s="175">
        <f>R7</f>
        <v>10.5</v>
      </c>
      <c r="AX5" s="176" t="str">
        <f>AM35</f>
        <v>Ⅰ</v>
      </c>
      <c r="AY5" s="176">
        <f>Y37</f>
        <v>0</v>
      </c>
      <c r="AZ5" s="176">
        <f t="shared" ref="AZ5:BJ5" si="0">Z37</f>
        <v>0</v>
      </c>
      <c r="BA5" s="176">
        <f t="shared" si="0"/>
        <v>0</v>
      </c>
      <c r="BB5" s="176">
        <f>AB37</f>
        <v>0</v>
      </c>
      <c r="BC5" s="176">
        <f t="shared" si="0"/>
        <v>0</v>
      </c>
      <c r="BD5" s="176">
        <f>AD37</f>
        <v>0</v>
      </c>
      <c r="BE5" s="176">
        <f>AE37</f>
        <v>0</v>
      </c>
      <c r="BF5" s="176">
        <f t="shared" si="0"/>
        <v>0</v>
      </c>
      <c r="BG5" s="176">
        <f t="shared" si="0"/>
        <v>0</v>
      </c>
      <c r="BH5" s="176">
        <f t="shared" si="0"/>
        <v>0</v>
      </c>
      <c r="BI5" s="176">
        <f>AI37</f>
        <v>0</v>
      </c>
      <c r="BJ5" s="176">
        <f t="shared" si="0"/>
        <v>0</v>
      </c>
      <c r="BK5" s="176" t="str">
        <f>IF(Y37&gt;0,R7,"")</f>
        <v/>
      </c>
      <c r="BL5" s="177" t="str">
        <f>IF(Y37&gt;0,"",IF(Z37&gt;0,R7,""))</f>
        <v/>
      </c>
      <c r="BM5" s="177" t="str">
        <f>IF(Y37+Z37&gt;0,"",IF(AA37&gt;0,R7,""))</f>
        <v/>
      </c>
      <c r="BN5" s="177" t="str">
        <f>IF(Y37+Z37+AA37&gt;0,"",IF(AB37&gt;0,R7,""))</f>
        <v/>
      </c>
      <c r="BO5" s="176">
        <f>AC35</f>
        <v>0</v>
      </c>
      <c r="BP5" s="176">
        <f t="shared" ref="BP5:BQ5" si="1">AD35</f>
        <v>0</v>
      </c>
      <c r="BQ5" s="176">
        <f t="shared" si="1"/>
        <v>0</v>
      </c>
      <c r="BR5" s="176">
        <f>AF35</f>
        <v>0</v>
      </c>
      <c r="BS5" s="176">
        <f>AG35</f>
        <v>0</v>
      </c>
      <c r="BT5" s="176">
        <f>AH35</f>
        <v>0</v>
      </c>
      <c r="BU5" s="176">
        <f>AI35</f>
        <v>0</v>
      </c>
      <c r="BV5" s="176">
        <f>AJ35</f>
        <v>0</v>
      </c>
      <c r="BW5" s="178"/>
      <c r="BX5" s="179"/>
      <c r="BY5" s="179"/>
      <c r="BZ5" s="179"/>
      <c r="CA5" s="180"/>
      <c r="CB5" s="180"/>
      <c r="CC5" s="180"/>
      <c r="CD5" s="180"/>
      <c r="CE5" s="180"/>
      <c r="CF5" s="180"/>
      <c r="CG5" s="180"/>
      <c r="CH5" s="180"/>
    </row>
    <row r="6" spans="2:86" ht="12" customHeight="1" x14ac:dyDescent="0.15">
      <c r="B6" s="871" t="s">
        <v>929</v>
      </c>
      <c r="C6" s="873"/>
      <c r="D6" s="874"/>
      <c r="E6" s="875"/>
      <c r="F6" s="875"/>
      <c r="G6" s="875"/>
      <c r="H6" s="875"/>
      <c r="I6" s="875"/>
      <c r="J6" s="876"/>
      <c r="K6" s="881" t="s">
        <v>930</v>
      </c>
      <c r="L6" s="882"/>
      <c r="M6" s="882"/>
      <c r="N6" s="882"/>
      <c r="O6" s="882"/>
      <c r="P6" s="882"/>
      <c r="Q6" s="882"/>
      <c r="R6" s="882"/>
      <c r="S6" s="882"/>
      <c r="T6" s="882"/>
      <c r="U6" s="882"/>
      <c r="V6" s="882"/>
      <c r="W6" s="882"/>
      <c r="X6" s="882"/>
      <c r="Y6" s="882"/>
      <c r="Z6" s="882"/>
      <c r="AA6" s="882"/>
      <c r="AB6" s="882"/>
      <c r="AC6" s="882"/>
      <c r="AD6" s="882"/>
      <c r="AE6" s="882"/>
      <c r="AF6" s="882"/>
      <c r="AG6" s="882"/>
      <c r="AH6" s="882"/>
      <c r="AI6" s="882"/>
      <c r="AJ6" s="882"/>
      <c r="AK6" s="882"/>
      <c r="AL6" s="882"/>
      <c r="AM6" s="882"/>
      <c r="AN6" s="882"/>
      <c r="AO6" s="883"/>
      <c r="AP6" s="2"/>
    </row>
    <row r="7" spans="2:86" ht="12" customHeight="1" x14ac:dyDescent="0.15">
      <c r="B7" s="872"/>
      <c r="C7" s="877"/>
      <c r="D7" s="875"/>
      <c r="E7" s="875"/>
      <c r="F7" s="875"/>
      <c r="G7" s="875"/>
      <c r="H7" s="875"/>
      <c r="I7" s="875"/>
      <c r="J7" s="876"/>
      <c r="K7" s="884" t="s">
        <v>931</v>
      </c>
      <c r="L7" s="885"/>
      <c r="M7" s="886"/>
      <c r="N7" s="887" t="s">
        <v>967</v>
      </c>
      <c r="O7" s="888"/>
      <c r="P7" s="884" t="s">
        <v>932</v>
      </c>
      <c r="Q7" s="886"/>
      <c r="R7" s="889">
        <v>10.5</v>
      </c>
      <c r="S7" s="890"/>
      <c r="T7" s="891"/>
      <c r="U7" s="892" t="s">
        <v>933</v>
      </c>
      <c r="V7" s="893"/>
      <c r="W7" s="892" t="s">
        <v>934</v>
      </c>
      <c r="X7" s="893"/>
      <c r="Y7" s="886" t="s">
        <v>935</v>
      </c>
      <c r="Z7" s="898"/>
      <c r="AA7" s="898"/>
      <c r="AB7" s="898"/>
      <c r="AC7" s="892" t="s">
        <v>936</v>
      </c>
      <c r="AD7" s="899"/>
      <c r="AE7" s="899"/>
      <c r="AF7" s="899"/>
      <c r="AG7" s="899"/>
      <c r="AH7" s="899"/>
      <c r="AI7" s="899"/>
      <c r="AJ7" s="893"/>
      <c r="AK7" s="892" t="s">
        <v>937</v>
      </c>
      <c r="AL7" s="899"/>
      <c r="AM7" s="899"/>
      <c r="AN7" s="901"/>
      <c r="AO7" s="902"/>
      <c r="AP7" s="2"/>
      <c r="AW7" s="182"/>
    </row>
    <row r="8" spans="2:86" ht="12" customHeight="1" x14ac:dyDescent="0.15">
      <c r="B8" s="872"/>
      <c r="C8" s="877"/>
      <c r="D8" s="875"/>
      <c r="E8" s="875"/>
      <c r="F8" s="875"/>
      <c r="G8" s="875"/>
      <c r="H8" s="875"/>
      <c r="I8" s="875"/>
      <c r="J8" s="876"/>
      <c r="K8" s="898" t="s">
        <v>731</v>
      </c>
      <c r="L8" s="898" t="s">
        <v>560</v>
      </c>
      <c r="M8" s="898"/>
      <c r="N8" s="898" t="s">
        <v>561</v>
      </c>
      <c r="O8" s="898"/>
      <c r="P8" s="898" t="s">
        <v>938</v>
      </c>
      <c r="Q8" s="898"/>
      <c r="R8" s="898" t="s">
        <v>939</v>
      </c>
      <c r="S8" s="898"/>
      <c r="T8" s="898"/>
      <c r="U8" s="894"/>
      <c r="V8" s="895"/>
      <c r="W8" s="894"/>
      <c r="X8" s="895"/>
      <c r="Y8" s="886"/>
      <c r="Z8" s="898"/>
      <c r="AA8" s="898"/>
      <c r="AB8" s="898"/>
      <c r="AC8" s="896"/>
      <c r="AD8" s="900"/>
      <c r="AE8" s="900"/>
      <c r="AF8" s="900"/>
      <c r="AG8" s="900"/>
      <c r="AH8" s="900"/>
      <c r="AI8" s="900"/>
      <c r="AJ8" s="897"/>
      <c r="AK8" s="894"/>
      <c r="AL8" s="903"/>
      <c r="AM8" s="903"/>
      <c r="AN8" s="904"/>
      <c r="AO8" s="905"/>
      <c r="AP8" s="2"/>
    </row>
    <row r="9" spans="2:86" ht="12" customHeight="1" x14ac:dyDescent="0.15">
      <c r="B9" s="872"/>
      <c r="C9" s="877"/>
      <c r="D9" s="875"/>
      <c r="E9" s="875"/>
      <c r="F9" s="875"/>
      <c r="G9" s="875"/>
      <c r="H9" s="875"/>
      <c r="I9" s="875"/>
      <c r="J9" s="876"/>
      <c r="K9" s="898"/>
      <c r="L9" s="898"/>
      <c r="M9" s="898"/>
      <c r="N9" s="898"/>
      <c r="O9" s="898"/>
      <c r="P9" s="898"/>
      <c r="Q9" s="898"/>
      <c r="R9" s="898"/>
      <c r="S9" s="898"/>
      <c r="T9" s="898"/>
      <c r="U9" s="894"/>
      <c r="V9" s="895"/>
      <c r="W9" s="894"/>
      <c r="X9" s="895"/>
      <c r="Y9" s="886" t="s">
        <v>940</v>
      </c>
      <c r="Z9" s="898"/>
      <c r="AA9" s="898"/>
      <c r="AB9" s="898"/>
      <c r="AC9" s="898" t="s">
        <v>941</v>
      </c>
      <c r="AD9" s="898"/>
      <c r="AE9" s="898"/>
      <c r="AF9" s="898"/>
      <c r="AG9" s="898" t="s">
        <v>942</v>
      </c>
      <c r="AH9" s="898"/>
      <c r="AI9" s="898"/>
      <c r="AJ9" s="898"/>
      <c r="AK9" s="894"/>
      <c r="AL9" s="903"/>
      <c r="AM9" s="903"/>
      <c r="AN9" s="904"/>
      <c r="AO9" s="905"/>
      <c r="AP9" s="2"/>
    </row>
    <row r="10" spans="2:86" ht="12" customHeight="1" x14ac:dyDescent="0.15">
      <c r="B10" s="872"/>
      <c r="C10" s="877"/>
      <c r="D10" s="875"/>
      <c r="E10" s="875"/>
      <c r="F10" s="875"/>
      <c r="G10" s="875"/>
      <c r="H10" s="875"/>
      <c r="I10" s="875"/>
      <c r="J10" s="876"/>
      <c r="K10" s="898"/>
      <c r="L10" s="898"/>
      <c r="M10" s="898"/>
      <c r="N10" s="898"/>
      <c r="O10" s="898"/>
      <c r="P10" s="898"/>
      <c r="Q10" s="898"/>
      <c r="R10" s="898"/>
      <c r="S10" s="898"/>
      <c r="T10" s="898"/>
      <c r="U10" s="896"/>
      <c r="V10" s="897"/>
      <c r="W10" s="896"/>
      <c r="X10" s="897"/>
      <c r="Y10" s="183" t="s">
        <v>527</v>
      </c>
      <c r="Z10" s="184" t="s">
        <v>526</v>
      </c>
      <c r="AA10" s="184" t="s">
        <v>943</v>
      </c>
      <c r="AB10" s="184" t="s">
        <v>944</v>
      </c>
      <c r="AC10" s="184" t="s">
        <v>527</v>
      </c>
      <c r="AD10" s="184" t="s">
        <v>526</v>
      </c>
      <c r="AE10" s="184" t="s">
        <v>943</v>
      </c>
      <c r="AF10" s="184" t="s">
        <v>944</v>
      </c>
      <c r="AG10" s="184" t="s">
        <v>527</v>
      </c>
      <c r="AH10" s="184" t="s">
        <v>526</v>
      </c>
      <c r="AI10" s="184" t="s">
        <v>943</v>
      </c>
      <c r="AJ10" s="184" t="s">
        <v>944</v>
      </c>
      <c r="AK10" s="896"/>
      <c r="AL10" s="900"/>
      <c r="AM10" s="900"/>
      <c r="AN10" s="906"/>
      <c r="AO10" s="907"/>
      <c r="AP10" s="2"/>
    </row>
    <row r="11" spans="2:86" ht="12" customHeight="1" x14ac:dyDescent="0.15">
      <c r="B11" s="872"/>
      <c r="C11" s="877"/>
      <c r="D11" s="875"/>
      <c r="E11" s="875"/>
      <c r="F11" s="875"/>
      <c r="G11" s="875"/>
      <c r="H11" s="875"/>
      <c r="I11" s="875"/>
      <c r="J11" s="876"/>
      <c r="K11" s="185"/>
      <c r="L11" s="908"/>
      <c r="M11" s="910"/>
      <c r="N11" s="908"/>
      <c r="O11" s="910"/>
      <c r="P11" s="908"/>
      <c r="Q11" s="910"/>
      <c r="R11" s="606"/>
      <c r="S11" s="606"/>
      <c r="T11" s="606"/>
      <c r="U11" s="908"/>
      <c r="V11" s="910"/>
      <c r="W11" s="908"/>
      <c r="X11" s="910"/>
      <c r="Y11" s="186"/>
      <c r="Z11" s="187"/>
      <c r="AA11" s="187"/>
      <c r="AB11" s="187"/>
      <c r="AC11" s="188"/>
      <c r="AD11" s="188"/>
      <c r="AE11" s="188"/>
      <c r="AF11" s="188"/>
      <c r="AG11" s="188"/>
      <c r="AH11" s="188"/>
      <c r="AI11" s="188"/>
      <c r="AJ11" s="188"/>
      <c r="AK11" s="908"/>
      <c r="AL11" s="909"/>
      <c r="AM11" s="909"/>
      <c r="AN11" s="909"/>
      <c r="AO11" s="910"/>
      <c r="AP11" s="2"/>
      <c r="AQ11" s="189">
        <f>IF(P11="材質劣化",2,IF(P11="漏水",3,1))</f>
        <v>1</v>
      </c>
    </row>
    <row r="12" spans="2:86" ht="12" customHeight="1" x14ac:dyDescent="0.15">
      <c r="B12" s="872"/>
      <c r="C12" s="877"/>
      <c r="D12" s="875"/>
      <c r="E12" s="875"/>
      <c r="F12" s="875"/>
      <c r="G12" s="875"/>
      <c r="H12" s="875"/>
      <c r="I12" s="875"/>
      <c r="J12" s="876"/>
      <c r="K12" s="185"/>
      <c r="L12" s="908"/>
      <c r="M12" s="910"/>
      <c r="N12" s="908"/>
      <c r="O12" s="910"/>
      <c r="P12" s="908"/>
      <c r="Q12" s="910"/>
      <c r="R12" s="606"/>
      <c r="S12" s="606"/>
      <c r="T12" s="606"/>
      <c r="U12" s="908"/>
      <c r="V12" s="910"/>
      <c r="W12" s="908"/>
      <c r="X12" s="910"/>
      <c r="Y12" s="186"/>
      <c r="Z12" s="187"/>
      <c r="AA12" s="187"/>
      <c r="AB12" s="187"/>
      <c r="AC12" s="188"/>
      <c r="AD12" s="188"/>
      <c r="AE12" s="188"/>
      <c r="AF12" s="188"/>
      <c r="AG12" s="188"/>
      <c r="AH12" s="188"/>
      <c r="AI12" s="188"/>
      <c r="AJ12" s="188"/>
      <c r="AK12" s="908"/>
      <c r="AL12" s="909"/>
      <c r="AM12" s="909"/>
      <c r="AN12" s="909"/>
      <c r="AO12" s="910"/>
      <c r="AP12" s="2"/>
      <c r="AQ12" s="189">
        <f>IF(P12="材質劣化",2,IF(P12="漏水",3,1))</f>
        <v>1</v>
      </c>
    </row>
    <row r="13" spans="2:86" ht="12" customHeight="1" x14ac:dyDescent="0.15">
      <c r="B13" s="872"/>
      <c r="C13" s="877"/>
      <c r="D13" s="875"/>
      <c r="E13" s="875"/>
      <c r="F13" s="875"/>
      <c r="G13" s="875"/>
      <c r="H13" s="875"/>
      <c r="I13" s="875"/>
      <c r="J13" s="876"/>
      <c r="K13" s="185"/>
      <c r="L13" s="908"/>
      <c r="M13" s="910"/>
      <c r="N13" s="908"/>
      <c r="O13" s="910"/>
      <c r="P13" s="908"/>
      <c r="Q13" s="910"/>
      <c r="R13" s="604"/>
      <c r="S13" s="620"/>
      <c r="T13" s="605"/>
      <c r="U13" s="908"/>
      <c r="V13" s="910"/>
      <c r="W13" s="908"/>
      <c r="X13" s="910"/>
      <c r="Y13" s="186"/>
      <c r="Z13" s="187"/>
      <c r="AA13" s="187"/>
      <c r="AB13" s="187"/>
      <c r="AC13" s="188"/>
      <c r="AD13" s="188"/>
      <c r="AE13" s="188"/>
      <c r="AF13" s="188"/>
      <c r="AG13" s="188"/>
      <c r="AH13" s="188"/>
      <c r="AI13" s="188"/>
      <c r="AJ13" s="188"/>
      <c r="AK13" s="908"/>
      <c r="AL13" s="909"/>
      <c r="AM13" s="909"/>
      <c r="AN13" s="909"/>
      <c r="AO13" s="910"/>
      <c r="AP13" s="2"/>
      <c r="AQ13" s="189">
        <f t="shared" ref="AQ13:AQ34" si="2">IF(P13="材質劣化",2,IF(P13="漏水",3,1))</f>
        <v>1</v>
      </c>
    </row>
    <row r="14" spans="2:86" ht="12" customHeight="1" x14ac:dyDescent="0.15">
      <c r="B14" s="872"/>
      <c r="C14" s="877"/>
      <c r="D14" s="875"/>
      <c r="E14" s="875"/>
      <c r="F14" s="875"/>
      <c r="G14" s="875"/>
      <c r="H14" s="875"/>
      <c r="I14" s="875"/>
      <c r="J14" s="876"/>
      <c r="K14" s="185"/>
      <c r="L14" s="908"/>
      <c r="M14" s="910"/>
      <c r="N14" s="908"/>
      <c r="O14" s="910"/>
      <c r="P14" s="908"/>
      <c r="Q14" s="910"/>
      <c r="R14" s="604"/>
      <c r="S14" s="620"/>
      <c r="T14" s="605"/>
      <c r="U14" s="908"/>
      <c r="V14" s="910"/>
      <c r="W14" s="908"/>
      <c r="X14" s="910"/>
      <c r="Y14" s="186"/>
      <c r="Z14" s="187"/>
      <c r="AA14" s="187"/>
      <c r="AB14" s="187"/>
      <c r="AC14" s="188"/>
      <c r="AD14" s="188"/>
      <c r="AE14" s="188"/>
      <c r="AF14" s="188"/>
      <c r="AG14" s="188"/>
      <c r="AH14" s="188"/>
      <c r="AI14" s="188"/>
      <c r="AJ14" s="188"/>
      <c r="AK14" s="908"/>
      <c r="AL14" s="909"/>
      <c r="AM14" s="909"/>
      <c r="AN14" s="909"/>
      <c r="AO14" s="910"/>
      <c r="AP14" s="2"/>
      <c r="AQ14" s="189">
        <f t="shared" si="2"/>
        <v>1</v>
      </c>
    </row>
    <row r="15" spans="2:86" ht="12" customHeight="1" x14ac:dyDescent="0.15">
      <c r="B15" s="872"/>
      <c r="C15" s="877"/>
      <c r="D15" s="875"/>
      <c r="E15" s="875"/>
      <c r="F15" s="875"/>
      <c r="G15" s="875"/>
      <c r="H15" s="875"/>
      <c r="I15" s="875"/>
      <c r="J15" s="876"/>
      <c r="K15" s="185"/>
      <c r="L15" s="908"/>
      <c r="M15" s="910"/>
      <c r="N15" s="908"/>
      <c r="O15" s="910"/>
      <c r="P15" s="908"/>
      <c r="Q15" s="910"/>
      <c r="R15" s="604"/>
      <c r="S15" s="620"/>
      <c r="T15" s="605"/>
      <c r="U15" s="908"/>
      <c r="V15" s="910"/>
      <c r="W15" s="908"/>
      <c r="X15" s="910"/>
      <c r="Y15" s="186"/>
      <c r="Z15" s="187"/>
      <c r="AA15" s="187"/>
      <c r="AB15" s="187"/>
      <c r="AC15" s="188"/>
      <c r="AD15" s="188"/>
      <c r="AE15" s="188"/>
      <c r="AF15" s="188"/>
      <c r="AG15" s="188"/>
      <c r="AH15" s="188"/>
      <c r="AI15" s="188"/>
      <c r="AJ15" s="188"/>
      <c r="AK15" s="908"/>
      <c r="AL15" s="909"/>
      <c r="AM15" s="909"/>
      <c r="AN15" s="909"/>
      <c r="AO15" s="910"/>
      <c r="AP15" s="2"/>
      <c r="AQ15" s="189">
        <f t="shared" si="2"/>
        <v>1</v>
      </c>
    </row>
    <row r="16" spans="2:86" ht="12" customHeight="1" x14ac:dyDescent="0.15">
      <c r="B16" s="872"/>
      <c r="C16" s="877"/>
      <c r="D16" s="875"/>
      <c r="E16" s="875"/>
      <c r="F16" s="875"/>
      <c r="G16" s="875"/>
      <c r="H16" s="875"/>
      <c r="I16" s="875"/>
      <c r="J16" s="876"/>
      <c r="K16" s="185"/>
      <c r="L16" s="908"/>
      <c r="M16" s="910"/>
      <c r="N16" s="908"/>
      <c r="O16" s="910"/>
      <c r="P16" s="908"/>
      <c r="Q16" s="910"/>
      <c r="R16" s="604"/>
      <c r="S16" s="620"/>
      <c r="T16" s="605"/>
      <c r="U16" s="908"/>
      <c r="V16" s="910"/>
      <c r="W16" s="908"/>
      <c r="X16" s="910"/>
      <c r="Y16" s="186"/>
      <c r="Z16" s="187"/>
      <c r="AA16" s="187"/>
      <c r="AB16" s="187"/>
      <c r="AC16" s="188"/>
      <c r="AD16" s="188"/>
      <c r="AE16" s="188"/>
      <c r="AF16" s="188"/>
      <c r="AG16" s="188"/>
      <c r="AH16" s="188"/>
      <c r="AI16" s="188"/>
      <c r="AJ16" s="188"/>
      <c r="AK16" s="908"/>
      <c r="AL16" s="909"/>
      <c r="AM16" s="909"/>
      <c r="AN16" s="909"/>
      <c r="AO16" s="910"/>
      <c r="AP16" s="2"/>
      <c r="AQ16" s="189">
        <f t="shared" si="2"/>
        <v>1</v>
      </c>
    </row>
    <row r="17" spans="2:46" ht="12" customHeight="1" x14ac:dyDescent="0.15">
      <c r="B17" s="872"/>
      <c r="C17" s="877"/>
      <c r="D17" s="875"/>
      <c r="E17" s="875"/>
      <c r="F17" s="875"/>
      <c r="G17" s="875"/>
      <c r="H17" s="875"/>
      <c r="I17" s="875"/>
      <c r="J17" s="876"/>
      <c r="K17" s="185"/>
      <c r="L17" s="908"/>
      <c r="M17" s="910"/>
      <c r="N17" s="908"/>
      <c r="O17" s="910"/>
      <c r="P17" s="908"/>
      <c r="Q17" s="910"/>
      <c r="R17" s="604"/>
      <c r="S17" s="620"/>
      <c r="T17" s="605"/>
      <c r="U17" s="908"/>
      <c r="V17" s="910"/>
      <c r="W17" s="908"/>
      <c r="X17" s="910"/>
      <c r="Y17" s="186"/>
      <c r="Z17" s="187"/>
      <c r="AA17" s="187"/>
      <c r="AB17" s="187"/>
      <c r="AC17" s="188"/>
      <c r="AD17" s="188"/>
      <c r="AE17" s="188"/>
      <c r="AF17" s="188"/>
      <c r="AG17" s="188"/>
      <c r="AH17" s="188"/>
      <c r="AI17" s="188"/>
      <c r="AJ17" s="188"/>
      <c r="AK17" s="908"/>
      <c r="AL17" s="909"/>
      <c r="AM17" s="909"/>
      <c r="AN17" s="909"/>
      <c r="AO17" s="910"/>
      <c r="AP17" s="2"/>
      <c r="AQ17" s="189">
        <f t="shared" si="2"/>
        <v>1</v>
      </c>
    </row>
    <row r="18" spans="2:46" ht="12" customHeight="1" x14ac:dyDescent="0.15">
      <c r="B18" s="872"/>
      <c r="C18" s="877"/>
      <c r="D18" s="875"/>
      <c r="E18" s="875"/>
      <c r="F18" s="875"/>
      <c r="G18" s="875"/>
      <c r="H18" s="875"/>
      <c r="I18" s="875"/>
      <c r="J18" s="876"/>
      <c r="K18" s="185"/>
      <c r="L18" s="908"/>
      <c r="M18" s="910"/>
      <c r="N18" s="908"/>
      <c r="O18" s="910"/>
      <c r="P18" s="908"/>
      <c r="Q18" s="910"/>
      <c r="R18" s="604"/>
      <c r="S18" s="620"/>
      <c r="T18" s="605"/>
      <c r="U18" s="908"/>
      <c r="V18" s="910"/>
      <c r="W18" s="908"/>
      <c r="X18" s="910"/>
      <c r="Y18" s="186"/>
      <c r="Z18" s="187"/>
      <c r="AA18" s="187"/>
      <c r="AB18" s="187"/>
      <c r="AC18" s="188"/>
      <c r="AD18" s="188"/>
      <c r="AE18" s="188"/>
      <c r="AF18" s="188"/>
      <c r="AG18" s="188"/>
      <c r="AH18" s="188"/>
      <c r="AI18" s="188"/>
      <c r="AJ18" s="188"/>
      <c r="AK18" s="908"/>
      <c r="AL18" s="909"/>
      <c r="AM18" s="909"/>
      <c r="AN18" s="909"/>
      <c r="AO18" s="910"/>
      <c r="AP18" s="2"/>
      <c r="AQ18" s="189">
        <f t="shared" si="2"/>
        <v>1</v>
      </c>
    </row>
    <row r="19" spans="2:46" ht="12" customHeight="1" x14ac:dyDescent="0.15">
      <c r="B19" s="872"/>
      <c r="C19" s="877"/>
      <c r="D19" s="875"/>
      <c r="E19" s="875"/>
      <c r="F19" s="875"/>
      <c r="G19" s="875"/>
      <c r="H19" s="875"/>
      <c r="I19" s="875"/>
      <c r="J19" s="876"/>
      <c r="K19" s="185"/>
      <c r="L19" s="908"/>
      <c r="M19" s="910"/>
      <c r="N19" s="908"/>
      <c r="O19" s="910"/>
      <c r="P19" s="908"/>
      <c r="Q19" s="910"/>
      <c r="R19" s="604"/>
      <c r="S19" s="620"/>
      <c r="T19" s="605"/>
      <c r="U19" s="908"/>
      <c r="V19" s="910"/>
      <c r="W19" s="908"/>
      <c r="X19" s="910"/>
      <c r="Y19" s="186"/>
      <c r="Z19" s="187"/>
      <c r="AA19" s="187"/>
      <c r="AB19" s="187"/>
      <c r="AC19" s="188"/>
      <c r="AD19" s="188"/>
      <c r="AE19" s="188"/>
      <c r="AF19" s="188"/>
      <c r="AG19" s="188"/>
      <c r="AH19" s="188"/>
      <c r="AI19" s="188"/>
      <c r="AJ19" s="188"/>
      <c r="AK19" s="908"/>
      <c r="AL19" s="909"/>
      <c r="AM19" s="909"/>
      <c r="AN19" s="909"/>
      <c r="AO19" s="910"/>
      <c r="AP19" s="2"/>
      <c r="AQ19" s="189">
        <f t="shared" si="2"/>
        <v>1</v>
      </c>
    </row>
    <row r="20" spans="2:46" ht="12" customHeight="1" x14ac:dyDescent="0.15">
      <c r="B20" s="872"/>
      <c r="C20" s="877"/>
      <c r="D20" s="875"/>
      <c r="E20" s="875"/>
      <c r="F20" s="875"/>
      <c r="G20" s="875"/>
      <c r="H20" s="875"/>
      <c r="I20" s="875"/>
      <c r="J20" s="876"/>
      <c r="K20" s="185"/>
      <c r="L20" s="908"/>
      <c r="M20" s="910"/>
      <c r="N20" s="908"/>
      <c r="O20" s="910"/>
      <c r="P20" s="908"/>
      <c r="Q20" s="910"/>
      <c r="R20" s="604"/>
      <c r="S20" s="620"/>
      <c r="T20" s="605"/>
      <c r="U20" s="908"/>
      <c r="V20" s="910"/>
      <c r="W20" s="908"/>
      <c r="X20" s="910"/>
      <c r="Y20" s="186"/>
      <c r="Z20" s="187"/>
      <c r="AA20" s="187"/>
      <c r="AB20" s="187"/>
      <c r="AC20" s="188"/>
      <c r="AD20" s="188"/>
      <c r="AE20" s="188"/>
      <c r="AF20" s="188"/>
      <c r="AG20" s="188"/>
      <c r="AH20" s="188"/>
      <c r="AI20" s="188"/>
      <c r="AJ20" s="188"/>
      <c r="AK20" s="908"/>
      <c r="AL20" s="909"/>
      <c r="AM20" s="909"/>
      <c r="AN20" s="909"/>
      <c r="AO20" s="910"/>
      <c r="AP20" s="2"/>
      <c r="AQ20" s="189">
        <f t="shared" si="2"/>
        <v>1</v>
      </c>
    </row>
    <row r="21" spans="2:46" ht="12" customHeight="1" x14ac:dyDescent="0.15">
      <c r="B21" s="872"/>
      <c r="C21" s="877"/>
      <c r="D21" s="875"/>
      <c r="E21" s="875"/>
      <c r="F21" s="875"/>
      <c r="G21" s="875"/>
      <c r="H21" s="875"/>
      <c r="I21" s="875"/>
      <c r="J21" s="876"/>
      <c r="K21" s="185"/>
      <c r="L21" s="908"/>
      <c r="M21" s="910"/>
      <c r="N21" s="908"/>
      <c r="O21" s="910"/>
      <c r="P21" s="908"/>
      <c r="Q21" s="910"/>
      <c r="R21" s="604"/>
      <c r="S21" s="620"/>
      <c r="T21" s="605"/>
      <c r="U21" s="908"/>
      <c r="V21" s="910"/>
      <c r="W21" s="908"/>
      <c r="X21" s="910"/>
      <c r="Y21" s="186"/>
      <c r="Z21" s="187"/>
      <c r="AA21" s="187"/>
      <c r="AB21" s="187"/>
      <c r="AC21" s="188"/>
      <c r="AD21" s="188"/>
      <c r="AE21" s="188"/>
      <c r="AF21" s="188"/>
      <c r="AG21" s="188"/>
      <c r="AH21" s="188"/>
      <c r="AI21" s="188"/>
      <c r="AJ21" s="188"/>
      <c r="AK21" s="908"/>
      <c r="AL21" s="909"/>
      <c r="AM21" s="909"/>
      <c r="AN21" s="909"/>
      <c r="AO21" s="910"/>
      <c r="AP21" s="2"/>
      <c r="AQ21" s="189">
        <f>IF(P21="材質劣化",2,IF(P21="漏水",3,1))</f>
        <v>1</v>
      </c>
    </row>
    <row r="22" spans="2:46" ht="12" customHeight="1" x14ac:dyDescent="0.15">
      <c r="B22" s="872"/>
      <c r="C22" s="877"/>
      <c r="D22" s="875"/>
      <c r="E22" s="875"/>
      <c r="F22" s="875"/>
      <c r="G22" s="875"/>
      <c r="H22" s="875"/>
      <c r="I22" s="875"/>
      <c r="J22" s="876"/>
      <c r="K22" s="185"/>
      <c r="L22" s="908"/>
      <c r="M22" s="910"/>
      <c r="N22" s="908"/>
      <c r="O22" s="910"/>
      <c r="P22" s="908"/>
      <c r="Q22" s="910"/>
      <c r="R22" s="604"/>
      <c r="S22" s="620"/>
      <c r="T22" s="605"/>
      <c r="U22" s="908"/>
      <c r="V22" s="910"/>
      <c r="W22" s="908"/>
      <c r="X22" s="910"/>
      <c r="Y22" s="186"/>
      <c r="Z22" s="187"/>
      <c r="AA22" s="187"/>
      <c r="AB22" s="187"/>
      <c r="AC22" s="188"/>
      <c r="AD22" s="188"/>
      <c r="AE22" s="188"/>
      <c r="AF22" s="188"/>
      <c r="AG22" s="188"/>
      <c r="AH22" s="188"/>
      <c r="AI22" s="188"/>
      <c r="AJ22" s="188"/>
      <c r="AK22" s="908"/>
      <c r="AL22" s="909"/>
      <c r="AM22" s="909"/>
      <c r="AN22" s="909"/>
      <c r="AO22" s="910"/>
      <c r="AP22" s="2"/>
      <c r="AQ22" s="189">
        <f t="shared" si="2"/>
        <v>1</v>
      </c>
    </row>
    <row r="23" spans="2:46" ht="12" customHeight="1" x14ac:dyDescent="0.15">
      <c r="B23" s="872"/>
      <c r="C23" s="877"/>
      <c r="D23" s="875"/>
      <c r="E23" s="875"/>
      <c r="F23" s="875"/>
      <c r="G23" s="875"/>
      <c r="H23" s="875"/>
      <c r="I23" s="875"/>
      <c r="J23" s="876"/>
      <c r="K23" s="185"/>
      <c r="L23" s="908"/>
      <c r="M23" s="910"/>
      <c r="N23" s="908"/>
      <c r="O23" s="910"/>
      <c r="P23" s="908"/>
      <c r="Q23" s="910"/>
      <c r="R23" s="604"/>
      <c r="S23" s="620"/>
      <c r="T23" s="605"/>
      <c r="U23" s="908"/>
      <c r="V23" s="910"/>
      <c r="W23" s="908"/>
      <c r="X23" s="910"/>
      <c r="Y23" s="186"/>
      <c r="Z23" s="187"/>
      <c r="AA23" s="187"/>
      <c r="AB23" s="187"/>
      <c r="AC23" s="188"/>
      <c r="AD23" s="188"/>
      <c r="AE23" s="188"/>
      <c r="AF23" s="188"/>
      <c r="AG23" s="188"/>
      <c r="AH23" s="188"/>
      <c r="AI23" s="188"/>
      <c r="AJ23" s="188"/>
      <c r="AK23" s="908"/>
      <c r="AL23" s="909"/>
      <c r="AM23" s="909"/>
      <c r="AN23" s="909"/>
      <c r="AO23" s="910"/>
      <c r="AP23" s="2"/>
      <c r="AQ23" s="189">
        <f t="shared" si="2"/>
        <v>1</v>
      </c>
    </row>
    <row r="24" spans="2:46" ht="12" customHeight="1" x14ac:dyDescent="0.15">
      <c r="B24" s="872"/>
      <c r="C24" s="877"/>
      <c r="D24" s="875"/>
      <c r="E24" s="875"/>
      <c r="F24" s="875"/>
      <c r="G24" s="875"/>
      <c r="H24" s="875"/>
      <c r="I24" s="875"/>
      <c r="J24" s="876"/>
      <c r="K24" s="185"/>
      <c r="L24" s="908"/>
      <c r="M24" s="910"/>
      <c r="N24" s="908"/>
      <c r="O24" s="910"/>
      <c r="P24" s="908"/>
      <c r="Q24" s="910"/>
      <c r="R24" s="604"/>
      <c r="S24" s="620"/>
      <c r="T24" s="605"/>
      <c r="U24" s="908"/>
      <c r="V24" s="910"/>
      <c r="W24" s="908"/>
      <c r="X24" s="910"/>
      <c r="Y24" s="186"/>
      <c r="Z24" s="187"/>
      <c r="AA24" s="187"/>
      <c r="AB24" s="187"/>
      <c r="AC24" s="188"/>
      <c r="AD24" s="188"/>
      <c r="AE24" s="188"/>
      <c r="AF24" s="188"/>
      <c r="AG24" s="188"/>
      <c r="AH24" s="188"/>
      <c r="AI24" s="188"/>
      <c r="AJ24" s="188"/>
      <c r="AK24" s="908"/>
      <c r="AL24" s="909"/>
      <c r="AM24" s="909"/>
      <c r="AN24" s="909"/>
      <c r="AO24" s="910"/>
      <c r="AP24" s="2"/>
      <c r="AQ24" s="189">
        <f t="shared" si="2"/>
        <v>1</v>
      </c>
    </row>
    <row r="25" spans="2:46" ht="12" customHeight="1" x14ac:dyDescent="0.15">
      <c r="B25" s="872"/>
      <c r="C25" s="877"/>
      <c r="D25" s="875"/>
      <c r="E25" s="875"/>
      <c r="F25" s="875"/>
      <c r="G25" s="875"/>
      <c r="H25" s="875"/>
      <c r="I25" s="875"/>
      <c r="J25" s="876"/>
      <c r="K25" s="185"/>
      <c r="L25" s="908"/>
      <c r="M25" s="910"/>
      <c r="N25" s="908"/>
      <c r="O25" s="910"/>
      <c r="P25" s="908"/>
      <c r="Q25" s="910"/>
      <c r="R25" s="604"/>
      <c r="S25" s="620"/>
      <c r="T25" s="605"/>
      <c r="U25" s="908"/>
      <c r="V25" s="910"/>
      <c r="W25" s="908"/>
      <c r="X25" s="910"/>
      <c r="Y25" s="186"/>
      <c r="Z25" s="187"/>
      <c r="AA25" s="187"/>
      <c r="AB25" s="187"/>
      <c r="AC25" s="188"/>
      <c r="AD25" s="188"/>
      <c r="AE25" s="188"/>
      <c r="AF25" s="188"/>
      <c r="AG25" s="188"/>
      <c r="AH25" s="188"/>
      <c r="AI25" s="188"/>
      <c r="AJ25" s="188"/>
      <c r="AK25" s="908"/>
      <c r="AL25" s="909"/>
      <c r="AM25" s="909"/>
      <c r="AN25" s="909"/>
      <c r="AO25" s="910"/>
      <c r="AP25" s="2"/>
      <c r="AQ25" s="189">
        <f t="shared" si="2"/>
        <v>1</v>
      </c>
    </row>
    <row r="26" spans="2:46" ht="12" customHeight="1" x14ac:dyDescent="0.15">
      <c r="B26" s="872"/>
      <c r="C26" s="877"/>
      <c r="D26" s="875"/>
      <c r="E26" s="875"/>
      <c r="F26" s="875"/>
      <c r="G26" s="875"/>
      <c r="H26" s="875"/>
      <c r="I26" s="875"/>
      <c r="J26" s="876"/>
      <c r="K26" s="185"/>
      <c r="L26" s="908"/>
      <c r="M26" s="910"/>
      <c r="N26" s="908"/>
      <c r="O26" s="910"/>
      <c r="P26" s="908"/>
      <c r="Q26" s="910"/>
      <c r="R26" s="604"/>
      <c r="S26" s="620"/>
      <c r="T26" s="605"/>
      <c r="U26" s="908"/>
      <c r="V26" s="910"/>
      <c r="W26" s="908"/>
      <c r="X26" s="910"/>
      <c r="Y26" s="186"/>
      <c r="Z26" s="187"/>
      <c r="AA26" s="187"/>
      <c r="AB26" s="187"/>
      <c r="AC26" s="188"/>
      <c r="AD26" s="188"/>
      <c r="AE26" s="188"/>
      <c r="AF26" s="188"/>
      <c r="AG26" s="188"/>
      <c r="AH26" s="188"/>
      <c r="AI26" s="188"/>
      <c r="AJ26" s="188"/>
      <c r="AK26" s="908"/>
      <c r="AL26" s="909"/>
      <c r="AM26" s="909"/>
      <c r="AN26" s="909"/>
      <c r="AO26" s="910"/>
      <c r="AP26" s="2"/>
      <c r="AQ26" s="189">
        <f t="shared" si="2"/>
        <v>1</v>
      </c>
    </row>
    <row r="27" spans="2:46" ht="12" customHeight="1" x14ac:dyDescent="0.15">
      <c r="B27" s="872"/>
      <c r="C27" s="877"/>
      <c r="D27" s="875"/>
      <c r="E27" s="875"/>
      <c r="F27" s="875"/>
      <c r="G27" s="875"/>
      <c r="H27" s="875"/>
      <c r="I27" s="875"/>
      <c r="J27" s="876"/>
      <c r="K27" s="185"/>
      <c r="L27" s="908"/>
      <c r="M27" s="910"/>
      <c r="N27" s="908"/>
      <c r="O27" s="910"/>
      <c r="P27" s="908"/>
      <c r="Q27" s="910"/>
      <c r="R27" s="604"/>
      <c r="S27" s="620"/>
      <c r="T27" s="605"/>
      <c r="U27" s="908"/>
      <c r="V27" s="910"/>
      <c r="W27" s="908"/>
      <c r="X27" s="910"/>
      <c r="Y27" s="186"/>
      <c r="Z27" s="187"/>
      <c r="AA27" s="187"/>
      <c r="AB27" s="187"/>
      <c r="AC27" s="188"/>
      <c r="AD27" s="188"/>
      <c r="AE27" s="188"/>
      <c r="AF27" s="188"/>
      <c r="AG27" s="188"/>
      <c r="AH27" s="188"/>
      <c r="AI27" s="188"/>
      <c r="AJ27" s="188"/>
      <c r="AK27" s="908"/>
      <c r="AL27" s="909"/>
      <c r="AM27" s="909"/>
      <c r="AN27" s="909"/>
      <c r="AO27" s="910"/>
      <c r="AP27" s="2"/>
      <c r="AQ27" s="189">
        <f t="shared" si="2"/>
        <v>1</v>
      </c>
    </row>
    <row r="28" spans="2:46" ht="12" customHeight="1" x14ac:dyDescent="0.15">
      <c r="B28" s="872"/>
      <c r="C28" s="877"/>
      <c r="D28" s="875"/>
      <c r="E28" s="875"/>
      <c r="F28" s="875"/>
      <c r="G28" s="875"/>
      <c r="H28" s="875"/>
      <c r="I28" s="875"/>
      <c r="J28" s="876"/>
      <c r="K28" s="185"/>
      <c r="L28" s="908"/>
      <c r="M28" s="910"/>
      <c r="N28" s="908"/>
      <c r="O28" s="910"/>
      <c r="P28" s="908"/>
      <c r="Q28" s="910"/>
      <c r="R28" s="604"/>
      <c r="S28" s="620"/>
      <c r="T28" s="605"/>
      <c r="U28" s="908"/>
      <c r="V28" s="910"/>
      <c r="W28" s="908"/>
      <c r="X28" s="910"/>
      <c r="Y28" s="186"/>
      <c r="Z28" s="187"/>
      <c r="AA28" s="187"/>
      <c r="AB28" s="187"/>
      <c r="AC28" s="188"/>
      <c r="AD28" s="188"/>
      <c r="AE28" s="188"/>
      <c r="AF28" s="188"/>
      <c r="AG28" s="188"/>
      <c r="AH28" s="188"/>
      <c r="AI28" s="188"/>
      <c r="AJ28" s="188"/>
      <c r="AK28" s="908"/>
      <c r="AL28" s="909"/>
      <c r="AM28" s="909"/>
      <c r="AN28" s="909"/>
      <c r="AO28" s="910"/>
      <c r="AP28" s="2"/>
      <c r="AQ28" s="189">
        <f t="shared" si="2"/>
        <v>1</v>
      </c>
    </row>
    <row r="29" spans="2:46" ht="12" customHeight="1" x14ac:dyDescent="0.15">
      <c r="B29" s="872"/>
      <c r="C29" s="877"/>
      <c r="D29" s="875"/>
      <c r="E29" s="875"/>
      <c r="F29" s="875"/>
      <c r="G29" s="875"/>
      <c r="H29" s="875"/>
      <c r="I29" s="875"/>
      <c r="J29" s="876"/>
      <c r="K29" s="185"/>
      <c r="L29" s="908"/>
      <c r="M29" s="910"/>
      <c r="N29" s="908"/>
      <c r="O29" s="910"/>
      <c r="P29" s="908"/>
      <c r="Q29" s="910"/>
      <c r="R29" s="604"/>
      <c r="S29" s="620"/>
      <c r="T29" s="605"/>
      <c r="U29" s="908"/>
      <c r="V29" s="910"/>
      <c r="W29" s="908"/>
      <c r="X29" s="910"/>
      <c r="Y29" s="186"/>
      <c r="Z29" s="187"/>
      <c r="AA29" s="187"/>
      <c r="AB29" s="187"/>
      <c r="AC29" s="188"/>
      <c r="AD29" s="188"/>
      <c r="AE29" s="188"/>
      <c r="AF29" s="188"/>
      <c r="AG29" s="188"/>
      <c r="AH29" s="188"/>
      <c r="AI29" s="188"/>
      <c r="AJ29" s="188"/>
      <c r="AK29" s="908"/>
      <c r="AL29" s="909"/>
      <c r="AM29" s="909"/>
      <c r="AN29" s="909"/>
      <c r="AO29" s="910"/>
      <c r="AP29" s="2"/>
      <c r="AQ29" s="189">
        <f t="shared" si="2"/>
        <v>1</v>
      </c>
    </row>
    <row r="30" spans="2:46" ht="12" customHeight="1" x14ac:dyDescent="0.15">
      <c r="B30" s="872"/>
      <c r="C30" s="877"/>
      <c r="D30" s="875"/>
      <c r="E30" s="875"/>
      <c r="F30" s="875"/>
      <c r="G30" s="875"/>
      <c r="H30" s="875"/>
      <c r="I30" s="875"/>
      <c r="J30" s="876"/>
      <c r="K30" s="185"/>
      <c r="L30" s="908"/>
      <c r="M30" s="910"/>
      <c r="N30" s="908"/>
      <c r="O30" s="910"/>
      <c r="P30" s="908"/>
      <c r="Q30" s="910"/>
      <c r="R30" s="604"/>
      <c r="S30" s="620"/>
      <c r="T30" s="605"/>
      <c r="U30" s="908"/>
      <c r="V30" s="910"/>
      <c r="W30" s="908"/>
      <c r="X30" s="910"/>
      <c r="Y30" s="186"/>
      <c r="Z30" s="187"/>
      <c r="AA30" s="187"/>
      <c r="AB30" s="187"/>
      <c r="AC30" s="188"/>
      <c r="AD30" s="188"/>
      <c r="AE30" s="188"/>
      <c r="AF30" s="188"/>
      <c r="AG30" s="188"/>
      <c r="AH30" s="188"/>
      <c r="AI30" s="188"/>
      <c r="AJ30" s="188"/>
      <c r="AK30" s="908"/>
      <c r="AL30" s="909"/>
      <c r="AM30" s="909"/>
      <c r="AN30" s="909"/>
      <c r="AO30" s="910"/>
      <c r="AP30" s="2"/>
      <c r="AQ30" s="189">
        <f t="shared" si="2"/>
        <v>1</v>
      </c>
    </row>
    <row r="31" spans="2:46" ht="12" customHeight="1" x14ac:dyDescent="0.15">
      <c r="B31" s="872"/>
      <c r="C31" s="877"/>
      <c r="D31" s="875"/>
      <c r="E31" s="875"/>
      <c r="F31" s="875"/>
      <c r="G31" s="875"/>
      <c r="H31" s="875"/>
      <c r="I31" s="875"/>
      <c r="J31" s="876"/>
      <c r="K31" s="185"/>
      <c r="L31" s="908"/>
      <c r="M31" s="910"/>
      <c r="N31" s="908"/>
      <c r="O31" s="910"/>
      <c r="P31" s="908"/>
      <c r="Q31" s="910"/>
      <c r="R31" s="604"/>
      <c r="S31" s="620"/>
      <c r="T31" s="605"/>
      <c r="U31" s="908"/>
      <c r="V31" s="910"/>
      <c r="W31" s="908"/>
      <c r="X31" s="910"/>
      <c r="Y31" s="186"/>
      <c r="Z31" s="187"/>
      <c r="AA31" s="187"/>
      <c r="AB31" s="187"/>
      <c r="AC31" s="188"/>
      <c r="AD31" s="188"/>
      <c r="AE31" s="188"/>
      <c r="AF31" s="188"/>
      <c r="AG31" s="188"/>
      <c r="AH31" s="188"/>
      <c r="AI31" s="188"/>
      <c r="AJ31" s="188"/>
      <c r="AK31" s="908"/>
      <c r="AL31" s="909"/>
      <c r="AM31" s="909"/>
      <c r="AN31" s="909"/>
      <c r="AO31" s="910"/>
      <c r="AP31" s="2"/>
      <c r="AQ31" s="189">
        <f t="shared" si="2"/>
        <v>1</v>
      </c>
    </row>
    <row r="32" spans="2:46" ht="12" customHeight="1" x14ac:dyDescent="0.15">
      <c r="B32" s="872"/>
      <c r="C32" s="877"/>
      <c r="D32" s="875"/>
      <c r="E32" s="875"/>
      <c r="F32" s="875"/>
      <c r="G32" s="875"/>
      <c r="H32" s="875"/>
      <c r="I32" s="875"/>
      <c r="J32" s="876"/>
      <c r="K32" s="185"/>
      <c r="L32" s="908"/>
      <c r="M32" s="910"/>
      <c r="N32" s="908"/>
      <c r="O32" s="910"/>
      <c r="P32" s="908"/>
      <c r="Q32" s="910"/>
      <c r="R32" s="604"/>
      <c r="S32" s="620"/>
      <c r="T32" s="605"/>
      <c r="U32" s="908"/>
      <c r="V32" s="910"/>
      <c r="W32" s="908"/>
      <c r="X32" s="910"/>
      <c r="Y32" s="186"/>
      <c r="Z32" s="187"/>
      <c r="AA32" s="187"/>
      <c r="AB32" s="187"/>
      <c r="AC32" s="188"/>
      <c r="AD32" s="188"/>
      <c r="AE32" s="188"/>
      <c r="AF32" s="188"/>
      <c r="AG32" s="188"/>
      <c r="AH32" s="188"/>
      <c r="AI32" s="188"/>
      <c r="AJ32" s="188"/>
      <c r="AK32" s="908"/>
      <c r="AL32" s="909"/>
      <c r="AM32" s="909"/>
      <c r="AN32" s="909"/>
      <c r="AO32" s="910"/>
      <c r="AP32" s="2"/>
      <c r="AQ32" s="189">
        <f t="shared" si="2"/>
        <v>1</v>
      </c>
      <c r="AS32" s="856"/>
      <c r="AT32" s="856"/>
    </row>
    <row r="33" spans="2:86" ht="12" customHeight="1" x14ac:dyDescent="0.15">
      <c r="B33" s="872"/>
      <c r="C33" s="877"/>
      <c r="D33" s="875"/>
      <c r="E33" s="875"/>
      <c r="F33" s="875"/>
      <c r="G33" s="875"/>
      <c r="H33" s="875"/>
      <c r="I33" s="875"/>
      <c r="J33" s="876"/>
      <c r="K33" s="185"/>
      <c r="L33" s="908"/>
      <c r="M33" s="910"/>
      <c r="N33" s="908"/>
      <c r="O33" s="910"/>
      <c r="P33" s="908"/>
      <c r="Q33" s="910"/>
      <c r="R33" s="604"/>
      <c r="S33" s="620"/>
      <c r="T33" s="605"/>
      <c r="U33" s="908"/>
      <c r="V33" s="910"/>
      <c r="W33" s="908"/>
      <c r="X33" s="910"/>
      <c r="Y33" s="186"/>
      <c r="Z33" s="187"/>
      <c r="AA33" s="187"/>
      <c r="AB33" s="187"/>
      <c r="AC33" s="188"/>
      <c r="AD33" s="188"/>
      <c r="AE33" s="188"/>
      <c r="AF33" s="188"/>
      <c r="AG33" s="188"/>
      <c r="AH33" s="188"/>
      <c r="AI33" s="188"/>
      <c r="AJ33" s="188"/>
      <c r="AK33" s="908"/>
      <c r="AL33" s="909"/>
      <c r="AM33" s="909"/>
      <c r="AN33" s="909"/>
      <c r="AO33" s="910"/>
      <c r="AP33" s="2"/>
      <c r="AQ33" s="189">
        <f t="shared" si="2"/>
        <v>1</v>
      </c>
      <c r="AS33" s="911"/>
      <c r="AT33" s="911"/>
    </row>
    <row r="34" spans="2:86" ht="12" customHeight="1" x14ac:dyDescent="0.15">
      <c r="B34" s="872"/>
      <c r="C34" s="877"/>
      <c r="D34" s="875"/>
      <c r="E34" s="875"/>
      <c r="F34" s="875"/>
      <c r="G34" s="875"/>
      <c r="H34" s="875"/>
      <c r="I34" s="875"/>
      <c r="J34" s="876"/>
      <c r="K34" s="185"/>
      <c r="L34" s="908"/>
      <c r="M34" s="910"/>
      <c r="N34" s="908"/>
      <c r="O34" s="910"/>
      <c r="P34" s="908"/>
      <c r="Q34" s="910"/>
      <c r="R34" s="604"/>
      <c r="S34" s="620"/>
      <c r="T34" s="605"/>
      <c r="U34" s="908"/>
      <c r="V34" s="910"/>
      <c r="W34" s="908"/>
      <c r="X34" s="910"/>
      <c r="Y34" s="186"/>
      <c r="Z34" s="187"/>
      <c r="AA34" s="187"/>
      <c r="AB34" s="187"/>
      <c r="AC34" s="188"/>
      <c r="AD34" s="188"/>
      <c r="AE34" s="188"/>
      <c r="AF34" s="188"/>
      <c r="AG34" s="188"/>
      <c r="AH34" s="188"/>
      <c r="AI34" s="188"/>
      <c r="AJ34" s="188"/>
      <c r="AK34" s="908"/>
      <c r="AL34" s="909"/>
      <c r="AM34" s="909"/>
      <c r="AN34" s="909"/>
      <c r="AO34" s="910"/>
      <c r="AP34" s="2"/>
      <c r="AQ34" s="189">
        <f t="shared" si="2"/>
        <v>1</v>
      </c>
      <c r="AS34" s="912"/>
      <c r="AT34" s="912"/>
    </row>
    <row r="35" spans="2:86" ht="12" customHeight="1" x14ac:dyDescent="0.15">
      <c r="B35" s="872"/>
      <c r="C35" s="877"/>
      <c r="D35" s="875"/>
      <c r="E35" s="875"/>
      <c r="F35" s="875"/>
      <c r="G35" s="875"/>
      <c r="H35" s="875"/>
      <c r="I35" s="875"/>
      <c r="J35" s="876"/>
      <c r="K35" s="913" t="s">
        <v>945</v>
      </c>
      <c r="L35" s="898" t="s">
        <v>946</v>
      </c>
      <c r="M35" s="898"/>
      <c r="N35" s="898"/>
      <c r="O35" s="898"/>
      <c r="P35" s="898"/>
      <c r="Q35" s="898"/>
      <c r="R35" s="898"/>
      <c r="S35" s="898"/>
      <c r="T35" s="898"/>
      <c r="U35" s="898"/>
      <c r="V35" s="898"/>
      <c r="W35" s="898"/>
      <c r="X35" s="898"/>
      <c r="Y35" s="884" t="s">
        <v>947</v>
      </c>
      <c r="Z35" s="885"/>
      <c r="AA35" s="885"/>
      <c r="AB35" s="886"/>
      <c r="AC35" s="190">
        <f t="shared" ref="AC35:AJ35" si="3">SUM(AC11:AC34)</f>
        <v>0</v>
      </c>
      <c r="AD35" s="190">
        <f t="shared" si="3"/>
        <v>0</v>
      </c>
      <c r="AE35" s="190">
        <f>SUM(AE11:AE34)</f>
        <v>0</v>
      </c>
      <c r="AF35" s="190">
        <f t="shared" si="3"/>
        <v>0</v>
      </c>
      <c r="AG35" s="190">
        <f t="shared" si="3"/>
        <v>0</v>
      </c>
      <c r="AH35" s="190">
        <f t="shared" si="3"/>
        <v>0</v>
      </c>
      <c r="AI35" s="190">
        <f t="shared" si="3"/>
        <v>0</v>
      </c>
      <c r="AJ35" s="191">
        <f t="shared" si="3"/>
        <v>0</v>
      </c>
      <c r="AK35" s="898" t="s">
        <v>948</v>
      </c>
      <c r="AL35" s="898"/>
      <c r="AM35" s="915" t="s">
        <v>607</v>
      </c>
      <c r="AN35" s="915"/>
      <c r="AO35" s="915"/>
      <c r="AP35" s="2"/>
    </row>
    <row r="36" spans="2:86" ht="12" customHeight="1" x14ac:dyDescent="0.15">
      <c r="B36" s="872"/>
      <c r="C36" s="877"/>
      <c r="D36" s="875"/>
      <c r="E36" s="875"/>
      <c r="F36" s="875"/>
      <c r="G36" s="875"/>
      <c r="H36" s="875"/>
      <c r="I36" s="875"/>
      <c r="J36" s="876"/>
      <c r="K36" s="914"/>
      <c r="L36" s="892" t="s">
        <v>950</v>
      </c>
      <c r="M36" s="899"/>
      <c r="N36" s="893"/>
      <c r="O36" s="892" t="s">
        <v>951</v>
      </c>
      <c r="P36" s="899"/>
      <c r="Q36" s="899"/>
      <c r="R36" s="899"/>
      <c r="S36" s="899"/>
      <c r="T36" s="899"/>
      <c r="U36" s="899"/>
      <c r="V36" s="899"/>
      <c r="W36" s="899"/>
      <c r="X36" s="893"/>
      <c r="Y36" s="183" t="s">
        <v>527</v>
      </c>
      <c r="Z36" s="184" t="s">
        <v>526</v>
      </c>
      <c r="AA36" s="184" t="s">
        <v>943</v>
      </c>
      <c r="AB36" s="184" t="s">
        <v>944</v>
      </c>
      <c r="AC36" s="184" t="s">
        <v>527</v>
      </c>
      <c r="AD36" s="184" t="s">
        <v>526</v>
      </c>
      <c r="AE36" s="184" t="s">
        <v>943</v>
      </c>
      <c r="AF36" s="184" t="s">
        <v>944</v>
      </c>
      <c r="AG36" s="184" t="s">
        <v>527</v>
      </c>
      <c r="AH36" s="184" t="s">
        <v>526</v>
      </c>
      <c r="AI36" s="184" t="s">
        <v>943</v>
      </c>
      <c r="AJ36" s="192" t="s">
        <v>944</v>
      </c>
      <c r="AK36" s="898"/>
      <c r="AL36" s="898"/>
      <c r="AM36" s="915"/>
      <c r="AN36" s="915"/>
      <c r="AO36" s="915"/>
      <c r="AP36" s="2"/>
    </row>
    <row r="37" spans="2:86" ht="14.25" customHeight="1" x14ac:dyDescent="0.15">
      <c r="B37" s="872"/>
      <c r="C37" s="877"/>
      <c r="D37" s="875"/>
      <c r="E37" s="875"/>
      <c r="F37" s="875"/>
      <c r="G37" s="875"/>
      <c r="H37" s="875"/>
      <c r="I37" s="875"/>
      <c r="J37" s="876"/>
      <c r="K37" s="914"/>
      <c r="L37" s="894"/>
      <c r="M37" s="903"/>
      <c r="N37" s="895"/>
      <c r="O37" s="894"/>
      <c r="P37" s="903"/>
      <c r="Q37" s="903"/>
      <c r="R37" s="903"/>
      <c r="S37" s="903"/>
      <c r="T37" s="903"/>
      <c r="U37" s="903"/>
      <c r="V37" s="903"/>
      <c r="W37" s="903"/>
      <c r="X37" s="895"/>
      <c r="Y37" s="916">
        <f>COUNTIF(Y11:Y34,"〇")</f>
        <v>0</v>
      </c>
      <c r="Z37" s="916">
        <f>COUNTIF(Z11:Z34,"〇")</f>
        <v>0</v>
      </c>
      <c r="AA37" s="916">
        <f>COUNTIF(AA11:AA34,"〇")</f>
        <v>0</v>
      </c>
      <c r="AB37" s="916">
        <f>COUNTIF(AB11:AB34,"〇")</f>
        <v>0</v>
      </c>
      <c r="AC37" s="916">
        <f>COUNTA(AC11:AC34)</f>
        <v>0</v>
      </c>
      <c r="AD37" s="916">
        <f t="shared" ref="AD37:AI37" si="4">COUNTA(AD11:AD34)</f>
        <v>0</v>
      </c>
      <c r="AE37" s="916">
        <f t="shared" si="4"/>
        <v>0</v>
      </c>
      <c r="AF37" s="916">
        <f t="shared" si="4"/>
        <v>0</v>
      </c>
      <c r="AG37" s="916">
        <f t="shared" si="4"/>
        <v>0</v>
      </c>
      <c r="AH37" s="916">
        <f t="shared" si="4"/>
        <v>0</v>
      </c>
      <c r="AI37" s="916">
        <f t="shared" si="4"/>
        <v>0</v>
      </c>
      <c r="AJ37" s="916">
        <f>COUNTA(AJ11:AJ34)</f>
        <v>0</v>
      </c>
      <c r="AK37" s="898"/>
      <c r="AL37" s="898"/>
      <c r="AM37" s="915"/>
      <c r="AN37" s="915"/>
      <c r="AO37" s="915"/>
      <c r="AP37" s="2"/>
    </row>
    <row r="38" spans="2:86" ht="14.25" customHeight="1" x14ac:dyDescent="0.15">
      <c r="B38" s="872"/>
      <c r="C38" s="877"/>
      <c r="D38" s="875"/>
      <c r="E38" s="875"/>
      <c r="F38" s="875"/>
      <c r="G38" s="875"/>
      <c r="H38" s="875"/>
      <c r="I38" s="875"/>
      <c r="J38" s="876"/>
      <c r="K38" s="914"/>
      <c r="L38" s="896"/>
      <c r="M38" s="900"/>
      <c r="N38" s="897"/>
      <c r="O38" s="896"/>
      <c r="P38" s="900"/>
      <c r="Q38" s="900"/>
      <c r="R38" s="900"/>
      <c r="S38" s="900"/>
      <c r="T38" s="900"/>
      <c r="U38" s="900"/>
      <c r="V38" s="900"/>
      <c r="W38" s="900"/>
      <c r="X38" s="897"/>
      <c r="Y38" s="916"/>
      <c r="Z38" s="916"/>
      <c r="AA38" s="916"/>
      <c r="AB38" s="916"/>
      <c r="AC38" s="916"/>
      <c r="AD38" s="916"/>
      <c r="AE38" s="916"/>
      <c r="AF38" s="916"/>
      <c r="AG38" s="916"/>
      <c r="AH38" s="916"/>
      <c r="AI38" s="916"/>
      <c r="AJ38" s="916"/>
      <c r="AK38" s="898"/>
      <c r="AL38" s="898"/>
      <c r="AM38" s="915"/>
      <c r="AN38" s="915"/>
      <c r="AO38" s="915"/>
      <c r="AP38" s="2"/>
    </row>
    <row r="39" spans="2:86" ht="12" customHeight="1" x14ac:dyDescent="0.15">
      <c r="B39" s="872"/>
      <c r="C39" s="877"/>
      <c r="D39" s="875"/>
      <c r="E39" s="875"/>
      <c r="F39" s="875"/>
      <c r="G39" s="875"/>
      <c r="H39" s="875"/>
      <c r="I39" s="875"/>
      <c r="J39" s="875"/>
      <c r="K39" s="924" t="s">
        <v>952</v>
      </c>
      <c r="L39" s="926"/>
      <c r="M39" s="926"/>
      <c r="N39" s="926"/>
      <c r="O39" s="926"/>
      <c r="P39" s="926"/>
      <c r="Q39" s="926"/>
      <c r="R39" s="926"/>
      <c r="S39" s="926"/>
      <c r="T39" s="926"/>
      <c r="U39" s="926"/>
      <c r="V39" s="926"/>
      <c r="W39" s="926"/>
      <c r="X39" s="926"/>
      <c r="Y39" s="926"/>
      <c r="Z39" s="926"/>
      <c r="AA39" s="926"/>
      <c r="AB39" s="926"/>
      <c r="AC39" s="926"/>
      <c r="AD39" s="926"/>
      <c r="AE39" s="926"/>
      <c r="AF39" s="926"/>
      <c r="AG39" s="926"/>
      <c r="AH39" s="926"/>
      <c r="AI39" s="926"/>
      <c r="AJ39" s="926"/>
      <c r="AK39" s="927"/>
      <c r="AL39" s="927"/>
      <c r="AM39" s="927"/>
      <c r="AN39" s="927"/>
      <c r="AO39" s="928"/>
      <c r="AP39" s="2"/>
    </row>
    <row r="40" spans="2:86" ht="12" customHeight="1" x14ac:dyDescent="0.15">
      <c r="B40" s="872"/>
      <c r="C40" s="877"/>
      <c r="D40" s="875"/>
      <c r="E40" s="875"/>
      <c r="F40" s="875"/>
      <c r="G40" s="875"/>
      <c r="H40" s="875"/>
      <c r="I40" s="875"/>
      <c r="J40" s="875"/>
      <c r="K40" s="925"/>
      <c r="L40" s="927"/>
      <c r="M40" s="927"/>
      <c r="N40" s="927"/>
      <c r="O40" s="927"/>
      <c r="P40" s="927"/>
      <c r="Q40" s="927"/>
      <c r="R40" s="927"/>
      <c r="S40" s="927"/>
      <c r="T40" s="927"/>
      <c r="U40" s="927"/>
      <c r="V40" s="927"/>
      <c r="W40" s="927"/>
      <c r="X40" s="927"/>
      <c r="Y40" s="927"/>
      <c r="Z40" s="927"/>
      <c r="AA40" s="927"/>
      <c r="AB40" s="927"/>
      <c r="AC40" s="927"/>
      <c r="AD40" s="927"/>
      <c r="AE40" s="927"/>
      <c r="AF40" s="927"/>
      <c r="AG40" s="927"/>
      <c r="AH40" s="927"/>
      <c r="AI40" s="927"/>
      <c r="AJ40" s="927"/>
      <c r="AK40" s="927"/>
      <c r="AL40" s="927"/>
      <c r="AM40" s="927"/>
      <c r="AN40" s="927"/>
      <c r="AO40" s="928"/>
      <c r="AP40" s="2"/>
    </row>
    <row r="41" spans="2:86" ht="12" customHeight="1" x14ac:dyDescent="0.15">
      <c r="B41" s="872"/>
      <c r="C41" s="877"/>
      <c r="D41" s="875"/>
      <c r="E41" s="875"/>
      <c r="F41" s="875"/>
      <c r="G41" s="875"/>
      <c r="H41" s="875"/>
      <c r="I41" s="875"/>
      <c r="J41" s="875"/>
      <c r="K41" s="925"/>
      <c r="L41" s="927"/>
      <c r="M41" s="927"/>
      <c r="N41" s="927"/>
      <c r="O41" s="927"/>
      <c r="P41" s="927"/>
      <c r="Q41" s="927"/>
      <c r="R41" s="927"/>
      <c r="S41" s="927"/>
      <c r="T41" s="927"/>
      <c r="U41" s="927"/>
      <c r="V41" s="927"/>
      <c r="W41" s="927"/>
      <c r="X41" s="927"/>
      <c r="Y41" s="927"/>
      <c r="Z41" s="927"/>
      <c r="AA41" s="927"/>
      <c r="AB41" s="927"/>
      <c r="AC41" s="927"/>
      <c r="AD41" s="927"/>
      <c r="AE41" s="927"/>
      <c r="AF41" s="927"/>
      <c r="AG41" s="927"/>
      <c r="AH41" s="927"/>
      <c r="AI41" s="927"/>
      <c r="AJ41" s="927"/>
      <c r="AK41" s="927"/>
      <c r="AL41" s="927"/>
      <c r="AM41" s="927"/>
      <c r="AN41" s="927"/>
      <c r="AO41" s="928"/>
      <c r="AP41" s="2"/>
    </row>
    <row r="42" spans="2:86" ht="12" customHeight="1" x14ac:dyDescent="0.15">
      <c r="B42" s="872"/>
      <c r="C42" s="877"/>
      <c r="D42" s="875"/>
      <c r="E42" s="875"/>
      <c r="F42" s="875"/>
      <c r="G42" s="875"/>
      <c r="H42" s="875"/>
      <c r="I42" s="875"/>
      <c r="J42" s="875"/>
      <c r="K42" s="925"/>
      <c r="L42" s="929"/>
      <c r="M42" s="929"/>
      <c r="N42" s="929"/>
      <c r="O42" s="929"/>
      <c r="P42" s="929"/>
      <c r="Q42" s="929"/>
      <c r="R42" s="929"/>
      <c r="S42" s="929"/>
      <c r="T42" s="929"/>
      <c r="U42" s="929"/>
      <c r="V42" s="929"/>
      <c r="W42" s="929"/>
      <c r="X42" s="929"/>
      <c r="Y42" s="929"/>
      <c r="Z42" s="929"/>
      <c r="AA42" s="929"/>
      <c r="AB42" s="929"/>
      <c r="AC42" s="929"/>
      <c r="AD42" s="929"/>
      <c r="AE42" s="929"/>
      <c r="AF42" s="929"/>
      <c r="AG42" s="929"/>
      <c r="AH42" s="929"/>
      <c r="AI42" s="929"/>
      <c r="AJ42" s="929"/>
      <c r="AK42" s="929"/>
      <c r="AL42" s="929"/>
      <c r="AM42" s="929"/>
      <c r="AN42" s="929"/>
      <c r="AO42" s="930"/>
      <c r="AP42" s="172"/>
      <c r="CD42" s="2"/>
      <c r="CE42" s="2"/>
      <c r="CF42" s="2"/>
      <c r="CG42" s="2"/>
      <c r="CH42" s="2"/>
    </row>
    <row r="43" spans="2:86" ht="12" customHeight="1" x14ac:dyDescent="0.15">
      <c r="B43" s="872"/>
      <c r="C43" s="877"/>
      <c r="D43" s="875"/>
      <c r="E43" s="875"/>
      <c r="F43" s="875"/>
      <c r="G43" s="875"/>
      <c r="H43" s="875"/>
      <c r="I43" s="875"/>
      <c r="J43" s="876"/>
      <c r="K43" s="917" t="s">
        <v>953</v>
      </c>
      <c r="L43" s="917"/>
      <c r="M43" s="917"/>
      <c r="N43" s="917"/>
      <c r="O43" s="917"/>
      <c r="P43" s="917"/>
      <c r="Q43" s="917"/>
      <c r="R43" s="917"/>
      <c r="S43" s="917"/>
      <c r="T43" s="917"/>
      <c r="U43" s="917"/>
      <c r="V43" s="917"/>
      <c r="W43" s="917"/>
      <c r="X43" s="917"/>
      <c r="Y43" s="917"/>
      <c r="Z43" s="917"/>
      <c r="AA43" s="917"/>
      <c r="AB43" s="917"/>
      <c r="AC43" s="917"/>
      <c r="AD43" s="917"/>
      <c r="AE43" s="917"/>
      <c r="AF43" s="917"/>
      <c r="AG43" s="917"/>
      <c r="AH43" s="917"/>
      <c r="AI43" s="917"/>
      <c r="AJ43" s="917"/>
      <c r="AK43" s="917"/>
      <c r="AL43" s="917"/>
      <c r="AM43" s="917"/>
      <c r="AN43" s="917"/>
      <c r="AO43" s="917"/>
      <c r="AP43" s="172"/>
      <c r="CD43" s="2"/>
      <c r="CE43" s="2"/>
      <c r="CF43" s="2"/>
      <c r="CG43" s="2"/>
      <c r="CH43" s="2"/>
    </row>
    <row r="44" spans="2:86" ht="12" customHeight="1" x14ac:dyDescent="0.15">
      <c r="B44" s="872"/>
      <c r="C44" s="877"/>
      <c r="D44" s="875"/>
      <c r="E44" s="875"/>
      <c r="F44" s="875"/>
      <c r="G44" s="875"/>
      <c r="H44" s="875"/>
      <c r="I44" s="875"/>
      <c r="J44" s="876"/>
      <c r="K44" s="918" t="s">
        <v>954</v>
      </c>
      <c r="L44" s="919"/>
      <c r="M44" s="919"/>
      <c r="N44" s="919"/>
      <c r="O44" s="919"/>
      <c r="P44" s="919"/>
      <c r="Q44" s="919"/>
      <c r="R44" s="919"/>
      <c r="S44" s="919"/>
      <c r="T44" s="919"/>
      <c r="U44" s="919"/>
      <c r="V44" s="919"/>
      <c r="W44" s="919"/>
      <c r="X44" s="919"/>
      <c r="Y44" s="919"/>
      <c r="Z44" s="919"/>
      <c r="AA44" s="919"/>
      <c r="AB44" s="919"/>
      <c r="AC44" s="919"/>
      <c r="AD44" s="919"/>
      <c r="AE44" s="919"/>
      <c r="AF44" s="919"/>
      <c r="AG44" s="919"/>
      <c r="AH44" s="919"/>
      <c r="AI44" s="919"/>
      <c r="AJ44" s="919"/>
      <c r="AK44" s="919"/>
      <c r="AL44" s="919"/>
      <c r="AM44" s="919"/>
      <c r="AN44" s="919"/>
      <c r="AO44" s="920"/>
      <c r="AP44" s="172"/>
      <c r="CD44" s="2"/>
      <c r="CE44" s="2"/>
      <c r="CF44" s="2"/>
      <c r="CG44" s="2"/>
      <c r="CH44" s="2"/>
    </row>
    <row r="45" spans="2:86" ht="12" customHeight="1" x14ac:dyDescent="0.15">
      <c r="B45" s="480"/>
      <c r="C45" s="878"/>
      <c r="D45" s="879"/>
      <c r="E45" s="879"/>
      <c r="F45" s="879"/>
      <c r="G45" s="879"/>
      <c r="H45" s="879"/>
      <c r="I45" s="879"/>
      <c r="J45" s="880"/>
      <c r="K45" s="921" t="s">
        <v>955</v>
      </c>
      <c r="L45" s="922"/>
      <c r="M45" s="922"/>
      <c r="N45" s="922"/>
      <c r="O45" s="922"/>
      <c r="P45" s="922"/>
      <c r="Q45" s="922"/>
      <c r="R45" s="922"/>
      <c r="S45" s="922"/>
      <c r="T45" s="922"/>
      <c r="U45" s="922"/>
      <c r="V45" s="922"/>
      <c r="W45" s="922"/>
      <c r="X45" s="922"/>
      <c r="Y45" s="922"/>
      <c r="Z45" s="922"/>
      <c r="AA45" s="922"/>
      <c r="AB45" s="922"/>
      <c r="AC45" s="922"/>
      <c r="AD45" s="922"/>
      <c r="AE45" s="922"/>
      <c r="AF45" s="922"/>
      <c r="AG45" s="922"/>
      <c r="AH45" s="922"/>
      <c r="AI45" s="922"/>
      <c r="AJ45" s="922"/>
      <c r="AK45" s="922"/>
      <c r="AL45" s="922"/>
      <c r="AM45" s="922"/>
      <c r="AN45" s="922"/>
      <c r="AO45" s="923"/>
      <c r="AP45" s="172"/>
      <c r="CD45" s="2"/>
      <c r="CE45" s="2"/>
      <c r="CF45" s="2"/>
      <c r="CG45" s="2"/>
      <c r="CH45" s="2"/>
    </row>
    <row r="46" spans="2:86" ht="12" customHeight="1" x14ac:dyDescent="0.2">
      <c r="B46" s="159" t="s">
        <v>956</v>
      </c>
      <c r="C46" s="181"/>
      <c r="D46" s="181"/>
      <c r="E46" s="181"/>
      <c r="F46" s="181"/>
      <c r="G46" s="181"/>
      <c r="H46" s="181"/>
      <c r="I46" s="181"/>
      <c r="J46" s="181"/>
      <c r="K46" s="193"/>
      <c r="L46" s="193"/>
      <c r="M46" s="193"/>
      <c r="N46" s="193"/>
      <c r="O46" s="193"/>
      <c r="P46" s="193"/>
      <c r="Q46" s="193"/>
      <c r="R46" s="193"/>
      <c r="S46" s="193"/>
      <c r="T46" s="193"/>
      <c r="U46" s="193"/>
      <c r="V46" s="193"/>
      <c r="W46" s="193"/>
      <c r="X46" s="193"/>
      <c r="Y46" s="193"/>
      <c r="Z46" s="193"/>
      <c r="AA46" s="193"/>
      <c r="AB46" s="193"/>
      <c r="AC46" s="193"/>
      <c r="AD46" s="193"/>
      <c r="AE46" s="193"/>
      <c r="AF46" s="193"/>
      <c r="AG46" s="193"/>
      <c r="AH46" s="193"/>
      <c r="AI46" s="193"/>
      <c r="AJ46" s="193"/>
      <c r="AK46" s="193"/>
      <c r="AL46" s="193"/>
      <c r="AM46" s="193"/>
      <c r="AN46" s="193"/>
      <c r="AO46" s="193"/>
      <c r="AP46" s="172"/>
      <c r="CD46" s="2"/>
      <c r="CE46" s="2"/>
      <c r="CF46" s="2"/>
      <c r="CG46" s="2"/>
      <c r="CH46" s="2"/>
    </row>
    <row r="47" spans="2:86" s="159" customFormat="1" ht="12" customHeight="1" x14ac:dyDescent="0.15">
      <c r="B47" s="2" t="s">
        <v>957</v>
      </c>
      <c r="AP47" s="172"/>
      <c r="AQ47" s="172"/>
      <c r="AR47" s="172"/>
      <c r="AS47" s="172"/>
      <c r="AT47" s="172"/>
      <c r="AU47" s="172"/>
      <c r="AV47" s="172"/>
      <c r="AW47" s="172"/>
      <c r="AX47" s="172"/>
      <c r="AY47" s="172"/>
      <c r="AZ47" s="172"/>
      <c r="BA47" s="172"/>
      <c r="BB47" s="172"/>
      <c r="BC47" s="172"/>
      <c r="BD47" s="172"/>
      <c r="BE47" s="172"/>
      <c r="BF47" s="172"/>
      <c r="BG47" s="172"/>
      <c r="BH47" s="172"/>
      <c r="BI47" s="172"/>
      <c r="BJ47" s="172"/>
      <c r="BK47" s="172"/>
      <c r="BL47" s="172"/>
      <c r="BM47" s="172"/>
      <c r="BN47" s="172"/>
      <c r="BO47" s="172"/>
      <c r="BP47" s="172"/>
      <c r="BQ47" s="172"/>
      <c r="BR47" s="172"/>
      <c r="BS47" s="172"/>
      <c r="BT47" s="172"/>
      <c r="BU47" s="172"/>
      <c r="BV47" s="172"/>
      <c r="BW47" s="172"/>
      <c r="BX47" s="172"/>
      <c r="BY47" s="172"/>
      <c r="BZ47" s="172"/>
      <c r="CA47" s="172"/>
      <c r="CB47" s="172"/>
      <c r="CC47" s="172"/>
    </row>
    <row r="48" spans="2:86" ht="12" customHeight="1" x14ac:dyDescent="0.15">
      <c r="B48" s="2" t="s">
        <v>958</v>
      </c>
      <c r="AP48" s="172"/>
      <c r="CD48" s="2"/>
      <c r="CE48" s="2"/>
      <c r="CF48" s="2"/>
      <c r="CG48" s="2"/>
      <c r="CH48" s="2"/>
    </row>
    <row r="49" spans="2:86" ht="12" customHeight="1" x14ac:dyDescent="0.15">
      <c r="B49" s="2" t="s">
        <v>959</v>
      </c>
      <c r="AP49" s="172"/>
      <c r="CD49" s="2"/>
      <c r="CE49" s="2"/>
      <c r="CF49" s="2"/>
      <c r="CG49" s="2"/>
      <c r="CH49" s="2"/>
    </row>
    <row r="50" spans="2:86" ht="12" customHeight="1" x14ac:dyDescent="0.15">
      <c r="B50" s="2" t="s">
        <v>960</v>
      </c>
    </row>
    <row r="51" spans="2:86" ht="12" customHeight="1" x14ac:dyDescent="0.15">
      <c r="B51" s="2" t="s">
        <v>961</v>
      </c>
    </row>
    <row r="52" spans="2:86" ht="12" customHeight="1" x14ac:dyDescent="0.15">
      <c r="B52" s="2" t="s">
        <v>962</v>
      </c>
    </row>
    <row r="53" spans="2:86" x14ac:dyDescent="0.15">
      <c r="B53" s="2" t="s">
        <v>963</v>
      </c>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9"/>
  <conditionalFormatting sqref="Y11:AB34 AG11:AJ34">
    <cfRule type="expression" dxfId="365" priority="3">
      <formula>$AQ11=2</formula>
    </cfRule>
  </conditionalFormatting>
  <conditionalFormatting sqref="Y11:AF34">
    <cfRule type="expression" dxfId="364" priority="2">
      <formula>$AQ11=3</formula>
    </cfRule>
  </conditionalFormatting>
  <conditionalFormatting sqref="AC11:AJ34">
    <cfRule type="expression" dxfId="363" priority="1">
      <formula>$AQ11=1</formula>
    </cfRule>
  </conditionalFormatting>
  <dataValidations count="2">
    <dataValidation type="list" allowBlank="1" showInputMessage="1" showErrorMessage="1" sqref="N11:O34" xr:uid="{EA7E7C38-2F74-42E1-89D5-1558C6C1F18F}">
      <formula1>INDIRECT(L11)</formula1>
    </dataValidation>
    <dataValidation type="list" allowBlank="1" showInputMessage="1" showErrorMessage="1" sqref="Y11:AB34" xr:uid="{C47026D2-F712-4F54-890B-C1DCFEF0A9CB}">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35317C-047D-43B3-A20B-F96EFEF51F6F}">
  <sheetPr codeName="Sheet107"/>
  <dimension ref="B1:CH53"/>
  <sheetViews>
    <sheetView showGridLines="0" showZeros="0" view="pageBreakPreview" zoomScale="85" zoomScaleNormal="85" zoomScaleSheetLayoutView="85" workbookViewId="0">
      <selection activeCell="Y4" sqref="Y4:AF4"/>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1" customWidth="1"/>
    <col min="43" max="86" width="4.125" style="172" customWidth="1"/>
    <col min="87" max="99" width="8" style="2" customWidth="1"/>
    <col min="100" max="110" width="9" style="2"/>
    <col min="111" max="111" width="14" style="2" bestFit="1" customWidth="1"/>
    <col min="112" max="16384" width="9" style="2"/>
  </cols>
  <sheetData>
    <row r="1" spans="2:86" ht="12" customHeight="1" x14ac:dyDescent="0.15">
      <c r="AU1" s="860" t="s">
        <v>909</v>
      </c>
      <c r="AV1" s="861" t="s">
        <v>910</v>
      </c>
      <c r="AW1" s="861"/>
      <c r="AX1" s="861"/>
      <c r="AY1" s="855" t="s">
        <v>911</v>
      </c>
      <c r="AZ1" s="855"/>
      <c r="BA1" s="855"/>
      <c r="BB1" s="855"/>
      <c r="BC1" s="855"/>
      <c r="BD1" s="855"/>
      <c r="BE1" s="855"/>
      <c r="BF1" s="855"/>
      <c r="BG1" s="855"/>
      <c r="BH1" s="855"/>
      <c r="BI1" s="855"/>
      <c r="BJ1" s="855"/>
      <c r="BK1" s="855" t="s">
        <v>912</v>
      </c>
      <c r="BL1" s="855"/>
      <c r="BM1" s="855"/>
      <c r="BN1" s="855"/>
      <c r="BO1" s="855"/>
      <c r="BP1" s="855"/>
      <c r="BQ1" s="855"/>
      <c r="BR1" s="855"/>
      <c r="BS1" s="855"/>
      <c r="BT1" s="855"/>
      <c r="BU1" s="855"/>
      <c r="BV1" s="855"/>
      <c r="BW1" s="857"/>
      <c r="BX1" s="857"/>
      <c r="BY1" s="857"/>
      <c r="BZ1" s="857"/>
      <c r="CA1" s="857"/>
      <c r="CB1" s="857"/>
      <c r="CC1" s="857"/>
      <c r="CD1" s="857"/>
      <c r="CE1" s="857"/>
      <c r="CF1" s="857"/>
      <c r="CG1" s="857"/>
      <c r="CH1" s="857"/>
    </row>
    <row r="2" spans="2:86" ht="8.25" customHeight="1" x14ac:dyDescent="0.15">
      <c r="AU2" s="860"/>
      <c r="AV2" s="861" t="s">
        <v>913</v>
      </c>
      <c r="AW2" s="862" t="s">
        <v>914</v>
      </c>
      <c r="AX2" s="862" t="s">
        <v>915</v>
      </c>
      <c r="AY2" s="855" t="s">
        <v>916</v>
      </c>
      <c r="AZ2" s="855"/>
      <c r="BA2" s="855"/>
      <c r="BB2" s="855"/>
      <c r="BC2" s="855"/>
      <c r="BD2" s="855"/>
      <c r="BE2" s="855"/>
      <c r="BF2" s="855"/>
      <c r="BG2" s="855"/>
      <c r="BH2" s="855"/>
      <c r="BI2" s="855"/>
      <c r="BJ2" s="855"/>
      <c r="BK2" s="855" t="s">
        <v>917</v>
      </c>
      <c r="BL2" s="855"/>
      <c r="BM2" s="855"/>
      <c r="BN2" s="855"/>
      <c r="BO2" s="855" t="s">
        <v>918</v>
      </c>
      <c r="BP2" s="855"/>
      <c r="BQ2" s="855"/>
      <c r="BR2" s="855"/>
      <c r="BS2" s="855"/>
      <c r="BT2" s="855"/>
      <c r="BU2" s="855"/>
      <c r="BV2" s="855"/>
      <c r="BW2" s="856"/>
      <c r="BX2" s="856"/>
      <c r="BY2" s="856"/>
      <c r="BZ2" s="856"/>
      <c r="CA2" s="857"/>
      <c r="CB2" s="857"/>
      <c r="CC2" s="857"/>
      <c r="CD2" s="857"/>
      <c r="CE2" s="857"/>
      <c r="CF2" s="857"/>
      <c r="CG2" s="857"/>
      <c r="CH2" s="857"/>
    </row>
    <row r="3" spans="2:86" ht="24.95" customHeight="1" x14ac:dyDescent="0.15">
      <c r="B3" s="568" t="s">
        <v>919</v>
      </c>
      <c r="C3" s="858"/>
      <c r="D3" s="858"/>
      <c r="E3" s="859"/>
      <c r="F3" s="859"/>
      <c r="G3" s="859"/>
      <c r="H3" s="859"/>
      <c r="I3" s="859"/>
      <c r="J3" s="859"/>
      <c r="K3" s="858"/>
      <c r="L3" s="858"/>
      <c r="M3" s="858"/>
      <c r="N3" s="858"/>
      <c r="O3" s="858"/>
      <c r="P3" s="858"/>
      <c r="Q3" s="858"/>
      <c r="R3" s="858"/>
      <c r="S3" s="858"/>
      <c r="T3" s="858"/>
      <c r="U3" s="858"/>
      <c r="V3" s="858"/>
      <c r="W3" s="858"/>
      <c r="X3" s="858"/>
      <c r="Y3" s="858"/>
      <c r="Z3" s="858"/>
      <c r="AA3" s="858"/>
      <c r="AB3" s="858"/>
      <c r="AC3" s="858"/>
      <c r="AD3" s="858"/>
      <c r="AE3" s="858"/>
      <c r="AF3" s="858"/>
      <c r="AG3" s="858"/>
      <c r="AH3" s="858"/>
      <c r="AI3" s="858"/>
      <c r="AJ3" s="858"/>
      <c r="AK3" s="858"/>
      <c r="AL3" s="858"/>
      <c r="AM3" s="858"/>
      <c r="AN3" s="858"/>
      <c r="AO3" s="858"/>
      <c r="AU3" s="860"/>
      <c r="AV3" s="861"/>
      <c r="AW3" s="862"/>
      <c r="AX3" s="862"/>
      <c r="AY3" s="855" t="s">
        <v>920</v>
      </c>
      <c r="AZ3" s="855"/>
      <c r="BA3" s="855"/>
      <c r="BB3" s="855"/>
      <c r="BC3" s="855" t="s">
        <v>921</v>
      </c>
      <c r="BD3" s="855"/>
      <c r="BE3" s="855"/>
      <c r="BF3" s="855"/>
      <c r="BG3" s="855" t="s">
        <v>922</v>
      </c>
      <c r="BH3" s="855"/>
      <c r="BI3" s="855"/>
      <c r="BJ3" s="855"/>
      <c r="BK3" s="855" t="s">
        <v>923</v>
      </c>
      <c r="BL3" s="855"/>
      <c r="BM3" s="855"/>
      <c r="BN3" s="855"/>
      <c r="BO3" s="855" t="s">
        <v>921</v>
      </c>
      <c r="BP3" s="855"/>
      <c r="BQ3" s="855"/>
      <c r="BR3" s="855"/>
      <c r="BS3" s="855" t="s">
        <v>922</v>
      </c>
      <c r="BT3" s="855"/>
      <c r="BU3" s="855"/>
      <c r="BV3" s="855"/>
      <c r="BW3" s="857"/>
      <c r="BX3" s="857"/>
      <c r="BY3" s="857"/>
      <c r="BZ3" s="857"/>
      <c r="CA3" s="857"/>
      <c r="CB3" s="857"/>
      <c r="CC3" s="857"/>
      <c r="CD3" s="857"/>
      <c r="CE3" s="857"/>
      <c r="CF3" s="857"/>
      <c r="CG3" s="857"/>
      <c r="CH3" s="857"/>
    </row>
    <row r="4" spans="2:86" ht="18" customHeight="1" x14ac:dyDescent="0.15">
      <c r="B4" s="401" t="s">
        <v>8</v>
      </c>
      <c r="C4" s="401"/>
      <c r="D4" s="401"/>
      <c r="E4" s="624" t="s">
        <v>542</v>
      </c>
      <c r="F4" s="625"/>
      <c r="G4" s="625"/>
      <c r="H4" s="625"/>
      <c r="I4" s="625"/>
      <c r="J4" s="626"/>
      <c r="K4" s="496" t="s">
        <v>9</v>
      </c>
      <c r="L4" s="496"/>
      <c r="M4" s="496"/>
      <c r="N4" s="648" t="s">
        <v>543</v>
      </c>
      <c r="O4" s="648"/>
      <c r="P4" s="648"/>
      <c r="Q4" s="648"/>
      <c r="R4" s="648"/>
      <c r="S4" s="648"/>
      <c r="T4" s="498" t="s">
        <v>924</v>
      </c>
      <c r="U4" s="499"/>
      <c r="V4" s="499"/>
      <c r="W4" s="499"/>
      <c r="X4" s="500"/>
      <c r="Y4" s="870" t="s">
        <v>545</v>
      </c>
      <c r="Z4" s="870"/>
      <c r="AA4" s="870"/>
      <c r="AB4" s="870"/>
      <c r="AC4" s="870"/>
      <c r="AD4" s="870"/>
      <c r="AE4" s="870"/>
      <c r="AF4" s="870"/>
      <c r="AG4" s="498" t="s">
        <v>546</v>
      </c>
      <c r="AH4" s="499"/>
      <c r="AI4" s="499"/>
      <c r="AJ4" s="500"/>
      <c r="AK4" s="863">
        <v>45621</v>
      </c>
      <c r="AL4" s="864"/>
      <c r="AM4" s="864"/>
      <c r="AN4" s="864"/>
      <c r="AO4" s="865"/>
      <c r="AU4" s="860"/>
      <c r="AV4" s="861"/>
      <c r="AW4" s="862"/>
      <c r="AX4" s="862"/>
      <c r="AY4" s="173" t="s">
        <v>925</v>
      </c>
      <c r="AZ4" s="173" t="s">
        <v>926</v>
      </c>
      <c r="BA4" s="173" t="s">
        <v>927</v>
      </c>
      <c r="BB4" s="173" t="s">
        <v>928</v>
      </c>
      <c r="BC4" s="173" t="s">
        <v>925</v>
      </c>
      <c r="BD4" s="173" t="s">
        <v>926</v>
      </c>
      <c r="BE4" s="173" t="s">
        <v>927</v>
      </c>
      <c r="BF4" s="173" t="s">
        <v>928</v>
      </c>
      <c r="BG4" s="173" t="s">
        <v>925</v>
      </c>
      <c r="BH4" s="173" t="s">
        <v>926</v>
      </c>
      <c r="BI4" s="173" t="s">
        <v>927</v>
      </c>
      <c r="BJ4" s="173" t="s">
        <v>928</v>
      </c>
      <c r="BK4" s="173" t="s">
        <v>925</v>
      </c>
      <c r="BL4" s="173" t="s">
        <v>926</v>
      </c>
      <c r="BM4" s="173" t="s">
        <v>927</v>
      </c>
      <c r="BN4" s="173" t="s">
        <v>928</v>
      </c>
      <c r="BO4" s="173" t="s">
        <v>925</v>
      </c>
      <c r="BP4" s="173" t="s">
        <v>926</v>
      </c>
      <c r="BQ4" s="173" t="s">
        <v>927</v>
      </c>
      <c r="BR4" s="173" t="s">
        <v>928</v>
      </c>
      <c r="BS4" s="173" t="s">
        <v>925</v>
      </c>
      <c r="BT4" s="173" t="s">
        <v>926</v>
      </c>
      <c r="BU4" s="173" t="s">
        <v>927</v>
      </c>
      <c r="BV4" s="173" t="s">
        <v>928</v>
      </c>
      <c r="BW4" s="5"/>
      <c r="BX4" s="5"/>
      <c r="BY4" s="5"/>
      <c r="BZ4" s="5"/>
      <c r="CA4" s="5"/>
      <c r="CB4" s="5"/>
      <c r="CC4" s="5"/>
      <c r="CD4" s="5"/>
      <c r="CE4" s="5"/>
      <c r="CF4" s="5"/>
      <c r="CG4" s="5"/>
      <c r="CH4" s="5"/>
    </row>
    <row r="5" spans="2:86" ht="18" customHeight="1" x14ac:dyDescent="0.15">
      <c r="B5" s="409" t="s">
        <v>0</v>
      </c>
      <c r="C5" s="409"/>
      <c r="D5" s="409"/>
      <c r="E5" s="634" t="s">
        <v>547</v>
      </c>
      <c r="F5" s="635"/>
      <c r="G5" s="635"/>
      <c r="H5" s="635"/>
      <c r="I5" s="635"/>
      <c r="J5" s="636"/>
      <c r="K5" s="528" t="s">
        <v>1</v>
      </c>
      <c r="L5" s="528"/>
      <c r="M5" s="528"/>
      <c r="N5" s="648" t="s">
        <v>548</v>
      </c>
      <c r="O5" s="648"/>
      <c r="P5" s="648"/>
      <c r="Q5" s="648"/>
      <c r="R5" s="648"/>
      <c r="S5" s="648"/>
      <c r="T5" s="501"/>
      <c r="U5" s="502"/>
      <c r="V5" s="502"/>
      <c r="W5" s="502"/>
      <c r="X5" s="503"/>
      <c r="Y5" s="869" t="s">
        <v>549</v>
      </c>
      <c r="Z5" s="869"/>
      <c r="AA5" s="869"/>
      <c r="AB5" s="869"/>
      <c r="AC5" s="869"/>
      <c r="AD5" s="869"/>
      <c r="AE5" s="869"/>
      <c r="AF5" s="869"/>
      <c r="AG5" s="632"/>
      <c r="AH5" s="650"/>
      <c r="AI5" s="650"/>
      <c r="AJ5" s="633"/>
      <c r="AK5" s="866"/>
      <c r="AL5" s="867"/>
      <c r="AM5" s="867"/>
      <c r="AN5" s="867"/>
      <c r="AO5" s="868"/>
      <c r="AU5" s="860"/>
      <c r="AV5" s="174" t="str">
        <f>N7</f>
        <v>S008</v>
      </c>
      <c r="AW5" s="175">
        <f>R7</f>
        <v>10.5</v>
      </c>
      <c r="AX5" s="176" t="str">
        <f>AM35</f>
        <v>Ⅲ</v>
      </c>
      <c r="AY5" s="176">
        <f>Y37</f>
        <v>0</v>
      </c>
      <c r="AZ5" s="176">
        <f t="shared" ref="AZ5:BJ5" si="0">Z37</f>
        <v>0</v>
      </c>
      <c r="BA5" s="176">
        <f t="shared" si="0"/>
        <v>0</v>
      </c>
      <c r="BB5" s="176">
        <f>AB37</f>
        <v>0</v>
      </c>
      <c r="BC5" s="176">
        <f t="shared" si="0"/>
        <v>0</v>
      </c>
      <c r="BD5" s="176">
        <f>AD37</f>
        <v>1</v>
      </c>
      <c r="BE5" s="176">
        <f>AE37</f>
        <v>0</v>
      </c>
      <c r="BF5" s="176">
        <f t="shared" si="0"/>
        <v>0</v>
      </c>
      <c r="BG5" s="176">
        <f t="shared" si="0"/>
        <v>0</v>
      </c>
      <c r="BH5" s="176">
        <f t="shared" si="0"/>
        <v>0</v>
      </c>
      <c r="BI5" s="176">
        <f>AI37</f>
        <v>0</v>
      </c>
      <c r="BJ5" s="176">
        <f t="shared" si="0"/>
        <v>0</v>
      </c>
      <c r="BK5" s="176" t="str">
        <f>IF(Y37&gt;0,R7,"")</f>
        <v/>
      </c>
      <c r="BL5" s="177" t="str">
        <f>IF(Y37&gt;0,"",IF(Z37&gt;0,R7,""))</f>
        <v/>
      </c>
      <c r="BM5" s="177" t="str">
        <f>IF(Y37+Z37&gt;0,"",IF(AA37&gt;0,R7,""))</f>
        <v/>
      </c>
      <c r="BN5" s="177" t="str">
        <f>IF(Y37+Z37+AA37&gt;0,"",IF(AB37&gt;0,R7,""))</f>
        <v/>
      </c>
      <c r="BO5" s="176">
        <f>AC35</f>
        <v>0</v>
      </c>
      <c r="BP5" s="176">
        <f t="shared" ref="BP5:BQ5" si="1">AD35</f>
        <v>0.02</v>
      </c>
      <c r="BQ5" s="176">
        <f t="shared" si="1"/>
        <v>0</v>
      </c>
      <c r="BR5" s="176">
        <f>AF35</f>
        <v>0</v>
      </c>
      <c r="BS5" s="176">
        <f>AG35</f>
        <v>0</v>
      </c>
      <c r="BT5" s="176">
        <f>AH35</f>
        <v>0</v>
      </c>
      <c r="BU5" s="176">
        <f>AI35</f>
        <v>0</v>
      </c>
      <c r="BV5" s="176">
        <f>AJ35</f>
        <v>0</v>
      </c>
      <c r="BW5" s="178"/>
      <c r="BX5" s="179"/>
      <c r="BY5" s="179"/>
      <c r="BZ5" s="179"/>
      <c r="CA5" s="180"/>
      <c r="CB5" s="180"/>
      <c r="CC5" s="180"/>
      <c r="CD5" s="180"/>
      <c r="CE5" s="180"/>
      <c r="CF5" s="180"/>
      <c r="CG5" s="180"/>
      <c r="CH5" s="180"/>
    </row>
    <row r="6" spans="2:86" ht="12" customHeight="1" x14ac:dyDescent="0.15">
      <c r="B6" s="871" t="s">
        <v>929</v>
      </c>
      <c r="C6" s="873"/>
      <c r="D6" s="874"/>
      <c r="E6" s="875"/>
      <c r="F6" s="875"/>
      <c r="G6" s="875"/>
      <c r="H6" s="875"/>
      <c r="I6" s="875"/>
      <c r="J6" s="876"/>
      <c r="K6" s="881" t="s">
        <v>930</v>
      </c>
      <c r="L6" s="882"/>
      <c r="M6" s="882"/>
      <c r="N6" s="882"/>
      <c r="O6" s="882"/>
      <c r="P6" s="882"/>
      <c r="Q6" s="882"/>
      <c r="R6" s="882"/>
      <c r="S6" s="882"/>
      <c r="T6" s="882"/>
      <c r="U6" s="882"/>
      <c r="V6" s="882"/>
      <c r="W6" s="882"/>
      <c r="X6" s="882"/>
      <c r="Y6" s="882"/>
      <c r="Z6" s="882"/>
      <c r="AA6" s="882"/>
      <c r="AB6" s="882"/>
      <c r="AC6" s="882"/>
      <c r="AD6" s="882"/>
      <c r="AE6" s="882"/>
      <c r="AF6" s="882"/>
      <c r="AG6" s="882"/>
      <c r="AH6" s="882"/>
      <c r="AI6" s="882"/>
      <c r="AJ6" s="882"/>
      <c r="AK6" s="882"/>
      <c r="AL6" s="882"/>
      <c r="AM6" s="882"/>
      <c r="AN6" s="882"/>
      <c r="AO6" s="883"/>
      <c r="AP6" s="2"/>
    </row>
    <row r="7" spans="2:86" ht="12" customHeight="1" x14ac:dyDescent="0.15">
      <c r="B7" s="872"/>
      <c r="C7" s="877"/>
      <c r="D7" s="875"/>
      <c r="E7" s="875"/>
      <c r="F7" s="875"/>
      <c r="G7" s="875"/>
      <c r="H7" s="875"/>
      <c r="I7" s="875"/>
      <c r="J7" s="876"/>
      <c r="K7" s="884" t="s">
        <v>931</v>
      </c>
      <c r="L7" s="885"/>
      <c r="M7" s="886"/>
      <c r="N7" s="887" t="s">
        <v>599</v>
      </c>
      <c r="O7" s="888"/>
      <c r="P7" s="884" t="s">
        <v>932</v>
      </c>
      <c r="Q7" s="886"/>
      <c r="R7" s="889">
        <v>10.5</v>
      </c>
      <c r="S7" s="890"/>
      <c r="T7" s="891"/>
      <c r="U7" s="892" t="s">
        <v>933</v>
      </c>
      <c r="V7" s="893"/>
      <c r="W7" s="892" t="s">
        <v>934</v>
      </c>
      <c r="X7" s="893"/>
      <c r="Y7" s="886" t="s">
        <v>935</v>
      </c>
      <c r="Z7" s="898"/>
      <c r="AA7" s="898"/>
      <c r="AB7" s="898"/>
      <c r="AC7" s="892" t="s">
        <v>936</v>
      </c>
      <c r="AD7" s="899"/>
      <c r="AE7" s="899"/>
      <c r="AF7" s="899"/>
      <c r="AG7" s="899"/>
      <c r="AH7" s="899"/>
      <c r="AI7" s="899"/>
      <c r="AJ7" s="893"/>
      <c r="AK7" s="892" t="s">
        <v>937</v>
      </c>
      <c r="AL7" s="899"/>
      <c r="AM7" s="899"/>
      <c r="AN7" s="901"/>
      <c r="AO7" s="902"/>
      <c r="AP7" s="2"/>
      <c r="AW7" s="182"/>
    </row>
    <row r="8" spans="2:86" ht="12" customHeight="1" x14ac:dyDescent="0.15">
      <c r="B8" s="872"/>
      <c r="C8" s="877"/>
      <c r="D8" s="875"/>
      <c r="E8" s="875"/>
      <c r="F8" s="875"/>
      <c r="G8" s="875"/>
      <c r="H8" s="875"/>
      <c r="I8" s="875"/>
      <c r="J8" s="876"/>
      <c r="K8" s="898" t="s">
        <v>731</v>
      </c>
      <c r="L8" s="898" t="s">
        <v>560</v>
      </c>
      <c r="M8" s="898"/>
      <c r="N8" s="898" t="s">
        <v>561</v>
      </c>
      <c r="O8" s="898"/>
      <c r="P8" s="898" t="s">
        <v>938</v>
      </c>
      <c r="Q8" s="898"/>
      <c r="R8" s="898" t="s">
        <v>939</v>
      </c>
      <c r="S8" s="898"/>
      <c r="T8" s="898"/>
      <c r="U8" s="894"/>
      <c r="V8" s="895"/>
      <c r="W8" s="894"/>
      <c r="X8" s="895"/>
      <c r="Y8" s="886"/>
      <c r="Z8" s="898"/>
      <c r="AA8" s="898"/>
      <c r="AB8" s="898"/>
      <c r="AC8" s="896"/>
      <c r="AD8" s="900"/>
      <c r="AE8" s="900"/>
      <c r="AF8" s="900"/>
      <c r="AG8" s="900"/>
      <c r="AH8" s="900"/>
      <c r="AI8" s="900"/>
      <c r="AJ8" s="897"/>
      <c r="AK8" s="894"/>
      <c r="AL8" s="903"/>
      <c r="AM8" s="903"/>
      <c r="AN8" s="904"/>
      <c r="AO8" s="905"/>
      <c r="AP8" s="2"/>
    </row>
    <row r="9" spans="2:86" ht="12" customHeight="1" x14ac:dyDescent="0.15">
      <c r="B9" s="872"/>
      <c r="C9" s="877"/>
      <c r="D9" s="875"/>
      <c r="E9" s="875"/>
      <c r="F9" s="875"/>
      <c r="G9" s="875"/>
      <c r="H9" s="875"/>
      <c r="I9" s="875"/>
      <c r="J9" s="876"/>
      <c r="K9" s="898"/>
      <c r="L9" s="898"/>
      <c r="M9" s="898"/>
      <c r="N9" s="898"/>
      <c r="O9" s="898"/>
      <c r="P9" s="898"/>
      <c r="Q9" s="898"/>
      <c r="R9" s="898"/>
      <c r="S9" s="898"/>
      <c r="T9" s="898"/>
      <c r="U9" s="894"/>
      <c r="V9" s="895"/>
      <c r="W9" s="894"/>
      <c r="X9" s="895"/>
      <c r="Y9" s="886" t="s">
        <v>940</v>
      </c>
      <c r="Z9" s="898"/>
      <c r="AA9" s="898"/>
      <c r="AB9" s="898"/>
      <c r="AC9" s="898" t="s">
        <v>941</v>
      </c>
      <c r="AD9" s="898"/>
      <c r="AE9" s="898"/>
      <c r="AF9" s="898"/>
      <c r="AG9" s="898" t="s">
        <v>942</v>
      </c>
      <c r="AH9" s="898"/>
      <c r="AI9" s="898"/>
      <c r="AJ9" s="898"/>
      <c r="AK9" s="894"/>
      <c r="AL9" s="903"/>
      <c r="AM9" s="903"/>
      <c r="AN9" s="904"/>
      <c r="AO9" s="905"/>
      <c r="AP9" s="2"/>
    </row>
    <row r="10" spans="2:86" ht="12" customHeight="1" x14ac:dyDescent="0.15">
      <c r="B10" s="872"/>
      <c r="C10" s="877"/>
      <c r="D10" s="875"/>
      <c r="E10" s="875"/>
      <c r="F10" s="875"/>
      <c r="G10" s="875"/>
      <c r="H10" s="875"/>
      <c r="I10" s="875"/>
      <c r="J10" s="876"/>
      <c r="K10" s="898"/>
      <c r="L10" s="898"/>
      <c r="M10" s="898"/>
      <c r="N10" s="898"/>
      <c r="O10" s="898"/>
      <c r="P10" s="898"/>
      <c r="Q10" s="898"/>
      <c r="R10" s="898"/>
      <c r="S10" s="898"/>
      <c r="T10" s="898"/>
      <c r="U10" s="896"/>
      <c r="V10" s="897"/>
      <c r="W10" s="896"/>
      <c r="X10" s="897"/>
      <c r="Y10" s="183" t="s">
        <v>527</v>
      </c>
      <c r="Z10" s="184" t="s">
        <v>526</v>
      </c>
      <c r="AA10" s="184" t="s">
        <v>943</v>
      </c>
      <c r="AB10" s="184" t="s">
        <v>944</v>
      </c>
      <c r="AC10" s="184" t="s">
        <v>527</v>
      </c>
      <c r="AD10" s="184" t="s">
        <v>526</v>
      </c>
      <c r="AE10" s="184" t="s">
        <v>943</v>
      </c>
      <c r="AF10" s="184" t="s">
        <v>944</v>
      </c>
      <c r="AG10" s="184" t="s">
        <v>527</v>
      </c>
      <c r="AH10" s="184" t="s">
        <v>526</v>
      </c>
      <c r="AI10" s="184" t="s">
        <v>943</v>
      </c>
      <c r="AJ10" s="184" t="s">
        <v>944</v>
      </c>
      <c r="AK10" s="896"/>
      <c r="AL10" s="900"/>
      <c r="AM10" s="900"/>
      <c r="AN10" s="906"/>
      <c r="AO10" s="907"/>
      <c r="AP10" s="2"/>
    </row>
    <row r="11" spans="2:86" ht="12" customHeight="1" x14ac:dyDescent="0.15">
      <c r="B11" s="872"/>
      <c r="C11" s="877"/>
      <c r="D11" s="875"/>
      <c r="E11" s="875"/>
      <c r="F11" s="875"/>
      <c r="G11" s="875"/>
      <c r="H11" s="875"/>
      <c r="I11" s="875"/>
      <c r="J11" s="876"/>
      <c r="K11" s="185">
        <v>1</v>
      </c>
      <c r="L11" s="908" t="s">
        <v>574</v>
      </c>
      <c r="M11" s="910"/>
      <c r="N11" s="908" t="s">
        <v>588</v>
      </c>
      <c r="O11" s="910"/>
      <c r="P11" s="908" t="s">
        <v>576</v>
      </c>
      <c r="Q11" s="910"/>
      <c r="R11" s="606" t="s">
        <v>269</v>
      </c>
      <c r="S11" s="606"/>
      <c r="T11" s="606"/>
      <c r="U11" s="908" t="s">
        <v>582</v>
      </c>
      <c r="V11" s="910"/>
      <c r="W11" s="908"/>
      <c r="X11" s="910"/>
      <c r="Y11" s="186"/>
      <c r="Z11" s="187"/>
      <c r="AA11" s="187"/>
      <c r="AB11" s="187"/>
      <c r="AC11" s="188"/>
      <c r="AD11" s="188">
        <v>0.02</v>
      </c>
      <c r="AE11" s="188"/>
      <c r="AF11" s="188"/>
      <c r="AG11" s="188"/>
      <c r="AH11" s="188"/>
      <c r="AI11" s="188"/>
      <c r="AJ11" s="188"/>
      <c r="AK11" s="908"/>
      <c r="AL11" s="909"/>
      <c r="AM11" s="909"/>
      <c r="AN11" s="909"/>
      <c r="AO11" s="910"/>
      <c r="AP11" s="2"/>
      <c r="AQ11" s="189">
        <f>IF(P11="材質劣化",2,IF(P11="漏水",3,1))</f>
        <v>2</v>
      </c>
    </row>
    <row r="12" spans="2:86" ht="12" customHeight="1" x14ac:dyDescent="0.15">
      <c r="B12" s="872"/>
      <c r="C12" s="877"/>
      <c r="D12" s="875"/>
      <c r="E12" s="875"/>
      <c r="F12" s="875"/>
      <c r="G12" s="875"/>
      <c r="H12" s="875"/>
      <c r="I12" s="875"/>
      <c r="J12" s="876"/>
      <c r="K12" s="185"/>
      <c r="L12" s="908"/>
      <c r="M12" s="910"/>
      <c r="N12" s="908"/>
      <c r="O12" s="910"/>
      <c r="P12" s="908"/>
      <c r="Q12" s="910"/>
      <c r="R12" s="606"/>
      <c r="S12" s="606"/>
      <c r="T12" s="606"/>
      <c r="U12" s="908"/>
      <c r="V12" s="910"/>
      <c r="W12" s="908"/>
      <c r="X12" s="910"/>
      <c r="Y12" s="186"/>
      <c r="Z12" s="187"/>
      <c r="AA12" s="187"/>
      <c r="AB12" s="187"/>
      <c r="AC12" s="188"/>
      <c r="AD12" s="188"/>
      <c r="AE12" s="188"/>
      <c r="AF12" s="188"/>
      <c r="AG12" s="188"/>
      <c r="AH12" s="188"/>
      <c r="AI12" s="188"/>
      <c r="AJ12" s="188"/>
      <c r="AK12" s="908"/>
      <c r="AL12" s="909"/>
      <c r="AM12" s="909"/>
      <c r="AN12" s="909"/>
      <c r="AO12" s="910"/>
      <c r="AP12" s="2"/>
      <c r="AQ12" s="189">
        <f>IF(P12="材質劣化",2,IF(P12="漏水",3,1))</f>
        <v>1</v>
      </c>
    </row>
    <row r="13" spans="2:86" ht="12" customHeight="1" x14ac:dyDescent="0.15">
      <c r="B13" s="872"/>
      <c r="C13" s="877"/>
      <c r="D13" s="875"/>
      <c r="E13" s="875"/>
      <c r="F13" s="875"/>
      <c r="G13" s="875"/>
      <c r="H13" s="875"/>
      <c r="I13" s="875"/>
      <c r="J13" s="876"/>
      <c r="K13" s="185"/>
      <c r="L13" s="908"/>
      <c r="M13" s="910"/>
      <c r="N13" s="908"/>
      <c r="O13" s="910"/>
      <c r="P13" s="908"/>
      <c r="Q13" s="910"/>
      <c r="R13" s="604"/>
      <c r="S13" s="620"/>
      <c r="T13" s="605"/>
      <c r="U13" s="908"/>
      <c r="V13" s="910"/>
      <c r="W13" s="908"/>
      <c r="X13" s="910"/>
      <c r="Y13" s="186"/>
      <c r="Z13" s="187"/>
      <c r="AA13" s="187"/>
      <c r="AB13" s="187"/>
      <c r="AC13" s="188"/>
      <c r="AD13" s="188"/>
      <c r="AE13" s="188"/>
      <c r="AF13" s="188"/>
      <c r="AG13" s="188"/>
      <c r="AH13" s="188"/>
      <c r="AI13" s="188"/>
      <c r="AJ13" s="188"/>
      <c r="AK13" s="908"/>
      <c r="AL13" s="909"/>
      <c r="AM13" s="909"/>
      <c r="AN13" s="909"/>
      <c r="AO13" s="910"/>
      <c r="AP13" s="2"/>
      <c r="AQ13" s="189">
        <f t="shared" ref="AQ13:AQ34" si="2">IF(P13="材質劣化",2,IF(P13="漏水",3,1))</f>
        <v>1</v>
      </c>
    </row>
    <row r="14" spans="2:86" ht="12" customHeight="1" x14ac:dyDescent="0.15">
      <c r="B14" s="872"/>
      <c r="C14" s="877"/>
      <c r="D14" s="875"/>
      <c r="E14" s="875"/>
      <c r="F14" s="875"/>
      <c r="G14" s="875"/>
      <c r="H14" s="875"/>
      <c r="I14" s="875"/>
      <c r="J14" s="876"/>
      <c r="K14" s="185"/>
      <c r="L14" s="908"/>
      <c r="M14" s="910"/>
      <c r="N14" s="908"/>
      <c r="O14" s="910"/>
      <c r="P14" s="908"/>
      <c r="Q14" s="910"/>
      <c r="R14" s="604"/>
      <c r="S14" s="620"/>
      <c r="T14" s="605"/>
      <c r="U14" s="908"/>
      <c r="V14" s="910"/>
      <c r="W14" s="908"/>
      <c r="X14" s="910"/>
      <c r="Y14" s="186"/>
      <c r="Z14" s="187"/>
      <c r="AA14" s="187"/>
      <c r="AB14" s="187"/>
      <c r="AC14" s="188"/>
      <c r="AD14" s="188"/>
      <c r="AE14" s="188"/>
      <c r="AF14" s="188"/>
      <c r="AG14" s="188"/>
      <c r="AH14" s="188"/>
      <c r="AI14" s="188"/>
      <c r="AJ14" s="188"/>
      <c r="AK14" s="908"/>
      <c r="AL14" s="909"/>
      <c r="AM14" s="909"/>
      <c r="AN14" s="909"/>
      <c r="AO14" s="910"/>
      <c r="AP14" s="2"/>
      <c r="AQ14" s="189">
        <f t="shared" si="2"/>
        <v>1</v>
      </c>
    </row>
    <row r="15" spans="2:86" ht="12" customHeight="1" x14ac:dyDescent="0.15">
      <c r="B15" s="872"/>
      <c r="C15" s="877"/>
      <c r="D15" s="875"/>
      <c r="E15" s="875"/>
      <c r="F15" s="875"/>
      <c r="G15" s="875"/>
      <c r="H15" s="875"/>
      <c r="I15" s="875"/>
      <c r="J15" s="876"/>
      <c r="K15" s="185"/>
      <c r="L15" s="908"/>
      <c r="M15" s="910"/>
      <c r="N15" s="908"/>
      <c r="O15" s="910"/>
      <c r="P15" s="908"/>
      <c r="Q15" s="910"/>
      <c r="R15" s="604"/>
      <c r="S15" s="620"/>
      <c r="T15" s="605"/>
      <c r="U15" s="908"/>
      <c r="V15" s="910"/>
      <c r="W15" s="908"/>
      <c r="X15" s="910"/>
      <c r="Y15" s="186"/>
      <c r="Z15" s="187"/>
      <c r="AA15" s="187"/>
      <c r="AB15" s="187"/>
      <c r="AC15" s="188"/>
      <c r="AD15" s="188"/>
      <c r="AE15" s="188"/>
      <c r="AF15" s="188"/>
      <c r="AG15" s="188"/>
      <c r="AH15" s="188"/>
      <c r="AI15" s="188"/>
      <c r="AJ15" s="188"/>
      <c r="AK15" s="908"/>
      <c r="AL15" s="909"/>
      <c r="AM15" s="909"/>
      <c r="AN15" s="909"/>
      <c r="AO15" s="910"/>
      <c r="AP15" s="2"/>
      <c r="AQ15" s="189">
        <f t="shared" si="2"/>
        <v>1</v>
      </c>
    </row>
    <row r="16" spans="2:86" ht="12" customHeight="1" x14ac:dyDescent="0.15">
      <c r="B16" s="872"/>
      <c r="C16" s="877"/>
      <c r="D16" s="875"/>
      <c r="E16" s="875"/>
      <c r="F16" s="875"/>
      <c r="G16" s="875"/>
      <c r="H16" s="875"/>
      <c r="I16" s="875"/>
      <c r="J16" s="876"/>
      <c r="K16" s="185"/>
      <c r="L16" s="908"/>
      <c r="M16" s="910"/>
      <c r="N16" s="908"/>
      <c r="O16" s="910"/>
      <c r="P16" s="908"/>
      <c r="Q16" s="910"/>
      <c r="R16" s="604"/>
      <c r="S16" s="620"/>
      <c r="T16" s="605"/>
      <c r="U16" s="908"/>
      <c r="V16" s="910"/>
      <c r="W16" s="908"/>
      <c r="X16" s="910"/>
      <c r="Y16" s="186"/>
      <c r="Z16" s="187"/>
      <c r="AA16" s="187"/>
      <c r="AB16" s="187"/>
      <c r="AC16" s="188"/>
      <c r="AD16" s="188"/>
      <c r="AE16" s="188"/>
      <c r="AF16" s="188"/>
      <c r="AG16" s="188"/>
      <c r="AH16" s="188"/>
      <c r="AI16" s="188"/>
      <c r="AJ16" s="188"/>
      <c r="AK16" s="908"/>
      <c r="AL16" s="909"/>
      <c r="AM16" s="909"/>
      <c r="AN16" s="909"/>
      <c r="AO16" s="910"/>
      <c r="AP16" s="2"/>
      <c r="AQ16" s="189">
        <f t="shared" si="2"/>
        <v>1</v>
      </c>
    </row>
    <row r="17" spans="2:46" ht="12" customHeight="1" x14ac:dyDescent="0.15">
      <c r="B17" s="872"/>
      <c r="C17" s="877"/>
      <c r="D17" s="875"/>
      <c r="E17" s="875"/>
      <c r="F17" s="875"/>
      <c r="G17" s="875"/>
      <c r="H17" s="875"/>
      <c r="I17" s="875"/>
      <c r="J17" s="876"/>
      <c r="K17" s="185"/>
      <c r="L17" s="908"/>
      <c r="M17" s="910"/>
      <c r="N17" s="908"/>
      <c r="O17" s="910"/>
      <c r="P17" s="908"/>
      <c r="Q17" s="910"/>
      <c r="R17" s="604"/>
      <c r="S17" s="620"/>
      <c r="T17" s="605"/>
      <c r="U17" s="908"/>
      <c r="V17" s="910"/>
      <c r="W17" s="908"/>
      <c r="X17" s="910"/>
      <c r="Y17" s="186"/>
      <c r="Z17" s="187"/>
      <c r="AA17" s="187"/>
      <c r="AB17" s="187"/>
      <c r="AC17" s="188"/>
      <c r="AD17" s="188"/>
      <c r="AE17" s="188"/>
      <c r="AF17" s="188"/>
      <c r="AG17" s="188"/>
      <c r="AH17" s="188"/>
      <c r="AI17" s="188"/>
      <c r="AJ17" s="188"/>
      <c r="AK17" s="908"/>
      <c r="AL17" s="909"/>
      <c r="AM17" s="909"/>
      <c r="AN17" s="909"/>
      <c r="AO17" s="910"/>
      <c r="AP17" s="2"/>
      <c r="AQ17" s="189">
        <f t="shared" si="2"/>
        <v>1</v>
      </c>
    </row>
    <row r="18" spans="2:46" ht="12" customHeight="1" x14ac:dyDescent="0.15">
      <c r="B18" s="872"/>
      <c r="C18" s="877"/>
      <c r="D18" s="875"/>
      <c r="E18" s="875"/>
      <c r="F18" s="875"/>
      <c r="G18" s="875"/>
      <c r="H18" s="875"/>
      <c r="I18" s="875"/>
      <c r="J18" s="876"/>
      <c r="K18" s="185"/>
      <c r="L18" s="908"/>
      <c r="M18" s="910"/>
      <c r="N18" s="908"/>
      <c r="O18" s="910"/>
      <c r="P18" s="908"/>
      <c r="Q18" s="910"/>
      <c r="R18" s="604"/>
      <c r="S18" s="620"/>
      <c r="T18" s="605"/>
      <c r="U18" s="908"/>
      <c r="V18" s="910"/>
      <c r="W18" s="908"/>
      <c r="X18" s="910"/>
      <c r="Y18" s="186"/>
      <c r="Z18" s="187"/>
      <c r="AA18" s="187"/>
      <c r="AB18" s="187"/>
      <c r="AC18" s="188"/>
      <c r="AD18" s="188"/>
      <c r="AE18" s="188"/>
      <c r="AF18" s="188"/>
      <c r="AG18" s="188"/>
      <c r="AH18" s="188"/>
      <c r="AI18" s="188"/>
      <c r="AJ18" s="188"/>
      <c r="AK18" s="908"/>
      <c r="AL18" s="909"/>
      <c r="AM18" s="909"/>
      <c r="AN18" s="909"/>
      <c r="AO18" s="910"/>
      <c r="AP18" s="2"/>
      <c r="AQ18" s="189">
        <f t="shared" si="2"/>
        <v>1</v>
      </c>
    </row>
    <row r="19" spans="2:46" ht="12" customHeight="1" x14ac:dyDescent="0.15">
      <c r="B19" s="872"/>
      <c r="C19" s="877"/>
      <c r="D19" s="875"/>
      <c r="E19" s="875"/>
      <c r="F19" s="875"/>
      <c r="G19" s="875"/>
      <c r="H19" s="875"/>
      <c r="I19" s="875"/>
      <c r="J19" s="876"/>
      <c r="K19" s="185"/>
      <c r="L19" s="908"/>
      <c r="M19" s="910"/>
      <c r="N19" s="908"/>
      <c r="O19" s="910"/>
      <c r="P19" s="908"/>
      <c r="Q19" s="910"/>
      <c r="R19" s="604"/>
      <c r="S19" s="620"/>
      <c r="T19" s="605"/>
      <c r="U19" s="908"/>
      <c r="V19" s="910"/>
      <c r="W19" s="908"/>
      <c r="X19" s="910"/>
      <c r="Y19" s="186"/>
      <c r="Z19" s="187"/>
      <c r="AA19" s="187"/>
      <c r="AB19" s="187"/>
      <c r="AC19" s="188"/>
      <c r="AD19" s="188"/>
      <c r="AE19" s="188"/>
      <c r="AF19" s="188"/>
      <c r="AG19" s="188"/>
      <c r="AH19" s="188"/>
      <c r="AI19" s="188"/>
      <c r="AJ19" s="188"/>
      <c r="AK19" s="908"/>
      <c r="AL19" s="909"/>
      <c r="AM19" s="909"/>
      <c r="AN19" s="909"/>
      <c r="AO19" s="910"/>
      <c r="AP19" s="2"/>
      <c r="AQ19" s="189">
        <f t="shared" si="2"/>
        <v>1</v>
      </c>
    </row>
    <row r="20" spans="2:46" ht="12" customHeight="1" x14ac:dyDescent="0.15">
      <c r="B20" s="872"/>
      <c r="C20" s="877"/>
      <c r="D20" s="875"/>
      <c r="E20" s="875"/>
      <c r="F20" s="875"/>
      <c r="G20" s="875"/>
      <c r="H20" s="875"/>
      <c r="I20" s="875"/>
      <c r="J20" s="876"/>
      <c r="K20" s="185"/>
      <c r="L20" s="908"/>
      <c r="M20" s="910"/>
      <c r="N20" s="908"/>
      <c r="O20" s="910"/>
      <c r="P20" s="908"/>
      <c r="Q20" s="910"/>
      <c r="R20" s="604"/>
      <c r="S20" s="620"/>
      <c r="T20" s="605"/>
      <c r="U20" s="908"/>
      <c r="V20" s="910"/>
      <c r="W20" s="908"/>
      <c r="X20" s="910"/>
      <c r="Y20" s="186"/>
      <c r="Z20" s="187"/>
      <c r="AA20" s="187"/>
      <c r="AB20" s="187"/>
      <c r="AC20" s="188"/>
      <c r="AD20" s="188"/>
      <c r="AE20" s="188"/>
      <c r="AF20" s="188"/>
      <c r="AG20" s="188"/>
      <c r="AH20" s="188"/>
      <c r="AI20" s="188"/>
      <c r="AJ20" s="188"/>
      <c r="AK20" s="908"/>
      <c r="AL20" s="909"/>
      <c r="AM20" s="909"/>
      <c r="AN20" s="909"/>
      <c r="AO20" s="910"/>
      <c r="AP20" s="2"/>
      <c r="AQ20" s="189">
        <f t="shared" si="2"/>
        <v>1</v>
      </c>
    </row>
    <row r="21" spans="2:46" ht="12" customHeight="1" x14ac:dyDescent="0.15">
      <c r="B21" s="872"/>
      <c r="C21" s="877"/>
      <c r="D21" s="875"/>
      <c r="E21" s="875"/>
      <c r="F21" s="875"/>
      <c r="G21" s="875"/>
      <c r="H21" s="875"/>
      <c r="I21" s="875"/>
      <c r="J21" s="876"/>
      <c r="K21" s="185"/>
      <c r="L21" s="908"/>
      <c r="M21" s="910"/>
      <c r="N21" s="908"/>
      <c r="O21" s="910"/>
      <c r="P21" s="908"/>
      <c r="Q21" s="910"/>
      <c r="R21" s="604"/>
      <c r="S21" s="620"/>
      <c r="T21" s="605"/>
      <c r="U21" s="908"/>
      <c r="V21" s="910"/>
      <c r="W21" s="908"/>
      <c r="X21" s="910"/>
      <c r="Y21" s="186"/>
      <c r="Z21" s="187"/>
      <c r="AA21" s="187"/>
      <c r="AB21" s="187"/>
      <c r="AC21" s="188"/>
      <c r="AD21" s="188"/>
      <c r="AE21" s="188"/>
      <c r="AF21" s="188"/>
      <c r="AG21" s="188"/>
      <c r="AH21" s="188"/>
      <c r="AI21" s="188"/>
      <c r="AJ21" s="188"/>
      <c r="AK21" s="908"/>
      <c r="AL21" s="909"/>
      <c r="AM21" s="909"/>
      <c r="AN21" s="909"/>
      <c r="AO21" s="910"/>
      <c r="AP21" s="2"/>
      <c r="AQ21" s="189">
        <f>IF(P21="材質劣化",2,IF(P21="漏水",3,1))</f>
        <v>1</v>
      </c>
    </row>
    <row r="22" spans="2:46" ht="12" customHeight="1" x14ac:dyDescent="0.15">
      <c r="B22" s="872"/>
      <c r="C22" s="877"/>
      <c r="D22" s="875"/>
      <c r="E22" s="875"/>
      <c r="F22" s="875"/>
      <c r="G22" s="875"/>
      <c r="H22" s="875"/>
      <c r="I22" s="875"/>
      <c r="J22" s="876"/>
      <c r="K22" s="185"/>
      <c r="L22" s="908"/>
      <c r="M22" s="910"/>
      <c r="N22" s="908"/>
      <c r="O22" s="910"/>
      <c r="P22" s="908"/>
      <c r="Q22" s="910"/>
      <c r="R22" s="604"/>
      <c r="S22" s="620"/>
      <c r="T22" s="605"/>
      <c r="U22" s="908"/>
      <c r="V22" s="910"/>
      <c r="W22" s="908"/>
      <c r="X22" s="910"/>
      <c r="Y22" s="186"/>
      <c r="Z22" s="187"/>
      <c r="AA22" s="187"/>
      <c r="AB22" s="187"/>
      <c r="AC22" s="188"/>
      <c r="AD22" s="188"/>
      <c r="AE22" s="188"/>
      <c r="AF22" s="188"/>
      <c r="AG22" s="188"/>
      <c r="AH22" s="188"/>
      <c r="AI22" s="188"/>
      <c r="AJ22" s="188"/>
      <c r="AK22" s="908"/>
      <c r="AL22" s="909"/>
      <c r="AM22" s="909"/>
      <c r="AN22" s="909"/>
      <c r="AO22" s="910"/>
      <c r="AP22" s="2"/>
      <c r="AQ22" s="189">
        <f t="shared" si="2"/>
        <v>1</v>
      </c>
    </row>
    <row r="23" spans="2:46" ht="12" customHeight="1" x14ac:dyDescent="0.15">
      <c r="B23" s="872"/>
      <c r="C23" s="877"/>
      <c r="D23" s="875"/>
      <c r="E23" s="875"/>
      <c r="F23" s="875"/>
      <c r="G23" s="875"/>
      <c r="H23" s="875"/>
      <c r="I23" s="875"/>
      <c r="J23" s="876"/>
      <c r="K23" s="185"/>
      <c r="L23" s="908"/>
      <c r="M23" s="910"/>
      <c r="N23" s="908"/>
      <c r="O23" s="910"/>
      <c r="P23" s="908"/>
      <c r="Q23" s="910"/>
      <c r="R23" s="604"/>
      <c r="S23" s="620"/>
      <c r="T23" s="605"/>
      <c r="U23" s="908"/>
      <c r="V23" s="910"/>
      <c r="W23" s="908"/>
      <c r="X23" s="910"/>
      <c r="Y23" s="186"/>
      <c r="Z23" s="187"/>
      <c r="AA23" s="187"/>
      <c r="AB23" s="187"/>
      <c r="AC23" s="188"/>
      <c r="AD23" s="188"/>
      <c r="AE23" s="188"/>
      <c r="AF23" s="188"/>
      <c r="AG23" s="188"/>
      <c r="AH23" s="188"/>
      <c r="AI23" s="188"/>
      <c r="AJ23" s="188"/>
      <c r="AK23" s="908"/>
      <c r="AL23" s="909"/>
      <c r="AM23" s="909"/>
      <c r="AN23" s="909"/>
      <c r="AO23" s="910"/>
      <c r="AP23" s="2"/>
      <c r="AQ23" s="189">
        <f t="shared" si="2"/>
        <v>1</v>
      </c>
    </row>
    <row r="24" spans="2:46" ht="12" customHeight="1" x14ac:dyDescent="0.15">
      <c r="B24" s="872"/>
      <c r="C24" s="877"/>
      <c r="D24" s="875"/>
      <c r="E24" s="875"/>
      <c r="F24" s="875"/>
      <c r="G24" s="875"/>
      <c r="H24" s="875"/>
      <c r="I24" s="875"/>
      <c r="J24" s="876"/>
      <c r="K24" s="185"/>
      <c r="L24" s="908"/>
      <c r="M24" s="910"/>
      <c r="N24" s="908"/>
      <c r="O24" s="910"/>
      <c r="P24" s="908"/>
      <c r="Q24" s="910"/>
      <c r="R24" s="604"/>
      <c r="S24" s="620"/>
      <c r="T24" s="605"/>
      <c r="U24" s="908"/>
      <c r="V24" s="910"/>
      <c r="W24" s="908"/>
      <c r="X24" s="910"/>
      <c r="Y24" s="186"/>
      <c r="Z24" s="187"/>
      <c r="AA24" s="187"/>
      <c r="AB24" s="187"/>
      <c r="AC24" s="188"/>
      <c r="AD24" s="188"/>
      <c r="AE24" s="188"/>
      <c r="AF24" s="188"/>
      <c r="AG24" s="188"/>
      <c r="AH24" s="188"/>
      <c r="AI24" s="188"/>
      <c r="AJ24" s="188"/>
      <c r="AK24" s="908"/>
      <c r="AL24" s="909"/>
      <c r="AM24" s="909"/>
      <c r="AN24" s="909"/>
      <c r="AO24" s="910"/>
      <c r="AP24" s="2"/>
      <c r="AQ24" s="189">
        <f t="shared" si="2"/>
        <v>1</v>
      </c>
    </row>
    <row r="25" spans="2:46" ht="12" customHeight="1" x14ac:dyDescent="0.15">
      <c r="B25" s="872"/>
      <c r="C25" s="877"/>
      <c r="D25" s="875"/>
      <c r="E25" s="875"/>
      <c r="F25" s="875"/>
      <c r="G25" s="875"/>
      <c r="H25" s="875"/>
      <c r="I25" s="875"/>
      <c r="J25" s="876"/>
      <c r="K25" s="185"/>
      <c r="L25" s="908"/>
      <c r="M25" s="910"/>
      <c r="N25" s="908"/>
      <c r="O25" s="910"/>
      <c r="P25" s="908"/>
      <c r="Q25" s="910"/>
      <c r="R25" s="604"/>
      <c r="S25" s="620"/>
      <c r="T25" s="605"/>
      <c r="U25" s="908"/>
      <c r="V25" s="910"/>
      <c r="W25" s="908"/>
      <c r="X25" s="910"/>
      <c r="Y25" s="186"/>
      <c r="Z25" s="187"/>
      <c r="AA25" s="187"/>
      <c r="AB25" s="187"/>
      <c r="AC25" s="188"/>
      <c r="AD25" s="188"/>
      <c r="AE25" s="188"/>
      <c r="AF25" s="188"/>
      <c r="AG25" s="188"/>
      <c r="AH25" s="188"/>
      <c r="AI25" s="188"/>
      <c r="AJ25" s="188"/>
      <c r="AK25" s="908"/>
      <c r="AL25" s="909"/>
      <c r="AM25" s="909"/>
      <c r="AN25" s="909"/>
      <c r="AO25" s="910"/>
      <c r="AP25" s="2"/>
      <c r="AQ25" s="189">
        <f t="shared" si="2"/>
        <v>1</v>
      </c>
    </row>
    <row r="26" spans="2:46" ht="12" customHeight="1" x14ac:dyDescent="0.15">
      <c r="B26" s="872"/>
      <c r="C26" s="877"/>
      <c r="D26" s="875"/>
      <c r="E26" s="875"/>
      <c r="F26" s="875"/>
      <c r="G26" s="875"/>
      <c r="H26" s="875"/>
      <c r="I26" s="875"/>
      <c r="J26" s="876"/>
      <c r="K26" s="185"/>
      <c r="L26" s="908"/>
      <c r="M26" s="910"/>
      <c r="N26" s="908"/>
      <c r="O26" s="910"/>
      <c r="P26" s="908"/>
      <c r="Q26" s="910"/>
      <c r="R26" s="604"/>
      <c r="S26" s="620"/>
      <c r="T26" s="605"/>
      <c r="U26" s="908"/>
      <c r="V26" s="910"/>
      <c r="W26" s="908"/>
      <c r="X26" s="910"/>
      <c r="Y26" s="186"/>
      <c r="Z26" s="187"/>
      <c r="AA26" s="187"/>
      <c r="AB26" s="187"/>
      <c r="AC26" s="188"/>
      <c r="AD26" s="188"/>
      <c r="AE26" s="188"/>
      <c r="AF26" s="188"/>
      <c r="AG26" s="188"/>
      <c r="AH26" s="188"/>
      <c r="AI26" s="188"/>
      <c r="AJ26" s="188"/>
      <c r="AK26" s="908"/>
      <c r="AL26" s="909"/>
      <c r="AM26" s="909"/>
      <c r="AN26" s="909"/>
      <c r="AO26" s="910"/>
      <c r="AP26" s="2"/>
      <c r="AQ26" s="189">
        <f t="shared" si="2"/>
        <v>1</v>
      </c>
    </row>
    <row r="27" spans="2:46" ht="12" customHeight="1" x14ac:dyDescent="0.15">
      <c r="B27" s="872"/>
      <c r="C27" s="877"/>
      <c r="D27" s="875"/>
      <c r="E27" s="875"/>
      <c r="F27" s="875"/>
      <c r="G27" s="875"/>
      <c r="H27" s="875"/>
      <c r="I27" s="875"/>
      <c r="J27" s="876"/>
      <c r="K27" s="185"/>
      <c r="L27" s="908"/>
      <c r="M27" s="910"/>
      <c r="N27" s="908"/>
      <c r="O27" s="910"/>
      <c r="P27" s="908"/>
      <c r="Q27" s="910"/>
      <c r="R27" s="604"/>
      <c r="S27" s="620"/>
      <c r="T27" s="605"/>
      <c r="U27" s="908"/>
      <c r="V27" s="910"/>
      <c r="W27" s="908"/>
      <c r="X27" s="910"/>
      <c r="Y27" s="186"/>
      <c r="Z27" s="187"/>
      <c r="AA27" s="187"/>
      <c r="AB27" s="187"/>
      <c r="AC27" s="188"/>
      <c r="AD27" s="188"/>
      <c r="AE27" s="188"/>
      <c r="AF27" s="188"/>
      <c r="AG27" s="188"/>
      <c r="AH27" s="188"/>
      <c r="AI27" s="188"/>
      <c r="AJ27" s="188"/>
      <c r="AK27" s="908"/>
      <c r="AL27" s="909"/>
      <c r="AM27" s="909"/>
      <c r="AN27" s="909"/>
      <c r="AO27" s="910"/>
      <c r="AP27" s="2"/>
      <c r="AQ27" s="189">
        <f t="shared" si="2"/>
        <v>1</v>
      </c>
    </row>
    <row r="28" spans="2:46" ht="12" customHeight="1" x14ac:dyDescent="0.15">
      <c r="B28" s="872"/>
      <c r="C28" s="877"/>
      <c r="D28" s="875"/>
      <c r="E28" s="875"/>
      <c r="F28" s="875"/>
      <c r="G28" s="875"/>
      <c r="H28" s="875"/>
      <c r="I28" s="875"/>
      <c r="J28" s="876"/>
      <c r="K28" s="185"/>
      <c r="L28" s="908"/>
      <c r="M28" s="910"/>
      <c r="N28" s="908"/>
      <c r="O28" s="910"/>
      <c r="P28" s="908"/>
      <c r="Q28" s="910"/>
      <c r="R28" s="604"/>
      <c r="S28" s="620"/>
      <c r="T28" s="605"/>
      <c r="U28" s="908"/>
      <c r="V28" s="910"/>
      <c r="W28" s="908"/>
      <c r="X28" s="910"/>
      <c r="Y28" s="186"/>
      <c r="Z28" s="187"/>
      <c r="AA28" s="187"/>
      <c r="AB28" s="187"/>
      <c r="AC28" s="188"/>
      <c r="AD28" s="188"/>
      <c r="AE28" s="188"/>
      <c r="AF28" s="188"/>
      <c r="AG28" s="188"/>
      <c r="AH28" s="188"/>
      <c r="AI28" s="188"/>
      <c r="AJ28" s="188"/>
      <c r="AK28" s="908"/>
      <c r="AL28" s="909"/>
      <c r="AM28" s="909"/>
      <c r="AN28" s="909"/>
      <c r="AO28" s="910"/>
      <c r="AP28" s="2"/>
      <c r="AQ28" s="189">
        <f t="shared" si="2"/>
        <v>1</v>
      </c>
    </row>
    <row r="29" spans="2:46" ht="12" customHeight="1" x14ac:dyDescent="0.15">
      <c r="B29" s="872"/>
      <c r="C29" s="877"/>
      <c r="D29" s="875"/>
      <c r="E29" s="875"/>
      <c r="F29" s="875"/>
      <c r="G29" s="875"/>
      <c r="H29" s="875"/>
      <c r="I29" s="875"/>
      <c r="J29" s="876"/>
      <c r="K29" s="185"/>
      <c r="L29" s="908"/>
      <c r="M29" s="910"/>
      <c r="N29" s="908"/>
      <c r="O29" s="910"/>
      <c r="P29" s="908"/>
      <c r="Q29" s="910"/>
      <c r="R29" s="604"/>
      <c r="S29" s="620"/>
      <c r="T29" s="605"/>
      <c r="U29" s="908"/>
      <c r="V29" s="910"/>
      <c r="W29" s="908"/>
      <c r="X29" s="910"/>
      <c r="Y29" s="186"/>
      <c r="Z29" s="187"/>
      <c r="AA29" s="187"/>
      <c r="AB29" s="187"/>
      <c r="AC29" s="188"/>
      <c r="AD29" s="188"/>
      <c r="AE29" s="188"/>
      <c r="AF29" s="188"/>
      <c r="AG29" s="188"/>
      <c r="AH29" s="188"/>
      <c r="AI29" s="188"/>
      <c r="AJ29" s="188"/>
      <c r="AK29" s="908"/>
      <c r="AL29" s="909"/>
      <c r="AM29" s="909"/>
      <c r="AN29" s="909"/>
      <c r="AO29" s="910"/>
      <c r="AP29" s="2"/>
      <c r="AQ29" s="189">
        <f t="shared" si="2"/>
        <v>1</v>
      </c>
    </row>
    <row r="30" spans="2:46" ht="12" customHeight="1" x14ac:dyDescent="0.15">
      <c r="B30" s="872"/>
      <c r="C30" s="877"/>
      <c r="D30" s="875"/>
      <c r="E30" s="875"/>
      <c r="F30" s="875"/>
      <c r="G30" s="875"/>
      <c r="H30" s="875"/>
      <c r="I30" s="875"/>
      <c r="J30" s="876"/>
      <c r="K30" s="185"/>
      <c r="L30" s="908"/>
      <c r="M30" s="910"/>
      <c r="N30" s="908"/>
      <c r="O30" s="910"/>
      <c r="P30" s="908"/>
      <c r="Q30" s="910"/>
      <c r="R30" s="604"/>
      <c r="S30" s="620"/>
      <c r="T30" s="605"/>
      <c r="U30" s="908"/>
      <c r="V30" s="910"/>
      <c r="W30" s="908"/>
      <c r="X30" s="910"/>
      <c r="Y30" s="186"/>
      <c r="Z30" s="187"/>
      <c r="AA30" s="187"/>
      <c r="AB30" s="187"/>
      <c r="AC30" s="188"/>
      <c r="AD30" s="188"/>
      <c r="AE30" s="188"/>
      <c r="AF30" s="188"/>
      <c r="AG30" s="188"/>
      <c r="AH30" s="188"/>
      <c r="AI30" s="188"/>
      <c r="AJ30" s="188"/>
      <c r="AK30" s="908"/>
      <c r="AL30" s="909"/>
      <c r="AM30" s="909"/>
      <c r="AN30" s="909"/>
      <c r="AO30" s="910"/>
      <c r="AP30" s="2"/>
      <c r="AQ30" s="189">
        <f t="shared" si="2"/>
        <v>1</v>
      </c>
    </row>
    <row r="31" spans="2:46" ht="12" customHeight="1" x14ac:dyDescent="0.15">
      <c r="B31" s="872"/>
      <c r="C31" s="877"/>
      <c r="D31" s="875"/>
      <c r="E31" s="875"/>
      <c r="F31" s="875"/>
      <c r="G31" s="875"/>
      <c r="H31" s="875"/>
      <c r="I31" s="875"/>
      <c r="J31" s="876"/>
      <c r="K31" s="185"/>
      <c r="L31" s="908"/>
      <c r="M31" s="910"/>
      <c r="N31" s="908"/>
      <c r="O31" s="910"/>
      <c r="P31" s="908"/>
      <c r="Q31" s="910"/>
      <c r="R31" s="604"/>
      <c r="S31" s="620"/>
      <c r="T31" s="605"/>
      <c r="U31" s="908"/>
      <c r="V31" s="910"/>
      <c r="W31" s="908"/>
      <c r="X31" s="910"/>
      <c r="Y31" s="186"/>
      <c r="Z31" s="187"/>
      <c r="AA31" s="187"/>
      <c r="AB31" s="187"/>
      <c r="AC31" s="188"/>
      <c r="AD31" s="188"/>
      <c r="AE31" s="188"/>
      <c r="AF31" s="188"/>
      <c r="AG31" s="188"/>
      <c r="AH31" s="188"/>
      <c r="AI31" s="188"/>
      <c r="AJ31" s="188"/>
      <c r="AK31" s="908"/>
      <c r="AL31" s="909"/>
      <c r="AM31" s="909"/>
      <c r="AN31" s="909"/>
      <c r="AO31" s="910"/>
      <c r="AP31" s="2"/>
      <c r="AQ31" s="189">
        <f t="shared" si="2"/>
        <v>1</v>
      </c>
    </row>
    <row r="32" spans="2:46" ht="12" customHeight="1" x14ac:dyDescent="0.15">
      <c r="B32" s="872"/>
      <c r="C32" s="877"/>
      <c r="D32" s="875"/>
      <c r="E32" s="875"/>
      <c r="F32" s="875"/>
      <c r="G32" s="875"/>
      <c r="H32" s="875"/>
      <c r="I32" s="875"/>
      <c r="J32" s="876"/>
      <c r="K32" s="185"/>
      <c r="L32" s="908"/>
      <c r="M32" s="910"/>
      <c r="N32" s="908"/>
      <c r="O32" s="910"/>
      <c r="P32" s="908"/>
      <c r="Q32" s="910"/>
      <c r="R32" s="604"/>
      <c r="S32" s="620"/>
      <c r="T32" s="605"/>
      <c r="U32" s="908"/>
      <c r="V32" s="910"/>
      <c r="W32" s="908"/>
      <c r="X32" s="910"/>
      <c r="Y32" s="186"/>
      <c r="Z32" s="187"/>
      <c r="AA32" s="187"/>
      <c r="AB32" s="187"/>
      <c r="AC32" s="188"/>
      <c r="AD32" s="188"/>
      <c r="AE32" s="188"/>
      <c r="AF32" s="188"/>
      <c r="AG32" s="188"/>
      <c r="AH32" s="188"/>
      <c r="AI32" s="188"/>
      <c r="AJ32" s="188"/>
      <c r="AK32" s="908"/>
      <c r="AL32" s="909"/>
      <c r="AM32" s="909"/>
      <c r="AN32" s="909"/>
      <c r="AO32" s="910"/>
      <c r="AP32" s="2"/>
      <c r="AQ32" s="189">
        <f t="shared" si="2"/>
        <v>1</v>
      </c>
      <c r="AS32" s="856"/>
      <c r="AT32" s="856"/>
    </row>
    <row r="33" spans="2:86" ht="12" customHeight="1" x14ac:dyDescent="0.15">
      <c r="B33" s="872"/>
      <c r="C33" s="877"/>
      <c r="D33" s="875"/>
      <c r="E33" s="875"/>
      <c r="F33" s="875"/>
      <c r="G33" s="875"/>
      <c r="H33" s="875"/>
      <c r="I33" s="875"/>
      <c r="J33" s="876"/>
      <c r="K33" s="185"/>
      <c r="L33" s="908"/>
      <c r="M33" s="910"/>
      <c r="N33" s="908"/>
      <c r="O33" s="910"/>
      <c r="P33" s="908"/>
      <c r="Q33" s="910"/>
      <c r="R33" s="604"/>
      <c r="S33" s="620"/>
      <c r="T33" s="605"/>
      <c r="U33" s="908"/>
      <c r="V33" s="910"/>
      <c r="W33" s="908"/>
      <c r="X33" s="910"/>
      <c r="Y33" s="186"/>
      <c r="Z33" s="187"/>
      <c r="AA33" s="187"/>
      <c r="AB33" s="187"/>
      <c r="AC33" s="188"/>
      <c r="AD33" s="188"/>
      <c r="AE33" s="188"/>
      <c r="AF33" s="188"/>
      <c r="AG33" s="188"/>
      <c r="AH33" s="188"/>
      <c r="AI33" s="188"/>
      <c r="AJ33" s="188"/>
      <c r="AK33" s="908"/>
      <c r="AL33" s="909"/>
      <c r="AM33" s="909"/>
      <c r="AN33" s="909"/>
      <c r="AO33" s="910"/>
      <c r="AP33" s="2"/>
      <c r="AQ33" s="189">
        <f t="shared" si="2"/>
        <v>1</v>
      </c>
      <c r="AS33" s="911"/>
      <c r="AT33" s="911"/>
    </row>
    <row r="34" spans="2:86" ht="12" customHeight="1" x14ac:dyDescent="0.15">
      <c r="B34" s="872"/>
      <c r="C34" s="877"/>
      <c r="D34" s="875"/>
      <c r="E34" s="875"/>
      <c r="F34" s="875"/>
      <c r="G34" s="875"/>
      <c r="H34" s="875"/>
      <c r="I34" s="875"/>
      <c r="J34" s="876"/>
      <c r="K34" s="185"/>
      <c r="L34" s="908"/>
      <c r="M34" s="910"/>
      <c r="N34" s="908"/>
      <c r="O34" s="910"/>
      <c r="P34" s="908"/>
      <c r="Q34" s="910"/>
      <c r="R34" s="604"/>
      <c r="S34" s="620"/>
      <c r="T34" s="605"/>
      <c r="U34" s="908"/>
      <c r="V34" s="910"/>
      <c r="W34" s="908"/>
      <c r="X34" s="910"/>
      <c r="Y34" s="186"/>
      <c r="Z34" s="187"/>
      <c r="AA34" s="187"/>
      <c r="AB34" s="187"/>
      <c r="AC34" s="188"/>
      <c r="AD34" s="188"/>
      <c r="AE34" s="188"/>
      <c r="AF34" s="188"/>
      <c r="AG34" s="188"/>
      <c r="AH34" s="188"/>
      <c r="AI34" s="188"/>
      <c r="AJ34" s="188"/>
      <c r="AK34" s="908"/>
      <c r="AL34" s="909"/>
      <c r="AM34" s="909"/>
      <c r="AN34" s="909"/>
      <c r="AO34" s="910"/>
      <c r="AP34" s="2"/>
      <c r="AQ34" s="189">
        <f t="shared" si="2"/>
        <v>1</v>
      </c>
      <c r="AS34" s="912"/>
      <c r="AT34" s="912"/>
    </row>
    <row r="35" spans="2:86" ht="12" customHeight="1" x14ac:dyDescent="0.15">
      <c r="B35" s="872"/>
      <c r="C35" s="877"/>
      <c r="D35" s="875"/>
      <c r="E35" s="875"/>
      <c r="F35" s="875"/>
      <c r="G35" s="875"/>
      <c r="H35" s="875"/>
      <c r="I35" s="875"/>
      <c r="J35" s="876"/>
      <c r="K35" s="913" t="s">
        <v>945</v>
      </c>
      <c r="L35" s="898" t="s">
        <v>946</v>
      </c>
      <c r="M35" s="898"/>
      <c r="N35" s="898"/>
      <c r="O35" s="898"/>
      <c r="P35" s="898"/>
      <c r="Q35" s="898"/>
      <c r="R35" s="898"/>
      <c r="S35" s="898"/>
      <c r="T35" s="898"/>
      <c r="U35" s="898"/>
      <c r="V35" s="898"/>
      <c r="W35" s="898"/>
      <c r="X35" s="898"/>
      <c r="Y35" s="884" t="s">
        <v>947</v>
      </c>
      <c r="Z35" s="885"/>
      <c r="AA35" s="885"/>
      <c r="AB35" s="886"/>
      <c r="AC35" s="190">
        <f t="shared" ref="AC35:AJ35" si="3">SUM(AC11:AC34)</f>
        <v>0</v>
      </c>
      <c r="AD35" s="190">
        <f t="shared" si="3"/>
        <v>0.02</v>
      </c>
      <c r="AE35" s="190">
        <f>SUM(AE11:AE34)</f>
        <v>0</v>
      </c>
      <c r="AF35" s="190">
        <f t="shared" si="3"/>
        <v>0</v>
      </c>
      <c r="AG35" s="190">
        <f t="shared" si="3"/>
        <v>0</v>
      </c>
      <c r="AH35" s="190">
        <f t="shared" si="3"/>
        <v>0</v>
      </c>
      <c r="AI35" s="190">
        <f t="shared" si="3"/>
        <v>0</v>
      </c>
      <c r="AJ35" s="191">
        <f t="shared" si="3"/>
        <v>0</v>
      </c>
      <c r="AK35" s="898" t="s">
        <v>948</v>
      </c>
      <c r="AL35" s="898"/>
      <c r="AM35" s="915" t="s">
        <v>596</v>
      </c>
      <c r="AN35" s="915"/>
      <c r="AO35" s="915"/>
      <c r="AP35" s="2"/>
    </row>
    <row r="36" spans="2:86" ht="12" customHeight="1" x14ac:dyDescent="0.15">
      <c r="B36" s="872"/>
      <c r="C36" s="877"/>
      <c r="D36" s="875"/>
      <c r="E36" s="875"/>
      <c r="F36" s="875"/>
      <c r="G36" s="875"/>
      <c r="H36" s="875"/>
      <c r="I36" s="875"/>
      <c r="J36" s="876"/>
      <c r="K36" s="914"/>
      <c r="L36" s="892" t="s">
        <v>950</v>
      </c>
      <c r="M36" s="899"/>
      <c r="N36" s="893"/>
      <c r="O36" s="892" t="s">
        <v>951</v>
      </c>
      <c r="P36" s="899"/>
      <c r="Q36" s="899"/>
      <c r="R36" s="899"/>
      <c r="S36" s="899"/>
      <c r="T36" s="899"/>
      <c r="U36" s="899"/>
      <c r="V36" s="899"/>
      <c r="W36" s="899"/>
      <c r="X36" s="893"/>
      <c r="Y36" s="183" t="s">
        <v>527</v>
      </c>
      <c r="Z36" s="184" t="s">
        <v>526</v>
      </c>
      <c r="AA36" s="184" t="s">
        <v>943</v>
      </c>
      <c r="AB36" s="184" t="s">
        <v>944</v>
      </c>
      <c r="AC36" s="184" t="s">
        <v>527</v>
      </c>
      <c r="AD36" s="184" t="s">
        <v>526</v>
      </c>
      <c r="AE36" s="184" t="s">
        <v>943</v>
      </c>
      <c r="AF36" s="184" t="s">
        <v>944</v>
      </c>
      <c r="AG36" s="184" t="s">
        <v>527</v>
      </c>
      <c r="AH36" s="184" t="s">
        <v>526</v>
      </c>
      <c r="AI36" s="184" t="s">
        <v>943</v>
      </c>
      <c r="AJ36" s="192" t="s">
        <v>944</v>
      </c>
      <c r="AK36" s="898"/>
      <c r="AL36" s="898"/>
      <c r="AM36" s="915"/>
      <c r="AN36" s="915"/>
      <c r="AO36" s="915"/>
      <c r="AP36" s="2"/>
    </row>
    <row r="37" spans="2:86" ht="14.25" customHeight="1" x14ac:dyDescent="0.15">
      <c r="B37" s="872"/>
      <c r="C37" s="877"/>
      <c r="D37" s="875"/>
      <c r="E37" s="875"/>
      <c r="F37" s="875"/>
      <c r="G37" s="875"/>
      <c r="H37" s="875"/>
      <c r="I37" s="875"/>
      <c r="J37" s="876"/>
      <c r="K37" s="914"/>
      <c r="L37" s="894"/>
      <c r="M37" s="903"/>
      <c r="N37" s="895"/>
      <c r="O37" s="894"/>
      <c r="P37" s="903"/>
      <c r="Q37" s="903"/>
      <c r="R37" s="903"/>
      <c r="S37" s="903"/>
      <c r="T37" s="903"/>
      <c r="U37" s="903"/>
      <c r="V37" s="903"/>
      <c r="W37" s="903"/>
      <c r="X37" s="895"/>
      <c r="Y37" s="916">
        <f>COUNTIF(Y11:Y34,"〇")</f>
        <v>0</v>
      </c>
      <c r="Z37" s="916">
        <f>COUNTIF(Z11:Z34,"〇")</f>
        <v>0</v>
      </c>
      <c r="AA37" s="916">
        <f>COUNTIF(AA11:AA34,"〇")</f>
        <v>0</v>
      </c>
      <c r="AB37" s="916">
        <f>COUNTIF(AB11:AB34,"〇")</f>
        <v>0</v>
      </c>
      <c r="AC37" s="916">
        <f>COUNTA(AC11:AC34)</f>
        <v>0</v>
      </c>
      <c r="AD37" s="916">
        <f t="shared" ref="AD37:AI37" si="4">COUNTA(AD11:AD34)</f>
        <v>1</v>
      </c>
      <c r="AE37" s="916">
        <f t="shared" si="4"/>
        <v>0</v>
      </c>
      <c r="AF37" s="916">
        <f t="shared" si="4"/>
        <v>0</v>
      </c>
      <c r="AG37" s="916">
        <f t="shared" si="4"/>
        <v>0</v>
      </c>
      <c r="AH37" s="916">
        <f t="shared" si="4"/>
        <v>0</v>
      </c>
      <c r="AI37" s="916">
        <f t="shared" si="4"/>
        <v>0</v>
      </c>
      <c r="AJ37" s="916">
        <f>COUNTA(AJ11:AJ34)</f>
        <v>0</v>
      </c>
      <c r="AK37" s="898"/>
      <c r="AL37" s="898"/>
      <c r="AM37" s="915"/>
      <c r="AN37" s="915"/>
      <c r="AO37" s="915"/>
      <c r="AP37" s="2"/>
    </row>
    <row r="38" spans="2:86" ht="14.25" customHeight="1" x14ac:dyDescent="0.15">
      <c r="B38" s="872"/>
      <c r="C38" s="877"/>
      <c r="D38" s="875"/>
      <c r="E38" s="875"/>
      <c r="F38" s="875"/>
      <c r="G38" s="875"/>
      <c r="H38" s="875"/>
      <c r="I38" s="875"/>
      <c r="J38" s="876"/>
      <c r="K38" s="914"/>
      <c r="L38" s="896"/>
      <c r="M38" s="900"/>
      <c r="N38" s="897"/>
      <c r="O38" s="896"/>
      <c r="P38" s="900"/>
      <c r="Q38" s="900"/>
      <c r="R38" s="900"/>
      <c r="S38" s="900"/>
      <c r="T38" s="900"/>
      <c r="U38" s="900"/>
      <c r="V38" s="900"/>
      <c r="W38" s="900"/>
      <c r="X38" s="897"/>
      <c r="Y38" s="916"/>
      <c r="Z38" s="916"/>
      <c r="AA38" s="916"/>
      <c r="AB38" s="916"/>
      <c r="AC38" s="916"/>
      <c r="AD38" s="916"/>
      <c r="AE38" s="916"/>
      <c r="AF38" s="916"/>
      <c r="AG38" s="916"/>
      <c r="AH38" s="916"/>
      <c r="AI38" s="916"/>
      <c r="AJ38" s="916"/>
      <c r="AK38" s="898"/>
      <c r="AL38" s="898"/>
      <c r="AM38" s="915"/>
      <c r="AN38" s="915"/>
      <c r="AO38" s="915"/>
      <c r="AP38" s="2"/>
    </row>
    <row r="39" spans="2:86" ht="12" customHeight="1" x14ac:dyDescent="0.15">
      <c r="B39" s="872"/>
      <c r="C39" s="877"/>
      <c r="D39" s="875"/>
      <c r="E39" s="875"/>
      <c r="F39" s="875"/>
      <c r="G39" s="875"/>
      <c r="H39" s="875"/>
      <c r="I39" s="875"/>
      <c r="J39" s="875"/>
      <c r="K39" s="924" t="s">
        <v>952</v>
      </c>
      <c r="L39" s="926"/>
      <c r="M39" s="926"/>
      <c r="N39" s="926"/>
      <c r="O39" s="926"/>
      <c r="P39" s="926"/>
      <c r="Q39" s="926"/>
      <c r="R39" s="926"/>
      <c r="S39" s="926"/>
      <c r="T39" s="926"/>
      <c r="U39" s="926"/>
      <c r="V39" s="926"/>
      <c r="W39" s="926"/>
      <c r="X39" s="926"/>
      <c r="Y39" s="926"/>
      <c r="Z39" s="926"/>
      <c r="AA39" s="926"/>
      <c r="AB39" s="926"/>
      <c r="AC39" s="926"/>
      <c r="AD39" s="926"/>
      <c r="AE39" s="926"/>
      <c r="AF39" s="926"/>
      <c r="AG39" s="926"/>
      <c r="AH39" s="926"/>
      <c r="AI39" s="926"/>
      <c r="AJ39" s="926"/>
      <c r="AK39" s="927"/>
      <c r="AL39" s="927"/>
      <c r="AM39" s="927"/>
      <c r="AN39" s="927"/>
      <c r="AO39" s="928"/>
      <c r="AP39" s="2"/>
    </row>
    <row r="40" spans="2:86" ht="12" customHeight="1" x14ac:dyDescent="0.15">
      <c r="B40" s="872"/>
      <c r="C40" s="877"/>
      <c r="D40" s="875"/>
      <c r="E40" s="875"/>
      <c r="F40" s="875"/>
      <c r="G40" s="875"/>
      <c r="H40" s="875"/>
      <c r="I40" s="875"/>
      <c r="J40" s="875"/>
      <c r="K40" s="925"/>
      <c r="L40" s="927"/>
      <c r="M40" s="927"/>
      <c r="N40" s="927"/>
      <c r="O40" s="927"/>
      <c r="P40" s="927"/>
      <c r="Q40" s="927"/>
      <c r="R40" s="927"/>
      <c r="S40" s="927"/>
      <c r="T40" s="927"/>
      <c r="U40" s="927"/>
      <c r="V40" s="927"/>
      <c r="W40" s="927"/>
      <c r="X40" s="927"/>
      <c r="Y40" s="927"/>
      <c r="Z40" s="927"/>
      <c r="AA40" s="927"/>
      <c r="AB40" s="927"/>
      <c r="AC40" s="927"/>
      <c r="AD40" s="927"/>
      <c r="AE40" s="927"/>
      <c r="AF40" s="927"/>
      <c r="AG40" s="927"/>
      <c r="AH40" s="927"/>
      <c r="AI40" s="927"/>
      <c r="AJ40" s="927"/>
      <c r="AK40" s="927"/>
      <c r="AL40" s="927"/>
      <c r="AM40" s="927"/>
      <c r="AN40" s="927"/>
      <c r="AO40" s="928"/>
      <c r="AP40" s="2"/>
    </row>
    <row r="41" spans="2:86" ht="12" customHeight="1" x14ac:dyDescent="0.15">
      <c r="B41" s="872"/>
      <c r="C41" s="877"/>
      <c r="D41" s="875"/>
      <c r="E41" s="875"/>
      <c r="F41" s="875"/>
      <c r="G41" s="875"/>
      <c r="H41" s="875"/>
      <c r="I41" s="875"/>
      <c r="J41" s="875"/>
      <c r="K41" s="925"/>
      <c r="L41" s="927"/>
      <c r="M41" s="927"/>
      <c r="N41" s="927"/>
      <c r="O41" s="927"/>
      <c r="P41" s="927"/>
      <c r="Q41" s="927"/>
      <c r="R41" s="927"/>
      <c r="S41" s="927"/>
      <c r="T41" s="927"/>
      <c r="U41" s="927"/>
      <c r="V41" s="927"/>
      <c r="W41" s="927"/>
      <c r="X41" s="927"/>
      <c r="Y41" s="927"/>
      <c r="Z41" s="927"/>
      <c r="AA41" s="927"/>
      <c r="AB41" s="927"/>
      <c r="AC41" s="927"/>
      <c r="AD41" s="927"/>
      <c r="AE41" s="927"/>
      <c r="AF41" s="927"/>
      <c r="AG41" s="927"/>
      <c r="AH41" s="927"/>
      <c r="AI41" s="927"/>
      <c r="AJ41" s="927"/>
      <c r="AK41" s="927"/>
      <c r="AL41" s="927"/>
      <c r="AM41" s="927"/>
      <c r="AN41" s="927"/>
      <c r="AO41" s="928"/>
      <c r="AP41" s="2"/>
    </row>
    <row r="42" spans="2:86" ht="12" customHeight="1" x14ac:dyDescent="0.15">
      <c r="B42" s="872"/>
      <c r="C42" s="877"/>
      <c r="D42" s="875"/>
      <c r="E42" s="875"/>
      <c r="F42" s="875"/>
      <c r="G42" s="875"/>
      <c r="H42" s="875"/>
      <c r="I42" s="875"/>
      <c r="J42" s="875"/>
      <c r="K42" s="925"/>
      <c r="L42" s="929"/>
      <c r="M42" s="929"/>
      <c r="N42" s="929"/>
      <c r="O42" s="929"/>
      <c r="P42" s="929"/>
      <c r="Q42" s="929"/>
      <c r="R42" s="929"/>
      <c r="S42" s="929"/>
      <c r="T42" s="929"/>
      <c r="U42" s="929"/>
      <c r="V42" s="929"/>
      <c r="W42" s="929"/>
      <c r="X42" s="929"/>
      <c r="Y42" s="929"/>
      <c r="Z42" s="929"/>
      <c r="AA42" s="929"/>
      <c r="AB42" s="929"/>
      <c r="AC42" s="929"/>
      <c r="AD42" s="929"/>
      <c r="AE42" s="929"/>
      <c r="AF42" s="929"/>
      <c r="AG42" s="929"/>
      <c r="AH42" s="929"/>
      <c r="AI42" s="929"/>
      <c r="AJ42" s="929"/>
      <c r="AK42" s="929"/>
      <c r="AL42" s="929"/>
      <c r="AM42" s="929"/>
      <c r="AN42" s="929"/>
      <c r="AO42" s="930"/>
      <c r="AP42" s="172"/>
      <c r="CD42" s="2"/>
      <c r="CE42" s="2"/>
      <c r="CF42" s="2"/>
      <c r="CG42" s="2"/>
      <c r="CH42" s="2"/>
    </row>
    <row r="43" spans="2:86" ht="12" customHeight="1" x14ac:dyDescent="0.15">
      <c r="B43" s="872"/>
      <c r="C43" s="877"/>
      <c r="D43" s="875"/>
      <c r="E43" s="875"/>
      <c r="F43" s="875"/>
      <c r="G43" s="875"/>
      <c r="H43" s="875"/>
      <c r="I43" s="875"/>
      <c r="J43" s="876"/>
      <c r="K43" s="917" t="s">
        <v>953</v>
      </c>
      <c r="L43" s="917"/>
      <c r="M43" s="917"/>
      <c r="N43" s="917"/>
      <c r="O43" s="917"/>
      <c r="P43" s="917"/>
      <c r="Q43" s="917"/>
      <c r="R43" s="917"/>
      <c r="S43" s="917"/>
      <c r="T43" s="917"/>
      <c r="U43" s="917"/>
      <c r="V43" s="917"/>
      <c r="W43" s="917"/>
      <c r="X43" s="917"/>
      <c r="Y43" s="917"/>
      <c r="Z43" s="917"/>
      <c r="AA43" s="917"/>
      <c r="AB43" s="917"/>
      <c r="AC43" s="917"/>
      <c r="AD43" s="917"/>
      <c r="AE43" s="917"/>
      <c r="AF43" s="917"/>
      <c r="AG43" s="917"/>
      <c r="AH43" s="917"/>
      <c r="AI43" s="917"/>
      <c r="AJ43" s="917"/>
      <c r="AK43" s="917"/>
      <c r="AL43" s="917"/>
      <c r="AM43" s="917"/>
      <c r="AN43" s="917"/>
      <c r="AO43" s="917"/>
      <c r="AP43" s="172"/>
      <c r="CD43" s="2"/>
      <c r="CE43" s="2"/>
      <c r="CF43" s="2"/>
      <c r="CG43" s="2"/>
      <c r="CH43" s="2"/>
    </row>
    <row r="44" spans="2:86" ht="12" customHeight="1" x14ac:dyDescent="0.15">
      <c r="B44" s="872"/>
      <c r="C44" s="877"/>
      <c r="D44" s="875"/>
      <c r="E44" s="875"/>
      <c r="F44" s="875"/>
      <c r="G44" s="875"/>
      <c r="H44" s="875"/>
      <c r="I44" s="875"/>
      <c r="J44" s="876"/>
      <c r="K44" s="918" t="s">
        <v>954</v>
      </c>
      <c r="L44" s="919"/>
      <c r="M44" s="919"/>
      <c r="N44" s="919"/>
      <c r="O44" s="919"/>
      <c r="P44" s="919"/>
      <c r="Q44" s="919"/>
      <c r="R44" s="919"/>
      <c r="S44" s="919"/>
      <c r="T44" s="919"/>
      <c r="U44" s="919"/>
      <c r="V44" s="919"/>
      <c r="W44" s="919"/>
      <c r="X44" s="919"/>
      <c r="Y44" s="919"/>
      <c r="Z44" s="919"/>
      <c r="AA44" s="919"/>
      <c r="AB44" s="919"/>
      <c r="AC44" s="919"/>
      <c r="AD44" s="919"/>
      <c r="AE44" s="919"/>
      <c r="AF44" s="919"/>
      <c r="AG44" s="919"/>
      <c r="AH44" s="919"/>
      <c r="AI44" s="919"/>
      <c r="AJ44" s="919"/>
      <c r="AK44" s="919"/>
      <c r="AL44" s="919"/>
      <c r="AM44" s="919"/>
      <c r="AN44" s="919"/>
      <c r="AO44" s="920"/>
      <c r="AP44" s="172"/>
      <c r="CD44" s="2"/>
      <c r="CE44" s="2"/>
      <c r="CF44" s="2"/>
      <c r="CG44" s="2"/>
      <c r="CH44" s="2"/>
    </row>
    <row r="45" spans="2:86" ht="12" customHeight="1" x14ac:dyDescent="0.15">
      <c r="B45" s="480"/>
      <c r="C45" s="878"/>
      <c r="D45" s="879"/>
      <c r="E45" s="879"/>
      <c r="F45" s="879"/>
      <c r="G45" s="879"/>
      <c r="H45" s="879"/>
      <c r="I45" s="879"/>
      <c r="J45" s="880"/>
      <c r="K45" s="921" t="s">
        <v>955</v>
      </c>
      <c r="L45" s="922"/>
      <c r="M45" s="922"/>
      <c r="N45" s="922"/>
      <c r="O45" s="922"/>
      <c r="P45" s="922"/>
      <c r="Q45" s="922"/>
      <c r="R45" s="922"/>
      <c r="S45" s="922"/>
      <c r="T45" s="922"/>
      <c r="U45" s="922"/>
      <c r="V45" s="922"/>
      <c r="W45" s="922"/>
      <c r="X45" s="922"/>
      <c r="Y45" s="922"/>
      <c r="Z45" s="922"/>
      <c r="AA45" s="922"/>
      <c r="AB45" s="922"/>
      <c r="AC45" s="922"/>
      <c r="AD45" s="922"/>
      <c r="AE45" s="922"/>
      <c r="AF45" s="922"/>
      <c r="AG45" s="922"/>
      <c r="AH45" s="922"/>
      <c r="AI45" s="922"/>
      <c r="AJ45" s="922"/>
      <c r="AK45" s="922"/>
      <c r="AL45" s="922"/>
      <c r="AM45" s="922"/>
      <c r="AN45" s="922"/>
      <c r="AO45" s="923"/>
      <c r="AP45" s="172"/>
      <c r="CD45" s="2"/>
      <c r="CE45" s="2"/>
      <c r="CF45" s="2"/>
      <c r="CG45" s="2"/>
      <c r="CH45" s="2"/>
    </row>
    <row r="46" spans="2:86" ht="12" customHeight="1" x14ac:dyDescent="0.2">
      <c r="B46" s="159" t="s">
        <v>956</v>
      </c>
      <c r="C46" s="181"/>
      <c r="D46" s="181"/>
      <c r="E46" s="181"/>
      <c r="F46" s="181"/>
      <c r="G46" s="181"/>
      <c r="H46" s="181"/>
      <c r="I46" s="181"/>
      <c r="J46" s="181"/>
      <c r="K46" s="193"/>
      <c r="L46" s="193"/>
      <c r="M46" s="193"/>
      <c r="N46" s="193"/>
      <c r="O46" s="193"/>
      <c r="P46" s="193"/>
      <c r="Q46" s="193"/>
      <c r="R46" s="193"/>
      <c r="S46" s="193"/>
      <c r="T46" s="193"/>
      <c r="U46" s="193"/>
      <c r="V46" s="193"/>
      <c r="W46" s="193"/>
      <c r="X46" s="193"/>
      <c r="Y46" s="193"/>
      <c r="Z46" s="193"/>
      <c r="AA46" s="193"/>
      <c r="AB46" s="193"/>
      <c r="AC46" s="193"/>
      <c r="AD46" s="193"/>
      <c r="AE46" s="193"/>
      <c r="AF46" s="193"/>
      <c r="AG46" s="193"/>
      <c r="AH46" s="193"/>
      <c r="AI46" s="193"/>
      <c r="AJ46" s="193"/>
      <c r="AK46" s="193"/>
      <c r="AL46" s="193"/>
      <c r="AM46" s="193"/>
      <c r="AN46" s="193"/>
      <c r="AO46" s="193"/>
      <c r="AP46" s="172"/>
      <c r="CD46" s="2"/>
      <c r="CE46" s="2"/>
      <c r="CF46" s="2"/>
      <c r="CG46" s="2"/>
      <c r="CH46" s="2"/>
    </row>
    <row r="47" spans="2:86" s="159" customFormat="1" ht="12" customHeight="1" x14ac:dyDescent="0.15">
      <c r="B47" s="2" t="s">
        <v>957</v>
      </c>
      <c r="AP47" s="172"/>
      <c r="AQ47" s="172"/>
      <c r="AR47" s="172"/>
      <c r="AS47" s="172"/>
      <c r="AT47" s="172"/>
      <c r="AU47" s="172"/>
      <c r="AV47" s="172"/>
      <c r="AW47" s="172"/>
      <c r="AX47" s="172"/>
      <c r="AY47" s="172"/>
      <c r="AZ47" s="172"/>
      <c r="BA47" s="172"/>
      <c r="BB47" s="172"/>
      <c r="BC47" s="172"/>
      <c r="BD47" s="172"/>
      <c r="BE47" s="172"/>
      <c r="BF47" s="172"/>
      <c r="BG47" s="172"/>
      <c r="BH47" s="172"/>
      <c r="BI47" s="172"/>
      <c r="BJ47" s="172"/>
      <c r="BK47" s="172"/>
      <c r="BL47" s="172"/>
      <c r="BM47" s="172"/>
      <c r="BN47" s="172"/>
      <c r="BO47" s="172"/>
      <c r="BP47" s="172"/>
      <c r="BQ47" s="172"/>
      <c r="BR47" s="172"/>
      <c r="BS47" s="172"/>
      <c r="BT47" s="172"/>
      <c r="BU47" s="172"/>
      <c r="BV47" s="172"/>
      <c r="BW47" s="172"/>
      <c r="BX47" s="172"/>
      <c r="BY47" s="172"/>
      <c r="BZ47" s="172"/>
      <c r="CA47" s="172"/>
      <c r="CB47" s="172"/>
      <c r="CC47" s="172"/>
    </row>
    <row r="48" spans="2:86" ht="12" customHeight="1" x14ac:dyDescent="0.15">
      <c r="B48" s="2" t="s">
        <v>958</v>
      </c>
      <c r="AP48" s="172"/>
      <c r="CD48" s="2"/>
      <c r="CE48" s="2"/>
      <c r="CF48" s="2"/>
      <c r="CG48" s="2"/>
      <c r="CH48" s="2"/>
    </row>
    <row r="49" spans="2:86" ht="12" customHeight="1" x14ac:dyDescent="0.15">
      <c r="B49" s="2" t="s">
        <v>959</v>
      </c>
      <c r="AP49" s="172"/>
      <c r="CD49" s="2"/>
      <c r="CE49" s="2"/>
      <c r="CF49" s="2"/>
      <c r="CG49" s="2"/>
      <c r="CH49" s="2"/>
    </row>
    <row r="50" spans="2:86" ht="12" customHeight="1" x14ac:dyDescent="0.15">
      <c r="B50" s="2" t="s">
        <v>960</v>
      </c>
    </row>
    <row r="51" spans="2:86" ht="12" customHeight="1" x14ac:dyDescent="0.15">
      <c r="B51" s="2" t="s">
        <v>961</v>
      </c>
    </row>
    <row r="52" spans="2:86" ht="12" customHeight="1" x14ac:dyDescent="0.15">
      <c r="B52" s="2" t="s">
        <v>962</v>
      </c>
    </row>
    <row r="53" spans="2:86" x14ac:dyDescent="0.15">
      <c r="B53" s="2" t="s">
        <v>963</v>
      </c>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9"/>
  <conditionalFormatting sqref="Y11:AB34 AG11:AJ34">
    <cfRule type="expression" dxfId="362" priority="3">
      <formula>$AQ11=2</formula>
    </cfRule>
  </conditionalFormatting>
  <conditionalFormatting sqref="Y11:AF34">
    <cfRule type="expression" dxfId="361" priority="2">
      <formula>$AQ11=3</formula>
    </cfRule>
  </conditionalFormatting>
  <conditionalFormatting sqref="AC11:AJ34">
    <cfRule type="expression" dxfId="360" priority="1">
      <formula>$AQ11=1</formula>
    </cfRule>
  </conditionalFormatting>
  <dataValidations count="2">
    <dataValidation type="list" allowBlank="1" showInputMessage="1" showErrorMessage="1" sqref="N11:O34" xr:uid="{DCEEBC42-7F2F-41F3-81D3-EE06253EA66F}">
      <formula1>INDIRECT(L11)</formula1>
    </dataValidation>
    <dataValidation type="list" allowBlank="1" showInputMessage="1" showErrorMessage="1" sqref="Y11:AB34" xr:uid="{9E9231D1-53BF-4CFF-A337-6B7C8ED2BA3F}">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11B4B5-1979-41F4-B8CC-96C89C18C0C0}">
  <sheetPr codeName="Sheet108"/>
  <dimension ref="B1:CH53"/>
  <sheetViews>
    <sheetView showGridLines="0" showZeros="0" view="pageBreakPreview" zoomScale="85" zoomScaleNormal="85" zoomScaleSheetLayoutView="85" workbookViewId="0">
      <selection activeCell="Y4" sqref="Y4:AF4"/>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1" customWidth="1"/>
    <col min="43" max="86" width="4.125" style="172" customWidth="1"/>
    <col min="87" max="99" width="8" style="2" customWidth="1"/>
    <col min="100" max="110" width="9" style="2"/>
    <col min="111" max="111" width="14" style="2" bestFit="1" customWidth="1"/>
    <col min="112" max="16384" width="9" style="2"/>
  </cols>
  <sheetData>
    <row r="1" spans="2:86" ht="12" customHeight="1" x14ac:dyDescent="0.15">
      <c r="AU1" s="860" t="s">
        <v>909</v>
      </c>
      <c r="AV1" s="861" t="s">
        <v>910</v>
      </c>
      <c r="AW1" s="861"/>
      <c r="AX1" s="861"/>
      <c r="AY1" s="855" t="s">
        <v>911</v>
      </c>
      <c r="AZ1" s="855"/>
      <c r="BA1" s="855"/>
      <c r="BB1" s="855"/>
      <c r="BC1" s="855"/>
      <c r="BD1" s="855"/>
      <c r="BE1" s="855"/>
      <c r="BF1" s="855"/>
      <c r="BG1" s="855"/>
      <c r="BH1" s="855"/>
      <c r="BI1" s="855"/>
      <c r="BJ1" s="855"/>
      <c r="BK1" s="855" t="s">
        <v>912</v>
      </c>
      <c r="BL1" s="855"/>
      <c r="BM1" s="855"/>
      <c r="BN1" s="855"/>
      <c r="BO1" s="855"/>
      <c r="BP1" s="855"/>
      <c r="BQ1" s="855"/>
      <c r="BR1" s="855"/>
      <c r="BS1" s="855"/>
      <c r="BT1" s="855"/>
      <c r="BU1" s="855"/>
      <c r="BV1" s="855"/>
      <c r="BW1" s="857"/>
      <c r="BX1" s="857"/>
      <c r="BY1" s="857"/>
      <c r="BZ1" s="857"/>
      <c r="CA1" s="857"/>
      <c r="CB1" s="857"/>
      <c r="CC1" s="857"/>
      <c r="CD1" s="857"/>
      <c r="CE1" s="857"/>
      <c r="CF1" s="857"/>
      <c r="CG1" s="857"/>
      <c r="CH1" s="857"/>
    </row>
    <row r="2" spans="2:86" ht="8.25" customHeight="1" x14ac:dyDescent="0.15">
      <c r="AU2" s="860"/>
      <c r="AV2" s="861" t="s">
        <v>913</v>
      </c>
      <c r="AW2" s="862" t="s">
        <v>914</v>
      </c>
      <c r="AX2" s="862" t="s">
        <v>915</v>
      </c>
      <c r="AY2" s="855" t="s">
        <v>916</v>
      </c>
      <c r="AZ2" s="855"/>
      <c r="BA2" s="855"/>
      <c r="BB2" s="855"/>
      <c r="BC2" s="855"/>
      <c r="BD2" s="855"/>
      <c r="BE2" s="855"/>
      <c r="BF2" s="855"/>
      <c r="BG2" s="855"/>
      <c r="BH2" s="855"/>
      <c r="BI2" s="855"/>
      <c r="BJ2" s="855"/>
      <c r="BK2" s="855" t="s">
        <v>917</v>
      </c>
      <c r="BL2" s="855"/>
      <c r="BM2" s="855"/>
      <c r="BN2" s="855"/>
      <c r="BO2" s="855" t="s">
        <v>918</v>
      </c>
      <c r="BP2" s="855"/>
      <c r="BQ2" s="855"/>
      <c r="BR2" s="855"/>
      <c r="BS2" s="855"/>
      <c r="BT2" s="855"/>
      <c r="BU2" s="855"/>
      <c r="BV2" s="855"/>
      <c r="BW2" s="856"/>
      <c r="BX2" s="856"/>
      <c r="BY2" s="856"/>
      <c r="BZ2" s="856"/>
      <c r="CA2" s="857"/>
      <c r="CB2" s="857"/>
      <c r="CC2" s="857"/>
      <c r="CD2" s="857"/>
      <c r="CE2" s="857"/>
      <c r="CF2" s="857"/>
      <c r="CG2" s="857"/>
      <c r="CH2" s="857"/>
    </row>
    <row r="3" spans="2:86" ht="24.95" customHeight="1" x14ac:dyDescent="0.15">
      <c r="B3" s="568" t="s">
        <v>919</v>
      </c>
      <c r="C3" s="858"/>
      <c r="D3" s="858"/>
      <c r="E3" s="859"/>
      <c r="F3" s="859"/>
      <c r="G3" s="859"/>
      <c r="H3" s="859"/>
      <c r="I3" s="859"/>
      <c r="J3" s="859"/>
      <c r="K3" s="858"/>
      <c r="L3" s="858"/>
      <c r="M3" s="858"/>
      <c r="N3" s="858"/>
      <c r="O3" s="858"/>
      <c r="P3" s="858"/>
      <c r="Q3" s="858"/>
      <c r="R3" s="858"/>
      <c r="S3" s="858"/>
      <c r="T3" s="858"/>
      <c r="U3" s="858"/>
      <c r="V3" s="858"/>
      <c r="W3" s="858"/>
      <c r="X3" s="858"/>
      <c r="Y3" s="858"/>
      <c r="Z3" s="858"/>
      <c r="AA3" s="858"/>
      <c r="AB3" s="858"/>
      <c r="AC3" s="858"/>
      <c r="AD3" s="858"/>
      <c r="AE3" s="858"/>
      <c r="AF3" s="858"/>
      <c r="AG3" s="858"/>
      <c r="AH3" s="858"/>
      <c r="AI3" s="858"/>
      <c r="AJ3" s="858"/>
      <c r="AK3" s="858"/>
      <c r="AL3" s="858"/>
      <c r="AM3" s="858"/>
      <c r="AN3" s="858"/>
      <c r="AO3" s="858"/>
      <c r="AU3" s="860"/>
      <c r="AV3" s="861"/>
      <c r="AW3" s="862"/>
      <c r="AX3" s="862"/>
      <c r="AY3" s="855" t="s">
        <v>920</v>
      </c>
      <c r="AZ3" s="855"/>
      <c r="BA3" s="855"/>
      <c r="BB3" s="855"/>
      <c r="BC3" s="855" t="s">
        <v>921</v>
      </c>
      <c r="BD3" s="855"/>
      <c r="BE3" s="855"/>
      <c r="BF3" s="855"/>
      <c r="BG3" s="855" t="s">
        <v>922</v>
      </c>
      <c r="BH3" s="855"/>
      <c r="BI3" s="855"/>
      <c r="BJ3" s="855"/>
      <c r="BK3" s="855" t="s">
        <v>923</v>
      </c>
      <c r="BL3" s="855"/>
      <c r="BM3" s="855"/>
      <c r="BN3" s="855"/>
      <c r="BO3" s="855" t="s">
        <v>921</v>
      </c>
      <c r="BP3" s="855"/>
      <c r="BQ3" s="855"/>
      <c r="BR3" s="855"/>
      <c r="BS3" s="855" t="s">
        <v>922</v>
      </c>
      <c r="BT3" s="855"/>
      <c r="BU3" s="855"/>
      <c r="BV3" s="855"/>
      <c r="BW3" s="857"/>
      <c r="BX3" s="857"/>
      <c r="BY3" s="857"/>
      <c r="BZ3" s="857"/>
      <c r="CA3" s="857"/>
      <c r="CB3" s="857"/>
      <c r="CC3" s="857"/>
      <c r="CD3" s="857"/>
      <c r="CE3" s="857"/>
      <c r="CF3" s="857"/>
      <c r="CG3" s="857"/>
      <c r="CH3" s="857"/>
    </row>
    <row r="4" spans="2:86" ht="18" customHeight="1" x14ac:dyDescent="0.15">
      <c r="B4" s="401" t="s">
        <v>8</v>
      </c>
      <c r="C4" s="401"/>
      <c r="D4" s="401"/>
      <c r="E4" s="624" t="s">
        <v>542</v>
      </c>
      <c r="F4" s="625"/>
      <c r="G4" s="625"/>
      <c r="H4" s="625"/>
      <c r="I4" s="625"/>
      <c r="J4" s="626"/>
      <c r="K4" s="496" t="s">
        <v>9</v>
      </c>
      <c r="L4" s="496"/>
      <c r="M4" s="496"/>
      <c r="N4" s="648" t="s">
        <v>543</v>
      </c>
      <c r="O4" s="648"/>
      <c r="P4" s="648"/>
      <c r="Q4" s="648"/>
      <c r="R4" s="648"/>
      <c r="S4" s="648"/>
      <c r="T4" s="498" t="s">
        <v>924</v>
      </c>
      <c r="U4" s="499"/>
      <c r="V4" s="499"/>
      <c r="W4" s="499"/>
      <c r="X4" s="500"/>
      <c r="Y4" s="870" t="s">
        <v>545</v>
      </c>
      <c r="Z4" s="870"/>
      <c r="AA4" s="870"/>
      <c r="AB4" s="870"/>
      <c r="AC4" s="870"/>
      <c r="AD4" s="870"/>
      <c r="AE4" s="870"/>
      <c r="AF4" s="870"/>
      <c r="AG4" s="498" t="s">
        <v>546</v>
      </c>
      <c r="AH4" s="499"/>
      <c r="AI4" s="499"/>
      <c r="AJ4" s="500"/>
      <c r="AK4" s="863">
        <v>45621</v>
      </c>
      <c r="AL4" s="864"/>
      <c r="AM4" s="864"/>
      <c r="AN4" s="864"/>
      <c r="AO4" s="865"/>
      <c r="AU4" s="860"/>
      <c r="AV4" s="861"/>
      <c r="AW4" s="862"/>
      <c r="AX4" s="862"/>
      <c r="AY4" s="173" t="s">
        <v>925</v>
      </c>
      <c r="AZ4" s="173" t="s">
        <v>926</v>
      </c>
      <c r="BA4" s="173" t="s">
        <v>927</v>
      </c>
      <c r="BB4" s="173" t="s">
        <v>928</v>
      </c>
      <c r="BC4" s="173" t="s">
        <v>925</v>
      </c>
      <c r="BD4" s="173" t="s">
        <v>926</v>
      </c>
      <c r="BE4" s="173" t="s">
        <v>927</v>
      </c>
      <c r="BF4" s="173" t="s">
        <v>928</v>
      </c>
      <c r="BG4" s="173" t="s">
        <v>925</v>
      </c>
      <c r="BH4" s="173" t="s">
        <v>926</v>
      </c>
      <c r="BI4" s="173" t="s">
        <v>927</v>
      </c>
      <c r="BJ4" s="173" t="s">
        <v>928</v>
      </c>
      <c r="BK4" s="173" t="s">
        <v>925</v>
      </c>
      <c r="BL4" s="173" t="s">
        <v>926</v>
      </c>
      <c r="BM4" s="173" t="s">
        <v>927</v>
      </c>
      <c r="BN4" s="173" t="s">
        <v>928</v>
      </c>
      <c r="BO4" s="173" t="s">
        <v>925</v>
      </c>
      <c r="BP4" s="173" t="s">
        <v>926</v>
      </c>
      <c r="BQ4" s="173" t="s">
        <v>927</v>
      </c>
      <c r="BR4" s="173" t="s">
        <v>928</v>
      </c>
      <c r="BS4" s="173" t="s">
        <v>925</v>
      </c>
      <c r="BT4" s="173" t="s">
        <v>926</v>
      </c>
      <c r="BU4" s="173" t="s">
        <v>927</v>
      </c>
      <c r="BV4" s="173" t="s">
        <v>928</v>
      </c>
      <c r="BW4" s="5"/>
      <c r="BX4" s="5"/>
      <c r="BY4" s="5"/>
      <c r="BZ4" s="5"/>
      <c r="CA4" s="5"/>
      <c r="CB4" s="5"/>
      <c r="CC4" s="5"/>
      <c r="CD4" s="5"/>
      <c r="CE4" s="5"/>
      <c r="CF4" s="5"/>
      <c r="CG4" s="5"/>
      <c r="CH4" s="5"/>
    </row>
    <row r="5" spans="2:86" ht="18" customHeight="1" x14ac:dyDescent="0.15">
      <c r="B5" s="409" t="s">
        <v>0</v>
      </c>
      <c r="C5" s="409"/>
      <c r="D5" s="409"/>
      <c r="E5" s="634" t="s">
        <v>547</v>
      </c>
      <c r="F5" s="635"/>
      <c r="G5" s="635"/>
      <c r="H5" s="635"/>
      <c r="I5" s="635"/>
      <c r="J5" s="636"/>
      <c r="K5" s="528" t="s">
        <v>1</v>
      </c>
      <c r="L5" s="528"/>
      <c r="M5" s="528"/>
      <c r="N5" s="648" t="s">
        <v>548</v>
      </c>
      <c r="O5" s="648"/>
      <c r="P5" s="648"/>
      <c r="Q5" s="648"/>
      <c r="R5" s="648"/>
      <c r="S5" s="648"/>
      <c r="T5" s="501"/>
      <c r="U5" s="502"/>
      <c r="V5" s="502"/>
      <c r="W5" s="502"/>
      <c r="X5" s="503"/>
      <c r="Y5" s="869" t="s">
        <v>549</v>
      </c>
      <c r="Z5" s="869"/>
      <c r="AA5" s="869"/>
      <c r="AB5" s="869"/>
      <c r="AC5" s="869"/>
      <c r="AD5" s="869"/>
      <c r="AE5" s="869"/>
      <c r="AF5" s="869"/>
      <c r="AG5" s="632"/>
      <c r="AH5" s="650"/>
      <c r="AI5" s="650"/>
      <c r="AJ5" s="633"/>
      <c r="AK5" s="866"/>
      <c r="AL5" s="867"/>
      <c r="AM5" s="867"/>
      <c r="AN5" s="867"/>
      <c r="AO5" s="868"/>
      <c r="AU5" s="860"/>
      <c r="AV5" s="174" t="str">
        <f>N7</f>
        <v>S009</v>
      </c>
      <c r="AW5" s="175">
        <f>R7</f>
        <v>10.5</v>
      </c>
      <c r="AX5" s="176" t="str">
        <f>AM35</f>
        <v>Ⅰ</v>
      </c>
      <c r="AY5" s="176">
        <f>Y37</f>
        <v>0</v>
      </c>
      <c r="AZ5" s="176">
        <f t="shared" ref="AZ5:BJ5" si="0">Z37</f>
        <v>0</v>
      </c>
      <c r="BA5" s="176">
        <f t="shared" si="0"/>
        <v>0</v>
      </c>
      <c r="BB5" s="176">
        <f>AB37</f>
        <v>0</v>
      </c>
      <c r="BC5" s="176">
        <f t="shared" si="0"/>
        <v>0</v>
      </c>
      <c r="BD5" s="176">
        <f>AD37</f>
        <v>0</v>
      </c>
      <c r="BE5" s="176">
        <f>AE37</f>
        <v>0</v>
      </c>
      <c r="BF5" s="176">
        <f t="shared" si="0"/>
        <v>0</v>
      </c>
      <c r="BG5" s="176">
        <f t="shared" si="0"/>
        <v>0</v>
      </c>
      <c r="BH5" s="176">
        <f t="shared" si="0"/>
        <v>0</v>
      </c>
      <c r="BI5" s="176">
        <f>AI37</f>
        <v>0</v>
      </c>
      <c r="BJ5" s="176">
        <f t="shared" si="0"/>
        <v>0</v>
      </c>
      <c r="BK5" s="176" t="str">
        <f>IF(Y37&gt;0,R7,"")</f>
        <v/>
      </c>
      <c r="BL5" s="177" t="str">
        <f>IF(Y37&gt;0,"",IF(Z37&gt;0,R7,""))</f>
        <v/>
      </c>
      <c r="BM5" s="177" t="str">
        <f>IF(Y37+Z37&gt;0,"",IF(AA37&gt;0,R7,""))</f>
        <v/>
      </c>
      <c r="BN5" s="177" t="str">
        <f>IF(Y37+Z37+AA37&gt;0,"",IF(AB37&gt;0,R7,""))</f>
        <v/>
      </c>
      <c r="BO5" s="176">
        <f>AC35</f>
        <v>0</v>
      </c>
      <c r="BP5" s="176">
        <f t="shared" ref="BP5:BQ5" si="1">AD35</f>
        <v>0</v>
      </c>
      <c r="BQ5" s="176">
        <f t="shared" si="1"/>
        <v>0</v>
      </c>
      <c r="BR5" s="176">
        <f>AF35</f>
        <v>0</v>
      </c>
      <c r="BS5" s="176">
        <f>AG35</f>
        <v>0</v>
      </c>
      <c r="BT5" s="176">
        <f>AH35</f>
        <v>0</v>
      </c>
      <c r="BU5" s="176">
        <f>AI35</f>
        <v>0</v>
      </c>
      <c r="BV5" s="176">
        <f>AJ35</f>
        <v>0</v>
      </c>
      <c r="BW5" s="178"/>
      <c r="BX5" s="179"/>
      <c r="BY5" s="179"/>
      <c r="BZ5" s="179"/>
      <c r="CA5" s="180"/>
      <c r="CB5" s="180"/>
      <c r="CC5" s="180"/>
      <c r="CD5" s="180"/>
      <c r="CE5" s="180"/>
      <c r="CF5" s="180"/>
      <c r="CG5" s="180"/>
      <c r="CH5" s="180"/>
    </row>
    <row r="6" spans="2:86" ht="12" customHeight="1" x14ac:dyDescent="0.15">
      <c r="B6" s="871" t="s">
        <v>929</v>
      </c>
      <c r="C6" s="873"/>
      <c r="D6" s="874"/>
      <c r="E6" s="875"/>
      <c r="F6" s="875"/>
      <c r="G6" s="875"/>
      <c r="H6" s="875"/>
      <c r="I6" s="875"/>
      <c r="J6" s="876"/>
      <c r="K6" s="881" t="s">
        <v>930</v>
      </c>
      <c r="L6" s="882"/>
      <c r="M6" s="882"/>
      <c r="N6" s="882"/>
      <c r="O6" s="882"/>
      <c r="P6" s="882"/>
      <c r="Q6" s="882"/>
      <c r="R6" s="882"/>
      <c r="S6" s="882"/>
      <c r="T6" s="882"/>
      <c r="U6" s="882"/>
      <c r="V6" s="882"/>
      <c r="W6" s="882"/>
      <c r="X6" s="882"/>
      <c r="Y6" s="882"/>
      <c r="Z6" s="882"/>
      <c r="AA6" s="882"/>
      <c r="AB6" s="882"/>
      <c r="AC6" s="882"/>
      <c r="AD6" s="882"/>
      <c r="AE6" s="882"/>
      <c r="AF6" s="882"/>
      <c r="AG6" s="882"/>
      <c r="AH6" s="882"/>
      <c r="AI6" s="882"/>
      <c r="AJ6" s="882"/>
      <c r="AK6" s="882"/>
      <c r="AL6" s="882"/>
      <c r="AM6" s="882"/>
      <c r="AN6" s="882"/>
      <c r="AO6" s="883"/>
      <c r="AP6" s="2"/>
    </row>
    <row r="7" spans="2:86" ht="12" customHeight="1" x14ac:dyDescent="0.15">
      <c r="B7" s="872"/>
      <c r="C7" s="877"/>
      <c r="D7" s="875"/>
      <c r="E7" s="875"/>
      <c r="F7" s="875"/>
      <c r="G7" s="875"/>
      <c r="H7" s="875"/>
      <c r="I7" s="875"/>
      <c r="J7" s="876"/>
      <c r="K7" s="884" t="s">
        <v>931</v>
      </c>
      <c r="L7" s="885"/>
      <c r="M7" s="886"/>
      <c r="N7" s="887" t="s">
        <v>968</v>
      </c>
      <c r="O7" s="888"/>
      <c r="P7" s="884" t="s">
        <v>932</v>
      </c>
      <c r="Q7" s="886"/>
      <c r="R7" s="889">
        <v>10.5</v>
      </c>
      <c r="S7" s="890"/>
      <c r="T7" s="891"/>
      <c r="U7" s="892" t="s">
        <v>933</v>
      </c>
      <c r="V7" s="893"/>
      <c r="W7" s="892" t="s">
        <v>934</v>
      </c>
      <c r="X7" s="893"/>
      <c r="Y7" s="886" t="s">
        <v>935</v>
      </c>
      <c r="Z7" s="898"/>
      <c r="AA7" s="898"/>
      <c r="AB7" s="898"/>
      <c r="AC7" s="892" t="s">
        <v>936</v>
      </c>
      <c r="AD7" s="899"/>
      <c r="AE7" s="899"/>
      <c r="AF7" s="899"/>
      <c r="AG7" s="899"/>
      <c r="AH7" s="899"/>
      <c r="AI7" s="899"/>
      <c r="AJ7" s="893"/>
      <c r="AK7" s="892" t="s">
        <v>937</v>
      </c>
      <c r="AL7" s="899"/>
      <c r="AM7" s="899"/>
      <c r="AN7" s="901"/>
      <c r="AO7" s="902"/>
      <c r="AP7" s="2"/>
      <c r="AW7" s="182"/>
    </row>
    <row r="8" spans="2:86" ht="12" customHeight="1" x14ac:dyDescent="0.15">
      <c r="B8" s="872"/>
      <c r="C8" s="877"/>
      <c r="D8" s="875"/>
      <c r="E8" s="875"/>
      <c r="F8" s="875"/>
      <c r="G8" s="875"/>
      <c r="H8" s="875"/>
      <c r="I8" s="875"/>
      <c r="J8" s="876"/>
      <c r="K8" s="898" t="s">
        <v>731</v>
      </c>
      <c r="L8" s="898" t="s">
        <v>560</v>
      </c>
      <c r="M8" s="898"/>
      <c r="N8" s="898" t="s">
        <v>561</v>
      </c>
      <c r="O8" s="898"/>
      <c r="P8" s="898" t="s">
        <v>938</v>
      </c>
      <c r="Q8" s="898"/>
      <c r="R8" s="898" t="s">
        <v>939</v>
      </c>
      <c r="S8" s="898"/>
      <c r="T8" s="898"/>
      <c r="U8" s="894"/>
      <c r="V8" s="895"/>
      <c r="W8" s="894"/>
      <c r="X8" s="895"/>
      <c r="Y8" s="886"/>
      <c r="Z8" s="898"/>
      <c r="AA8" s="898"/>
      <c r="AB8" s="898"/>
      <c r="AC8" s="896"/>
      <c r="AD8" s="900"/>
      <c r="AE8" s="900"/>
      <c r="AF8" s="900"/>
      <c r="AG8" s="900"/>
      <c r="AH8" s="900"/>
      <c r="AI8" s="900"/>
      <c r="AJ8" s="897"/>
      <c r="AK8" s="894"/>
      <c r="AL8" s="903"/>
      <c r="AM8" s="903"/>
      <c r="AN8" s="904"/>
      <c r="AO8" s="905"/>
      <c r="AP8" s="2"/>
    </row>
    <row r="9" spans="2:86" ht="12" customHeight="1" x14ac:dyDescent="0.15">
      <c r="B9" s="872"/>
      <c r="C9" s="877"/>
      <c r="D9" s="875"/>
      <c r="E9" s="875"/>
      <c r="F9" s="875"/>
      <c r="G9" s="875"/>
      <c r="H9" s="875"/>
      <c r="I9" s="875"/>
      <c r="J9" s="876"/>
      <c r="K9" s="898"/>
      <c r="L9" s="898"/>
      <c r="M9" s="898"/>
      <c r="N9" s="898"/>
      <c r="O9" s="898"/>
      <c r="P9" s="898"/>
      <c r="Q9" s="898"/>
      <c r="R9" s="898"/>
      <c r="S9" s="898"/>
      <c r="T9" s="898"/>
      <c r="U9" s="894"/>
      <c r="V9" s="895"/>
      <c r="W9" s="894"/>
      <c r="X9" s="895"/>
      <c r="Y9" s="886" t="s">
        <v>940</v>
      </c>
      <c r="Z9" s="898"/>
      <c r="AA9" s="898"/>
      <c r="AB9" s="898"/>
      <c r="AC9" s="898" t="s">
        <v>941</v>
      </c>
      <c r="AD9" s="898"/>
      <c r="AE9" s="898"/>
      <c r="AF9" s="898"/>
      <c r="AG9" s="898" t="s">
        <v>942</v>
      </c>
      <c r="AH9" s="898"/>
      <c r="AI9" s="898"/>
      <c r="AJ9" s="898"/>
      <c r="AK9" s="894"/>
      <c r="AL9" s="903"/>
      <c r="AM9" s="903"/>
      <c r="AN9" s="904"/>
      <c r="AO9" s="905"/>
      <c r="AP9" s="2"/>
    </row>
    <row r="10" spans="2:86" ht="12" customHeight="1" x14ac:dyDescent="0.15">
      <c r="B10" s="872"/>
      <c r="C10" s="877"/>
      <c r="D10" s="875"/>
      <c r="E10" s="875"/>
      <c r="F10" s="875"/>
      <c r="G10" s="875"/>
      <c r="H10" s="875"/>
      <c r="I10" s="875"/>
      <c r="J10" s="876"/>
      <c r="K10" s="898"/>
      <c r="L10" s="898"/>
      <c r="M10" s="898"/>
      <c r="N10" s="898"/>
      <c r="O10" s="898"/>
      <c r="P10" s="898"/>
      <c r="Q10" s="898"/>
      <c r="R10" s="898"/>
      <c r="S10" s="898"/>
      <c r="T10" s="898"/>
      <c r="U10" s="896"/>
      <c r="V10" s="897"/>
      <c r="W10" s="896"/>
      <c r="X10" s="897"/>
      <c r="Y10" s="183" t="s">
        <v>527</v>
      </c>
      <c r="Z10" s="184" t="s">
        <v>526</v>
      </c>
      <c r="AA10" s="184" t="s">
        <v>943</v>
      </c>
      <c r="AB10" s="184" t="s">
        <v>944</v>
      </c>
      <c r="AC10" s="184" t="s">
        <v>527</v>
      </c>
      <c r="AD10" s="184" t="s">
        <v>526</v>
      </c>
      <c r="AE10" s="184" t="s">
        <v>943</v>
      </c>
      <c r="AF10" s="184" t="s">
        <v>944</v>
      </c>
      <c r="AG10" s="184" t="s">
        <v>527</v>
      </c>
      <c r="AH10" s="184" t="s">
        <v>526</v>
      </c>
      <c r="AI10" s="184" t="s">
        <v>943</v>
      </c>
      <c r="AJ10" s="184" t="s">
        <v>944</v>
      </c>
      <c r="AK10" s="896"/>
      <c r="AL10" s="900"/>
      <c r="AM10" s="900"/>
      <c r="AN10" s="906"/>
      <c r="AO10" s="907"/>
      <c r="AP10" s="2"/>
    </row>
    <row r="11" spans="2:86" ht="12" customHeight="1" x14ac:dyDescent="0.15">
      <c r="B11" s="872"/>
      <c r="C11" s="877"/>
      <c r="D11" s="875"/>
      <c r="E11" s="875"/>
      <c r="F11" s="875"/>
      <c r="G11" s="875"/>
      <c r="H11" s="875"/>
      <c r="I11" s="875"/>
      <c r="J11" s="876"/>
      <c r="K11" s="185"/>
      <c r="L11" s="908"/>
      <c r="M11" s="910"/>
      <c r="N11" s="908"/>
      <c r="O11" s="910"/>
      <c r="P11" s="908"/>
      <c r="Q11" s="910"/>
      <c r="R11" s="606"/>
      <c r="S11" s="606"/>
      <c r="T11" s="606"/>
      <c r="U11" s="908"/>
      <c r="V11" s="910"/>
      <c r="W11" s="908"/>
      <c r="X11" s="910"/>
      <c r="Y11" s="186"/>
      <c r="Z11" s="187"/>
      <c r="AA11" s="187"/>
      <c r="AB11" s="187"/>
      <c r="AC11" s="188"/>
      <c r="AD11" s="188"/>
      <c r="AE11" s="188"/>
      <c r="AF11" s="188"/>
      <c r="AG11" s="188"/>
      <c r="AH11" s="188"/>
      <c r="AI11" s="188"/>
      <c r="AJ11" s="188"/>
      <c r="AK11" s="908"/>
      <c r="AL11" s="909"/>
      <c r="AM11" s="909"/>
      <c r="AN11" s="909"/>
      <c r="AO11" s="910"/>
      <c r="AP11" s="2"/>
      <c r="AQ11" s="189">
        <f>IF(P11="材質劣化",2,IF(P11="漏水",3,1))</f>
        <v>1</v>
      </c>
    </row>
    <row r="12" spans="2:86" ht="12" customHeight="1" x14ac:dyDescent="0.15">
      <c r="B12" s="872"/>
      <c r="C12" s="877"/>
      <c r="D12" s="875"/>
      <c r="E12" s="875"/>
      <c r="F12" s="875"/>
      <c r="G12" s="875"/>
      <c r="H12" s="875"/>
      <c r="I12" s="875"/>
      <c r="J12" s="876"/>
      <c r="K12" s="185"/>
      <c r="L12" s="908"/>
      <c r="M12" s="910"/>
      <c r="N12" s="908"/>
      <c r="O12" s="910"/>
      <c r="P12" s="908"/>
      <c r="Q12" s="910"/>
      <c r="R12" s="606"/>
      <c r="S12" s="606"/>
      <c r="T12" s="606"/>
      <c r="U12" s="908"/>
      <c r="V12" s="910"/>
      <c r="W12" s="908"/>
      <c r="X12" s="910"/>
      <c r="Y12" s="186"/>
      <c r="Z12" s="187"/>
      <c r="AA12" s="187"/>
      <c r="AB12" s="187"/>
      <c r="AC12" s="188"/>
      <c r="AD12" s="188"/>
      <c r="AE12" s="188"/>
      <c r="AF12" s="188"/>
      <c r="AG12" s="188"/>
      <c r="AH12" s="188"/>
      <c r="AI12" s="188"/>
      <c r="AJ12" s="188"/>
      <c r="AK12" s="908"/>
      <c r="AL12" s="909"/>
      <c r="AM12" s="909"/>
      <c r="AN12" s="909"/>
      <c r="AO12" s="910"/>
      <c r="AP12" s="2"/>
      <c r="AQ12" s="189">
        <f>IF(P12="材質劣化",2,IF(P12="漏水",3,1))</f>
        <v>1</v>
      </c>
    </row>
    <row r="13" spans="2:86" ht="12" customHeight="1" x14ac:dyDescent="0.15">
      <c r="B13" s="872"/>
      <c r="C13" s="877"/>
      <c r="D13" s="875"/>
      <c r="E13" s="875"/>
      <c r="F13" s="875"/>
      <c r="G13" s="875"/>
      <c r="H13" s="875"/>
      <c r="I13" s="875"/>
      <c r="J13" s="876"/>
      <c r="K13" s="185"/>
      <c r="L13" s="908"/>
      <c r="M13" s="910"/>
      <c r="N13" s="908"/>
      <c r="O13" s="910"/>
      <c r="P13" s="908"/>
      <c r="Q13" s="910"/>
      <c r="R13" s="604"/>
      <c r="S13" s="620"/>
      <c r="T13" s="605"/>
      <c r="U13" s="908"/>
      <c r="V13" s="910"/>
      <c r="W13" s="908"/>
      <c r="X13" s="910"/>
      <c r="Y13" s="186"/>
      <c r="Z13" s="187"/>
      <c r="AA13" s="187"/>
      <c r="AB13" s="187"/>
      <c r="AC13" s="188"/>
      <c r="AD13" s="188"/>
      <c r="AE13" s="188"/>
      <c r="AF13" s="188"/>
      <c r="AG13" s="188"/>
      <c r="AH13" s="188"/>
      <c r="AI13" s="188"/>
      <c r="AJ13" s="188"/>
      <c r="AK13" s="908"/>
      <c r="AL13" s="909"/>
      <c r="AM13" s="909"/>
      <c r="AN13" s="909"/>
      <c r="AO13" s="910"/>
      <c r="AP13" s="2"/>
      <c r="AQ13" s="189">
        <f t="shared" ref="AQ13:AQ34" si="2">IF(P13="材質劣化",2,IF(P13="漏水",3,1))</f>
        <v>1</v>
      </c>
    </row>
    <row r="14" spans="2:86" ht="12" customHeight="1" x14ac:dyDescent="0.15">
      <c r="B14" s="872"/>
      <c r="C14" s="877"/>
      <c r="D14" s="875"/>
      <c r="E14" s="875"/>
      <c r="F14" s="875"/>
      <c r="G14" s="875"/>
      <c r="H14" s="875"/>
      <c r="I14" s="875"/>
      <c r="J14" s="876"/>
      <c r="K14" s="185"/>
      <c r="L14" s="908"/>
      <c r="M14" s="910"/>
      <c r="N14" s="908"/>
      <c r="O14" s="910"/>
      <c r="P14" s="908"/>
      <c r="Q14" s="910"/>
      <c r="R14" s="604"/>
      <c r="S14" s="620"/>
      <c r="T14" s="605"/>
      <c r="U14" s="908"/>
      <c r="V14" s="910"/>
      <c r="W14" s="908"/>
      <c r="X14" s="910"/>
      <c r="Y14" s="186"/>
      <c r="Z14" s="187"/>
      <c r="AA14" s="187"/>
      <c r="AB14" s="187"/>
      <c r="AC14" s="188"/>
      <c r="AD14" s="188"/>
      <c r="AE14" s="188"/>
      <c r="AF14" s="188"/>
      <c r="AG14" s="188"/>
      <c r="AH14" s="188"/>
      <c r="AI14" s="188"/>
      <c r="AJ14" s="188"/>
      <c r="AK14" s="908"/>
      <c r="AL14" s="909"/>
      <c r="AM14" s="909"/>
      <c r="AN14" s="909"/>
      <c r="AO14" s="910"/>
      <c r="AP14" s="2"/>
      <c r="AQ14" s="189">
        <f t="shared" si="2"/>
        <v>1</v>
      </c>
    </row>
    <row r="15" spans="2:86" ht="12" customHeight="1" x14ac:dyDescent="0.15">
      <c r="B15" s="872"/>
      <c r="C15" s="877"/>
      <c r="D15" s="875"/>
      <c r="E15" s="875"/>
      <c r="F15" s="875"/>
      <c r="G15" s="875"/>
      <c r="H15" s="875"/>
      <c r="I15" s="875"/>
      <c r="J15" s="876"/>
      <c r="K15" s="185"/>
      <c r="L15" s="908"/>
      <c r="M15" s="910"/>
      <c r="N15" s="908"/>
      <c r="O15" s="910"/>
      <c r="P15" s="908"/>
      <c r="Q15" s="910"/>
      <c r="R15" s="604"/>
      <c r="S15" s="620"/>
      <c r="T15" s="605"/>
      <c r="U15" s="908"/>
      <c r="V15" s="910"/>
      <c r="W15" s="908"/>
      <c r="X15" s="910"/>
      <c r="Y15" s="186"/>
      <c r="Z15" s="187"/>
      <c r="AA15" s="187"/>
      <c r="AB15" s="187"/>
      <c r="AC15" s="188"/>
      <c r="AD15" s="188"/>
      <c r="AE15" s="188"/>
      <c r="AF15" s="188"/>
      <c r="AG15" s="188"/>
      <c r="AH15" s="188"/>
      <c r="AI15" s="188"/>
      <c r="AJ15" s="188"/>
      <c r="AK15" s="908"/>
      <c r="AL15" s="909"/>
      <c r="AM15" s="909"/>
      <c r="AN15" s="909"/>
      <c r="AO15" s="910"/>
      <c r="AP15" s="2"/>
      <c r="AQ15" s="189">
        <f t="shared" si="2"/>
        <v>1</v>
      </c>
    </row>
    <row r="16" spans="2:86" ht="12" customHeight="1" x14ac:dyDescent="0.15">
      <c r="B16" s="872"/>
      <c r="C16" s="877"/>
      <c r="D16" s="875"/>
      <c r="E16" s="875"/>
      <c r="F16" s="875"/>
      <c r="G16" s="875"/>
      <c r="H16" s="875"/>
      <c r="I16" s="875"/>
      <c r="J16" s="876"/>
      <c r="K16" s="185"/>
      <c r="L16" s="908"/>
      <c r="M16" s="910"/>
      <c r="N16" s="908"/>
      <c r="O16" s="910"/>
      <c r="P16" s="908"/>
      <c r="Q16" s="910"/>
      <c r="R16" s="604"/>
      <c r="S16" s="620"/>
      <c r="T16" s="605"/>
      <c r="U16" s="908"/>
      <c r="V16" s="910"/>
      <c r="W16" s="908"/>
      <c r="X16" s="910"/>
      <c r="Y16" s="186"/>
      <c r="Z16" s="187"/>
      <c r="AA16" s="187"/>
      <c r="AB16" s="187"/>
      <c r="AC16" s="188"/>
      <c r="AD16" s="188"/>
      <c r="AE16" s="188"/>
      <c r="AF16" s="188"/>
      <c r="AG16" s="188"/>
      <c r="AH16" s="188"/>
      <c r="AI16" s="188"/>
      <c r="AJ16" s="188"/>
      <c r="AK16" s="908"/>
      <c r="AL16" s="909"/>
      <c r="AM16" s="909"/>
      <c r="AN16" s="909"/>
      <c r="AO16" s="910"/>
      <c r="AP16" s="2"/>
      <c r="AQ16" s="189">
        <f t="shared" si="2"/>
        <v>1</v>
      </c>
    </row>
    <row r="17" spans="2:46" ht="12" customHeight="1" x14ac:dyDescent="0.15">
      <c r="B17" s="872"/>
      <c r="C17" s="877"/>
      <c r="D17" s="875"/>
      <c r="E17" s="875"/>
      <c r="F17" s="875"/>
      <c r="G17" s="875"/>
      <c r="H17" s="875"/>
      <c r="I17" s="875"/>
      <c r="J17" s="876"/>
      <c r="K17" s="185"/>
      <c r="L17" s="908"/>
      <c r="M17" s="910"/>
      <c r="N17" s="908"/>
      <c r="O17" s="910"/>
      <c r="P17" s="908"/>
      <c r="Q17" s="910"/>
      <c r="R17" s="604"/>
      <c r="S17" s="620"/>
      <c r="T17" s="605"/>
      <c r="U17" s="908"/>
      <c r="V17" s="910"/>
      <c r="W17" s="908"/>
      <c r="X17" s="910"/>
      <c r="Y17" s="186"/>
      <c r="Z17" s="187"/>
      <c r="AA17" s="187"/>
      <c r="AB17" s="187"/>
      <c r="AC17" s="188"/>
      <c r="AD17" s="188"/>
      <c r="AE17" s="188"/>
      <c r="AF17" s="188"/>
      <c r="AG17" s="188"/>
      <c r="AH17" s="188"/>
      <c r="AI17" s="188"/>
      <c r="AJ17" s="188"/>
      <c r="AK17" s="908"/>
      <c r="AL17" s="909"/>
      <c r="AM17" s="909"/>
      <c r="AN17" s="909"/>
      <c r="AO17" s="910"/>
      <c r="AP17" s="2"/>
      <c r="AQ17" s="189">
        <f t="shared" si="2"/>
        <v>1</v>
      </c>
    </row>
    <row r="18" spans="2:46" ht="12" customHeight="1" x14ac:dyDescent="0.15">
      <c r="B18" s="872"/>
      <c r="C18" s="877"/>
      <c r="D18" s="875"/>
      <c r="E18" s="875"/>
      <c r="F18" s="875"/>
      <c r="G18" s="875"/>
      <c r="H18" s="875"/>
      <c r="I18" s="875"/>
      <c r="J18" s="876"/>
      <c r="K18" s="185"/>
      <c r="L18" s="908"/>
      <c r="M18" s="910"/>
      <c r="N18" s="908"/>
      <c r="O18" s="910"/>
      <c r="P18" s="908"/>
      <c r="Q18" s="910"/>
      <c r="R18" s="604"/>
      <c r="S18" s="620"/>
      <c r="T18" s="605"/>
      <c r="U18" s="908"/>
      <c r="V18" s="910"/>
      <c r="W18" s="908"/>
      <c r="X18" s="910"/>
      <c r="Y18" s="186"/>
      <c r="Z18" s="187"/>
      <c r="AA18" s="187"/>
      <c r="AB18" s="187"/>
      <c r="AC18" s="188"/>
      <c r="AD18" s="188"/>
      <c r="AE18" s="188"/>
      <c r="AF18" s="188"/>
      <c r="AG18" s="188"/>
      <c r="AH18" s="188"/>
      <c r="AI18" s="188"/>
      <c r="AJ18" s="188"/>
      <c r="AK18" s="908"/>
      <c r="AL18" s="909"/>
      <c r="AM18" s="909"/>
      <c r="AN18" s="909"/>
      <c r="AO18" s="910"/>
      <c r="AP18" s="2"/>
      <c r="AQ18" s="189">
        <f t="shared" si="2"/>
        <v>1</v>
      </c>
    </row>
    <row r="19" spans="2:46" ht="12" customHeight="1" x14ac:dyDescent="0.15">
      <c r="B19" s="872"/>
      <c r="C19" s="877"/>
      <c r="D19" s="875"/>
      <c r="E19" s="875"/>
      <c r="F19" s="875"/>
      <c r="G19" s="875"/>
      <c r="H19" s="875"/>
      <c r="I19" s="875"/>
      <c r="J19" s="876"/>
      <c r="K19" s="185"/>
      <c r="L19" s="908"/>
      <c r="M19" s="910"/>
      <c r="N19" s="908"/>
      <c r="O19" s="910"/>
      <c r="P19" s="908"/>
      <c r="Q19" s="910"/>
      <c r="R19" s="604"/>
      <c r="S19" s="620"/>
      <c r="T19" s="605"/>
      <c r="U19" s="908"/>
      <c r="V19" s="910"/>
      <c r="W19" s="908"/>
      <c r="X19" s="910"/>
      <c r="Y19" s="186"/>
      <c r="Z19" s="187"/>
      <c r="AA19" s="187"/>
      <c r="AB19" s="187"/>
      <c r="AC19" s="188"/>
      <c r="AD19" s="188"/>
      <c r="AE19" s="188"/>
      <c r="AF19" s="188"/>
      <c r="AG19" s="188"/>
      <c r="AH19" s="188"/>
      <c r="AI19" s="188"/>
      <c r="AJ19" s="188"/>
      <c r="AK19" s="908"/>
      <c r="AL19" s="909"/>
      <c r="AM19" s="909"/>
      <c r="AN19" s="909"/>
      <c r="AO19" s="910"/>
      <c r="AP19" s="2"/>
      <c r="AQ19" s="189">
        <f t="shared" si="2"/>
        <v>1</v>
      </c>
    </row>
    <row r="20" spans="2:46" ht="12" customHeight="1" x14ac:dyDescent="0.15">
      <c r="B20" s="872"/>
      <c r="C20" s="877"/>
      <c r="D20" s="875"/>
      <c r="E20" s="875"/>
      <c r="F20" s="875"/>
      <c r="G20" s="875"/>
      <c r="H20" s="875"/>
      <c r="I20" s="875"/>
      <c r="J20" s="876"/>
      <c r="K20" s="185"/>
      <c r="L20" s="908"/>
      <c r="M20" s="910"/>
      <c r="N20" s="908"/>
      <c r="O20" s="910"/>
      <c r="P20" s="908"/>
      <c r="Q20" s="910"/>
      <c r="R20" s="604"/>
      <c r="S20" s="620"/>
      <c r="T20" s="605"/>
      <c r="U20" s="908"/>
      <c r="V20" s="910"/>
      <c r="W20" s="908"/>
      <c r="X20" s="910"/>
      <c r="Y20" s="186"/>
      <c r="Z20" s="187"/>
      <c r="AA20" s="187"/>
      <c r="AB20" s="187"/>
      <c r="AC20" s="188"/>
      <c r="AD20" s="188"/>
      <c r="AE20" s="188"/>
      <c r="AF20" s="188"/>
      <c r="AG20" s="188"/>
      <c r="AH20" s="188"/>
      <c r="AI20" s="188"/>
      <c r="AJ20" s="188"/>
      <c r="AK20" s="908"/>
      <c r="AL20" s="909"/>
      <c r="AM20" s="909"/>
      <c r="AN20" s="909"/>
      <c r="AO20" s="910"/>
      <c r="AP20" s="2"/>
      <c r="AQ20" s="189">
        <f t="shared" si="2"/>
        <v>1</v>
      </c>
    </row>
    <row r="21" spans="2:46" ht="12" customHeight="1" x14ac:dyDescent="0.15">
      <c r="B21" s="872"/>
      <c r="C21" s="877"/>
      <c r="D21" s="875"/>
      <c r="E21" s="875"/>
      <c r="F21" s="875"/>
      <c r="G21" s="875"/>
      <c r="H21" s="875"/>
      <c r="I21" s="875"/>
      <c r="J21" s="876"/>
      <c r="K21" s="185"/>
      <c r="L21" s="908"/>
      <c r="M21" s="910"/>
      <c r="N21" s="908"/>
      <c r="O21" s="910"/>
      <c r="P21" s="908"/>
      <c r="Q21" s="910"/>
      <c r="R21" s="604"/>
      <c r="S21" s="620"/>
      <c r="T21" s="605"/>
      <c r="U21" s="908"/>
      <c r="V21" s="910"/>
      <c r="W21" s="908"/>
      <c r="X21" s="910"/>
      <c r="Y21" s="186"/>
      <c r="Z21" s="187"/>
      <c r="AA21" s="187"/>
      <c r="AB21" s="187"/>
      <c r="AC21" s="188"/>
      <c r="AD21" s="188"/>
      <c r="AE21" s="188"/>
      <c r="AF21" s="188"/>
      <c r="AG21" s="188"/>
      <c r="AH21" s="188"/>
      <c r="AI21" s="188"/>
      <c r="AJ21" s="188"/>
      <c r="AK21" s="908"/>
      <c r="AL21" s="909"/>
      <c r="AM21" s="909"/>
      <c r="AN21" s="909"/>
      <c r="AO21" s="910"/>
      <c r="AP21" s="2"/>
      <c r="AQ21" s="189">
        <f>IF(P21="材質劣化",2,IF(P21="漏水",3,1))</f>
        <v>1</v>
      </c>
    </row>
    <row r="22" spans="2:46" ht="12" customHeight="1" x14ac:dyDescent="0.15">
      <c r="B22" s="872"/>
      <c r="C22" s="877"/>
      <c r="D22" s="875"/>
      <c r="E22" s="875"/>
      <c r="F22" s="875"/>
      <c r="G22" s="875"/>
      <c r="H22" s="875"/>
      <c r="I22" s="875"/>
      <c r="J22" s="876"/>
      <c r="K22" s="185"/>
      <c r="L22" s="908"/>
      <c r="M22" s="910"/>
      <c r="N22" s="908"/>
      <c r="O22" s="910"/>
      <c r="P22" s="908"/>
      <c r="Q22" s="910"/>
      <c r="R22" s="604"/>
      <c r="S22" s="620"/>
      <c r="T22" s="605"/>
      <c r="U22" s="908"/>
      <c r="V22" s="910"/>
      <c r="W22" s="908"/>
      <c r="X22" s="910"/>
      <c r="Y22" s="186"/>
      <c r="Z22" s="187"/>
      <c r="AA22" s="187"/>
      <c r="AB22" s="187"/>
      <c r="AC22" s="188"/>
      <c r="AD22" s="188"/>
      <c r="AE22" s="188"/>
      <c r="AF22" s="188"/>
      <c r="AG22" s="188"/>
      <c r="AH22" s="188"/>
      <c r="AI22" s="188"/>
      <c r="AJ22" s="188"/>
      <c r="AK22" s="908"/>
      <c r="AL22" s="909"/>
      <c r="AM22" s="909"/>
      <c r="AN22" s="909"/>
      <c r="AO22" s="910"/>
      <c r="AP22" s="2"/>
      <c r="AQ22" s="189">
        <f t="shared" si="2"/>
        <v>1</v>
      </c>
    </row>
    <row r="23" spans="2:46" ht="12" customHeight="1" x14ac:dyDescent="0.15">
      <c r="B23" s="872"/>
      <c r="C23" s="877"/>
      <c r="D23" s="875"/>
      <c r="E23" s="875"/>
      <c r="F23" s="875"/>
      <c r="G23" s="875"/>
      <c r="H23" s="875"/>
      <c r="I23" s="875"/>
      <c r="J23" s="876"/>
      <c r="K23" s="185"/>
      <c r="L23" s="908"/>
      <c r="M23" s="910"/>
      <c r="N23" s="908"/>
      <c r="O23" s="910"/>
      <c r="P23" s="908"/>
      <c r="Q23" s="910"/>
      <c r="R23" s="604"/>
      <c r="S23" s="620"/>
      <c r="T23" s="605"/>
      <c r="U23" s="908"/>
      <c r="V23" s="910"/>
      <c r="W23" s="908"/>
      <c r="X23" s="910"/>
      <c r="Y23" s="186"/>
      <c r="Z23" s="187"/>
      <c r="AA23" s="187"/>
      <c r="AB23" s="187"/>
      <c r="AC23" s="188"/>
      <c r="AD23" s="188"/>
      <c r="AE23" s="188"/>
      <c r="AF23" s="188"/>
      <c r="AG23" s="188"/>
      <c r="AH23" s="188"/>
      <c r="AI23" s="188"/>
      <c r="AJ23" s="188"/>
      <c r="AK23" s="908"/>
      <c r="AL23" s="909"/>
      <c r="AM23" s="909"/>
      <c r="AN23" s="909"/>
      <c r="AO23" s="910"/>
      <c r="AP23" s="2"/>
      <c r="AQ23" s="189">
        <f t="shared" si="2"/>
        <v>1</v>
      </c>
    </row>
    <row r="24" spans="2:46" ht="12" customHeight="1" x14ac:dyDescent="0.15">
      <c r="B24" s="872"/>
      <c r="C24" s="877"/>
      <c r="D24" s="875"/>
      <c r="E24" s="875"/>
      <c r="F24" s="875"/>
      <c r="G24" s="875"/>
      <c r="H24" s="875"/>
      <c r="I24" s="875"/>
      <c r="J24" s="876"/>
      <c r="K24" s="185"/>
      <c r="L24" s="908"/>
      <c r="M24" s="910"/>
      <c r="N24" s="908"/>
      <c r="O24" s="910"/>
      <c r="P24" s="908"/>
      <c r="Q24" s="910"/>
      <c r="R24" s="604"/>
      <c r="S24" s="620"/>
      <c r="T24" s="605"/>
      <c r="U24" s="908"/>
      <c r="V24" s="910"/>
      <c r="W24" s="908"/>
      <c r="X24" s="910"/>
      <c r="Y24" s="186"/>
      <c r="Z24" s="187"/>
      <c r="AA24" s="187"/>
      <c r="AB24" s="187"/>
      <c r="AC24" s="188"/>
      <c r="AD24" s="188"/>
      <c r="AE24" s="188"/>
      <c r="AF24" s="188"/>
      <c r="AG24" s="188"/>
      <c r="AH24" s="188"/>
      <c r="AI24" s="188"/>
      <c r="AJ24" s="188"/>
      <c r="AK24" s="908"/>
      <c r="AL24" s="909"/>
      <c r="AM24" s="909"/>
      <c r="AN24" s="909"/>
      <c r="AO24" s="910"/>
      <c r="AP24" s="2"/>
      <c r="AQ24" s="189">
        <f t="shared" si="2"/>
        <v>1</v>
      </c>
    </row>
    <row r="25" spans="2:46" ht="12" customHeight="1" x14ac:dyDescent="0.15">
      <c r="B25" s="872"/>
      <c r="C25" s="877"/>
      <c r="D25" s="875"/>
      <c r="E25" s="875"/>
      <c r="F25" s="875"/>
      <c r="G25" s="875"/>
      <c r="H25" s="875"/>
      <c r="I25" s="875"/>
      <c r="J25" s="876"/>
      <c r="K25" s="185"/>
      <c r="L25" s="908"/>
      <c r="M25" s="910"/>
      <c r="N25" s="908"/>
      <c r="O25" s="910"/>
      <c r="P25" s="908"/>
      <c r="Q25" s="910"/>
      <c r="R25" s="604"/>
      <c r="S25" s="620"/>
      <c r="T25" s="605"/>
      <c r="U25" s="908"/>
      <c r="V25" s="910"/>
      <c r="W25" s="908"/>
      <c r="X25" s="910"/>
      <c r="Y25" s="186"/>
      <c r="Z25" s="187"/>
      <c r="AA25" s="187"/>
      <c r="AB25" s="187"/>
      <c r="AC25" s="188"/>
      <c r="AD25" s="188"/>
      <c r="AE25" s="188"/>
      <c r="AF25" s="188"/>
      <c r="AG25" s="188"/>
      <c r="AH25" s="188"/>
      <c r="AI25" s="188"/>
      <c r="AJ25" s="188"/>
      <c r="AK25" s="908"/>
      <c r="AL25" s="909"/>
      <c r="AM25" s="909"/>
      <c r="AN25" s="909"/>
      <c r="AO25" s="910"/>
      <c r="AP25" s="2"/>
      <c r="AQ25" s="189">
        <f t="shared" si="2"/>
        <v>1</v>
      </c>
    </row>
    <row r="26" spans="2:46" ht="12" customHeight="1" x14ac:dyDescent="0.15">
      <c r="B26" s="872"/>
      <c r="C26" s="877"/>
      <c r="D26" s="875"/>
      <c r="E26" s="875"/>
      <c r="F26" s="875"/>
      <c r="G26" s="875"/>
      <c r="H26" s="875"/>
      <c r="I26" s="875"/>
      <c r="J26" s="876"/>
      <c r="K26" s="185"/>
      <c r="L26" s="908"/>
      <c r="M26" s="910"/>
      <c r="N26" s="908"/>
      <c r="O26" s="910"/>
      <c r="P26" s="908"/>
      <c r="Q26" s="910"/>
      <c r="R26" s="604"/>
      <c r="S26" s="620"/>
      <c r="T26" s="605"/>
      <c r="U26" s="908"/>
      <c r="V26" s="910"/>
      <c r="W26" s="908"/>
      <c r="X26" s="910"/>
      <c r="Y26" s="186"/>
      <c r="Z26" s="187"/>
      <c r="AA26" s="187"/>
      <c r="AB26" s="187"/>
      <c r="AC26" s="188"/>
      <c r="AD26" s="188"/>
      <c r="AE26" s="188"/>
      <c r="AF26" s="188"/>
      <c r="AG26" s="188"/>
      <c r="AH26" s="188"/>
      <c r="AI26" s="188"/>
      <c r="AJ26" s="188"/>
      <c r="AK26" s="908"/>
      <c r="AL26" s="909"/>
      <c r="AM26" s="909"/>
      <c r="AN26" s="909"/>
      <c r="AO26" s="910"/>
      <c r="AP26" s="2"/>
      <c r="AQ26" s="189">
        <f t="shared" si="2"/>
        <v>1</v>
      </c>
    </row>
    <row r="27" spans="2:46" ht="12" customHeight="1" x14ac:dyDescent="0.15">
      <c r="B27" s="872"/>
      <c r="C27" s="877"/>
      <c r="D27" s="875"/>
      <c r="E27" s="875"/>
      <c r="F27" s="875"/>
      <c r="G27" s="875"/>
      <c r="H27" s="875"/>
      <c r="I27" s="875"/>
      <c r="J27" s="876"/>
      <c r="K27" s="185"/>
      <c r="L27" s="908"/>
      <c r="M27" s="910"/>
      <c r="N27" s="908"/>
      <c r="O27" s="910"/>
      <c r="P27" s="908"/>
      <c r="Q27" s="910"/>
      <c r="R27" s="604"/>
      <c r="S27" s="620"/>
      <c r="T27" s="605"/>
      <c r="U27" s="908"/>
      <c r="V27" s="910"/>
      <c r="W27" s="908"/>
      <c r="X27" s="910"/>
      <c r="Y27" s="186"/>
      <c r="Z27" s="187"/>
      <c r="AA27" s="187"/>
      <c r="AB27" s="187"/>
      <c r="AC27" s="188"/>
      <c r="AD27" s="188"/>
      <c r="AE27" s="188"/>
      <c r="AF27" s="188"/>
      <c r="AG27" s="188"/>
      <c r="AH27" s="188"/>
      <c r="AI27" s="188"/>
      <c r="AJ27" s="188"/>
      <c r="AK27" s="908"/>
      <c r="AL27" s="909"/>
      <c r="AM27" s="909"/>
      <c r="AN27" s="909"/>
      <c r="AO27" s="910"/>
      <c r="AP27" s="2"/>
      <c r="AQ27" s="189">
        <f t="shared" si="2"/>
        <v>1</v>
      </c>
    </row>
    <row r="28" spans="2:46" ht="12" customHeight="1" x14ac:dyDescent="0.15">
      <c r="B28" s="872"/>
      <c r="C28" s="877"/>
      <c r="D28" s="875"/>
      <c r="E28" s="875"/>
      <c r="F28" s="875"/>
      <c r="G28" s="875"/>
      <c r="H28" s="875"/>
      <c r="I28" s="875"/>
      <c r="J28" s="876"/>
      <c r="K28" s="185"/>
      <c r="L28" s="908"/>
      <c r="M28" s="910"/>
      <c r="N28" s="908"/>
      <c r="O28" s="910"/>
      <c r="P28" s="908"/>
      <c r="Q28" s="910"/>
      <c r="R28" s="604"/>
      <c r="S28" s="620"/>
      <c r="T28" s="605"/>
      <c r="U28" s="908"/>
      <c r="V28" s="910"/>
      <c r="W28" s="908"/>
      <c r="X28" s="910"/>
      <c r="Y28" s="186"/>
      <c r="Z28" s="187"/>
      <c r="AA28" s="187"/>
      <c r="AB28" s="187"/>
      <c r="AC28" s="188"/>
      <c r="AD28" s="188"/>
      <c r="AE28" s="188"/>
      <c r="AF28" s="188"/>
      <c r="AG28" s="188"/>
      <c r="AH28" s="188"/>
      <c r="AI28" s="188"/>
      <c r="AJ28" s="188"/>
      <c r="AK28" s="908"/>
      <c r="AL28" s="909"/>
      <c r="AM28" s="909"/>
      <c r="AN28" s="909"/>
      <c r="AO28" s="910"/>
      <c r="AP28" s="2"/>
      <c r="AQ28" s="189">
        <f t="shared" si="2"/>
        <v>1</v>
      </c>
    </row>
    <row r="29" spans="2:46" ht="12" customHeight="1" x14ac:dyDescent="0.15">
      <c r="B29" s="872"/>
      <c r="C29" s="877"/>
      <c r="D29" s="875"/>
      <c r="E29" s="875"/>
      <c r="F29" s="875"/>
      <c r="G29" s="875"/>
      <c r="H29" s="875"/>
      <c r="I29" s="875"/>
      <c r="J29" s="876"/>
      <c r="K29" s="185"/>
      <c r="L29" s="908"/>
      <c r="M29" s="910"/>
      <c r="N29" s="908"/>
      <c r="O29" s="910"/>
      <c r="P29" s="908"/>
      <c r="Q29" s="910"/>
      <c r="R29" s="604"/>
      <c r="S29" s="620"/>
      <c r="T29" s="605"/>
      <c r="U29" s="908"/>
      <c r="V29" s="910"/>
      <c r="W29" s="908"/>
      <c r="X29" s="910"/>
      <c r="Y29" s="186"/>
      <c r="Z29" s="187"/>
      <c r="AA29" s="187"/>
      <c r="AB29" s="187"/>
      <c r="AC29" s="188"/>
      <c r="AD29" s="188"/>
      <c r="AE29" s="188"/>
      <c r="AF29" s="188"/>
      <c r="AG29" s="188"/>
      <c r="AH29" s="188"/>
      <c r="AI29" s="188"/>
      <c r="AJ29" s="188"/>
      <c r="AK29" s="908"/>
      <c r="AL29" s="909"/>
      <c r="AM29" s="909"/>
      <c r="AN29" s="909"/>
      <c r="AO29" s="910"/>
      <c r="AP29" s="2"/>
      <c r="AQ29" s="189">
        <f t="shared" si="2"/>
        <v>1</v>
      </c>
    </row>
    <row r="30" spans="2:46" ht="12" customHeight="1" x14ac:dyDescent="0.15">
      <c r="B30" s="872"/>
      <c r="C30" s="877"/>
      <c r="D30" s="875"/>
      <c r="E30" s="875"/>
      <c r="F30" s="875"/>
      <c r="G30" s="875"/>
      <c r="H30" s="875"/>
      <c r="I30" s="875"/>
      <c r="J30" s="876"/>
      <c r="K30" s="185"/>
      <c r="L30" s="908"/>
      <c r="M30" s="910"/>
      <c r="N30" s="908"/>
      <c r="O30" s="910"/>
      <c r="P30" s="908"/>
      <c r="Q30" s="910"/>
      <c r="R30" s="604"/>
      <c r="S30" s="620"/>
      <c r="T30" s="605"/>
      <c r="U30" s="908"/>
      <c r="V30" s="910"/>
      <c r="W30" s="908"/>
      <c r="X30" s="910"/>
      <c r="Y30" s="186"/>
      <c r="Z30" s="187"/>
      <c r="AA30" s="187"/>
      <c r="AB30" s="187"/>
      <c r="AC30" s="188"/>
      <c r="AD30" s="188"/>
      <c r="AE30" s="188"/>
      <c r="AF30" s="188"/>
      <c r="AG30" s="188"/>
      <c r="AH30" s="188"/>
      <c r="AI30" s="188"/>
      <c r="AJ30" s="188"/>
      <c r="AK30" s="908"/>
      <c r="AL30" s="909"/>
      <c r="AM30" s="909"/>
      <c r="AN30" s="909"/>
      <c r="AO30" s="910"/>
      <c r="AP30" s="2"/>
      <c r="AQ30" s="189">
        <f t="shared" si="2"/>
        <v>1</v>
      </c>
    </row>
    <row r="31" spans="2:46" ht="12" customHeight="1" x14ac:dyDescent="0.15">
      <c r="B31" s="872"/>
      <c r="C31" s="877"/>
      <c r="D31" s="875"/>
      <c r="E31" s="875"/>
      <c r="F31" s="875"/>
      <c r="G31" s="875"/>
      <c r="H31" s="875"/>
      <c r="I31" s="875"/>
      <c r="J31" s="876"/>
      <c r="K31" s="185"/>
      <c r="L31" s="908"/>
      <c r="M31" s="910"/>
      <c r="N31" s="908"/>
      <c r="O31" s="910"/>
      <c r="P31" s="908"/>
      <c r="Q31" s="910"/>
      <c r="R31" s="604"/>
      <c r="S31" s="620"/>
      <c r="T31" s="605"/>
      <c r="U31" s="908"/>
      <c r="V31" s="910"/>
      <c r="W31" s="908"/>
      <c r="X31" s="910"/>
      <c r="Y31" s="186"/>
      <c r="Z31" s="187"/>
      <c r="AA31" s="187"/>
      <c r="AB31" s="187"/>
      <c r="AC31" s="188"/>
      <c r="AD31" s="188"/>
      <c r="AE31" s="188"/>
      <c r="AF31" s="188"/>
      <c r="AG31" s="188"/>
      <c r="AH31" s="188"/>
      <c r="AI31" s="188"/>
      <c r="AJ31" s="188"/>
      <c r="AK31" s="908"/>
      <c r="AL31" s="909"/>
      <c r="AM31" s="909"/>
      <c r="AN31" s="909"/>
      <c r="AO31" s="910"/>
      <c r="AP31" s="2"/>
      <c r="AQ31" s="189">
        <f t="shared" si="2"/>
        <v>1</v>
      </c>
    </row>
    <row r="32" spans="2:46" ht="12" customHeight="1" x14ac:dyDescent="0.15">
      <c r="B32" s="872"/>
      <c r="C32" s="877"/>
      <c r="D32" s="875"/>
      <c r="E32" s="875"/>
      <c r="F32" s="875"/>
      <c r="G32" s="875"/>
      <c r="H32" s="875"/>
      <c r="I32" s="875"/>
      <c r="J32" s="876"/>
      <c r="K32" s="185"/>
      <c r="L32" s="908"/>
      <c r="M32" s="910"/>
      <c r="N32" s="908"/>
      <c r="O32" s="910"/>
      <c r="P32" s="908"/>
      <c r="Q32" s="910"/>
      <c r="R32" s="604"/>
      <c r="S32" s="620"/>
      <c r="T32" s="605"/>
      <c r="U32" s="908"/>
      <c r="V32" s="910"/>
      <c r="W32" s="908"/>
      <c r="X32" s="910"/>
      <c r="Y32" s="186"/>
      <c r="Z32" s="187"/>
      <c r="AA32" s="187"/>
      <c r="AB32" s="187"/>
      <c r="AC32" s="188"/>
      <c r="AD32" s="188"/>
      <c r="AE32" s="188"/>
      <c r="AF32" s="188"/>
      <c r="AG32" s="188"/>
      <c r="AH32" s="188"/>
      <c r="AI32" s="188"/>
      <c r="AJ32" s="188"/>
      <c r="AK32" s="908"/>
      <c r="AL32" s="909"/>
      <c r="AM32" s="909"/>
      <c r="AN32" s="909"/>
      <c r="AO32" s="910"/>
      <c r="AP32" s="2"/>
      <c r="AQ32" s="189">
        <f t="shared" si="2"/>
        <v>1</v>
      </c>
      <c r="AS32" s="856"/>
      <c r="AT32" s="856"/>
    </row>
    <row r="33" spans="2:86" ht="12" customHeight="1" x14ac:dyDescent="0.15">
      <c r="B33" s="872"/>
      <c r="C33" s="877"/>
      <c r="D33" s="875"/>
      <c r="E33" s="875"/>
      <c r="F33" s="875"/>
      <c r="G33" s="875"/>
      <c r="H33" s="875"/>
      <c r="I33" s="875"/>
      <c r="J33" s="876"/>
      <c r="K33" s="185"/>
      <c r="L33" s="908"/>
      <c r="M33" s="910"/>
      <c r="N33" s="908"/>
      <c r="O33" s="910"/>
      <c r="P33" s="908"/>
      <c r="Q33" s="910"/>
      <c r="R33" s="604"/>
      <c r="S33" s="620"/>
      <c r="T33" s="605"/>
      <c r="U33" s="908"/>
      <c r="V33" s="910"/>
      <c r="W33" s="908"/>
      <c r="X33" s="910"/>
      <c r="Y33" s="186"/>
      <c r="Z33" s="187"/>
      <c r="AA33" s="187"/>
      <c r="AB33" s="187"/>
      <c r="AC33" s="188"/>
      <c r="AD33" s="188"/>
      <c r="AE33" s="188"/>
      <c r="AF33" s="188"/>
      <c r="AG33" s="188"/>
      <c r="AH33" s="188"/>
      <c r="AI33" s="188"/>
      <c r="AJ33" s="188"/>
      <c r="AK33" s="908"/>
      <c r="AL33" s="909"/>
      <c r="AM33" s="909"/>
      <c r="AN33" s="909"/>
      <c r="AO33" s="910"/>
      <c r="AP33" s="2"/>
      <c r="AQ33" s="189">
        <f t="shared" si="2"/>
        <v>1</v>
      </c>
      <c r="AS33" s="911"/>
      <c r="AT33" s="911"/>
    </row>
    <row r="34" spans="2:86" ht="12" customHeight="1" x14ac:dyDescent="0.15">
      <c r="B34" s="872"/>
      <c r="C34" s="877"/>
      <c r="D34" s="875"/>
      <c r="E34" s="875"/>
      <c r="F34" s="875"/>
      <c r="G34" s="875"/>
      <c r="H34" s="875"/>
      <c r="I34" s="875"/>
      <c r="J34" s="876"/>
      <c r="K34" s="185"/>
      <c r="L34" s="908"/>
      <c r="M34" s="910"/>
      <c r="N34" s="908"/>
      <c r="O34" s="910"/>
      <c r="P34" s="908"/>
      <c r="Q34" s="910"/>
      <c r="R34" s="604"/>
      <c r="S34" s="620"/>
      <c r="T34" s="605"/>
      <c r="U34" s="908"/>
      <c r="V34" s="910"/>
      <c r="W34" s="908"/>
      <c r="X34" s="910"/>
      <c r="Y34" s="186"/>
      <c r="Z34" s="187"/>
      <c r="AA34" s="187"/>
      <c r="AB34" s="187"/>
      <c r="AC34" s="188"/>
      <c r="AD34" s="188"/>
      <c r="AE34" s="188"/>
      <c r="AF34" s="188"/>
      <c r="AG34" s="188"/>
      <c r="AH34" s="188"/>
      <c r="AI34" s="188"/>
      <c r="AJ34" s="188"/>
      <c r="AK34" s="908"/>
      <c r="AL34" s="909"/>
      <c r="AM34" s="909"/>
      <c r="AN34" s="909"/>
      <c r="AO34" s="910"/>
      <c r="AP34" s="2"/>
      <c r="AQ34" s="189">
        <f t="shared" si="2"/>
        <v>1</v>
      </c>
      <c r="AS34" s="912"/>
      <c r="AT34" s="912"/>
    </row>
    <row r="35" spans="2:86" ht="12" customHeight="1" x14ac:dyDescent="0.15">
      <c r="B35" s="872"/>
      <c r="C35" s="877"/>
      <c r="D35" s="875"/>
      <c r="E35" s="875"/>
      <c r="F35" s="875"/>
      <c r="G35" s="875"/>
      <c r="H35" s="875"/>
      <c r="I35" s="875"/>
      <c r="J35" s="876"/>
      <c r="K35" s="913" t="s">
        <v>945</v>
      </c>
      <c r="L35" s="898" t="s">
        <v>946</v>
      </c>
      <c r="M35" s="898"/>
      <c r="N35" s="898"/>
      <c r="O35" s="898"/>
      <c r="P35" s="898"/>
      <c r="Q35" s="898"/>
      <c r="R35" s="898"/>
      <c r="S35" s="898"/>
      <c r="T35" s="898"/>
      <c r="U35" s="898"/>
      <c r="V35" s="898"/>
      <c r="W35" s="898"/>
      <c r="X35" s="898"/>
      <c r="Y35" s="884" t="s">
        <v>947</v>
      </c>
      <c r="Z35" s="885"/>
      <c r="AA35" s="885"/>
      <c r="AB35" s="886"/>
      <c r="AC35" s="190">
        <f t="shared" ref="AC35:AJ35" si="3">SUM(AC11:AC34)</f>
        <v>0</v>
      </c>
      <c r="AD35" s="190">
        <f t="shared" si="3"/>
        <v>0</v>
      </c>
      <c r="AE35" s="190">
        <f>SUM(AE11:AE34)</f>
        <v>0</v>
      </c>
      <c r="AF35" s="190">
        <f t="shared" si="3"/>
        <v>0</v>
      </c>
      <c r="AG35" s="190">
        <f t="shared" si="3"/>
        <v>0</v>
      </c>
      <c r="AH35" s="190">
        <f t="shared" si="3"/>
        <v>0</v>
      </c>
      <c r="AI35" s="190">
        <f t="shared" si="3"/>
        <v>0</v>
      </c>
      <c r="AJ35" s="191">
        <f t="shared" si="3"/>
        <v>0</v>
      </c>
      <c r="AK35" s="898" t="s">
        <v>948</v>
      </c>
      <c r="AL35" s="898"/>
      <c r="AM35" s="915" t="s">
        <v>607</v>
      </c>
      <c r="AN35" s="915"/>
      <c r="AO35" s="915"/>
      <c r="AP35" s="2"/>
    </row>
    <row r="36" spans="2:86" ht="12" customHeight="1" x14ac:dyDescent="0.15">
      <c r="B36" s="872"/>
      <c r="C36" s="877"/>
      <c r="D36" s="875"/>
      <c r="E36" s="875"/>
      <c r="F36" s="875"/>
      <c r="G36" s="875"/>
      <c r="H36" s="875"/>
      <c r="I36" s="875"/>
      <c r="J36" s="876"/>
      <c r="K36" s="914"/>
      <c r="L36" s="892" t="s">
        <v>950</v>
      </c>
      <c r="M36" s="899"/>
      <c r="N36" s="893"/>
      <c r="O36" s="892" t="s">
        <v>951</v>
      </c>
      <c r="P36" s="899"/>
      <c r="Q36" s="899"/>
      <c r="R36" s="899"/>
      <c r="S36" s="899"/>
      <c r="T36" s="899"/>
      <c r="U36" s="899"/>
      <c r="V36" s="899"/>
      <c r="W36" s="899"/>
      <c r="X36" s="893"/>
      <c r="Y36" s="183" t="s">
        <v>527</v>
      </c>
      <c r="Z36" s="184" t="s">
        <v>526</v>
      </c>
      <c r="AA36" s="184" t="s">
        <v>943</v>
      </c>
      <c r="AB36" s="184" t="s">
        <v>944</v>
      </c>
      <c r="AC36" s="184" t="s">
        <v>527</v>
      </c>
      <c r="AD36" s="184" t="s">
        <v>526</v>
      </c>
      <c r="AE36" s="184" t="s">
        <v>943</v>
      </c>
      <c r="AF36" s="184" t="s">
        <v>944</v>
      </c>
      <c r="AG36" s="184" t="s">
        <v>527</v>
      </c>
      <c r="AH36" s="184" t="s">
        <v>526</v>
      </c>
      <c r="AI36" s="184" t="s">
        <v>943</v>
      </c>
      <c r="AJ36" s="192" t="s">
        <v>944</v>
      </c>
      <c r="AK36" s="898"/>
      <c r="AL36" s="898"/>
      <c r="AM36" s="915"/>
      <c r="AN36" s="915"/>
      <c r="AO36" s="915"/>
      <c r="AP36" s="2"/>
    </row>
    <row r="37" spans="2:86" ht="14.25" customHeight="1" x14ac:dyDescent="0.15">
      <c r="B37" s="872"/>
      <c r="C37" s="877"/>
      <c r="D37" s="875"/>
      <c r="E37" s="875"/>
      <c r="F37" s="875"/>
      <c r="G37" s="875"/>
      <c r="H37" s="875"/>
      <c r="I37" s="875"/>
      <c r="J37" s="876"/>
      <c r="K37" s="914"/>
      <c r="L37" s="894"/>
      <c r="M37" s="903"/>
      <c r="N37" s="895"/>
      <c r="O37" s="894"/>
      <c r="P37" s="903"/>
      <c r="Q37" s="903"/>
      <c r="R37" s="903"/>
      <c r="S37" s="903"/>
      <c r="T37" s="903"/>
      <c r="U37" s="903"/>
      <c r="V37" s="903"/>
      <c r="W37" s="903"/>
      <c r="X37" s="895"/>
      <c r="Y37" s="916">
        <f>COUNTIF(Y11:Y34,"〇")</f>
        <v>0</v>
      </c>
      <c r="Z37" s="916">
        <f>COUNTIF(Z11:Z34,"〇")</f>
        <v>0</v>
      </c>
      <c r="AA37" s="916">
        <f>COUNTIF(AA11:AA34,"〇")</f>
        <v>0</v>
      </c>
      <c r="AB37" s="916">
        <f>COUNTIF(AB11:AB34,"〇")</f>
        <v>0</v>
      </c>
      <c r="AC37" s="916">
        <f>COUNTA(AC11:AC34)</f>
        <v>0</v>
      </c>
      <c r="AD37" s="916">
        <f t="shared" ref="AD37:AI37" si="4">COUNTA(AD11:AD34)</f>
        <v>0</v>
      </c>
      <c r="AE37" s="916">
        <f t="shared" si="4"/>
        <v>0</v>
      </c>
      <c r="AF37" s="916">
        <f t="shared" si="4"/>
        <v>0</v>
      </c>
      <c r="AG37" s="916">
        <f t="shared" si="4"/>
        <v>0</v>
      </c>
      <c r="AH37" s="916">
        <f t="shared" si="4"/>
        <v>0</v>
      </c>
      <c r="AI37" s="916">
        <f t="shared" si="4"/>
        <v>0</v>
      </c>
      <c r="AJ37" s="916">
        <f>COUNTA(AJ11:AJ34)</f>
        <v>0</v>
      </c>
      <c r="AK37" s="898"/>
      <c r="AL37" s="898"/>
      <c r="AM37" s="915"/>
      <c r="AN37" s="915"/>
      <c r="AO37" s="915"/>
      <c r="AP37" s="2"/>
    </row>
    <row r="38" spans="2:86" ht="14.25" customHeight="1" x14ac:dyDescent="0.15">
      <c r="B38" s="872"/>
      <c r="C38" s="877"/>
      <c r="D38" s="875"/>
      <c r="E38" s="875"/>
      <c r="F38" s="875"/>
      <c r="G38" s="875"/>
      <c r="H38" s="875"/>
      <c r="I38" s="875"/>
      <c r="J38" s="876"/>
      <c r="K38" s="914"/>
      <c r="L38" s="896"/>
      <c r="M38" s="900"/>
      <c r="N38" s="897"/>
      <c r="O38" s="896"/>
      <c r="P38" s="900"/>
      <c r="Q38" s="900"/>
      <c r="R38" s="900"/>
      <c r="S38" s="900"/>
      <c r="T38" s="900"/>
      <c r="U38" s="900"/>
      <c r="V38" s="900"/>
      <c r="W38" s="900"/>
      <c r="X38" s="897"/>
      <c r="Y38" s="916"/>
      <c r="Z38" s="916"/>
      <c r="AA38" s="916"/>
      <c r="AB38" s="916"/>
      <c r="AC38" s="916"/>
      <c r="AD38" s="916"/>
      <c r="AE38" s="916"/>
      <c r="AF38" s="916"/>
      <c r="AG38" s="916"/>
      <c r="AH38" s="916"/>
      <c r="AI38" s="916"/>
      <c r="AJ38" s="916"/>
      <c r="AK38" s="898"/>
      <c r="AL38" s="898"/>
      <c r="AM38" s="915"/>
      <c r="AN38" s="915"/>
      <c r="AO38" s="915"/>
      <c r="AP38" s="2"/>
    </row>
    <row r="39" spans="2:86" ht="12" customHeight="1" x14ac:dyDescent="0.15">
      <c r="B39" s="872"/>
      <c r="C39" s="877"/>
      <c r="D39" s="875"/>
      <c r="E39" s="875"/>
      <c r="F39" s="875"/>
      <c r="G39" s="875"/>
      <c r="H39" s="875"/>
      <c r="I39" s="875"/>
      <c r="J39" s="875"/>
      <c r="K39" s="924" t="s">
        <v>952</v>
      </c>
      <c r="L39" s="926"/>
      <c r="M39" s="926"/>
      <c r="N39" s="926"/>
      <c r="O39" s="926"/>
      <c r="P39" s="926"/>
      <c r="Q39" s="926"/>
      <c r="R39" s="926"/>
      <c r="S39" s="926"/>
      <c r="T39" s="926"/>
      <c r="U39" s="926"/>
      <c r="V39" s="926"/>
      <c r="W39" s="926"/>
      <c r="X39" s="926"/>
      <c r="Y39" s="926"/>
      <c r="Z39" s="926"/>
      <c r="AA39" s="926"/>
      <c r="AB39" s="926"/>
      <c r="AC39" s="926"/>
      <c r="AD39" s="926"/>
      <c r="AE39" s="926"/>
      <c r="AF39" s="926"/>
      <c r="AG39" s="926"/>
      <c r="AH39" s="926"/>
      <c r="AI39" s="926"/>
      <c r="AJ39" s="926"/>
      <c r="AK39" s="927"/>
      <c r="AL39" s="927"/>
      <c r="AM39" s="927"/>
      <c r="AN39" s="927"/>
      <c r="AO39" s="928"/>
      <c r="AP39" s="2"/>
    </row>
    <row r="40" spans="2:86" ht="12" customHeight="1" x14ac:dyDescent="0.15">
      <c r="B40" s="872"/>
      <c r="C40" s="877"/>
      <c r="D40" s="875"/>
      <c r="E40" s="875"/>
      <c r="F40" s="875"/>
      <c r="G40" s="875"/>
      <c r="H40" s="875"/>
      <c r="I40" s="875"/>
      <c r="J40" s="875"/>
      <c r="K40" s="925"/>
      <c r="L40" s="927"/>
      <c r="M40" s="927"/>
      <c r="N40" s="927"/>
      <c r="O40" s="927"/>
      <c r="P40" s="927"/>
      <c r="Q40" s="927"/>
      <c r="R40" s="927"/>
      <c r="S40" s="927"/>
      <c r="T40" s="927"/>
      <c r="U40" s="927"/>
      <c r="V40" s="927"/>
      <c r="W40" s="927"/>
      <c r="X40" s="927"/>
      <c r="Y40" s="927"/>
      <c r="Z40" s="927"/>
      <c r="AA40" s="927"/>
      <c r="AB40" s="927"/>
      <c r="AC40" s="927"/>
      <c r="AD40" s="927"/>
      <c r="AE40" s="927"/>
      <c r="AF40" s="927"/>
      <c r="AG40" s="927"/>
      <c r="AH40" s="927"/>
      <c r="AI40" s="927"/>
      <c r="AJ40" s="927"/>
      <c r="AK40" s="927"/>
      <c r="AL40" s="927"/>
      <c r="AM40" s="927"/>
      <c r="AN40" s="927"/>
      <c r="AO40" s="928"/>
      <c r="AP40" s="2"/>
    </row>
    <row r="41" spans="2:86" ht="12" customHeight="1" x14ac:dyDescent="0.15">
      <c r="B41" s="872"/>
      <c r="C41" s="877"/>
      <c r="D41" s="875"/>
      <c r="E41" s="875"/>
      <c r="F41" s="875"/>
      <c r="G41" s="875"/>
      <c r="H41" s="875"/>
      <c r="I41" s="875"/>
      <c r="J41" s="875"/>
      <c r="K41" s="925"/>
      <c r="L41" s="927"/>
      <c r="M41" s="927"/>
      <c r="N41" s="927"/>
      <c r="O41" s="927"/>
      <c r="P41" s="927"/>
      <c r="Q41" s="927"/>
      <c r="R41" s="927"/>
      <c r="S41" s="927"/>
      <c r="T41" s="927"/>
      <c r="U41" s="927"/>
      <c r="V41" s="927"/>
      <c r="W41" s="927"/>
      <c r="X41" s="927"/>
      <c r="Y41" s="927"/>
      <c r="Z41" s="927"/>
      <c r="AA41" s="927"/>
      <c r="AB41" s="927"/>
      <c r="AC41" s="927"/>
      <c r="AD41" s="927"/>
      <c r="AE41" s="927"/>
      <c r="AF41" s="927"/>
      <c r="AG41" s="927"/>
      <c r="AH41" s="927"/>
      <c r="AI41" s="927"/>
      <c r="AJ41" s="927"/>
      <c r="AK41" s="927"/>
      <c r="AL41" s="927"/>
      <c r="AM41" s="927"/>
      <c r="AN41" s="927"/>
      <c r="AO41" s="928"/>
      <c r="AP41" s="2"/>
    </row>
    <row r="42" spans="2:86" ht="12" customHeight="1" x14ac:dyDescent="0.15">
      <c r="B42" s="872"/>
      <c r="C42" s="877"/>
      <c r="D42" s="875"/>
      <c r="E42" s="875"/>
      <c r="F42" s="875"/>
      <c r="G42" s="875"/>
      <c r="H42" s="875"/>
      <c r="I42" s="875"/>
      <c r="J42" s="875"/>
      <c r="K42" s="925"/>
      <c r="L42" s="929"/>
      <c r="M42" s="929"/>
      <c r="N42" s="929"/>
      <c r="O42" s="929"/>
      <c r="P42" s="929"/>
      <c r="Q42" s="929"/>
      <c r="R42" s="929"/>
      <c r="S42" s="929"/>
      <c r="T42" s="929"/>
      <c r="U42" s="929"/>
      <c r="V42" s="929"/>
      <c r="W42" s="929"/>
      <c r="X42" s="929"/>
      <c r="Y42" s="929"/>
      <c r="Z42" s="929"/>
      <c r="AA42" s="929"/>
      <c r="AB42" s="929"/>
      <c r="AC42" s="929"/>
      <c r="AD42" s="929"/>
      <c r="AE42" s="929"/>
      <c r="AF42" s="929"/>
      <c r="AG42" s="929"/>
      <c r="AH42" s="929"/>
      <c r="AI42" s="929"/>
      <c r="AJ42" s="929"/>
      <c r="AK42" s="929"/>
      <c r="AL42" s="929"/>
      <c r="AM42" s="929"/>
      <c r="AN42" s="929"/>
      <c r="AO42" s="930"/>
      <c r="AP42" s="172"/>
      <c r="CD42" s="2"/>
      <c r="CE42" s="2"/>
      <c r="CF42" s="2"/>
      <c r="CG42" s="2"/>
      <c r="CH42" s="2"/>
    </row>
    <row r="43" spans="2:86" ht="12" customHeight="1" x14ac:dyDescent="0.15">
      <c r="B43" s="872"/>
      <c r="C43" s="877"/>
      <c r="D43" s="875"/>
      <c r="E43" s="875"/>
      <c r="F43" s="875"/>
      <c r="G43" s="875"/>
      <c r="H43" s="875"/>
      <c r="I43" s="875"/>
      <c r="J43" s="876"/>
      <c r="K43" s="917" t="s">
        <v>953</v>
      </c>
      <c r="L43" s="917"/>
      <c r="M43" s="917"/>
      <c r="N43" s="917"/>
      <c r="O43" s="917"/>
      <c r="P43" s="917"/>
      <c r="Q43" s="917"/>
      <c r="R43" s="917"/>
      <c r="S43" s="917"/>
      <c r="T43" s="917"/>
      <c r="U43" s="917"/>
      <c r="V43" s="917"/>
      <c r="W43" s="917"/>
      <c r="X43" s="917"/>
      <c r="Y43" s="917"/>
      <c r="Z43" s="917"/>
      <c r="AA43" s="917"/>
      <c r="AB43" s="917"/>
      <c r="AC43" s="917"/>
      <c r="AD43" s="917"/>
      <c r="AE43" s="917"/>
      <c r="AF43" s="917"/>
      <c r="AG43" s="917"/>
      <c r="AH43" s="917"/>
      <c r="AI43" s="917"/>
      <c r="AJ43" s="917"/>
      <c r="AK43" s="917"/>
      <c r="AL43" s="917"/>
      <c r="AM43" s="917"/>
      <c r="AN43" s="917"/>
      <c r="AO43" s="917"/>
      <c r="AP43" s="172"/>
      <c r="CD43" s="2"/>
      <c r="CE43" s="2"/>
      <c r="CF43" s="2"/>
      <c r="CG43" s="2"/>
      <c r="CH43" s="2"/>
    </row>
    <row r="44" spans="2:86" ht="12" customHeight="1" x14ac:dyDescent="0.15">
      <c r="B44" s="872"/>
      <c r="C44" s="877"/>
      <c r="D44" s="875"/>
      <c r="E44" s="875"/>
      <c r="F44" s="875"/>
      <c r="G44" s="875"/>
      <c r="H44" s="875"/>
      <c r="I44" s="875"/>
      <c r="J44" s="876"/>
      <c r="K44" s="918" t="s">
        <v>954</v>
      </c>
      <c r="L44" s="919"/>
      <c r="M44" s="919"/>
      <c r="N44" s="919"/>
      <c r="O44" s="919"/>
      <c r="P44" s="919"/>
      <c r="Q44" s="919"/>
      <c r="R44" s="919"/>
      <c r="S44" s="919"/>
      <c r="T44" s="919"/>
      <c r="U44" s="919"/>
      <c r="V44" s="919"/>
      <c r="W44" s="919"/>
      <c r="X44" s="919"/>
      <c r="Y44" s="919"/>
      <c r="Z44" s="919"/>
      <c r="AA44" s="919"/>
      <c r="AB44" s="919"/>
      <c r="AC44" s="919"/>
      <c r="AD44" s="919"/>
      <c r="AE44" s="919"/>
      <c r="AF44" s="919"/>
      <c r="AG44" s="919"/>
      <c r="AH44" s="919"/>
      <c r="AI44" s="919"/>
      <c r="AJ44" s="919"/>
      <c r="AK44" s="919"/>
      <c r="AL44" s="919"/>
      <c r="AM44" s="919"/>
      <c r="AN44" s="919"/>
      <c r="AO44" s="920"/>
      <c r="AP44" s="172"/>
      <c r="CD44" s="2"/>
      <c r="CE44" s="2"/>
      <c r="CF44" s="2"/>
      <c r="CG44" s="2"/>
      <c r="CH44" s="2"/>
    </row>
    <row r="45" spans="2:86" ht="12" customHeight="1" x14ac:dyDescent="0.15">
      <c r="B45" s="480"/>
      <c r="C45" s="878"/>
      <c r="D45" s="879"/>
      <c r="E45" s="879"/>
      <c r="F45" s="879"/>
      <c r="G45" s="879"/>
      <c r="H45" s="879"/>
      <c r="I45" s="879"/>
      <c r="J45" s="880"/>
      <c r="K45" s="921" t="s">
        <v>955</v>
      </c>
      <c r="L45" s="922"/>
      <c r="M45" s="922"/>
      <c r="N45" s="922"/>
      <c r="O45" s="922"/>
      <c r="P45" s="922"/>
      <c r="Q45" s="922"/>
      <c r="R45" s="922"/>
      <c r="S45" s="922"/>
      <c r="T45" s="922"/>
      <c r="U45" s="922"/>
      <c r="V45" s="922"/>
      <c r="W45" s="922"/>
      <c r="X45" s="922"/>
      <c r="Y45" s="922"/>
      <c r="Z45" s="922"/>
      <c r="AA45" s="922"/>
      <c r="AB45" s="922"/>
      <c r="AC45" s="922"/>
      <c r="AD45" s="922"/>
      <c r="AE45" s="922"/>
      <c r="AF45" s="922"/>
      <c r="AG45" s="922"/>
      <c r="AH45" s="922"/>
      <c r="AI45" s="922"/>
      <c r="AJ45" s="922"/>
      <c r="AK45" s="922"/>
      <c r="AL45" s="922"/>
      <c r="AM45" s="922"/>
      <c r="AN45" s="922"/>
      <c r="AO45" s="923"/>
      <c r="AP45" s="172"/>
      <c r="CD45" s="2"/>
      <c r="CE45" s="2"/>
      <c r="CF45" s="2"/>
      <c r="CG45" s="2"/>
      <c r="CH45" s="2"/>
    </row>
    <row r="46" spans="2:86" ht="12" customHeight="1" x14ac:dyDescent="0.2">
      <c r="B46" s="159" t="s">
        <v>956</v>
      </c>
      <c r="C46" s="181"/>
      <c r="D46" s="181"/>
      <c r="E46" s="181"/>
      <c r="F46" s="181"/>
      <c r="G46" s="181"/>
      <c r="H46" s="181"/>
      <c r="I46" s="181"/>
      <c r="J46" s="181"/>
      <c r="K46" s="193"/>
      <c r="L46" s="193"/>
      <c r="M46" s="193"/>
      <c r="N46" s="193"/>
      <c r="O46" s="193"/>
      <c r="P46" s="193"/>
      <c r="Q46" s="193"/>
      <c r="R46" s="193"/>
      <c r="S46" s="193"/>
      <c r="T46" s="193"/>
      <c r="U46" s="193"/>
      <c r="V46" s="193"/>
      <c r="W46" s="193"/>
      <c r="X46" s="193"/>
      <c r="Y46" s="193"/>
      <c r="Z46" s="193"/>
      <c r="AA46" s="193"/>
      <c r="AB46" s="193"/>
      <c r="AC46" s="193"/>
      <c r="AD46" s="193"/>
      <c r="AE46" s="193"/>
      <c r="AF46" s="193"/>
      <c r="AG46" s="193"/>
      <c r="AH46" s="193"/>
      <c r="AI46" s="193"/>
      <c r="AJ46" s="193"/>
      <c r="AK46" s="193"/>
      <c r="AL46" s="193"/>
      <c r="AM46" s="193"/>
      <c r="AN46" s="193"/>
      <c r="AO46" s="193"/>
      <c r="AP46" s="172"/>
      <c r="CD46" s="2"/>
      <c r="CE46" s="2"/>
      <c r="CF46" s="2"/>
      <c r="CG46" s="2"/>
      <c r="CH46" s="2"/>
    </row>
    <row r="47" spans="2:86" s="159" customFormat="1" ht="12" customHeight="1" x14ac:dyDescent="0.15">
      <c r="B47" s="2" t="s">
        <v>957</v>
      </c>
      <c r="AP47" s="172"/>
      <c r="AQ47" s="172"/>
      <c r="AR47" s="172"/>
      <c r="AS47" s="172"/>
      <c r="AT47" s="172"/>
      <c r="AU47" s="172"/>
      <c r="AV47" s="172"/>
      <c r="AW47" s="172"/>
      <c r="AX47" s="172"/>
      <c r="AY47" s="172"/>
      <c r="AZ47" s="172"/>
      <c r="BA47" s="172"/>
      <c r="BB47" s="172"/>
      <c r="BC47" s="172"/>
      <c r="BD47" s="172"/>
      <c r="BE47" s="172"/>
      <c r="BF47" s="172"/>
      <c r="BG47" s="172"/>
      <c r="BH47" s="172"/>
      <c r="BI47" s="172"/>
      <c r="BJ47" s="172"/>
      <c r="BK47" s="172"/>
      <c r="BL47" s="172"/>
      <c r="BM47" s="172"/>
      <c r="BN47" s="172"/>
      <c r="BO47" s="172"/>
      <c r="BP47" s="172"/>
      <c r="BQ47" s="172"/>
      <c r="BR47" s="172"/>
      <c r="BS47" s="172"/>
      <c r="BT47" s="172"/>
      <c r="BU47" s="172"/>
      <c r="BV47" s="172"/>
      <c r="BW47" s="172"/>
      <c r="BX47" s="172"/>
      <c r="BY47" s="172"/>
      <c r="BZ47" s="172"/>
      <c r="CA47" s="172"/>
      <c r="CB47" s="172"/>
      <c r="CC47" s="172"/>
    </row>
    <row r="48" spans="2:86" ht="12" customHeight="1" x14ac:dyDescent="0.15">
      <c r="B48" s="2" t="s">
        <v>958</v>
      </c>
      <c r="AP48" s="172"/>
      <c r="CD48" s="2"/>
      <c r="CE48" s="2"/>
      <c r="CF48" s="2"/>
      <c r="CG48" s="2"/>
      <c r="CH48" s="2"/>
    </row>
    <row r="49" spans="2:86" ht="12" customHeight="1" x14ac:dyDescent="0.15">
      <c r="B49" s="2" t="s">
        <v>959</v>
      </c>
      <c r="AP49" s="172"/>
      <c r="CD49" s="2"/>
      <c r="CE49" s="2"/>
      <c r="CF49" s="2"/>
      <c r="CG49" s="2"/>
      <c r="CH49" s="2"/>
    </row>
    <row r="50" spans="2:86" ht="12" customHeight="1" x14ac:dyDescent="0.15">
      <c r="B50" s="2" t="s">
        <v>960</v>
      </c>
    </row>
    <row r="51" spans="2:86" ht="12" customHeight="1" x14ac:dyDescent="0.15">
      <c r="B51" s="2" t="s">
        <v>961</v>
      </c>
    </row>
    <row r="52" spans="2:86" ht="12" customHeight="1" x14ac:dyDescent="0.15">
      <c r="B52" s="2" t="s">
        <v>962</v>
      </c>
    </row>
    <row r="53" spans="2:86" x14ac:dyDescent="0.15">
      <c r="B53" s="2" t="s">
        <v>963</v>
      </c>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9"/>
  <conditionalFormatting sqref="Y11:AB34 AG11:AJ34">
    <cfRule type="expression" dxfId="359" priority="3">
      <formula>$AQ11=2</formula>
    </cfRule>
  </conditionalFormatting>
  <conditionalFormatting sqref="Y11:AF34">
    <cfRule type="expression" dxfId="358" priority="2">
      <formula>$AQ11=3</formula>
    </cfRule>
  </conditionalFormatting>
  <conditionalFormatting sqref="AC11:AJ34">
    <cfRule type="expression" dxfId="357" priority="1">
      <formula>$AQ11=1</formula>
    </cfRule>
  </conditionalFormatting>
  <dataValidations count="2">
    <dataValidation type="list" allowBlank="1" showInputMessage="1" showErrorMessage="1" sqref="N11:O34" xr:uid="{AD81B0E3-851B-43C6-A2FB-AE265928C9C8}">
      <formula1>INDIRECT(L11)</formula1>
    </dataValidation>
    <dataValidation type="list" allowBlank="1" showInputMessage="1" showErrorMessage="1" sqref="Y11:AB34" xr:uid="{BFB63AE8-AD1C-48C9-B569-AD480EB8841C}">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868EAE-C750-461A-BD93-CB245663E282}">
  <sheetPr codeName="Sheet109"/>
  <dimension ref="B1:CH53"/>
  <sheetViews>
    <sheetView showGridLines="0" showZeros="0" view="pageBreakPreview" zoomScale="85" zoomScaleNormal="85" zoomScaleSheetLayoutView="85" workbookViewId="0">
      <selection activeCell="Y4" sqref="Y4:AF4"/>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1" customWidth="1"/>
    <col min="43" max="86" width="4.125" style="172" customWidth="1"/>
    <col min="87" max="99" width="8" style="2" customWidth="1"/>
    <col min="100" max="110" width="9" style="2"/>
    <col min="111" max="111" width="14" style="2" bestFit="1" customWidth="1"/>
    <col min="112" max="16384" width="9" style="2"/>
  </cols>
  <sheetData>
    <row r="1" spans="2:86" ht="12" customHeight="1" x14ac:dyDescent="0.15">
      <c r="AU1" s="860" t="s">
        <v>909</v>
      </c>
      <c r="AV1" s="861" t="s">
        <v>910</v>
      </c>
      <c r="AW1" s="861"/>
      <c r="AX1" s="861"/>
      <c r="AY1" s="855" t="s">
        <v>911</v>
      </c>
      <c r="AZ1" s="855"/>
      <c r="BA1" s="855"/>
      <c r="BB1" s="855"/>
      <c r="BC1" s="855"/>
      <c r="BD1" s="855"/>
      <c r="BE1" s="855"/>
      <c r="BF1" s="855"/>
      <c r="BG1" s="855"/>
      <c r="BH1" s="855"/>
      <c r="BI1" s="855"/>
      <c r="BJ1" s="855"/>
      <c r="BK1" s="855" t="s">
        <v>912</v>
      </c>
      <c r="BL1" s="855"/>
      <c r="BM1" s="855"/>
      <c r="BN1" s="855"/>
      <c r="BO1" s="855"/>
      <c r="BP1" s="855"/>
      <c r="BQ1" s="855"/>
      <c r="BR1" s="855"/>
      <c r="BS1" s="855"/>
      <c r="BT1" s="855"/>
      <c r="BU1" s="855"/>
      <c r="BV1" s="855"/>
      <c r="BW1" s="857"/>
      <c r="BX1" s="857"/>
      <c r="BY1" s="857"/>
      <c r="BZ1" s="857"/>
      <c r="CA1" s="857"/>
      <c r="CB1" s="857"/>
      <c r="CC1" s="857"/>
      <c r="CD1" s="857"/>
      <c r="CE1" s="857"/>
      <c r="CF1" s="857"/>
      <c r="CG1" s="857"/>
      <c r="CH1" s="857"/>
    </row>
    <row r="2" spans="2:86" ht="8.25" customHeight="1" x14ac:dyDescent="0.15">
      <c r="AU2" s="860"/>
      <c r="AV2" s="861" t="s">
        <v>913</v>
      </c>
      <c r="AW2" s="862" t="s">
        <v>914</v>
      </c>
      <c r="AX2" s="862" t="s">
        <v>915</v>
      </c>
      <c r="AY2" s="855" t="s">
        <v>916</v>
      </c>
      <c r="AZ2" s="855"/>
      <c r="BA2" s="855"/>
      <c r="BB2" s="855"/>
      <c r="BC2" s="855"/>
      <c r="BD2" s="855"/>
      <c r="BE2" s="855"/>
      <c r="BF2" s="855"/>
      <c r="BG2" s="855"/>
      <c r="BH2" s="855"/>
      <c r="BI2" s="855"/>
      <c r="BJ2" s="855"/>
      <c r="BK2" s="855" t="s">
        <v>917</v>
      </c>
      <c r="BL2" s="855"/>
      <c r="BM2" s="855"/>
      <c r="BN2" s="855"/>
      <c r="BO2" s="855" t="s">
        <v>918</v>
      </c>
      <c r="BP2" s="855"/>
      <c r="BQ2" s="855"/>
      <c r="BR2" s="855"/>
      <c r="BS2" s="855"/>
      <c r="BT2" s="855"/>
      <c r="BU2" s="855"/>
      <c r="BV2" s="855"/>
      <c r="BW2" s="856"/>
      <c r="BX2" s="856"/>
      <c r="BY2" s="856"/>
      <c r="BZ2" s="856"/>
      <c r="CA2" s="857"/>
      <c r="CB2" s="857"/>
      <c r="CC2" s="857"/>
      <c r="CD2" s="857"/>
      <c r="CE2" s="857"/>
      <c r="CF2" s="857"/>
      <c r="CG2" s="857"/>
      <c r="CH2" s="857"/>
    </row>
    <row r="3" spans="2:86" ht="24.95" customHeight="1" x14ac:dyDescent="0.15">
      <c r="B3" s="568" t="s">
        <v>919</v>
      </c>
      <c r="C3" s="858"/>
      <c r="D3" s="858"/>
      <c r="E3" s="859"/>
      <c r="F3" s="859"/>
      <c r="G3" s="859"/>
      <c r="H3" s="859"/>
      <c r="I3" s="859"/>
      <c r="J3" s="859"/>
      <c r="K3" s="858"/>
      <c r="L3" s="858"/>
      <c r="M3" s="858"/>
      <c r="N3" s="858"/>
      <c r="O3" s="858"/>
      <c r="P3" s="858"/>
      <c r="Q3" s="858"/>
      <c r="R3" s="858"/>
      <c r="S3" s="858"/>
      <c r="T3" s="858"/>
      <c r="U3" s="858"/>
      <c r="V3" s="858"/>
      <c r="W3" s="858"/>
      <c r="X3" s="858"/>
      <c r="Y3" s="858"/>
      <c r="Z3" s="858"/>
      <c r="AA3" s="858"/>
      <c r="AB3" s="858"/>
      <c r="AC3" s="858"/>
      <c r="AD3" s="858"/>
      <c r="AE3" s="858"/>
      <c r="AF3" s="858"/>
      <c r="AG3" s="858"/>
      <c r="AH3" s="858"/>
      <c r="AI3" s="858"/>
      <c r="AJ3" s="858"/>
      <c r="AK3" s="858"/>
      <c r="AL3" s="858"/>
      <c r="AM3" s="858"/>
      <c r="AN3" s="858"/>
      <c r="AO3" s="858"/>
      <c r="AU3" s="860"/>
      <c r="AV3" s="861"/>
      <c r="AW3" s="862"/>
      <c r="AX3" s="862"/>
      <c r="AY3" s="855" t="s">
        <v>920</v>
      </c>
      <c r="AZ3" s="855"/>
      <c r="BA3" s="855"/>
      <c r="BB3" s="855"/>
      <c r="BC3" s="855" t="s">
        <v>921</v>
      </c>
      <c r="BD3" s="855"/>
      <c r="BE3" s="855"/>
      <c r="BF3" s="855"/>
      <c r="BG3" s="855" t="s">
        <v>922</v>
      </c>
      <c r="BH3" s="855"/>
      <c r="BI3" s="855"/>
      <c r="BJ3" s="855"/>
      <c r="BK3" s="855" t="s">
        <v>923</v>
      </c>
      <c r="BL3" s="855"/>
      <c r="BM3" s="855"/>
      <c r="BN3" s="855"/>
      <c r="BO3" s="855" t="s">
        <v>921</v>
      </c>
      <c r="BP3" s="855"/>
      <c r="BQ3" s="855"/>
      <c r="BR3" s="855"/>
      <c r="BS3" s="855" t="s">
        <v>922</v>
      </c>
      <c r="BT3" s="855"/>
      <c r="BU3" s="855"/>
      <c r="BV3" s="855"/>
      <c r="BW3" s="857"/>
      <c r="BX3" s="857"/>
      <c r="BY3" s="857"/>
      <c r="BZ3" s="857"/>
      <c r="CA3" s="857"/>
      <c r="CB3" s="857"/>
      <c r="CC3" s="857"/>
      <c r="CD3" s="857"/>
      <c r="CE3" s="857"/>
      <c r="CF3" s="857"/>
      <c r="CG3" s="857"/>
      <c r="CH3" s="857"/>
    </row>
    <row r="4" spans="2:86" ht="18" customHeight="1" x14ac:dyDescent="0.15">
      <c r="B4" s="401" t="s">
        <v>8</v>
      </c>
      <c r="C4" s="401"/>
      <c r="D4" s="401"/>
      <c r="E4" s="624" t="s">
        <v>542</v>
      </c>
      <c r="F4" s="625"/>
      <c r="G4" s="625"/>
      <c r="H4" s="625"/>
      <c r="I4" s="625"/>
      <c r="J4" s="626"/>
      <c r="K4" s="496" t="s">
        <v>9</v>
      </c>
      <c r="L4" s="496"/>
      <c r="M4" s="496"/>
      <c r="N4" s="648" t="s">
        <v>543</v>
      </c>
      <c r="O4" s="648"/>
      <c r="P4" s="648"/>
      <c r="Q4" s="648"/>
      <c r="R4" s="648"/>
      <c r="S4" s="648"/>
      <c r="T4" s="498" t="s">
        <v>924</v>
      </c>
      <c r="U4" s="499"/>
      <c r="V4" s="499"/>
      <c r="W4" s="499"/>
      <c r="X4" s="500"/>
      <c r="Y4" s="870" t="s">
        <v>545</v>
      </c>
      <c r="Z4" s="870"/>
      <c r="AA4" s="870"/>
      <c r="AB4" s="870"/>
      <c r="AC4" s="870"/>
      <c r="AD4" s="870"/>
      <c r="AE4" s="870"/>
      <c r="AF4" s="870"/>
      <c r="AG4" s="498" t="s">
        <v>546</v>
      </c>
      <c r="AH4" s="499"/>
      <c r="AI4" s="499"/>
      <c r="AJ4" s="500"/>
      <c r="AK4" s="863">
        <v>45621</v>
      </c>
      <c r="AL4" s="864"/>
      <c r="AM4" s="864"/>
      <c r="AN4" s="864"/>
      <c r="AO4" s="865"/>
      <c r="AU4" s="860"/>
      <c r="AV4" s="861"/>
      <c r="AW4" s="862"/>
      <c r="AX4" s="862"/>
      <c r="AY4" s="173" t="s">
        <v>925</v>
      </c>
      <c r="AZ4" s="173" t="s">
        <v>926</v>
      </c>
      <c r="BA4" s="173" t="s">
        <v>927</v>
      </c>
      <c r="BB4" s="173" t="s">
        <v>928</v>
      </c>
      <c r="BC4" s="173" t="s">
        <v>925</v>
      </c>
      <c r="BD4" s="173" t="s">
        <v>926</v>
      </c>
      <c r="BE4" s="173" t="s">
        <v>927</v>
      </c>
      <c r="BF4" s="173" t="s">
        <v>928</v>
      </c>
      <c r="BG4" s="173" t="s">
        <v>925</v>
      </c>
      <c r="BH4" s="173" t="s">
        <v>926</v>
      </c>
      <c r="BI4" s="173" t="s">
        <v>927</v>
      </c>
      <c r="BJ4" s="173" t="s">
        <v>928</v>
      </c>
      <c r="BK4" s="173" t="s">
        <v>925</v>
      </c>
      <c r="BL4" s="173" t="s">
        <v>926</v>
      </c>
      <c r="BM4" s="173" t="s">
        <v>927</v>
      </c>
      <c r="BN4" s="173" t="s">
        <v>928</v>
      </c>
      <c r="BO4" s="173" t="s">
        <v>925</v>
      </c>
      <c r="BP4" s="173" t="s">
        <v>926</v>
      </c>
      <c r="BQ4" s="173" t="s">
        <v>927</v>
      </c>
      <c r="BR4" s="173" t="s">
        <v>928</v>
      </c>
      <c r="BS4" s="173" t="s">
        <v>925</v>
      </c>
      <c r="BT4" s="173" t="s">
        <v>926</v>
      </c>
      <c r="BU4" s="173" t="s">
        <v>927</v>
      </c>
      <c r="BV4" s="173" t="s">
        <v>928</v>
      </c>
      <c r="BW4" s="5"/>
      <c r="BX4" s="5"/>
      <c r="BY4" s="5"/>
      <c r="BZ4" s="5"/>
      <c r="CA4" s="5"/>
      <c r="CB4" s="5"/>
      <c r="CC4" s="5"/>
      <c r="CD4" s="5"/>
      <c r="CE4" s="5"/>
      <c r="CF4" s="5"/>
      <c r="CG4" s="5"/>
      <c r="CH4" s="5"/>
    </row>
    <row r="5" spans="2:86" ht="18" customHeight="1" x14ac:dyDescent="0.15">
      <c r="B5" s="409" t="s">
        <v>0</v>
      </c>
      <c r="C5" s="409"/>
      <c r="D5" s="409"/>
      <c r="E5" s="634" t="s">
        <v>547</v>
      </c>
      <c r="F5" s="635"/>
      <c r="G5" s="635"/>
      <c r="H5" s="635"/>
      <c r="I5" s="635"/>
      <c r="J5" s="636"/>
      <c r="K5" s="528" t="s">
        <v>1</v>
      </c>
      <c r="L5" s="528"/>
      <c r="M5" s="528"/>
      <c r="N5" s="648" t="s">
        <v>548</v>
      </c>
      <c r="O5" s="648"/>
      <c r="P5" s="648"/>
      <c r="Q5" s="648"/>
      <c r="R5" s="648"/>
      <c r="S5" s="648"/>
      <c r="T5" s="501"/>
      <c r="U5" s="502"/>
      <c r="V5" s="502"/>
      <c r="W5" s="502"/>
      <c r="X5" s="503"/>
      <c r="Y5" s="869" t="s">
        <v>549</v>
      </c>
      <c r="Z5" s="869"/>
      <c r="AA5" s="869"/>
      <c r="AB5" s="869"/>
      <c r="AC5" s="869"/>
      <c r="AD5" s="869"/>
      <c r="AE5" s="869"/>
      <c r="AF5" s="869"/>
      <c r="AG5" s="632"/>
      <c r="AH5" s="650"/>
      <c r="AI5" s="650"/>
      <c r="AJ5" s="633"/>
      <c r="AK5" s="866"/>
      <c r="AL5" s="867"/>
      <c r="AM5" s="867"/>
      <c r="AN5" s="867"/>
      <c r="AO5" s="868"/>
      <c r="AU5" s="860"/>
      <c r="AV5" s="174" t="str">
        <f>N7</f>
        <v>S010</v>
      </c>
      <c r="AW5" s="175">
        <f>R7</f>
        <v>10.5</v>
      </c>
      <c r="AX5" s="176" t="str">
        <f>AM35</f>
        <v>Ⅰ</v>
      </c>
      <c r="AY5" s="176">
        <f>Y37</f>
        <v>0</v>
      </c>
      <c r="AZ5" s="176">
        <f t="shared" ref="AZ5:BJ5" si="0">Z37</f>
        <v>0</v>
      </c>
      <c r="BA5" s="176">
        <f t="shared" si="0"/>
        <v>0</v>
      </c>
      <c r="BB5" s="176">
        <f>AB37</f>
        <v>0</v>
      </c>
      <c r="BC5" s="176">
        <f t="shared" si="0"/>
        <v>0</v>
      </c>
      <c r="BD5" s="176">
        <f>AD37</f>
        <v>0</v>
      </c>
      <c r="BE5" s="176">
        <f>AE37</f>
        <v>0</v>
      </c>
      <c r="BF5" s="176">
        <f t="shared" si="0"/>
        <v>0</v>
      </c>
      <c r="BG5" s="176">
        <f t="shared" si="0"/>
        <v>0</v>
      </c>
      <c r="BH5" s="176">
        <f t="shared" si="0"/>
        <v>0</v>
      </c>
      <c r="BI5" s="176">
        <f>AI37</f>
        <v>0</v>
      </c>
      <c r="BJ5" s="176">
        <f t="shared" si="0"/>
        <v>0</v>
      </c>
      <c r="BK5" s="176" t="str">
        <f>IF(Y37&gt;0,R7,"")</f>
        <v/>
      </c>
      <c r="BL5" s="177" t="str">
        <f>IF(Y37&gt;0,"",IF(Z37&gt;0,R7,""))</f>
        <v/>
      </c>
      <c r="BM5" s="177" t="str">
        <f>IF(Y37+Z37&gt;0,"",IF(AA37&gt;0,R7,""))</f>
        <v/>
      </c>
      <c r="BN5" s="177" t="str">
        <f>IF(Y37+Z37+AA37&gt;0,"",IF(AB37&gt;0,R7,""))</f>
        <v/>
      </c>
      <c r="BO5" s="176">
        <f>AC35</f>
        <v>0</v>
      </c>
      <c r="BP5" s="176">
        <f t="shared" ref="BP5:BQ5" si="1">AD35</f>
        <v>0</v>
      </c>
      <c r="BQ5" s="176">
        <f t="shared" si="1"/>
        <v>0</v>
      </c>
      <c r="BR5" s="176">
        <f>AF35</f>
        <v>0</v>
      </c>
      <c r="BS5" s="176">
        <f>AG35</f>
        <v>0</v>
      </c>
      <c r="BT5" s="176">
        <f>AH35</f>
        <v>0</v>
      </c>
      <c r="BU5" s="176">
        <f>AI35</f>
        <v>0</v>
      </c>
      <c r="BV5" s="176">
        <f>AJ35</f>
        <v>0</v>
      </c>
      <c r="BW5" s="178"/>
      <c r="BX5" s="179"/>
      <c r="BY5" s="179"/>
      <c r="BZ5" s="179"/>
      <c r="CA5" s="180"/>
      <c r="CB5" s="180"/>
      <c r="CC5" s="180"/>
      <c r="CD5" s="180"/>
      <c r="CE5" s="180"/>
      <c r="CF5" s="180"/>
      <c r="CG5" s="180"/>
      <c r="CH5" s="180"/>
    </row>
    <row r="6" spans="2:86" ht="12" customHeight="1" x14ac:dyDescent="0.15">
      <c r="B6" s="871" t="s">
        <v>929</v>
      </c>
      <c r="C6" s="873"/>
      <c r="D6" s="874"/>
      <c r="E6" s="875"/>
      <c r="F6" s="875"/>
      <c r="G6" s="875"/>
      <c r="H6" s="875"/>
      <c r="I6" s="875"/>
      <c r="J6" s="876"/>
      <c r="K6" s="881" t="s">
        <v>930</v>
      </c>
      <c r="L6" s="882"/>
      <c r="M6" s="882"/>
      <c r="N6" s="882"/>
      <c r="O6" s="882"/>
      <c r="P6" s="882"/>
      <c r="Q6" s="882"/>
      <c r="R6" s="882"/>
      <c r="S6" s="882"/>
      <c r="T6" s="882"/>
      <c r="U6" s="882"/>
      <c r="V6" s="882"/>
      <c r="W6" s="882"/>
      <c r="X6" s="882"/>
      <c r="Y6" s="882"/>
      <c r="Z6" s="882"/>
      <c r="AA6" s="882"/>
      <c r="AB6" s="882"/>
      <c r="AC6" s="882"/>
      <c r="AD6" s="882"/>
      <c r="AE6" s="882"/>
      <c r="AF6" s="882"/>
      <c r="AG6" s="882"/>
      <c r="AH6" s="882"/>
      <c r="AI6" s="882"/>
      <c r="AJ6" s="882"/>
      <c r="AK6" s="882"/>
      <c r="AL6" s="882"/>
      <c r="AM6" s="882"/>
      <c r="AN6" s="882"/>
      <c r="AO6" s="883"/>
      <c r="AP6" s="2"/>
    </row>
    <row r="7" spans="2:86" ht="12" customHeight="1" x14ac:dyDescent="0.15">
      <c r="B7" s="872"/>
      <c r="C7" s="877"/>
      <c r="D7" s="875"/>
      <c r="E7" s="875"/>
      <c r="F7" s="875"/>
      <c r="G7" s="875"/>
      <c r="H7" s="875"/>
      <c r="I7" s="875"/>
      <c r="J7" s="876"/>
      <c r="K7" s="884" t="s">
        <v>931</v>
      </c>
      <c r="L7" s="885"/>
      <c r="M7" s="886"/>
      <c r="N7" s="887" t="s">
        <v>969</v>
      </c>
      <c r="O7" s="888"/>
      <c r="P7" s="884" t="s">
        <v>932</v>
      </c>
      <c r="Q7" s="886"/>
      <c r="R7" s="889">
        <v>10.5</v>
      </c>
      <c r="S7" s="890"/>
      <c r="T7" s="891"/>
      <c r="U7" s="892" t="s">
        <v>933</v>
      </c>
      <c r="V7" s="893"/>
      <c r="W7" s="892" t="s">
        <v>934</v>
      </c>
      <c r="X7" s="893"/>
      <c r="Y7" s="886" t="s">
        <v>935</v>
      </c>
      <c r="Z7" s="898"/>
      <c r="AA7" s="898"/>
      <c r="AB7" s="898"/>
      <c r="AC7" s="892" t="s">
        <v>936</v>
      </c>
      <c r="AD7" s="899"/>
      <c r="AE7" s="899"/>
      <c r="AF7" s="899"/>
      <c r="AG7" s="899"/>
      <c r="AH7" s="899"/>
      <c r="AI7" s="899"/>
      <c r="AJ7" s="893"/>
      <c r="AK7" s="892" t="s">
        <v>937</v>
      </c>
      <c r="AL7" s="899"/>
      <c r="AM7" s="899"/>
      <c r="AN7" s="901"/>
      <c r="AO7" s="902"/>
      <c r="AP7" s="2"/>
      <c r="AW7" s="182"/>
    </row>
    <row r="8" spans="2:86" ht="12" customHeight="1" x14ac:dyDescent="0.15">
      <c r="B8" s="872"/>
      <c r="C8" s="877"/>
      <c r="D8" s="875"/>
      <c r="E8" s="875"/>
      <c r="F8" s="875"/>
      <c r="G8" s="875"/>
      <c r="H8" s="875"/>
      <c r="I8" s="875"/>
      <c r="J8" s="876"/>
      <c r="K8" s="898" t="s">
        <v>731</v>
      </c>
      <c r="L8" s="898" t="s">
        <v>560</v>
      </c>
      <c r="M8" s="898"/>
      <c r="N8" s="898" t="s">
        <v>561</v>
      </c>
      <c r="O8" s="898"/>
      <c r="P8" s="898" t="s">
        <v>938</v>
      </c>
      <c r="Q8" s="898"/>
      <c r="R8" s="898" t="s">
        <v>939</v>
      </c>
      <c r="S8" s="898"/>
      <c r="T8" s="898"/>
      <c r="U8" s="894"/>
      <c r="V8" s="895"/>
      <c r="W8" s="894"/>
      <c r="X8" s="895"/>
      <c r="Y8" s="886"/>
      <c r="Z8" s="898"/>
      <c r="AA8" s="898"/>
      <c r="AB8" s="898"/>
      <c r="AC8" s="896"/>
      <c r="AD8" s="900"/>
      <c r="AE8" s="900"/>
      <c r="AF8" s="900"/>
      <c r="AG8" s="900"/>
      <c r="AH8" s="900"/>
      <c r="AI8" s="900"/>
      <c r="AJ8" s="897"/>
      <c r="AK8" s="894"/>
      <c r="AL8" s="903"/>
      <c r="AM8" s="903"/>
      <c r="AN8" s="904"/>
      <c r="AO8" s="905"/>
      <c r="AP8" s="2"/>
    </row>
    <row r="9" spans="2:86" ht="12" customHeight="1" x14ac:dyDescent="0.15">
      <c r="B9" s="872"/>
      <c r="C9" s="877"/>
      <c r="D9" s="875"/>
      <c r="E9" s="875"/>
      <c r="F9" s="875"/>
      <c r="G9" s="875"/>
      <c r="H9" s="875"/>
      <c r="I9" s="875"/>
      <c r="J9" s="876"/>
      <c r="K9" s="898"/>
      <c r="L9" s="898"/>
      <c r="M9" s="898"/>
      <c r="N9" s="898"/>
      <c r="O9" s="898"/>
      <c r="P9" s="898"/>
      <c r="Q9" s="898"/>
      <c r="R9" s="898"/>
      <c r="S9" s="898"/>
      <c r="T9" s="898"/>
      <c r="U9" s="894"/>
      <c r="V9" s="895"/>
      <c r="W9" s="894"/>
      <c r="X9" s="895"/>
      <c r="Y9" s="886" t="s">
        <v>940</v>
      </c>
      <c r="Z9" s="898"/>
      <c r="AA9" s="898"/>
      <c r="AB9" s="898"/>
      <c r="AC9" s="898" t="s">
        <v>941</v>
      </c>
      <c r="AD9" s="898"/>
      <c r="AE9" s="898"/>
      <c r="AF9" s="898"/>
      <c r="AG9" s="898" t="s">
        <v>942</v>
      </c>
      <c r="AH9" s="898"/>
      <c r="AI9" s="898"/>
      <c r="AJ9" s="898"/>
      <c r="AK9" s="894"/>
      <c r="AL9" s="903"/>
      <c r="AM9" s="903"/>
      <c r="AN9" s="904"/>
      <c r="AO9" s="905"/>
      <c r="AP9" s="2"/>
    </row>
    <row r="10" spans="2:86" ht="12" customHeight="1" x14ac:dyDescent="0.15">
      <c r="B10" s="872"/>
      <c r="C10" s="877"/>
      <c r="D10" s="875"/>
      <c r="E10" s="875"/>
      <c r="F10" s="875"/>
      <c r="G10" s="875"/>
      <c r="H10" s="875"/>
      <c r="I10" s="875"/>
      <c r="J10" s="876"/>
      <c r="K10" s="898"/>
      <c r="L10" s="898"/>
      <c r="M10" s="898"/>
      <c r="N10" s="898"/>
      <c r="O10" s="898"/>
      <c r="P10" s="898"/>
      <c r="Q10" s="898"/>
      <c r="R10" s="898"/>
      <c r="S10" s="898"/>
      <c r="T10" s="898"/>
      <c r="U10" s="896"/>
      <c r="V10" s="897"/>
      <c r="W10" s="896"/>
      <c r="X10" s="897"/>
      <c r="Y10" s="183" t="s">
        <v>527</v>
      </c>
      <c r="Z10" s="184" t="s">
        <v>526</v>
      </c>
      <c r="AA10" s="184" t="s">
        <v>943</v>
      </c>
      <c r="AB10" s="184" t="s">
        <v>944</v>
      </c>
      <c r="AC10" s="184" t="s">
        <v>527</v>
      </c>
      <c r="AD10" s="184" t="s">
        <v>526</v>
      </c>
      <c r="AE10" s="184" t="s">
        <v>943</v>
      </c>
      <c r="AF10" s="184" t="s">
        <v>944</v>
      </c>
      <c r="AG10" s="184" t="s">
        <v>527</v>
      </c>
      <c r="AH10" s="184" t="s">
        <v>526</v>
      </c>
      <c r="AI10" s="184" t="s">
        <v>943</v>
      </c>
      <c r="AJ10" s="184" t="s">
        <v>944</v>
      </c>
      <c r="AK10" s="896"/>
      <c r="AL10" s="900"/>
      <c r="AM10" s="900"/>
      <c r="AN10" s="906"/>
      <c r="AO10" s="907"/>
      <c r="AP10" s="2"/>
    </row>
    <row r="11" spans="2:86" ht="12" customHeight="1" x14ac:dyDescent="0.15">
      <c r="B11" s="872"/>
      <c r="C11" s="877"/>
      <c r="D11" s="875"/>
      <c r="E11" s="875"/>
      <c r="F11" s="875"/>
      <c r="G11" s="875"/>
      <c r="H11" s="875"/>
      <c r="I11" s="875"/>
      <c r="J11" s="876"/>
      <c r="K11" s="185"/>
      <c r="L11" s="908"/>
      <c r="M11" s="910"/>
      <c r="N11" s="908"/>
      <c r="O11" s="910"/>
      <c r="P11" s="908"/>
      <c r="Q11" s="910"/>
      <c r="R11" s="606"/>
      <c r="S11" s="606"/>
      <c r="T11" s="606"/>
      <c r="U11" s="908"/>
      <c r="V11" s="910"/>
      <c r="W11" s="908"/>
      <c r="X11" s="910"/>
      <c r="Y11" s="186"/>
      <c r="Z11" s="187"/>
      <c r="AA11" s="187"/>
      <c r="AB11" s="187"/>
      <c r="AC11" s="188"/>
      <c r="AD11" s="188"/>
      <c r="AE11" s="188"/>
      <c r="AF11" s="188"/>
      <c r="AG11" s="188"/>
      <c r="AH11" s="188"/>
      <c r="AI11" s="188"/>
      <c r="AJ11" s="188"/>
      <c r="AK11" s="908"/>
      <c r="AL11" s="909"/>
      <c r="AM11" s="909"/>
      <c r="AN11" s="909"/>
      <c r="AO11" s="910"/>
      <c r="AP11" s="2"/>
      <c r="AQ11" s="189">
        <f>IF(P11="材質劣化",2,IF(P11="漏水",3,1))</f>
        <v>1</v>
      </c>
    </row>
    <row r="12" spans="2:86" ht="12" customHeight="1" x14ac:dyDescent="0.15">
      <c r="B12" s="872"/>
      <c r="C12" s="877"/>
      <c r="D12" s="875"/>
      <c r="E12" s="875"/>
      <c r="F12" s="875"/>
      <c r="G12" s="875"/>
      <c r="H12" s="875"/>
      <c r="I12" s="875"/>
      <c r="J12" s="876"/>
      <c r="K12" s="185"/>
      <c r="L12" s="908"/>
      <c r="M12" s="910"/>
      <c r="N12" s="908"/>
      <c r="O12" s="910"/>
      <c r="P12" s="908"/>
      <c r="Q12" s="910"/>
      <c r="R12" s="606"/>
      <c r="S12" s="606"/>
      <c r="T12" s="606"/>
      <c r="U12" s="908"/>
      <c r="V12" s="910"/>
      <c r="W12" s="908"/>
      <c r="X12" s="910"/>
      <c r="Y12" s="186"/>
      <c r="Z12" s="187"/>
      <c r="AA12" s="187"/>
      <c r="AB12" s="187"/>
      <c r="AC12" s="188"/>
      <c r="AD12" s="188"/>
      <c r="AE12" s="188"/>
      <c r="AF12" s="188"/>
      <c r="AG12" s="188"/>
      <c r="AH12" s="188"/>
      <c r="AI12" s="188"/>
      <c r="AJ12" s="188"/>
      <c r="AK12" s="908"/>
      <c r="AL12" s="909"/>
      <c r="AM12" s="909"/>
      <c r="AN12" s="909"/>
      <c r="AO12" s="910"/>
      <c r="AP12" s="2"/>
      <c r="AQ12" s="189">
        <f>IF(P12="材質劣化",2,IF(P12="漏水",3,1))</f>
        <v>1</v>
      </c>
    </row>
    <row r="13" spans="2:86" ht="12" customHeight="1" x14ac:dyDescent="0.15">
      <c r="B13" s="872"/>
      <c r="C13" s="877"/>
      <c r="D13" s="875"/>
      <c r="E13" s="875"/>
      <c r="F13" s="875"/>
      <c r="G13" s="875"/>
      <c r="H13" s="875"/>
      <c r="I13" s="875"/>
      <c r="J13" s="876"/>
      <c r="K13" s="185"/>
      <c r="L13" s="908"/>
      <c r="M13" s="910"/>
      <c r="N13" s="908"/>
      <c r="O13" s="910"/>
      <c r="P13" s="908"/>
      <c r="Q13" s="910"/>
      <c r="R13" s="604"/>
      <c r="S13" s="620"/>
      <c r="T13" s="605"/>
      <c r="U13" s="908"/>
      <c r="V13" s="910"/>
      <c r="W13" s="908"/>
      <c r="X13" s="910"/>
      <c r="Y13" s="186"/>
      <c r="Z13" s="187"/>
      <c r="AA13" s="187"/>
      <c r="AB13" s="187"/>
      <c r="AC13" s="188"/>
      <c r="AD13" s="188"/>
      <c r="AE13" s="188"/>
      <c r="AF13" s="188"/>
      <c r="AG13" s="188"/>
      <c r="AH13" s="188"/>
      <c r="AI13" s="188"/>
      <c r="AJ13" s="188"/>
      <c r="AK13" s="908"/>
      <c r="AL13" s="909"/>
      <c r="AM13" s="909"/>
      <c r="AN13" s="909"/>
      <c r="AO13" s="910"/>
      <c r="AP13" s="2"/>
      <c r="AQ13" s="189">
        <f t="shared" ref="AQ13:AQ34" si="2">IF(P13="材質劣化",2,IF(P13="漏水",3,1))</f>
        <v>1</v>
      </c>
    </row>
    <row r="14" spans="2:86" ht="12" customHeight="1" x14ac:dyDescent="0.15">
      <c r="B14" s="872"/>
      <c r="C14" s="877"/>
      <c r="D14" s="875"/>
      <c r="E14" s="875"/>
      <c r="F14" s="875"/>
      <c r="G14" s="875"/>
      <c r="H14" s="875"/>
      <c r="I14" s="875"/>
      <c r="J14" s="876"/>
      <c r="K14" s="185"/>
      <c r="L14" s="908"/>
      <c r="M14" s="910"/>
      <c r="N14" s="908"/>
      <c r="O14" s="910"/>
      <c r="P14" s="908"/>
      <c r="Q14" s="910"/>
      <c r="R14" s="604"/>
      <c r="S14" s="620"/>
      <c r="T14" s="605"/>
      <c r="U14" s="908"/>
      <c r="V14" s="910"/>
      <c r="W14" s="908"/>
      <c r="X14" s="910"/>
      <c r="Y14" s="186"/>
      <c r="Z14" s="187"/>
      <c r="AA14" s="187"/>
      <c r="AB14" s="187"/>
      <c r="AC14" s="188"/>
      <c r="AD14" s="188"/>
      <c r="AE14" s="188"/>
      <c r="AF14" s="188"/>
      <c r="AG14" s="188"/>
      <c r="AH14" s="188"/>
      <c r="AI14" s="188"/>
      <c r="AJ14" s="188"/>
      <c r="AK14" s="908"/>
      <c r="AL14" s="909"/>
      <c r="AM14" s="909"/>
      <c r="AN14" s="909"/>
      <c r="AO14" s="910"/>
      <c r="AP14" s="2"/>
      <c r="AQ14" s="189">
        <f t="shared" si="2"/>
        <v>1</v>
      </c>
    </row>
    <row r="15" spans="2:86" ht="12" customHeight="1" x14ac:dyDescent="0.15">
      <c r="B15" s="872"/>
      <c r="C15" s="877"/>
      <c r="D15" s="875"/>
      <c r="E15" s="875"/>
      <c r="F15" s="875"/>
      <c r="G15" s="875"/>
      <c r="H15" s="875"/>
      <c r="I15" s="875"/>
      <c r="J15" s="876"/>
      <c r="K15" s="185"/>
      <c r="L15" s="908"/>
      <c r="M15" s="910"/>
      <c r="N15" s="908"/>
      <c r="O15" s="910"/>
      <c r="P15" s="908"/>
      <c r="Q15" s="910"/>
      <c r="R15" s="604"/>
      <c r="S15" s="620"/>
      <c r="T15" s="605"/>
      <c r="U15" s="908"/>
      <c r="V15" s="910"/>
      <c r="W15" s="908"/>
      <c r="X15" s="910"/>
      <c r="Y15" s="186"/>
      <c r="Z15" s="187"/>
      <c r="AA15" s="187"/>
      <c r="AB15" s="187"/>
      <c r="AC15" s="188"/>
      <c r="AD15" s="188"/>
      <c r="AE15" s="188"/>
      <c r="AF15" s="188"/>
      <c r="AG15" s="188"/>
      <c r="AH15" s="188"/>
      <c r="AI15" s="188"/>
      <c r="AJ15" s="188"/>
      <c r="AK15" s="908"/>
      <c r="AL15" s="909"/>
      <c r="AM15" s="909"/>
      <c r="AN15" s="909"/>
      <c r="AO15" s="910"/>
      <c r="AP15" s="2"/>
      <c r="AQ15" s="189">
        <f t="shared" si="2"/>
        <v>1</v>
      </c>
    </row>
    <row r="16" spans="2:86" ht="12" customHeight="1" x14ac:dyDescent="0.15">
      <c r="B16" s="872"/>
      <c r="C16" s="877"/>
      <c r="D16" s="875"/>
      <c r="E16" s="875"/>
      <c r="F16" s="875"/>
      <c r="G16" s="875"/>
      <c r="H16" s="875"/>
      <c r="I16" s="875"/>
      <c r="J16" s="876"/>
      <c r="K16" s="185"/>
      <c r="L16" s="908"/>
      <c r="M16" s="910"/>
      <c r="N16" s="908"/>
      <c r="O16" s="910"/>
      <c r="P16" s="908"/>
      <c r="Q16" s="910"/>
      <c r="R16" s="604"/>
      <c r="S16" s="620"/>
      <c r="T16" s="605"/>
      <c r="U16" s="908"/>
      <c r="V16" s="910"/>
      <c r="W16" s="908"/>
      <c r="X16" s="910"/>
      <c r="Y16" s="186"/>
      <c r="Z16" s="187"/>
      <c r="AA16" s="187"/>
      <c r="AB16" s="187"/>
      <c r="AC16" s="188"/>
      <c r="AD16" s="188"/>
      <c r="AE16" s="188"/>
      <c r="AF16" s="188"/>
      <c r="AG16" s="188"/>
      <c r="AH16" s="188"/>
      <c r="AI16" s="188"/>
      <c r="AJ16" s="188"/>
      <c r="AK16" s="908"/>
      <c r="AL16" s="909"/>
      <c r="AM16" s="909"/>
      <c r="AN16" s="909"/>
      <c r="AO16" s="910"/>
      <c r="AP16" s="2"/>
      <c r="AQ16" s="189">
        <f t="shared" si="2"/>
        <v>1</v>
      </c>
    </row>
    <row r="17" spans="2:46" ht="12" customHeight="1" x14ac:dyDescent="0.15">
      <c r="B17" s="872"/>
      <c r="C17" s="877"/>
      <c r="D17" s="875"/>
      <c r="E17" s="875"/>
      <c r="F17" s="875"/>
      <c r="G17" s="875"/>
      <c r="H17" s="875"/>
      <c r="I17" s="875"/>
      <c r="J17" s="876"/>
      <c r="K17" s="185"/>
      <c r="L17" s="908"/>
      <c r="M17" s="910"/>
      <c r="N17" s="908"/>
      <c r="O17" s="910"/>
      <c r="P17" s="908"/>
      <c r="Q17" s="910"/>
      <c r="R17" s="604"/>
      <c r="S17" s="620"/>
      <c r="T17" s="605"/>
      <c r="U17" s="908"/>
      <c r="V17" s="910"/>
      <c r="W17" s="908"/>
      <c r="X17" s="910"/>
      <c r="Y17" s="186"/>
      <c r="Z17" s="187"/>
      <c r="AA17" s="187"/>
      <c r="AB17" s="187"/>
      <c r="AC17" s="188"/>
      <c r="AD17" s="188"/>
      <c r="AE17" s="188"/>
      <c r="AF17" s="188"/>
      <c r="AG17" s="188"/>
      <c r="AH17" s="188"/>
      <c r="AI17" s="188"/>
      <c r="AJ17" s="188"/>
      <c r="AK17" s="908"/>
      <c r="AL17" s="909"/>
      <c r="AM17" s="909"/>
      <c r="AN17" s="909"/>
      <c r="AO17" s="910"/>
      <c r="AP17" s="2"/>
      <c r="AQ17" s="189">
        <f t="shared" si="2"/>
        <v>1</v>
      </c>
    </row>
    <row r="18" spans="2:46" ht="12" customHeight="1" x14ac:dyDescent="0.15">
      <c r="B18" s="872"/>
      <c r="C18" s="877"/>
      <c r="D18" s="875"/>
      <c r="E18" s="875"/>
      <c r="F18" s="875"/>
      <c r="G18" s="875"/>
      <c r="H18" s="875"/>
      <c r="I18" s="875"/>
      <c r="J18" s="876"/>
      <c r="K18" s="185"/>
      <c r="L18" s="908"/>
      <c r="M18" s="910"/>
      <c r="N18" s="908"/>
      <c r="O18" s="910"/>
      <c r="P18" s="908"/>
      <c r="Q18" s="910"/>
      <c r="R18" s="604"/>
      <c r="S18" s="620"/>
      <c r="T18" s="605"/>
      <c r="U18" s="908"/>
      <c r="V18" s="910"/>
      <c r="W18" s="908"/>
      <c r="X18" s="910"/>
      <c r="Y18" s="186"/>
      <c r="Z18" s="187"/>
      <c r="AA18" s="187"/>
      <c r="AB18" s="187"/>
      <c r="AC18" s="188"/>
      <c r="AD18" s="188"/>
      <c r="AE18" s="188"/>
      <c r="AF18" s="188"/>
      <c r="AG18" s="188"/>
      <c r="AH18" s="188"/>
      <c r="AI18" s="188"/>
      <c r="AJ18" s="188"/>
      <c r="AK18" s="908"/>
      <c r="AL18" s="909"/>
      <c r="AM18" s="909"/>
      <c r="AN18" s="909"/>
      <c r="AO18" s="910"/>
      <c r="AP18" s="2"/>
      <c r="AQ18" s="189">
        <f t="shared" si="2"/>
        <v>1</v>
      </c>
    </row>
    <row r="19" spans="2:46" ht="12" customHeight="1" x14ac:dyDescent="0.15">
      <c r="B19" s="872"/>
      <c r="C19" s="877"/>
      <c r="D19" s="875"/>
      <c r="E19" s="875"/>
      <c r="F19" s="875"/>
      <c r="G19" s="875"/>
      <c r="H19" s="875"/>
      <c r="I19" s="875"/>
      <c r="J19" s="876"/>
      <c r="K19" s="185"/>
      <c r="L19" s="908"/>
      <c r="M19" s="910"/>
      <c r="N19" s="908"/>
      <c r="O19" s="910"/>
      <c r="P19" s="908"/>
      <c r="Q19" s="910"/>
      <c r="R19" s="604"/>
      <c r="S19" s="620"/>
      <c r="T19" s="605"/>
      <c r="U19" s="908"/>
      <c r="V19" s="910"/>
      <c r="W19" s="908"/>
      <c r="X19" s="910"/>
      <c r="Y19" s="186"/>
      <c r="Z19" s="187"/>
      <c r="AA19" s="187"/>
      <c r="AB19" s="187"/>
      <c r="AC19" s="188"/>
      <c r="AD19" s="188"/>
      <c r="AE19" s="188"/>
      <c r="AF19" s="188"/>
      <c r="AG19" s="188"/>
      <c r="AH19" s="188"/>
      <c r="AI19" s="188"/>
      <c r="AJ19" s="188"/>
      <c r="AK19" s="908"/>
      <c r="AL19" s="909"/>
      <c r="AM19" s="909"/>
      <c r="AN19" s="909"/>
      <c r="AO19" s="910"/>
      <c r="AP19" s="2"/>
      <c r="AQ19" s="189">
        <f t="shared" si="2"/>
        <v>1</v>
      </c>
    </row>
    <row r="20" spans="2:46" ht="12" customHeight="1" x14ac:dyDescent="0.15">
      <c r="B20" s="872"/>
      <c r="C20" s="877"/>
      <c r="D20" s="875"/>
      <c r="E20" s="875"/>
      <c r="F20" s="875"/>
      <c r="G20" s="875"/>
      <c r="H20" s="875"/>
      <c r="I20" s="875"/>
      <c r="J20" s="876"/>
      <c r="K20" s="185"/>
      <c r="L20" s="908"/>
      <c r="M20" s="910"/>
      <c r="N20" s="908"/>
      <c r="O20" s="910"/>
      <c r="P20" s="908"/>
      <c r="Q20" s="910"/>
      <c r="R20" s="604"/>
      <c r="S20" s="620"/>
      <c r="T20" s="605"/>
      <c r="U20" s="908"/>
      <c r="V20" s="910"/>
      <c r="W20" s="908"/>
      <c r="X20" s="910"/>
      <c r="Y20" s="186"/>
      <c r="Z20" s="187"/>
      <c r="AA20" s="187"/>
      <c r="AB20" s="187"/>
      <c r="AC20" s="188"/>
      <c r="AD20" s="188"/>
      <c r="AE20" s="188"/>
      <c r="AF20" s="188"/>
      <c r="AG20" s="188"/>
      <c r="AH20" s="188"/>
      <c r="AI20" s="188"/>
      <c r="AJ20" s="188"/>
      <c r="AK20" s="908"/>
      <c r="AL20" s="909"/>
      <c r="AM20" s="909"/>
      <c r="AN20" s="909"/>
      <c r="AO20" s="910"/>
      <c r="AP20" s="2"/>
      <c r="AQ20" s="189">
        <f t="shared" si="2"/>
        <v>1</v>
      </c>
    </row>
    <row r="21" spans="2:46" ht="12" customHeight="1" x14ac:dyDescent="0.15">
      <c r="B21" s="872"/>
      <c r="C21" s="877"/>
      <c r="D21" s="875"/>
      <c r="E21" s="875"/>
      <c r="F21" s="875"/>
      <c r="G21" s="875"/>
      <c r="H21" s="875"/>
      <c r="I21" s="875"/>
      <c r="J21" s="876"/>
      <c r="K21" s="185"/>
      <c r="L21" s="908"/>
      <c r="M21" s="910"/>
      <c r="N21" s="908"/>
      <c r="O21" s="910"/>
      <c r="P21" s="908"/>
      <c r="Q21" s="910"/>
      <c r="R21" s="604"/>
      <c r="S21" s="620"/>
      <c r="T21" s="605"/>
      <c r="U21" s="908"/>
      <c r="V21" s="910"/>
      <c r="W21" s="908"/>
      <c r="X21" s="910"/>
      <c r="Y21" s="186"/>
      <c r="Z21" s="187"/>
      <c r="AA21" s="187"/>
      <c r="AB21" s="187"/>
      <c r="AC21" s="188"/>
      <c r="AD21" s="188"/>
      <c r="AE21" s="188"/>
      <c r="AF21" s="188"/>
      <c r="AG21" s="188"/>
      <c r="AH21" s="188"/>
      <c r="AI21" s="188"/>
      <c r="AJ21" s="188"/>
      <c r="AK21" s="908"/>
      <c r="AL21" s="909"/>
      <c r="AM21" s="909"/>
      <c r="AN21" s="909"/>
      <c r="AO21" s="910"/>
      <c r="AP21" s="2"/>
      <c r="AQ21" s="189">
        <f>IF(P21="材質劣化",2,IF(P21="漏水",3,1))</f>
        <v>1</v>
      </c>
    </row>
    <row r="22" spans="2:46" ht="12" customHeight="1" x14ac:dyDescent="0.15">
      <c r="B22" s="872"/>
      <c r="C22" s="877"/>
      <c r="D22" s="875"/>
      <c r="E22" s="875"/>
      <c r="F22" s="875"/>
      <c r="G22" s="875"/>
      <c r="H22" s="875"/>
      <c r="I22" s="875"/>
      <c r="J22" s="876"/>
      <c r="K22" s="185"/>
      <c r="L22" s="908"/>
      <c r="M22" s="910"/>
      <c r="N22" s="908"/>
      <c r="O22" s="910"/>
      <c r="P22" s="908"/>
      <c r="Q22" s="910"/>
      <c r="R22" s="604"/>
      <c r="S22" s="620"/>
      <c r="T22" s="605"/>
      <c r="U22" s="908"/>
      <c r="V22" s="910"/>
      <c r="W22" s="908"/>
      <c r="X22" s="910"/>
      <c r="Y22" s="186"/>
      <c r="Z22" s="187"/>
      <c r="AA22" s="187"/>
      <c r="AB22" s="187"/>
      <c r="AC22" s="188"/>
      <c r="AD22" s="188"/>
      <c r="AE22" s="188"/>
      <c r="AF22" s="188"/>
      <c r="AG22" s="188"/>
      <c r="AH22" s="188"/>
      <c r="AI22" s="188"/>
      <c r="AJ22" s="188"/>
      <c r="AK22" s="908"/>
      <c r="AL22" s="909"/>
      <c r="AM22" s="909"/>
      <c r="AN22" s="909"/>
      <c r="AO22" s="910"/>
      <c r="AP22" s="2"/>
      <c r="AQ22" s="189">
        <f t="shared" si="2"/>
        <v>1</v>
      </c>
    </row>
    <row r="23" spans="2:46" ht="12" customHeight="1" x14ac:dyDescent="0.15">
      <c r="B23" s="872"/>
      <c r="C23" s="877"/>
      <c r="D23" s="875"/>
      <c r="E23" s="875"/>
      <c r="F23" s="875"/>
      <c r="G23" s="875"/>
      <c r="H23" s="875"/>
      <c r="I23" s="875"/>
      <c r="J23" s="876"/>
      <c r="K23" s="185"/>
      <c r="L23" s="908"/>
      <c r="M23" s="910"/>
      <c r="N23" s="908"/>
      <c r="O23" s="910"/>
      <c r="P23" s="908"/>
      <c r="Q23" s="910"/>
      <c r="R23" s="604"/>
      <c r="S23" s="620"/>
      <c r="T23" s="605"/>
      <c r="U23" s="908"/>
      <c r="V23" s="910"/>
      <c r="W23" s="908"/>
      <c r="X23" s="910"/>
      <c r="Y23" s="186"/>
      <c r="Z23" s="187"/>
      <c r="AA23" s="187"/>
      <c r="AB23" s="187"/>
      <c r="AC23" s="188"/>
      <c r="AD23" s="188"/>
      <c r="AE23" s="188"/>
      <c r="AF23" s="188"/>
      <c r="AG23" s="188"/>
      <c r="AH23" s="188"/>
      <c r="AI23" s="188"/>
      <c r="AJ23" s="188"/>
      <c r="AK23" s="908"/>
      <c r="AL23" s="909"/>
      <c r="AM23" s="909"/>
      <c r="AN23" s="909"/>
      <c r="AO23" s="910"/>
      <c r="AP23" s="2"/>
      <c r="AQ23" s="189">
        <f t="shared" si="2"/>
        <v>1</v>
      </c>
    </row>
    <row r="24" spans="2:46" ht="12" customHeight="1" x14ac:dyDescent="0.15">
      <c r="B24" s="872"/>
      <c r="C24" s="877"/>
      <c r="D24" s="875"/>
      <c r="E24" s="875"/>
      <c r="F24" s="875"/>
      <c r="G24" s="875"/>
      <c r="H24" s="875"/>
      <c r="I24" s="875"/>
      <c r="J24" s="876"/>
      <c r="K24" s="185"/>
      <c r="L24" s="908"/>
      <c r="M24" s="910"/>
      <c r="N24" s="908"/>
      <c r="O24" s="910"/>
      <c r="P24" s="908"/>
      <c r="Q24" s="910"/>
      <c r="R24" s="604"/>
      <c r="S24" s="620"/>
      <c r="T24" s="605"/>
      <c r="U24" s="908"/>
      <c r="V24" s="910"/>
      <c r="W24" s="908"/>
      <c r="X24" s="910"/>
      <c r="Y24" s="186"/>
      <c r="Z24" s="187"/>
      <c r="AA24" s="187"/>
      <c r="AB24" s="187"/>
      <c r="AC24" s="188"/>
      <c r="AD24" s="188"/>
      <c r="AE24" s="188"/>
      <c r="AF24" s="188"/>
      <c r="AG24" s="188"/>
      <c r="AH24" s="188"/>
      <c r="AI24" s="188"/>
      <c r="AJ24" s="188"/>
      <c r="AK24" s="908"/>
      <c r="AL24" s="909"/>
      <c r="AM24" s="909"/>
      <c r="AN24" s="909"/>
      <c r="AO24" s="910"/>
      <c r="AP24" s="2"/>
      <c r="AQ24" s="189">
        <f t="shared" si="2"/>
        <v>1</v>
      </c>
    </row>
    <row r="25" spans="2:46" ht="12" customHeight="1" x14ac:dyDescent="0.15">
      <c r="B25" s="872"/>
      <c r="C25" s="877"/>
      <c r="D25" s="875"/>
      <c r="E25" s="875"/>
      <c r="F25" s="875"/>
      <c r="G25" s="875"/>
      <c r="H25" s="875"/>
      <c r="I25" s="875"/>
      <c r="J25" s="876"/>
      <c r="K25" s="185"/>
      <c r="L25" s="908"/>
      <c r="M25" s="910"/>
      <c r="N25" s="908"/>
      <c r="O25" s="910"/>
      <c r="P25" s="908"/>
      <c r="Q25" s="910"/>
      <c r="R25" s="604"/>
      <c r="S25" s="620"/>
      <c r="T25" s="605"/>
      <c r="U25" s="908"/>
      <c r="V25" s="910"/>
      <c r="W25" s="908"/>
      <c r="X25" s="910"/>
      <c r="Y25" s="186"/>
      <c r="Z25" s="187"/>
      <c r="AA25" s="187"/>
      <c r="AB25" s="187"/>
      <c r="AC25" s="188"/>
      <c r="AD25" s="188"/>
      <c r="AE25" s="188"/>
      <c r="AF25" s="188"/>
      <c r="AG25" s="188"/>
      <c r="AH25" s="188"/>
      <c r="AI25" s="188"/>
      <c r="AJ25" s="188"/>
      <c r="AK25" s="908"/>
      <c r="AL25" s="909"/>
      <c r="AM25" s="909"/>
      <c r="AN25" s="909"/>
      <c r="AO25" s="910"/>
      <c r="AP25" s="2"/>
      <c r="AQ25" s="189">
        <f t="shared" si="2"/>
        <v>1</v>
      </c>
    </row>
    <row r="26" spans="2:46" ht="12" customHeight="1" x14ac:dyDescent="0.15">
      <c r="B26" s="872"/>
      <c r="C26" s="877"/>
      <c r="D26" s="875"/>
      <c r="E26" s="875"/>
      <c r="F26" s="875"/>
      <c r="G26" s="875"/>
      <c r="H26" s="875"/>
      <c r="I26" s="875"/>
      <c r="J26" s="876"/>
      <c r="K26" s="185"/>
      <c r="L26" s="908"/>
      <c r="M26" s="910"/>
      <c r="N26" s="908"/>
      <c r="O26" s="910"/>
      <c r="P26" s="908"/>
      <c r="Q26" s="910"/>
      <c r="R26" s="604"/>
      <c r="S26" s="620"/>
      <c r="T26" s="605"/>
      <c r="U26" s="908"/>
      <c r="V26" s="910"/>
      <c r="W26" s="908"/>
      <c r="X26" s="910"/>
      <c r="Y26" s="186"/>
      <c r="Z26" s="187"/>
      <c r="AA26" s="187"/>
      <c r="AB26" s="187"/>
      <c r="AC26" s="188"/>
      <c r="AD26" s="188"/>
      <c r="AE26" s="188"/>
      <c r="AF26" s="188"/>
      <c r="AG26" s="188"/>
      <c r="AH26" s="188"/>
      <c r="AI26" s="188"/>
      <c r="AJ26" s="188"/>
      <c r="AK26" s="908"/>
      <c r="AL26" s="909"/>
      <c r="AM26" s="909"/>
      <c r="AN26" s="909"/>
      <c r="AO26" s="910"/>
      <c r="AP26" s="2"/>
      <c r="AQ26" s="189">
        <f t="shared" si="2"/>
        <v>1</v>
      </c>
    </row>
    <row r="27" spans="2:46" ht="12" customHeight="1" x14ac:dyDescent="0.15">
      <c r="B27" s="872"/>
      <c r="C27" s="877"/>
      <c r="D27" s="875"/>
      <c r="E27" s="875"/>
      <c r="F27" s="875"/>
      <c r="G27" s="875"/>
      <c r="H27" s="875"/>
      <c r="I27" s="875"/>
      <c r="J27" s="876"/>
      <c r="K27" s="185"/>
      <c r="L27" s="908"/>
      <c r="M27" s="910"/>
      <c r="N27" s="908"/>
      <c r="O27" s="910"/>
      <c r="P27" s="908"/>
      <c r="Q27" s="910"/>
      <c r="R27" s="604"/>
      <c r="S27" s="620"/>
      <c r="T27" s="605"/>
      <c r="U27" s="908"/>
      <c r="V27" s="910"/>
      <c r="W27" s="908"/>
      <c r="X27" s="910"/>
      <c r="Y27" s="186"/>
      <c r="Z27" s="187"/>
      <c r="AA27" s="187"/>
      <c r="AB27" s="187"/>
      <c r="AC27" s="188"/>
      <c r="AD27" s="188"/>
      <c r="AE27" s="188"/>
      <c r="AF27" s="188"/>
      <c r="AG27" s="188"/>
      <c r="AH27" s="188"/>
      <c r="AI27" s="188"/>
      <c r="AJ27" s="188"/>
      <c r="AK27" s="908"/>
      <c r="AL27" s="909"/>
      <c r="AM27" s="909"/>
      <c r="AN27" s="909"/>
      <c r="AO27" s="910"/>
      <c r="AP27" s="2"/>
      <c r="AQ27" s="189">
        <f t="shared" si="2"/>
        <v>1</v>
      </c>
    </row>
    <row r="28" spans="2:46" ht="12" customHeight="1" x14ac:dyDescent="0.15">
      <c r="B28" s="872"/>
      <c r="C28" s="877"/>
      <c r="D28" s="875"/>
      <c r="E28" s="875"/>
      <c r="F28" s="875"/>
      <c r="G28" s="875"/>
      <c r="H28" s="875"/>
      <c r="I28" s="875"/>
      <c r="J28" s="876"/>
      <c r="K28" s="185"/>
      <c r="L28" s="908"/>
      <c r="M28" s="910"/>
      <c r="N28" s="908"/>
      <c r="O28" s="910"/>
      <c r="P28" s="908"/>
      <c r="Q28" s="910"/>
      <c r="R28" s="604"/>
      <c r="S28" s="620"/>
      <c r="T28" s="605"/>
      <c r="U28" s="908"/>
      <c r="V28" s="910"/>
      <c r="W28" s="908"/>
      <c r="X28" s="910"/>
      <c r="Y28" s="186"/>
      <c r="Z28" s="187"/>
      <c r="AA28" s="187"/>
      <c r="AB28" s="187"/>
      <c r="AC28" s="188"/>
      <c r="AD28" s="188"/>
      <c r="AE28" s="188"/>
      <c r="AF28" s="188"/>
      <c r="AG28" s="188"/>
      <c r="AH28" s="188"/>
      <c r="AI28" s="188"/>
      <c r="AJ28" s="188"/>
      <c r="AK28" s="908"/>
      <c r="AL28" s="909"/>
      <c r="AM28" s="909"/>
      <c r="AN28" s="909"/>
      <c r="AO28" s="910"/>
      <c r="AP28" s="2"/>
      <c r="AQ28" s="189">
        <f t="shared" si="2"/>
        <v>1</v>
      </c>
    </row>
    <row r="29" spans="2:46" ht="12" customHeight="1" x14ac:dyDescent="0.15">
      <c r="B29" s="872"/>
      <c r="C29" s="877"/>
      <c r="D29" s="875"/>
      <c r="E29" s="875"/>
      <c r="F29" s="875"/>
      <c r="G29" s="875"/>
      <c r="H29" s="875"/>
      <c r="I29" s="875"/>
      <c r="J29" s="876"/>
      <c r="K29" s="185"/>
      <c r="L29" s="908"/>
      <c r="M29" s="910"/>
      <c r="N29" s="908"/>
      <c r="O29" s="910"/>
      <c r="P29" s="908"/>
      <c r="Q29" s="910"/>
      <c r="R29" s="604"/>
      <c r="S29" s="620"/>
      <c r="T29" s="605"/>
      <c r="U29" s="908"/>
      <c r="V29" s="910"/>
      <c r="W29" s="908"/>
      <c r="X29" s="910"/>
      <c r="Y29" s="186"/>
      <c r="Z29" s="187"/>
      <c r="AA29" s="187"/>
      <c r="AB29" s="187"/>
      <c r="AC29" s="188"/>
      <c r="AD29" s="188"/>
      <c r="AE29" s="188"/>
      <c r="AF29" s="188"/>
      <c r="AG29" s="188"/>
      <c r="AH29" s="188"/>
      <c r="AI29" s="188"/>
      <c r="AJ29" s="188"/>
      <c r="AK29" s="908"/>
      <c r="AL29" s="909"/>
      <c r="AM29" s="909"/>
      <c r="AN29" s="909"/>
      <c r="AO29" s="910"/>
      <c r="AP29" s="2"/>
      <c r="AQ29" s="189">
        <f t="shared" si="2"/>
        <v>1</v>
      </c>
    </row>
    <row r="30" spans="2:46" ht="12" customHeight="1" x14ac:dyDescent="0.15">
      <c r="B30" s="872"/>
      <c r="C30" s="877"/>
      <c r="D30" s="875"/>
      <c r="E30" s="875"/>
      <c r="F30" s="875"/>
      <c r="G30" s="875"/>
      <c r="H30" s="875"/>
      <c r="I30" s="875"/>
      <c r="J30" s="876"/>
      <c r="K30" s="185"/>
      <c r="L30" s="908"/>
      <c r="M30" s="910"/>
      <c r="N30" s="908"/>
      <c r="O30" s="910"/>
      <c r="P30" s="908"/>
      <c r="Q30" s="910"/>
      <c r="R30" s="604"/>
      <c r="S30" s="620"/>
      <c r="T30" s="605"/>
      <c r="U30" s="908"/>
      <c r="V30" s="910"/>
      <c r="W30" s="908"/>
      <c r="X30" s="910"/>
      <c r="Y30" s="186"/>
      <c r="Z30" s="187"/>
      <c r="AA30" s="187"/>
      <c r="AB30" s="187"/>
      <c r="AC30" s="188"/>
      <c r="AD30" s="188"/>
      <c r="AE30" s="188"/>
      <c r="AF30" s="188"/>
      <c r="AG30" s="188"/>
      <c r="AH30" s="188"/>
      <c r="AI30" s="188"/>
      <c r="AJ30" s="188"/>
      <c r="AK30" s="908"/>
      <c r="AL30" s="909"/>
      <c r="AM30" s="909"/>
      <c r="AN30" s="909"/>
      <c r="AO30" s="910"/>
      <c r="AP30" s="2"/>
      <c r="AQ30" s="189">
        <f t="shared" si="2"/>
        <v>1</v>
      </c>
    </row>
    <row r="31" spans="2:46" ht="12" customHeight="1" x14ac:dyDescent="0.15">
      <c r="B31" s="872"/>
      <c r="C31" s="877"/>
      <c r="D31" s="875"/>
      <c r="E31" s="875"/>
      <c r="F31" s="875"/>
      <c r="G31" s="875"/>
      <c r="H31" s="875"/>
      <c r="I31" s="875"/>
      <c r="J31" s="876"/>
      <c r="K31" s="185"/>
      <c r="L31" s="908"/>
      <c r="M31" s="910"/>
      <c r="N31" s="908"/>
      <c r="O31" s="910"/>
      <c r="P31" s="908"/>
      <c r="Q31" s="910"/>
      <c r="R31" s="604"/>
      <c r="S31" s="620"/>
      <c r="T31" s="605"/>
      <c r="U31" s="908"/>
      <c r="V31" s="910"/>
      <c r="W31" s="908"/>
      <c r="X31" s="910"/>
      <c r="Y31" s="186"/>
      <c r="Z31" s="187"/>
      <c r="AA31" s="187"/>
      <c r="AB31" s="187"/>
      <c r="AC31" s="188"/>
      <c r="AD31" s="188"/>
      <c r="AE31" s="188"/>
      <c r="AF31" s="188"/>
      <c r="AG31" s="188"/>
      <c r="AH31" s="188"/>
      <c r="AI31" s="188"/>
      <c r="AJ31" s="188"/>
      <c r="AK31" s="908"/>
      <c r="AL31" s="909"/>
      <c r="AM31" s="909"/>
      <c r="AN31" s="909"/>
      <c r="AO31" s="910"/>
      <c r="AP31" s="2"/>
      <c r="AQ31" s="189">
        <f t="shared" si="2"/>
        <v>1</v>
      </c>
    </row>
    <row r="32" spans="2:46" ht="12" customHeight="1" x14ac:dyDescent="0.15">
      <c r="B32" s="872"/>
      <c r="C32" s="877"/>
      <c r="D32" s="875"/>
      <c r="E32" s="875"/>
      <c r="F32" s="875"/>
      <c r="G32" s="875"/>
      <c r="H32" s="875"/>
      <c r="I32" s="875"/>
      <c r="J32" s="876"/>
      <c r="K32" s="185"/>
      <c r="L32" s="908"/>
      <c r="M32" s="910"/>
      <c r="N32" s="908"/>
      <c r="O32" s="910"/>
      <c r="P32" s="908"/>
      <c r="Q32" s="910"/>
      <c r="R32" s="604"/>
      <c r="S32" s="620"/>
      <c r="T32" s="605"/>
      <c r="U32" s="908"/>
      <c r="V32" s="910"/>
      <c r="W32" s="908"/>
      <c r="X32" s="910"/>
      <c r="Y32" s="186"/>
      <c r="Z32" s="187"/>
      <c r="AA32" s="187"/>
      <c r="AB32" s="187"/>
      <c r="AC32" s="188"/>
      <c r="AD32" s="188"/>
      <c r="AE32" s="188"/>
      <c r="AF32" s="188"/>
      <c r="AG32" s="188"/>
      <c r="AH32" s="188"/>
      <c r="AI32" s="188"/>
      <c r="AJ32" s="188"/>
      <c r="AK32" s="908"/>
      <c r="AL32" s="909"/>
      <c r="AM32" s="909"/>
      <c r="AN32" s="909"/>
      <c r="AO32" s="910"/>
      <c r="AP32" s="2"/>
      <c r="AQ32" s="189">
        <f t="shared" si="2"/>
        <v>1</v>
      </c>
      <c r="AS32" s="856"/>
      <c r="AT32" s="856"/>
    </row>
    <row r="33" spans="2:86" ht="12" customHeight="1" x14ac:dyDescent="0.15">
      <c r="B33" s="872"/>
      <c r="C33" s="877"/>
      <c r="D33" s="875"/>
      <c r="E33" s="875"/>
      <c r="F33" s="875"/>
      <c r="G33" s="875"/>
      <c r="H33" s="875"/>
      <c r="I33" s="875"/>
      <c r="J33" s="876"/>
      <c r="K33" s="185"/>
      <c r="L33" s="908"/>
      <c r="M33" s="910"/>
      <c r="N33" s="908"/>
      <c r="O33" s="910"/>
      <c r="P33" s="908"/>
      <c r="Q33" s="910"/>
      <c r="R33" s="604"/>
      <c r="S33" s="620"/>
      <c r="T33" s="605"/>
      <c r="U33" s="908"/>
      <c r="V33" s="910"/>
      <c r="W33" s="908"/>
      <c r="X33" s="910"/>
      <c r="Y33" s="186"/>
      <c r="Z33" s="187"/>
      <c r="AA33" s="187"/>
      <c r="AB33" s="187"/>
      <c r="AC33" s="188"/>
      <c r="AD33" s="188"/>
      <c r="AE33" s="188"/>
      <c r="AF33" s="188"/>
      <c r="AG33" s="188"/>
      <c r="AH33" s="188"/>
      <c r="AI33" s="188"/>
      <c r="AJ33" s="188"/>
      <c r="AK33" s="908"/>
      <c r="AL33" s="909"/>
      <c r="AM33" s="909"/>
      <c r="AN33" s="909"/>
      <c r="AO33" s="910"/>
      <c r="AP33" s="2"/>
      <c r="AQ33" s="189">
        <f t="shared" si="2"/>
        <v>1</v>
      </c>
      <c r="AS33" s="911"/>
      <c r="AT33" s="911"/>
    </row>
    <row r="34" spans="2:86" ht="12" customHeight="1" x14ac:dyDescent="0.15">
      <c r="B34" s="872"/>
      <c r="C34" s="877"/>
      <c r="D34" s="875"/>
      <c r="E34" s="875"/>
      <c r="F34" s="875"/>
      <c r="G34" s="875"/>
      <c r="H34" s="875"/>
      <c r="I34" s="875"/>
      <c r="J34" s="876"/>
      <c r="K34" s="185"/>
      <c r="L34" s="908"/>
      <c r="M34" s="910"/>
      <c r="N34" s="908"/>
      <c r="O34" s="910"/>
      <c r="P34" s="908"/>
      <c r="Q34" s="910"/>
      <c r="R34" s="604"/>
      <c r="S34" s="620"/>
      <c r="T34" s="605"/>
      <c r="U34" s="908"/>
      <c r="V34" s="910"/>
      <c r="W34" s="908"/>
      <c r="X34" s="910"/>
      <c r="Y34" s="186"/>
      <c r="Z34" s="187"/>
      <c r="AA34" s="187"/>
      <c r="AB34" s="187"/>
      <c r="AC34" s="188"/>
      <c r="AD34" s="188"/>
      <c r="AE34" s="188"/>
      <c r="AF34" s="188"/>
      <c r="AG34" s="188"/>
      <c r="AH34" s="188"/>
      <c r="AI34" s="188"/>
      <c r="AJ34" s="188"/>
      <c r="AK34" s="908"/>
      <c r="AL34" s="909"/>
      <c r="AM34" s="909"/>
      <c r="AN34" s="909"/>
      <c r="AO34" s="910"/>
      <c r="AP34" s="2"/>
      <c r="AQ34" s="189">
        <f t="shared" si="2"/>
        <v>1</v>
      </c>
      <c r="AS34" s="912"/>
      <c r="AT34" s="912"/>
    </row>
    <row r="35" spans="2:86" ht="12" customHeight="1" x14ac:dyDescent="0.15">
      <c r="B35" s="872"/>
      <c r="C35" s="877"/>
      <c r="D35" s="875"/>
      <c r="E35" s="875"/>
      <c r="F35" s="875"/>
      <c r="G35" s="875"/>
      <c r="H35" s="875"/>
      <c r="I35" s="875"/>
      <c r="J35" s="876"/>
      <c r="K35" s="913" t="s">
        <v>945</v>
      </c>
      <c r="L35" s="898" t="s">
        <v>946</v>
      </c>
      <c r="M35" s="898"/>
      <c r="N35" s="898"/>
      <c r="O35" s="898"/>
      <c r="P35" s="898"/>
      <c r="Q35" s="898"/>
      <c r="R35" s="898"/>
      <c r="S35" s="898"/>
      <c r="T35" s="898"/>
      <c r="U35" s="898"/>
      <c r="V35" s="898"/>
      <c r="W35" s="898"/>
      <c r="X35" s="898"/>
      <c r="Y35" s="884" t="s">
        <v>947</v>
      </c>
      <c r="Z35" s="885"/>
      <c r="AA35" s="885"/>
      <c r="AB35" s="886"/>
      <c r="AC35" s="190">
        <f t="shared" ref="AC35:AJ35" si="3">SUM(AC11:AC34)</f>
        <v>0</v>
      </c>
      <c r="AD35" s="190">
        <f t="shared" si="3"/>
        <v>0</v>
      </c>
      <c r="AE35" s="190">
        <f>SUM(AE11:AE34)</f>
        <v>0</v>
      </c>
      <c r="AF35" s="190">
        <f t="shared" si="3"/>
        <v>0</v>
      </c>
      <c r="AG35" s="190">
        <f t="shared" si="3"/>
        <v>0</v>
      </c>
      <c r="AH35" s="190">
        <f t="shared" si="3"/>
        <v>0</v>
      </c>
      <c r="AI35" s="190">
        <f t="shared" si="3"/>
        <v>0</v>
      </c>
      <c r="AJ35" s="191">
        <f t="shared" si="3"/>
        <v>0</v>
      </c>
      <c r="AK35" s="898" t="s">
        <v>948</v>
      </c>
      <c r="AL35" s="898"/>
      <c r="AM35" s="915" t="s">
        <v>607</v>
      </c>
      <c r="AN35" s="915"/>
      <c r="AO35" s="915"/>
      <c r="AP35" s="2"/>
    </row>
    <row r="36" spans="2:86" ht="12" customHeight="1" x14ac:dyDescent="0.15">
      <c r="B36" s="872"/>
      <c r="C36" s="877"/>
      <c r="D36" s="875"/>
      <c r="E36" s="875"/>
      <c r="F36" s="875"/>
      <c r="G36" s="875"/>
      <c r="H36" s="875"/>
      <c r="I36" s="875"/>
      <c r="J36" s="876"/>
      <c r="K36" s="914"/>
      <c r="L36" s="892" t="s">
        <v>950</v>
      </c>
      <c r="M36" s="899"/>
      <c r="N36" s="893"/>
      <c r="O36" s="892" t="s">
        <v>951</v>
      </c>
      <c r="P36" s="899"/>
      <c r="Q36" s="899"/>
      <c r="R36" s="899"/>
      <c r="S36" s="899"/>
      <c r="T36" s="899"/>
      <c r="U36" s="899"/>
      <c r="V36" s="899"/>
      <c r="W36" s="899"/>
      <c r="X36" s="893"/>
      <c r="Y36" s="183" t="s">
        <v>527</v>
      </c>
      <c r="Z36" s="184" t="s">
        <v>526</v>
      </c>
      <c r="AA36" s="184" t="s">
        <v>943</v>
      </c>
      <c r="AB36" s="184" t="s">
        <v>944</v>
      </c>
      <c r="AC36" s="184" t="s">
        <v>527</v>
      </c>
      <c r="AD36" s="184" t="s">
        <v>526</v>
      </c>
      <c r="AE36" s="184" t="s">
        <v>943</v>
      </c>
      <c r="AF36" s="184" t="s">
        <v>944</v>
      </c>
      <c r="AG36" s="184" t="s">
        <v>527</v>
      </c>
      <c r="AH36" s="184" t="s">
        <v>526</v>
      </c>
      <c r="AI36" s="184" t="s">
        <v>943</v>
      </c>
      <c r="AJ36" s="192" t="s">
        <v>944</v>
      </c>
      <c r="AK36" s="898"/>
      <c r="AL36" s="898"/>
      <c r="AM36" s="915"/>
      <c r="AN36" s="915"/>
      <c r="AO36" s="915"/>
      <c r="AP36" s="2"/>
    </row>
    <row r="37" spans="2:86" ht="14.25" customHeight="1" x14ac:dyDescent="0.15">
      <c r="B37" s="872"/>
      <c r="C37" s="877"/>
      <c r="D37" s="875"/>
      <c r="E37" s="875"/>
      <c r="F37" s="875"/>
      <c r="G37" s="875"/>
      <c r="H37" s="875"/>
      <c r="I37" s="875"/>
      <c r="J37" s="876"/>
      <c r="K37" s="914"/>
      <c r="L37" s="894"/>
      <c r="M37" s="903"/>
      <c r="N37" s="895"/>
      <c r="O37" s="894"/>
      <c r="P37" s="903"/>
      <c r="Q37" s="903"/>
      <c r="R37" s="903"/>
      <c r="S37" s="903"/>
      <c r="T37" s="903"/>
      <c r="U37" s="903"/>
      <c r="V37" s="903"/>
      <c r="W37" s="903"/>
      <c r="X37" s="895"/>
      <c r="Y37" s="916">
        <f>COUNTIF(Y11:Y34,"〇")</f>
        <v>0</v>
      </c>
      <c r="Z37" s="916">
        <f>COUNTIF(Z11:Z34,"〇")</f>
        <v>0</v>
      </c>
      <c r="AA37" s="916">
        <f>COUNTIF(AA11:AA34,"〇")</f>
        <v>0</v>
      </c>
      <c r="AB37" s="916">
        <f>COUNTIF(AB11:AB34,"〇")</f>
        <v>0</v>
      </c>
      <c r="AC37" s="916">
        <f>COUNTA(AC11:AC34)</f>
        <v>0</v>
      </c>
      <c r="AD37" s="916">
        <f t="shared" ref="AD37:AI37" si="4">COUNTA(AD11:AD34)</f>
        <v>0</v>
      </c>
      <c r="AE37" s="916">
        <f t="shared" si="4"/>
        <v>0</v>
      </c>
      <c r="AF37" s="916">
        <f t="shared" si="4"/>
        <v>0</v>
      </c>
      <c r="AG37" s="916">
        <f t="shared" si="4"/>
        <v>0</v>
      </c>
      <c r="AH37" s="916">
        <f t="shared" si="4"/>
        <v>0</v>
      </c>
      <c r="AI37" s="916">
        <f t="shared" si="4"/>
        <v>0</v>
      </c>
      <c r="AJ37" s="916">
        <f>COUNTA(AJ11:AJ34)</f>
        <v>0</v>
      </c>
      <c r="AK37" s="898"/>
      <c r="AL37" s="898"/>
      <c r="AM37" s="915"/>
      <c r="AN37" s="915"/>
      <c r="AO37" s="915"/>
      <c r="AP37" s="2"/>
    </row>
    <row r="38" spans="2:86" ht="14.25" customHeight="1" x14ac:dyDescent="0.15">
      <c r="B38" s="872"/>
      <c r="C38" s="877"/>
      <c r="D38" s="875"/>
      <c r="E38" s="875"/>
      <c r="F38" s="875"/>
      <c r="G38" s="875"/>
      <c r="H38" s="875"/>
      <c r="I38" s="875"/>
      <c r="J38" s="876"/>
      <c r="K38" s="914"/>
      <c r="L38" s="896"/>
      <c r="M38" s="900"/>
      <c r="N38" s="897"/>
      <c r="O38" s="896"/>
      <c r="P38" s="900"/>
      <c r="Q38" s="900"/>
      <c r="R38" s="900"/>
      <c r="S38" s="900"/>
      <c r="T38" s="900"/>
      <c r="U38" s="900"/>
      <c r="V38" s="900"/>
      <c r="W38" s="900"/>
      <c r="X38" s="897"/>
      <c r="Y38" s="916"/>
      <c r="Z38" s="916"/>
      <c r="AA38" s="916"/>
      <c r="AB38" s="916"/>
      <c r="AC38" s="916"/>
      <c r="AD38" s="916"/>
      <c r="AE38" s="916"/>
      <c r="AF38" s="916"/>
      <c r="AG38" s="916"/>
      <c r="AH38" s="916"/>
      <c r="AI38" s="916"/>
      <c r="AJ38" s="916"/>
      <c r="AK38" s="898"/>
      <c r="AL38" s="898"/>
      <c r="AM38" s="915"/>
      <c r="AN38" s="915"/>
      <c r="AO38" s="915"/>
      <c r="AP38" s="2"/>
    </row>
    <row r="39" spans="2:86" ht="12" customHeight="1" x14ac:dyDescent="0.15">
      <c r="B39" s="872"/>
      <c r="C39" s="877"/>
      <c r="D39" s="875"/>
      <c r="E39" s="875"/>
      <c r="F39" s="875"/>
      <c r="G39" s="875"/>
      <c r="H39" s="875"/>
      <c r="I39" s="875"/>
      <c r="J39" s="875"/>
      <c r="K39" s="924" t="s">
        <v>952</v>
      </c>
      <c r="L39" s="926"/>
      <c r="M39" s="926"/>
      <c r="N39" s="926"/>
      <c r="O39" s="926"/>
      <c r="P39" s="926"/>
      <c r="Q39" s="926"/>
      <c r="R39" s="926"/>
      <c r="S39" s="926"/>
      <c r="T39" s="926"/>
      <c r="U39" s="926"/>
      <c r="V39" s="926"/>
      <c r="W39" s="926"/>
      <c r="X39" s="926"/>
      <c r="Y39" s="926"/>
      <c r="Z39" s="926"/>
      <c r="AA39" s="926"/>
      <c r="AB39" s="926"/>
      <c r="AC39" s="926"/>
      <c r="AD39" s="926"/>
      <c r="AE39" s="926"/>
      <c r="AF39" s="926"/>
      <c r="AG39" s="926"/>
      <c r="AH39" s="926"/>
      <c r="AI39" s="926"/>
      <c r="AJ39" s="926"/>
      <c r="AK39" s="927"/>
      <c r="AL39" s="927"/>
      <c r="AM39" s="927"/>
      <c r="AN39" s="927"/>
      <c r="AO39" s="928"/>
      <c r="AP39" s="2"/>
    </row>
    <row r="40" spans="2:86" ht="12" customHeight="1" x14ac:dyDescent="0.15">
      <c r="B40" s="872"/>
      <c r="C40" s="877"/>
      <c r="D40" s="875"/>
      <c r="E40" s="875"/>
      <c r="F40" s="875"/>
      <c r="G40" s="875"/>
      <c r="H40" s="875"/>
      <c r="I40" s="875"/>
      <c r="J40" s="875"/>
      <c r="K40" s="925"/>
      <c r="L40" s="927"/>
      <c r="M40" s="927"/>
      <c r="N40" s="927"/>
      <c r="O40" s="927"/>
      <c r="P40" s="927"/>
      <c r="Q40" s="927"/>
      <c r="R40" s="927"/>
      <c r="S40" s="927"/>
      <c r="T40" s="927"/>
      <c r="U40" s="927"/>
      <c r="V40" s="927"/>
      <c r="W40" s="927"/>
      <c r="X40" s="927"/>
      <c r="Y40" s="927"/>
      <c r="Z40" s="927"/>
      <c r="AA40" s="927"/>
      <c r="AB40" s="927"/>
      <c r="AC40" s="927"/>
      <c r="AD40" s="927"/>
      <c r="AE40" s="927"/>
      <c r="AF40" s="927"/>
      <c r="AG40" s="927"/>
      <c r="AH40" s="927"/>
      <c r="AI40" s="927"/>
      <c r="AJ40" s="927"/>
      <c r="AK40" s="927"/>
      <c r="AL40" s="927"/>
      <c r="AM40" s="927"/>
      <c r="AN40" s="927"/>
      <c r="AO40" s="928"/>
      <c r="AP40" s="2"/>
    </row>
    <row r="41" spans="2:86" ht="12" customHeight="1" x14ac:dyDescent="0.15">
      <c r="B41" s="872"/>
      <c r="C41" s="877"/>
      <c r="D41" s="875"/>
      <c r="E41" s="875"/>
      <c r="F41" s="875"/>
      <c r="G41" s="875"/>
      <c r="H41" s="875"/>
      <c r="I41" s="875"/>
      <c r="J41" s="875"/>
      <c r="K41" s="925"/>
      <c r="L41" s="927"/>
      <c r="M41" s="927"/>
      <c r="N41" s="927"/>
      <c r="O41" s="927"/>
      <c r="P41" s="927"/>
      <c r="Q41" s="927"/>
      <c r="R41" s="927"/>
      <c r="S41" s="927"/>
      <c r="T41" s="927"/>
      <c r="U41" s="927"/>
      <c r="V41" s="927"/>
      <c r="W41" s="927"/>
      <c r="X41" s="927"/>
      <c r="Y41" s="927"/>
      <c r="Z41" s="927"/>
      <c r="AA41" s="927"/>
      <c r="AB41" s="927"/>
      <c r="AC41" s="927"/>
      <c r="AD41" s="927"/>
      <c r="AE41" s="927"/>
      <c r="AF41" s="927"/>
      <c r="AG41" s="927"/>
      <c r="AH41" s="927"/>
      <c r="AI41" s="927"/>
      <c r="AJ41" s="927"/>
      <c r="AK41" s="927"/>
      <c r="AL41" s="927"/>
      <c r="AM41" s="927"/>
      <c r="AN41" s="927"/>
      <c r="AO41" s="928"/>
      <c r="AP41" s="2"/>
    </row>
    <row r="42" spans="2:86" ht="12" customHeight="1" x14ac:dyDescent="0.15">
      <c r="B42" s="872"/>
      <c r="C42" s="877"/>
      <c r="D42" s="875"/>
      <c r="E42" s="875"/>
      <c r="F42" s="875"/>
      <c r="G42" s="875"/>
      <c r="H42" s="875"/>
      <c r="I42" s="875"/>
      <c r="J42" s="875"/>
      <c r="K42" s="925"/>
      <c r="L42" s="929"/>
      <c r="M42" s="929"/>
      <c r="N42" s="929"/>
      <c r="O42" s="929"/>
      <c r="P42" s="929"/>
      <c r="Q42" s="929"/>
      <c r="R42" s="929"/>
      <c r="S42" s="929"/>
      <c r="T42" s="929"/>
      <c r="U42" s="929"/>
      <c r="V42" s="929"/>
      <c r="W42" s="929"/>
      <c r="X42" s="929"/>
      <c r="Y42" s="929"/>
      <c r="Z42" s="929"/>
      <c r="AA42" s="929"/>
      <c r="AB42" s="929"/>
      <c r="AC42" s="929"/>
      <c r="AD42" s="929"/>
      <c r="AE42" s="929"/>
      <c r="AF42" s="929"/>
      <c r="AG42" s="929"/>
      <c r="AH42" s="929"/>
      <c r="AI42" s="929"/>
      <c r="AJ42" s="929"/>
      <c r="AK42" s="929"/>
      <c r="AL42" s="929"/>
      <c r="AM42" s="929"/>
      <c r="AN42" s="929"/>
      <c r="AO42" s="930"/>
      <c r="AP42" s="172"/>
      <c r="CD42" s="2"/>
      <c r="CE42" s="2"/>
      <c r="CF42" s="2"/>
      <c r="CG42" s="2"/>
      <c r="CH42" s="2"/>
    </row>
    <row r="43" spans="2:86" ht="12" customHeight="1" x14ac:dyDescent="0.15">
      <c r="B43" s="872"/>
      <c r="C43" s="877"/>
      <c r="D43" s="875"/>
      <c r="E43" s="875"/>
      <c r="F43" s="875"/>
      <c r="G43" s="875"/>
      <c r="H43" s="875"/>
      <c r="I43" s="875"/>
      <c r="J43" s="876"/>
      <c r="K43" s="917" t="s">
        <v>953</v>
      </c>
      <c r="L43" s="917"/>
      <c r="M43" s="917"/>
      <c r="N43" s="917"/>
      <c r="O43" s="917"/>
      <c r="P43" s="917"/>
      <c r="Q43" s="917"/>
      <c r="R43" s="917"/>
      <c r="S43" s="917"/>
      <c r="T43" s="917"/>
      <c r="U43" s="917"/>
      <c r="V43" s="917"/>
      <c r="W43" s="917"/>
      <c r="X43" s="917"/>
      <c r="Y43" s="917"/>
      <c r="Z43" s="917"/>
      <c r="AA43" s="917"/>
      <c r="AB43" s="917"/>
      <c r="AC43" s="917"/>
      <c r="AD43" s="917"/>
      <c r="AE43" s="917"/>
      <c r="AF43" s="917"/>
      <c r="AG43" s="917"/>
      <c r="AH43" s="917"/>
      <c r="AI43" s="917"/>
      <c r="AJ43" s="917"/>
      <c r="AK43" s="917"/>
      <c r="AL43" s="917"/>
      <c r="AM43" s="917"/>
      <c r="AN43" s="917"/>
      <c r="AO43" s="917"/>
      <c r="AP43" s="172"/>
      <c r="CD43" s="2"/>
      <c r="CE43" s="2"/>
      <c r="CF43" s="2"/>
      <c r="CG43" s="2"/>
      <c r="CH43" s="2"/>
    </row>
    <row r="44" spans="2:86" ht="12" customHeight="1" x14ac:dyDescent="0.15">
      <c r="B44" s="872"/>
      <c r="C44" s="877"/>
      <c r="D44" s="875"/>
      <c r="E44" s="875"/>
      <c r="F44" s="875"/>
      <c r="G44" s="875"/>
      <c r="H44" s="875"/>
      <c r="I44" s="875"/>
      <c r="J44" s="876"/>
      <c r="K44" s="918" t="s">
        <v>954</v>
      </c>
      <c r="L44" s="919"/>
      <c r="M44" s="919"/>
      <c r="N44" s="919"/>
      <c r="O44" s="919"/>
      <c r="P44" s="919"/>
      <c r="Q44" s="919"/>
      <c r="R44" s="919"/>
      <c r="S44" s="919"/>
      <c r="T44" s="919"/>
      <c r="U44" s="919"/>
      <c r="V44" s="919"/>
      <c r="W44" s="919"/>
      <c r="X44" s="919"/>
      <c r="Y44" s="919"/>
      <c r="Z44" s="919"/>
      <c r="AA44" s="919"/>
      <c r="AB44" s="919"/>
      <c r="AC44" s="919"/>
      <c r="AD44" s="919"/>
      <c r="AE44" s="919"/>
      <c r="AF44" s="919"/>
      <c r="AG44" s="919"/>
      <c r="AH44" s="919"/>
      <c r="AI44" s="919"/>
      <c r="AJ44" s="919"/>
      <c r="AK44" s="919"/>
      <c r="AL44" s="919"/>
      <c r="AM44" s="919"/>
      <c r="AN44" s="919"/>
      <c r="AO44" s="920"/>
      <c r="AP44" s="172"/>
      <c r="CD44" s="2"/>
      <c r="CE44" s="2"/>
      <c r="CF44" s="2"/>
      <c r="CG44" s="2"/>
      <c r="CH44" s="2"/>
    </row>
    <row r="45" spans="2:86" ht="12" customHeight="1" x14ac:dyDescent="0.15">
      <c r="B45" s="480"/>
      <c r="C45" s="878"/>
      <c r="D45" s="879"/>
      <c r="E45" s="879"/>
      <c r="F45" s="879"/>
      <c r="G45" s="879"/>
      <c r="H45" s="879"/>
      <c r="I45" s="879"/>
      <c r="J45" s="880"/>
      <c r="K45" s="921" t="s">
        <v>955</v>
      </c>
      <c r="L45" s="922"/>
      <c r="M45" s="922"/>
      <c r="N45" s="922"/>
      <c r="O45" s="922"/>
      <c r="P45" s="922"/>
      <c r="Q45" s="922"/>
      <c r="R45" s="922"/>
      <c r="S45" s="922"/>
      <c r="T45" s="922"/>
      <c r="U45" s="922"/>
      <c r="V45" s="922"/>
      <c r="W45" s="922"/>
      <c r="X45" s="922"/>
      <c r="Y45" s="922"/>
      <c r="Z45" s="922"/>
      <c r="AA45" s="922"/>
      <c r="AB45" s="922"/>
      <c r="AC45" s="922"/>
      <c r="AD45" s="922"/>
      <c r="AE45" s="922"/>
      <c r="AF45" s="922"/>
      <c r="AG45" s="922"/>
      <c r="AH45" s="922"/>
      <c r="AI45" s="922"/>
      <c r="AJ45" s="922"/>
      <c r="AK45" s="922"/>
      <c r="AL45" s="922"/>
      <c r="AM45" s="922"/>
      <c r="AN45" s="922"/>
      <c r="AO45" s="923"/>
      <c r="AP45" s="172"/>
      <c r="CD45" s="2"/>
      <c r="CE45" s="2"/>
      <c r="CF45" s="2"/>
      <c r="CG45" s="2"/>
      <c r="CH45" s="2"/>
    </row>
    <row r="46" spans="2:86" ht="12" customHeight="1" x14ac:dyDescent="0.2">
      <c r="B46" s="159" t="s">
        <v>956</v>
      </c>
      <c r="C46" s="181"/>
      <c r="D46" s="181"/>
      <c r="E46" s="181"/>
      <c r="F46" s="181"/>
      <c r="G46" s="181"/>
      <c r="H46" s="181"/>
      <c r="I46" s="181"/>
      <c r="J46" s="181"/>
      <c r="K46" s="193"/>
      <c r="L46" s="193"/>
      <c r="M46" s="193"/>
      <c r="N46" s="193"/>
      <c r="O46" s="193"/>
      <c r="P46" s="193"/>
      <c r="Q46" s="193"/>
      <c r="R46" s="193"/>
      <c r="S46" s="193"/>
      <c r="T46" s="193"/>
      <c r="U46" s="193"/>
      <c r="V46" s="193"/>
      <c r="W46" s="193"/>
      <c r="X46" s="193"/>
      <c r="Y46" s="193"/>
      <c r="Z46" s="193"/>
      <c r="AA46" s="193"/>
      <c r="AB46" s="193"/>
      <c r="AC46" s="193"/>
      <c r="AD46" s="193"/>
      <c r="AE46" s="193"/>
      <c r="AF46" s="193"/>
      <c r="AG46" s="193"/>
      <c r="AH46" s="193"/>
      <c r="AI46" s="193"/>
      <c r="AJ46" s="193"/>
      <c r="AK46" s="193"/>
      <c r="AL46" s="193"/>
      <c r="AM46" s="193"/>
      <c r="AN46" s="193"/>
      <c r="AO46" s="193"/>
      <c r="AP46" s="172"/>
      <c r="CD46" s="2"/>
      <c r="CE46" s="2"/>
      <c r="CF46" s="2"/>
      <c r="CG46" s="2"/>
      <c r="CH46" s="2"/>
    </row>
    <row r="47" spans="2:86" s="159" customFormat="1" ht="12" customHeight="1" x14ac:dyDescent="0.15">
      <c r="B47" s="2" t="s">
        <v>957</v>
      </c>
      <c r="AP47" s="172"/>
      <c r="AQ47" s="172"/>
      <c r="AR47" s="172"/>
      <c r="AS47" s="172"/>
      <c r="AT47" s="172"/>
      <c r="AU47" s="172"/>
      <c r="AV47" s="172"/>
      <c r="AW47" s="172"/>
      <c r="AX47" s="172"/>
      <c r="AY47" s="172"/>
      <c r="AZ47" s="172"/>
      <c r="BA47" s="172"/>
      <c r="BB47" s="172"/>
      <c r="BC47" s="172"/>
      <c r="BD47" s="172"/>
      <c r="BE47" s="172"/>
      <c r="BF47" s="172"/>
      <c r="BG47" s="172"/>
      <c r="BH47" s="172"/>
      <c r="BI47" s="172"/>
      <c r="BJ47" s="172"/>
      <c r="BK47" s="172"/>
      <c r="BL47" s="172"/>
      <c r="BM47" s="172"/>
      <c r="BN47" s="172"/>
      <c r="BO47" s="172"/>
      <c r="BP47" s="172"/>
      <c r="BQ47" s="172"/>
      <c r="BR47" s="172"/>
      <c r="BS47" s="172"/>
      <c r="BT47" s="172"/>
      <c r="BU47" s="172"/>
      <c r="BV47" s="172"/>
      <c r="BW47" s="172"/>
      <c r="BX47" s="172"/>
      <c r="BY47" s="172"/>
      <c r="BZ47" s="172"/>
      <c r="CA47" s="172"/>
      <c r="CB47" s="172"/>
      <c r="CC47" s="172"/>
    </row>
    <row r="48" spans="2:86" ht="12" customHeight="1" x14ac:dyDescent="0.15">
      <c r="B48" s="2" t="s">
        <v>958</v>
      </c>
      <c r="AP48" s="172"/>
      <c r="CD48" s="2"/>
      <c r="CE48" s="2"/>
      <c r="CF48" s="2"/>
      <c r="CG48" s="2"/>
      <c r="CH48" s="2"/>
    </row>
    <row r="49" spans="2:86" ht="12" customHeight="1" x14ac:dyDescent="0.15">
      <c r="B49" s="2" t="s">
        <v>959</v>
      </c>
      <c r="AP49" s="172"/>
      <c r="CD49" s="2"/>
      <c r="CE49" s="2"/>
      <c r="CF49" s="2"/>
      <c r="CG49" s="2"/>
      <c r="CH49" s="2"/>
    </row>
    <row r="50" spans="2:86" ht="12" customHeight="1" x14ac:dyDescent="0.15">
      <c r="B50" s="2" t="s">
        <v>960</v>
      </c>
    </row>
    <row r="51" spans="2:86" ht="12" customHeight="1" x14ac:dyDescent="0.15">
      <c r="B51" s="2" t="s">
        <v>961</v>
      </c>
    </row>
    <row r="52" spans="2:86" ht="12" customHeight="1" x14ac:dyDescent="0.15">
      <c r="B52" s="2" t="s">
        <v>962</v>
      </c>
    </row>
    <row r="53" spans="2:86" x14ac:dyDescent="0.15">
      <c r="B53" s="2" t="s">
        <v>963</v>
      </c>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9"/>
  <conditionalFormatting sqref="Y11:AB34 AG11:AJ34">
    <cfRule type="expression" dxfId="356" priority="3">
      <formula>$AQ11=2</formula>
    </cfRule>
  </conditionalFormatting>
  <conditionalFormatting sqref="Y11:AF34">
    <cfRule type="expression" dxfId="355" priority="2">
      <formula>$AQ11=3</formula>
    </cfRule>
  </conditionalFormatting>
  <conditionalFormatting sqref="AC11:AJ34">
    <cfRule type="expression" dxfId="354" priority="1">
      <formula>$AQ11=1</formula>
    </cfRule>
  </conditionalFormatting>
  <dataValidations count="2">
    <dataValidation type="list" allowBlank="1" showInputMessage="1" showErrorMessage="1" sqref="N11:O34" xr:uid="{4871CFA0-7F5B-49B5-A3EF-C00C94DE1174}">
      <formula1>INDIRECT(L11)</formula1>
    </dataValidation>
    <dataValidation type="list" allowBlank="1" showInputMessage="1" showErrorMessage="1" sqref="Y11:AB34" xr:uid="{79C1AFBF-94D2-46F0-B3AB-8CC365EF9BC7}">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6390C7-33A0-4DC5-8C20-75695AD0369E}">
  <sheetPr codeName="Sheet110"/>
  <dimension ref="B1:CH53"/>
  <sheetViews>
    <sheetView showGridLines="0" showZeros="0" view="pageBreakPreview" zoomScale="85" zoomScaleNormal="85" zoomScaleSheetLayoutView="85" workbookViewId="0">
      <selection activeCell="Y4" sqref="Y4:AF4"/>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1" customWidth="1"/>
    <col min="43" max="86" width="4.125" style="172" customWidth="1"/>
    <col min="87" max="99" width="8" style="2" customWidth="1"/>
    <col min="100" max="110" width="9" style="2"/>
    <col min="111" max="111" width="14" style="2" bestFit="1" customWidth="1"/>
    <col min="112" max="16384" width="9" style="2"/>
  </cols>
  <sheetData>
    <row r="1" spans="2:86" ht="12" customHeight="1" x14ac:dyDescent="0.15">
      <c r="AU1" s="860" t="s">
        <v>909</v>
      </c>
      <c r="AV1" s="861" t="s">
        <v>910</v>
      </c>
      <c r="AW1" s="861"/>
      <c r="AX1" s="861"/>
      <c r="AY1" s="855" t="s">
        <v>911</v>
      </c>
      <c r="AZ1" s="855"/>
      <c r="BA1" s="855"/>
      <c r="BB1" s="855"/>
      <c r="BC1" s="855"/>
      <c r="BD1" s="855"/>
      <c r="BE1" s="855"/>
      <c r="BF1" s="855"/>
      <c r="BG1" s="855"/>
      <c r="BH1" s="855"/>
      <c r="BI1" s="855"/>
      <c r="BJ1" s="855"/>
      <c r="BK1" s="855" t="s">
        <v>912</v>
      </c>
      <c r="BL1" s="855"/>
      <c r="BM1" s="855"/>
      <c r="BN1" s="855"/>
      <c r="BO1" s="855"/>
      <c r="BP1" s="855"/>
      <c r="BQ1" s="855"/>
      <c r="BR1" s="855"/>
      <c r="BS1" s="855"/>
      <c r="BT1" s="855"/>
      <c r="BU1" s="855"/>
      <c r="BV1" s="855"/>
      <c r="BW1" s="857"/>
      <c r="BX1" s="857"/>
      <c r="BY1" s="857"/>
      <c r="BZ1" s="857"/>
      <c r="CA1" s="857"/>
      <c r="CB1" s="857"/>
      <c r="CC1" s="857"/>
      <c r="CD1" s="857"/>
      <c r="CE1" s="857"/>
      <c r="CF1" s="857"/>
      <c r="CG1" s="857"/>
      <c r="CH1" s="857"/>
    </row>
    <row r="2" spans="2:86" ht="8.25" customHeight="1" x14ac:dyDescent="0.15">
      <c r="AU2" s="860"/>
      <c r="AV2" s="861" t="s">
        <v>913</v>
      </c>
      <c r="AW2" s="862" t="s">
        <v>914</v>
      </c>
      <c r="AX2" s="862" t="s">
        <v>915</v>
      </c>
      <c r="AY2" s="855" t="s">
        <v>916</v>
      </c>
      <c r="AZ2" s="855"/>
      <c r="BA2" s="855"/>
      <c r="BB2" s="855"/>
      <c r="BC2" s="855"/>
      <c r="BD2" s="855"/>
      <c r="BE2" s="855"/>
      <c r="BF2" s="855"/>
      <c r="BG2" s="855"/>
      <c r="BH2" s="855"/>
      <c r="BI2" s="855"/>
      <c r="BJ2" s="855"/>
      <c r="BK2" s="855" t="s">
        <v>917</v>
      </c>
      <c r="BL2" s="855"/>
      <c r="BM2" s="855"/>
      <c r="BN2" s="855"/>
      <c r="BO2" s="855" t="s">
        <v>918</v>
      </c>
      <c r="BP2" s="855"/>
      <c r="BQ2" s="855"/>
      <c r="BR2" s="855"/>
      <c r="BS2" s="855"/>
      <c r="BT2" s="855"/>
      <c r="BU2" s="855"/>
      <c r="BV2" s="855"/>
      <c r="BW2" s="856"/>
      <c r="BX2" s="856"/>
      <c r="BY2" s="856"/>
      <c r="BZ2" s="856"/>
      <c r="CA2" s="857"/>
      <c r="CB2" s="857"/>
      <c r="CC2" s="857"/>
      <c r="CD2" s="857"/>
      <c r="CE2" s="857"/>
      <c r="CF2" s="857"/>
      <c r="CG2" s="857"/>
      <c r="CH2" s="857"/>
    </row>
    <row r="3" spans="2:86" ht="24.95" customHeight="1" x14ac:dyDescent="0.15">
      <c r="B3" s="568" t="s">
        <v>919</v>
      </c>
      <c r="C3" s="858"/>
      <c r="D3" s="858"/>
      <c r="E3" s="859"/>
      <c r="F3" s="859"/>
      <c r="G3" s="859"/>
      <c r="H3" s="859"/>
      <c r="I3" s="859"/>
      <c r="J3" s="859"/>
      <c r="K3" s="858"/>
      <c r="L3" s="858"/>
      <c r="M3" s="858"/>
      <c r="N3" s="858"/>
      <c r="O3" s="858"/>
      <c r="P3" s="858"/>
      <c r="Q3" s="858"/>
      <c r="R3" s="858"/>
      <c r="S3" s="858"/>
      <c r="T3" s="858"/>
      <c r="U3" s="858"/>
      <c r="V3" s="858"/>
      <c r="W3" s="858"/>
      <c r="X3" s="858"/>
      <c r="Y3" s="858"/>
      <c r="Z3" s="858"/>
      <c r="AA3" s="858"/>
      <c r="AB3" s="858"/>
      <c r="AC3" s="858"/>
      <c r="AD3" s="858"/>
      <c r="AE3" s="858"/>
      <c r="AF3" s="858"/>
      <c r="AG3" s="858"/>
      <c r="AH3" s="858"/>
      <c r="AI3" s="858"/>
      <c r="AJ3" s="858"/>
      <c r="AK3" s="858"/>
      <c r="AL3" s="858"/>
      <c r="AM3" s="858"/>
      <c r="AN3" s="858"/>
      <c r="AO3" s="858"/>
      <c r="AU3" s="860"/>
      <c r="AV3" s="861"/>
      <c r="AW3" s="862"/>
      <c r="AX3" s="862"/>
      <c r="AY3" s="855" t="s">
        <v>920</v>
      </c>
      <c r="AZ3" s="855"/>
      <c r="BA3" s="855"/>
      <c r="BB3" s="855"/>
      <c r="BC3" s="855" t="s">
        <v>921</v>
      </c>
      <c r="BD3" s="855"/>
      <c r="BE3" s="855"/>
      <c r="BF3" s="855"/>
      <c r="BG3" s="855" t="s">
        <v>922</v>
      </c>
      <c r="BH3" s="855"/>
      <c r="BI3" s="855"/>
      <c r="BJ3" s="855"/>
      <c r="BK3" s="855" t="s">
        <v>923</v>
      </c>
      <c r="BL3" s="855"/>
      <c r="BM3" s="855"/>
      <c r="BN3" s="855"/>
      <c r="BO3" s="855" t="s">
        <v>921</v>
      </c>
      <c r="BP3" s="855"/>
      <c r="BQ3" s="855"/>
      <c r="BR3" s="855"/>
      <c r="BS3" s="855" t="s">
        <v>922</v>
      </c>
      <c r="BT3" s="855"/>
      <c r="BU3" s="855"/>
      <c r="BV3" s="855"/>
      <c r="BW3" s="857"/>
      <c r="BX3" s="857"/>
      <c r="BY3" s="857"/>
      <c r="BZ3" s="857"/>
      <c r="CA3" s="857"/>
      <c r="CB3" s="857"/>
      <c r="CC3" s="857"/>
      <c r="CD3" s="857"/>
      <c r="CE3" s="857"/>
      <c r="CF3" s="857"/>
      <c r="CG3" s="857"/>
      <c r="CH3" s="857"/>
    </row>
    <row r="4" spans="2:86" ht="18" customHeight="1" x14ac:dyDescent="0.15">
      <c r="B4" s="401" t="s">
        <v>8</v>
      </c>
      <c r="C4" s="401"/>
      <c r="D4" s="401"/>
      <c r="E4" s="624" t="s">
        <v>542</v>
      </c>
      <c r="F4" s="625"/>
      <c r="G4" s="625"/>
      <c r="H4" s="625"/>
      <c r="I4" s="625"/>
      <c r="J4" s="626"/>
      <c r="K4" s="496" t="s">
        <v>9</v>
      </c>
      <c r="L4" s="496"/>
      <c r="M4" s="496"/>
      <c r="N4" s="648" t="s">
        <v>543</v>
      </c>
      <c r="O4" s="648"/>
      <c r="P4" s="648"/>
      <c r="Q4" s="648"/>
      <c r="R4" s="648"/>
      <c r="S4" s="648"/>
      <c r="T4" s="498" t="s">
        <v>924</v>
      </c>
      <c r="U4" s="499"/>
      <c r="V4" s="499"/>
      <c r="W4" s="499"/>
      <c r="X4" s="500"/>
      <c r="Y4" s="870" t="s">
        <v>545</v>
      </c>
      <c r="Z4" s="870"/>
      <c r="AA4" s="870"/>
      <c r="AB4" s="870"/>
      <c r="AC4" s="870"/>
      <c r="AD4" s="870"/>
      <c r="AE4" s="870"/>
      <c r="AF4" s="870"/>
      <c r="AG4" s="498" t="s">
        <v>546</v>
      </c>
      <c r="AH4" s="499"/>
      <c r="AI4" s="499"/>
      <c r="AJ4" s="500"/>
      <c r="AK4" s="863">
        <v>45621</v>
      </c>
      <c r="AL4" s="864"/>
      <c r="AM4" s="864"/>
      <c r="AN4" s="864"/>
      <c r="AO4" s="865"/>
      <c r="AU4" s="860"/>
      <c r="AV4" s="861"/>
      <c r="AW4" s="862"/>
      <c r="AX4" s="862"/>
      <c r="AY4" s="173" t="s">
        <v>925</v>
      </c>
      <c r="AZ4" s="173" t="s">
        <v>926</v>
      </c>
      <c r="BA4" s="173" t="s">
        <v>927</v>
      </c>
      <c r="BB4" s="173" t="s">
        <v>928</v>
      </c>
      <c r="BC4" s="173" t="s">
        <v>925</v>
      </c>
      <c r="BD4" s="173" t="s">
        <v>926</v>
      </c>
      <c r="BE4" s="173" t="s">
        <v>927</v>
      </c>
      <c r="BF4" s="173" t="s">
        <v>928</v>
      </c>
      <c r="BG4" s="173" t="s">
        <v>925</v>
      </c>
      <c r="BH4" s="173" t="s">
        <v>926</v>
      </c>
      <c r="BI4" s="173" t="s">
        <v>927</v>
      </c>
      <c r="BJ4" s="173" t="s">
        <v>928</v>
      </c>
      <c r="BK4" s="173" t="s">
        <v>925</v>
      </c>
      <c r="BL4" s="173" t="s">
        <v>926</v>
      </c>
      <c r="BM4" s="173" t="s">
        <v>927</v>
      </c>
      <c r="BN4" s="173" t="s">
        <v>928</v>
      </c>
      <c r="BO4" s="173" t="s">
        <v>925</v>
      </c>
      <c r="BP4" s="173" t="s">
        <v>926</v>
      </c>
      <c r="BQ4" s="173" t="s">
        <v>927</v>
      </c>
      <c r="BR4" s="173" t="s">
        <v>928</v>
      </c>
      <c r="BS4" s="173" t="s">
        <v>925</v>
      </c>
      <c r="BT4" s="173" t="s">
        <v>926</v>
      </c>
      <c r="BU4" s="173" t="s">
        <v>927</v>
      </c>
      <c r="BV4" s="173" t="s">
        <v>928</v>
      </c>
      <c r="BW4" s="5"/>
      <c r="BX4" s="5"/>
      <c r="BY4" s="5"/>
      <c r="BZ4" s="5"/>
      <c r="CA4" s="5"/>
      <c r="CB4" s="5"/>
      <c r="CC4" s="5"/>
      <c r="CD4" s="5"/>
      <c r="CE4" s="5"/>
      <c r="CF4" s="5"/>
      <c r="CG4" s="5"/>
      <c r="CH4" s="5"/>
    </row>
    <row r="5" spans="2:86" ht="18" customHeight="1" x14ac:dyDescent="0.15">
      <c r="B5" s="409" t="s">
        <v>0</v>
      </c>
      <c r="C5" s="409"/>
      <c r="D5" s="409"/>
      <c r="E5" s="634" t="s">
        <v>547</v>
      </c>
      <c r="F5" s="635"/>
      <c r="G5" s="635"/>
      <c r="H5" s="635"/>
      <c r="I5" s="635"/>
      <c r="J5" s="636"/>
      <c r="K5" s="528" t="s">
        <v>1</v>
      </c>
      <c r="L5" s="528"/>
      <c r="M5" s="528"/>
      <c r="N5" s="648" t="s">
        <v>548</v>
      </c>
      <c r="O5" s="648"/>
      <c r="P5" s="648"/>
      <c r="Q5" s="648"/>
      <c r="R5" s="648"/>
      <c r="S5" s="648"/>
      <c r="T5" s="501"/>
      <c r="U5" s="502"/>
      <c r="V5" s="502"/>
      <c r="W5" s="502"/>
      <c r="X5" s="503"/>
      <c r="Y5" s="869" t="s">
        <v>549</v>
      </c>
      <c r="Z5" s="869"/>
      <c r="AA5" s="869"/>
      <c r="AB5" s="869"/>
      <c r="AC5" s="869"/>
      <c r="AD5" s="869"/>
      <c r="AE5" s="869"/>
      <c r="AF5" s="869"/>
      <c r="AG5" s="632"/>
      <c r="AH5" s="650"/>
      <c r="AI5" s="650"/>
      <c r="AJ5" s="633"/>
      <c r="AK5" s="866"/>
      <c r="AL5" s="867"/>
      <c r="AM5" s="867"/>
      <c r="AN5" s="867"/>
      <c r="AO5" s="868"/>
      <c r="AU5" s="860"/>
      <c r="AV5" s="174" t="str">
        <f>N7</f>
        <v>S011</v>
      </c>
      <c r="AW5" s="175">
        <f>R7</f>
        <v>10.5</v>
      </c>
      <c r="AX5" s="176" t="str">
        <f>AM35</f>
        <v>Ⅰ</v>
      </c>
      <c r="AY5" s="176">
        <f>Y37</f>
        <v>0</v>
      </c>
      <c r="AZ5" s="176">
        <f t="shared" ref="AZ5:BJ5" si="0">Z37</f>
        <v>0</v>
      </c>
      <c r="BA5" s="176">
        <f t="shared" si="0"/>
        <v>0</v>
      </c>
      <c r="BB5" s="176">
        <f>AB37</f>
        <v>0</v>
      </c>
      <c r="BC5" s="176">
        <f t="shared" si="0"/>
        <v>0</v>
      </c>
      <c r="BD5" s="176">
        <f>AD37</f>
        <v>0</v>
      </c>
      <c r="BE5" s="176">
        <f>AE37</f>
        <v>0</v>
      </c>
      <c r="BF5" s="176">
        <f t="shared" si="0"/>
        <v>0</v>
      </c>
      <c r="BG5" s="176">
        <f t="shared" si="0"/>
        <v>0</v>
      </c>
      <c r="BH5" s="176">
        <f t="shared" si="0"/>
        <v>0</v>
      </c>
      <c r="BI5" s="176">
        <f>AI37</f>
        <v>0</v>
      </c>
      <c r="BJ5" s="176">
        <f t="shared" si="0"/>
        <v>0</v>
      </c>
      <c r="BK5" s="176" t="str">
        <f>IF(Y37&gt;0,R7,"")</f>
        <v/>
      </c>
      <c r="BL5" s="177" t="str">
        <f>IF(Y37&gt;0,"",IF(Z37&gt;0,R7,""))</f>
        <v/>
      </c>
      <c r="BM5" s="177" t="str">
        <f>IF(Y37+Z37&gt;0,"",IF(AA37&gt;0,R7,""))</f>
        <v/>
      </c>
      <c r="BN5" s="177" t="str">
        <f>IF(Y37+Z37+AA37&gt;0,"",IF(AB37&gt;0,R7,""))</f>
        <v/>
      </c>
      <c r="BO5" s="176">
        <f>AC35</f>
        <v>0</v>
      </c>
      <c r="BP5" s="176">
        <f t="shared" ref="BP5:BQ5" si="1">AD35</f>
        <v>0</v>
      </c>
      <c r="BQ5" s="176">
        <f t="shared" si="1"/>
        <v>0</v>
      </c>
      <c r="BR5" s="176">
        <f>AF35</f>
        <v>0</v>
      </c>
      <c r="BS5" s="176">
        <f>AG35</f>
        <v>0</v>
      </c>
      <c r="BT5" s="176">
        <f>AH35</f>
        <v>0</v>
      </c>
      <c r="BU5" s="176">
        <f>AI35</f>
        <v>0</v>
      </c>
      <c r="BV5" s="176">
        <f>AJ35</f>
        <v>0</v>
      </c>
      <c r="BW5" s="178"/>
      <c r="BX5" s="179"/>
      <c r="BY5" s="179"/>
      <c r="BZ5" s="179"/>
      <c r="CA5" s="180"/>
      <c r="CB5" s="180"/>
      <c r="CC5" s="180"/>
      <c r="CD5" s="180"/>
      <c r="CE5" s="180"/>
      <c r="CF5" s="180"/>
      <c r="CG5" s="180"/>
      <c r="CH5" s="180"/>
    </row>
    <row r="6" spans="2:86" ht="12" customHeight="1" x14ac:dyDescent="0.15">
      <c r="B6" s="871" t="s">
        <v>929</v>
      </c>
      <c r="C6" s="873"/>
      <c r="D6" s="874"/>
      <c r="E6" s="875"/>
      <c r="F6" s="875"/>
      <c r="G6" s="875"/>
      <c r="H6" s="875"/>
      <c r="I6" s="875"/>
      <c r="J6" s="876"/>
      <c r="K6" s="881" t="s">
        <v>930</v>
      </c>
      <c r="L6" s="882"/>
      <c r="M6" s="882"/>
      <c r="N6" s="882"/>
      <c r="O6" s="882"/>
      <c r="P6" s="882"/>
      <c r="Q6" s="882"/>
      <c r="R6" s="882"/>
      <c r="S6" s="882"/>
      <c r="T6" s="882"/>
      <c r="U6" s="882"/>
      <c r="V6" s="882"/>
      <c r="W6" s="882"/>
      <c r="X6" s="882"/>
      <c r="Y6" s="882"/>
      <c r="Z6" s="882"/>
      <c r="AA6" s="882"/>
      <c r="AB6" s="882"/>
      <c r="AC6" s="882"/>
      <c r="AD6" s="882"/>
      <c r="AE6" s="882"/>
      <c r="AF6" s="882"/>
      <c r="AG6" s="882"/>
      <c r="AH6" s="882"/>
      <c r="AI6" s="882"/>
      <c r="AJ6" s="882"/>
      <c r="AK6" s="882"/>
      <c r="AL6" s="882"/>
      <c r="AM6" s="882"/>
      <c r="AN6" s="882"/>
      <c r="AO6" s="883"/>
      <c r="AP6" s="2"/>
    </row>
    <row r="7" spans="2:86" ht="12" customHeight="1" x14ac:dyDescent="0.15">
      <c r="B7" s="872"/>
      <c r="C7" s="877"/>
      <c r="D7" s="875"/>
      <c r="E7" s="875"/>
      <c r="F7" s="875"/>
      <c r="G7" s="875"/>
      <c r="H7" s="875"/>
      <c r="I7" s="875"/>
      <c r="J7" s="876"/>
      <c r="K7" s="884" t="s">
        <v>931</v>
      </c>
      <c r="L7" s="885"/>
      <c r="M7" s="886"/>
      <c r="N7" s="887" t="s">
        <v>970</v>
      </c>
      <c r="O7" s="888"/>
      <c r="P7" s="884" t="s">
        <v>932</v>
      </c>
      <c r="Q7" s="886"/>
      <c r="R7" s="889">
        <v>10.5</v>
      </c>
      <c r="S7" s="890"/>
      <c r="T7" s="891"/>
      <c r="U7" s="892" t="s">
        <v>933</v>
      </c>
      <c r="V7" s="893"/>
      <c r="W7" s="892" t="s">
        <v>934</v>
      </c>
      <c r="X7" s="893"/>
      <c r="Y7" s="886" t="s">
        <v>935</v>
      </c>
      <c r="Z7" s="898"/>
      <c r="AA7" s="898"/>
      <c r="AB7" s="898"/>
      <c r="AC7" s="892" t="s">
        <v>936</v>
      </c>
      <c r="AD7" s="899"/>
      <c r="AE7" s="899"/>
      <c r="AF7" s="899"/>
      <c r="AG7" s="899"/>
      <c r="AH7" s="899"/>
      <c r="AI7" s="899"/>
      <c r="AJ7" s="893"/>
      <c r="AK7" s="892" t="s">
        <v>937</v>
      </c>
      <c r="AL7" s="899"/>
      <c r="AM7" s="899"/>
      <c r="AN7" s="901"/>
      <c r="AO7" s="902"/>
      <c r="AP7" s="2"/>
      <c r="AW7" s="182"/>
    </row>
    <row r="8" spans="2:86" ht="12" customHeight="1" x14ac:dyDescent="0.15">
      <c r="B8" s="872"/>
      <c r="C8" s="877"/>
      <c r="D8" s="875"/>
      <c r="E8" s="875"/>
      <c r="F8" s="875"/>
      <c r="G8" s="875"/>
      <c r="H8" s="875"/>
      <c r="I8" s="875"/>
      <c r="J8" s="876"/>
      <c r="K8" s="898" t="s">
        <v>731</v>
      </c>
      <c r="L8" s="898" t="s">
        <v>560</v>
      </c>
      <c r="M8" s="898"/>
      <c r="N8" s="898" t="s">
        <v>561</v>
      </c>
      <c r="O8" s="898"/>
      <c r="P8" s="898" t="s">
        <v>938</v>
      </c>
      <c r="Q8" s="898"/>
      <c r="R8" s="898" t="s">
        <v>939</v>
      </c>
      <c r="S8" s="898"/>
      <c r="T8" s="898"/>
      <c r="U8" s="894"/>
      <c r="V8" s="895"/>
      <c r="W8" s="894"/>
      <c r="X8" s="895"/>
      <c r="Y8" s="886"/>
      <c r="Z8" s="898"/>
      <c r="AA8" s="898"/>
      <c r="AB8" s="898"/>
      <c r="AC8" s="896"/>
      <c r="AD8" s="900"/>
      <c r="AE8" s="900"/>
      <c r="AF8" s="900"/>
      <c r="AG8" s="900"/>
      <c r="AH8" s="900"/>
      <c r="AI8" s="900"/>
      <c r="AJ8" s="897"/>
      <c r="AK8" s="894"/>
      <c r="AL8" s="903"/>
      <c r="AM8" s="903"/>
      <c r="AN8" s="904"/>
      <c r="AO8" s="905"/>
      <c r="AP8" s="2"/>
    </row>
    <row r="9" spans="2:86" ht="12" customHeight="1" x14ac:dyDescent="0.15">
      <c r="B9" s="872"/>
      <c r="C9" s="877"/>
      <c r="D9" s="875"/>
      <c r="E9" s="875"/>
      <c r="F9" s="875"/>
      <c r="G9" s="875"/>
      <c r="H9" s="875"/>
      <c r="I9" s="875"/>
      <c r="J9" s="876"/>
      <c r="K9" s="898"/>
      <c r="L9" s="898"/>
      <c r="M9" s="898"/>
      <c r="N9" s="898"/>
      <c r="O9" s="898"/>
      <c r="P9" s="898"/>
      <c r="Q9" s="898"/>
      <c r="R9" s="898"/>
      <c r="S9" s="898"/>
      <c r="T9" s="898"/>
      <c r="U9" s="894"/>
      <c r="V9" s="895"/>
      <c r="W9" s="894"/>
      <c r="X9" s="895"/>
      <c r="Y9" s="886" t="s">
        <v>940</v>
      </c>
      <c r="Z9" s="898"/>
      <c r="AA9" s="898"/>
      <c r="AB9" s="898"/>
      <c r="AC9" s="898" t="s">
        <v>941</v>
      </c>
      <c r="AD9" s="898"/>
      <c r="AE9" s="898"/>
      <c r="AF9" s="898"/>
      <c r="AG9" s="898" t="s">
        <v>942</v>
      </c>
      <c r="AH9" s="898"/>
      <c r="AI9" s="898"/>
      <c r="AJ9" s="898"/>
      <c r="AK9" s="894"/>
      <c r="AL9" s="903"/>
      <c r="AM9" s="903"/>
      <c r="AN9" s="904"/>
      <c r="AO9" s="905"/>
      <c r="AP9" s="2"/>
    </row>
    <row r="10" spans="2:86" ht="12" customHeight="1" x14ac:dyDescent="0.15">
      <c r="B10" s="872"/>
      <c r="C10" s="877"/>
      <c r="D10" s="875"/>
      <c r="E10" s="875"/>
      <c r="F10" s="875"/>
      <c r="G10" s="875"/>
      <c r="H10" s="875"/>
      <c r="I10" s="875"/>
      <c r="J10" s="876"/>
      <c r="K10" s="898"/>
      <c r="L10" s="898"/>
      <c r="M10" s="898"/>
      <c r="N10" s="898"/>
      <c r="O10" s="898"/>
      <c r="P10" s="898"/>
      <c r="Q10" s="898"/>
      <c r="R10" s="898"/>
      <c r="S10" s="898"/>
      <c r="T10" s="898"/>
      <c r="U10" s="896"/>
      <c r="V10" s="897"/>
      <c r="W10" s="896"/>
      <c r="X10" s="897"/>
      <c r="Y10" s="183" t="s">
        <v>527</v>
      </c>
      <c r="Z10" s="184" t="s">
        <v>526</v>
      </c>
      <c r="AA10" s="184" t="s">
        <v>943</v>
      </c>
      <c r="AB10" s="184" t="s">
        <v>944</v>
      </c>
      <c r="AC10" s="184" t="s">
        <v>527</v>
      </c>
      <c r="AD10" s="184" t="s">
        <v>526</v>
      </c>
      <c r="AE10" s="184" t="s">
        <v>943</v>
      </c>
      <c r="AF10" s="184" t="s">
        <v>944</v>
      </c>
      <c r="AG10" s="184" t="s">
        <v>527</v>
      </c>
      <c r="AH10" s="184" t="s">
        <v>526</v>
      </c>
      <c r="AI10" s="184" t="s">
        <v>943</v>
      </c>
      <c r="AJ10" s="184" t="s">
        <v>944</v>
      </c>
      <c r="AK10" s="896"/>
      <c r="AL10" s="900"/>
      <c r="AM10" s="900"/>
      <c r="AN10" s="906"/>
      <c r="AO10" s="907"/>
      <c r="AP10" s="2"/>
    </row>
    <row r="11" spans="2:86" ht="12" customHeight="1" x14ac:dyDescent="0.15">
      <c r="B11" s="872"/>
      <c r="C11" s="877"/>
      <c r="D11" s="875"/>
      <c r="E11" s="875"/>
      <c r="F11" s="875"/>
      <c r="G11" s="875"/>
      <c r="H11" s="875"/>
      <c r="I11" s="875"/>
      <c r="J11" s="876"/>
      <c r="K11" s="185"/>
      <c r="L11" s="908"/>
      <c r="M11" s="910"/>
      <c r="N11" s="908"/>
      <c r="O11" s="910"/>
      <c r="P11" s="908"/>
      <c r="Q11" s="910"/>
      <c r="R11" s="606"/>
      <c r="S11" s="606"/>
      <c r="T11" s="606"/>
      <c r="U11" s="908"/>
      <c r="V11" s="910"/>
      <c r="W11" s="908"/>
      <c r="X11" s="910"/>
      <c r="Y11" s="186"/>
      <c r="Z11" s="187"/>
      <c r="AA11" s="187"/>
      <c r="AB11" s="187"/>
      <c r="AC11" s="188"/>
      <c r="AD11" s="188"/>
      <c r="AE11" s="188"/>
      <c r="AF11" s="188"/>
      <c r="AG11" s="188"/>
      <c r="AH11" s="188"/>
      <c r="AI11" s="188"/>
      <c r="AJ11" s="188"/>
      <c r="AK11" s="908"/>
      <c r="AL11" s="909"/>
      <c r="AM11" s="909"/>
      <c r="AN11" s="909"/>
      <c r="AO11" s="910"/>
      <c r="AP11" s="2"/>
      <c r="AQ11" s="189">
        <f>IF(P11="材質劣化",2,IF(P11="漏水",3,1))</f>
        <v>1</v>
      </c>
    </row>
    <row r="12" spans="2:86" ht="12" customHeight="1" x14ac:dyDescent="0.15">
      <c r="B12" s="872"/>
      <c r="C12" s="877"/>
      <c r="D12" s="875"/>
      <c r="E12" s="875"/>
      <c r="F12" s="875"/>
      <c r="G12" s="875"/>
      <c r="H12" s="875"/>
      <c r="I12" s="875"/>
      <c r="J12" s="876"/>
      <c r="K12" s="185"/>
      <c r="L12" s="908"/>
      <c r="M12" s="910"/>
      <c r="N12" s="908"/>
      <c r="O12" s="910"/>
      <c r="P12" s="908"/>
      <c r="Q12" s="910"/>
      <c r="R12" s="606"/>
      <c r="S12" s="606"/>
      <c r="T12" s="606"/>
      <c r="U12" s="908"/>
      <c r="V12" s="910"/>
      <c r="W12" s="908"/>
      <c r="X12" s="910"/>
      <c r="Y12" s="186"/>
      <c r="Z12" s="187"/>
      <c r="AA12" s="187"/>
      <c r="AB12" s="187"/>
      <c r="AC12" s="188"/>
      <c r="AD12" s="188"/>
      <c r="AE12" s="188"/>
      <c r="AF12" s="188"/>
      <c r="AG12" s="188"/>
      <c r="AH12" s="188"/>
      <c r="AI12" s="188"/>
      <c r="AJ12" s="188"/>
      <c r="AK12" s="908"/>
      <c r="AL12" s="909"/>
      <c r="AM12" s="909"/>
      <c r="AN12" s="909"/>
      <c r="AO12" s="910"/>
      <c r="AP12" s="2"/>
      <c r="AQ12" s="189">
        <f>IF(P12="材質劣化",2,IF(P12="漏水",3,1))</f>
        <v>1</v>
      </c>
    </row>
    <row r="13" spans="2:86" ht="12" customHeight="1" x14ac:dyDescent="0.15">
      <c r="B13" s="872"/>
      <c r="C13" s="877"/>
      <c r="D13" s="875"/>
      <c r="E13" s="875"/>
      <c r="F13" s="875"/>
      <c r="G13" s="875"/>
      <c r="H13" s="875"/>
      <c r="I13" s="875"/>
      <c r="J13" s="876"/>
      <c r="K13" s="185"/>
      <c r="L13" s="908"/>
      <c r="M13" s="910"/>
      <c r="N13" s="908"/>
      <c r="O13" s="910"/>
      <c r="P13" s="908"/>
      <c r="Q13" s="910"/>
      <c r="R13" s="604"/>
      <c r="S13" s="620"/>
      <c r="T13" s="605"/>
      <c r="U13" s="908"/>
      <c r="V13" s="910"/>
      <c r="W13" s="908"/>
      <c r="X13" s="910"/>
      <c r="Y13" s="186"/>
      <c r="Z13" s="187"/>
      <c r="AA13" s="187"/>
      <c r="AB13" s="187"/>
      <c r="AC13" s="188"/>
      <c r="AD13" s="188"/>
      <c r="AE13" s="188"/>
      <c r="AF13" s="188"/>
      <c r="AG13" s="188"/>
      <c r="AH13" s="188"/>
      <c r="AI13" s="188"/>
      <c r="AJ13" s="188"/>
      <c r="AK13" s="908"/>
      <c r="AL13" s="909"/>
      <c r="AM13" s="909"/>
      <c r="AN13" s="909"/>
      <c r="AO13" s="910"/>
      <c r="AP13" s="2"/>
      <c r="AQ13" s="189">
        <f t="shared" ref="AQ13:AQ34" si="2">IF(P13="材質劣化",2,IF(P13="漏水",3,1))</f>
        <v>1</v>
      </c>
    </row>
    <row r="14" spans="2:86" ht="12" customHeight="1" x14ac:dyDescent="0.15">
      <c r="B14" s="872"/>
      <c r="C14" s="877"/>
      <c r="D14" s="875"/>
      <c r="E14" s="875"/>
      <c r="F14" s="875"/>
      <c r="G14" s="875"/>
      <c r="H14" s="875"/>
      <c r="I14" s="875"/>
      <c r="J14" s="876"/>
      <c r="K14" s="185"/>
      <c r="L14" s="908"/>
      <c r="M14" s="910"/>
      <c r="N14" s="908"/>
      <c r="O14" s="910"/>
      <c r="P14" s="908"/>
      <c r="Q14" s="910"/>
      <c r="R14" s="604"/>
      <c r="S14" s="620"/>
      <c r="T14" s="605"/>
      <c r="U14" s="908"/>
      <c r="V14" s="910"/>
      <c r="W14" s="908"/>
      <c r="X14" s="910"/>
      <c r="Y14" s="186"/>
      <c r="Z14" s="187"/>
      <c r="AA14" s="187"/>
      <c r="AB14" s="187"/>
      <c r="AC14" s="188"/>
      <c r="AD14" s="188"/>
      <c r="AE14" s="188"/>
      <c r="AF14" s="188"/>
      <c r="AG14" s="188"/>
      <c r="AH14" s="188"/>
      <c r="AI14" s="188"/>
      <c r="AJ14" s="188"/>
      <c r="AK14" s="908"/>
      <c r="AL14" s="909"/>
      <c r="AM14" s="909"/>
      <c r="AN14" s="909"/>
      <c r="AO14" s="910"/>
      <c r="AP14" s="2"/>
      <c r="AQ14" s="189">
        <f t="shared" si="2"/>
        <v>1</v>
      </c>
    </row>
    <row r="15" spans="2:86" ht="12" customHeight="1" x14ac:dyDescent="0.15">
      <c r="B15" s="872"/>
      <c r="C15" s="877"/>
      <c r="D15" s="875"/>
      <c r="E15" s="875"/>
      <c r="F15" s="875"/>
      <c r="G15" s="875"/>
      <c r="H15" s="875"/>
      <c r="I15" s="875"/>
      <c r="J15" s="876"/>
      <c r="K15" s="185"/>
      <c r="L15" s="908"/>
      <c r="M15" s="910"/>
      <c r="N15" s="908"/>
      <c r="O15" s="910"/>
      <c r="P15" s="908"/>
      <c r="Q15" s="910"/>
      <c r="R15" s="604"/>
      <c r="S15" s="620"/>
      <c r="T15" s="605"/>
      <c r="U15" s="908"/>
      <c r="V15" s="910"/>
      <c r="W15" s="908"/>
      <c r="X15" s="910"/>
      <c r="Y15" s="186"/>
      <c r="Z15" s="187"/>
      <c r="AA15" s="187"/>
      <c r="AB15" s="187"/>
      <c r="AC15" s="188"/>
      <c r="AD15" s="188"/>
      <c r="AE15" s="188"/>
      <c r="AF15" s="188"/>
      <c r="AG15" s="188"/>
      <c r="AH15" s="188"/>
      <c r="AI15" s="188"/>
      <c r="AJ15" s="188"/>
      <c r="AK15" s="908"/>
      <c r="AL15" s="909"/>
      <c r="AM15" s="909"/>
      <c r="AN15" s="909"/>
      <c r="AO15" s="910"/>
      <c r="AP15" s="2"/>
      <c r="AQ15" s="189">
        <f t="shared" si="2"/>
        <v>1</v>
      </c>
    </row>
    <row r="16" spans="2:86" ht="12" customHeight="1" x14ac:dyDescent="0.15">
      <c r="B16" s="872"/>
      <c r="C16" s="877"/>
      <c r="D16" s="875"/>
      <c r="E16" s="875"/>
      <c r="F16" s="875"/>
      <c r="G16" s="875"/>
      <c r="H16" s="875"/>
      <c r="I16" s="875"/>
      <c r="J16" s="876"/>
      <c r="K16" s="185"/>
      <c r="L16" s="908"/>
      <c r="M16" s="910"/>
      <c r="N16" s="908"/>
      <c r="O16" s="910"/>
      <c r="P16" s="908"/>
      <c r="Q16" s="910"/>
      <c r="R16" s="604"/>
      <c r="S16" s="620"/>
      <c r="T16" s="605"/>
      <c r="U16" s="908"/>
      <c r="V16" s="910"/>
      <c r="W16" s="908"/>
      <c r="X16" s="910"/>
      <c r="Y16" s="186"/>
      <c r="Z16" s="187"/>
      <c r="AA16" s="187"/>
      <c r="AB16" s="187"/>
      <c r="AC16" s="188"/>
      <c r="AD16" s="188"/>
      <c r="AE16" s="188"/>
      <c r="AF16" s="188"/>
      <c r="AG16" s="188"/>
      <c r="AH16" s="188"/>
      <c r="AI16" s="188"/>
      <c r="AJ16" s="188"/>
      <c r="AK16" s="908"/>
      <c r="AL16" s="909"/>
      <c r="AM16" s="909"/>
      <c r="AN16" s="909"/>
      <c r="AO16" s="910"/>
      <c r="AP16" s="2"/>
      <c r="AQ16" s="189">
        <f t="shared" si="2"/>
        <v>1</v>
      </c>
    </row>
    <row r="17" spans="2:46" ht="12" customHeight="1" x14ac:dyDescent="0.15">
      <c r="B17" s="872"/>
      <c r="C17" s="877"/>
      <c r="D17" s="875"/>
      <c r="E17" s="875"/>
      <c r="F17" s="875"/>
      <c r="G17" s="875"/>
      <c r="H17" s="875"/>
      <c r="I17" s="875"/>
      <c r="J17" s="876"/>
      <c r="K17" s="185"/>
      <c r="L17" s="908"/>
      <c r="M17" s="910"/>
      <c r="N17" s="908"/>
      <c r="O17" s="910"/>
      <c r="P17" s="908"/>
      <c r="Q17" s="910"/>
      <c r="R17" s="604"/>
      <c r="S17" s="620"/>
      <c r="T17" s="605"/>
      <c r="U17" s="908"/>
      <c r="V17" s="910"/>
      <c r="W17" s="908"/>
      <c r="X17" s="910"/>
      <c r="Y17" s="186"/>
      <c r="Z17" s="187"/>
      <c r="AA17" s="187"/>
      <c r="AB17" s="187"/>
      <c r="AC17" s="188"/>
      <c r="AD17" s="188"/>
      <c r="AE17" s="188"/>
      <c r="AF17" s="188"/>
      <c r="AG17" s="188"/>
      <c r="AH17" s="188"/>
      <c r="AI17" s="188"/>
      <c r="AJ17" s="188"/>
      <c r="AK17" s="908"/>
      <c r="AL17" s="909"/>
      <c r="AM17" s="909"/>
      <c r="AN17" s="909"/>
      <c r="AO17" s="910"/>
      <c r="AP17" s="2"/>
      <c r="AQ17" s="189">
        <f t="shared" si="2"/>
        <v>1</v>
      </c>
    </row>
    <row r="18" spans="2:46" ht="12" customHeight="1" x14ac:dyDescent="0.15">
      <c r="B18" s="872"/>
      <c r="C18" s="877"/>
      <c r="D18" s="875"/>
      <c r="E18" s="875"/>
      <c r="F18" s="875"/>
      <c r="G18" s="875"/>
      <c r="H18" s="875"/>
      <c r="I18" s="875"/>
      <c r="J18" s="876"/>
      <c r="K18" s="185"/>
      <c r="L18" s="908"/>
      <c r="M18" s="910"/>
      <c r="N18" s="908"/>
      <c r="O18" s="910"/>
      <c r="P18" s="908"/>
      <c r="Q18" s="910"/>
      <c r="R18" s="604"/>
      <c r="S18" s="620"/>
      <c r="T18" s="605"/>
      <c r="U18" s="908"/>
      <c r="V18" s="910"/>
      <c r="W18" s="908"/>
      <c r="X18" s="910"/>
      <c r="Y18" s="186"/>
      <c r="Z18" s="187"/>
      <c r="AA18" s="187"/>
      <c r="AB18" s="187"/>
      <c r="AC18" s="188"/>
      <c r="AD18" s="188"/>
      <c r="AE18" s="188"/>
      <c r="AF18" s="188"/>
      <c r="AG18" s="188"/>
      <c r="AH18" s="188"/>
      <c r="AI18" s="188"/>
      <c r="AJ18" s="188"/>
      <c r="AK18" s="908"/>
      <c r="AL18" s="909"/>
      <c r="AM18" s="909"/>
      <c r="AN18" s="909"/>
      <c r="AO18" s="910"/>
      <c r="AP18" s="2"/>
      <c r="AQ18" s="189">
        <f t="shared" si="2"/>
        <v>1</v>
      </c>
    </row>
    <row r="19" spans="2:46" ht="12" customHeight="1" x14ac:dyDescent="0.15">
      <c r="B19" s="872"/>
      <c r="C19" s="877"/>
      <c r="D19" s="875"/>
      <c r="E19" s="875"/>
      <c r="F19" s="875"/>
      <c r="G19" s="875"/>
      <c r="H19" s="875"/>
      <c r="I19" s="875"/>
      <c r="J19" s="876"/>
      <c r="K19" s="185"/>
      <c r="L19" s="908"/>
      <c r="M19" s="910"/>
      <c r="N19" s="908"/>
      <c r="O19" s="910"/>
      <c r="P19" s="908"/>
      <c r="Q19" s="910"/>
      <c r="R19" s="604"/>
      <c r="S19" s="620"/>
      <c r="T19" s="605"/>
      <c r="U19" s="908"/>
      <c r="V19" s="910"/>
      <c r="W19" s="908"/>
      <c r="X19" s="910"/>
      <c r="Y19" s="186"/>
      <c r="Z19" s="187"/>
      <c r="AA19" s="187"/>
      <c r="AB19" s="187"/>
      <c r="AC19" s="188"/>
      <c r="AD19" s="188"/>
      <c r="AE19" s="188"/>
      <c r="AF19" s="188"/>
      <c r="AG19" s="188"/>
      <c r="AH19" s="188"/>
      <c r="AI19" s="188"/>
      <c r="AJ19" s="188"/>
      <c r="AK19" s="908"/>
      <c r="AL19" s="909"/>
      <c r="AM19" s="909"/>
      <c r="AN19" s="909"/>
      <c r="AO19" s="910"/>
      <c r="AP19" s="2"/>
      <c r="AQ19" s="189">
        <f t="shared" si="2"/>
        <v>1</v>
      </c>
    </row>
    <row r="20" spans="2:46" ht="12" customHeight="1" x14ac:dyDescent="0.15">
      <c r="B20" s="872"/>
      <c r="C20" s="877"/>
      <c r="D20" s="875"/>
      <c r="E20" s="875"/>
      <c r="F20" s="875"/>
      <c r="G20" s="875"/>
      <c r="H20" s="875"/>
      <c r="I20" s="875"/>
      <c r="J20" s="876"/>
      <c r="K20" s="185"/>
      <c r="L20" s="908"/>
      <c r="M20" s="910"/>
      <c r="N20" s="908"/>
      <c r="O20" s="910"/>
      <c r="P20" s="908"/>
      <c r="Q20" s="910"/>
      <c r="R20" s="604"/>
      <c r="S20" s="620"/>
      <c r="T20" s="605"/>
      <c r="U20" s="908"/>
      <c r="V20" s="910"/>
      <c r="W20" s="908"/>
      <c r="X20" s="910"/>
      <c r="Y20" s="186"/>
      <c r="Z20" s="187"/>
      <c r="AA20" s="187"/>
      <c r="AB20" s="187"/>
      <c r="AC20" s="188"/>
      <c r="AD20" s="188"/>
      <c r="AE20" s="188"/>
      <c r="AF20" s="188"/>
      <c r="AG20" s="188"/>
      <c r="AH20" s="188"/>
      <c r="AI20" s="188"/>
      <c r="AJ20" s="188"/>
      <c r="AK20" s="908"/>
      <c r="AL20" s="909"/>
      <c r="AM20" s="909"/>
      <c r="AN20" s="909"/>
      <c r="AO20" s="910"/>
      <c r="AP20" s="2"/>
      <c r="AQ20" s="189">
        <f t="shared" si="2"/>
        <v>1</v>
      </c>
    </row>
    <row r="21" spans="2:46" ht="12" customHeight="1" x14ac:dyDescent="0.15">
      <c r="B21" s="872"/>
      <c r="C21" s="877"/>
      <c r="D21" s="875"/>
      <c r="E21" s="875"/>
      <c r="F21" s="875"/>
      <c r="G21" s="875"/>
      <c r="H21" s="875"/>
      <c r="I21" s="875"/>
      <c r="J21" s="876"/>
      <c r="K21" s="185"/>
      <c r="L21" s="908"/>
      <c r="M21" s="910"/>
      <c r="N21" s="908"/>
      <c r="O21" s="910"/>
      <c r="P21" s="908"/>
      <c r="Q21" s="910"/>
      <c r="R21" s="604"/>
      <c r="S21" s="620"/>
      <c r="T21" s="605"/>
      <c r="U21" s="908"/>
      <c r="V21" s="910"/>
      <c r="W21" s="908"/>
      <c r="X21" s="910"/>
      <c r="Y21" s="186"/>
      <c r="Z21" s="187"/>
      <c r="AA21" s="187"/>
      <c r="AB21" s="187"/>
      <c r="AC21" s="188"/>
      <c r="AD21" s="188"/>
      <c r="AE21" s="188"/>
      <c r="AF21" s="188"/>
      <c r="AG21" s="188"/>
      <c r="AH21" s="188"/>
      <c r="AI21" s="188"/>
      <c r="AJ21" s="188"/>
      <c r="AK21" s="908"/>
      <c r="AL21" s="909"/>
      <c r="AM21" s="909"/>
      <c r="AN21" s="909"/>
      <c r="AO21" s="910"/>
      <c r="AP21" s="2"/>
      <c r="AQ21" s="189">
        <f>IF(P21="材質劣化",2,IF(P21="漏水",3,1))</f>
        <v>1</v>
      </c>
    </row>
    <row r="22" spans="2:46" ht="12" customHeight="1" x14ac:dyDescent="0.15">
      <c r="B22" s="872"/>
      <c r="C22" s="877"/>
      <c r="D22" s="875"/>
      <c r="E22" s="875"/>
      <c r="F22" s="875"/>
      <c r="G22" s="875"/>
      <c r="H22" s="875"/>
      <c r="I22" s="875"/>
      <c r="J22" s="876"/>
      <c r="K22" s="185"/>
      <c r="L22" s="908"/>
      <c r="M22" s="910"/>
      <c r="N22" s="908"/>
      <c r="O22" s="910"/>
      <c r="P22" s="908"/>
      <c r="Q22" s="910"/>
      <c r="R22" s="604"/>
      <c r="S22" s="620"/>
      <c r="T22" s="605"/>
      <c r="U22" s="908"/>
      <c r="V22" s="910"/>
      <c r="W22" s="908"/>
      <c r="X22" s="910"/>
      <c r="Y22" s="186"/>
      <c r="Z22" s="187"/>
      <c r="AA22" s="187"/>
      <c r="AB22" s="187"/>
      <c r="AC22" s="188"/>
      <c r="AD22" s="188"/>
      <c r="AE22" s="188"/>
      <c r="AF22" s="188"/>
      <c r="AG22" s="188"/>
      <c r="AH22" s="188"/>
      <c r="AI22" s="188"/>
      <c r="AJ22" s="188"/>
      <c r="AK22" s="908"/>
      <c r="AL22" s="909"/>
      <c r="AM22" s="909"/>
      <c r="AN22" s="909"/>
      <c r="AO22" s="910"/>
      <c r="AP22" s="2"/>
      <c r="AQ22" s="189">
        <f t="shared" si="2"/>
        <v>1</v>
      </c>
    </row>
    <row r="23" spans="2:46" ht="12" customHeight="1" x14ac:dyDescent="0.15">
      <c r="B23" s="872"/>
      <c r="C23" s="877"/>
      <c r="D23" s="875"/>
      <c r="E23" s="875"/>
      <c r="F23" s="875"/>
      <c r="G23" s="875"/>
      <c r="H23" s="875"/>
      <c r="I23" s="875"/>
      <c r="J23" s="876"/>
      <c r="K23" s="185"/>
      <c r="L23" s="908"/>
      <c r="M23" s="910"/>
      <c r="N23" s="908"/>
      <c r="O23" s="910"/>
      <c r="P23" s="908"/>
      <c r="Q23" s="910"/>
      <c r="R23" s="604"/>
      <c r="S23" s="620"/>
      <c r="T23" s="605"/>
      <c r="U23" s="908"/>
      <c r="V23" s="910"/>
      <c r="W23" s="908"/>
      <c r="X23" s="910"/>
      <c r="Y23" s="186"/>
      <c r="Z23" s="187"/>
      <c r="AA23" s="187"/>
      <c r="AB23" s="187"/>
      <c r="AC23" s="188"/>
      <c r="AD23" s="188"/>
      <c r="AE23" s="188"/>
      <c r="AF23" s="188"/>
      <c r="AG23" s="188"/>
      <c r="AH23" s="188"/>
      <c r="AI23" s="188"/>
      <c r="AJ23" s="188"/>
      <c r="AK23" s="908"/>
      <c r="AL23" s="909"/>
      <c r="AM23" s="909"/>
      <c r="AN23" s="909"/>
      <c r="AO23" s="910"/>
      <c r="AP23" s="2"/>
      <c r="AQ23" s="189">
        <f t="shared" si="2"/>
        <v>1</v>
      </c>
    </row>
    <row r="24" spans="2:46" ht="12" customHeight="1" x14ac:dyDescent="0.15">
      <c r="B24" s="872"/>
      <c r="C24" s="877"/>
      <c r="D24" s="875"/>
      <c r="E24" s="875"/>
      <c r="F24" s="875"/>
      <c r="G24" s="875"/>
      <c r="H24" s="875"/>
      <c r="I24" s="875"/>
      <c r="J24" s="876"/>
      <c r="K24" s="185"/>
      <c r="L24" s="908"/>
      <c r="M24" s="910"/>
      <c r="N24" s="908"/>
      <c r="O24" s="910"/>
      <c r="P24" s="908"/>
      <c r="Q24" s="910"/>
      <c r="R24" s="604"/>
      <c r="S24" s="620"/>
      <c r="T24" s="605"/>
      <c r="U24" s="908"/>
      <c r="V24" s="910"/>
      <c r="W24" s="908"/>
      <c r="X24" s="910"/>
      <c r="Y24" s="186"/>
      <c r="Z24" s="187"/>
      <c r="AA24" s="187"/>
      <c r="AB24" s="187"/>
      <c r="AC24" s="188"/>
      <c r="AD24" s="188"/>
      <c r="AE24" s="188"/>
      <c r="AF24" s="188"/>
      <c r="AG24" s="188"/>
      <c r="AH24" s="188"/>
      <c r="AI24" s="188"/>
      <c r="AJ24" s="188"/>
      <c r="AK24" s="908"/>
      <c r="AL24" s="909"/>
      <c r="AM24" s="909"/>
      <c r="AN24" s="909"/>
      <c r="AO24" s="910"/>
      <c r="AP24" s="2"/>
      <c r="AQ24" s="189">
        <f t="shared" si="2"/>
        <v>1</v>
      </c>
    </row>
    <row r="25" spans="2:46" ht="12" customHeight="1" x14ac:dyDescent="0.15">
      <c r="B25" s="872"/>
      <c r="C25" s="877"/>
      <c r="D25" s="875"/>
      <c r="E25" s="875"/>
      <c r="F25" s="875"/>
      <c r="G25" s="875"/>
      <c r="H25" s="875"/>
      <c r="I25" s="875"/>
      <c r="J25" s="876"/>
      <c r="K25" s="185"/>
      <c r="L25" s="908"/>
      <c r="M25" s="910"/>
      <c r="N25" s="908"/>
      <c r="O25" s="910"/>
      <c r="P25" s="908"/>
      <c r="Q25" s="910"/>
      <c r="R25" s="604"/>
      <c r="S25" s="620"/>
      <c r="T25" s="605"/>
      <c r="U25" s="908"/>
      <c r="V25" s="910"/>
      <c r="W25" s="908"/>
      <c r="X25" s="910"/>
      <c r="Y25" s="186"/>
      <c r="Z25" s="187"/>
      <c r="AA25" s="187"/>
      <c r="AB25" s="187"/>
      <c r="AC25" s="188"/>
      <c r="AD25" s="188"/>
      <c r="AE25" s="188"/>
      <c r="AF25" s="188"/>
      <c r="AG25" s="188"/>
      <c r="AH25" s="188"/>
      <c r="AI25" s="188"/>
      <c r="AJ25" s="188"/>
      <c r="AK25" s="908"/>
      <c r="AL25" s="909"/>
      <c r="AM25" s="909"/>
      <c r="AN25" s="909"/>
      <c r="AO25" s="910"/>
      <c r="AP25" s="2"/>
      <c r="AQ25" s="189">
        <f t="shared" si="2"/>
        <v>1</v>
      </c>
    </row>
    <row r="26" spans="2:46" ht="12" customHeight="1" x14ac:dyDescent="0.15">
      <c r="B26" s="872"/>
      <c r="C26" s="877"/>
      <c r="D26" s="875"/>
      <c r="E26" s="875"/>
      <c r="F26" s="875"/>
      <c r="G26" s="875"/>
      <c r="H26" s="875"/>
      <c r="I26" s="875"/>
      <c r="J26" s="876"/>
      <c r="K26" s="185"/>
      <c r="L26" s="908"/>
      <c r="M26" s="910"/>
      <c r="N26" s="908"/>
      <c r="O26" s="910"/>
      <c r="P26" s="908"/>
      <c r="Q26" s="910"/>
      <c r="R26" s="604"/>
      <c r="S26" s="620"/>
      <c r="T26" s="605"/>
      <c r="U26" s="908"/>
      <c r="V26" s="910"/>
      <c r="W26" s="908"/>
      <c r="X26" s="910"/>
      <c r="Y26" s="186"/>
      <c r="Z26" s="187"/>
      <c r="AA26" s="187"/>
      <c r="AB26" s="187"/>
      <c r="AC26" s="188"/>
      <c r="AD26" s="188"/>
      <c r="AE26" s="188"/>
      <c r="AF26" s="188"/>
      <c r="AG26" s="188"/>
      <c r="AH26" s="188"/>
      <c r="AI26" s="188"/>
      <c r="AJ26" s="188"/>
      <c r="AK26" s="908"/>
      <c r="AL26" s="909"/>
      <c r="AM26" s="909"/>
      <c r="AN26" s="909"/>
      <c r="AO26" s="910"/>
      <c r="AP26" s="2"/>
      <c r="AQ26" s="189">
        <f t="shared" si="2"/>
        <v>1</v>
      </c>
    </row>
    <row r="27" spans="2:46" ht="12" customHeight="1" x14ac:dyDescent="0.15">
      <c r="B27" s="872"/>
      <c r="C27" s="877"/>
      <c r="D27" s="875"/>
      <c r="E27" s="875"/>
      <c r="F27" s="875"/>
      <c r="G27" s="875"/>
      <c r="H27" s="875"/>
      <c r="I27" s="875"/>
      <c r="J27" s="876"/>
      <c r="K27" s="185"/>
      <c r="L27" s="908"/>
      <c r="M27" s="910"/>
      <c r="N27" s="908"/>
      <c r="O27" s="910"/>
      <c r="P27" s="908"/>
      <c r="Q27" s="910"/>
      <c r="R27" s="604"/>
      <c r="S27" s="620"/>
      <c r="T27" s="605"/>
      <c r="U27" s="908"/>
      <c r="V27" s="910"/>
      <c r="W27" s="908"/>
      <c r="X27" s="910"/>
      <c r="Y27" s="186"/>
      <c r="Z27" s="187"/>
      <c r="AA27" s="187"/>
      <c r="AB27" s="187"/>
      <c r="AC27" s="188"/>
      <c r="AD27" s="188"/>
      <c r="AE27" s="188"/>
      <c r="AF27" s="188"/>
      <c r="AG27" s="188"/>
      <c r="AH27" s="188"/>
      <c r="AI27" s="188"/>
      <c r="AJ27" s="188"/>
      <c r="AK27" s="908"/>
      <c r="AL27" s="909"/>
      <c r="AM27" s="909"/>
      <c r="AN27" s="909"/>
      <c r="AO27" s="910"/>
      <c r="AP27" s="2"/>
      <c r="AQ27" s="189">
        <f t="shared" si="2"/>
        <v>1</v>
      </c>
    </row>
    <row r="28" spans="2:46" ht="12" customHeight="1" x14ac:dyDescent="0.15">
      <c r="B28" s="872"/>
      <c r="C28" s="877"/>
      <c r="D28" s="875"/>
      <c r="E28" s="875"/>
      <c r="F28" s="875"/>
      <c r="G28" s="875"/>
      <c r="H28" s="875"/>
      <c r="I28" s="875"/>
      <c r="J28" s="876"/>
      <c r="K28" s="185"/>
      <c r="L28" s="908"/>
      <c r="M28" s="910"/>
      <c r="N28" s="908"/>
      <c r="O28" s="910"/>
      <c r="P28" s="908"/>
      <c r="Q28" s="910"/>
      <c r="R28" s="604"/>
      <c r="S28" s="620"/>
      <c r="T28" s="605"/>
      <c r="U28" s="908"/>
      <c r="V28" s="910"/>
      <c r="W28" s="908"/>
      <c r="X28" s="910"/>
      <c r="Y28" s="186"/>
      <c r="Z28" s="187"/>
      <c r="AA28" s="187"/>
      <c r="AB28" s="187"/>
      <c r="AC28" s="188"/>
      <c r="AD28" s="188"/>
      <c r="AE28" s="188"/>
      <c r="AF28" s="188"/>
      <c r="AG28" s="188"/>
      <c r="AH28" s="188"/>
      <c r="AI28" s="188"/>
      <c r="AJ28" s="188"/>
      <c r="AK28" s="908"/>
      <c r="AL28" s="909"/>
      <c r="AM28" s="909"/>
      <c r="AN28" s="909"/>
      <c r="AO28" s="910"/>
      <c r="AP28" s="2"/>
      <c r="AQ28" s="189">
        <f t="shared" si="2"/>
        <v>1</v>
      </c>
    </row>
    <row r="29" spans="2:46" ht="12" customHeight="1" x14ac:dyDescent="0.15">
      <c r="B29" s="872"/>
      <c r="C29" s="877"/>
      <c r="D29" s="875"/>
      <c r="E29" s="875"/>
      <c r="F29" s="875"/>
      <c r="G29" s="875"/>
      <c r="H29" s="875"/>
      <c r="I29" s="875"/>
      <c r="J29" s="876"/>
      <c r="K29" s="185"/>
      <c r="L29" s="908"/>
      <c r="M29" s="910"/>
      <c r="N29" s="908"/>
      <c r="O29" s="910"/>
      <c r="P29" s="908"/>
      <c r="Q29" s="910"/>
      <c r="R29" s="604"/>
      <c r="S29" s="620"/>
      <c r="T29" s="605"/>
      <c r="U29" s="908"/>
      <c r="V29" s="910"/>
      <c r="W29" s="908"/>
      <c r="X29" s="910"/>
      <c r="Y29" s="186"/>
      <c r="Z29" s="187"/>
      <c r="AA29" s="187"/>
      <c r="AB29" s="187"/>
      <c r="AC29" s="188"/>
      <c r="AD29" s="188"/>
      <c r="AE29" s="188"/>
      <c r="AF29" s="188"/>
      <c r="AG29" s="188"/>
      <c r="AH29" s="188"/>
      <c r="AI29" s="188"/>
      <c r="AJ29" s="188"/>
      <c r="AK29" s="908"/>
      <c r="AL29" s="909"/>
      <c r="AM29" s="909"/>
      <c r="AN29" s="909"/>
      <c r="AO29" s="910"/>
      <c r="AP29" s="2"/>
      <c r="AQ29" s="189">
        <f t="shared" si="2"/>
        <v>1</v>
      </c>
    </row>
    <row r="30" spans="2:46" ht="12" customHeight="1" x14ac:dyDescent="0.15">
      <c r="B30" s="872"/>
      <c r="C30" s="877"/>
      <c r="D30" s="875"/>
      <c r="E30" s="875"/>
      <c r="F30" s="875"/>
      <c r="G30" s="875"/>
      <c r="H30" s="875"/>
      <c r="I30" s="875"/>
      <c r="J30" s="876"/>
      <c r="K30" s="185"/>
      <c r="L30" s="908"/>
      <c r="M30" s="910"/>
      <c r="N30" s="908"/>
      <c r="O30" s="910"/>
      <c r="P30" s="908"/>
      <c r="Q30" s="910"/>
      <c r="R30" s="604"/>
      <c r="S30" s="620"/>
      <c r="T30" s="605"/>
      <c r="U30" s="908"/>
      <c r="V30" s="910"/>
      <c r="W30" s="908"/>
      <c r="X30" s="910"/>
      <c r="Y30" s="186"/>
      <c r="Z30" s="187"/>
      <c r="AA30" s="187"/>
      <c r="AB30" s="187"/>
      <c r="AC30" s="188"/>
      <c r="AD30" s="188"/>
      <c r="AE30" s="188"/>
      <c r="AF30" s="188"/>
      <c r="AG30" s="188"/>
      <c r="AH30" s="188"/>
      <c r="AI30" s="188"/>
      <c r="AJ30" s="188"/>
      <c r="AK30" s="908"/>
      <c r="AL30" s="909"/>
      <c r="AM30" s="909"/>
      <c r="AN30" s="909"/>
      <c r="AO30" s="910"/>
      <c r="AP30" s="2"/>
      <c r="AQ30" s="189">
        <f t="shared" si="2"/>
        <v>1</v>
      </c>
    </row>
    <row r="31" spans="2:46" ht="12" customHeight="1" x14ac:dyDescent="0.15">
      <c r="B31" s="872"/>
      <c r="C31" s="877"/>
      <c r="D31" s="875"/>
      <c r="E31" s="875"/>
      <c r="F31" s="875"/>
      <c r="G31" s="875"/>
      <c r="H31" s="875"/>
      <c r="I31" s="875"/>
      <c r="J31" s="876"/>
      <c r="K31" s="185"/>
      <c r="L31" s="908"/>
      <c r="M31" s="910"/>
      <c r="N31" s="908"/>
      <c r="O31" s="910"/>
      <c r="P31" s="908"/>
      <c r="Q31" s="910"/>
      <c r="R31" s="604"/>
      <c r="S31" s="620"/>
      <c r="T31" s="605"/>
      <c r="U31" s="908"/>
      <c r="V31" s="910"/>
      <c r="W31" s="908"/>
      <c r="X31" s="910"/>
      <c r="Y31" s="186"/>
      <c r="Z31" s="187"/>
      <c r="AA31" s="187"/>
      <c r="AB31" s="187"/>
      <c r="AC31" s="188"/>
      <c r="AD31" s="188"/>
      <c r="AE31" s="188"/>
      <c r="AF31" s="188"/>
      <c r="AG31" s="188"/>
      <c r="AH31" s="188"/>
      <c r="AI31" s="188"/>
      <c r="AJ31" s="188"/>
      <c r="AK31" s="908"/>
      <c r="AL31" s="909"/>
      <c r="AM31" s="909"/>
      <c r="AN31" s="909"/>
      <c r="AO31" s="910"/>
      <c r="AP31" s="2"/>
      <c r="AQ31" s="189">
        <f t="shared" si="2"/>
        <v>1</v>
      </c>
    </row>
    <row r="32" spans="2:46" ht="12" customHeight="1" x14ac:dyDescent="0.15">
      <c r="B32" s="872"/>
      <c r="C32" s="877"/>
      <c r="D32" s="875"/>
      <c r="E32" s="875"/>
      <c r="F32" s="875"/>
      <c r="G32" s="875"/>
      <c r="H32" s="875"/>
      <c r="I32" s="875"/>
      <c r="J32" s="876"/>
      <c r="K32" s="185"/>
      <c r="L32" s="908"/>
      <c r="M32" s="910"/>
      <c r="N32" s="908"/>
      <c r="O32" s="910"/>
      <c r="P32" s="908"/>
      <c r="Q32" s="910"/>
      <c r="R32" s="604"/>
      <c r="S32" s="620"/>
      <c r="T32" s="605"/>
      <c r="U32" s="908"/>
      <c r="V32" s="910"/>
      <c r="W32" s="908"/>
      <c r="X32" s="910"/>
      <c r="Y32" s="186"/>
      <c r="Z32" s="187"/>
      <c r="AA32" s="187"/>
      <c r="AB32" s="187"/>
      <c r="AC32" s="188"/>
      <c r="AD32" s="188"/>
      <c r="AE32" s="188"/>
      <c r="AF32" s="188"/>
      <c r="AG32" s="188"/>
      <c r="AH32" s="188"/>
      <c r="AI32" s="188"/>
      <c r="AJ32" s="188"/>
      <c r="AK32" s="908"/>
      <c r="AL32" s="909"/>
      <c r="AM32" s="909"/>
      <c r="AN32" s="909"/>
      <c r="AO32" s="910"/>
      <c r="AP32" s="2"/>
      <c r="AQ32" s="189">
        <f t="shared" si="2"/>
        <v>1</v>
      </c>
      <c r="AS32" s="856"/>
      <c r="AT32" s="856"/>
    </row>
    <row r="33" spans="2:86" ht="12" customHeight="1" x14ac:dyDescent="0.15">
      <c r="B33" s="872"/>
      <c r="C33" s="877"/>
      <c r="D33" s="875"/>
      <c r="E33" s="875"/>
      <c r="F33" s="875"/>
      <c r="G33" s="875"/>
      <c r="H33" s="875"/>
      <c r="I33" s="875"/>
      <c r="J33" s="876"/>
      <c r="K33" s="185"/>
      <c r="L33" s="908"/>
      <c r="M33" s="910"/>
      <c r="N33" s="908"/>
      <c r="O33" s="910"/>
      <c r="P33" s="908"/>
      <c r="Q33" s="910"/>
      <c r="R33" s="604"/>
      <c r="S33" s="620"/>
      <c r="T33" s="605"/>
      <c r="U33" s="908"/>
      <c r="V33" s="910"/>
      <c r="W33" s="908"/>
      <c r="X33" s="910"/>
      <c r="Y33" s="186"/>
      <c r="Z33" s="187"/>
      <c r="AA33" s="187"/>
      <c r="AB33" s="187"/>
      <c r="AC33" s="188"/>
      <c r="AD33" s="188"/>
      <c r="AE33" s="188"/>
      <c r="AF33" s="188"/>
      <c r="AG33" s="188"/>
      <c r="AH33" s="188"/>
      <c r="AI33" s="188"/>
      <c r="AJ33" s="188"/>
      <c r="AK33" s="908"/>
      <c r="AL33" s="909"/>
      <c r="AM33" s="909"/>
      <c r="AN33" s="909"/>
      <c r="AO33" s="910"/>
      <c r="AP33" s="2"/>
      <c r="AQ33" s="189">
        <f t="shared" si="2"/>
        <v>1</v>
      </c>
      <c r="AS33" s="911"/>
      <c r="AT33" s="911"/>
    </row>
    <row r="34" spans="2:86" ht="12" customHeight="1" x14ac:dyDescent="0.15">
      <c r="B34" s="872"/>
      <c r="C34" s="877"/>
      <c r="D34" s="875"/>
      <c r="E34" s="875"/>
      <c r="F34" s="875"/>
      <c r="G34" s="875"/>
      <c r="H34" s="875"/>
      <c r="I34" s="875"/>
      <c r="J34" s="876"/>
      <c r="K34" s="185"/>
      <c r="L34" s="908"/>
      <c r="M34" s="910"/>
      <c r="N34" s="908"/>
      <c r="O34" s="910"/>
      <c r="P34" s="908"/>
      <c r="Q34" s="910"/>
      <c r="R34" s="604"/>
      <c r="S34" s="620"/>
      <c r="T34" s="605"/>
      <c r="U34" s="908"/>
      <c r="V34" s="910"/>
      <c r="W34" s="908"/>
      <c r="X34" s="910"/>
      <c r="Y34" s="186"/>
      <c r="Z34" s="187"/>
      <c r="AA34" s="187"/>
      <c r="AB34" s="187"/>
      <c r="AC34" s="188"/>
      <c r="AD34" s="188"/>
      <c r="AE34" s="188"/>
      <c r="AF34" s="188"/>
      <c r="AG34" s="188"/>
      <c r="AH34" s="188"/>
      <c r="AI34" s="188"/>
      <c r="AJ34" s="188"/>
      <c r="AK34" s="908"/>
      <c r="AL34" s="909"/>
      <c r="AM34" s="909"/>
      <c r="AN34" s="909"/>
      <c r="AO34" s="910"/>
      <c r="AP34" s="2"/>
      <c r="AQ34" s="189">
        <f t="shared" si="2"/>
        <v>1</v>
      </c>
      <c r="AS34" s="912"/>
      <c r="AT34" s="912"/>
    </row>
    <row r="35" spans="2:86" ht="12" customHeight="1" x14ac:dyDescent="0.15">
      <c r="B35" s="872"/>
      <c r="C35" s="877"/>
      <c r="D35" s="875"/>
      <c r="E35" s="875"/>
      <c r="F35" s="875"/>
      <c r="G35" s="875"/>
      <c r="H35" s="875"/>
      <c r="I35" s="875"/>
      <c r="J35" s="876"/>
      <c r="K35" s="913" t="s">
        <v>945</v>
      </c>
      <c r="L35" s="898" t="s">
        <v>946</v>
      </c>
      <c r="M35" s="898"/>
      <c r="N35" s="898"/>
      <c r="O35" s="898"/>
      <c r="P35" s="898"/>
      <c r="Q35" s="898"/>
      <c r="R35" s="898"/>
      <c r="S35" s="898"/>
      <c r="T35" s="898"/>
      <c r="U35" s="898"/>
      <c r="V35" s="898"/>
      <c r="W35" s="898"/>
      <c r="X35" s="898"/>
      <c r="Y35" s="884" t="s">
        <v>947</v>
      </c>
      <c r="Z35" s="885"/>
      <c r="AA35" s="885"/>
      <c r="AB35" s="886"/>
      <c r="AC35" s="190">
        <f t="shared" ref="AC35:AJ35" si="3">SUM(AC11:AC34)</f>
        <v>0</v>
      </c>
      <c r="AD35" s="190">
        <f t="shared" si="3"/>
        <v>0</v>
      </c>
      <c r="AE35" s="190">
        <f>SUM(AE11:AE34)</f>
        <v>0</v>
      </c>
      <c r="AF35" s="190">
        <f t="shared" si="3"/>
        <v>0</v>
      </c>
      <c r="AG35" s="190">
        <f t="shared" si="3"/>
        <v>0</v>
      </c>
      <c r="AH35" s="190">
        <f t="shared" si="3"/>
        <v>0</v>
      </c>
      <c r="AI35" s="190">
        <f t="shared" si="3"/>
        <v>0</v>
      </c>
      <c r="AJ35" s="191">
        <f t="shared" si="3"/>
        <v>0</v>
      </c>
      <c r="AK35" s="898" t="s">
        <v>948</v>
      </c>
      <c r="AL35" s="898"/>
      <c r="AM35" s="915" t="s">
        <v>607</v>
      </c>
      <c r="AN35" s="915"/>
      <c r="AO35" s="915"/>
      <c r="AP35" s="2"/>
    </row>
    <row r="36" spans="2:86" ht="12" customHeight="1" x14ac:dyDescent="0.15">
      <c r="B36" s="872"/>
      <c r="C36" s="877"/>
      <c r="D36" s="875"/>
      <c r="E36" s="875"/>
      <c r="F36" s="875"/>
      <c r="G36" s="875"/>
      <c r="H36" s="875"/>
      <c r="I36" s="875"/>
      <c r="J36" s="876"/>
      <c r="K36" s="914"/>
      <c r="L36" s="892" t="s">
        <v>950</v>
      </c>
      <c r="M36" s="899"/>
      <c r="N36" s="893"/>
      <c r="O36" s="892" t="s">
        <v>951</v>
      </c>
      <c r="P36" s="899"/>
      <c r="Q36" s="899"/>
      <c r="R36" s="899"/>
      <c r="S36" s="899"/>
      <c r="T36" s="899"/>
      <c r="U36" s="899"/>
      <c r="V36" s="899"/>
      <c r="W36" s="899"/>
      <c r="X36" s="893"/>
      <c r="Y36" s="183" t="s">
        <v>527</v>
      </c>
      <c r="Z36" s="184" t="s">
        <v>526</v>
      </c>
      <c r="AA36" s="184" t="s">
        <v>943</v>
      </c>
      <c r="AB36" s="184" t="s">
        <v>944</v>
      </c>
      <c r="AC36" s="184" t="s">
        <v>527</v>
      </c>
      <c r="AD36" s="184" t="s">
        <v>526</v>
      </c>
      <c r="AE36" s="184" t="s">
        <v>943</v>
      </c>
      <c r="AF36" s="184" t="s">
        <v>944</v>
      </c>
      <c r="AG36" s="184" t="s">
        <v>527</v>
      </c>
      <c r="AH36" s="184" t="s">
        <v>526</v>
      </c>
      <c r="AI36" s="184" t="s">
        <v>943</v>
      </c>
      <c r="AJ36" s="192" t="s">
        <v>944</v>
      </c>
      <c r="AK36" s="898"/>
      <c r="AL36" s="898"/>
      <c r="AM36" s="915"/>
      <c r="AN36" s="915"/>
      <c r="AO36" s="915"/>
      <c r="AP36" s="2"/>
    </row>
    <row r="37" spans="2:86" ht="14.25" customHeight="1" x14ac:dyDescent="0.15">
      <c r="B37" s="872"/>
      <c r="C37" s="877"/>
      <c r="D37" s="875"/>
      <c r="E37" s="875"/>
      <c r="F37" s="875"/>
      <c r="G37" s="875"/>
      <c r="H37" s="875"/>
      <c r="I37" s="875"/>
      <c r="J37" s="876"/>
      <c r="K37" s="914"/>
      <c r="L37" s="894"/>
      <c r="M37" s="903"/>
      <c r="N37" s="895"/>
      <c r="O37" s="894"/>
      <c r="P37" s="903"/>
      <c r="Q37" s="903"/>
      <c r="R37" s="903"/>
      <c r="S37" s="903"/>
      <c r="T37" s="903"/>
      <c r="U37" s="903"/>
      <c r="V37" s="903"/>
      <c r="W37" s="903"/>
      <c r="X37" s="895"/>
      <c r="Y37" s="916">
        <f>COUNTIF(Y11:Y34,"〇")</f>
        <v>0</v>
      </c>
      <c r="Z37" s="916">
        <f>COUNTIF(Z11:Z34,"〇")</f>
        <v>0</v>
      </c>
      <c r="AA37" s="916">
        <f>COUNTIF(AA11:AA34,"〇")</f>
        <v>0</v>
      </c>
      <c r="AB37" s="916">
        <f>COUNTIF(AB11:AB34,"〇")</f>
        <v>0</v>
      </c>
      <c r="AC37" s="916">
        <f>COUNTA(AC11:AC34)</f>
        <v>0</v>
      </c>
      <c r="AD37" s="916">
        <f t="shared" ref="AD37:AI37" si="4">COUNTA(AD11:AD34)</f>
        <v>0</v>
      </c>
      <c r="AE37" s="916">
        <f t="shared" si="4"/>
        <v>0</v>
      </c>
      <c r="AF37" s="916">
        <f t="shared" si="4"/>
        <v>0</v>
      </c>
      <c r="AG37" s="916">
        <f t="shared" si="4"/>
        <v>0</v>
      </c>
      <c r="AH37" s="916">
        <f t="shared" si="4"/>
        <v>0</v>
      </c>
      <c r="AI37" s="916">
        <f t="shared" si="4"/>
        <v>0</v>
      </c>
      <c r="AJ37" s="916">
        <f>COUNTA(AJ11:AJ34)</f>
        <v>0</v>
      </c>
      <c r="AK37" s="898"/>
      <c r="AL37" s="898"/>
      <c r="AM37" s="915"/>
      <c r="AN37" s="915"/>
      <c r="AO37" s="915"/>
      <c r="AP37" s="2"/>
    </row>
    <row r="38" spans="2:86" ht="14.25" customHeight="1" x14ac:dyDescent="0.15">
      <c r="B38" s="872"/>
      <c r="C38" s="877"/>
      <c r="D38" s="875"/>
      <c r="E38" s="875"/>
      <c r="F38" s="875"/>
      <c r="G38" s="875"/>
      <c r="H38" s="875"/>
      <c r="I38" s="875"/>
      <c r="J38" s="876"/>
      <c r="K38" s="914"/>
      <c r="L38" s="896"/>
      <c r="M38" s="900"/>
      <c r="N38" s="897"/>
      <c r="O38" s="896"/>
      <c r="P38" s="900"/>
      <c r="Q38" s="900"/>
      <c r="R38" s="900"/>
      <c r="S38" s="900"/>
      <c r="T38" s="900"/>
      <c r="U38" s="900"/>
      <c r="V38" s="900"/>
      <c r="W38" s="900"/>
      <c r="X38" s="897"/>
      <c r="Y38" s="916"/>
      <c r="Z38" s="916"/>
      <c r="AA38" s="916"/>
      <c r="AB38" s="916"/>
      <c r="AC38" s="916"/>
      <c r="AD38" s="916"/>
      <c r="AE38" s="916"/>
      <c r="AF38" s="916"/>
      <c r="AG38" s="916"/>
      <c r="AH38" s="916"/>
      <c r="AI38" s="916"/>
      <c r="AJ38" s="916"/>
      <c r="AK38" s="898"/>
      <c r="AL38" s="898"/>
      <c r="AM38" s="915"/>
      <c r="AN38" s="915"/>
      <c r="AO38" s="915"/>
      <c r="AP38" s="2"/>
    </row>
    <row r="39" spans="2:86" ht="12" customHeight="1" x14ac:dyDescent="0.15">
      <c r="B39" s="872"/>
      <c r="C39" s="877"/>
      <c r="D39" s="875"/>
      <c r="E39" s="875"/>
      <c r="F39" s="875"/>
      <c r="G39" s="875"/>
      <c r="H39" s="875"/>
      <c r="I39" s="875"/>
      <c r="J39" s="875"/>
      <c r="K39" s="924" t="s">
        <v>952</v>
      </c>
      <c r="L39" s="926"/>
      <c r="M39" s="926"/>
      <c r="N39" s="926"/>
      <c r="O39" s="926"/>
      <c r="P39" s="926"/>
      <c r="Q39" s="926"/>
      <c r="R39" s="926"/>
      <c r="S39" s="926"/>
      <c r="T39" s="926"/>
      <c r="U39" s="926"/>
      <c r="V39" s="926"/>
      <c r="W39" s="926"/>
      <c r="X39" s="926"/>
      <c r="Y39" s="926"/>
      <c r="Z39" s="926"/>
      <c r="AA39" s="926"/>
      <c r="AB39" s="926"/>
      <c r="AC39" s="926"/>
      <c r="AD39" s="926"/>
      <c r="AE39" s="926"/>
      <c r="AF39" s="926"/>
      <c r="AG39" s="926"/>
      <c r="AH39" s="926"/>
      <c r="AI39" s="926"/>
      <c r="AJ39" s="926"/>
      <c r="AK39" s="927"/>
      <c r="AL39" s="927"/>
      <c r="AM39" s="927"/>
      <c r="AN39" s="927"/>
      <c r="AO39" s="928"/>
      <c r="AP39" s="2"/>
    </row>
    <row r="40" spans="2:86" ht="12" customHeight="1" x14ac:dyDescent="0.15">
      <c r="B40" s="872"/>
      <c r="C40" s="877"/>
      <c r="D40" s="875"/>
      <c r="E40" s="875"/>
      <c r="F40" s="875"/>
      <c r="G40" s="875"/>
      <c r="H40" s="875"/>
      <c r="I40" s="875"/>
      <c r="J40" s="875"/>
      <c r="K40" s="925"/>
      <c r="L40" s="927"/>
      <c r="M40" s="927"/>
      <c r="N40" s="927"/>
      <c r="O40" s="927"/>
      <c r="P40" s="927"/>
      <c r="Q40" s="927"/>
      <c r="R40" s="927"/>
      <c r="S40" s="927"/>
      <c r="T40" s="927"/>
      <c r="U40" s="927"/>
      <c r="V40" s="927"/>
      <c r="W40" s="927"/>
      <c r="X40" s="927"/>
      <c r="Y40" s="927"/>
      <c r="Z40" s="927"/>
      <c r="AA40" s="927"/>
      <c r="AB40" s="927"/>
      <c r="AC40" s="927"/>
      <c r="AD40" s="927"/>
      <c r="AE40" s="927"/>
      <c r="AF40" s="927"/>
      <c r="AG40" s="927"/>
      <c r="AH40" s="927"/>
      <c r="AI40" s="927"/>
      <c r="AJ40" s="927"/>
      <c r="AK40" s="927"/>
      <c r="AL40" s="927"/>
      <c r="AM40" s="927"/>
      <c r="AN40" s="927"/>
      <c r="AO40" s="928"/>
      <c r="AP40" s="2"/>
    </row>
    <row r="41" spans="2:86" ht="12" customHeight="1" x14ac:dyDescent="0.15">
      <c r="B41" s="872"/>
      <c r="C41" s="877"/>
      <c r="D41" s="875"/>
      <c r="E41" s="875"/>
      <c r="F41" s="875"/>
      <c r="G41" s="875"/>
      <c r="H41" s="875"/>
      <c r="I41" s="875"/>
      <c r="J41" s="875"/>
      <c r="K41" s="925"/>
      <c r="L41" s="927"/>
      <c r="M41" s="927"/>
      <c r="N41" s="927"/>
      <c r="O41" s="927"/>
      <c r="P41" s="927"/>
      <c r="Q41" s="927"/>
      <c r="R41" s="927"/>
      <c r="S41" s="927"/>
      <c r="T41" s="927"/>
      <c r="U41" s="927"/>
      <c r="V41" s="927"/>
      <c r="W41" s="927"/>
      <c r="X41" s="927"/>
      <c r="Y41" s="927"/>
      <c r="Z41" s="927"/>
      <c r="AA41" s="927"/>
      <c r="AB41" s="927"/>
      <c r="AC41" s="927"/>
      <c r="AD41" s="927"/>
      <c r="AE41" s="927"/>
      <c r="AF41" s="927"/>
      <c r="AG41" s="927"/>
      <c r="AH41" s="927"/>
      <c r="AI41" s="927"/>
      <c r="AJ41" s="927"/>
      <c r="AK41" s="927"/>
      <c r="AL41" s="927"/>
      <c r="AM41" s="927"/>
      <c r="AN41" s="927"/>
      <c r="AO41" s="928"/>
      <c r="AP41" s="2"/>
    </row>
    <row r="42" spans="2:86" ht="12" customHeight="1" x14ac:dyDescent="0.15">
      <c r="B42" s="872"/>
      <c r="C42" s="877"/>
      <c r="D42" s="875"/>
      <c r="E42" s="875"/>
      <c r="F42" s="875"/>
      <c r="G42" s="875"/>
      <c r="H42" s="875"/>
      <c r="I42" s="875"/>
      <c r="J42" s="875"/>
      <c r="K42" s="925"/>
      <c r="L42" s="929"/>
      <c r="M42" s="929"/>
      <c r="N42" s="929"/>
      <c r="O42" s="929"/>
      <c r="P42" s="929"/>
      <c r="Q42" s="929"/>
      <c r="R42" s="929"/>
      <c r="S42" s="929"/>
      <c r="T42" s="929"/>
      <c r="U42" s="929"/>
      <c r="V42" s="929"/>
      <c r="W42" s="929"/>
      <c r="X42" s="929"/>
      <c r="Y42" s="929"/>
      <c r="Z42" s="929"/>
      <c r="AA42" s="929"/>
      <c r="AB42" s="929"/>
      <c r="AC42" s="929"/>
      <c r="AD42" s="929"/>
      <c r="AE42" s="929"/>
      <c r="AF42" s="929"/>
      <c r="AG42" s="929"/>
      <c r="AH42" s="929"/>
      <c r="AI42" s="929"/>
      <c r="AJ42" s="929"/>
      <c r="AK42" s="929"/>
      <c r="AL42" s="929"/>
      <c r="AM42" s="929"/>
      <c r="AN42" s="929"/>
      <c r="AO42" s="930"/>
      <c r="AP42" s="172"/>
      <c r="CD42" s="2"/>
      <c r="CE42" s="2"/>
      <c r="CF42" s="2"/>
      <c r="CG42" s="2"/>
      <c r="CH42" s="2"/>
    </row>
    <row r="43" spans="2:86" ht="12" customHeight="1" x14ac:dyDescent="0.15">
      <c r="B43" s="872"/>
      <c r="C43" s="877"/>
      <c r="D43" s="875"/>
      <c r="E43" s="875"/>
      <c r="F43" s="875"/>
      <c r="G43" s="875"/>
      <c r="H43" s="875"/>
      <c r="I43" s="875"/>
      <c r="J43" s="876"/>
      <c r="K43" s="917" t="s">
        <v>953</v>
      </c>
      <c r="L43" s="917"/>
      <c r="M43" s="917"/>
      <c r="N43" s="917"/>
      <c r="O43" s="917"/>
      <c r="P43" s="917"/>
      <c r="Q43" s="917"/>
      <c r="R43" s="917"/>
      <c r="S43" s="917"/>
      <c r="T43" s="917"/>
      <c r="U43" s="917"/>
      <c r="V43" s="917"/>
      <c r="W43" s="917"/>
      <c r="X43" s="917"/>
      <c r="Y43" s="917"/>
      <c r="Z43" s="917"/>
      <c r="AA43" s="917"/>
      <c r="AB43" s="917"/>
      <c r="AC43" s="917"/>
      <c r="AD43" s="917"/>
      <c r="AE43" s="917"/>
      <c r="AF43" s="917"/>
      <c r="AG43" s="917"/>
      <c r="AH43" s="917"/>
      <c r="AI43" s="917"/>
      <c r="AJ43" s="917"/>
      <c r="AK43" s="917"/>
      <c r="AL43" s="917"/>
      <c r="AM43" s="917"/>
      <c r="AN43" s="917"/>
      <c r="AO43" s="917"/>
      <c r="AP43" s="172"/>
      <c r="CD43" s="2"/>
      <c r="CE43" s="2"/>
      <c r="CF43" s="2"/>
      <c r="CG43" s="2"/>
      <c r="CH43" s="2"/>
    </row>
    <row r="44" spans="2:86" ht="12" customHeight="1" x14ac:dyDescent="0.15">
      <c r="B44" s="872"/>
      <c r="C44" s="877"/>
      <c r="D44" s="875"/>
      <c r="E44" s="875"/>
      <c r="F44" s="875"/>
      <c r="G44" s="875"/>
      <c r="H44" s="875"/>
      <c r="I44" s="875"/>
      <c r="J44" s="876"/>
      <c r="K44" s="918" t="s">
        <v>954</v>
      </c>
      <c r="L44" s="919"/>
      <c r="M44" s="919"/>
      <c r="N44" s="919"/>
      <c r="O44" s="919"/>
      <c r="P44" s="919"/>
      <c r="Q44" s="919"/>
      <c r="R44" s="919"/>
      <c r="S44" s="919"/>
      <c r="T44" s="919"/>
      <c r="U44" s="919"/>
      <c r="V44" s="919"/>
      <c r="W44" s="919"/>
      <c r="X44" s="919"/>
      <c r="Y44" s="919"/>
      <c r="Z44" s="919"/>
      <c r="AA44" s="919"/>
      <c r="AB44" s="919"/>
      <c r="AC44" s="919"/>
      <c r="AD44" s="919"/>
      <c r="AE44" s="919"/>
      <c r="AF44" s="919"/>
      <c r="AG44" s="919"/>
      <c r="AH44" s="919"/>
      <c r="AI44" s="919"/>
      <c r="AJ44" s="919"/>
      <c r="AK44" s="919"/>
      <c r="AL44" s="919"/>
      <c r="AM44" s="919"/>
      <c r="AN44" s="919"/>
      <c r="AO44" s="920"/>
      <c r="AP44" s="172"/>
      <c r="CD44" s="2"/>
      <c r="CE44" s="2"/>
      <c r="CF44" s="2"/>
      <c r="CG44" s="2"/>
      <c r="CH44" s="2"/>
    </row>
    <row r="45" spans="2:86" ht="12" customHeight="1" x14ac:dyDescent="0.15">
      <c r="B45" s="480"/>
      <c r="C45" s="878"/>
      <c r="D45" s="879"/>
      <c r="E45" s="879"/>
      <c r="F45" s="879"/>
      <c r="G45" s="879"/>
      <c r="H45" s="879"/>
      <c r="I45" s="879"/>
      <c r="J45" s="880"/>
      <c r="K45" s="921" t="s">
        <v>955</v>
      </c>
      <c r="L45" s="922"/>
      <c r="M45" s="922"/>
      <c r="N45" s="922"/>
      <c r="O45" s="922"/>
      <c r="P45" s="922"/>
      <c r="Q45" s="922"/>
      <c r="R45" s="922"/>
      <c r="S45" s="922"/>
      <c r="T45" s="922"/>
      <c r="U45" s="922"/>
      <c r="V45" s="922"/>
      <c r="W45" s="922"/>
      <c r="X45" s="922"/>
      <c r="Y45" s="922"/>
      <c r="Z45" s="922"/>
      <c r="AA45" s="922"/>
      <c r="AB45" s="922"/>
      <c r="AC45" s="922"/>
      <c r="AD45" s="922"/>
      <c r="AE45" s="922"/>
      <c r="AF45" s="922"/>
      <c r="AG45" s="922"/>
      <c r="AH45" s="922"/>
      <c r="AI45" s="922"/>
      <c r="AJ45" s="922"/>
      <c r="AK45" s="922"/>
      <c r="AL45" s="922"/>
      <c r="AM45" s="922"/>
      <c r="AN45" s="922"/>
      <c r="AO45" s="923"/>
      <c r="AP45" s="172"/>
      <c r="CD45" s="2"/>
      <c r="CE45" s="2"/>
      <c r="CF45" s="2"/>
      <c r="CG45" s="2"/>
      <c r="CH45" s="2"/>
    </row>
    <row r="46" spans="2:86" ht="12" customHeight="1" x14ac:dyDescent="0.2">
      <c r="B46" s="159" t="s">
        <v>956</v>
      </c>
      <c r="C46" s="181"/>
      <c r="D46" s="181"/>
      <c r="E46" s="181"/>
      <c r="F46" s="181"/>
      <c r="G46" s="181"/>
      <c r="H46" s="181"/>
      <c r="I46" s="181"/>
      <c r="J46" s="181"/>
      <c r="K46" s="193"/>
      <c r="L46" s="193"/>
      <c r="M46" s="193"/>
      <c r="N46" s="193"/>
      <c r="O46" s="193"/>
      <c r="P46" s="193"/>
      <c r="Q46" s="193"/>
      <c r="R46" s="193"/>
      <c r="S46" s="193"/>
      <c r="T46" s="193"/>
      <c r="U46" s="193"/>
      <c r="V46" s="193"/>
      <c r="W46" s="193"/>
      <c r="X46" s="193"/>
      <c r="Y46" s="193"/>
      <c r="Z46" s="193"/>
      <c r="AA46" s="193"/>
      <c r="AB46" s="193"/>
      <c r="AC46" s="193"/>
      <c r="AD46" s="193"/>
      <c r="AE46" s="193"/>
      <c r="AF46" s="193"/>
      <c r="AG46" s="193"/>
      <c r="AH46" s="193"/>
      <c r="AI46" s="193"/>
      <c r="AJ46" s="193"/>
      <c r="AK46" s="193"/>
      <c r="AL46" s="193"/>
      <c r="AM46" s="193"/>
      <c r="AN46" s="193"/>
      <c r="AO46" s="193"/>
      <c r="AP46" s="172"/>
      <c r="CD46" s="2"/>
      <c r="CE46" s="2"/>
      <c r="CF46" s="2"/>
      <c r="CG46" s="2"/>
      <c r="CH46" s="2"/>
    </row>
    <row r="47" spans="2:86" s="159" customFormat="1" ht="12" customHeight="1" x14ac:dyDescent="0.15">
      <c r="B47" s="2" t="s">
        <v>957</v>
      </c>
      <c r="AP47" s="172"/>
      <c r="AQ47" s="172"/>
      <c r="AR47" s="172"/>
      <c r="AS47" s="172"/>
      <c r="AT47" s="172"/>
      <c r="AU47" s="172"/>
      <c r="AV47" s="172"/>
      <c r="AW47" s="172"/>
      <c r="AX47" s="172"/>
      <c r="AY47" s="172"/>
      <c r="AZ47" s="172"/>
      <c r="BA47" s="172"/>
      <c r="BB47" s="172"/>
      <c r="BC47" s="172"/>
      <c r="BD47" s="172"/>
      <c r="BE47" s="172"/>
      <c r="BF47" s="172"/>
      <c r="BG47" s="172"/>
      <c r="BH47" s="172"/>
      <c r="BI47" s="172"/>
      <c r="BJ47" s="172"/>
      <c r="BK47" s="172"/>
      <c r="BL47" s="172"/>
      <c r="BM47" s="172"/>
      <c r="BN47" s="172"/>
      <c r="BO47" s="172"/>
      <c r="BP47" s="172"/>
      <c r="BQ47" s="172"/>
      <c r="BR47" s="172"/>
      <c r="BS47" s="172"/>
      <c r="BT47" s="172"/>
      <c r="BU47" s="172"/>
      <c r="BV47" s="172"/>
      <c r="BW47" s="172"/>
      <c r="BX47" s="172"/>
      <c r="BY47" s="172"/>
      <c r="BZ47" s="172"/>
      <c r="CA47" s="172"/>
      <c r="CB47" s="172"/>
      <c r="CC47" s="172"/>
    </row>
    <row r="48" spans="2:86" ht="12" customHeight="1" x14ac:dyDescent="0.15">
      <c r="B48" s="2" t="s">
        <v>958</v>
      </c>
      <c r="AP48" s="172"/>
      <c r="CD48" s="2"/>
      <c r="CE48" s="2"/>
      <c r="CF48" s="2"/>
      <c r="CG48" s="2"/>
      <c r="CH48" s="2"/>
    </row>
    <row r="49" spans="2:86" ht="12" customHeight="1" x14ac:dyDescent="0.15">
      <c r="B49" s="2" t="s">
        <v>959</v>
      </c>
      <c r="AP49" s="172"/>
      <c r="CD49" s="2"/>
      <c r="CE49" s="2"/>
      <c r="CF49" s="2"/>
      <c r="CG49" s="2"/>
      <c r="CH49" s="2"/>
    </row>
    <row r="50" spans="2:86" ht="12" customHeight="1" x14ac:dyDescent="0.15">
      <c r="B50" s="2" t="s">
        <v>960</v>
      </c>
    </row>
    <row r="51" spans="2:86" ht="12" customHeight="1" x14ac:dyDescent="0.15">
      <c r="B51" s="2" t="s">
        <v>961</v>
      </c>
    </row>
    <row r="52" spans="2:86" ht="12" customHeight="1" x14ac:dyDescent="0.15">
      <c r="B52" s="2" t="s">
        <v>962</v>
      </c>
    </row>
    <row r="53" spans="2:86" x14ac:dyDescent="0.15">
      <c r="B53" s="2" t="s">
        <v>963</v>
      </c>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9"/>
  <conditionalFormatting sqref="Y11:AB34 AG11:AJ34">
    <cfRule type="expression" dxfId="353" priority="3">
      <formula>$AQ11=2</formula>
    </cfRule>
  </conditionalFormatting>
  <conditionalFormatting sqref="Y11:AF34">
    <cfRule type="expression" dxfId="352" priority="2">
      <formula>$AQ11=3</formula>
    </cfRule>
  </conditionalFormatting>
  <conditionalFormatting sqref="AC11:AJ34">
    <cfRule type="expression" dxfId="351" priority="1">
      <formula>$AQ11=1</formula>
    </cfRule>
  </conditionalFormatting>
  <dataValidations count="2">
    <dataValidation type="list" allowBlank="1" showInputMessage="1" showErrorMessage="1" sqref="N11:O34" xr:uid="{0D0A8A26-F5D2-4164-B6CF-BB6A88E6A758}">
      <formula1>INDIRECT(L11)</formula1>
    </dataValidation>
    <dataValidation type="list" allowBlank="1" showInputMessage="1" showErrorMessage="1" sqref="Y11:AB34" xr:uid="{FDAF4CFC-1351-49E0-99F5-676A728A4FEF}">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9991E6-26E2-433A-AC42-B70FA4DDD52D}">
  <sheetPr codeName="Sheet111"/>
  <dimension ref="B1:CH53"/>
  <sheetViews>
    <sheetView showGridLines="0" showZeros="0" view="pageBreakPreview" zoomScale="85" zoomScaleNormal="85" zoomScaleSheetLayoutView="85" workbookViewId="0">
      <selection activeCell="Y4" sqref="Y4:AF4"/>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1" customWidth="1"/>
    <col min="43" max="86" width="4.125" style="172" customWidth="1"/>
    <col min="87" max="99" width="8" style="2" customWidth="1"/>
    <col min="100" max="110" width="9" style="2"/>
    <col min="111" max="111" width="14" style="2" bestFit="1" customWidth="1"/>
    <col min="112" max="16384" width="9" style="2"/>
  </cols>
  <sheetData>
    <row r="1" spans="2:86" ht="12" customHeight="1" x14ac:dyDescent="0.15">
      <c r="AU1" s="860" t="s">
        <v>909</v>
      </c>
      <c r="AV1" s="861" t="s">
        <v>910</v>
      </c>
      <c r="AW1" s="861"/>
      <c r="AX1" s="861"/>
      <c r="AY1" s="855" t="s">
        <v>911</v>
      </c>
      <c r="AZ1" s="855"/>
      <c r="BA1" s="855"/>
      <c r="BB1" s="855"/>
      <c r="BC1" s="855"/>
      <c r="BD1" s="855"/>
      <c r="BE1" s="855"/>
      <c r="BF1" s="855"/>
      <c r="BG1" s="855"/>
      <c r="BH1" s="855"/>
      <c r="BI1" s="855"/>
      <c r="BJ1" s="855"/>
      <c r="BK1" s="855" t="s">
        <v>912</v>
      </c>
      <c r="BL1" s="855"/>
      <c r="BM1" s="855"/>
      <c r="BN1" s="855"/>
      <c r="BO1" s="855"/>
      <c r="BP1" s="855"/>
      <c r="BQ1" s="855"/>
      <c r="BR1" s="855"/>
      <c r="BS1" s="855"/>
      <c r="BT1" s="855"/>
      <c r="BU1" s="855"/>
      <c r="BV1" s="855"/>
      <c r="BW1" s="857"/>
      <c r="BX1" s="857"/>
      <c r="BY1" s="857"/>
      <c r="BZ1" s="857"/>
      <c r="CA1" s="857"/>
      <c r="CB1" s="857"/>
      <c r="CC1" s="857"/>
      <c r="CD1" s="857"/>
      <c r="CE1" s="857"/>
      <c r="CF1" s="857"/>
      <c r="CG1" s="857"/>
      <c r="CH1" s="857"/>
    </row>
    <row r="2" spans="2:86" ht="8.25" customHeight="1" x14ac:dyDescent="0.15">
      <c r="AU2" s="860"/>
      <c r="AV2" s="861" t="s">
        <v>913</v>
      </c>
      <c r="AW2" s="862" t="s">
        <v>914</v>
      </c>
      <c r="AX2" s="862" t="s">
        <v>915</v>
      </c>
      <c r="AY2" s="855" t="s">
        <v>916</v>
      </c>
      <c r="AZ2" s="855"/>
      <c r="BA2" s="855"/>
      <c r="BB2" s="855"/>
      <c r="BC2" s="855"/>
      <c r="BD2" s="855"/>
      <c r="BE2" s="855"/>
      <c r="BF2" s="855"/>
      <c r="BG2" s="855"/>
      <c r="BH2" s="855"/>
      <c r="BI2" s="855"/>
      <c r="BJ2" s="855"/>
      <c r="BK2" s="855" t="s">
        <v>917</v>
      </c>
      <c r="BL2" s="855"/>
      <c r="BM2" s="855"/>
      <c r="BN2" s="855"/>
      <c r="BO2" s="855" t="s">
        <v>918</v>
      </c>
      <c r="BP2" s="855"/>
      <c r="BQ2" s="855"/>
      <c r="BR2" s="855"/>
      <c r="BS2" s="855"/>
      <c r="BT2" s="855"/>
      <c r="BU2" s="855"/>
      <c r="BV2" s="855"/>
      <c r="BW2" s="856"/>
      <c r="BX2" s="856"/>
      <c r="BY2" s="856"/>
      <c r="BZ2" s="856"/>
      <c r="CA2" s="857"/>
      <c r="CB2" s="857"/>
      <c r="CC2" s="857"/>
      <c r="CD2" s="857"/>
      <c r="CE2" s="857"/>
      <c r="CF2" s="857"/>
      <c r="CG2" s="857"/>
      <c r="CH2" s="857"/>
    </row>
    <row r="3" spans="2:86" ht="24.95" customHeight="1" x14ac:dyDescent="0.15">
      <c r="B3" s="568" t="s">
        <v>919</v>
      </c>
      <c r="C3" s="858"/>
      <c r="D3" s="858"/>
      <c r="E3" s="859"/>
      <c r="F3" s="859"/>
      <c r="G3" s="859"/>
      <c r="H3" s="859"/>
      <c r="I3" s="859"/>
      <c r="J3" s="859"/>
      <c r="K3" s="858"/>
      <c r="L3" s="858"/>
      <c r="M3" s="858"/>
      <c r="N3" s="858"/>
      <c r="O3" s="858"/>
      <c r="P3" s="858"/>
      <c r="Q3" s="858"/>
      <c r="R3" s="858"/>
      <c r="S3" s="858"/>
      <c r="T3" s="858"/>
      <c r="U3" s="858"/>
      <c r="V3" s="858"/>
      <c r="W3" s="858"/>
      <c r="X3" s="858"/>
      <c r="Y3" s="858"/>
      <c r="Z3" s="858"/>
      <c r="AA3" s="858"/>
      <c r="AB3" s="858"/>
      <c r="AC3" s="858"/>
      <c r="AD3" s="858"/>
      <c r="AE3" s="858"/>
      <c r="AF3" s="858"/>
      <c r="AG3" s="858"/>
      <c r="AH3" s="858"/>
      <c r="AI3" s="858"/>
      <c r="AJ3" s="858"/>
      <c r="AK3" s="858"/>
      <c r="AL3" s="858"/>
      <c r="AM3" s="858"/>
      <c r="AN3" s="858"/>
      <c r="AO3" s="858"/>
      <c r="AU3" s="860"/>
      <c r="AV3" s="861"/>
      <c r="AW3" s="862"/>
      <c r="AX3" s="862"/>
      <c r="AY3" s="855" t="s">
        <v>920</v>
      </c>
      <c r="AZ3" s="855"/>
      <c r="BA3" s="855"/>
      <c r="BB3" s="855"/>
      <c r="BC3" s="855" t="s">
        <v>921</v>
      </c>
      <c r="BD3" s="855"/>
      <c r="BE3" s="855"/>
      <c r="BF3" s="855"/>
      <c r="BG3" s="855" t="s">
        <v>922</v>
      </c>
      <c r="BH3" s="855"/>
      <c r="BI3" s="855"/>
      <c r="BJ3" s="855"/>
      <c r="BK3" s="855" t="s">
        <v>923</v>
      </c>
      <c r="BL3" s="855"/>
      <c r="BM3" s="855"/>
      <c r="BN3" s="855"/>
      <c r="BO3" s="855" t="s">
        <v>921</v>
      </c>
      <c r="BP3" s="855"/>
      <c r="BQ3" s="855"/>
      <c r="BR3" s="855"/>
      <c r="BS3" s="855" t="s">
        <v>922</v>
      </c>
      <c r="BT3" s="855"/>
      <c r="BU3" s="855"/>
      <c r="BV3" s="855"/>
      <c r="BW3" s="857"/>
      <c r="BX3" s="857"/>
      <c r="BY3" s="857"/>
      <c r="BZ3" s="857"/>
      <c r="CA3" s="857"/>
      <c r="CB3" s="857"/>
      <c r="CC3" s="857"/>
      <c r="CD3" s="857"/>
      <c r="CE3" s="857"/>
      <c r="CF3" s="857"/>
      <c r="CG3" s="857"/>
      <c r="CH3" s="857"/>
    </row>
    <row r="4" spans="2:86" ht="18" customHeight="1" x14ac:dyDescent="0.15">
      <c r="B4" s="401" t="s">
        <v>8</v>
      </c>
      <c r="C4" s="401"/>
      <c r="D4" s="401"/>
      <c r="E4" s="624" t="s">
        <v>542</v>
      </c>
      <c r="F4" s="625"/>
      <c r="G4" s="625"/>
      <c r="H4" s="625"/>
      <c r="I4" s="625"/>
      <c r="J4" s="626"/>
      <c r="K4" s="496" t="s">
        <v>9</v>
      </c>
      <c r="L4" s="496"/>
      <c r="M4" s="496"/>
      <c r="N4" s="648" t="s">
        <v>543</v>
      </c>
      <c r="O4" s="648"/>
      <c r="P4" s="648"/>
      <c r="Q4" s="648"/>
      <c r="R4" s="648"/>
      <c r="S4" s="648"/>
      <c r="T4" s="498" t="s">
        <v>924</v>
      </c>
      <c r="U4" s="499"/>
      <c r="V4" s="499"/>
      <c r="W4" s="499"/>
      <c r="X4" s="500"/>
      <c r="Y4" s="870" t="s">
        <v>545</v>
      </c>
      <c r="Z4" s="870"/>
      <c r="AA4" s="870"/>
      <c r="AB4" s="870"/>
      <c r="AC4" s="870"/>
      <c r="AD4" s="870"/>
      <c r="AE4" s="870"/>
      <c r="AF4" s="870"/>
      <c r="AG4" s="498" t="s">
        <v>546</v>
      </c>
      <c r="AH4" s="499"/>
      <c r="AI4" s="499"/>
      <c r="AJ4" s="500"/>
      <c r="AK4" s="863">
        <v>45621</v>
      </c>
      <c r="AL4" s="864"/>
      <c r="AM4" s="864"/>
      <c r="AN4" s="864"/>
      <c r="AO4" s="865"/>
      <c r="AU4" s="860"/>
      <c r="AV4" s="861"/>
      <c r="AW4" s="862"/>
      <c r="AX4" s="862"/>
      <c r="AY4" s="173" t="s">
        <v>925</v>
      </c>
      <c r="AZ4" s="173" t="s">
        <v>926</v>
      </c>
      <c r="BA4" s="173" t="s">
        <v>927</v>
      </c>
      <c r="BB4" s="173" t="s">
        <v>928</v>
      </c>
      <c r="BC4" s="173" t="s">
        <v>925</v>
      </c>
      <c r="BD4" s="173" t="s">
        <v>926</v>
      </c>
      <c r="BE4" s="173" t="s">
        <v>927</v>
      </c>
      <c r="BF4" s="173" t="s">
        <v>928</v>
      </c>
      <c r="BG4" s="173" t="s">
        <v>925</v>
      </c>
      <c r="BH4" s="173" t="s">
        <v>926</v>
      </c>
      <c r="BI4" s="173" t="s">
        <v>927</v>
      </c>
      <c r="BJ4" s="173" t="s">
        <v>928</v>
      </c>
      <c r="BK4" s="173" t="s">
        <v>925</v>
      </c>
      <c r="BL4" s="173" t="s">
        <v>926</v>
      </c>
      <c r="BM4" s="173" t="s">
        <v>927</v>
      </c>
      <c r="BN4" s="173" t="s">
        <v>928</v>
      </c>
      <c r="BO4" s="173" t="s">
        <v>925</v>
      </c>
      <c r="BP4" s="173" t="s">
        <v>926</v>
      </c>
      <c r="BQ4" s="173" t="s">
        <v>927</v>
      </c>
      <c r="BR4" s="173" t="s">
        <v>928</v>
      </c>
      <c r="BS4" s="173" t="s">
        <v>925</v>
      </c>
      <c r="BT4" s="173" t="s">
        <v>926</v>
      </c>
      <c r="BU4" s="173" t="s">
        <v>927</v>
      </c>
      <c r="BV4" s="173" t="s">
        <v>928</v>
      </c>
      <c r="BW4" s="5"/>
      <c r="BX4" s="5"/>
      <c r="BY4" s="5"/>
      <c r="BZ4" s="5"/>
      <c r="CA4" s="5"/>
      <c r="CB4" s="5"/>
      <c r="CC4" s="5"/>
      <c r="CD4" s="5"/>
      <c r="CE4" s="5"/>
      <c r="CF4" s="5"/>
      <c r="CG4" s="5"/>
      <c r="CH4" s="5"/>
    </row>
    <row r="5" spans="2:86" ht="18" customHeight="1" x14ac:dyDescent="0.15">
      <c r="B5" s="409" t="s">
        <v>0</v>
      </c>
      <c r="C5" s="409"/>
      <c r="D5" s="409"/>
      <c r="E5" s="634" t="s">
        <v>547</v>
      </c>
      <c r="F5" s="635"/>
      <c r="G5" s="635"/>
      <c r="H5" s="635"/>
      <c r="I5" s="635"/>
      <c r="J5" s="636"/>
      <c r="K5" s="528" t="s">
        <v>1</v>
      </c>
      <c r="L5" s="528"/>
      <c r="M5" s="528"/>
      <c r="N5" s="648" t="s">
        <v>548</v>
      </c>
      <c r="O5" s="648"/>
      <c r="P5" s="648"/>
      <c r="Q5" s="648"/>
      <c r="R5" s="648"/>
      <c r="S5" s="648"/>
      <c r="T5" s="501"/>
      <c r="U5" s="502"/>
      <c r="V5" s="502"/>
      <c r="W5" s="502"/>
      <c r="X5" s="503"/>
      <c r="Y5" s="869" t="s">
        <v>549</v>
      </c>
      <c r="Z5" s="869"/>
      <c r="AA5" s="869"/>
      <c r="AB5" s="869"/>
      <c r="AC5" s="869"/>
      <c r="AD5" s="869"/>
      <c r="AE5" s="869"/>
      <c r="AF5" s="869"/>
      <c r="AG5" s="632"/>
      <c r="AH5" s="650"/>
      <c r="AI5" s="650"/>
      <c r="AJ5" s="633"/>
      <c r="AK5" s="866"/>
      <c r="AL5" s="867"/>
      <c r="AM5" s="867"/>
      <c r="AN5" s="867"/>
      <c r="AO5" s="868"/>
      <c r="AU5" s="860"/>
      <c r="AV5" s="174" t="str">
        <f>N7</f>
        <v>S012</v>
      </c>
      <c r="AW5" s="175">
        <f>R7</f>
        <v>10.5</v>
      </c>
      <c r="AX5" s="176" t="str">
        <f>AM35</f>
        <v>Ⅰ</v>
      </c>
      <c r="AY5" s="176">
        <f>Y37</f>
        <v>0</v>
      </c>
      <c r="AZ5" s="176">
        <f t="shared" ref="AZ5:BJ5" si="0">Z37</f>
        <v>0</v>
      </c>
      <c r="BA5" s="176">
        <f t="shared" si="0"/>
        <v>0</v>
      </c>
      <c r="BB5" s="176">
        <f>AB37</f>
        <v>0</v>
      </c>
      <c r="BC5" s="176">
        <f t="shared" si="0"/>
        <v>0</v>
      </c>
      <c r="BD5" s="176">
        <f>AD37</f>
        <v>0</v>
      </c>
      <c r="BE5" s="176">
        <f>AE37</f>
        <v>0</v>
      </c>
      <c r="BF5" s="176">
        <f t="shared" si="0"/>
        <v>0</v>
      </c>
      <c r="BG5" s="176">
        <f t="shared" si="0"/>
        <v>0</v>
      </c>
      <c r="BH5" s="176">
        <f t="shared" si="0"/>
        <v>0</v>
      </c>
      <c r="BI5" s="176">
        <f>AI37</f>
        <v>0</v>
      </c>
      <c r="BJ5" s="176">
        <f t="shared" si="0"/>
        <v>0</v>
      </c>
      <c r="BK5" s="176" t="str">
        <f>IF(Y37&gt;0,R7,"")</f>
        <v/>
      </c>
      <c r="BL5" s="177" t="str">
        <f>IF(Y37&gt;0,"",IF(Z37&gt;0,R7,""))</f>
        <v/>
      </c>
      <c r="BM5" s="177" t="str">
        <f>IF(Y37+Z37&gt;0,"",IF(AA37&gt;0,R7,""))</f>
        <v/>
      </c>
      <c r="BN5" s="177" t="str">
        <f>IF(Y37+Z37+AA37&gt;0,"",IF(AB37&gt;0,R7,""))</f>
        <v/>
      </c>
      <c r="BO5" s="176">
        <f>AC35</f>
        <v>0</v>
      </c>
      <c r="BP5" s="176">
        <f t="shared" ref="BP5:BQ5" si="1">AD35</f>
        <v>0</v>
      </c>
      <c r="BQ5" s="176">
        <f t="shared" si="1"/>
        <v>0</v>
      </c>
      <c r="BR5" s="176">
        <f>AF35</f>
        <v>0</v>
      </c>
      <c r="BS5" s="176">
        <f>AG35</f>
        <v>0</v>
      </c>
      <c r="BT5" s="176">
        <f>AH35</f>
        <v>0</v>
      </c>
      <c r="BU5" s="176">
        <f>AI35</f>
        <v>0</v>
      </c>
      <c r="BV5" s="176">
        <f>AJ35</f>
        <v>0</v>
      </c>
      <c r="BW5" s="178"/>
      <c r="BX5" s="179"/>
      <c r="BY5" s="179"/>
      <c r="BZ5" s="179"/>
      <c r="CA5" s="180"/>
      <c r="CB5" s="180"/>
      <c r="CC5" s="180"/>
      <c r="CD5" s="180"/>
      <c r="CE5" s="180"/>
      <c r="CF5" s="180"/>
      <c r="CG5" s="180"/>
      <c r="CH5" s="180"/>
    </row>
    <row r="6" spans="2:86" ht="12" customHeight="1" x14ac:dyDescent="0.15">
      <c r="B6" s="871" t="s">
        <v>929</v>
      </c>
      <c r="C6" s="873"/>
      <c r="D6" s="874"/>
      <c r="E6" s="875"/>
      <c r="F6" s="875"/>
      <c r="G6" s="875"/>
      <c r="H6" s="875"/>
      <c r="I6" s="875"/>
      <c r="J6" s="876"/>
      <c r="K6" s="881" t="s">
        <v>930</v>
      </c>
      <c r="L6" s="882"/>
      <c r="M6" s="882"/>
      <c r="N6" s="882"/>
      <c r="O6" s="882"/>
      <c r="P6" s="882"/>
      <c r="Q6" s="882"/>
      <c r="R6" s="882"/>
      <c r="S6" s="882"/>
      <c r="T6" s="882"/>
      <c r="U6" s="882"/>
      <c r="V6" s="882"/>
      <c r="W6" s="882"/>
      <c r="X6" s="882"/>
      <c r="Y6" s="882"/>
      <c r="Z6" s="882"/>
      <c r="AA6" s="882"/>
      <c r="AB6" s="882"/>
      <c r="AC6" s="882"/>
      <c r="AD6" s="882"/>
      <c r="AE6" s="882"/>
      <c r="AF6" s="882"/>
      <c r="AG6" s="882"/>
      <c r="AH6" s="882"/>
      <c r="AI6" s="882"/>
      <c r="AJ6" s="882"/>
      <c r="AK6" s="882"/>
      <c r="AL6" s="882"/>
      <c r="AM6" s="882"/>
      <c r="AN6" s="882"/>
      <c r="AO6" s="883"/>
      <c r="AP6" s="2"/>
    </row>
    <row r="7" spans="2:86" ht="12" customHeight="1" x14ac:dyDescent="0.15">
      <c r="B7" s="872"/>
      <c r="C7" s="877"/>
      <c r="D7" s="875"/>
      <c r="E7" s="875"/>
      <c r="F7" s="875"/>
      <c r="G7" s="875"/>
      <c r="H7" s="875"/>
      <c r="I7" s="875"/>
      <c r="J7" s="876"/>
      <c r="K7" s="884" t="s">
        <v>931</v>
      </c>
      <c r="L7" s="885"/>
      <c r="M7" s="886"/>
      <c r="N7" s="887" t="s">
        <v>971</v>
      </c>
      <c r="O7" s="888"/>
      <c r="P7" s="884" t="s">
        <v>932</v>
      </c>
      <c r="Q7" s="886"/>
      <c r="R7" s="889">
        <v>10.5</v>
      </c>
      <c r="S7" s="890"/>
      <c r="T7" s="891"/>
      <c r="U7" s="892" t="s">
        <v>933</v>
      </c>
      <c r="V7" s="893"/>
      <c r="W7" s="892" t="s">
        <v>934</v>
      </c>
      <c r="X7" s="893"/>
      <c r="Y7" s="886" t="s">
        <v>935</v>
      </c>
      <c r="Z7" s="898"/>
      <c r="AA7" s="898"/>
      <c r="AB7" s="898"/>
      <c r="AC7" s="892" t="s">
        <v>936</v>
      </c>
      <c r="AD7" s="899"/>
      <c r="AE7" s="899"/>
      <c r="AF7" s="899"/>
      <c r="AG7" s="899"/>
      <c r="AH7" s="899"/>
      <c r="AI7" s="899"/>
      <c r="AJ7" s="893"/>
      <c r="AK7" s="892" t="s">
        <v>937</v>
      </c>
      <c r="AL7" s="899"/>
      <c r="AM7" s="899"/>
      <c r="AN7" s="901"/>
      <c r="AO7" s="902"/>
      <c r="AP7" s="2"/>
      <c r="AW7" s="182"/>
    </row>
    <row r="8" spans="2:86" ht="12" customHeight="1" x14ac:dyDescent="0.15">
      <c r="B8" s="872"/>
      <c r="C8" s="877"/>
      <c r="D8" s="875"/>
      <c r="E8" s="875"/>
      <c r="F8" s="875"/>
      <c r="G8" s="875"/>
      <c r="H8" s="875"/>
      <c r="I8" s="875"/>
      <c r="J8" s="876"/>
      <c r="K8" s="898" t="s">
        <v>731</v>
      </c>
      <c r="L8" s="898" t="s">
        <v>560</v>
      </c>
      <c r="M8" s="898"/>
      <c r="N8" s="898" t="s">
        <v>561</v>
      </c>
      <c r="O8" s="898"/>
      <c r="P8" s="898" t="s">
        <v>938</v>
      </c>
      <c r="Q8" s="898"/>
      <c r="R8" s="898" t="s">
        <v>939</v>
      </c>
      <c r="S8" s="898"/>
      <c r="T8" s="898"/>
      <c r="U8" s="894"/>
      <c r="V8" s="895"/>
      <c r="W8" s="894"/>
      <c r="X8" s="895"/>
      <c r="Y8" s="886"/>
      <c r="Z8" s="898"/>
      <c r="AA8" s="898"/>
      <c r="AB8" s="898"/>
      <c r="AC8" s="896"/>
      <c r="AD8" s="900"/>
      <c r="AE8" s="900"/>
      <c r="AF8" s="900"/>
      <c r="AG8" s="900"/>
      <c r="AH8" s="900"/>
      <c r="AI8" s="900"/>
      <c r="AJ8" s="897"/>
      <c r="AK8" s="894"/>
      <c r="AL8" s="903"/>
      <c r="AM8" s="903"/>
      <c r="AN8" s="904"/>
      <c r="AO8" s="905"/>
      <c r="AP8" s="2"/>
    </row>
    <row r="9" spans="2:86" ht="12" customHeight="1" x14ac:dyDescent="0.15">
      <c r="B9" s="872"/>
      <c r="C9" s="877"/>
      <c r="D9" s="875"/>
      <c r="E9" s="875"/>
      <c r="F9" s="875"/>
      <c r="G9" s="875"/>
      <c r="H9" s="875"/>
      <c r="I9" s="875"/>
      <c r="J9" s="876"/>
      <c r="K9" s="898"/>
      <c r="L9" s="898"/>
      <c r="M9" s="898"/>
      <c r="N9" s="898"/>
      <c r="O9" s="898"/>
      <c r="P9" s="898"/>
      <c r="Q9" s="898"/>
      <c r="R9" s="898"/>
      <c r="S9" s="898"/>
      <c r="T9" s="898"/>
      <c r="U9" s="894"/>
      <c r="V9" s="895"/>
      <c r="W9" s="894"/>
      <c r="X9" s="895"/>
      <c r="Y9" s="886" t="s">
        <v>940</v>
      </c>
      <c r="Z9" s="898"/>
      <c r="AA9" s="898"/>
      <c r="AB9" s="898"/>
      <c r="AC9" s="898" t="s">
        <v>941</v>
      </c>
      <c r="AD9" s="898"/>
      <c r="AE9" s="898"/>
      <c r="AF9" s="898"/>
      <c r="AG9" s="898" t="s">
        <v>942</v>
      </c>
      <c r="AH9" s="898"/>
      <c r="AI9" s="898"/>
      <c r="AJ9" s="898"/>
      <c r="AK9" s="894"/>
      <c r="AL9" s="903"/>
      <c r="AM9" s="903"/>
      <c r="AN9" s="904"/>
      <c r="AO9" s="905"/>
      <c r="AP9" s="2"/>
    </row>
    <row r="10" spans="2:86" ht="12" customHeight="1" x14ac:dyDescent="0.15">
      <c r="B10" s="872"/>
      <c r="C10" s="877"/>
      <c r="D10" s="875"/>
      <c r="E10" s="875"/>
      <c r="F10" s="875"/>
      <c r="G10" s="875"/>
      <c r="H10" s="875"/>
      <c r="I10" s="875"/>
      <c r="J10" s="876"/>
      <c r="K10" s="898"/>
      <c r="L10" s="898"/>
      <c r="M10" s="898"/>
      <c r="N10" s="898"/>
      <c r="O10" s="898"/>
      <c r="P10" s="898"/>
      <c r="Q10" s="898"/>
      <c r="R10" s="898"/>
      <c r="S10" s="898"/>
      <c r="T10" s="898"/>
      <c r="U10" s="896"/>
      <c r="V10" s="897"/>
      <c r="W10" s="896"/>
      <c r="X10" s="897"/>
      <c r="Y10" s="183" t="s">
        <v>527</v>
      </c>
      <c r="Z10" s="184" t="s">
        <v>526</v>
      </c>
      <c r="AA10" s="184" t="s">
        <v>943</v>
      </c>
      <c r="AB10" s="184" t="s">
        <v>944</v>
      </c>
      <c r="AC10" s="184" t="s">
        <v>527</v>
      </c>
      <c r="AD10" s="184" t="s">
        <v>526</v>
      </c>
      <c r="AE10" s="184" t="s">
        <v>943</v>
      </c>
      <c r="AF10" s="184" t="s">
        <v>944</v>
      </c>
      <c r="AG10" s="184" t="s">
        <v>527</v>
      </c>
      <c r="AH10" s="184" t="s">
        <v>526</v>
      </c>
      <c r="AI10" s="184" t="s">
        <v>943</v>
      </c>
      <c r="AJ10" s="184" t="s">
        <v>944</v>
      </c>
      <c r="AK10" s="896"/>
      <c r="AL10" s="900"/>
      <c r="AM10" s="900"/>
      <c r="AN10" s="906"/>
      <c r="AO10" s="907"/>
      <c r="AP10" s="2"/>
    </row>
    <row r="11" spans="2:86" ht="12" customHeight="1" x14ac:dyDescent="0.15">
      <c r="B11" s="872"/>
      <c r="C11" s="877"/>
      <c r="D11" s="875"/>
      <c r="E11" s="875"/>
      <c r="F11" s="875"/>
      <c r="G11" s="875"/>
      <c r="H11" s="875"/>
      <c r="I11" s="875"/>
      <c r="J11" s="876"/>
      <c r="K11" s="185"/>
      <c r="L11" s="908"/>
      <c r="M11" s="910"/>
      <c r="N11" s="908"/>
      <c r="O11" s="910"/>
      <c r="P11" s="908"/>
      <c r="Q11" s="910"/>
      <c r="R11" s="606"/>
      <c r="S11" s="606"/>
      <c r="T11" s="606"/>
      <c r="U11" s="908"/>
      <c r="V11" s="910"/>
      <c r="W11" s="908"/>
      <c r="X11" s="910"/>
      <c r="Y11" s="186"/>
      <c r="Z11" s="187"/>
      <c r="AA11" s="187"/>
      <c r="AB11" s="187"/>
      <c r="AC11" s="188"/>
      <c r="AD11" s="188"/>
      <c r="AE11" s="188"/>
      <c r="AF11" s="188"/>
      <c r="AG11" s="188"/>
      <c r="AH11" s="188"/>
      <c r="AI11" s="188"/>
      <c r="AJ11" s="188"/>
      <c r="AK11" s="908"/>
      <c r="AL11" s="909"/>
      <c r="AM11" s="909"/>
      <c r="AN11" s="909"/>
      <c r="AO11" s="910"/>
      <c r="AP11" s="2"/>
      <c r="AQ11" s="189">
        <f>IF(P11="材質劣化",2,IF(P11="漏水",3,1))</f>
        <v>1</v>
      </c>
    </row>
    <row r="12" spans="2:86" ht="12" customHeight="1" x14ac:dyDescent="0.15">
      <c r="B12" s="872"/>
      <c r="C12" s="877"/>
      <c r="D12" s="875"/>
      <c r="E12" s="875"/>
      <c r="F12" s="875"/>
      <c r="G12" s="875"/>
      <c r="H12" s="875"/>
      <c r="I12" s="875"/>
      <c r="J12" s="876"/>
      <c r="K12" s="185"/>
      <c r="L12" s="908"/>
      <c r="M12" s="910"/>
      <c r="N12" s="908"/>
      <c r="O12" s="910"/>
      <c r="P12" s="908"/>
      <c r="Q12" s="910"/>
      <c r="R12" s="606"/>
      <c r="S12" s="606"/>
      <c r="T12" s="606"/>
      <c r="U12" s="908"/>
      <c r="V12" s="910"/>
      <c r="W12" s="908"/>
      <c r="X12" s="910"/>
      <c r="Y12" s="186"/>
      <c r="Z12" s="187"/>
      <c r="AA12" s="187"/>
      <c r="AB12" s="187"/>
      <c r="AC12" s="188"/>
      <c r="AD12" s="188"/>
      <c r="AE12" s="188"/>
      <c r="AF12" s="188"/>
      <c r="AG12" s="188"/>
      <c r="AH12" s="188"/>
      <c r="AI12" s="188"/>
      <c r="AJ12" s="188"/>
      <c r="AK12" s="908"/>
      <c r="AL12" s="909"/>
      <c r="AM12" s="909"/>
      <c r="AN12" s="909"/>
      <c r="AO12" s="910"/>
      <c r="AP12" s="2"/>
      <c r="AQ12" s="189">
        <f>IF(P12="材質劣化",2,IF(P12="漏水",3,1))</f>
        <v>1</v>
      </c>
    </row>
    <row r="13" spans="2:86" ht="12" customHeight="1" x14ac:dyDescent="0.15">
      <c r="B13" s="872"/>
      <c r="C13" s="877"/>
      <c r="D13" s="875"/>
      <c r="E13" s="875"/>
      <c r="F13" s="875"/>
      <c r="G13" s="875"/>
      <c r="H13" s="875"/>
      <c r="I13" s="875"/>
      <c r="J13" s="876"/>
      <c r="K13" s="185"/>
      <c r="L13" s="908"/>
      <c r="M13" s="910"/>
      <c r="N13" s="908"/>
      <c r="O13" s="910"/>
      <c r="P13" s="908"/>
      <c r="Q13" s="910"/>
      <c r="R13" s="604"/>
      <c r="S13" s="620"/>
      <c r="T13" s="605"/>
      <c r="U13" s="908"/>
      <c r="V13" s="910"/>
      <c r="W13" s="908"/>
      <c r="X13" s="910"/>
      <c r="Y13" s="186"/>
      <c r="Z13" s="187"/>
      <c r="AA13" s="187"/>
      <c r="AB13" s="187"/>
      <c r="AC13" s="188"/>
      <c r="AD13" s="188"/>
      <c r="AE13" s="188"/>
      <c r="AF13" s="188"/>
      <c r="AG13" s="188"/>
      <c r="AH13" s="188"/>
      <c r="AI13" s="188"/>
      <c r="AJ13" s="188"/>
      <c r="AK13" s="908"/>
      <c r="AL13" s="909"/>
      <c r="AM13" s="909"/>
      <c r="AN13" s="909"/>
      <c r="AO13" s="910"/>
      <c r="AP13" s="2"/>
      <c r="AQ13" s="189">
        <f t="shared" ref="AQ13:AQ34" si="2">IF(P13="材質劣化",2,IF(P13="漏水",3,1))</f>
        <v>1</v>
      </c>
    </row>
    <row r="14" spans="2:86" ht="12" customHeight="1" x14ac:dyDescent="0.15">
      <c r="B14" s="872"/>
      <c r="C14" s="877"/>
      <c r="D14" s="875"/>
      <c r="E14" s="875"/>
      <c r="F14" s="875"/>
      <c r="G14" s="875"/>
      <c r="H14" s="875"/>
      <c r="I14" s="875"/>
      <c r="J14" s="876"/>
      <c r="K14" s="185"/>
      <c r="L14" s="908"/>
      <c r="M14" s="910"/>
      <c r="N14" s="908"/>
      <c r="O14" s="910"/>
      <c r="P14" s="908"/>
      <c r="Q14" s="910"/>
      <c r="R14" s="604"/>
      <c r="S14" s="620"/>
      <c r="T14" s="605"/>
      <c r="U14" s="908"/>
      <c r="V14" s="910"/>
      <c r="W14" s="908"/>
      <c r="X14" s="910"/>
      <c r="Y14" s="186"/>
      <c r="Z14" s="187"/>
      <c r="AA14" s="187"/>
      <c r="AB14" s="187"/>
      <c r="AC14" s="188"/>
      <c r="AD14" s="188"/>
      <c r="AE14" s="188"/>
      <c r="AF14" s="188"/>
      <c r="AG14" s="188"/>
      <c r="AH14" s="188"/>
      <c r="AI14" s="188"/>
      <c r="AJ14" s="188"/>
      <c r="AK14" s="908"/>
      <c r="AL14" s="909"/>
      <c r="AM14" s="909"/>
      <c r="AN14" s="909"/>
      <c r="AO14" s="910"/>
      <c r="AP14" s="2"/>
      <c r="AQ14" s="189">
        <f t="shared" si="2"/>
        <v>1</v>
      </c>
    </row>
    <row r="15" spans="2:86" ht="12" customHeight="1" x14ac:dyDescent="0.15">
      <c r="B15" s="872"/>
      <c r="C15" s="877"/>
      <c r="D15" s="875"/>
      <c r="E15" s="875"/>
      <c r="F15" s="875"/>
      <c r="G15" s="875"/>
      <c r="H15" s="875"/>
      <c r="I15" s="875"/>
      <c r="J15" s="876"/>
      <c r="K15" s="185"/>
      <c r="L15" s="908"/>
      <c r="M15" s="910"/>
      <c r="N15" s="908"/>
      <c r="O15" s="910"/>
      <c r="P15" s="908"/>
      <c r="Q15" s="910"/>
      <c r="R15" s="604"/>
      <c r="S15" s="620"/>
      <c r="T15" s="605"/>
      <c r="U15" s="908"/>
      <c r="V15" s="910"/>
      <c r="W15" s="908"/>
      <c r="X15" s="910"/>
      <c r="Y15" s="186"/>
      <c r="Z15" s="187"/>
      <c r="AA15" s="187"/>
      <c r="AB15" s="187"/>
      <c r="AC15" s="188"/>
      <c r="AD15" s="188"/>
      <c r="AE15" s="188"/>
      <c r="AF15" s="188"/>
      <c r="AG15" s="188"/>
      <c r="AH15" s="188"/>
      <c r="AI15" s="188"/>
      <c r="AJ15" s="188"/>
      <c r="AK15" s="908"/>
      <c r="AL15" s="909"/>
      <c r="AM15" s="909"/>
      <c r="AN15" s="909"/>
      <c r="AO15" s="910"/>
      <c r="AP15" s="2"/>
      <c r="AQ15" s="189">
        <f t="shared" si="2"/>
        <v>1</v>
      </c>
    </row>
    <row r="16" spans="2:86" ht="12" customHeight="1" x14ac:dyDescent="0.15">
      <c r="B16" s="872"/>
      <c r="C16" s="877"/>
      <c r="D16" s="875"/>
      <c r="E16" s="875"/>
      <c r="F16" s="875"/>
      <c r="G16" s="875"/>
      <c r="H16" s="875"/>
      <c r="I16" s="875"/>
      <c r="J16" s="876"/>
      <c r="K16" s="185"/>
      <c r="L16" s="908"/>
      <c r="M16" s="910"/>
      <c r="N16" s="908"/>
      <c r="O16" s="910"/>
      <c r="P16" s="908"/>
      <c r="Q16" s="910"/>
      <c r="R16" s="604"/>
      <c r="S16" s="620"/>
      <c r="T16" s="605"/>
      <c r="U16" s="908"/>
      <c r="V16" s="910"/>
      <c r="W16" s="908"/>
      <c r="X16" s="910"/>
      <c r="Y16" s="186"/>
      <c r="Z16" s="187"/>
      <c r="AA16" s="187"/>
      <c r="AB16" s="187"/>
      <c r="AC16" s="188"/>
      <c r="AD16" s="188"/>
      <c r="AE16" s="188"/>
      <c r="AF16" s="188"/>
      <c r="AG16" s="188"/>
      <c r="AH16" s="188"/>
      <c r="AI16" s="188"/>
      <c r="AJ16" s="188"/>
      <c r="AK16" s="908"/>
      <c r="AL16" s="909"/>
      <c r="AM16" s="909"/>
      <c r="AN16" s="909"/>
      <c r="AO16" s="910"/>
      <c r="AP16" s="2"/>
      <c r="AQ16" s="189">
        <f t="shared" si="2"/>
        <v>1</v>
      </c>
    </row>
    <row r="17" spans="2:46" ht="12" customHeight="1" x14ac:dyDescent="0.15">
      <c r="B17" s="872"/>
      <c r="C17" s="877"/>
      <c r="D17" s="875"/>
      <c r="E17" s="875"/>
      <c r="F17" s="875"/>
      <c r="G17" s="875"/>
      <c r="H17" s="875"/>
      <c r="I17" s="875"/>
      <c r="J17" s="876"/>
      <c r="K17" s="185"/>
      <c r="L17" s="908"/>
      <c r="M17" s="910"/>
      <c r="N17" s="908"/>
      <c r="O17" s="910"/>
      <c r="P17" s="908"/>
      <c r="Q17" s="910"/>
      <c r="R17" s="604"/>
      <c r="S17" s="620"/>
      <c r="T17" s="605"/>
      <c r="U17" s="908"/>
      <c r="V17" s="910"/>
      <c r="W17" s="908"/>
      <c r="X17" s="910"/>
      <c r="Y17" s="186"/>
      <c r="Z17" s="187"/>
      <c r="AA17" s="187"/>
      <c r="AB17" s="187"/>
      <c r="AC17" s="188"/>
      <c r="AD17" s="188"/>
      <c r="AE17" s="188"/>
      <c r="AF17" s="188"/>
      <c r="AG17" s="188"/>
      <c r="AH17" s="188"/>
      <c r="AI17" s="188"/>
      <c r="AJ17" s="188"/>
      <c r="AK17" s="908"/>
      <c r="AL17" s="909"/>
      <c r="AM17" s="909"/>
      <c r="AN17" s="909"/>
      <c r="AO17" s="910"/>
      <c r="AP17" s="2"/>
      <c r="AQ17" s="189">
        <f t="shared" si="2"/>
        <v>1</v>
      </c>
    </row>
    <row r="18" spans="2:46" ht="12" customHeight="1" x14ac:dyDescent="0.15">
      <c r="B18" s="872"/>
      <c r="C18" s="877"/>
      <c r="D18" s="875"/>
      <c r="E18" s="875"/>
      <c r="F18" s="875"/>
      <c r="G18" s="875"/>
      <c r="H18" s="875"/>
      <c r="I18" s="875"/>
      <c r="J18" s="876"/>
      <c r="K18" s="185"/>
      <c r="L18" s="908"/>
      <c r="M18" s="910"/>
      <c r="N18" s="908"/>
      <c r="O18" s="910"/>
      <c r="P18" s="908"/>
      <c r="Q18" s="910"/>
      <c r="R18" s="604"/>
      <c r="S18" s="620"/>
      <c r="T18" s="605"/>
      <c r="U18" s="908"/>
      <c r="V18" s="910"/>
      <c r="W18" s="908"/>
      <c r="X18" s="910"/>
      <c r="Y18" s="186"/>
      <c r="Z18" s="187"/>
      <c r="AA18" s="187"/>
      <c r="AB18" s="187"/>
      <c r="AC18" s="188"/>
      <c r="AD18" s="188"/>
      <c r="AE18" s="188"/>
      <c r="AF18" s="188"/>
      <c r="AG18" s="188"/>
      <c r="AH18" s="188"/>
      <c r="AI18" s="188"/>
      <c r="AJ18" s="188"/>
      <c r="AK18" s="908"/>
      <c r="AL18" s="909"/>
      <c r="AM18" s="909"/>
      <c r="AN18" s="909"/>
      <c r="AO18" s="910"/>
      <c r="AP18" s="2"/>
      <c r="AQ18" s="189">
        <f t="shared" si="2"/>
        <v>1</v>
      </c>
    </row>
    <row r="19" spans="2:46" ht="12" customHeight="1" x14ac:dyDescent="0.15">
      <c r="B19" s="872"/>
      <c r="C19" s="877"/>
      <c r="D19" s="875"/>
      <c r="E19" s="875"/>
      <c r="F19" s="875"/>
      <c r="G19" s="875"/>
      <c r="H19" s="875"/>
      <c r="I19" s="875"/>
      <c r="J19" s="876"/>
      <c r="K19" s="185"/>
      <c r="L19" s="908"/>
      <c r="M19" s="910"/>
      <c r="N19" s="908"/>
      <c r="O19" s="910"/>
      <c r="P19" s="908"/>
      <c r="Q19" s="910"/>
      <c r="R19" s="604"/>
      <c r="S19" s="620"/>
      <c r="T19" s="605"/>
      <c r="U19" s="908"/>
      <c r="V19" s="910"/>
      <c r="W19" s="908"/>
      <c r="X19" s="910"/>
      <c r="Y19" s="186"/>
      <c r="Z19" s="187"/>
      <c r="AA19" s="187"/>
      <c r="AB19" s="187"/>
      <c r="AC19" s="188"/>
      <c r="AD19" s="188"/>
      <c r="AE19" s="188"/>
      <c r="AF19" s="188"/>
      <c r="AG19" s="188"/>
      <c r="AH19" s="188"/>
      <c r="AI19" s="188"/>
      <c r="AJ19" s="188"/>
      <c r="AK19" s="908"/>
      <c r="AL19" s="909"/>
      <c r="AM19" s="909"/>
      <c r="AN19" s="909"/>
      <c r="AO19" s="910"/>
      <c r="AP19" s="2"/>
      <c r="AQ19" s="189">
        <f t="shared" si="2"/>
        <v>1</v>
      </c>
    </row>
    <row r="20" spans="2:46" ht="12" customHeight="1" x14ac:dyDescent="0.15">
      <c r="B20" s="872"/>
      <c r="C20" s="877"/>
      <c r="D20" s="875"/>
      <c r="E20" s="875"/>
      <c r="F20" s="875"/>
      <c r="G20" s="875"/>
      <c r="H20" s="875"/>
      <c r="I20" s="875"/>
      <c r="J20" s="876"/>
      <c r="K20" s="185"/>
      <c r="L20" s="908"/>
      <c r="M20" s="910"/>
      <c r="N20" s="908"/>
      <c r="O20" s="910"/>
      <c r="P20" s="908"/>
      <c r="Q20" s="910"/>
      <c r="R20" s="604"/>
      <c r="S20" s="620"/>
      <c r="T20" s="605"/>
      <c r="U20" s="908"/>
      <c r="V20" s="910"/>
      <c r="W20" s="908"/>
      <c r="X20" s="910"/>
      <c r="Y20" s="186"/>
      <c r="Z20" s="187"/>
      <c r="AA20" s="187"/>
      <c r="AB20" s="187"/>
      <c r="AC20" s="188"/>
      <c r="AD20" s="188"/>
      <c r="AE20" s="188"/>
      <c r="AF20" s="188"/>
      <c r="AG20" s="188"/>
      <c r="AH20" s="188"/>
      <c r="AI20" s="188"/>
      <c r="AJ20" s="188"/>
      <c r="AK20" s="908"/>
      <c r="AL20" s="909"/>
      <c r="AM20" s="909"/>
      <c r="AN20" s="909"/>
      <c r="AO20" s="910"/>
      <c r="AP20" s="2"/>
      <c r="AQ20" s="189">
        <f t="shared" si="2"/>
        <v>1</v>
      </c>
    </row>
    <row r="21" spans="2:46" ht="12" customHeight="1" x14ac:dyDescent="0.15">
      <c r="B21" s="872"/>
      <c r="C21" s="877"/>
      <c r="D21" s="875"/>
      <c r="E21" s="875"/>
      <c r="F21" s="875"/>
      <c r="G21" s="875"/>
      <c r="H21" s="875"/>
      <c r="I21" s="875"/>
      <c r="J21" s="876"/>
      <c r="K21" s="185"/>
      <c r="L21" s="908"/>
      <c r="M21" s="910"/>
      <c r="N21" s="908"/>
      <c r="O21" s="910"/>
      <c r="P21" s="908"/>
      <c r="Q21" s="910"/>
      <c r="R21" s="604"/>
      <c r="S21" s="620"/>
      <c r="T21" s="605"/>
      <c r="U21" s="908"/>
      <c r="V21" s="910"/>
      <c r="W21" s="908"/>
      <c r="X21" s="910"/>
      <c r="Y21" s="186"/>
      <c r="Z21" s="187"/>
      <c r="AA21" s="187"/>
      <c r="AB21" s="187"/>
      <c r="AC21" s="188"/>
      <c r="AD21" s="188"/>
      <c r="AE21" s="188"/>
      <c r="AF21" s="188"/>
      <c r="AG21" s="188"/>
      <c r="AH21" s="188"/>
      <c r="AI21" s="188"/>
      <c r="AJ21" s="188"/>
      <c r="AK21" s="908"/>
      <c r="AL21" s="909"/>
      <c r="AM21" s="909"/>
      <c r="AN21" s="909"/>
      <c r="AO21" s="910"/>
      <c r="AP21" s="2"/>
      <c r="AQ21" s="189">
        <f>IF(P21="材質劣化",2,IF(P21="漏水",3,1))</f>
        <v>1</v>
      </c>
    </row>
    <row r="22" spans="2:46" ht="12" customHeight="1" x14ac:dyDescent="0.15">
      <c r="B22" s="872"/>
      <c r="C22" s="877"/>
      <c r="D22" s="875"/>
      <c r="E22" s="875"/>
      <c r="F22" s="875"/>
      <c r="G22" s="875"/>
      <c r="H22" s="875"/>
      <c r="I22" s="875"/>
      <c r="J22" s="876"/>
      <c r="K22" s="185"/>
      <c r="L22" s="908"/>
      <c r="M22" s="910"/>
      <c r="N22" s="908"/>
      <c r="O22" s="910"/>
      <c r="P22" s="908"/>
      <c r="Q22" s="910"/>
      <c r="R22" s="604"/>
      <c r="S22" s="620"/>
      <c r="T22" s="605"/>
      <c r="U22" s="908"/>
      <c r="V22" s="910"/>
      <c r="W22" s="908"/>
      <c r="X22" s="910"/>
      <c r="Y22" s="186"/>
      <c r="Z22" s="187"/>
      <c r="AA22" s="187"/>
      <c r="AB22" s="187"/>
      <c r="AC22" s="188"/>
      <c r="AD22" s="188"/>
      <c r="AE22" s="188"/>
      <c r="AF22" s="188"/>
      <c r="AG22" s="188"/>
      <c r="AH22" s="188"/>
      <c r="AI22" s="188"/>
      <c r="AJ22" s="188"/>
      <c r="AK22" s="908"/>
      <c r="AL22" s="909"/>
      <c r="AM22" s="909"/>
      <c r="AN22" s="909"/>
      <c r="AO22" s="910"/>
      <c r="AP22" s="2"/>
      <c r="AQ22" s="189">
        <f t="shared" si="2"/>
        <v>1</v>
      </c>
    </row>
    <row r="23" spans="2:46" ht="12" customHeight="1" x14ac:dyDescent="0.15">
      <c r="B23" s="872"/>
      <c r="C23" s="877"/>
      <c r="D23" s="875"/>
      <c r="E23" s="875"/>
      <c r="F23" s="875"/>
      <c r="G23" s="875"/>
      <c r="H23" s="875"/>
      <c r="I23" s="875"/>
      <c r="J23" s="876"/>
      <c r="K23" s="185"/>
      <c r="L23" s="908"/>
      <c r="M23" s="910"/>
      <c r="N23" s="908"/>
      <c r="O23" s="910"/>
      <c r="P23" s="908"/>
      <c r="Q23" s="910"/>
      <c r="R23" s="604"/>
      <c r="S23" s="620"/>
      <c r="T23" s="605"/>
      <c r="U23" s="908"/>
      <c r="V23" s="910"/>
      <c r="W23" s="908"/>
      <c r="X23" s="910"/>
      <c r="Y23" s="186"/>
      <c r="Z23" s="187"/>
      <c r="AA23" s="187"/>
      <c r="AB23" s="187"/>
      <c r="AC23" s="188"/>
      <c r="AD23" s="188"/>
      <c r="AE23" s="188"/>
      <c r="AF23" s="188"/>
      <c r="AG23" s="188"/>
      <c r="AH23" s="188"/>
      <c r="AI23" s="188"/>
      <c r="AJ23" s="188"/>
      <c r="AK23" s="908"/>
      <c r="AL23" s="909"/>
      <c r="AM23" s="909"/>
      <c r="AN23" s="909"/>
      <c r="AO23" s="910"/>
      <c r="AP23" s="2"/>
      <c r="AQ23" s="189">
        <f t="shared" si="2"/>
        <v>1</v>
      </c>
    </row>
    <row r="24" spans="2:46" ht="12" customHeight="1" x14ac:dyDescent="0.15">
      <c r="B24" s="872"/>
      <c r="C24" s="877"/>
      <c r="D24" s="875"/>
      <c r="E24" s="875"/>
      <c r="F24" s="875"/>
      <c r="G24" s="875"/>
      <c r="H24" s="875"/>
      <c r="I24" s="875"/>
      <c r="J24" s="876"/>
      <c r="K24" s="185"/>
      <c r="L24" s="908"/>
      <c r="M24" s="910"/>
      <c r="N24" s="908"/>
      <c r="O24" s="910"/>
      <c r="P24" s="908"/>
      <c r="Q24" s="910"/>
      <c r="R24" s="604"/>
      <c r="S24" s="620"/>
      <c r="T24" s="605"/>
      <c r="U24" s="908"/>
      <c r="V24" s="910"/>
      <c r="W24" s="908"/>
      <c r="X24" s="910"/>
      <c r="Y24" s="186"/>
      <c r="Z24" s="187"/>
      <c r="AA24" s="187"/>
      <c r="AB24" s="187"/>
      <c r="AC24" s="188"/>
      <c r="AD24" s="188"/>
      <c r="AE24" s="188"/>
      <c r="AF24" s="188"/>
      <c r="AG24" s="188"/>
      <c r="AH24" s="188"/>
      <c r="AI24" s="188"/>
      <c r="AJ24" s="188"/>
      <c r="AK24" s="908"/>
      <c r="AL24" s="909"/>
      <c r="AM24" s="909"/>
      <c r="AN24" s="909"/>
      <c r="AO24" s="910"/>
      <c r="AP24" s="2"/>
      <c r="AQ24" s="189">
        <f t="shared" si="2"/>
        <v>1</v>
      </c>
    </row>
    <row r="25" spans="2:46" ht="12" customHeight="1" x14ac:dyDescent="0.15">
      <c r="B25" s="872"/>
      <c r="C25" s="877"/>
      <c r="D25" s="875"/>
      <c r="E25" s="875"/>
      <c r="F25" s="875"/>
      <c r="G25" s="875"/>
      <c r="H25" s="875"/>
      <c r="I25" s="875"/>
      <c r="J25" s="876"/>
      <c r="K25" s="185"/>
      <c r="L25" s="908"/>
      <c r="M25" s="910"/>
      <c r="N25" s="908"/>
      <c r="O25" s="910"/>
      <c r="P25" s="908"/>
      <c r="Q25" s="910"/>
      <c r="R25" s="604"/>
      <c r="S25" s="620"/>
      <c r="T25" s="605"/>
      <c r="U25" s="908"/>
      <c r="V25" s="910"/>
      <c r="W25" s="908"/>
      <c r="X25" s="910"/>
      <c r="Y25" s="186"/>
      <c r="Z25" s="187"/>
      <c r="AA25" s="187"/>
      <c r="AB25" s="187"/>
      <c r="AC25" s="188"/>
      <c r="AD25" s="188"/>
      <c r="AE25" s="188"/>
      <c r="AF25" s="188"/>
      <c r="AG25" s="188"/>
      <c r="AH25" s="188"/>
      <c r="AI25" s="188"/>
      <c r="AJ25" s="188"/>
      <c r="AK25" s="908"/>
      <c r="AL25" s="909"/>
      <c r="AM25" s="909"/>
      <c r="AN25" s="909"/>
      <c r="AO25" s="910"/>
      <c r="AP25" s="2"/>
      <c r="AQ25" s="189">
        <f t="shared" si="2"/>
        <v>1</v>
      </c>
    </row>
    <row r="26" spans="2:46" ht="12" customHeight="1" x14ac:dyDescent="0.15">
      <c r="B26" s="872"/>
      <c r="C26" s="877"/>
      <c r="D26" s="875"/>
      <c r="E26" s="875"/>
      <c r="F26" s="875"/>
      <c r="G26" s="875"/>
      <c r="H26" s="875"/>
      <c r="I26" s="875"/>
      <c r="J26" s="876"/>
      <c r="K26" s="185"/>
      <c r="L26" s="908"/>
      <c r="M26" s="910"/>
      <c r="N26" s="908"/>
      <c r="O26" s="910"/>
      <c r="P26" s="908"/>
      <c r="Q26" s="910"/>
      <c r="R26" s="604"/>
      <c r="S26" s="620"/>
      <c r="T26" s="605"/>
      <c r="U26" s="908"/>
      <c r="V26" s="910"/>
      <c r="W26" s="908"/>
      <c r="X26" s="910"/>
      <c r="Y26" s="186"/>
      <c r="Z26" s="187"/>
      <c r="AA26" s="187"/>
      <c r="AB26" s="187"/>
      <c r="AC26" s="188"/>
      <c r="AD26" s="188"/>
      <c r="AE26" s="188"/>
      <c r="AF26" s="188"/>
      <c r="AG26" s="188"/>
      <c r="AH26" s="188"/>
      <c r="AI26" s="188"/>
      <c r="AJ26" s="188"/>
      <c r="AK26" s="908"/>
      <c r="AL26" s="909"/>
      <c r="AM26" s="909"/>
      <c r="AN26" s="909"/>
      <c r="AO26" s="910"/>
      <c r="AP26" s="2"/>
      <c r="AQ26" s="189">
        <f t="shared" si="2"/>
        <v>1</v>
      </c>
    </row>
    <row r="27" spans="2:46" ht="12" customHeight="1" x14ac:dyDescent="0.15">
      <c r="B27" s="872"/>
      <c r="C27" s="877"/>
      <c r="D27" s="875"/>
      <c r="E27" s="875"/>
      <c r="F27" s="875"/>
      <c r="G27" s="875"/>
      <c r="H27" s="875"/>
      <c r="I27" s="875"/>
      <c r="J27" s="876"/>
      <c r="K27" s="185"/>
      <c r="L27" s="908"/>
      <c r="M27" s="910"/>
      <c r="N27" s="908"/>
      <c r="O27" s="910"/>
      <c r="P27" s="908"/>
      <c r="Q27" s="910"/>
      <c r="R27" s="604"/>
      <c r="S27" s="620"/>
      <c r="T27" s="605"/>
      <c r="U27" s="908"/>
      <c r="V27" s="910"/>
      <c r="W27" s="908"/>
      <c r="X27" s="910"/>
      <c r="Y27" s="186"/>
      <c r="Z27" s="187"/>
      <c r="AA27" s="187"/>
      <c r="AB27" s="187"/>
      <c r="AC27" s="188"/>
      <c r="AD27" s="188"/>
      <c r="AE27" s="188"/>
      <c r="AF27" s="188"/>
      <c r="AG27" s="188"/>
      <c r="AH27" s="188"/>
      <c r="AI27" s="188"/>
      <c r="AJ27" s="188"/>
      <c r="AK27" s="908"/>
      <c r="AL27" s="909"/>
      <c r="AM27" s="909"/>
      <c r="AN27" s="909"/>
      <c r="AO27" s="910"/>
      <c r="AP27" s="2"/>
      <c r="AQ27" s="189">
        <f t="shared" si="2"/>
        <v>1</v>
      </c>
    </row>
    <row r="28" spans="2:46" ht="12" customHeight="1" x14ac:dyDescent="0.15">
      <c r="B28" s="872"/>
      <c r="C28" s="877"/>
      <c r="D28" s="875"/>
      <c r="E28" s="875"/>
      <c r="F28" s="875"/>
      <c r="G28" s="875"/>
      <c r="H28" s="875"/>
      <c r="I28" s="875"/>
      <c r="J28" s="876"/>
      <c r="K28" s="185"/>
      <c r="L28" s="908"/>
      <c r="M28" s="910"/>
      <c r="N28" s="908"/>
      <c r="O28" s="910"/>
      <c r="P28" s="908"/>
      <c r="Q28" s="910"/>
      <c r="R28" s="604"/>
      <c r="S28" s="620"/>
      <c r="T28" s="605"/>
      <c r="U28" s="908"/>
      <c r="V28" s="910"/>
      <c r="W28" s="908"/>
      <c r="X28" s="910"/>
      <c r="Y28" s="186"/>
      <c r="Z28" s="187"/>
      <c r="AA28" s="187"/>
      <c r="AB28" s="187"/>
      <c r="AC28" s="188"/>
      <c r="AD28" s="188"/>
      <c r="AE28" s="188"/>
      <c r="AF28" s="188"/>
      <c r="AG28" s="188"/>
      <c r="AH28" s="188"/>
      <c r="AI28" s="188"/>
      <c r="AJ28" s="188"/>
      <c r="AK28" s="908"/>
      <c r="AL28" s="909"/>
      <c r="AM28" s="909"/>
      <c r="AN28" s="909"/>
      <c r="AO28" s="910"/>
      <c r="AP28" s="2"/>
      <c r="AQ28" s="189">
        <f t="shared" si="2"/>
        <v>1</v>
      </c>
    </row>
    <row r="29" spans="2:46" ht="12" customHeight="1" x14ac:dyDescent="0.15">
      <c r="B29" s="872"/>
      <c r="C29" s="877"/>
      <c r="D29" s="875"/>
      <c r="E29" s="875"/>
      <c r="F29" s="875"/>
      <c r="G29" s="875"/>
      <c r="H29" s="875"/>
      <c r="I29" s="875"/>
      <c r="J29" s="876"/>
      <c r="K29" s="185"/>
      <c r="L29" s="908"/>
      <c r="M29" s="910"/>
      <c r="N29" s="908"/>
      <c r="O29" s="910"/>
      <c r="P29" s="908"/>
      <c r="Q29" s="910"/>
      <c r="R29" s="604"/>
      <c r="S29" s="620"/>
      <c r="T29" s="605"/>
      <c r="U29" s="908"/>
      <c r="V29" s="910"/>
      <c r="W29" s="908"/>
      <c r="X29" s="910"/>
      <c r="Y29" s="186"/>
      <c r="Z29" s="187"/>
      <c r="AA29" s="187"/>
      <c r="AB29" s="187"/>
      <c r="AC29" s="188"/>
      <c r="AD29" s="188"/>
      <c r="AE29" s="188"/>
      <c r="AF29" s="188"/>
      <c r="AG29" s="188"/>
      <c r="AH29" s="188"/>
      <c r="AI29" s="188"/>
      <c r="AJ29" s="188"/>
      <c r="AK29" s="908"/>
      <c r="AL29" s="909"/>
      <c r="AM29" s="909"/>
      <c r="AN29" s="909"/>
      <c r="AO29" s="910"/>
      <c r="AP29" s="2"/>
      <c r="AQ29" s="189">
        <f t="shared" si="2"/>
        <v>1</v>
      </c>
    </row>
    <row r="30" spans="2:46" ht="12" customHeight="1" x14ac:dyDescent="0.15">
      <c r="B30" s="872"/>
      <c r="C30" s="877"/>
      <c r="D30" s="875"/>
      <c r="E30" s="875"/>
      <c r="F30" s="875"/>
      <c r="G30" s="875"/>
      <c r="H30" s="875"/>
      <c r="I30" s="875"/>
      <c r="J30" s="876"/>
      <c r="K30" s="185"/>
      <c r="L30" s="908"/>
      <c r="M30" s="910"/>
      <c r="N30" s="908"/>
      <c r="O30" s="910"/>
      <c r="P30" s="908"/>
      <c r="Q30" s="910"/>
      <c r="R30" s="604"/>
      <c r="S30" s="620"/>
      <c r="T30" s="605"/>
      <c r="U30" s="908"/>
      <c r="V30" s="910"/>
      <c r="W30" s="908"/>
      <c r="X30" s="910"/>
      <c r="Y30" s="186"/>
      <c r="Z30" s="187"/>
      <c r="AA30" s="187"/>
      <c r="AB30" s="187"/>
      <c r="AC30" s="188"/>
      <c r="AD30" s="188"/>
      <c r="AE30" s="188"/>
      <c r="AF30" s="188"/>
      <c r="AG30" s="188"/>
      <c r="AH30" s="188"/>
      <c r="AI30" s="188"/>
      <c r="AJ30" s="188"/>
      <c r="AK30" s="908"/>
      <c r="AL30" s="909"/>
      <c r="AM30" s="909"/>
      <c r="AN30" s="909"/>
      <c r="AO30" s="910"/>
      <c r="AP30" s="2"/>
      <c r="AQ30" s="189">
        <f t="shared" si="2"/>
        <v>1</v>
      </c>
    </row>
    <row r="31" spans="2:46" ht="12" customHeight="1" x14ac:dyDescent="0.15">
      <c r="B31" s="872"/>
      <c r="C31" s="877"/>
      <c r="D31" s="875"/>
      <c r="E31" s="875"/>
      <c r="F31" s="875"/>
      <c r="G31" s="875"/>
      <c r="H31" s="875"/>
      <c r="I31" s="875"/>
      <c r="J31" s="876"/>
      <c r="K31" s="185"/>
      <c r="L31" s="908"/>
      <c r="M31" s="910"/>
      <c r="N31" s="908"/>
      <c r="O31" s="910"/>
      <c r="P31" s="908"/>
      <c r="Q31" s="910"/>
      <c r="R31" s="604"/>
      <c r="S31" s="620"/>
      <c r="T31" s="605"/>
      <c r="U31" s="908"/>
      <c r="V31" s="910"/>
      <c r="W31" s="908"/>
      <c r="X31" s="910"/>
      <c r="Y31" s="186"/>
      <c r="Z31" s="187"/>
      <c r="AA31" s="187"/>
      <c r="AB31" s="187"/>
      <c r="AC31" s="188"/>
      <c r="AD31" s="188"/>
      <c r="AE31" s="188"/>
      <c r="AF31" s="188"/>
      <c r="AG31" s="188"/>
      <c r="AH31" s="188"/>
      <c r="AI31" s="188"/>
      <c r="AJ31" s="188"/>
      <c r="AK31" s="908"/>
      <c r="AL31" s="909"/>
      <c r="AM31" s="909"/>
      <c r="AN31" s="909"/>
      <c r="AO31" s="910"/>
      <c r="AP31" s="2"/>
      <c r="AQ31" s="189">
        <f t="shared" si="2"/>
        <v>1</v>
      </c>
    </row>
    <row r="32" spans="2:46" ht="12" customHeight="1" x14ac:dyDescent="0.15">
      <c r="B32" s="872"/>
      <c r="C32" s="877"/>
      <c r="D32" s="875"/>
      <c r="E32" s="875"/>
      <c r="F32" s="875"/>
      <c r="G32" s="875"/>
      <c r="H32" s="875"/>
      <c r="I32" s="875"/>
      <c r="J32" s="876"/>
      <c r="K32" s="185"/>
      <c r="L32" s="908"/>
      <c r="M32" s="910"/>
      <c r="N32" s="908"/>
      <c r="O32" s="910"/>
      <c r="P32" s="908"/>
      <c r="Q32" s="910"/>
      <c r="R32" s="604"/>
      <c r="S32" s="620"/>
      <c r="T32" s="605"/>
      <c r="U32" s="908"/>
      <c r="V32" s="910"/>
      <c r="W32" s="908"/>
      <c r="X32" s="910"/>
      <c r="Y32" s="186"/>
      <c r="Z32" s="187"/>
      <c r="AA32" s="187"/>
      <c r="AB32" s="187"/>
      <c r="AC32" s="188"/>
      <c r="AD32" s="188"/>
      <c r="AE32" s="188"/>
      <c r="AF32" s="188"/>
      <c r="AG32" s="188"/>
      <c r="AH32" s="188"/>
      <c r="AI32" s="188"/>
      <c r="AJ32" s="188"/>
      <c r="AK32" s="908"/>
      <c r="AL32" s="909"/>
      <c r="AM32" s="909"/>
      <c r="AN32" s="909"/>
      <c r="AO32" s="910"/>
      <c r="AP32" s="2"/>
      <c r="AQ32" s="189">
        <f t="shared" si="2"/>
        <v>1</v>
      </c>
      <c r="AS32" s="856"/>
      <c r="AT32" s="856"/>
    </row>
    <row r="33" spans="2:86" ht="12" customHeight="1" x14ac:dyDescent="0.15">
      <c r="B33" s="872"/>
      <c r="C33" s="877"/>
      <c r="D33" s="875"/>
      <c r="E33" s="875"/>
      <c r="F33" s="875"/>
      <c r="G33" s="875"/>
      <c r="H33" s="875"/>
      <c r="I33" s="875"/>
      <c r="J33" s="876"/>
      <c r="K33" s="185"/>
      <c r="L33" s="908"/>
      <c r="M33" s="910"/>
      <c r="N33" s="908"/>
      <c r="O33" s="910"/>
      <c r="P33" s="908"/>
      <c r="Q33" s="910"/>
      <c r="R33" s="604"/>
      <c r="S33" s="620"/>
      <c r="T33" s="605"/>
      <c r="U33" s="908"/>
      <c r="V33" s="910"/>
      <c r="W33" s="908"/>
      <c r="X33" s="910"/>
      <c r="Y33" s="186"/>
      <c r="Z33" s="187"/>
      <c r="AA33" s="187"/>
      <c r="AB33" s="187"/>
      <c r="AC33" s="188"/>
      <c r="AD33" s="188"/>
      <c r="AE33" s="188"/>
      <c r="AF33" s="188"/>
      <c r="AG33" s="188"/>
      <c r="AH33" s="188"/>
      <c r="AI33" s="188"/>
      <c r="AJ33" s="188"/>
      <c r="AK33" s="908"/>
      <c r="AL33" s="909"/>
      <c r="AM33" s="909"/>
      <c r="AN33" s="909"/>
      <c r="AO33" s="910"/>
      <c r="AP33" s="2"/>
      <c r="AQ33" s="189">
        <f t="shared" si="2"/>
        <v>1</v>
      </c>
      <c r="AS33" s="911"/>
      <c r="AT33" s="911"/>
    </row>
    <row r="34" spans="2:86" ht="12" customHeight="1" x14ac:dyDescent="0.15">
      <c r="B34" s="872"/>
      <c r="C34" s="877"/>
      <c r="D34" s="875"/>
      <c r="E34" s="875"/>
      <c r="F34" s="875"/>
      <c r="G34" s="875"/>
      <c r="H34" s="875"/>
      <c r="I34" s="875"/>
      <c r="J34" s="876"/>
      <c r="K34" s="185"/>
      <c r="L34" s="908"/>
      <c r="M34" s="910"/>
      <c r="N34" s="908"/>
      <c r="O34" s="910"/>
      <c r="P34" s="908"/>
      <c r="Q34" s="910"/>
      <c r="R34" s="604"/>
      <c r="S34" s="620"/>
      <c r="T34" s="605"/>
      <c r="U34" s="908"/>
      <c r="V34" s="910"/>
      <c r="W34" s="908"/>
      <c r="X34" s="910"/>
      <c r="Y34" s="186"/>
      <c r="Z34" s="187"/>
      <c r="AA34" s="187"/>
      <c r="AB34" s="187"/>
      <c r="AC34" s="188"/>
      <c r="AD34" s="188"/>
      <c r="AE34" s="188"/>
      <c r="AF34" s="188"/>
      <c r="AG34" s="188"/>
      <c r="AH34" s="188"/>
      <c r="AI34" s="188"/>
      <c r="AJ34" s="188"/>
      <c r="AK34" s="908"/>
      <c r="AL34" s="909"/>
      <c r="AM34" s="909"/>
      <c r="AN34" s="909"/>
      <c r="AO34" s="910"/>
      <c r="AP34" s="2"/>
      <c r="AQ34" s="189">
        <f t="shared" si="2"/>
        <v>1</v>
      </c>
      <c r="AS34" s="912"/>
      <c r="AT34" s="912"/>
    </row>
    <row r="35" spans="2:86" ht="12" customHeight="1" x14ac:dyDescent="0.15">
      <c r="B35" s="872"/>
      <c r="C35" s="877"/>
      <c r="D35" s="875"/>
      <c r="E35" s="875"/>
      <c r="F35" s="875"/>
      <c r="G35" s="875"/>
      <c r="H35" s="875"/>
      <c r="I35" s="875"/>
      <c r="J35" s="876"/>
      <c r="K35" s="913" t="s">
        <v>945</v>
      </c>
      <c r="L35" s="898" t="s">
        <v>946</v>
      </c>
      <c r="M35" s="898"/>
      <c r="N35" s="898"/>
      <c r="O35" s="898"/>
      <c r="P35" s="898"/>
      <c r="Q35" s="898"/>
      <c r="R35" s="898"/>
      <c r="S35" s="898"/>
      <c r="T35" s="898"/>
      <c r="U35" s="898"/>
      <c r="V35" s="898"/>
      <c r="W35" s="898"/>
      <c r="X35" s="898"/>
      <c r="Y35" s="884" t="s">
        <v>947</v>
      </c>
      <c r="Z35" s="885"/>
      <c r="AA35" s="885"/>
      <c r="AB35" s="886"/>
      <c r="AC35" s="190">
        <f t="shared" ref="AC35:AJ35" si="3">SUM(AC11:AC34)</f>
        <v>0</v>
      </c>
      <c r="AD35" s="190">
        <f t="shared" si="3"/>
        <v>0</v>
      </c>
      <c r="AE35" s="190">
        <f>SUM(AE11:AE34)</f>
        <v>0</v>
      </c>
      <c r="AF35" s="190">
        <f t="shared" si="3"/>
        <v>0</v>
      </c>
      <c r="AG35" s="190">
        <f t="shared" si="3"/>
        <v>0</v>
      </c>
      <c r="AH35" s="190">
        <f t="shared" si="3"/>
        <v>0</v>
      </c>
      <c r="AI35" s="190">
        <f t="shared" si="3"/>
        <v>0</v>
      </c>
      <c r="AJ35" s="191">
        <f t="shared" si="3"/>
        <v>0</v>
      </c>
      <c r="AK35" s="898" t="s">
        <v>948</v>
      </c>
      <c r="AL35" s="898"/>
      <c r="AM35" s="915" t="s">
        <v>607</v>
      </c>
      <c r="AN35" s="915"/>
      <c r="AO35" s="915"/>
      <c r="AP35" s="2"/>
    </row>
    <row r="36" spans="2:86" ht="12" customHeight="1" x14ac:dyDescent="0.15">
      <c r="B36" s="872"/>
      <c r="C36" s="877"/>
      <c r="D36" s="875"/>
      <c r="E36" s="875"/>
      <c r="F36" s="875"/>
      <c r="G36" s="875"/>
      <c r="H36" s="875"/>
      <c r="I36" s="875"/>
      <c r="J36" s="876"/>
      <c r="K36" s="914"/>
      <c r="L36" s="892" t="s">
        <v>950</v>
      </c>
      <c r="M36" s="899"/>
      <c r="N36" s="893"/>
      <c r="O36" s="892" t="s">
        <v>951</v>
      </c>
      <c r="P36" s="899"/>
      <c r="Q36" s="899"/>
      <c r="R36" s="899"/>
      <c r="S36" s="899"/>
      <c r="T36" s="899"/>
      <c r="U36" s="899"/>
      <c r="V36" s="899"/>
      <c r="W36" s="899"/>
      <c r="X36" s="893"/>
      <c r="Y36" s="183" t="s">
        <v>527</v>
      </c>
      <c r="Z36" s="184" t="s">
        <v>526</v>
      </c>
      <c r="AA36" s="184" t="s">
        <v>943</v>
      </c>
      <c r="AB36" s="184" t="s">
        <v>944</v>
      </c>
      <c r="AC36" s="184" t="s">
        <v>527</v>
      </c>
      <c r="AD36" s="184" t="s">
        <v>526</v>
      </c>
      <c r="AE36" s="184" t="s">
        <v>943</v>
      </c>
      <c r="AF36" s="184" t="s">
        <v>944</v>
      </c>
      <c r="AG36" s="184" t="s">
        <v>527</v>
      </c>
      <c r="AH36" s="184" t="s">
        <v>526</v>
      </c>
      <c r="AI36" s="184" t="s">
        <v>943</v>
      </c>
      <c r="AJ36" s="192" t="s">
        <v>944</v>
      </c>
      <c r="AK36" s="898"/>
      <c r="AL36" s="898"/>
      <c r="AM36" s="915"/>
      <c r="AN36" s="915"/>
      <c r="AO36" s="915"/>
      <c r="AP36" s="2"/>
    </row>
    <row r="37" spans="2:86" ht="14.25" customHeight="1" x14ac:dyDescent="0.15">
      <c r="B37" s="872"/>
      <c r="C37" s="877"/>
      <c r="D37" s="875"/>
      <c r="E37" s="875"/>
      <c r="F37" s="875"/>
      <c r="G37" s="875"/>
      <c r="H37" s="875"/>
      <c r="I37" s="875"/>
      <c r="J37" s="876"/>
      <c r="K37" s="914"/>
      <c r="L37" s="894"/>
      <c r="M37" s="903"/>
      <c r="N37" s="895"/>
      <c r="O37" s="894"/>
      <c r="P37" s="903"/>
      <c r="Q37" s="903"/>
      <c r="R37" s="903"/>
      <c r="S37" s="903"/>
      <c r="T37" s="903"/>
      <c r="U37" s="903"/>
      <c r="V37" s="903"/>
      <c r="W37" s="903"/>
      <c r="X37" s="895"/>
      <c r="Y37" s="916">
        <f>COUNTIF(Y11:Y34,"〇")</f>
        <v>0</v>
      </c>
      <c r="Z37" s="916">
        <f>COUNTIF(Z11:Z34,"〇")</f>
        <v>0</v>
      </c>
      <c r="AA37" s="916">
        <f>COUNTIF(AA11:AA34,"〇")</f>
        <v>0</v>
      </c>
      <c r="AB37" s="916">
        <f>COUNTIF(AB11:AB34,"〇")</f>
        <v>0</v>
      </c>
      <c r="AC37" s="916">
        <f>COUNTA(AC11:AC34)</f>
        <v>0</v>
      </c>
      <c r="AD37" s="916">
        <f t="shared" ref="AD37:AI37" si="4">COUNTA(AD11:AD34)</f>
        <v>0</v>
      </c>
      <c r="AE37" s="916">
        <f t="shared" si="4"/>
        <v>0</v>
      </c>
      <c r="AF37" s="916">
        <f t="shared" si="4"/>
        <v>0</v>
      </c>
      <c r="AG37" s="916">
        <f t="shared" si="4"/>
        <v>0</v>
      </c>
      <c r="AH37" s="916">
        <f t="shared" si="4"/>
        <v>0</v>
      </c>
      <c r="AI37" s="916">
        <f t="shared" si="4"/>
        <v>0</v>
      </c>
      <c r="AJ37" s="916">
        <f>COUNTA(AJ11:AJ34)</f>
        <v>0</v>
      </c>
      <c r="AK37" s="898"/>
      <c r="AL37" s="898"/>
      <c r="AM37" s="915"/>
      <c r="AN37" s="915"/>
      <c r="AO37" s="915"/>
      <c r="AP37" s="2"/>
    </row>
    <row r="38" spans="2:86" ht="14.25" customHeight="1" x14ac:dyDescent="0.15">
      <c r="B38" s="872"/>
      <c r="C38" s="877"/>
      <c r="D38" s="875"/>
      <c r="E38" s="875"/>
      <c r="F38" s="875"/>
      <c r="G38" s="875"/>
      <c r="H38" s="875"/>
      <c r="I38" s="875"/>
      <c r="J38" s="876"/>
      <c r="K38" s="914"/>
      <c r="L38" s="896"/>
      <c r="M38" s="900"/>
      <c r="N38" s="897"/>
      <c r="O38" s="896"/>
      <c r="P38" s="900"/>
      <c r="Q38" s="900"/>
      <c r="R38" s="900"/>
      <c r="S38" s="900"/>
      <c r="T38" s="900"/>
      <c r="U38" s="900"/>
      <c r="V38" s="900"/>
      <c r="W38" s="900"/>
      <c r="X38" s="897"/>
      <c r="Y38" s="916"/>
      <c r="Z38" s="916"/>
      <c r="AA38" s="916"/>
      <c r="AB38" s="916"/>
      <c r="AC38" s="916"/>
      <c r="AD38" s="916"/>
      <c r="AE38" s="916"/>
      <c r="AF38" s="916"/>
      <c r="AG38" s="916"/>
      <c r="AH38" s="916"/>
      <c r="AI38" s="916"/>
      <c r="AJ38" s="916"/>
      <c r="AK38" s="898"/>
      <c r="AL38" s="898"/>
      <c r="AM38" s="915"/>
      <c r="AN38" s="915"/>
      <c r="AO38" s="915"/>
      <c r="AP38" s="2"/>
    </row>
    <row r="39" spans="2:86" ht="12" customHeight="1" x14ac:dyDescent="0.15">
      <c r="B39" s="872"/>
      <c r="C39" s="877"/>
      <c r="D39" s="875"/>
      <c r="E39" s="875"/>
      <c r="F39" s="875"/>
      <c r="G39" s="875"/>
      <c r="H39" s="875"/>
      <c r="I39" s="875"/>
      <c r="J39" s="875"/>
      <c r="K39" s="924" t="s">
        <v>952</v>
      </c>
      <c r="L39" s="926"/>
      <c r="M39" s="926"/>
      <c r="N39" s="926"/>
      <c r="O39" s="926"/>
      <c r="P39" s="926"/>
      <c r="Q39" s="926"/>
      <c r="R39" s="926"/>
      <c r="S39" s="926"/>
      <c r="T39" s="926"/>
      <c r="U39" s="926"/>
      <c r="V39" s="926"/>
      <c r="W39" s="926"/>
      <c r="X39" s="926"/>
      <c r="Y39" s="926"/>
      <c r="Z39" s="926"/>
      <c r="AA39" s="926"/>
      <c r="AB39" s="926"/>
      <c r="AC39" s="926"/>
      <c r="AD39" s="926"/>
      <c r="AE39" s="926"/>
      <c r="AF39" s="926"/>
      <c r="AG39" s="926"/>
      <c r="AH39" s="926"/>
      <c r="AI39" s="926"/>
      <c r="AJ39" s="926"/>
      <c r="AK39" s="927"/>
      <c r="AL39" s="927"/>
      <c r="AM39" s="927"/>
      <c r="AN39" s="927"/>
      <c r="AO39" s="928"/>
      <c r="AP39" s="2"/>
    </row>
    <row r="40" spans="2:86" ht="12" customHeight="1" x14ac:dyDescent="0.15">
      <c r="B40" s="872"/>
      <c r="C40" s="877"/>
      <c r="D40" s="875"/>
      <c r="E40" s="875"/>
      <c r="F40" s="875"/>
      <c r="G40" s="875"/>
      <c r="H40" s="875"/>
      <c r="I40" s="875"/>
      <c r="J40" s="875"/>
      <c r="K40" s="925"/>
      <c r="L40" s="927"/>
      <c r="M40" s="927"/>
      <c r="N40" s="927"/>
      <c r="O40" s="927"/>
      <c r="P40" s="927"/>
      <c r="Q40" s="927"/>
      <c r="R40" s="927"/>
      <c r="S40" s="927"/>
      <c r="T40" s="927"/>
      <c r="U40" s="927"/>
      <c r="V40" s="927"/>
      <c r="W40" s="927"/>
      <c r="X40" s="927"/>
      <c r="Y40" s="927"/>
      <c r="Z40" s="927"/>
      <c r="AA40" s="927"/>
      <c r="AB40" s="927"/>
      <c r="AC40" s="927"/>
      <c r="AD40" s="927"/>
      <c r="AE40" s="927"/>
      <c r="AF40" s="927"/>
      <c r="AG40" s="927"/>
      <c r="AH40" s="927"/>
      <c r="AI40" s="927"/>
      <c r="AJ40" s="927"/>
      <c r="AK40" s="927"/>
      <c r="AL40" s="927"/>
      <c r="AM40" s="927"/>
      <c r="AN40" s="927"/>
      <c r="AO40" s="928"/>
      <c r="AP40" s="2"/>
    </row>
    <row r="41" spans="2:86" ht="12" customHeight="1" x14ac:dyDescent="0.15">
      <c r="B41" s="872"/>
      <c r="C41" s="877"/>
      <c r="D41" s="875"/>
      <c r="E41" s="875"/>
      <c r="F41" s="875"/>
      <c r="G41" s="875"/>
      <c r="H41" s="875"/>
      <c r="I41" s="875"/>
      <c r="J41" s="875"/>
      <c r="K41" s="925"/>
      <c r="L41" s="927"/>
      <c r="M41" s="927"/>
      <c r="N41" s="927"/>
      <c r="O41" s="927"/>
      <c r="P41" s="927"/>
      <c r="Q41" s="927"/>
      <c r="R41" s="927"/>
      <c r="S41" s="927"/>
      <c r="T41" s="927"/>
      <c r="U41" s="927"/>
      <c r="V41" s="927"/>
      <c r="W41" s="927"/>
      <c r="X41" s="927"/>
      <c r="Y41" s="927"/>
      <c r="Z41" s="927"/>
      <c r="AA41" s="927"/>
      <c r="AB41" s="927"/>
      <c r="AC41" s="927"/>
      <c r="AD41" s="927"/>
      <c r="AE41" s="927"/>
      <c r="AF41" s="927"/>
      <c r="AG41" s="927"/>
      <c r="AH41" s="927"/>
      <c r="AI41" s="927"/>
      <c r="AJ41" s="927"/>
      <c r="AK41" s="927"/>
      <c r="AL41" s="927"/>
      <c r="AM41" s="927"/>
      <c r="AN41" s="927"/>
      <c r="AO41" s="928"/>
      <c r="AP41" s="2"/>
    </row>
    <row r="42" spans="2:86" ht="12" customHeight="1" x14ac:dyDescent="0.15">
      <c r="B42" s="872"/>
      <c r="C42" s="877"/>
      <c r="D42" s="875"/>
      <c r="E42" s="875"/>
      <c r="F42" s="875"/>
      <c r="G42" s="875"/>
      <c r="H42" s="875"/>
      <c r="I42" s="875"/>
      <c r="J42" s="875"/>
      <c r="K42" s="925"/>
      <c r="L42" s="929"/>
      <c r="M42" s="929"/>
      <c r="N42" s="929"/>
      <c r="O42" s="929"/>
      <c r="P42" s="929"/>
      <c r="Q42" s="929"/>
      <c r="R42" s="929"/>
      <c r="S42" s="929"/>
      <c r="T42" s="929"/>
      <c r="U42" s="929"/>
      <c r="V42" s="929"/>
      <c r="W42" s="929"/>
      <c r="X42" s="929"/>
      <c r="Y42" s="929"/>
      <c r="Z42" s="929"/>
      <c r="AA42" s="929"/>
      <c r="AB42" s="929"/>
      <c r="AC42" s="929"/>
      <c r="AD42" s="929"/>
      <c r="AE42" s="929"/>
      <c r="AF42" s="929"/>
      <c r="AG42" s="929"/>
      <c r="AH42" s="929"/>
      <c r="AI42" s="929"/>
      <c r="AJ42" s="929"/>
      <c r="AK42" s="929"/>
      <c r="AL42" s="929"/>
      <c r="AM42" s="929"/>
      <c r="AN42" s="929"/>
      <c r="AO42" s="930"/>
      <c r="AP42" s="172"/>
      <c r="CD42" s="2"/>
      <c r="CE42" s="2"/>
      <c r="CF42" s="2"/>
      <c r="CG42" s="2"/>
      <c r="CH42" s="2"/>
    </row>
    <row r="43" spans="2:86" ht="12" customHeight="1" x14ac:dyDescent="0.15">
      <c r="B43" s="872"/>
      <c r="C43" s="877"/>
      <c r="D43" s="875"/>
      <c r="E43" s="875"/>
      <c r="F43" s="875"/>
      <c r="G43" s="875"/>
      <c r="H43" s="875"/>
      <c r="I43" s="875"/>
      <c r="J43" s="876"/>
      <c r="K43" s="917" t="s">
        <v>953</v>
      </c>
      <c r="L43" s="917"/>
      <c r="M43" s="917"/>
      <c r="N43" s="917"/>
      <c r="O43" s="917"/>
      <c r="P43" s="917"/>
      <c r="Q43" s="917"/>
      <c r="R43" s="917"/>
      <c r="S43" s="917"/>
      <c r="T43" s="917"/>
      <c r="U43" s="917"/>
      <c r="V43" s="917"/>
      <c r="W43" s="917"/>
      <c r="X43" s="917"/>
      <c r="Y43" s="917"/>
      <c r="Z43" s="917"/>
      <c r="AA43" s="917"/>
      <c r="AB43" s="917"/>
      <c r="AC43" s="917"/>
      <c r="AD43" s="917"/>
      <c r="AE43" s="917"/>
      <c r="AF43" s="917"/>
      <c r="AG43" s="917"/>
      <c r="AH43" s="917"/>
      <c r="AI43" s="917"/>
      <c r="AJ43" s="917"/>
      <c r="AK43" s="917"/>
      <c r="AL43" s="917"/>
      <c r="AM43" s="917"/>
      <c r="AN43" s="917"/>
      <c r="AO43" s="917"/>
      <c r="AP43" s="172"/>
      <c r="CD43" s="2"/>
      <c r="CE43" s="2"/>
      <c r="CF43" s="2"/>
      <c r="CG43" s="2"/>
      <c r="CH43" s="2"/>
    </row>
    <row r="44" spans="2:86" ht="12" customHeight="1" x14ac:dyDescent="0.15">
      <c r="B44" s="872"/>
      <c r="C44" s="877"/>
      <c r="D44" s="875"/>
      <c r="E44" s="875"/>
      <c r="F44" s="875"/>
      <c r="G44" s="875"/>
      <c r="H44" s="875"/>
      <c r="I44" s="875"/>
      <c r="J44" s="876"/>
      <c r="K44" s="918" t="s">
        <v>954</v>
      </c>
      <c r="L44" s="919"/>
      <c r="M44" s="919"/>
      <c r="N44" s="919"/>
      <c r="O44" s="919"/>
      <c r="P44" s="919"/>
      <c r="Q44" s="919"/>
      <c r="R44" s="919"/>
      <c r="S44" s="919"/>
      <c r="T44" s="919"/>
      <c r="U44" s="919"/>
      <c r="V44" s="919"/>
      <c r="W44" s="919"/>
      <c r="X44" s="919"/>
      <c r="Y44" s="919"/>
      <c r="Z44" s="919"/>
      <c r="AA44" s="919"/>
      <c r="AB44" s="919"/>
      <c r="AC44" s="919"/>
      <c r="AD44" s="919"/>
      <c r="AE44" s="919"/>
      <c r="AF44" s="919"/>
      <c r="AG44" s="919"/>
      <c r="AH44" s="919"/>
      <c r="AI44" s="919"/>
      <c r="AJ44" s="919"/>
      <c r="AK44" s="919"/>
      <c r="AL44" s="919"/>
      <c r="AM44" s="919"/>
      <c r="AN44" s="919"/>
      <c r="AO44" s="920"/>
      <c r="AP44" s="172"/>
      <c r="CD44" s="2"/>
      <c r="CE44" s="2"/>
      <c r="CF44" s="2"/>
      <c r="CG44" s="2"/>
      <c r="CH44" s="2"/>
    </row>
    <row r="45" spans="2:86" ht="12" customHeight="1" x14ac:dyDescent="0.15">
      <c r="B45" s="480"/>
      <c r="C45" s="878"/>
      <c r="D45" s="879"/>
      <c r="E45" s="879"/>
      <c r="F45" s="879"/>
      <c r="G45" s="879"/>
      <c r="H45" s="879"/>
      <c r="I45" s="879"/>
      <c r="J45" s="880"/>
      <c r="K45" s="921" t="s">
        <v>955</v>
      </c>
      <c r="L45" s="922"/>
      <c r="M45" s="922"/>
      <c r="N45" s="922"/>
      <c r="O45" s="922"/>
      <c r="P45" s="922"/>
      <c r="Q45" s="922"/>
      <c r="R45" s="922"/>
      <c r="S45" s="922"/>
      <c r="T45" s="922"/>
      <c r="U45" s="922"/>
      <c r="V45" s="922"/>
      <c r="W45" s="922"/>
      <c r="X45" s="922"/>
      <c r="Y45" s="922"/>
      <c r="Z45" s="922"/>
      <c r="AA45" s="922"/>
      <c r="AB45" s="922"/>
      <c r="AC45" s="922"/>
      <c r="AD45" s="922"/>
      <c r="AE45" s="922"/>
      <c r="AF45" s="922"/>
      <c r="AG45" s="922"/>
      <c r="AH45" s="922"/>
      <c r="AI45" s="922"/>
      <c r="AJ45" s="922"/>
      <c r="AK45" s="922"/>
      <c r="AL45" s="922"/>
      <c r="AM45" s="922"/>
      <c r="AN45" s="922"/>
      <c r="AO45" s="923"/>
      <c r="AP45" s="172"/>
      <c r="CD45" s="2"/>
      <c r="CE45" s="2"/>
      <c r="CF45" s="2"/>
      <c r="CG45" s="2"/>
      <c r="CH45" s="2"/>
    </row>
    <row r="46" spans="2:86" ht="12" customHeight="1" x14ac:dyDescent="0.2">
      <c r="B46" s="159" t="s">
        <v>956</v>
      </c>
      <c r="C46" s="181"/>
      <c r="D46" s="181"/>
      <c r="E46" s="181"/>
      <c r="F46" s="181"/>
      <c r="G46" s="181"/>
      <c r="H46" s="181"/>
      <c r="I46" s="181"/>
      <c r="J46" s="181"/>
      <c r="K46" s="193"/>
      <c r="L46" s="193"/>
      <c r="M46" s="193"/>
      <c r="N46" s="193"/>
      <c r="O46" s="193"/>
      <c r="P46" s="193"/>
      <c r="Q46" s="193"/>
      <c r="R46" s="193"/>
      <c r="S46" s="193"/>
      <c r="T46" s="193"/>
      <c r="U46" s="193"/>
      <c r="V46" s="193"/>
      <c r="W46" s="193"/>
      <c r="X46" s="193"/>
      <c r="Y46" s="193"/>
      <c r="Z46" s="193"/>
      <c r="AA46" s="193"/>
      <c r="AB46" s="193"/>
      <c r="AC46" s="193"/>
      <c r="AD46" s="193"/>
      <c r="AE46" s="193"/>
      <c r="AF46" s="193"/>
      <c r="AG46" s="193"/>
      <c r="AH46" s="193"/>
      <c r="AI46" s="193"/>
      <c r="AJ46" s="193"/>
      <c r="AK46" s="193"/>
      <c r="AL46" s="193"/>
      <c r="AM46" s="193"/>
      <c r="AN46" s="193"/>
      <c r="AO46" s="193"/>
      <c r="AP46" s="172"/>
      <c r="CD46" s="2"/>
      <c r="CE46" s="2"/>
      <c r="CF46" s="2"/>
      <c r="CG46" s="2"/>
      <c r="CH46" s="2"/>
    </row>
    <row r="47" spans="2:86" s="159" customFormat="1" ht="12" customHeight="1" x14ac:dyDescent="0.15">
      <c r="B47" s="2" t="s">
        <v>957</v>
      </c>
      <c r="AP47" s="172"/>
      <c r="AQ47" s="172"/>
      <c r="AR47" s="172"/>
      <c r="AS47" s="172"/>
      <c r="AT47" s="172"/>
      <c r="AU47" s="172"/>
      <c r="AV47" s="172"/>
      <c r="AW47" s="172"/>
      <c r="AX47" s="172"/>
      <c r="AY47" s="172"/>
      <c r="AZ47" s="172"/>
      <c r="BA47" s="172"/>
      <c r="BB47" s="172"/>
      <c r="BC47" s="172"/>
      <c r="BD47" s="172"/>
      <c r="BE47" s="172"/>
      <c r="BF47" s="172"/>
      <c r="BG47" s="172"/>
      <c r="BH47" s="172"/>
      <c r="BI47" s="172"/>
      <c r="BJ47" s="172"/>
      <c r="BK47" s="172"/>
      <c r="BL47" s="172"/>
      <c r="BM47" s="172"/>
      <c r="BN47" s="172"/>
      <c r="BO47" s="172"/>
      <c r="BP47" s="172"/>
      <c r="BQ47" s="172"/>
      <c r="BR47" s="172"/>
      <c r="BS47" s="172"/>
      <c r="BT47" s="172"/>
      <c r="BU47" s="172"/>
      <c r="BV47" s="172"/>
      <c r="BW47" s="172"/>
      <c r="BX47" s="172"/>
      <c r="BY47" s="172"/>
      <c r="BZ47" s="172"/>
      <c r="CA47" s="172"/>
      <c r="CB47" s="172"/>
      <c r="CC47" s="172"/>
    </row>
    <row r="48" spans="2:86" ht="12" customHeight="1" x14ac:dyDescent="0.15">
      <c r="B48" s="2" t="s">
        <v>958</v>
      </c>
      <c r="AP48" s="172"/>
      <c r="CD48" s="2"/>
      <c r="CE48" s="2"/>
      <c r="CF48" s="2"/>
      <c r="CG48" s="2"/>
      <c r="CH48" s="2"/>
    </row>
    <row r="49" spans="2:86" ht="12" customHeight="1" x14ac:dyDescent="0.15">
      <c r="B49" s="2" t="s">
        <v>959</v>
      </c>
      <c r="AP49" s="172"/>
      <c r="CD49" s="2"/>
      <c r="CE49" s="2"/>
      <c r="CF49" s="2"/>
      <c r="CG49" s="2"/>
      <c r="CH49" s="2"/>
    </row>
    <row r="50" spans="2:86" ht="12" customHeight="1" x14ac:dyDescent="0.15">
      <c r="B50" s="2" t="s">
        <v>960</v>
      </c>
    </row>
    <row r="51" spans="2:86" ht="12" customHeight="1" x14ac:dyDescent="0.15">
      <c r="B51" s="2" t="s">
        <v>961</v>
      </c>
    </row>
    <row r="52" spans="2:86" ht="12" customHeight="1" x14ac:dyDescent="0.15">
      <c r="B52" s="2" t="s">
        <v>962</v>
      </c>
    </row>
    <row r="53" spans="2:86" x14ac:dyDescent="0.15">
      <c r="B53" s="2" t="s">
        <v>963</v>
      </c>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9"/>
  <conditionalFormatting sqref="Y11:AB34 AG11:AJ34">
    <cfRule type="expression" dxfId="350" priority="3">
      <formula>$AQ11=2</formula>
    </cfRule>
  </conditionalFormatting>
  <conditionalFormatting sqref="Y11:AF34">
    <cfRule type="expression" dxfId="349" priority="2">
      <formula>$AQ11=3</formula>
    </cfRule>
  </conditionalFormatting>
  <conditionalFormatting sqref="AC11:AJ34">
    <cfRule type="expression" dxfId="348" priority="1">
      <formula>$AQ11=1</formula>
    </cfRule>
  </conditionalFormatting>
  <dataValidations count="2">
    <dataValidation type="list" allowBlank="1" showInputMessage="1" showErrorMessage="1" sqref="N11:O34" xr:uid="{38CA6974-9890-4934-B44B-DE475769717F}">
      <formula1>INDIRECT(L11)</formula1>
    </dataValidation>
    <dataValidation type="list" allowBlank="1" showInputMessage="1" showErrorMessage="1" sqref="Y11:AB34" xr:uid="{FD5B6B16-6098-4183-A537-3B44DD2873D1}">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2648FC-7678-4C6E-AE6A-B53FEF88C9F4}">
  <sheetPr codeName="Sheet112"/>
  <dimension ref="B1:CH53"/>
  <sheetViews>
    <sheetView showGridLines="0" showZeros="0" view="pageBreakPreview" zoomScale="85" zoomScaleNormal="85" zoomScaleSheetLayoutView="85" workbookViewId="0">
      <selection activeCell="Y4" sqref="Y4:AF4"/>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1" customWidth="1"/>
    <col min="43" max="86" width="4.125" style="172" customWidth="1"/>
    <col min="87" max="99" width="8" style="2" customWidth="1"/>
    <col min="100" max="110" width="9" style="2"/>
    <col min="111" max="111" width="14" style="2" bestFit="1" customWidth="1"/>
    <col min="112" max="16384" width="9" style="2"/>
  </cols>
  <sheetData>
    <row r="1" spans="2:86" ht="12" customHeight="1" x14ac:dyDescent="0.15">
      <c r="AU1" s="860" t="s">
        <v>909</v>
      </c>
      <c r="AV1" s="861" t="s">
        <v>910</v>
      </c>
      <c r="AW1" s="861"/>
      <c r="AX1" s="861"/>
      <c r="AY1" s="855" t="s">
        <v>911</v>
      </c>
      <c r="AZ1" s="855"/>
      <c r="BA1" s="855"/>
      <c r="BB1" s="855"/>
      <c r="BC1" s="855"/>
      <c r="BD1" s="855"/>
      <c r="BE1" s="855"/>
      <c r="BF1" s="855"/>
      <c r="BG1" s="855"/>
      <c r="BH1" s="855"/>
      <c r="BI1" s="855"/>
      <c r="BJ1" s="855"/>
      <c r="BK1" s="855" t="s">
        <v>912</v>
      </c>
      <c r="BL1" s="855"/>
      <c r="BM1" s="855"/>
      <c r="BN1" s="855"/>
      <c r="BO1" s="855"/>
      <c r="BP1" s="855"/>
      <c r="BQ1" s="855"/>
      <c r="BR1" s="855"/>
      <c r="BS1" s="855"/>
      <c r="BT1" s="855"/>
      <c r="BU1" s="855"/>
      <c r="BV1" s="855"/>
      <c r="BW1" s="857"/>
      <c r="BX1" s="857"/>
      <c r="BY1" s="857"/>
      <c r="BZ1" s="857"/>
      <c r="CA1" s="857"/>
      <c r="CB1" s="857"/>
      <c r="CC1" s="857"/>
      <c r="CD1" s="857"/>
      <c r="CE1" s="857"/>
      <c r="CF1" s="857"/>
      <c r="CG1" s="857"/>
      <c r="CH1" s="857"/>
    </row>
    <row r="2" spans="2:86" ht="8.25" customHeight="1" x14ac:dyDescent="0.15">
      <c r="AU2" s="860"/>
      <c r="AV2" s="861" t="s">
        <v>913</v>
      </c>
      <c r="AW2" s="862" t="s">
        <v>914</v>
      </c>
      <c r="AX2" s="862" t="s">
        <v>915</v>
      </c>
      <c r="AY2" s="855" t="s">
        <v>916</v>
      </c>
      <c r="AZ2" s="855"/>
      <c r="BA2" s="855"/>
      <c r="BB2" s="855"/>
      <c r="BC2" s="855"/>
      <c r="BD2" s="855"/>
      <c r="BE2" s="855"/>
      <c r="BF2" s="855"/>
      <c r="BG2" s="855"/>
      <c r="BH2" s="855"/>
      <c r="BI2" s="855"/>
      <c r="BJ2" s="855"/>
      <c r="BK2" s="855" t="s">
        <v>917</v>
      </c>
      <c r="BL2" s="855"/>
      <c r="BM2" s="855"/>
      <c r="BN2" s="855"/>
      <c r="BO2" s="855" t="s">
        <v>918</v>
      </c>
      <c r="BP2" s="855"/>
      <c r="BQ2" s="855"/>
      <c r="BR2" s="855"/>
      <c r="BS2" s="855"/>
      <c r="BT2" s="855"/>
      <c r="BU2" s="855"/>
      <c r="BV2" s="855"/>
      <c r="BW2" s="856"/>
      <c r="BX2" s="856"/>
      <c r="BY2" s="856"/>
      <c r="BZ2" s="856"/>
      <c r="CA2" s="857"/>
      <c r="CB2" s="857"/>
      <c r="CC2" s="857"/>
      <c r="CD2" s="857"/>
      <c r="CE2" s="857"/>
      <c r="CF2" s="857"/>
      <c r="CG2" s="857"/>
      <c r="CH2" s="857"/>
    </row>
    <row r="3" spans="2:86" ht="24.95" customHeight="1" x14ac:dyDescent="0.15">
      <c r="B3" s="568" t="s">
        <v>919</v>
      </c>
      <c r="C3" s="858"/>
      <c r="D3" s="858"/>
      <c r="E3" s="859"/>
      <c r="F3" s="859"/>
      <c r="G3" s="859"/>
      <c r="H3" s="859"/>
      <c r="I3" s="859"/>
      <c r="J3" s="859"/>
      <c r="K3" s="858"/>
      <c r="L3" s="858"/>
      <c r="M3" s="858"/>
      <c r="N3" s="858"/>
      <c r="O3" s="858"/>
      <c r="P3" s="858"/>
      <c r="Q3" s="858"/>
      <c r="R3" s="858"/>
      <c r="S3" s="858"/>
      <c r="T3" s="858"/>
      <c r="U3" s="858"/>
      <c r="V3" s="858"/>
      <c r="W3" s="858"/>
      <c r="X3" s="858"/>
      <c r="Y3" s="858"/>
      <c r="Z3" s="858"/>
      <c r="AA3" s="858"/>
      <c r="AB3" s="858"/>
      <c r="AC3" s="858"/>
      <c r="AD3" s="858"/>
      <c r="AE3" s="858"/>
      <c r="AF3" s="858"/>
      <c r="AG3" s="858"/>
      <c r="AH3" s="858"/>
      <c r="AI3" s="858"/>
      <c r="AJ3" s="858"/>
      <c r="AK3" s="858"/>
      <c r="AL3" s="858"/>
      <c r="AM3" s="858"/>
      <c r="AN3" s="858"/>
      <c r="AO3" s="858"/>
      <c r="AU3" s="860"/>
      <c r="AV3" s="861"/>
      <c r="AW3" s="862"/>
      <c r="AX3" s="862"/>
      <c r="AY3" s="855" t="s">
        <v>920</v>
      </c>
      <c r="AZ3" s="855"/>
      <c r="BA3" s="855"/>
      <c r="BB3" s="855"/>
      <c r="BC3" s="855" t="s">
        <v>921</v>
      </c>
      <c r="BD3" s="855"/>
      <c r="BE3" s="855"/>
      <c r="BF3" s="855"/>
      <c r="BG3" s="855" t="s">
        <v>922</v>
      </c>
      <c r="BH3" s="855"/>
      <c r="BI3" s="855"/>
      <c r="BJ3" s="855"/>
      <c r="BK3" s="855" t="s">
        <v>923</v>
      </c>
      <c r="BL3" s="855"/>
      <c r="BM3" s="855"/>
      <c r="BN3" s="855"/>
      <c r="BO3" s="855" t="s">
        <v>921</v>
      </c>
      <c r="BP3" s="855"/>
      <c r="BQ3" s="855"/>
      <c r="BR3" s="855"/>
      <c r="BS3" s="855" t="s">
        <v>922</v>
      </c>
      <c r="BT3" s="855"/>
      <c r="BU3" s="855"/>
      <c r="BV3" s="855"/>
      <c r="BW3" s="857"/>
      <c r="BX3" s="857"/>
      <c r="BY3" s="857"/>
      <c r="BZ3" s="857"/>
      <c r="CA3" s="857"/>
      <c r="CB3" s="857"/>
      <c r="CC3" s="857"/>
      <c r="CD3" s="857"/>
      <c r="CE3" s="857"/>
      <c r="CF3" s="857"/>
      <c r="CG3" s="857"/>
      <c r="CH3" s="857"/>
    </row>
    <row r="4" spans="2:86" ht="18" customHeight="1" x14ac:dyDescent="0.15">
      <c r="B4" s="401" t="s">
        <v>8</v>
      </c>
      <c r="C4" s="401"/>
      <c r="D4" s="401"/>
      <c r="E4" s="624" t="s">
        <v>542</v>
      </c>
      <c r="F4" s="625"/>
      <c r="G4" s="625"/>
      <c r="H4" s="625"/>
      <c r="I4" s="625"/>
      <c r="J4" s="626"/>
      <c r="K4" s="496" t="s">
        <v>9</v>
      </c>
      <c r="L4" s="496"/>
      <c r="M4" s="496"/>
      <c r="N4" s="648" t="s">
        <v>543</v>
      </c>
      <c r="O4" s="648"/>
      <c r="P4" s="648"/>
      <c r="Q4" s="648"/>
      <c r="R4" s="648"/>
      <c r="S4" s="648"/>
      <c r="T4" s="498" t="s">
        <v>924</v>
      </c>
      <c r="U4" s="499"/>
      <c r="V4" s="499"/>
      <c r="W4" s="499"/>
      <c r="X4" s="500"/>
      <c r="Y4" s="870" t="s">
        <v>545</v>
      </c>
      <c r="Z4" s="870"/>
      <c r="AA4" s="870"/>
      <c r="AB4" s="870"/>
      <c r="AC4" s="870"/>
      <c r="AD4" s="870"/>
      <c r="AE4" s="870"/>
      <c r="AF4" s="870"/>
      <c r="AG4" s="498" t="s">
        <v>546</v>
      </c>
      <c r="AH4" s="499"/>
      <c r="AI4" s="499"/>
      <c r="AJ4" s="500"/>
      <c r="AK4" s="863">
        <v>45621</v>
      </c>
      <c r="AL4" s="864"/>
      <c r="AM4" s="864"/>
      <c r="AN4" s="864"/>
      <c r="AO4" s="865"/>
      <c r="AU4" s="860"/>
      <c r="AV4" s="861"/>
      <c r="AW4" s="862"/>
      <c r="AX4" s="862"/>
      <c r="AY4" s="173" t="s">
        <v>925</v>
      </c>
      <c r="AZ4" s="173" t="s">
        <v>926</v>
      </c>
      <c r="BA4" s="173" t="s">
        <v>927</v>
      </c>
      <c r="BB4" s="173" t="s">
        <v>928</v>
      </c>
      <c r="BC4" s="173" t="s">
        <v>925</v>
      </c>
      <c r="BD4" s="173" t="s">
        <v>926</v>
      </c>
      <c r="BE4" s="173" t="s">
        <v>927</v>
      </c>
      <c r="BF4" s="173" t="s">
        <v>928</v>
      </c>
      <c r="BG4" s="173" t="s">
        <v>925</v>
      </c>
      <c r="BH4" s="173" t="s">
        <v>926</v>
      </c>
      <c r="BI4" s="173" t="s">
        <v>927</v>
      </c>
      <c r="BJ4" s="173" t="s">
        <v>928</v>
      </c>
      <c r="BK4" s="173" t="s">
        <v>925</v>
      </c>
      <c r="BL4" s="173" t="s">
        <v>926</v>
      </c>
      <c r="BM4" s="173" t="s">
        <v>927</v>
      </c>
      <c r="BN4" s="173" t="s">
        <v>928</v>
      </c>
      <c r="BO4" s="173" t="s">
        <v>925</v>
      </c>
      <c r="BP4" s="173" t="s">
        <v>926</v>
      </c>
      <c r="BQ4" s="173" t="s">
        <v>927</v>
      </c>
      <c r="BR4" s="173" t="s">
        <v>928</v>
      </c>
      <c r="BS4" s="173" t="s">
        <v>925</v>
      </c>
      <c r="BT4" s="173" t="s">
        <v>926</v>
      </c>
      <c r="BU4" s="173" t="s">
        <v>927</v>
      </c>
      <c r="BV4" s="173" t="s">
        <v>928</v>
      </c>
      <c r="BW4" s="5"/>
      <c r="BX4" s="5"/>
      <c r="BY4" s="5"/>
      <c r="BZ4" s="5"/>
      <c r="CA4" s="5"/>
      <c r="CB4" s="5"/>
      <c r="CC4" s="5"/>
      <c r="CD4" s="5"/>
      <c r="CE4" s="5"/>
      <c r="CF4" s="5"/>
      <c r="CG4" s="5"/>
      <c r="CH4" s="5"/>
    </row>
    <row r="5" spans="2:86" ht="18" customHeight="1" x14ac:dyDescent="0.15">
      <c r="B5" s="409" t="s">
        <v>0</v>
      </c>
      <c r="C5" s="409"/>
      <c r="D5" s="409"/>
      <c r="E5" s="634" t="s">
        <v>547</v>
      </c>
      <c r="F5" s="635"/>
      <c r="G5" s="635"/>
      <c r="H5" s="635"/>
      <c r="I5" s="635"/>
      <c r="J5" s="636"/>
      <c r="K5" s="528" t="s">
        <v>1</v>
      </c>
      <c r="L5" s="528"/>
      <c r="M5" s="528"/>
      <c r="N5" s="648" t="s">
        <v>548</v>
      </c>
      <c r="O5" s="648"/>
      <c r="P5" s="648"/>
      <c r="Q5" s="648"/>
      <c r="R5" s="648"/>
      <c r="S5" s="648"/>
      <c r="T5" s="501"/>
      <c r="U5" s="502"/>
      <c r="V5" s="502"/>
      <c r="W5" s="502"/>
      <c r="X5" s="503"/>
      <c r="Y5" s="869" t="s">
        <v>549</v>
      </c>
      <c r="Z5" s="869"/>
      <c r="AA5" s="869"/>
      <c r="AB5" s="869"/>
      <c r="AC5" s="869"/>
      <c r="AD5" s="869"/>
      <c r="AE5" s="869"/>
      <c r="AF5" s="869"/>
      <c r="AG5" s="632"/>
      <c r="AH5" s="650"/>
      <c r="AI5" s="650"/>
      <c r="AJ5" s="633"/>
      <c r="AK5" s="866"/>
      <c r="AL5" s="867"/>
      <c r="AM5" s="867"/>
      <c r="AN5" s="867"/>
      <c r="AO5" s="868"/>
      <c r="AU5" s="860"/>
      <c r="AV5" s="174" t="str">
        <f>N7</f>
        <v>S013</v>
      </c>
      <c r="AW5" s="175">
        <f>R7</f>
        <v>10.5</v>
      </c>
      <c r="AX5" s="176" t="str">
        <f>AM35</f>
        <v>Ⅰ</v>
      </c>
      <c r="AY5" s="176">
        <f>Y37</f>
        <v>0</v>
      </c>
      <c r="AZ5" s="176">
        <f t="shared" ref="AZ5:BJ5" si="0">Z37</f>
        <v>0</v>
      </c>
      <c r="BA5" s="176">
        <f t="shared" si="0"/>
        <v>0</v>
      </c>
      <c r="BB5" s="176">
        <f>AB37</f>
        <v>0</v>
      </c>
      <c r="BC5" s="176">
        <f t="shared" si="0"/>
        <v>0</v>
      </c>
      <c r="BD5" s="176">
        <f>AD37</f>
        <v>0</v>
      </c>
      <c r="BE5" s="176">
        <f>AE37</f>
        <v>0</v>
      </c>
      <c r="BF5" s="176">
        <f t="shared" si="0"/>
        <v>0</v>
      </c>
      <c r="BG5" s="176">
        <f t="shared" si="0"/>
        <v>0</v>
      </c>
      <c r="BH5" s="176">
        <f t="shared" si="0"/>
        <v>0</v>
      </c>
      <c r="BI5" s="176">
        <f>AI37</f>
        <v>0</v>
      </c>
      <c r="BJ5" s="176">
        <f t="shared" si="0"/>
        <v>0</v>
      </c>
      <c r="BK5" s="176" t="str">
        <f>IF(Y37&gt;0,R7,"")</f>
        <v/>
      </c>
      <c r="BL5" s="177" t="str">
        <f>IF(Y37&gt;0,"",IF(Z37&gt;0,R7,""))</f>
        <v/>
      </c>
      <c r="BM5" s="177" t="str">
        <f>IF(Y37+Z37&gt;0,"",IF(AA37&gt;0,R7,""))</f>
        <v/>
      </c>
      <c r="BN5" s="177" t="str">
        <f>IF(Y37+Z37+AA37&gt;0,"",IF(AB37&gt;0,R7,""))</f>
        <v/>
      </c>
      <c r="BO5" s="176">
        <f>AC35</f>
        <v>0</v>
      </c>
      <c r="BP5" s="176">
        <f t="shared" ref="BP5:BQ5" si="1">AD35</f>
        <v>0</v>
      </c>
      <c r="BQ5" s="176">
        <f t="shared" si="1"/>
        <v>0</v>
      </c>
      <c r="BR5" s="176">
        <f>AF35</f>
        <v>0</v>
      </c>
      <c r="BS5" s="176">
        <f>AG35</f>
        <v>0</v>
      </c>
      <c r="BT5" s="176">
        <f>AH35</f>
        <v>0</v>
      </c>
      <c r="BU5" s="176">
        <f>AI35</f>
        <v>0</v>
      </c>
      <c r="BV5" s="176">
        <f>AJ35</f>
        <v>0</v>
      </c>
      <c r="BW5" s="178"/>
      <c r="BX5" s="179"/>
      <c r="BY5" s="179"/>
      <c r="BZ5" s="179"/>
      <c r="CA5" s="180"/>
      <c r="CB5" s="180"/>
      <c r="CC5" s="180"/>
      <c r="CD5" s="180"/>
      <c r="CE5" s="180"/>
      <c r="CF5" s="180"/>
      <c r="CG5" s="180"/>
      <c r="CH5" s="180"/>
    </row>
    <row r="6" spans="2:86" ht="12" customHeight="1" x14ac:dyDescent="0.15">
      <c r="B6" s="871" t="s">
        <v>929</v>
      </c>
      <c r="C6" s="873"/>
      <c r="D6" s="874"/>
      <c r="E6" s="875"/>
      <c r="F6" s="875"/>
      <c r="G6" s="875"/>
      <c r="H6" s="875"/>
      <c r="I6" s="875"/>
      <c r="J6" s="876"/>
      <c r="K6" s="881" t="s">
        <v>930</v>
      </c>
      <c r="L6" s="882"/>
      <c r="M6" s="882"/>
      <c r="N6" s="882"/>
      <c r="O6" s="882"/>
      <c r="P6" s="882"/>
      <c r="Q6" s="882"/>
      <c r="R6" s="882"/>
      <c r="S6" s="882"/>
      <c r="T6" s="882"/>
      <c r="U6" s="882"/>
      <c r="V6" s="882"/>
      <c r="W6" s="882"/>
      <c r="X6" s="882"/>
      <c r="Y6" s="882"/>
      <c r="Z6" s="882"/>
      <c r="AA6" s="882"/>
      <c r="AB6" s="882"/>
      <c r="AC6" s="882"/>
      <c r="AD6" s="882"/>
      <c r="AE6" s="882"/>
      <c r="AF6" s="882"/>
      <c r="AG6" s="882"/>
      <c r="AH6" s="882"/>
      <c r="AI6" s="882"/>
      <c r="AJ6" s="882"/>
      <c r="AK6" s="882"/>
      <c r="AL6" s="882"/>
      <c r="AM6" s="882"/>
      <c r="AN6" s="882"/>
      <c r="AO6" s="883"/>
      <c r="AP6" s="2"/>
    </row>
    <row r="7" spans="2:86" ht="12" customHeight="1" x14ac:dyDescent="0.15">
      <c r="B7" s="872"/>
      <c r="C7" s="877"/>
      <c r="D7" s="875"/>
      <c r="E7" s="875"/>
      <c r="F7" s="875"/>
      <c r="G7" s="875"/>
      <c r="H7" s="875"/>
      <c r="I7" s="875"/>
      <c r="J7" s="876"/>
      <c r="K7" s="884" t="s">
        <v>931</v>
      </c>
      <c r="L7" s="885"/>
      <c r="M7" s="886"/>
      <c r="N7" s="887" t="s">
        <v>972</v>
      </c>
      <c r="O7" s="888"/>
      <c r="P7" s="884" t="s">
        <v>932</v>
      </c>
      <c r="Q7" s="886"/>
      <c r="R7" s="889">
        <v>10.5</v>
      </c>
      <c r="S7" s="890"/>
      <c r="T7" s="891"/>
      <c r="U7" s="892" t="s">
        <v>933</v>
      </c>
      <c r="V7" s="893"/>
      <c r="W7" s="892" t="s">
        <v>934</v>
      </c>
      <c r="X7" s="893"/>
      <c r="Y7" s="886" t="s">
        <v>935</v>
      </c>
      <c r="Z7" s="898"/>
      <c r="AA7" s="898"/>
      <c r="AB7" s="898"/>
      <c r="AC7" s="892" t="s">
        <v>936</v>
      </c>
      <c r="AD7" s="899"/>
      <c r="AE7" s="899"/>
      <c r="AF7" s="899"/>
      <c r="AG7" s="899"/>
      <c r="AH7" s="899"/>
      <c r="AI7" s="899"/>
      <c r="AJ7" s="893"/>
      <c r="AK7" s="892" t="s">
        <v>937</v>
      </c>
      <c r="AL7" s="899"/>
      <c r="AM7" s="899"/>
      <c r="AN7" s="901"/>
      <c r="AO7" s="902"/>
      <c r="AP7" s="2"/>
      <c r="AW7" s="182"/>
    </row>
    <row r="8" spans="2:86" ht="12" customHeight="1" x14ac:dyDescent="0.15">
      <c r="B8" s="872"/>
      <c r="C8" s="877"/>
      <c r="D8" s="875"/>
      <c r="E8" s="875"/>
      <c r="F8" s="875"/>
      <c r="G8" s="875"/>
      <c r="H8" s="875"/>
      <c r="I8" s="875"/>
      <c r="J8" s="876"/>
      <c r="K8" s="898" t="s">
        <v>731</v>
      </c>
      <c r="L8" s="898" t="s">
        <v>560</v>
      </c>
      <c r="M8" s="898"/>
      <c r="N8" s="898" t="s">
        <v>561</v>
      </c>
      <c r="O8" s="898"/>
      <c r="P8" s="898" t="s">
        <v>938</v>
      </c>
      <c r="Q8" s="898"/>
      <c r="R8" s="898" t="s">
        <v>939</v>
      </c>
      <c r="S8" s="898"/>
      <c r="T8" s="898"/>
      <c r="U8" s="894"/>
      <c r="V8" s="895"/>
      <c r="W8" s="894"/>
      <c r="X8" s="895"/>
      <c r="Y8" s="886"/>
      <c r="Z8" s="898"/>
      <c r="AA8" s="898"/>
      <c r="AB8" s="898"/>
      <c r="AC8" s="896"/>
      <c r="AD8" s="900"/>
      <c r="AE8" s="900"/>
      <c r="AF8" s="900"/>
      <c r="AG8" s="900"/>
      <c r="AH8" s="900"/>
      <c r="AI8" s="900"/>
      <c r="AJ8" s="897"/>
      <c r="AK8" s="894"/>
      <c r="AL8" s="903"/>
      <c r="AM8" s="903"/>
      <c r="AN8" s="904"/>
      <c r="AO8" s="905"/>
      <c r="AP8" s="2"/>
    </row>
    <row r="9" spans="2:86" ht="12" customHeight="1" x14ac:dyDescent="0.15">
      <c r="B9" s="872"/>
      <c r="C9" s="877"/>
      <c r="D9" s="875"/>
      <c r="E9" s="875"/>
      <c r="F9" s="875"/>
      <c r="G9" s="875"/>
      <c r="H9" s="875"/>
      <c r="I9" s="875"/>
      <c r="J9" s="876"/>
      <c r="K9" s="898"/>
      <c r="L9" s="898"/>
      <c r="M9" s="898"/>
      <c r="N9" s="898"/>
      <c r="O9" s="898"/>
      <c r="P9" s="898"/>
      <c r="Q9" s="898"/>
      <c r="R9" s="898"/>
      <c r="S9" s="898"/>
      <c r="T9" s="898"/>
      <c r="U9" s="894"/>
      <c r="V9" s="895"/>
      <c r="W9" s="894"/>
      <c r="X9" s="895"/>
      <c r="Y9" s="886" t="s">
        <v>940</v>
      </c>
      <c r="Z9" s="898"/>
      <c r="AA9" s="898"/>
      <c r="AB9" s="898"/>
      <c r="AC9" s="898" t="s">
        <v>941</v>
      </c>
      <c r="AD9" s="898"/>
      <c r="AE9" s="898"/>
      <c r="AF9" s="898"/>
      <c r="AG9" s="898" t="s">
        <v>942</v>
      </c>
      <c r="AH9" s="898"/>
      <c r="AI9" s="898"/>
      <c r="AJ9" s="898"/>
      <c r="AK9" s="894"/>
      <c r="AL9" s="903"/>
      <c r="AM9" s="903"/>
      <c r="AN9" s="904"/>
      <c r="AO9" s="905"/>
      <c r="AP9" s="2"/>
    </row>
    <row r="10" spans="2:86" ht="12" customHeight="1" x14ac:dyDescent="0.15">
      <c r="B10" s="872"/>
      <c r="C10" s="877"/>
      <c r="D10" s="875"/>
      <c r="E10" s="875"/>
      <c r="F10" s="875"/>
      <c r="G10" s="875"/>
      <c r="H10" s="875"/>
      <c r="I10" s="875"/>
      <c r="J10" s="876"/>
      <c r="K10" s="898"/>
      <c r="L10" s="898"/>
      <c r="M10" s="898"/>
      <c r="N10" s="898"/>
      <c r="O10" s="898"/>
      <c r="P10" s="898"/>
      <c r="Q10" s="898"/>
      <c r="R10" s="898"/>
      <c r="S10" s="898"/>
      <c r="T10" s="898"/>
      <c r="U10" s="896"/>
      <c r="V10" s="897"/>
      <c r="W10" s="896"/>
      <c r="X10" s="897"/>
      <c r="Y10" s="183" t="s">
        <v>527</v>
      </c>
      <c r="Z10" s="184" t="s">
        <v>526</v>
      </c>
      <c r="AA10" s="184" t="s">
        <v>943</v>
      </c>
      <c r="AB10" s="184" t="s">
        <v>944</v>
      </c>
      <c r="AC10" s="184" t="s">
        <v>527</v>
      </c>
      <c r="AD10" s="184" t="s">
        <v>526</v>
      </c>
      <c r="AE10" s="184" t="s">
        <v>943</v>
      </c>
      <c r="AF10" s="184" t="s">
        <v>944</v>
      </c>
      <c r="AG10" s="184" t="s">
        <v>527</v>
      </c>
      <c r="AH10" s="184" t="s">
        <v>526</v>
      </c>
      <c r="AI10" s="184" t="s">
        <v>943</v>
      </c>
      <c r="AJ10" s="184" t="s">
        <v>944</v>
      </c>
      <c r="AK10" s="896"/>
      <c r="AL10" s="900"/>
      <c r="AM10" s="900"/>
      <c r="AN10" s="906"/>
      <c r="AO10" s="907"/>
      <c r="AP10" s="2"/>
    </row>
    <row r="11" spans="2:86" ht="12" customHeight="1" x14ac:dyDescent="0.15">
      <c r="B11" s="872"/>
      <c r="C11" s="877"/>
      <c r="D11" s="875"/>
      <c r="E11" s="875"/>
      <c r="F11" s="875"/>
      <c r="G11" s="875"/>
      <c r="H11" s="875"/>
      <c r="I11" s="875"/>
      <c r="J11" s="876"/>
      <c r="K11" s="185"/>
      <c r="L11" s="908"/>
      <c r="M11" s="910"/>
      <c r="N11" s="908"/>
      <c r="O11" s="910"/>
      <c r="P11" s="908"/>
      <c r="Q11" s="910"/>
      <c r="R11" s="606"/>
      <c r="S11" s="606"/>
      <c r="T11" s="606"/>
      <c r="U11" s="908"/>
      <c r="V11" s="910"/>
      <c r="W11" s="908"/>
      <c r="X11" s="910"/>
      <c r="Y11" s="186"/>
      <c r="Z11" s="187"/>
      <c r="AA11" s="187"/>
      <c r="AB11" s="187"/>
      <c r="AC11" s="188"/>
      <c r="AD11" s="188"/>
      <c r="AE11" s="188"/>
      <c r="AF11" s="188"/>
      <c r="AG11" s="188"/>
      <c r="AH11" s="188"/>
      <c r="AI11" s="188"/>
      <c r="AJ11" s="188"/>
      <c r="AK11" s="908"/>
      <c r="AL11" s="909"/>
      <c r="AM11" s="909"/>
      <c r="AN11" s="909"/>
      <c r="AO11" s="910"/>
      <c r="AP11" s="2"/>
      <c r="AQ11" s="189">
        <f>IF(P11="材質劣化",2,IF(P11="漏水",3,1))</f>
        <v>1</v>
      </c>
    </row>
    <row r="12" spans="2:86" ht="12" customHeight="1" x14ac:dyDescent="0.15">
      <c r="B12" s="872"/>
      <c r="C12" s="877"/>
      <c r="D12" s="875"/>
      <c r="E12" s="875"/>
      <c r="F12" s="875"/>
      <c r="G12" s="875"/>
      <c r="H12" s="875"/>
      <c r="I12" s="875"/>
      <c r="J12" s="876"/>
      <c r="K12" s="185"/>
      <c r="L12" s="908"/>
      <c r="M12" s="910"/>
      <c r="N12" s="908"/>
      <c r="O12" s="910"/>
      <c r="P12" s="908"/>
      <c r="Q12" s="910"/>
      <c r="R12" s="606"/>
      <c r="S12" s="606"/>
      <c r="T12" s="606"/>
      <c r="U12" s="908"/>
      <c r="V12" s="910"/>
      <c r="W12" s="908"/>
      <c r="X12" s="910"/>
      <c r="Y12" s="186"/>
      <c r="Z12" s="187"/>
      <c r="AA12" s="187"/>
      <c r="AB12" s="187"/>
      <c r="AC12" s="188"/>
      <c r="AD12" s="188"/>
      <c r="AE12" s="188"/>
      <c r="AF12" s="188"/>
      <c r="AG12" s="188"/>
      <c r="AH12" s="188"/>
      <c r="AI12" s="188"/>
      <c r="AJ12" s="188"/>
      <c r="AK12" s="908"/>
      <c r="AL12" s="909"/>
      <c r="AM12" s="909"/>
      <c r="AN12" s="909"/>
      <c r="AO12" s="910"/>
      <c r="AP12" s="2"/>
      <c r="AQ12" s="189">
        <f>IF(P12="材質劣化",2,IF(P12="漏水",3,1))</f>
        <v>1</v>
      </c>
    </row>
    <row r="13" spans="2:86" ht="12" customHeight="1" x14ac:dyDescent="0.15">
      <c r="B13" s="872"/>
      <c r="C13" s="877"/>
      <c r="D13" s="875"/>
      <c r="E13" s="875"/>
      <c r="F13" s="875"/>
      <c r="G13" s="875"/>
      <c r="H13" s="875"/>
      <c r="I13" s="875"/>
      <c r="J13" s="876"/>
      <c r="K13" s="185"/>
      <c r="L13" s="908"/>
      <c r="M13" s="910"/>
      <c r="N13" s="908"/>
      <c r="O13" s="910"/>
      <c r="P13" s="908"/>
      <c r="Q13" s="910"/>
      <c r="R13" s="604"/>
      <c r="S13" s="620"/>
      <c r="T13" s="605"/>
      <c r="U13" s="908"/>
      <c r="V13" s="910"/>
      <c r="W13" s="908"/>
      <c r="X13" s="910"/>
      <c r="Y13" s="186"/>
      <c r="Z13" s="187"/>
      <c r="AA13" s="187"/>
      <c r="AB13" s="187"/>
      <c r="AC13" s="188"/>
      <c r="AD13" s="188"/>
      <c r="AE13" s="188"/>
      <c r="AF13" s="188"/>
      <c r="AG13" s="188"/>
      <c r="AH13" s="188"/>
      <c r="AI13" s="188"/>
      <c r="AJ13" s="188"/>
      <c r="AK13" s="908"/>
      <c r="AL13" s="909"/>
      <c r="AM13" s="909"/>
      <c r="AN13" s="909"/>
      <c r="AO13" s="910"/>
      <c r="AP13" s="2"/>
      <c r="AQ13" s="189">
        <f t="shared" ref="AQ13:AQ34" si="2">IF(P13="材質劣化",2,IF(P13="漏水",3,1))</f>
        <v>1</v>
      </c>
    </row>
    <row r="14" spans="2:86" ht="12" customHeight="1" x14ac:dyDescent="0.15">
      <c r="B14" s="872"/>
      <c r="C14" s="877"/>
      <c r="D14" s="875"/>
      <c r="E14" s="875"/>
      <c r="F14" s="875"/>
      <c r="G14" s="875"/>
      <c r="H14" s="875"/>
      <c r="I14" s="875"/>
      <c r="J14" s="876"/>
      <c r="K14" s="185"/>
      <c r="L14" s="908"/>
      <c r="M14" s="910"/>
      <c r="N14" s="908"/>
      <c r="O14" s="910"/>
      <c r="P14" s="908"/>
      <c r="Q14" s="910"/>
      <c r="R14" s="604"/>
      <c r="S14" s="620"/>
      <c r="T14" s="605"/>
      <c r="U14" s="908"/>
      <c r="V14" s="910"/>
      <c r="W14" s="908"/>
      <c r="X14" s="910"/>
      <c r="Y14" s="186"/>
      <c r="Z14" s="187"/>
      <c r="AA14" s="187"/>
      <c r="AB14" s="187"/>
      <c r="AC14" s="188"/>
      <c r="AD14" s="188"/>
      <c r="AE14" s="188"/>
      <c r="AF14" s="188"/>
      <c r="AG14" s="188"/>
      <c r="AH14" s="188"/>
      <c r="AI14" s="188"/>
      <c r="AJ14" s="188"/>
      <c r="AK14" s="908"/>
      <c r="AL14" s="909"/>
      <c r="AM14" s="909"/>
      <c r="AN14" s="909"/>
      <c r="AO14" s="910"/>
      <c r="AP14" s="2"/>
      <c r="AQ14" s="189">
        <f t="shared" si="2"/>
        <v>1</v>
      </c>
    </row>
    <row r="15" spans="2:86" ht="12" customHeight="1" x14ac:dyDescent="0.15">
      <c r="B15" s="872"/>
      <c r="C15" s="877"/>
      <c r="D15" s="875"/>
      <c r="E15" s="875"/>
      <c r="F15" s="875"/>
      <c r="G15" s="875"/>
      <c r="H15" s="875"/>
      <c r="I15" s="875"/>
      <c r="J15" s="876"/>
      <c r="K15" s="185"/>
      <c r="L15" s="908"/>
      <c r="M15" s="910"/>
      <c r="N15" s="908"/>
      <c r="O15" s="910"/>
      <c r="P15" s="908"/>
      <c r="Q15" s="910"/>
      <c r="R15" s="604"/>
      <c r="S15" s="620"/>
      <c r="T15" s="605"/>
      <c r="U15" s="908"/>
      <c r="V15" s="910"/>
      <c r="W15" s="908"/>
      <c r="X15" s="910"/>
      <c r="Y15" s="186"/>
      <c r="Z15" s="187"/>
      <c r="AA15" s="187"/>
      <c r="AB15" s="187"/>
      <c r="AC15" s="188"/>
      <c r="AD15" s="188"/>
      <c r="AE15" s="188"/>
      <c r="AF15" s="188"/>
      <c r="AG15" s="188"/>
      <c r="AH15" s="188"/>
      <c r="AI15" s="188"/>
      <c r="AJ15" s="188"/>
      <c r="AK15" s="908"/>
      <c r="AL15" s="909"/>
      <c r="AM15" s="909"/>
      <c r="AN15" s="909"/>
      <c r="AO15" s="910"/>
      <c r="AP15" s="2"/>
      <c r="AQ15" s="189">
        <f t="shared" si="2"/>
        <v>1</v>
      </c>
    </row>
    <row r="16" spans="2:86" ht="12" customHeight="1" x14ac:dyDescent="0.15">
      <c r="B16" s="872"/>
      <c r="C16" s="877"/>
      <c r="D16" s="875"/>
      <c r="E16" s="875"/>
      <c r="F16" s="875"/>
      <c r="G16" s="875"/>
      <c r="H16" s="875"/>
      <c r="I16" s="875"/>
      <c r="J16" s="876"/>
      <c r="K16" s="185"/>
      <c r="L16" s="908"/>
      <c r="M16" s="910"/>
      <c r="N16" s="908"/>
      <c r="O16" s="910"/>
      <c r="P16" s="908"/>
      <c r="Q16" s="910"/>
      <c r="R16" s="604"/>
      <c r="S16" s="620"/>
      <c r="T16" s="605"/>
      <c r="U16" s="908"/>
      <c r="V16" s="910"/>
      <c r="W16" s="908"/>
      <c r="X16" s="910"/>
      <c r="Y16" s="186"/>
      <c r="Z16" s="187"/>
      <c r="AA16" s="187"/>
      <c r="AB16" s="187"/>
      <c r="AC16" s="188"/>
      <c r="AD16" s="188"/>
      <c r="AE16" s="188"/>
      <c r="AF16" s="188"/>
      <c r="AG16" s="188"/>
      <c r="AH16" s="188"/>
      <c r="AI16" s="188"/>
      <c r="AJ16" s="188"/>
      <c r="AK16" s="908"/>
      <c r="AL16" s="909"/>
      <c r="AM16" s="909"/>
      <c r="AN16" s="909"/>
      <c r="AO16" s="910"/>
      <c r="AP16" s="2"/>
      <c r="AQ16" s="189">
        <f t="shared" si="2"/>
        <v>1</v>
      </c>
    </row>
    <row r="17" spans="2:46" ht="12" customHeight="1" x14ac:dyDescent="0.15">
      <c r="B17" s="872"/>
      <c r="C17" s="877"/>
      <c r="D17" s="875"/>
      <c r="E17" s="875"/>
      <c r="F17" s="875"/>
      <c r="G17" s="875"/>
      <c r="H17" s="875"/>
      <c r="I17" s="875"/>
      <c r="J17" s="876"/>
      <c r="K17" s="185"/>
      <c r="L17" s="908"/>
      <c r="M17" s="910"/>
      <c r="N17" s="908"/>
      <c r="O17" s="910"/>
      <c r="P17" s="908"/>
      <c r="Q17" s="910"/>
      <c r="R17" s="604"/>
      <c r="S17" s="620"/>
      <c r="T17" s="605"/>
      <c r="U17" s="908"/>
      <c r="V17" s="910"/>
      <c r="W17" s="908"/>
      <c r="X17" s="910"/>
      <c r="Y17" s="186"/>
      <c r="Z17" s="187"/>
      <c r="AA17" s="187"/>
      <c r="AB17" s="187"/>
      <c r="AC17" s="188"/>
      <c r="AD17" s="188"/>
      <c r="AE17" s="188"/>
      <c r="AF17" s="188"/>
      <c r="AG17" s="188"/>
      <c r="AH17" s="188"/>
      <c r="AI17" s="188"/>
      <c r="AJ17" s="188"/>
      <c r="AK17" s="908"/>
      <c r="AL17" s="909"/>
      <c r="AM17" s="909"/>
      <c r="AN17" s="909"/>
      <c r="AO17" s="910"/>
      <c r="AP17" s="2"/>
      <c r="AQ17" s="189">
        <f t="shared" si="2"/>
        <v>1</v>
      </c>
    </row>
    <row r="18" spans="2:46" ht="12" customHeight="1" x14ac:dyDescent="0.15">
      <c r="B18" s="872"/>
      <c r="C18" s="877"/>
      <c r="D18" s="875"/>
      <c r="E18" s="875"/>
      <c r="F18" s="875"/>
      <c r="G18" s="875"/>
      <c r="H18" s="875"/>
      <c r="I18" s="875"/>
      <c r="J18" s="876"/>
      <c r="K18" s="185"/>
      <c r="L18" s="908"/>
      <c r="M18" s="910"/>
      <c r="N18" s="908"/>
      <c r="O18" s="910"/>
      <c r="P18" s="908"/>
      <c r="Q18" s="910"/>
      <c r="R18" s="604"/>
      <c r="S18" s="620"/>
      <c r="T18" s="605"/>
      <c r="U18" s="908"/>
      <c r="V18" s="910"/>
      <c r="W18" s="908"/>
      <c r="X18" s="910"/>
      <c r="Y18" s="186"/>
      <c r="Z18" s="187"/>
      <c r="AA18" s="187"/>
      <c r="AB18" s="187"/>
      <c r="AC18" s="188"/>
      <c r="AD18" s="188"/>
      <c r="AE18" s="188"/>
      <c r="AF18" s="188"/>
      <c r="AG18" s="188"/>
      <c r="AH18" s="188"/>
      <c r="AI18" s="188"/>
      <c r="AJ18" s="188"/>
      <c r="AK18" s="908"/>
      <c r="AL18" s="909"/>
      <c r="AM18" s="909"/>
      <c r="AN18" s="909"/>
      <c r="AO18" s="910"/>
      <c r="AP18" s="2"/>
      <c r="AQ18" s="189">
        <f t="shared" si="2"/>
        <v>1</v>
      </c>
    </row>
    <row r="19" spans="2:46" ht="12" customHeight="1" x14ac:dyDescent="0.15">
      <c r="B19" s="872"/>
      <c r="C19" s="877"/>
      <c r="D19" s="875"/>
      <c r="E19" s="875"/>
      <c r="F19" s="875"/>
      <c r="G19" s="875"/>
      <c r="H19" s="875"/>
      <c r="I19" s="875"/>
      <c r="J19" s="876"/>
      <c r="K19" s="185"/>
      <c r="L19" s="908"/>
      <c r="M19" s="910"/>
      <c r="N19" s="908"/>
      <c r="O19" s="910"/>
      <c r="P19" s="908"/>
      <c r="Q19" s="910"/>
      <c r="R19" s="604"/>
      <c r="S19" s="620"/>
      <c r="T19" s="605"/>
      <c r="U19" s="908"/>
      <c r="V19" s="910"/>
      <c r="W19" s="908"/>
      <c r="X19" s="910"/>
      <c r="Y19" s="186"/>
      <c r="Z19" s="187"/>
      <c r="AA19" s="187"/>
      <c r="AB19" s="187"/>
      <c r="AC19" s="188"/>
      <c r="AD19" s="188"/>
      <c r="AE19" s="188"/>
      <c r="AF19" s="188"/>
      <c r="AG19" s="188"/>
      <c r="AH19" s="188"/>
      <c r="AI19" s="188"/>
      <c r="AJ19" s="188"/>
      <c r="AK19" s="908"/>
      <c r="AL19" s="909"/>
      <c r="AM19" s="909"/>
      <c r="AN19" s="909"/>
      <c r="AO19" s="910"/>
      <c r="AP19" s="2"/>
      <c r="AQ19" s="189">
        <f t="shared" si="2"/>
        <v>1</v>
      </c>
    </row>
    <row r="20" spans="2:46" ht="12" customHeight="1" x14ac:dyDescent="0.15">
      <c r="B20" s="872"/>
      <c r="C20" s="877"/>
      <c r="D20" s="875"/>
      <c r="E20" s="875"/>
      <c r="F20" s="875"/>
      <c r="G20" s="875"/>
      <c r="H20" s="875"/>
      <c r="I20" s="875"/>
      <c r="J20" s="876"/>
      <c r="K20" s="185"/>
      <c r="L20" s="908"/>
      <c r="M20" s="910"/>
      <c r="N20" s="908"/>
      <c r="O20" s="910"/>
      <c r="P20" s="908"/>
      <c r="Q20" s="910"/>
      <c r="R20" s="604"/>
      <c r="S20" s="620"/>
      <c r="T20" s="605"/>
      <c r="U20" s="908"/>
      <c r="V20" s="910"/>
      <c r="W20" s="908"/>
      <c r="X20" s="910"/>
      <c r="Y20" s="186"/>
      <c r="Z20" s="187"/>
      <c r="AA20" s="187"/>
      <c r="AB20" s="187"/>
      <c r="AC20" s="188"/>
      <c r="AD20" s="188"/>
      <c r="AE20" s="188"/>
      <c r="AF20" s="188"/>
      <c r="AG20" s="188"/>
      <c r="AH20" s="188"/>
      <c r="AI20" s="188"/>
      <c r="AJ20" s="188"/>
      <c r="AK20" s="908"/>
      <c r="AL20" s="909"/>
      <c r="AM20" s="909"/>
      <c r="AN20" s="909"/>
      <c r="AO20" s="910"/>
      <c r="AP20" s="2"/>
      <c r="AQ20" s="189">
        <f t="shared" si="2"/>
        <v>1</v>
      </c>
    </row>
    <row r="21" spans="2:46" ht="12" customHeight="1" x14ac:dyDescent="0.15">
      <c r="B21" s="872"/>
      <c r="C21" s="877"/>
      <c r="D21" s="875"/>
      <c r="E21" s="875"/>
      <c r="F21" s="875"/>
      <c r="G21" s="875"/>
      <c r="H21" s="875"/>
      <c r="I21" s="875"/>
      <c r="J21" s="876"/>
      <c r="K21" s="185"/>
      <c r="L21" s="908"/>
      <c r="M21" s="910"/>
      <c r="N21" s="908"/>
      <c r="O21" s="910"/>
      <c r="P21" s="908"/>
      <c r="Q21" s="910"/>
      <c r="R21" s="604"/>
      <c r="S21" s="620"/>
      <c r="T21" s="605"/>
      <c r="U21" s="908"/>
      <c r="V21" s="910"/>
      <c r="W21" s="908"/>
      <c r="X21" s="910"/>
      <c r="Y21" s="186"/>
      <c r="Z21" s="187"/>
      <c r="AA21" s="187"/>
      <c r="AB21" s="187"/>
      <c r="AC21" s="188"/>
      <c r="AD21" s="188"/>
      <c r="AE21" s="188"/>
      <c r="AF21" s="188"/>
      <c r="AG21" s="188"/>
      <c r="AH21" s="188"/>
      <c r="AI21" s="188"/>
      <c r="AJ21" s="188"/>
      <c r="AK21" s="908"/>
      <c r="AL21" s="909"/>
      <c r="AM21" s="909"/>
      <c r="AN21" s="909"/>
      <c r="AO21" s="910"/>
      <c r="AP21" s="2"/>
      <c r="AQ21" s="189">
        <f>IF(P21="材質劣化",2,IF(P21="漏水",3,1))</f>
        <v>1</v>
      </c>
    </row>
    <row r="22" spans="2:46" ht="12" customHeight="1" x14ac:dyDescent="0.15">
      <c r="B22" s="872"/>
      <c r="C22" s="877"/>
      <c r="D22" s="875"/>
      <c r="E22" s="875"/>
      <c r="F22" s="875"/>
      <c r="G22" s="875"/>
      <c r="H22" s="875"/>
      <c r="I22" s="875"/>
      <c r="J22" s="876"/>
      <c r="K22" s="185"/>
      <c r="L22" s="908"/>
      <c r="M22" s="910"/>
      <c r="N22" s="908"/>
      <c r="O22" s="910"/>
      <c r="P22" s="908"/>
      <c r="Q22" s="910"/>
      <c r="R22" s="604"/>
      <c r="S22" s="620"/>
      <c r="T22" s="605"/>
      <c r="U22" s="908"/>
      <c r="V22" s="910"/>
      <c r="W22" s="908"/>
      <c r="X22" s="910"/>
      <c r="Y22" s="186"/>
      <c r="Z22" s="187"/>
      <c r="AA22" s="187"/>
      <c r="AB22" s="187"/>
      <c r="AC22" s="188"/>
      <c r="AD22" s="188"/>
      <c r="AE22" s="188"/>
      <c r="AF22" s="188"/>
      <c r="AG22" s="188"/>
      <c r="AH22" s="188"/>
      <c r="AI22" s="188"/>
      <c r="AJ22" s="188"/>
      <c r="AK22" s="908"/>
      <c r="AL22" s="909"/>
      <c r="AM22" s="909"/>
      <c r="AN22" s="909"/>
      <c r="AO22" s="910"/>
      <c r="AP22" s="2"/>
      <c r="AQ22" s="189">
        <f t="shared" si="2"/>
        <v>1</v>
      </c>
    </row>
    <row r="23" spans="2:46" ht="12" customHeight="1" x14ac:dyDescent="0.15">
      <c r="B23" s="872"/>
      <c r="C23" s="877"/>
      <c r="D23" s="875"/>
      <c r="E23" s="875"/>
      <c r="F23" s="875"/>
      <c r="G23" s="875"/>
      <c r="H23" s="875"/>
      <c r="I23" s="875"/>
      <c r="J23" s="876"/>
      <c r="K23" s="185"/>
      <c r="L23" s="908"/>
      <c r="M23" s="910"/>
      <c r="N23" s="908"/>
      <c r="O23" s="910"/>
      <c r="P23" s="908"/>
      <c r="Q23" s="910"/>
      <c r="R23" s="604"/>
      <c r="S23" s="620"/>
      <c r="T23" s="605"/>
      <c r="U23" s="908"/>
      <c r="V23" s="910"/>
      <c r="W23" s="908"/>
      <c r="X23" s="910"/>
      <c r="Y23" s="186"/>
      <c r="Z23" s="187"/>
      <c r="AA23" s="187"/>
      <c r="AB23" s="187"/>
      <c r="AC23" s="188"/>
      <c r="AD23" s="188"/>
      <c r="AE23" s="188"/>
      <c r="AF23" s="188"/>
      <c r="AG23" s="188"/>
      <c r="AH23" s="188"/>
      <c r="AI23" s="188"/>
      <c r="AJ23" s="188"/>
      <c r="AK23" s="908"/>
      <c r="AL23" s="909"/>
      <c r="AM23" s="909"/>
      <c r="AN23" s="909"/>
      <c r="AO23" s="910"/>
      <c r="AP23" s="2"/>
      <c r="AQ23" s="189">
        <f t="shared" si="2"/>
        <v>1</v>
      </c>
    </row>
    <row r="24" spans="2:46" ht="12" customHeight="1" x14ac:dyDescent="0.15">
      <c r="B24" s="872"/>
      <c r="C24" s="877"/>
      <c r="D24" s="875"/>
      <c r="E24" s="875"/>
      <c r="F24" s="875"/>
      <c r="G24" s="875"/>
      <c r="H24" s="875"/>
      <c r="I24" s="875"/>
      <c r="J24" s="876"/>
      <c r="K24" s="185"/>
      <c r="L24" s="908"/>
      <c r="M24" s="910"/>
      <c r="N24" s="908"/>
      <c r="O24" s="910"/>
      <c r="P24" s="908"/>
      <c r="Q24" s="910"/>
      <c r="R24" s="604"/>
      <c r="S24" s="620"/>
      <c r="T24" s="605"/>
      <c r="U24" s="908"/>
      <c r="V24" s="910"/>
      <c r="W24" s="908"/>
      <c r="X24" s="910"/>
      <c r="Y24" s="186"/>
      <c r="Z24" s="187"/>
      <c r="AA24" s="187"/>
      <c r="AB24" s="187"/>
      <c r="AC24" s="188"/>
      <c r="AD24" s="188"/>
      <c r="AE24" s="188"/>
      <c r="AF24" s="188"/>
      <c r="AG24" s="188"/>
      <c r="AH24" s="188"/>
      <c r="AI24" s="188"/>
      <c r="AJ24" s="188"/>
      <c r="AK24" s="908"/>
      <c r="AL24" s="909"/>
      <c r="AM24" s="909"/>
      <c r="AN24" s="909"/>
      <c r="AO24" s="910"/>
      <c r="AP24" s="2"/>
      <c r="AQ24" s="189">
        <f t="shared" si="2"/>
        <v>1</v>
      </c>
    </row>
    <row r="25" spans="2:46" ht="12" customHeight="1" x14ac:dyDescent="0.15">
      <c r="B25" s="872"/>
      <c r="C25" s="877"/>
      <c r="D25" s="875"/>
      <c r="E25" s="875"/>
      <c r="F25" s="875"/>
      <c r="G25" s="875"/>
      <c r="H25" s="875"/>
      <c r="I25" s="875"/>
      <c r="J25" s="876"/>
      <c r="K25" s="185"/>
      <c r="L25" s="908"/>
      <c r="M25" s="910"/>
      <c r="N25" s="908"/>
      <c r="O25" s="910"/>
      <c r="P25" s="908"/>
      <c r="Q25" s="910"/>
      <c r="R25" s="604"/>
      <c r="S25" s="620"/>
      <c r="T25" s="605"/>
      <c r="U25" s="908"/>
      <c r="V25" s="910"/>
      <c r="W25" s="908"/>
      <c r="X25" s="910"/>
      <c r="Y25" s="186"/>
      <c r="Z25" s="187"/>
      <c r="AA25" s="187"/>
      <c r="AB25" s="187"/>
      <c r="AC25" s="188"/>
      <c r="AD25" s="188"/>
      <c r="AE25" s="188"/>
      <c r="AF25" s="188"/>
      <c r="AG25" s="188"/>
      <c r="AH25" s="188"/>
      <c r="AI25" s="188"/>
      <c r="AJ25" s="188"/>
      <c r="AK25" s="908"/>
      <c r="AL25" s="909"/>
      <c r="AM25" s="909"/>
      <c r="AN25" s="909"/>
      <c r="AO25" s="910"/>
      <c r="AP25" s="2"/>
      <c r="AQ25" s="189">
        <f t="shared" si="2"/>
        <v>1</v>
      </c>
    </row>
    <row r="26" spans="2:46" ht="12" customHeight="1" x14ac:dyDescent="0.15">
      <c r="B26" s="872"/>
      <c r="C26" s="877"/>
      <c r="D26" s="875"/>
      <c r="E26" s="875"/>
      <c r="F26" s="875"/>
      <c r="G26" s="875"/>
      <c r="H26" s="875"/>
      <c r="I26" s="875"/>
      <c r="J26" s="876"/>
      <c r="K26" s="185"/>
      <c r="L26" s="908"/>
      <c r="M26" s="910"/>
      <c r="N26" s="908"/>
      <c r="O26" s="910"/>
      <c r="P26" s="908"/>
      <c r="Q26" s="910"/>
      <c r="R26" s="604"/>
      <c r="S26" s="620"/>
      <c r="T26" s="605"/>
      <c r="U26" s="908"/>
      <c r="V26" s="910"/>
      <c r="W26" s="908"/>
      <c r="X26" s="910"/>
      <c r="Y26" s="186"/>
      <c r="Z26" s="187"/>
      <c r="AA26" s="187"/>
      <c r="AB26" s="187"/>
      <c r="AC26" s="188"/>
      <c r="AD26" s="188"/>
      <c r="AE26" s="188"/>
      <c r="AF26" s="188"/>
      <c r="AG26" s="188"/>
      <c r="AH26" s="188"/>
      <c r="AI26" s="188"/>
      <c r="AJ26" s="188"/>
      <c r="AK26" s="908"/>
      <c r="AL26" s="909"/>
      <c r="AM26" s="909"/>
      <c r="AN26" s="909"/>
      <c r="AO26" s="910"/>
      <c r="AP26" s="2"/>
      <c r="AQ26" s="189">
        <f t="shared" si="2"/>
        <v>1</v>
      </c>
    </row>
    <row r="27" spans="2:46" ht="12" customHeight="1" x14ac:dyDescent="0.15">
      <c r="B27" s="872"/>
      <c r="C27" s="877"/>
      <c r="D27" s="875"/>
      <c r="E27" s="875"/>
      <c r="F27" s="875"/>
      <c r="G27" s="875"/>
      <c r="H27" s="875"/>
      <c r="I27" s="875"/>
      <c r="J27" s="876"/>
      <c r="K27" s="185"/>
      <c r="L27" s="908"/>
      <c r="M27" s="910"/>
      <c r="N27" s="908"/>
      <c r="O27" s="910"/>
      <c r="P27" s="908"/>
      <c r="Q27" s="910"/>
      <c r="R27" s="604"/>
      <c r="S27" s="620"/>
      <c r="T27" s="605"/>
      <c r="U27" s="908"/>
      <c r="V27" s="910"/>
      <c r="W27" s="908"/>
      <c r="X27" s="910"/>
      <c r="Y27" s="186"/>
      <c r="Z27" s="187"/>
      <c r="AA27" s="187"/>
      <c r="AB27" s="187"/>
      <c r="AC27" s="188"/>
      <c r="AD27" s="188"/>
      <c r="AE27" s="188"/>
      <c r="AF27" s="188"/>
      <c r="AG27" s="188"/>
      <c r="AH27" s="188"/>
      <c r="AI27" s="188"/>
      <c r="AJ27" s="188"/>
      <c r="AK27" s="908"/>
      <c r="AL27" s="909"/>
      <c r="AM27" s="909"/>
      <c r="AN27" s="909"/>
      <c r="AO27" s="910"/>
      <c r="AP27" s="2"/>
      <c r="AQ27" s="189">
        <f t="shared" si="2"/>
        <v>1</v>
      </c>
    </row>
    <row r="28" spans="2:46" ht="12" customHeight="1" x14ac:dyDescent="0.15">
      <c r="B28" s="872"/>
      <c r="C28" s="877"/>
      <c r="D28" s="875"/>
      <c r="E28" s="875"/>
      <c r="F28" s="875"/>
      <c r="G28" s="875"/>
      <c r="H28" s="875"/>
      <c r="I28" s="875"/>
      <c r="J28" s="876"/>
      <c r="K28" s="185"/>
      <c r="L28" s="908"/>
      <c r="M28" s="910"/>
      <c r="N28" s="908"/>
      <c r="O28" s="910"/>
      <c r="P28" s="908"/>
      <c r="Q28" s="910"/>
      <c r="R28" s="604"/>
      <c r="S28" s="620"/>
      <c r="T28" s="605"/>
      <c r="U28" s="908"/>
      <c r="V28" s="910"/>
      <c r="W28" s="908"/>
      <c r="X28" s="910"/>
      <c r="Y28" s="186"/>
      <c r="Z28" s="187"/>
      <c r="AA28" s="187"/>
      <c r="AB28" s="187"/>
      <c r="AC28" s="188"/>
      <c r="AD28" s="188"/>
      <c r="AE28" s="188"/>
      <c r="AF28" s="188"/>
      <c r="AG28" s="188"/>
      <c r="AH28" s="188"/>
      <c r="AI28" s="188"/>
      <c r="AJ28" s="188"/>
      <c r="AK28" s="908"/>
      <c r="AL28" s="909"/>
      <c r="AM28" s="909"/>
      <c r="AN28" s="909"/>
      <c r="AO28" s="910"/>
      <c r="AP28" s="2"/>
      <c r="AQ28" s="189">
        <f t="shared" si="2"/>
        <v>1</v>
      </c>
    </row>
    <row r="29" spans="2:46" ht="12" customHeight="1" x14ac:dyDescent="0.15">
      <c r="B29" s="872"/>
      <c r="C29" s="877"/>
      <c r="D29" s="875"/>
      <c r="E29" s="875"/>
      <c r="F29" s="875"/>
      <c r="G29" s="875"/>
      <c r="H29" s="875"/>
      <c r="I29" s="875"/>
      <c r="J29" s="876"/>
      <c r="K29" s="185"/>
      <c r="L29" s="908"/>
      <c r="M29" s="910"/>
      <c r="N29" s="908"/>
      <c r="O29" s="910"/>
      <c r="P29" s="908"/>
      <c r="Q29" s="910"/>
      <c r="R29" s="604"/>
      <c r="S29" s="620"/>
      <c r="T29" s="605"/>
      <c r="U29" s="908"/>
      <c r="V29" s="910"/>
      <c r="W29" s="908"/>
      <c r="X29" s="910"/>
      <c r="Y29" s="186"/>
      <c r="Z29" s="187"/>
      <c r="AA29" s="187"/>
      <c r="AB29" s="187"/>
      <c r="AC29" s="188"/>
      <c r="AD29" s="188"/>
      <c r="AE29" s="188"/>
      <c r="AF29" s="188"/>
      <c r="AG29" s="188"/>
      <c r="AH29" s="188"/>
      <c r="AI29" s="188"/>
      <c r="AJ29" s="188"/>
      <c r="AK29" s="908"/>
      <c r="AL29" s="909"/>
      <c r="AM29" s="909"/>
      <c r="AN29" s="909"/>
      <c r="AO29" s="910"/>
      <c r="AP29" s="2"/>
      <c r="AQ29" s="189">
        <f t="shared" si="2"/>
        <v>1</v>
      </c>
    </row>
    <row r="30" spans="2:46" ht="12" customHeight="1" x14ac:dyDescent="0.15">
      <c r="B30" s="872"/>
      <c r="C30" s="877"/>
      <c r="D30" s="875"/>
      <c r="E30" s="875"/>
      <c r="F30" s="875"/>
      <c r="G30" s="875"/>
      <c r="H30" s="875"/>
      <c r="I30" s="875"/>
      <c r="J30" s="876"/>
      <c r="K30" s="185"/>
      <c r="L30" s="908"/>
      <c r="M30" s="910"/>
      <c r="N30" s="908"/>
      <c r="O30" s="910"/>
      <c r="P30" s="908"/>
      <c r="Q30" s="910"/>
      <c r="R30" s="604"/>
      <c r="S30" s="620"/>
      <c r="T30" s="605"/>
      <c r="U30" s="908"/>
      <c r="V30" s="910"/>
      <c r="W30" s="908"/>
      <c r="X30" s="910"/>
      <c r="Y30" s="186"/>
      <c r="Z30" s="187"/>
      <c r="AA30" s="187"/>
      <c r="AB30" s="187"/>
      <c r="AC30" s="188"/>
      <c r="AD30" s="188"/>
      <c r="AE30" s="188"/>
      <c r="AF30" s="188"/>
      <c r="AG30" s="188"/>
      <c r="AH30" s="188"/>
      <c r="AI30" s="188"/>
      <c r="AJ30" s="188"/>
      <c r="AK30" s="908"/>
      <c r="AL30" s="909"/>
      <c r="AM30" s="909"/>
      <c r="AN30" s="909"/>
      <c r="AO30" s="910"/>
      <c r="AP30" s="2"/>
      <c r="AQ30" s="189">
        <f t="shared" si="2"/>
        <v>1</v>
      </c>
    </row>
    <row r="31" spans="2:46" ht="12" customHeight="1" x14ac:dyDescent="0.15">
      <c r="B31" s="872"/>
      <c r="C31" s="877"/>
      <c r="D31" s="875"/>
      <c r="E31" s="875"/>
      <c r="F31" s="875"/>
      <c r="G31" s="875"/>
      <c r="H31" s="875"/>
      <c r="I31" s="875"/>
      <c r="J31" s="876"/>
      <c r="K31" s="185"/>
      <c r="L31" s="908"/>
      <c r="M31" s="910"/>
      <c r="N31" s="908"/>
      <c r="O31" s="910"/>
      <c r="P31" s="908"/>
      <c r="Q31" s="910"/>
      <c r="R31" s="604"/>
      <c r="S31" s="620"/>
      <c r="T31" s="605"/>
      <c r="U31" s="908"/>
      <c r="V31" s="910"/>
      <c r="W31" s="908"/>
      <c r="X31" s="910"/>
      <c r="Y31" s="186"/>
      <c r="Z31" s="187"/>
      <c r="AA31" s="187"/>
      <c r="AB31" s="187"/>
      <c r="AC31" s="188"/>
      <c r="AD31" s="188"/>
      <c r="AE31" s="188"/>
      <c r="AF31" s="188"/>
      <c r="AG31" s="188"/>
      <c r="AH31" s="188"/>
      <c r="AI31" s="188"/>
      <c r="AJ31" s="188"/>
      <c r="AK31" s="908"/>
      <c r="AL31" s="909"/>
      <c r="AM31" s="909"/>
      <c r="AN31" s="909"/>
      <c r="AO31" s="910"/>
      <c r="AP31" s="2"/>
      <c r="AQ31" s="189">
        <f t="shared" si="2"/>
        <v>1</v>
      </c>
    </row>
    <row r="32" spans="2:46" ht="12" customHeight="1" x14ac:dyDescent="0.15">
      <c r="B32" s="872"/>
      <c r="C32" s="877"/>
      <c r="D32" s="875"/>
      <c r="E32" s="875"/>
      <c r="F32" s="875"/>
      <c r="G32" s="875"/>
      <c r="H32" s="875"/>
      <c r="I32" s="875"/>
      <c r="J32" s="876"/>
      <c r="K32" s="185"/>
      <c r="L32" s="908"/>
      <c r="M32" s="910"/>
      <c r="N32" s="908"/>
      <c r="O32" s="910"/>
      <c r="P32" s="908"/>
      <c r="Q32" s="910"/>
      <c r="R32" s="604"/>
      <c r="S32" s="620"/>
      <c r="T32" s="605"/>
      <c r="U32" s="908"/>
      <c r="V32" s="910"/>
      <c r="W32" s="908"/>
      <c r="X32" s="910"/>
      <c r="Y32" s="186"/>
      <c r="Z32" s="187"/>
      <c r="AA32" s="187"/>
      <c r="AB32" s="187"/>
      <c r="AC32" s="188"/>
      <c r="AD32" s="188"/>
      <c r="AE32" s="188"/>
      <c r="AF32" s="188"/>
      <c r="AG32" s="188"/>
      <c r="AH32" s="188"/>
      <c r="AI32" s="188"/>
      <c r="AJ32" s="188"/>
      <c r="AK32" s="908"/>
      <c r="AL32" s="909"/>
      <c r="AM32" s="909"/>
      <c r="AN32" s="909"/>
      <c r="AO32" s="910"/>
      <c r="AP32" s="2"/>
      <c r="AQ32" s="189">
        <f t="shared" si="2"/>
        <v>1</v>
      </c>
      <c r="AS32" s="856"/>
      <c r="AT32" s="856"/>
    </row>
    <row r="33" spans="2:86" ht="12" customHeight="1" x14ac:dyDescent="0.15">
      <c r="B33" s="872"/>
      <c r="C33" s="877"/>
      <c r="D33" s="875"/>
      <c r="E33" s="875"/>
      <c r="F33" s="875"/>
      <c r="G33" s="875"/>
      <c r="H33" s="875"/>
      <c r="I33" s="875"/>
      <c r="J33" s="876"/>
      <c r="K33" s="185"/>
      <c r="L33" s="908"/>
      <c r="M33" s="910"/>
      <c r="N33" s="908"/>
      <c r="O33" s="910"/>
      <c r="P33" s="908"/>
      <c r="Q33" s="910"/>
      <c r="R33" s="604"/>
      <c r="S33" s="620"/>
      <c r="T33" s="605"/>
      <c r="U33" s="908"/>
      <c r="V33" s="910"/>
      <c r="W33" s="908"/>
      <c r="X33" s="910"/>
      <c r="Y33" s="186"/>
      <c r="Z33" s="187"/>
      <c r="AA33" s="187"/>
      <c r="AB33" s="187"/>
      <c r="AC33" s="188"/>
      <c r="AD33" s="188"/>
      <c r="AE33" s="188"/>
      <c r="AF33" s="188"/>
      <c r="AG33" s="188"/>
      <c r="AH33" s="188"/>
      <c r="AI33" s="188"/>
      <c r="AJ33" s="188"/>
      <c r="AK33" s="908"/>
      <c r="AL33" s="909"/>
      <c r="AM33" s="909"/>
      <c r="AN33" s="909"/>
      <c r="AO33" s="910"/>
      <c r="AP33" s="2"/>
      <c r="AQ33" s="189">
        <f t="shared" si="2"/>
        <v>1</v>
      </c>
      <c r="AS33" s="911"/>
      <c r="AT33" s="911"/>
    </row>
    <row r="34" spans="2:86" ht="12" customHeight="1" x14ac:dyDescent="0.15">
      <c r="B34" s="872"/>
      <c r="C34" s="877"/>
      <c r="D34" s="875"/>
      <c r="E34" s="875"/>
      <c r="F34" s="875"/>
      <c r="G34" s="875"/>
      <c r="H34" s="875"/>
      <c r="I34" s="875"/>
      <c r="J34" s="876"/>
      <c r="K34" s="185"/>
      <c r="L34" s="908"/>
      <c r="M34" s="910"/>
      <c r="N34" s="908"/>
      <c r="O34" s="910"/>
      <c r="P34" s="908"/>
      <c r="Q34" s="910"/>
      <c r="R34" s="604"/>
      <c r="S34" s="620"/>
      <c r="T34" s="605"/>
      <c r="U34" s="908"/>
      <c r="V34" s="910"/>
      <c r="W34" s="908"/>
      <c r="X34" s="910"/>
      <c r="Y34" s="186"/>
      <c r="Z34" s="187"/>
      <c r="AA34" s="187"/>
      <c r="AB34" s="187"/>
      <c r="AC34" s="188"/>
      <c r="AD34" s="188"/>
      <c r="AE34" s="188"/>
      <c r="AF34" s="188"/>
      <c r="AG34" s="188"/>
      <c r="AH34" s="188"/>
      <c r="AI34" s="188"/>
      <c r="AJ34" s="188"/>
      <c r="AK34" s="908"/>
      <c r="AL34" s="909"/>
      <c r="AM34" s="909"/>
      <c r="AN34" s="909"/>
      <c r="AO34" s="910"/>
      <c r="AP34" s="2"/>
      <c r="AQ34" s="189">
        <f t="shared" si="2"/>
        <v>1</v>
      </c>
      <c r="AS34" s="912"/>
      <c r="AT34" s="912"/>
    </row>
    <row r="35" spans="2:86" ht="12" customHeight="1" x14ac:dyDescent="0.15">
      <c r="B35" s="872"/>
      <c r="C35" s="877"/>
      <c r="D35" s="875"/>
      <c r="E35" s="875"/>
      <c r="F35" s="875"/>
      <c r="G35" s="875"/>
      <c r="H35" s="875"/>
      <c r="I35" s="875"/>
      <c r="J35" s="876"/>
      <c r="K35" s="913" t="s">
        <v>945</v>
      </c>
      <c r="L35" s="898" t="s">
        <v>946</v>
      </c>
      <c r="M35" s="898"/>
      <c r="N35" s="898"/>
      <c r="O35" s="898"/>
      <c r="P35" s="898"/>
      <c r="Q35" s="898"/>
      <c r="R35" s="898"/>
      <c r="S35" s="898"/>
      <c r="T35" s="898"/>
      <c r="U35" s="898"/>
      <c r="V35" s="898"/>
      <c r="W35" s="898"/>
      <c r="X35" s="898"/>
      <c r="Y35" s="884" t="s">
        <v>947</v>
      </c>
      <c r="Z35" s="885"/>
      <c r="AA35" s="885"/>
      <c r="AB35" s="886"/>
      <c r="AC35" s="190">
        <f t="shared" ref="AC35:AJ35" si="3">SUM(AC11:AC34)</f>
        <v>0</v>
      </c>
      <c r="AD35" s="190">
        <f t="shared" si="3"/>
        <v>0</v>
      </c>
      <c r="AE35" s="190">
        <f>SUM(AE11:AE34)</f>
        <v>0</v>
      </c>
      <c r="AF35" s="190">
        <f t="shared" si="3"/>
        <v>0</v>
      </c>
      <c r="AG35" s="190">
        <f t="shared" si="3"/>
        <v>0</v>
      </c>
      <c r="AH35" s="190">
        <f t="shared" si="3"/>
        <v>0</v>
      </c>
      <c r="AI35" s="190">
        <f t="shared" si="3"/>
        <v>0</v>
      </c>
      <c r="AJ35" s="191">
        <f t="shared" si="3"/>
        <v>0</v>
      </c>
      <c r="AK35" s="898" t="s">
        <v>948</v>
      </c>
      <c r="AL35" s="898"/>
      <c r="AM35" s="915" t="s">
        <v>607</v>
      </c>
      <c r="AN35" s="915"/>
      <c r="AO35" s="915"/>
      <c r="AP35" s="2"/>
    </row>
    <row r="36" spans="2:86" ht="12" customHeight="1" x14ac:dyDescent="0.15">
      <c r="B36" s="872"/>
      <c r="C36" s="877"/>
      <c r="D36" s="875"/>
      <c r="E36" s="875"/>
      <c r="F36" s="875"/>
      <c r="G36" s="875"/>
      <c r="H36" s="875"/>
      <c r="I36" s="875"/>
      <c r="J36" s="876"/>
      <c r="K36" s="914"/>
      <c r="L36" s="892" t="s">
        <v>950</v>
      </c>
      <c r="M36" s="899"/>
      <c r="N36" s="893"/>
      <c r="O36" s="892" t="s">
        <v>951</v>
      </c>
      <c r="P36" s="899"/>
      <c r="Q36" s="899"/>
      <c r="R36" s="899"/>
      <c r="S36" s="899"/>
      <c r="T36" s="899"/>
      <c r="U36" s="899"/>
      <c r="V36" s="899"/>
      <c r="W36" s="899"/>
      <c r="X36" s="893"/>
      <c r="Y36" s="183" t="s">
        <v>527</v>
      </c>
      <c r="Z36" s="184" t="s">
        <v>526</v>
      </c>
      <c r="AA36" s="184" t="s">
        <v>943</v>
      </c>
      <c r="AB36" s="184" t="s">
        <v>944</v>
      </c>
      <c r="AC36" s="184" t="s">
        <v>527</v>
      </c>
      <c r="AD36" s="184" t="s">
        <v>526</v>
      </c>
      <c r="AE36" s="184" t="s">
        <v>943</v>
      </c>
      <c r="AF36" s="184" t="s">
        <v>944</v>
      </c>
      <c r="AG36" s="184" t="s">
        <v>527</v>
      </c>
      <c r="AH36" s="184" t="s">
        <v>526</v>
      </c>
      <c r="AI36" s="184" t="s">
        <v>943</v>
      </c>
      <c r="AJ36" s="192" t="s">
        <v>944</v>
      </c>
      <c r="AK36" s="898"/>
      <c r="AL36" s="898"/>
      <c r="AM36" s="915"/>
      <c r="AN36" s="915"/>
      <c r="AO36" s="915"/>
      <c r="AP36" s="2"/>
    </row>
    <row r="37" spans="2:86" ht="14.25" customHeight="1" x14ac:dyDescent="0.15">
      <c r="B37" s="872"/>
      <c r="C37" s="877"/>
      <c r="D37" s="875"/>
      <c r="E37" s="875"/>
      <c r="F37" s="875"/>
      <c r="G37" s="875"/>
      <c r="H37" s="875"/>
      <c r="I37" s="875"/>
      <c r="J37" s="876"/>
      <c r="K37" s="914"/>
      <c r="L37" s="894"/>
      <c r="M37" s="903"/>
      <c r="N37" s="895"/>
      <c r="O37" s="894"/>
      <c r="P37" s="903"/>
      <c r="Q37" s="903"/>
      <c r="R37" s="903"/>
      <c r="S37" s="903"/>
      <c r="T37" s="903"/>
      <c r="U37" s="903"/>
      <c r="V37" s="903"/>
      <c r="W37" s="903"/>
      <c r="X37" s="895"/>
      <c r="Y37" s="916">
        <f>COUNTIF(Y11:Y34,"〇")</f>
        <v>0</v>
      </c>
      <c r="Z37" s="916">
        <f>COUNTIF(Z11:Z34,"〇")</f>
        <v>0</v>
      </c>
      <c r="AA37" s="916">
        <f>COUNTIF(AA11:AA34,"〇")</f>
        <v>0</v>
      </c>
      <c r="AB37" s="916">
        <f>COUNTIF(AB11:AB34,"〇")</f>
        <v>0</v>
      </c>
      <c r="AC37" s="916">
        <f>COUNTA(AC11:AC34)</f>
        <v>0</v>
      </c>
      <c r="AD37" s="916">
        <f t="shared" ref="AD37:AI37" si="4">COUNTA(AD11:AD34)</f>
        <v>0</v>
      </c>
      <c r="AE37" s="916">
        <f t="shared" si="4"/>
        <v>0</v>
      </c>
      <c r="AF37" s="916">
        <f t="shared" si="4"/>
        <v>0</v>
      </c>
      <c r="AG37" s="916">
        <f t="shared" si="4"/>
        <v>0</v>
      </c>
      <c r="AH37" s="916">
        <f t="shared" si="4"/>
        <v>0</v>
      </c>
      <c r="AI37" s="916">
        <f t="shared" si="4"/>
        <v>0</v>
      </c>
      <c r="AJ37" s="916">
        <f>COUNTA(AJ11:AJ34)</f>
        <v>0</v>
      </c>
      <c r="AK37" s="898"/>
      <c r="AL37" s="898"/>
      <c r="AM37" s="915"/>
      <c r="AN37" s="915"/>
      <c r="AO37" s="915"/>
      <c r="AP37" s="2"/>
    </row>
    <row r="38" spans="2:86" ht="14.25" customHeight="1" x14ac:dyDescent="0.15">
      <c r="B38" s="872"/>
      <c r="C38" s="877"/>
      <c r="D38" s="875"/>
      <c r="E38" s="875"/>
      <c r="F38" s="875"/>
      <c r="G38" s="875"/>
      <c r="H38" s="875"/>
      <c r="I38" s="875"/>
      <c r="J38" s="876"/>
      <c r="K38" s="914"/>
      <c r="L38" s="896"/>
      <c r="M38" s="900"/>
      <c r="N38" s="897"/>
      <c r="O38" s="896"/>
      <c r="P38" s="900"/>
      <c r="Q38" s="900"/>
      <c r="R38" s="900"/>
      <c r="S38" s="900"/>
      <c r="T38" s="900"/>
      <c r="U38" s="900"/>
      <c r="V38" s="900"/>
      <c r="W38" s="900"/>
      <c r="X38" s="897"/>
      <c r="Y38" s="916"/>
      <c r="Z38" s="916"/>
      <c r="AA38" s="916"/>
      <c r="AB38" s="916"/>
      <c r="AC38" s="916"/>
      <c r="AD38" s="916"/>
      <c r="AE38" s="916"/>
      <c r="AF38" s="916"/>
      <c r="AG38" s="916"/>
      <c r="AH38" s="916"/>
      <c r="AI38" s="916"/>
      <c r="AJ38" s="916"/>
      <c r="AK38" s="898"/>
      <c r="AL38" s="898"/>
      <c r="AM38" s="915"/>
      <c r="AN38" s="915"/>
      <c r="AO38" s="915"/>
      <c r="AP38" s="2"/>
    </row>
    <row r="39" spans="2:86" ht="12" customHeight="1" x14ac:dyDescent="0.15">
      <c r="B39" s="872"/>
      <c r="C39" s="877"/>
      <c r="D39" s="875"/>
      <c r="E39" s="875"/>
      <c r="F39" s="875"/>
      <c r="G39" s="875"/>
      <c r="H39" s="875"/>
      <c r="I39" s="875"/>
      <c r="J39" s="875"/>
      <c r="K39" s="924" t="s">
        <v>952</v>
      </c>
      <c r="L39" s="926"/>
      <c r="M39" s="926"/>
      <c r="N39" s="926"/>
      <c r="O39" s="926"/>
      <c r="P39" s="926"/>
      <c r="Q39" s="926"/>
      <c r="R39" s="926"/>
      <c r="S39" s="926"/>
      <c r="T39" s="926"/>
      <c r="U39" s="926"/>
      <c r="V39" s="926"/>
      <c r="W39" s="926"/>
      <c r="X39" s="926"/>
      <c r="Y39" s="926"/>
      <c r="Z39" s="926"/>
      <c r="AA39" s="926"/>
      <c r="AB39" s="926"/>
      <c r="AC39" s="926"/>
      <c r="AD39" s="926"/>
      <c r="AE39" s="926"/>
      <c r="AF39" s="926"/>
      <c r="AG39" s="926"/>
      <c r="AH39" s="926"/>
      <c r="AI39" s="926"/>
      <c r="AJ39" s="926"/>
      <c r="AK39" s="927"/>
      <c r="AL39" s="927"/>
      <c r="AM39" s="927"/>
      <c r="AN39" s="927"/>
      <c r="AO39" s="928"/>
      <c r="AP39" s="2"/>
    </row>
    <row r="40" spans="2:86" ht="12" customHeight="1" x14ac:dyDescent="0.15">
      <c r="B40" s="872"/>
      <c r="C40" s="877"/>
      <c r="D40" s="875"/>
      <c r="E40" s="875"/>
      <c r="F40" s="875"/>
      <c r="G40" s="875"/>
      <c r="H40" s="875"/>
      <c r="I40" s="875"/>
      <c r="J40" s="875"/>
      <c r="K40" s="925"/>
      <c r="L40" s="927"/>
      <c r="M40" s="927"/>
      <c r="N40" s="927"/>
      <c r="O40" s="927"/>
      <c r="P40" s="927"/>
      <c r="Q40" s="927"/>
      <c r="R40" s="927"/>
      <c r="S40" s="927"/>
      <c r="T40" s="927"/>
      <c r="U40" s="927"/>
      <c r="V40" s="927"/>
      <c r="W40" s="927"/>
      <c r="X40" s="927"/>
      <c r="Y40" s="927"/>
      <c r="Z40" s="927"/>
      <c r="AA40" s="927"/>
      <c r="AB40" s="927"/>
      <c r="AC40" s="927"/>
      <c r="AD40" s="927"/>
      <c r="AE40" s="927"/>
      <c r="AF40" s="927"/>
      <c r="AG40" s="927"/>
      <c r="AH40" s="927"/>
      <c r="AI40" s="927"/>
      <c r="AJ40" s="927"/>
      <c r="AK40" s="927"/>
      <c r="AL40" s="927"/>
      <c r="AM40" s="927"/>
      <c r="AN40" s="927"/>
      <c r="AO40" s="928"/>
      <c r="AP40" s="2"/>
    </row>
    <row r="41" spans="2:86" ht="12" customHeight="1" x14ac:dyDescent="0.15">
      <c r="B41" s="872"/>
      <c r="C41" s="877"/>
      <c r="D41" s="875"/>
      <c r="E41" s="875"/>
      <c r="F41" s="875"/>
      <c r="G41" s="875"/>
      <c r="H41" s="875"/>
      <c r="I41" s="875"/>
      <c r="J41" s="875"/>
      <c r="K41" s="925"/>
      <c r="L41" s="927"/>
      <c r="M41" s="927"/>
      <c r="N41" s="927"/>
      <c r="O41" s="927"/>
      <c r="P41" s="927"/>
      <c r="Q41" s="927"/>
      <c r="R41" s="927"/>
      <c r="S41" s="927"/>
      <c r="T41" s="927"/>
      <c r="U41" s="927"/>
      <c r="V41" s="927"/>
      <c r="W41" s="927"/>
      <c r="X41" s="927"/>
      <c r="Y41" s="927"/>
      <c r="Z41" s="927"/>
      <c r="AA41" s="927"/>
      <c r="AB41" s="927"/>
      <c r="AC41" s="927"/>
      <c r="AD41" s="927"/>
      <c r="AE41" s="927"/>
      <c r="AF41" s="927"/>
      <c r="AG41" s="927"/>
      <c r="AH41" s="927"/>
      <c r="AI41" s="927"/>
      <c r="AJ41" s="927"/>
      <c r="AK41" s="927"/>
      <c r="AL41" s="927"/>
      <c r="AM41" s="927"/>
      <c r="AN41" s="927"/>
      <c r="AO41" s="928"/>
      <c r="AP41" s="2"/>
    </row>
    <row r="42" spans="2:86" ht="12" customHeight="1" x14ac:dyDescent="0.15">
      <c r="B42" s="872"/>
      <c r="C42" s="877"/>
      <c r="D42" s="875"/>
      <c r="E42" s="875"/>
      <c r="F42" s="875"/>
      <c r="G42" s="875"/>
      <c r="H42" s="875"/>
      <c r="I42" s="875"/>
      <c r="J42" s="875"/>
      <c r="K42" s="925"/>
      <c r="L42" s="929"/>
      <c r="M42" s="929"/>
      <c r="N42" s="929"/>
      <c r="O42" s="929"/>
      <c r="P42" s="929"/>
      <c r="Q42" s="929"/>
      <c r="R42" s="929"/>
      <c r="S42" s="929"/>
      <c r="T42" s="929"/>
      <c r="U42" s="929"/>
      <c r="V42" s="929"/>
      <c r="W42" s="929"/>
      <c r="X42" s="929"/>
      <c r="Y42" s="929"/>
      <c r="Z42" s="929"/>
      <c r="AA42" s="929"/>
      <c r="AB42" s="929"/>
      <c r="AC42" s="929"/>
      <c r="AD42" s="929"/>
      <c r="AE42" s="929"/>
      <c r="AF42" s="929"/>
      <c r="AG42" s="929"/>
      <c r="AH42" s="929"/>
      <c r="AI42" s="929"/>
      <c r="AJ42" s="929"/>
      <c r="AK42" s="929"/>
      <c r="AL42" s="929"/>
      <c r="AM42" s="929"/>
      <c r="AN42" s="929"/>
      <c r="AO42" s="930"/>
      <c r="AP42" s="172"/>
      <c r="CD42" s="2"/>
      <c r="CE42" s="2"/>
      <c r="CF42" s="2"/>
      <c r="CG42" s="2"/>
      <c r="CH42" s="2"/>
    </row>
    <row r="43" spans="2:86" ht="12" customHeight="1" x14ac:dyDescent="0.15">
      <c r="B43" s="872"/>
      <c r="C43" s="877"/>
      <c r="D43" s="875"/>
      <c r="E43" s="875"/>
      <c r="F43" s="875"/>
      <c r="G43" s="875"/>
      <c r="H43" s="875"/>
      <c r="I43" s="875"/>
      <c r="J43" s="876"/>
      <c r="K43" s="917" t="s">
        <v>953</v>
      </c>
      <c r="L43" s="917"/>
      <c r="M43" s="917"/>
      <c r="N43" s="917"/>
      <c r="O43" s="917"/>
      <c r="P43" s="917"/>
      <c r="Q43" s="917"/>
      <c r="R43" s="917"/>
      <c r="S43" s="917"/>
      <c r="T43" s="917"/>
      <c r="U43" s="917"/>
      <c r="V43" s="917"/>
      <c r="W43" s="917"/>
      <c r="X43" s="917"/>
      <c r="Y43" s="917"/>
      <c r="Z43" s="917"/>
      <c r="AA43" s="917"/>
      <c r="AB43" s="917"/>
      <c r="AC43" s="917"/>
      <c r="AD43" s="917"/>
      <c r="AE43" s="917"/>
      <c r="AF43" s="917"/>
      <c r="AG43" s="917"/>
      <c r="AH43" s="917"/>
      <c r="AI43" s="917"/>
      <c r="AJ43" s="917"/>
      <c r="AK43" s="917"/>
      <c r="AL43" s="917"/>
      <c r="AM43" s="917"/>
      <c r="AN43" s="917"/>
      <c r="AO43" s="917"/>
      <c r="AP43" s="172"/>
      <c r="CD43" s="2"/>
      <c r="CE43" s="2"/>
      <c r="CF43" s="2"/>
      <c r="CG43" s="2"/>
      <c r="CH43" s="2"/>
    </row>
    <row r="44" spans="2:86" ht="12" customHeight="1" x14ac:dyDescent="0.15">
      <c r="B44" s="872"/>
      <c r="C44" s="877"/>
      <c r="D44" s="875"/>
      <c r="E44" s="875"/>
      <c r="F44" s="875"/>
      <c r="G44" s="875"/>
      <c r="H44" s="875"/>
      <c r="I44" s="875"/>
      <c r="J44" s="876"/>
      <c r="K44" s="918" t="s">
        <v>954</v>
      </c>
      <c r="L44" s="919"/>
      <c r="M44" s="919"/>
      <c r="N44" s="919"/>
      <c r="O44" s="919"/>
      <c r="P44" s="919"/>
      <c r="Q44" s="919"/>
      <c r="R44" s="919"/>
      <c r="S44" s="919"/>
      <c r="T44" s="919"/>
      <c r="U44" s="919"/>
      <c r="V44" s="919"/>
      <c r="W44" s="919"/>
      <c r="X44" s="919"/>
      <c r="Y44" s="919"/>
      <c r="Z44" s="919"/>
      <c r="AA44" s="919"/>
      <c r="AB44" s="919"/>
      <c r="AC44" s="919"/>
      <c r="AD44" s="919"/>
      <c r="AE44" s="919"/>
      <c r="AF44" s="919"/>
      <c r="AG44" s="919"/>
      <c r="AH44" s="919"/>
      <c r="AI44" s="919"/>
      <c r="AJ44" s="919"/>
      <c r="AK44" s="919"/>
      <c r="AL44" s="919"/>
      <c r="AM44" s="919"/>
      <c r="AN44" s="919"/>
      <c r="AO44" s="920"/>
      <c r="AP44" s="172"/>
      <c r="CD44" s="2"/>
      <c r="CE44" s="2"/>
      <c r="CF44" s="2"/>
      <c r="CG44" s="2"/>
      <c r="CH44" s="2"/>
    </row>
    <row r="45" spans="2:86" ht="12" customHeight="1" x14ac:dyDescent="0.15">
      <c r="B45" s="480"/>
      <c r="C45" s="878"/>
      <c r="D45" s="879"/>
      <c r="E45" s="879"/>
      <c r="F45" s="879"/>
      <c r="G45" s="879"/>
      <c r="H45" s="879"/>
      <c r="I45" s="879"/>
      <c r="J45" s="880"/>
      <c r="K45" s="921" t="s">
        <v>955</v>
      </c>
      <c r="L45" s="922"/>
      <c r="M45" s="922"/>
      <c r="N45" s="922"/>
      <c r="O45" s="922"/>
      <c r="P45" s="922"/>
      <c r="Q45" s="922"/>
      <c r="R45" s="922"/>
      <c r="S45" s="922"/>
      <c r="T45" s="922"/>
      <c r="U45" s="922"/>
      <c r="V45" s="922"/>
      <c r="W45" s="922"/>
      <c r="X45" s="922"/>
      <c r="Y45" s="922"/>
      <c r="Z45" s="922"/>
      <c r="AA45" s="922"/>
      <c r="AB45" s="922"/>
      <c r="AC45" s="922"/>
      <c r="AD45" s="922"/>
      <c r="AE45" s="922"/>
      <c r="AF45" s="922"/>
      <c r="AG45" s="922"/>
      <c r="AH45" s="922"/>
      <c r="AI45" s="922"/>
      <c r="AJ45" s="922"/>
      <c r="AK45" s="922"/>
      <c r="AL45" s="922"/>
      <c r="AM45" s="922"/>
      <c r="AN45" s="922"/>
      <c r="AO45" s="923"/>
      <c r="AP45" s="172"/>
      <c r="CD45" s="2"/>
      <c r="CE45" s="2"/>
      <c r="CF45" s="2"/>
      <c r="CG45" s="2"/>
      <c r="CH45" s="2"/>
    </row>
    <row r="46" spans="2:86" ht="12" customHeight="1" x14ac:dyDescent="0.2">
      <c r="B46" s="159" t="s">
        <v>956</v>
      </c>
      <c r="C46" s="181"/>
      <c r="D46" s="181"/>
      <c r="E46" s="181"/>
      <c r="F46" s="181"/>
      <c r="G46" s="181"/>
      <c r="H46" s="181"/>
      <c r="I46" s="181"/>
      <c r="J46" s="181"/>
      <c r="K46" s="193"/>
      <c r="L46" s="193"/>
      <c r="M46" s="193"/>
      <c r="N46" s="193"/>
      <c r="O46" s="193"/>
      <c r="P46" s="193"/>
      <c r="Q46" s="193"/>
      <c r="R46" s="193"/>
      <c r="S46" s="193"/>
      <c r="T46" s="193"/>
      <c r="U46" s="193"/>
      <c r="V46" s="193"/>
      <c r="W46" s="193"/>
      <c r="X46" s="193"/>
      <c r="Y46" s="193"/>
      <c r="Z46" s="193"/>
      <c r="AA46" s="193"/>
      <c r="AB46" s="193"/>
      <c r="AC46" s="193"/>
      <c r="AD46" s="193"/>
      <c r="AE46" s="193"/>
      <c r="AF46" s="193"/>
      <c r="AG46" s="193"/>
      <c r="AH46" s="193"/>
      <c r="AI46" s="193"/>
      <c r="AJ46" s="193"/>
      <c r="AK46" s="193"/>
      <c r="AL46" s="193"/>
      <c r="AM46" s="193"/>
      <c r="AN46" s="193"/>
      <c r="AO46" s="193"/>
      <c r="AP46" s="172"/>
      <c r="CD46" s="2"/>
      <c r="CE46" s="2"/>
      <c r="CF46" s="2"/>
      <c r="CG46" s="2"/>
      <c r="CH46" s="2"/>
    </row>
    <row r="47" spans="2:86" s="159" customFormat="1" ht="12" customHeight="1" x14ac:dyDescent="0.15">
      <c r="B47" s="2" t="s">
        <v>957</v>
      </c>
      <c r="AP47" s="172"/>
      <c r="AQ47" s="172"/>
      <c r="AR47" s="172"/>
      <c r="AS47" s="172"/>
      <c r="AT47" s="172"/>
      <c r="AU47" s="172"/>
      <c r="AV47" s="172"/>
      <c r="AW47" s="172"/>
      <c r="AX47" s="172"/>
      <c r="AY47" s="172"/>
      <c r="AZ47" s="172"/>
      <c r="BA47" s="172"/>
      <c r="BB47" s="172"/>
      <c r="BC47" s="172"/>
      <c r="BD47" s="172"/>
      <c r="BE47" s="172"/>
      <c r="BF47" s="172"/>
      <c r="BG47" s="172"/>
      <c r="BH47" s="172"/>
      <c r="BI47" s="172"/>
      <c r="BJ47" s="172"/>
      <c r="BK47" s="172"/>
      <c r="BL47" s="172"/>
      <c r="BM47" s="172"/>
      <c r="BN47" s="172"/>
      <c r="BO47" s="172"/>
      <c r="BP47" s="172"/>
      <c r="BQ47" s="172"/>
      <c r="BR47" s="172"/>
      <c r="BS47" s="172"/>
      <c r="BT47" s="172"/>
      <c r="BU47" s="172"/>
      <c r="BV47" s="172"/>
      <c r="BW47" s="172"/>
      <c r="BX47" s="172"/>
      <c r="BY47" s="172"/>
      <c r="BZ47" s="172"/>
      <c r="CA47" s="172"/>
      <c r="CB47" s="172"/>
      <c r="CC47" s="172"/>
    </row>
    <row r="48" spans="2:86" ht="12" customHeight="1" x14ac:dyDescent="0.15">
      <c r="B48" s="2" t="s">
        <v>958</v>
      </c>
      <c r="AP48" s="172"/>
      <c r="CD48" s="2"/>
      <c r="CE48" s="2"/>
      <c r="CF48" s="2"/>
      <c r="CG48" s="2"/>
      <c r="CH48" s="2"/>
    </row>
    <row r="49" spans="2:86" ht="12" customHeight="1" x14ac:dyDescent="0.15">
      <c r="B49" s="2" t="s">
        <v>959</v>
      </c>
      <c r="AP49" s="172"/>
      <c r="CD49" s="2"/>
      <c r="CE49" s="2"/>
      <c r="CF49" s="2"/>
      <c r="CG49" s="2"/>
      <c r="CH49" s="2"/>
    </row>
    <row r="50" spans="2:86" ht="12" customHeight="1" x14ac:dyDescent="0.15">
      <c r="B50" s="2" t="s">
        <v>960</v>
      </c>
    </row>
    <row r="51" spans="2:86" ht="12" customHeight="1" x14ac:dyDescent="0.15">
      <c r="B51" s="2" t="s">
        <v>961</v>
      </c>
    </row>
    <row r="52" spans="2:86" ht="12" customHeight="1" x14ac:dyDescent="0.15">
      <c r="B52" s="2" t="s">
        <v>962</v>
      </c>
    </row>
    <row r="53" spans="2:86" x14ac:dyDescent="0.15">
      <c r="B53" s="2" t="s">
        <v>963</v>
      </c>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9"/>
  <conditionalFormatting sqref="Y11:AB34 AG11:AJ34">
    <cfRule type="expression" dxfId="347" priority="3">
      <formula>$AQ11=2</formula>
    </cfRule>
  </conditionalFormatting>
  <conditionalFormatting sqref="Y11:AF34">
    <cfRule type="expression" dxfId="346" priority="2">
      <formula>$AQ11=3</formula>
    </cfRule>
  </conditionalFormatting>
  <conditionalFormatting sqref="AC11:AJ34">
    <cfRule type="expression" dxfId="345" priority="1">
      <formula>$AQ11=1</formula>
    </cfRule>
  </conditionalFormatting>
  <dataValidations count="2">
    <dataValidation type="list" allowBlank="1" showInputMessage="1" showErrorMessage="1" sqref="N11:O34" xr:uid="{BBF10777-E73E-4062-943E-C13A8ECE4056}">
      <formula1>INDIRECT(L11)</formula1>
    </dataValidation>
    <dataValidation type="list" allowBlank="1" showInputMessage="1" showErrorMessage="1" sqref="Y11:AB34" xr:uid="{458B1ADA-2A39-4E5F-8CE8-33B678A88277}">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6D20E3-741E-4724-B0B6-9E2C690F0A14}">
  <sheetPr codeName="Sheet113"/>
  <dimension ref="B1:CH53"/>
  <sheetViews>
    <sheetView showGridLines="0" showZeros="0" view="pageBreakPreview" zoomScale="85" zoomScaleNormal="85" zoomScaleSheetLayoutView="85"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1" customWidth="1"/>
    <col min="43" max="86" width="4.125" style="172" customWidth="1"/>
    <col min="87" max="99" width="8" style="2" customWidth="1"/>
    <col min="100" max="110" width="9" style="2"/>
    <col min="111" max="111" width="14" style="2" bestFit="1" customWidth="1"/>
    <col min="112" max="16384" width="9" style="2"/>
  </cols>
  <sheetData>
    <row r="1" spans="2:86" ht="12" customHeight="1" x14ac:dyDescent="0.15">
      <c r="AU1" s="860" t="s">
        <v>909</v>
      </c>
      <c r="AV1" s="861" t="s">
        <v>910</v>
      </c>
      <c r="AW1" s="861"/>
      <c r="AX1" s="861"/>
      <c r="AY1" s="855" t="s">
        <v>911</v>
      </c>
      <c r="AZ1" s="855"/>
      <c r="BA1" s="855"/>
      <c r="BB1" s="855"/>
      <c r="BC1" s="855"/>
      <c r="BD1" s="855"/>
      <c r="BE1" s="855"/>
      <c r="BF1" s="855"/>
      <c r="BG1" s="855"/>
      <c r="BH1" s="855"/>
      <c r="BI1" s="855"/>
      <c r="BJ1" s="855"/>
      <c r="BK1" s="855" t="s">
        <v>912</v>
      </c>
      <c r="BL1" s="855"/>
      <c r="BM1" s="855"/>
      <c r="BN1" s="855"/>
      <c r="BO1" s="855"/>
      <c r="BP1" s="855"/>
      <c r="BQ1" s="855"/>
      <c r="BR1" s="855"/>
      <c r="BS1" s="855"/>
      <c r="BT1" s="855"/>
      <c r="BU1" s="855"/>
      <c r="BV1" s="855"/>
      <c r="BW1" s="857"/>
      <c r="BX1" s="857"/>
      <c r="BY1" s="857"/>
      <c r="BZ1" s="857"/>
      <c r="CA1" s="857"/>
      <c r="CB1" s="857"/>
      <c r="CC1" s="857"/>
      <c r="CD1" s="857"/>
      <c r="CE1" s="857"/>
      <c r="CF1" s="857"/>
      <c r="CG1" s="857"/>
      <c r="CH1" s="857"/>
    </row>
    <row r="2" spans="2:86" ht="8.25" customHeight="1" x14ac:dyDescent="0.15">
      <c r="AU2" s="860"/>
      <c r="AV2" s="861" t="s">
        <v>913</v>
      </c>
      <c r="AW2" s="862" t="s">
        <v>914</v>
      </c>
      <c r="AX2" s="862" t="s">
        <v>915</v>
      </c>
      <c r="AY2" s="855" t="s">
        <v>916</v>
      </c>
      <c r="AZ2" s="855"/>
      <c r="BA2" s="855"/>
      <c r="BB2" s="855"/>
      <c r="BC2" s="855"/>
      <c r="BD2" s="855"/>
      <c r="BE2" s="855"/>
      <c r="BF2" s="855"/>
      <c r="BG2" s="855"/>
      <c r="BH2" s="855"/>
      <c r="BI2" s="855"/>
      <c r="BJ2" s="855"/>
      <c r="BK2" s="855" t="s">
        <v>917</v>
      </c>
      <c r="BL2" s="855"/>
      <c r="BM2" s="855"/>
      <c r="BN2" s="855"/>
      <c r="BO2" s="855" t="s">
        <v>918</v>
      </c>
      <c r="BP2" s="855"/>
      <c r="BQ2" s="855"/>
      <c r="BR2" s="855"/>
      <c r="BS2" s="855"/>
      <c r="BT2" s="855"/>
      <c r="BU2" s="855"/>
      <c r="BV2" s="855"/>
      <c r="BW2" s="856"/>
      <c r="BX2" s="856"/>
      <c r="BY2" s="856"/>
      <c r="BZ2" s="856"/>
      <c r="CA2" s="857"/>
      <c r="CB2" s="857"/>
      <c r="CC2" s="857"/>
      <c r="CD2" s="857"/>
      <c r="CE2" s="857"/>
      <c r="CF2" s="857"/>
      <c r="CG2" s="857"/>
      <c r="CH2" s="857"/>
    </row>
    <row r="3" spans="2:86" ht="24.95" customHeight="1" x14ac:dyDescent="0.15">
      <c r="B3" s="568" t="s">
        <v>919</v>
      </c>
      <c r="C3" s="858"/>
      <c r="D3" s="858"/>
      <c r="E3" s="859"/>
      <c r="F3" s="859"/>
      <c r="G3" s="859"/>
      <c r="H3" s="859"/>
      <c r="I3" s="859"/>
      <c r="J3" s="859"/>
      <c r="K3" s="858"/>
      <c r="L3" s="858"/>
      <c r="M3" s="858"/>
      <c r="N3" s="858"/>
      <c r="O3" s="858"/>
      <c r="P3" s="858"/>
      <c r="Q3" s="858"/>
      <c r="R3" s="858"/>
      <c r="S3" s="858"/>
      <c r="T3" s="858"/>
      <c r="U3" s="858"/>
      <c r="V3" s="858"/>
      <c r="W3" s="858"/>
      <c r="X3" s="858"/>
      <c r="Y3" s="858"/>
      <c r="Z3" s="858"/>
      <c r="AA3" s="858"/>
      <c r="AB3" s="858"/>
      <c r="AC3" s="858"/>
      <c r="AD3" s="858"/>
      <c r="AE3" s="858"/>
      <c r="AF3" s="858"/>
      <c r="AG3" s="858"/>
      <c r="AH3" s="858"/>
      <c r="AI3" s="858"/>
      <c r="AJ3" s="858"/>
      <c r="AK3" s="858"/>
      <c r="AL3" s="858"/>
      <c r="AM3" s="858"/>
      <c r="AN3" s="858"/>
      <c r="AO3" s="858"/>
      <c r="AU3" s="860"/>
      <c r="AV3" s="861"/>
      <c r="AW3" s="862"/>
      <c r="AX3" s="862"/>
      <c r="AY3" s="855" t="s">
        <v>920</v>
      </c>
      <c r="AZ3" s="855"/>
      <c r="BA3" s="855"/>
      <c r="BB3" s="855"/>
      <c r="BC3" s="855" t="s">
        <v>921</v>
      </c>
      <c r="BD3" s="855"/>
      <c r="BE3" s="855"/>
      <c r="BF3" s="855"/>
      <c r="BG3" s="855" t="s">
        <v>922</v>
      </c>
      <c r="BH3" s="855"/>
      <c r="BI3" s="855"/>
      <c r="BJ3" s="855"/>
      <c r="BK3" s="855" t="s">
        <v>923</v>
      </c>
      <c r="BL3" s="855"/>
      <c r="BM3" s="855"/>
      <c r="BN3" s="855"/>
      <c r="BO3" s="855" t="s">
        <v>921</v>
      </c>
      <c r="BP3" s="855"/>
      <c r="BQ3" s="855"/>
      <c r="BR3" s="855"/>
      <c r="BS3" s="855" t="s">
        <v>922</v>
      </c>
      <c r="BT3" s="855"/>
      <c r="BU3" s="855"/>
      <c r="BV3" s="855"/>
      <c r="BW3" s="857"/>
      <c r="BX3" s="857"/>
      <c r="BY3" s="857"/>
      <c r="BZ3" s="857"/>
      <c r="CA3" s="857"/>
      <c r="CB3" s="857"/>
      <c r="CC3" s="857"/>
      <c r="CD3" s="857"/>
      <c r="CE3" s="857"/>
      <c r="CF3" s="857"/>
      <c r="CG3" s="857"/>
      <c r="CH3" s="857"/>
    </row>
    <row r="4" spans="2:86" ht="18" customHeight="1" x14ac:dyDescent="0.15">
      <c r="B4" s="401" t="s">
        <v>8</v>
      </c>
      <c r="C4" s="401"/>
      <c r="D4" s="401"/>
      <c r="E4" s="624" t="s">
        <v>542</v>
      </c>
      <c r="F4" s="625"/>
      <c r="G4" s="625"/>
      <c r="H4" s="625"/>
      <c r="I4" s="625"/>
      <c r="J4" s="626"/>
      <c r="K4" s="496" t="s">
        <v>9</v>
      </c>
      <c r="L4" s="496"/>
      <c r="M4" s="496"/>
      <c r="N4" s="648" t="s">
        <v>543</v>
      </c>
      <c r="O4" s="648"/>
      <c r="P4" s="648"/>
      <c r="Q4" s="648"/>
      <c r="R4" s="648"/>
      <c r="S4" s="648"/>
      <c r="T4" s="498" t="s">
        <v>924</v>
      </c>
      <c r="U4" s="499"/>
      <c r="V4" s="499"/>
      <c r="W4" s="499"/>
      <c r="X4" s="500"/>
      <c r="Y4" s="870" t="s">
        <v>545</v>
      </c>
      <c r="Z4" s="870"/>
      <c r="AA4" s="870"/>
      <c r="AB4" s="870"/>
      <c r="AC4" s="870"/>
      <c r="AD4" s="870"/>
      <c r="AE4" s="870"/>
      <c r="AF4" s="870"/>
      <c r="AG4" s="498" t="s">
        <v>546</v>
      </c>
      <c r="AH4" s="499"/>
      <c r="AI4" s="499"/>
      <c r="AJ4" s="500"/>
      <c r="AK4" s="863">
        <v>45621</v>
      </c>
      <c r="AL4" s="864"/>
      <c r="AM4" s="864"/>
      <c r="AN4" s="864"/>
      <c r="AO4" s="865"/>
      <c r="AU4" s="860"/>
      <c r="AV4" s="861"/>
      <c r="AW4" s="862"/>
      <c r="AX4" s="862"/>
      <c r="AY4" s="173" t="s">
        <v>925</v>
      </c>
      <c r="AZ4" s="173" t="s">
        <v>926</v>
      </c>
      <c r="BA4" s="173" t="s">
        <v>927</v>
      </c>
      <c r="BB4" s="173" t="s">
        <v>928</v>
      </c>
      <c r="BC4" s="173" t="s">
        <v>925</v>
      </c>
      <c r="BD4" s="173" t="s">
        <v>926</v>
      </c>
      <c r="BE4" s="173" t="s">
        <v>927</v>
      </c>
      <c r="BF4" s="173" t="s">
        <v>928</v>
      </c>
      <c r="BG4" s="173" t="s">
        <v>925</v>
      </c>
      <c r="BH4" s="173" t="s">
        <v>926</v>
      </c>
      <c r="BI4" s="173" t="s">
        <v>927</v>
      </c>
      <c r="BJ4" s="173" t="s">
        <v>928</v>
      </c>
      <c r="BK4" s="173" t="s">
        <v>925</v>
      </c>
      <c r="BL4" s="173" t="s">
        <v>926</v>
      </c>
      <c r="BM4" s="173" t="s">
        <v>927</v>
      </c>
      <c r="BN4" s="173" t="s">
        <v>928</v>
      </c>
      <c r="BO4" s="173" t="s">
        <v>925</v>
      </c>
      <c r="BP4" s="173" t="s">
        <v>926</v>
      </c>
      <c r="BQ4" s="173" t="s">
        <v>927</v>
      </c>
      <c r="BR4" s="173" t="s">
        <v>928</v>
      </c>
      <c r="BS4" s="173" t="s">
        <v>925</v>
      </c>
      <c r="BT4" s="173" t="s">
        <v>926</v>
      </c>
      <c r="BU4" s="173" t="s">
        <v>927</v>
      </c>
      <c r="BV4" s="173" t="s">
        <v>928</v>
      </c>
      <c r="BW4" s="5"/>
      <c r="BX4" s="5"/>
      <c r="BY4" s="5"/>
      <c r="BZ4" s="5"/>
      <c r="CA4" s="5"/>
      <c r="CB4" s="5"/>
      <c r="CC4" s="5"/>
      <c r="CD4" s="5"/>
      <c r="CE4" s="5"/>
      <c r="CF4" s="5"/>
      <c r="CG4" s="5"/>
      <c r="CH4" s="5"/>
    </row>
    <row r="5" spans="2:86" ht="18" customHeight="1" x14ac:dyDescent="0.15">
      <c r="B5" s="409" t="s">
        <v>0</v>
      </c>
      <c r="C5" s="409"/>
      <c r="D5" s="409"/>
      <c r="E5" s="634" t="s">
        <v>547</v>
      </c>
      <c r="F5" s="635"/>
      <c r="G5" s="635"/>
      <c r="H5" s="635"/>
      <c r="I5" s="635"/>
      <c r="J5" s="636"/>
      <c r="K5" s="528" t="s">
        <v>1</v>
      </c>
      <c r="L5" s="528"/>
      <c r="M5" s="528"/>
      <c r="N5" s="648" t="s">
        <v>548</v>
      </c>
      <c r="O5" s="648"/>
      <c r="P5" s="648"/>
      <c r="Q5" s="648"/>
      <c r="R5" s="648"/>
      <c r="S5" s="648"/>
      <c r="T5" s="501"/>
      <c r="U5" s="502"/>
      <c r="V5" s="502"/>
      <c r="W5" s="502"/>
      <c r="X5" s="503"/>
      <c r="Y5" s="869" t="s">
        <v>549</v>
      </c>
      <c r="Z5" s="869"/>
      <c r="AA5" s="869"/>
      <c r="AB5" s="869"/>
      <c r="AC5" s="869"/>
      <c r="AD5" s="869"/>
      <c r="AE5" s="869"/>
      <c r="AF5" s="869"/>
      <c r="AG5" s="632"/>
      <c r="AH5" s="650"/>
      <c r="AI5" s="650"/>
      <c r="AJ5" s="633"/>
      <c r="AK5" s="866"/>
      <c r="AL5" s="867"/>
      <c r="AM5" s="867"/>
      <c r="AN5" s="867"/>
      <c r="AO5" s="868"/>
      <c r="AU5" s="860"/>
      <c r="AV5" s="174" t="str">
        <f>N7</f>
        <v>S014</v>
      </c>
      <c r="AW5" s="175">
        <f>R7</f>
        <v>10.5</v>
      </c>
      <c r="AX5" s="176" t="str">
        <f>AM35</f>
        <v>Ⅱ</v>
      </c>
      <c r="AY5" s="176">
        <f>Y37</f>
        <v>0</v>
      </c>
      <c r="AZ5" s="176">
        <f t="shared" ref="AZ5:BJ5" si="0">Z37</f>
        <v>0</v>
      </c>
      <c r="BA5" s="176">
        <f t="shared" si="0"/>
        <v>0</v>
      </c>
      <c r="BB5" s="176">
        <f>AB37</f>
        <v>0</v>
      </c>
      <c r="BC5" s="176">
        <f t="shared" si="0"/>
        <v>0</v>
      </c>
      <c r="BD5" s="176">
        <f>AD37</f>
        <v>0</v>
      </c>
      <c r="BE5" s="176">
        <f>AE37</f>
        <v>0</v>
      </c>
      <c r="BF5" s="176">
        <f t="shared" si="0"/>
        <v>1</v>
      </c>
      <c r="BG5" s="176">
        <f t="shared" si="0"/>
        <v>0</v>
      </c>
      <c r="BH5" s="176">
        <f t="shared" si="0"/>
        <v>0</v>
      </c>
      <c r="BI5" s="176">
        <f>AI37</f>
        <v>0</v>
      </c>
      <c r="BJ5" s="176">
        <f t="shared" si="0"/>
        <v>0</v>
      </c>
      <c r="BK5" s="176" t="str">
        <f>IF(Y37&gt;0,R7,"")</f>
        <v/>
      </c>
      <c r="BL5" s="177" t="str">
        <f>IF(Y37&gt;0,"",IF(Z37&gt;0,R7,""))</f>
        <v/>
      </c>
      <c r="BM5" s="177" t="str">
        <f>IF(Y37+Z37&gt;0,"",IF(AA37&gt;0,R7,""))</f>
        <v/>
      </c>
      <c r="BN5" s="177" t="str">
        <f>IF(Y37+Z37+AA37&gt;0,"",IF(AB37&gt;0,R7,""))</f>
        <v/>
      </c>
      <c r="BO5" s="176">
        <f>AC35</f>
        <v>0</v>
      </c>
      <c r="BP5" s="176">
        <f t="shared" ref="BP5:BQ5" si="1">AD35</f>
        <v>0</v>
      </c>
      <c r="BQ5" s="176">
        <f t="shared" si="1"/>
        <v>0</v>
      </c>
      <c r="BR5" s="176">
        <f>AF35</f>
        <v>2.5000000000000001E-3</v>
      </c>
      <c r="BS5" s="176">
        <f>AG35</f>
        <v>0</v>
      </c>
      <c r="BT5" s="176">
        <f>AH35</f>
        <v>0</v>
      </c>
      <c r="BU5" s="176">
        <f>AI35</f>
        <v>0</v>
      </c>
      <c r="BV5" s="176">
        <f>AJ35</f>
        <v>0</v>
      </c>
      <c r="BW5" s="178"/>
      <c r="BX5" s="179"/>
      <c r="BY5" s="179"/>
      <c r="BZ5" s="179"/>
      <c r="CA5" s="180"/>
      <c r="CB5" s="180"/>
      <c r="CC5" s="180"/>
      <c r="CD5" s="180"/>
      <c r="CE5" s="180"/>
      <c r="CF5" s="180"/>
      <c r="CG5" s="180"/>
      <c r="CH5" s="180"/>
    </row>
    <row r="6" spans="2:86" ht="12" customHeight="1" x14ac:dyDescent="0.15">
      <c r="B6" s="871" t="s">
        <v>929</v>
      </c>
      <c r="C6" s="873"/>
      <c r="D6" s="874"/>
      <c r="E6" s="875"/>
      <c r="F6" s="875"/>
      <c r="G6" s="875"/>
      <c r="H6" s="875"/>
      <c r="I6" s="875"/>
      <c r="J6" s="876"/>
      <c r="K6" s="881" t="s">
        <v>930</v>
      </c>
      <c r="L6" s="882"/>
      <c r="M6" s="882"/>
      <c r="N6" s="882"/>
      <c r="O6" s="882"/>
      <c r="P6" s="882"/>
      <c r="Q6" s="882"/>
      <c r="R6" s="882"/>
      <c r="S6" s="882"/>
      <c r="T6" s="882"/>
      <c r="U6" s="882"/>
      <c r="V6" s="882"/>
      <c r="W6" s="882"/>
      <c r="X6" s="882"/>
      <c r="Y6" s="882"/>
      <c r="Z6" s="882"/>
      <c r="AA6" s="882"/>
      <c r="AB6" s="882"/>
      <c r="AC6" s="882"/>
      <c r="AD6" s="882"/>
      <c r="AE6" s="882"/>
      <c r="AF6" s="882"/>
      <c r="AG6" s="882"/>
      <c r="AH6" s="882"/>
      <c r="AI6" s="882"/>
      <c r="AJ6" s="882"/>
      <c r="AK6" s="882"/>
      <c r="AL6" s="882"/>
      <c r="AM6" s="882"/>
      <c r="AN6" s="882"/>
      <c r="AO6" s="883"/>
      <c r="AP6" s="2"/>
    </row>
    <row r="7" spans="2:86" ht="12" customHeight="1" x14ac:dyDescent="0.15">
      <c r="B7" s="872"/>
      <c r="C7" s="877"/>
      <c r="D7" s="875"/>
      <c r="E7" s="875"/>
      <c r="F7" s="875"/>
      <c r="G7" s="875"/>
      <c r="H7" s="875"/>
      <c r="I7" s="875"/>
      <c r="J7" s="876"/>
      <c r="K7" s="884" t="s">
        <v>931</v>
      </c>
      <c r="L7" s="885"/>
      <c r="M7" s="886"/>
      <c r="N7" s="887" t="s">
        <v>600</v>
      </c>
      <c r="O7" s="888"/>
      <c r="P7" s="884" t="s">
        <v>932</v>
      </c>
      <c r="Q7" s="886"/>
      <c r="R7" s="889">
        <v>10.5</v>
      </c>
      <c r="S7" s="890"/>
      <c r="T7" s="891"/>
      <c r="U7" s="892" t="s">
        <v>933</v>
      </c>
      <c r="V7" s="893"/>
      <c r="W7" s="892" t="s">
        <v>934</v>
      </c>
      <c r="X7" s="893"/>
      <c r="Y7" s="886" t="s">
        <v>935</v>
      </c>
      <c r="Z7" s="898"/>
      <c r="AA7" s="898"/>
      <c r="AB7" s="898"/>
      <c r="AC7" s="892" t="s">
        <v>936</v>
      </c>
      <c r="AD7" s="899"/>
      <c r="AE7" s="899"/>
      <c r="AF7" s="899"/>
      <c r="AG7" s="899"/>
      <c r="AH7" s="899"/>
      <c r="AI7" s="899"/>
      <c r="AJ7" s="893"/>
      <c r="AK7" s="892" t="s">
        <v>937</v>
      </c>
      <c r="AL7" s="899"/>
      <c r="AM7" s="899"/>
      <c r="AN7" s="901"/>
      <c r="AO7" s="902"/>
      <c r="AP7" s="2"/>
      <c r="AW7" s="182"/>
    </row>
    <row r="8" spans="2:86" ht="12" customHeight="1" x14ac:dyDescent="0.15">
      <c r="B8" s="872"/>
      <c r="C8" s="877"/>
      <c r="D8" s="875"/>
      <c r="E8" s="875"/>
      <c r="F8" s="875"/>
      <c r="G8" s="875"/>
      <c r="H8" s="875"/>
      <c r="I8" s="875"/>
      <c r="J8" s="876"/>
      <c r="K8" s="898" t="s">
        <v>731</v>
      </c>
      <c r="L8" s="898" t="s">
        <v>560</v>
      </c>
      <c r="M8" s="898"/>
      <c r="N8" s="898" t="s">
        <v>561</v>
      </c>
      <c r="O8" s="898"/>
      <c r="P8" s="898" t="s">
        <v>938</v>
      </c>
      <c r="Q8" s="898"/>
      <c r="R8" s="898" t="s">
        <v>939</v>
      </c>
      <c r="S8" s="898"/>
      <c r="T8" s="898"/>
      <c r="U8" s="894"/>
      <c r="V8" s="895"/>
      <c r="W8" s="894"/>
      <c r="X8" s="895"/>
      <c r="Y8" s="886"/>
      <c r="Z8" s="898"/>
      <c r="AA8" s="898"/>
      <c r="AB8" s="898"/>
      <c r="AC8" s="896"/>
      <c r="AD8" s="900"/>
      <c r="AE8" s="900"/>
      <c r="AF8" s="900"/>
      <c r="AG8" s="900"/>
      <c r="AH8" s="900"/>
      <c r="AI8" s="900"/>
      <c r="AJ8" s="897"/>
      <c r="AK8" s="894"/>
      <c r="AL8" s="903"/>
      <c r="AM8" s="903"/>
      <c r="AN8" s="904"/>
      <c r="AO8" s="905"/>
      <c r="AP8" s="2"/>
    </row>
    <row r="9" spans="2:86" ht="12" customHeight="1" x14ac:dyDescent="0.15">
      <c r="B9" s="872"/>
      <c r="C9" s="877"/>
      <c r="D9" s="875"/>
      <c r="E9" s="875"/>
      <c r="F9" s="875"/>
      <c r="G9" s="875"/>
      <c r="H9" s="875"/>
      <c r="I9" s="875"/>
      <c r="J9" s="876"/>
      <c r="K9" s="898"/>
      <c r="L9" s="898"/>
      <c r="M9" s="898"/>
      <c r="N9" s="898"/>
      <c r="O9" s="898"/>
      <c r="P9" s="898"/>
      <c r="Q9" s="898"/>
      <c r="R9" s="898"/>
      <c r="S9" s="898"/>
      <c r="T9" s="898"/>
      <c r="U9" s="894"/>
      <c r="V9" s="895"/>
      <c r="W9" s="894"/>
      <c r="X9" s="895"/>
      <c r="Y9" s="886" t="s">
        <v>940</v>
      </c>
      <c r="Z9" s="898"/>
      <c r="AA9" s="898"/>
      <c r="AB9" s="898"/>
      <c r="AC9" s="898" t="s">
        <v>941</v>
      </c>
      <c r="AD9" s="898"/>
      <c r="AE9" s="898"/>
      <c r="AF9" s="898"/>
      <c r="AG9" s="898" t="s">
        <v>942</v>
      </c>
      <c r="AH9" s="898"/>
      <c r="AI9" s="898"/>
      <c r="AJ9" s="898"/>
      <c r="AK9" s="894"/>
      <c r="AL9" s="903"/>
      <c r="AM9" s="903"/>
      <c r="AN9" s="904"/>
      <c r="AO9" s="905"/>
      <c r="AP9" s="2"/>
    </row>
    <row r="10" spans="2:86" ht="12" customHeight="1" x14ac:dyDescent="0.15">
      <c r="B10" s="872"/>
      <c r="C10" s="877"/>
      <c r="D10" s="875"/>
      <c r="E10" s="875"/>
      <c r="F10" s="875"/>
      <c r="G10" s="875"/>
      <c r="H10" s="875"/>
      <c r="I10" s="875"/>
      <c r="J10" s="876"/>
      <c r="K10" s="898"/>
      <c r="L10" s="898"/>
      <c r="M10" s="898"/>
      <c r="N10" s="898"/>
      <c r="O10" s="898"/>
      <c r="P10" s="898"/>
      <c r="Q10" s="898"/>
      <c r="R10" s="898"/>
      <c r="S10" s="898"/>
      <c r="T10" s="898"/>
      <c r="U10" s="896"/>
      <c r="V10" s="897"/>
      <c r="W10" s="896"/>
      <c r="X10" s="897"/>
      <c r="Y10" s="183" t="s">
        <v>527</v>
      </c>
      <c r="Z10" s="184" t="s">
        <v>526</v>
      </c>
      <c r="AA10" s="184" t="s">
        <v>943</v>
      </c>
      <c r="AB10" s="184" t="s">
        <v>944</v>
      </c>
      <c r="AC10" s="184" t="s">
        <v>527</v>
      </c>
      <c r="AD10" s="184" t="s">
        <v>526</v>
      </c>
      <c r="AE10" s="184" t="s">
        <v>943</v>
      </c>
      <c r="AF10" s="184" t="s">
        <v>944</v>
      </c>
      <c r="AG10" s="184" t="s">
        <v>527</v>
      </c>
      <c r="AH10" s="184" t="s">
        <v>526</v>
      </c>
      <c r="AI10" s="184" t="s">
        <v>943</v>
      </c>
      <c r="AJ10" s="184" t="s">
        <v>944</v>
      </c>
      <c r="AK10" s="896"/>
      <c r="AL10" s="900"/>
      <c r="AM10" s="900"/>
      <c r="AN10" s="906"/>
      <c r="AO10" s="907"/>
      <c r="AP10" s="2"/>
    </row>
    <row r="11" spans="2:86" ht="12" customHeight="1" x14ac:dyDescent="0.15">
      <c r="B11" s="872"/>
      <c r="C11" s="877"/>
      <c r="D11" s="875"/>
      <c r="E11" s="875"/>
      <c r="F11" s="875"/>
      <c r="G11" s="875"/>
      <c r="H11" s="875"/>
      <c r="I11" s="875"/>
      <c r="J11" s="876"/>
      <c r="K11" s="185">
        <v>1</v>
      </c>
      <c r="L11" s="908" t="s">
        <v>574</v>
      </c>
      <c r="M11" s="910"/>
      <c r="N11" s="908" t="s">
        <v>601</v>
      </c>
      <c r="O11" s="910"/>
      <c r="P11" s="908" t="s">
        <v>576</v>
      </c>
      <c r="Q11" s="910"/>
      <c r="R11" s="606" t="s">
        <v>270</v>
      </c>
      <c r="S11" s="606"/>
      <c r="T11" s="606"/>
      <c r="U11" s="908" t="s">
        <v>582</v>
      </c>
      <c r="V11" s="910"/>
      <c r="W11" s="908"/>
      <c r="X11" s="910"/>
      <c r="Y11" s="186"/>
      <c r="Z11" s="187"/>
      <c r="AA11" s="187"/>
      <c r="AB11" s="187"/>
      <c r="AC11" s="188"/>
      <c r="AD11" s="188"/>
      <c r="AE11" s="188"/>
      <c r="AF11" s="188">
        <v>2.5000000000000001E-3</v>
      </c>
      <c r="AG11" s="188"/>
      <c r="AH11" s="188"/>
      <c r="AI11" s="188"/>
      <c r="AJ11" s="188"/>
      <c r="AK11" s="908"/>
      <c r="AL11" s="909"/>
      <c r="AM11" s="909"/>
      <c r="AN11" s="909"/>
      <c r="AO11" s="910"/>
      <c r="AP11" s="2"/>
      <c r="AQ11" s="189">
        <f>IF(P11="材質劣化",2,IF(P11="漏水",3,1))</f>
        <v>2</v>
      </c>
    </row>
    <row r="12" spans="2:86" ht="12" customHeight="1" x14ac:dyDescent="0.15">
      <c r="B12" s="872"/>
      <c r="C12" s="877"/>
      <c r="D12" s="875"/>
      <c r="E12" s="875"/>
      <c r="F12" s="875"/>
      <c r="G12" s="875"/>
      <c r="H12" s="875"/>
      <c r="I12" s="875"/>
      <c r="J12" s="876"/>
      <c r="K12" s="185"/>
      <c r="L12" s="908"/>
      <c r="M12" s="910"/>
      <c r="N12" s="908"/>
      <c r="O12" s="910"/>
      <c r="P12" s="908"/>
      <c r="Q12" s="910"/>
      <c r="R12" s="606"/>
      <c r="S12" s="606"/>
      <c r="T12" s="606"/>
      <c r="U12" s="908"/>
      <c r="V12" s="910"/>
      <c r="W12" s="908"/>
      <c r="X12" s="910"/>
      <c r="Y12" s="186"/>
      <c r="Z12" s="187"/>
      <c r="AA12" s="187"/>
      <c r="AB12" s="187"/>
      <c r="AC12" s="188"/>
      <c r="AD12" s="188"/>
      <c r="AE12" s="188"/>
      <c r="AF12" s="188"/>
      <c r="AG12" s="188"/>
      <c r="AH12" s="188"/>
      <c r="AI12" s="188"/>
      <c r="AJ12" s="188"/>
      <c r="AK12" s="908"/>
      <c r="AL12" s="909"/>
      <c r="AM12" s="909"/>
      <c r="AN12" s="909"/>
      <c r="AO12" s="910"/>
      <c r="AP12" s="2"/>
      <c r="AQ12" s="189">
        <f>IF(P12="材質劣化",2,IF(P12="漏水",3,1))</f>
        <v>1</v>
      </c>
    </row>
    <row r="13" spans="2:86" ht="12" customHeight="1" x14ac:dyDescent="0.15">
      <c r="B13" s="872"/>
      <c r="C13" s="877"/>
      <c r="D13" s="875"/>
      <c r="E13" s="875"/>
      <c r="F13" s="875"/>
      <c r="G13" s="875"/>
      <c r="H13" s="875"/>
      <c r="I13" s="875"/>
      <c r="J13" s="876"/>
      <c r="K13" s="185"/>
      <c r="L13" s="908"/>
      <c r="M13" s="910"/>
      <c r="N13" s="908"/>
      <c r="O13" s="910"/>
      <c r="P13" s="908"/>
      <c r="Q13" s="910"/>
      <c r="R13" s="604"/>
      <c r="S13" s="620"/>
      <c r="T13" s="605"/>
      <c r="U13" s="908"/>
      <c r="V13" s="910"/>
      <c r="W13" s="908"/>
      <c r="X13" s="910"/>
      <c r="Y13" s="186"/>
      <c r="Z13" s="187"/>
      <c r="AA13" s="187"/>
      <c r="AB13" s="187"/>
      <c r="AC13" s="188"/>
      <c r="AD13" s="188"/>
      <c r="AE13" s="188"/>
      <c r="AF13" s="188"/>
      <c r="AG13" s="188"/>
      <c r="AH13" s="188"/>
      <c r="AI13" s="188"/>
      <c r="AJ13" s="188"/>
      <c r="AK13" s="908"/>
      <c r="AL13" s="909"/>
      <c r="AM13" s="909"/>
      <c r="AN13" s="909"/>
      <c r="AO13" s="910"/>
      <c r="AP13" s="2"/>
      <c r="AQ13" s="189">
        <f t="shared" ref="AQ13:AQ34" si="2">IF(P13="材質劣化",2,IF(P13="漏水",3,1))</f>
        <v>1</v>
      </c>
    </row>
    <row r="14" spans="2:86" ht="12" customHeight="1" x14ac:dyDescent="0.15">
      <c r="B14" s="872"/>
      <c r="C14" s="877"/>
      <c r="D14" s="875"/>
      <c r="E14" s="875"/>
      <c r="F14" s="875"/>
      <c r="G14" s="875"/>
      <c r="H14" s="875"/>
      <c r="I14" s="875"/>
      <c r="J14" s="876"/>
      <c r="K14" s="185"/>
      <c r="L14" s="908"/>
      <c r="M14" s="910"/>
      <c r="N14" s="908"/>
      <c r="O14" s="910"/>
      <c r="P14" s="908"/>
      <c r="Q14" s="910"/>
      <c r="R14" s="604"/>
      <c r="S14" s="620"/>
      <c r="T14" s="605"/>
      <c r="U14" s="908"/>
      <c r="V14" s="910"/>
      <c r="W14" s="908"/>
      <c r="X14" s="910"/>
      <c r="Y14" s="186"/>
      <c r="Z14" s="187"/>
      <c r="AA14" s="187"/>
      <c r="AB14" s="187"/>
      <c r="AC14" s="188"/>
      <c r="AD14" s="188"/>
      <c r="AE14" s="188"/>
      <c r="AF14" s="188"/>
      <c r="AG14" s="188"/>
      <c r="AH14" s="188"/>
      <c r="AI14" s="188"/>
      <c r="AJ14" s="188"/>
      <c r="AK14" s="908"/>
      <c r="AL14" s="909"/>
      <c r="AM14" s="909"/>
      <c r="AN14" s="909"/>
      <c r="AO14" s="910"/>
      <c r="AP14" s="2"/>
      <c r="AQ14" s="189">
        <f t="shared" si="2"/>
        <v>1</v>
      </c>
    </row>
    <row r="15" spans="2:86" ht="12" customHeight="1" x14ac:dyDescent="0.15">
      <c r="B15" s="872"/>
      <c r="C15" s="877"/>
      <c r="D15" s="875"/>
      <c r="E15" s="875"/>
      <c r="F15" s="875"/>
      <c r="G15" s="875"/>
      <c r="H15" s="875"/>
      <c r="I15" s="875"/>
      <c r="J15" s="876"/>
      <c r="K15" s="185"/>
      <c r="L15" s="908"/>
      <c r="M15" s="910"/>
      <c r="N15" s="908"/>
      <c r="O15" s="910"/>
      <c r="P15" s="908"/>
      <c r="Q15" s="910"/>
      <c r="R15" s="604"/>
      <c r="S15" s="620"/>
      <c r="T15" s="605"/>
      <c r="U15" s="908"/>
      <c r="V15" s="910"/>
      <c r="W15" s="908"/>
      <c r="X15" s="910"/>
      <c r="Y15" s="186"/>
      <c r="Z15" s="187"/>
      <c r="AA15" s="187"/>
      <c r="AB15" s="187"/>
      <c r="AC15" s="188"/>
      <c r="AD15" s="188"/>
      <c r="AE15" s="188"/>
      <c r="AF15" s="188"/>
      <c r="AG15" s="188"/>
      <c r="AH15" s="188"/>
      <c r="AI15" s="188"/>
      <c r="AJ15" s="188"/>
      <c r="AK15" s="908"/>
      <c r="AL15" s="909"/>
      <c r="AM15" s="909"/>
      <c r="AN15" s="909"/>
      <c r="AO15" s="910"/>
      <c r="AP15" s="2"/>
      <c r="AQ15" s="189">
        <f t="shared" si="2"/>
        <v>1</v>
      </c>
    </row>
    <row r="16" spans="2:86" ht="12" customHeight="1" x14ac:dyDescent="0.15">
      <c r="B16" s="872"/>
      <c r="C16" s="877"/>
      <c r="D16" s="875"/>
      <c r="E16" s="875"/>
      <c r="F16" s="875"/>
      <c r="G16" s="875"/>
      <c r="H16" s="875"/>
      <c r="I16" s="875"/>
      <c r="J16" s="876"/>
      <c r="K16" s="185"/>
      <c r="L16" s="908"/>
      <c r="M16" s="910"/>
      <c r="N16" s="908"/>
      <c r="O16" s="910"/>
      <c r="P16" s="908"/>
      <c r="Q16" s="910"/>
      <c r="R16" s="604"/>
      <c r="S16" s="620"/>
      <c r="T16" s="605"/>
      <c r="U16" s="908"/>
      <c r="V16" s="910"/>
      <c r="W16" s="908"/>
      <c r="X16" s="910"/>
      <c r="Y16" s="186"/>
      <c r="Z16" s="187"/>
      <c r="AA16" s="187"/>
      <c r="AB16" s="187"/>
      <c r="AC16" s="188"/>
      <c r="AD16" s="188"/>
      <c r="AE16" s="188"/>
      <c r="AF16" s="188"/>
      <c r="AG16" s="188"/>
      <c r="AH16" s="188"/>
      <c r="AI16" s="188"/>
      <c r="AJ16" s="188"/>
      <c r="AK16" s="908"/>
      <c r="AL16" s="909"/>
      <c r="AM16" s="909"/>
      <c r="AN16" s="909"/>
      <c r="AO16" s="910"/>
      <c r="AP16" s="2"/>
      <c r="AQ16" s="189">
        <f t="shared" si="2"/>
        <v>1</v>
      </c>
    </row>
    <row r="17" spans="2:46" ht="12" customHeight="1" x14ac:dyDescent="0.15">
      <c r="B17" s="872"/>
      <c r="C17" s="877"/>
      <c r="D17" s="875"/>
      <c r="E17" s="875"/>
      <c r="F17" s="875"/>
      <c r="G17" s="875"/>
      <c r="H17" s="875"/>
      <c r="I17" s="875"/>
      <c r="J17" s="876"/>
      <c r="K17" s="185"/>
      <c r="L17" s="908"/>
      <c r="M17" s="910"/>
      <c r="N17" s="908"/>
      <c r="O17" s="910"/>
      <c r="P17" s="908"/>
      <c r="Q17" s="910"/>
      <c r="R17" s="604"/>
      <c r="S17" s="620"/>
      <c r="T17" s="605"/>
      <c r="U17" s="908"/>
      <c r="V17" s="910"/>
      <c r="W17" s="908"/>
      <c r="X17" s="910"/>
      <c r="Y17" s="186"/>
      <c r="Z17" s="187"/>
      <c r="AA17" s="187"/>
      <c r="AB17" s="187"/>
      <c r="AC17" s="188"/>
      <c r="AD17" s="188"/>
      <c r="AE17" s="188"/>
      <c r="AF17" s="188"/>
      <c r="AG17" s="188"/>
      <c r="AH17" s="188"/>
      <c r="AI17" s="188"/>
      <c r="AJ17" s="188"/>
      <c r="AK17" s="908"/>
      <c r="AL17" s="909"/>
      <c r="AM17" s="909"/>
      <c r="AN17" s="909"/>
      <c r="AO17" s="910"/>
      <c r="AP17" s="2"/>
      <c r="AQ17" s="189">
        <f t="shared" si="2"/>
        <v>1</v>
      </c>
    </row>
    <row r="18" spans="2:46" ht="12" customHeight="1" x14ac:dyDescent="0.15">
      <c r="B18" s="872"/>
      <c r="C18" s="877"/>
      <c r="D18" s="875"/>
      <c r="E18" s="875"/>
      <c r="F18" s="875"/>
      <c r="G18" s="875"/>
      <c r="H18" s="875"/>
      <c r="I18" s="875"/>
      <c r="J18" s="876"/>
      <c r="K18" s="185"/>
      <c r="L18" s="908"/>
      <c r="M18" s="910"/>
      <c r="N18" s="908"/>
      <c r="O18" s="910"/>
      <c r="P18" s="908"/>
      <c r="Q18" s="910"/>
      <c r="R18" s="604"/>
      <c r="S18" s="620"/>
      <c r="T18" s="605"/>
      <c r="U18" s="908"/>
      <c r="V18" s="910"/>
      <c r="W18" s="908"/>
      <c r="X18" s="910"/>
      <c r="Y18" s="186"/>
      <c r="Z18" s="187"/>
      <c r="AA18" s="187"/>
      <c r="AB18" s="187"/>
      <c r="AC18" s="188"/>
      <c r="AD18" s="188"/>
      <c r="AE18" s="188"/>
      <c r="AF18" s="188"/>
      <c r="AG18" s="188"/>
      <c r="AH18" s="188"/>
      <c r="AI18" s="188"/>
      <c r="AJ18" s="188"/>
      <c r="AK18" s="908"/>
      <c r="AL18" s="909"/>
      <c r="AM18" s="909"/>
      <c r="AN18" s="909"/>
      <c r="AO18" s="910"/>
      <c r="AP18" s="2"/>
      <c r="AQ18" s="189">
        <f t="shared" si="2"/>
        <v>1</v>
      </c>
    </row>
    <row r="19" spans="2:46" ht="12" customHeight="1" x14ac:dyDescent="0.15">
      <c r="B19" s="872"/>
      <c r="C19" s="877"/>
      <c r="D19" s="875"/>
      <c r="E19" s="875"/>
      <c r="F19" s="875"/>
      <c r="G19" s="875"/>
      <c r="H19" s="875"/>
      <c r="I19" s="875"/>
      <c r="J19" s="876"/>
      <c r="K19" s="185"/>
      <c r="L19" s="908"/>
      <c r="M19" s="910"/>
      <c r="N19" s="908"/>
      <c r="O19" s="910"/>
      <c r="P19" s="908"/>
      <c r="Q19" s="910"/>
      <c r="R19" s="604"/>
      <c r="S19" s="620"/>
      <c r="T19" s="605"/>
      <c r="U19" s="908"/>
      <c r="V19" s="910"/>
      <c r="W19" s="908"/>
      <c r="X19" s="910"/>
      <c r="Y19" s="186"/>
      <c r="Z19" s="187"/>
      <c r="AA19" s="187"/>
      <c r="AB19" s="187"/>
      <c r="AC19" s="188"/>
      <c r="AD19" s="188"/>
      <c r="AE19" s="188"/>
      <c r="AF19" s="188"/>
      <c r="AG19" s="188"/>
      <c r="AH19" s="188"/>
      <c r="AI19" s="188"/>
      <c r="AJ19" s="188"/>
      <c r="AK19" s="908"/>
      <c r="AL19" s="909"/>
      <c r="AM19" s="909"/>
      <c r="AN19" s="909"/>
      <c r="AO19" s="910"/>
      <c r="AP19" s="2"/>
      <c r="AQ19" s="189">
        <f t="shared" si="2"/>
        <v>1</v>
      </c>
    </row>
    <row r="20" spans="2:46" ht="12" customHeight="1" x14ac:dyDescent="0.15">
      <c r="B20" s="872"/>
      <c r="C20" s="877"/>
      <c r="D20" s="875"/>
      <c r="E20" s="875"/>
      <c r="F20" s="875"/>
      <c r="G20" s="875"/>
      <c r="H20" s="875"/>
      <c r="I20" s="875"/>
      <c r="J20" s="876"/>
      <c r="K20" s="185"/>
      <c r="L20" s="908"/>
      <c r="M20" s="910"/>
      <c r="N20" s="908"/>
      <c r="O20" s="910"/>
      <c r="P20" s="908"/>
      <c r="Q20" s="910"/>
      <c r="R20" s="604"/>
      <c r="S20" s="620"/>
      <c r="T20" s="605"/>
      <c r="U20" s="908"/>
      <c r="V20" s="910"/>
      <c r="W20" s="908"/>
      <c r="X20" s="910"/>
      <c r="Y20" s="186"/>
      <c r="Z20" s="187"/>
      <c r="AA20" s="187"/>
      <c r="AB20" s="187"/>
      <c r="AC20" s="188"/>
      <c r="AD20" s="188"/>
      <c r="AE20" s="188"/>
      <c r="AF20" s="188"/>
      <c r="AG20" s="188"/>
      <c r="AH20" s="188"/>
      <c r="AI20" s="188"/>
      <c r="AJ20" s="188"/>
      <c r="AK20" s="908"/>
      <c r="AL20" s="909"/>
      <c r="AM20" s="909"/>
      <c r="AN20" s="909"/>
      <c r="AO20" s="910"/>
      <c r="AP20" s="2"/>
      <c r="AQ20" s="189">
        <f t="shared" si="2"/>
        <v>1</v>
      </c>
    </row>
    <row r="21" spans="2:46" ht="12" customHeight="1" x14ac:dyDescent="0.15">
      <c r="B21" s="872"/>
      <c r="C21" s="877"/>
      <c r="D21" s="875"/>
      <c r="E21" s="875"/>
      <c r="F21" s="875"/>
      <c r="G21" s="875"/>
      <c r="H21" s="875"/>
      <c r="I21" s="875"/>
      <c r="J21" s="876"/>
      <c r="K21" s="185"/>
      <c r="L21" s="908"/>
      <c r="M21" s="910"/>
      <c r="N21" s="908"/>
      <c r="O21" s="910"/>
      <c r="P21" s="908"/>
      <c r="Q21" s="910"/>
      <c r="R21" s="604"/>
      <c r="S21" s="620"/>
      <c r="T21" s="605"/>
      <c r="U21" s="908"/>
      <c r="V21" s="910"/>
      <c r="W21" s="908"/>
      <c r="X21" s="910"/>
      <c r="Y21" s="186"/>
      <c r="Z21" s="187"/>
      <c r="AA21" s="187"/>
      <c r="AB21" s="187"/>
      <c r="AC21" s="188"/>
      <c r="AD21" s="188"/>
      <c r="AE21" s="188"/>
      <c r="AF21" s="188"/>
      <c r="AG21" s="188"/>
      <c r="AH21" s="188"/>
      <c r="AI21" s="188"/>
      <c r="AJ21" s="188"/>
      <c r="AK21" s="908"/>
      <c r="AL21" s="909"/>
      <c r="AM21" s="909"/>
      <c r="AN21" s="909"/>
      <c r="AO21" s="910"/>
      <c r="AP21" s="2"/>
      <c r="AQ21" s="189">
        <f>IF(P21="材質劣化",2,IF(P21="漏水",3,1))</f>
        <v>1</v>
      </c>
    </row>
    <row r="22" spans="2:46" ht="12" customHeight="1" x14ac:dyDescent="0.15">
      <c r="B22" s="872"/>
      <c r="C22" s="877"/>
      <c r="D22" s="875"/>
      <c r="E22" s="875"/>
      <c r="F22" s="875"/>
      <c r="G22" s="875"/>
      <c r="H22" s="875"/>
      <c r="I22" s="875"/>
      <c r="J22" s="876"/>
      <c r="K22" s="185"/>
      <c r="L22" s="908"/>
      <c r="M22" s="910"/>
      <c r="N22" s="908"/>
      <c r="O22" s="910"/>
      <c r="P22" s="908"/>
      <c r="Q22" s="910"/>
      <c r="R22" s="604"/>
      <c r="S22" s="620"/>
      <c r="T22" s="605"/>
      <c r="U22" s="908"/>
      <c r="V22" s="910"/>
      <c r="W22" s="908"/>
      <c r="X22" s="910"/>
      <c r="Y22" s="186"/>
      <c r="Z22" s="187"/>
      <c r="AA22" s="187"/>
      <c r="AB22" s="187"/>
      <c r="AC22" s="188"/>
      <c r="AD22" s="188"/>
      <c r="AE22" s="188"/>
      <c r="AF22" s="188"/>
      <c r="AG22" s="188"/>
      <c r="AH22" s="188"/>
      <c r="AI22" s="188"/>
      <c r="AJ22" s="188"/>
      <c r="AK22" s="908"/>
      <c r="AL22" s="909"/>
      <c r="AM22" s="909"/>
      <c r="AN22" s="909"/>
      <c r="AO22" s="910"/>
      <c r="AP22" s="2"/>
      <c r="AQ22" s="189">
        <f t="shared" si="2"/>
        <v>1</v>
      </c>
    </row>
    <row r="23" spans="2:46" ht="12" customHeight="1" x14ac:dyDescent="0.15">
      <c r="B23" s="872"/>
      <c r="C23" s="877"/>
      <c r="D23" s="875"/>
      <c r="E23" s="875"/>
      <c r="F23" s="875"/>
      <c r="G23" s="875"/>
      <c r="H23" s="875"/>
      <c r="I23" s="875"/>
      <c r="J23" s="876"/>
      <c r="K23" s="185"/>
      <c r="L23" s="908"/>
      <c r="M23" s="910"/>
      <c r="N23" s="908"/>
      <c r="O23" s="910"/>
      <c r="P23" s="908"/>
      <c r="Q23" s="910"/>
      <c r="R23" s="604"/>
      <c r="S23" s="620"/>
      <c r="T23" s="605"/>
      <c r="U23" s="908"/>
      <c r="V23" s="910"/>
      <c r="W23" s="908"/>
      <c r="X23" s="910"/>
      <c r="Y23" s="186"/>
      <c r="Z23" s="187"/>
      <c r="AA23" s="187"/>
      <c r="AB23" s="187"/>
      <c r="AC23" s="188"/>
      <c r="AD23" s="188"/>
      <c r="AE23" s="188"/>
      <c r="AF23" s="188"/>
      <c r="AG23" s="188"/>
      <c r="AH23" s="188"/>
      <c r="AI23" s="188"/>
      <c r="AJ23" s="188"/>
      <c r="AK23" s="908"/>
      <c r="AL23" s="909"/>
      <c r="AM23" s="909"/>
      <c r="AN23" s="909"/>
      <c r="AO23" s="910"/>
      <c r="AP23" s="2"/>
      <c r="AQ23" s="189">
        <f t="shared" si="2"/>
        <v>1</v>
      </c>
    </row>
    <row r="24" spans="2:46" ht="12" customHeight="1" x14ac:dyDescent="0.15">
      <c r="B24" s="872"/>
      <c r="C24" s="877"/>
      <c r="D24" s="875"/>
      <c r="E24" s="875"/>
      <c r="F24" s="875"/>
      <c r="G24" s="875"/>
      <c r="H24" s="875"/>
      <c r="I24" s="875"/>
      <c r="J24" s="876"/>
      <c r="K24" s="185"/>
      <c r="L24" s="908"/>
      <c r="M24" s="910"/>
      <c r="N24" s="908"/>
      <c r="O24" s="910"/>
      <c r="P24" s="908"/>
      <c r="Q24" s="910"/>
      <c r="R24" s="604"/>
      <c r="S24" s="620"/>
      <c r="T24" s="605"/>
      <c r="U24" s="908"/>
      <c r="V24" s="910"/>
      <c r="W24" s="908"/>
      <c r="X24" s="910"/>
      <c r="Y24" s="186"/>
      <c r="Z24" s="187"/>
      <c r="AA24" s="187"/>
      <c r="AB24" s="187"/>
      <c r="AC24" s="188"/>
      <c r="AD24" s="188"/>
      <c r="AE24" s="188"/>
      <c r="AF24" s="188"/>
      <c r="AG24" s="188"/>
      <c r="AH24" s="188"/>
      <c r="AI24" s="188"/>
      <c r="AJ24" s="188"/>
      <c r="AK24" s="908"/>
      <c r="AL24" s="909"/>
      <c r="AM24" s="909"/>
      <c r="AN24" s="909"/>
      <c r="AO24" s="910"/>
      <c r="AP24" s="2"/>
      <c r="AQ24" s="189">
        <f t="shared" si="2"/>
        <v>1</v>
      </c>
    </row>
    <row r="25" spans="2:46" ht="12" customHeight="1" x14ac:dyDescent="0.15">
      <c r="B25" s="872"/>
      <c r="C25" s="877"/>
      <c r="D25" s="875"/>
      <c r="E25" s="875"/>
      <c r="F25" s="875"/>
      <c r="G25" s="875"/>
      <c r="H25" s="875"/>
      <c r="I25" s="875"/>
      <c r="J25" s="876"/>
      <c r="K25" s="185"/>
      <c r="L25" s="908"/>
      <c r="M25" s="910"/>
      <c r="N25" s="908"/>
      <c r="O25" s="910"/>
      <c r="P25" s="908"/>
      <c r="Q25" s="910"/>
      <c r="R25" s="604"/>
      <c r="S25" s="620"/>
      <c r="T25" s="605"/>
      <c r="U25" s="908"/>
      <c r="V25" s="910"/>
      <c r="W25" s="908"/>
      <c r="X25" s="910"/>
      <c r="Y25" s="186"/>
      <c r="Z25" s="187"/>
      <c r="AA25" s="187"/>
      <c r="AB25" s="187"/>
      <c r="AC25" s="188"/>
      <c r="AD25" s="188"/>
      <c r="AE25" s="188"/>
      <c r="AF25" s="188"/>
      <c r="AG25" s="188"/>
      <c r="AH25" s="188"/>
      <c r="AI25" s="188"/>
      <c r="AJ25" s="188"/>
      <c r="AK25" s="908"/>
      <c r="AL25" s="909"/>
      <c r="AM25" s="909"/>
      <c r="AN25" s="909"/>
      <c r="AO25" s="910"/>
      <c r="AP25" s="2"/>
      <c r="AQ25" s="189">
        <f t="shared" si="2"/>
        <v>1</v>
      </c>
    </row>
    <row r="26" spans="2:46" ht="12" customHeight="1" x14ac:dyDescent="0.15">
      <c r="B26" s="872"/>
      <c r="C26" s="877"/>
      <c r="D26" s="875"/>
      <c r="E26" s="875"/>
      <c r="F26" s="875"/>
      <c r="G26" s="875"/>
      <c r="H26" s="875"/>
      <c r="I26" s="875"/>
      <c r="J26" s="876"/>
      <c r="K26" s="185"/>
      <c r="L26" s="908"/>
      <c r="M26" s="910"/>
      <c r="N26" s="908"/>
      <c r="O26" s="910"/>
      <c r="P26" s="908"/>
      <c r="Q26" s="910"/>
      <c r="R26" s="604"/>
      <c r="S26" s="620"/>
      <c r="T26" s="605"/>
      <c r="U26" s="908"/>
      <c r="V26" s="910"/>
      <c r="W26" s="908"/>
      <c r="X26" s="910"/>
      <c r="Y26" s="186"/>
      <c r="Z26" s="187"/>
      <c r="AA26" s="187"/>
      <c r="AB26" s="187"/>
      <c r="AC26" s="188"/>
      <c r="AD26" s="188"/>
      <c r="AE26" s="188"/>
      <c r="AF26" s="188"/>
      <c r="AG26" s="188"/>
      <c r="AH26" s="188"/>
      <c r="AI26" s="188"/>
      <c r="AJ26" s="188"/>
      <c r="AK26" s="908"/>
      <c r="AL26" s="909"/>
      <c r="AM26" s="909"/>
      <c r="AN26" s="909"/>
      <c r="AO26" s="910"/>
      <c r="AP26" s="2"/>
      <c r="AQ26" s="189">
        <f t="shared" si="2"/>
        <v>1</v>
      </c>
    </row>
    <row r="27" spans="2:46" ht="12" customHeight="1" x14ac:dyDescent="0.15">
      <c r="B27" s="872"/>
      <c r="C27" s="877"/>
      <c r="D27" s="875"/>
      <c r="E27" s="875"/>
      <c r="F27" s="875"/>
      <c r="G27" s="875"/>
      <c r="H27" s="875"/>
      <c r="I27" s="875"/>
      <c r="J27" s="876"/>
      <c r="K27" s="185"/>
      <c r="L27" s="908"/>
      <c r="M27" s="910"/>
      <c r="N27" s="908"/>
      <c r="O27" s="910"/>
      <c r="P27" s="908"/>
      <c r="Q27" s="910"/>
      <c r="R27" s="604"/>
      <c r="S27" s="620"/>
      <c r="T27" s="605"/>
      <c r="U27" s="908"/>
      <c r="V27" s="910"/>
      <c r="W27" s="908"/>
      <c r="X27" s="910"/>
      <c r="Y27" s="186"/>
      <c r="Z27" s="187"/>
      <c r="AA27" s="187"/>
      <c r="AB27" s="187"/>
      <c r="AC27" s="188"/>
      <c r="AD27" s="188"/>
      <c r="AE27" s="188"/>
      <c r="AF27" s="188"/>
      <c r="AG27" s="188"/>
      <c r="AH27" s="188"/>
      <c r="AI27" s="188"/>
      <c r="AJ27" s="188"/>
      <c r="AK27" s="908"/>
      <c r="AL27" s="909"/>
      <c r="AM27" s="909"/>
      <c r="AN27" s="909"/>
      <c r="AO27" s="910"/>
      <c r="AP27" s="2"/>
      <c r="AQ27" s="189">
        <f t="shared" si="2"/>
        <v>1</v>
      </c>
    </row>
    <row r="28" spans="2:46" ht="12" customHeight="1" x14ac:dyDescent="0.15">
      <c r="B28" s="872"/>
      <c r="C28" s="877"/>
      <c r="D28" s="875"/>
      <c r="E28" s="875"/>
      <c r="F28" s="875"/>
      <c r="G28" s="875"/>
      <c r="H28" s="875"/>
      <c r="I28" s="875"/>
      <c r="J28" s="876"/>
      <c r="K28" s="185"/>
      <c r="L28" s="908"/>
      <c r="M28" s="910"/>
      <c r="N28" s="908"/>
      <c r="O28" s="910"/>
      <c r="P28" s="908"/>
      <c r="Q28" s="910"/>
      <c r="R28" s="604"/>
      <c r="S28" s="620"/>
      <c r="T28" s="605"/>
      <c r="U28" s="908"/>
      <c r="V28" s="910"/>
      <c r="W28" s="908"/>
      <c r="X28" s="910"/>
      <c r="Y28" s="186"/>
      <c r="Z28" s="187"/>
      <c r="AA28" s="187"/>
      <c r="AB28" s="187"/>
      <c r="AC28" s="188"/>
      <c r="AD28" s="188"/>
      <c r="AE28" s="188"/>
      <c r="AF28" s="188"/>
      <c r="AG28" s="188"/>
      <c r="AH28" s="188"/>
      <c r="AI28" s="188"/>
      <c r="AJ28" s="188"/>
      <c r="AK28" s="908"/>
      <c r="AL28" s="909"/>
      <c r="AM28" s="909"/>
      <c r="AN28" s="909"/>
      <c r="AO28" s="910"/>
      <c r="AP28" s="2"/>
      <c r="AQ28" s="189">
        <f t="shared" si="2"/>
        <v>1</v>
      </c>
    </row>
    <row r="29" spans="2:46" ht="12" customHeight="1" x14ac:dyDescent="0.15">
      <c r="B29" s="872"/>
      <c r="C29" s="877"/>
      <c r="D29" s="875"/>
      <c r="E29" s="875"/>
      <c r="F29" s="875"/>
      <c r="G29" s="875"/>
      <c r="H29" s="875"/>
      <c r="I29" s="875"/>
      <c r="J29" s="876"/>
      <c r="K29" s="185"/>
      <c r="L29" s="908"/>
      <c r="M29" s="910"/>
      <c r="N29" s="908"/>
      <c r="O29" s="910"/>
      <c r="P29" s="908"/>
      <c r="Q29" s="910"/>
      <c r="R29" s="604"/>
      <c r="S29" s="620"/>
      <c r="T29" s="605"/>
      <c r="U29" s="908"/>
      <c r="V29" s="910"/>
      <c r="W29" s="908"/>
      <c r="X29" s="910"/>
      <c r="Y29" s="186"/>
      <c r="Z29" s="187"/>
      <c r="AA29" s="187"/>
      <c r="AB29" s="187"/>
      <c r="AC29" s="188"/>
      <c r="AD29" s="188"/>
      <c r="AE29" s="188"/>
      <c r="AF29" s="188"/>
      <c r="AG29" s="188"/>
      <c r="AH29" s="188"/>
      <c r="AI29" s="188"/>
      <c r="AJ29" s="188"/>
      <c r="AK29" s="908"/>
      <c r="AL29" s="909"/>
      <c r="AM29" s="909"/>
      <c r="AN29" s="909"/>
      <c r="AO29" s="910"/>
      <c r="AP29" s="2"/>
      <c r="AQ29" s="189">
        <f t="shared" si="2"/>
        <v>1</v>
      </c>
    </row>
    <row r="30" spans="2:46" ht="12" customHeight="1" x14ac:dyDescent="0.15">
      <c r="B30" s="872"/>
      <c r="C30" s="877"/>
      <c r="D30" s="875"/>
      <c r="E30" s="875"/>
      <c r="F30" s="875"/>
      <c r="G30" s="875"/>
      <c r="H30" s="875"/>
      <c r="I30" s="875"/>
      <c r="J30" s="876"/>
      <c r="K30" s="185"/>
      <c r="L30" s="908"/>
      <c r="M30" s="910"/>
      <c r="N30" s="908"/>
      <c r="O30" s="910"/>
      <c r="P30" s="908"/>
      <c r="Q30" s="910"/>
      <c r="R30" s="604"/>
      <c r="S30" s="620"/>
      <c r="T30" s="605"/>
      <c r="U30" s="908"/>
      <c r="V30" s="910"/>
      <c r="W30" s="908"/>
      <c r="X30" s="910"/>
      <c r="Y30" s="186"/>
      <c r="Z30" s="187"/>
      <c r="AA30" s="187"/>
      <c r="AB30" s="187"/>
      <c r="AC30" s="188"/>
      <c r="AD30" s="188"/>
      <c r="AE30" s="188"/>
      <c r="AF30" s="188"/>
      <c r="AG30" s="188"/>
      <c r="AH30" s="188"/>
      <c r="AI30" s="188"/>
      <c r="AJ30" s="188"/>
      <c r="AK30" s="908"/>
      <c r="AL30" s="909"/>
      <c r="AM30" s="909"/>
      <c r="AN30" s="909"/>
      <c r="AO30" s="910"/>
      <c r="AP30" s="2"/>
      <c r="AQ30" s="189">
        <f t="shared" si="2"/>
        <v>1</v>
      </c>
    </row>
    <row r="31" spans="2:46" ht="12" customHeight="1" x14ac:dyDescent="0.15">
      <c r="B31" s="872"/>
      <c r="C31" s="877"/>
      <c r="D31" s="875"/>
      <c r="E31" s="875"/>
      <c r="F31" s="875"/>
      <c r="G31" s="875"/>
      <c r="H31" s="875"/>
      <c r="I31" s="875"/>
      <c r="J31" s="876"/>
      <c r="K31" s="185"/>
      <c r="L31" s="908"/>
      <c r="M31" s="910"/>
      <c r="N31" s="908"/>
      <c r="O31" s="910"/>
      <c r="P31" s="908"/>
      <c r="Q31" s="910"/>
      <c r="R31" s="604"/>
      <c r="S31" s="620"/>
      <c r="T31" s="605"/>
      <c r="U31" s="908"/>
      <c r="V31" s="910"/>
      <c r="W31" s="908"/>
      <c r="X31" s="910"/>
      <c r="Y31" s="186"/>
      <c r="Z31" s="187"/>
      <c r="AA31" s="187"/>
      <c r="AB31" s="187"/>
      <c r="AC31" s="188"/>
      <c r="AD31" s="188"/>
      <c r="AE31" s="188"/>
      <c r="AF31" s="188"/>
      <c r="AG31" s="188"/>
      <c r="AH31" s="188"/>
      <c r="AI31" s="188"/>
      <c r="AJ31" s="188"/>
      <c r="AK31" s="908"/>
      <c r="AL31" s="909"/>
      <c r="AM31" s="909"/>
      <c r="AN31" s="909"/>
      <c r="AO31" s="910"/>
      <c r="AP31" s="2"/>
      <c r="AQ31" s="189">
        <f t="shared" si="2"/>
        <v>1</v>
      </c>
    </row>
    <row r="32" spans="2:46" ht="12" customHeight="1" x14ac:dyDescent="0.15">
      <c r="B32" s="872"/>
      <c r="C32" s="877"/>
      <c r="D32" s="875"/>
      <c r="E32" s="875"/>
      <c r="F32" s="875"/>
      <c r="G32" s="875"/>
      <c r="H32" s="875"/>
      <c r="I32" s="875"/>
      <c r="J32" s="876"/>
      <c r="K32" s="185"/>
      <c r="L32" s="908"/>
      <c r="M32" s="910"/>
      <c r="N32" s="908"/>
      <c r="O32" s="910"/>
      <c r="P32" s="908"/>
      <c r="Q32" s="910"/>
      <c r="R32" s="604"/>
      <c r="S32" s="620"/>
      <c r="T32" s="605"/>
      <c r="U32" s="908"/>
      <c r="V32" s="910"/>
      <c r="W32" s="908"/>
      <c r="X32" s="910"/>
      <c r="Y32" s="186"/>
      <c r="Z32" s="187"/>
      <c r="AA32" s="187"/>
      <c r="AB32" s="187"/>
      <c r="AC32" s="188"/>
      <c r="AD32" s="188"/>
      <c r="AE32" s="188"/>
      <c r="AF32" s="188"/>
      <c r="AG32" s="188"/>
      <c r="AH32" s="188"/>
      <c r="AI32" s="188"/>
      <c r="AJ32" s="188"/>
      <c r="AK32" s="908"/>
      <c r="AL32" s="909"/>
      <c r="AM32" s="909"/>
      <c r="AN32" s="909"/>
      <c r="AO32" s="910"/>
      <c r="AP32" s="2"/>
      <c r="AQ32" s="189">
        <f t="shared" si="2"/>
        <v>1</v>
      </c>
      <c r="AS32" s="856"/>
      <c r="AT32" s="856"/>
    </row>
    <row r="33" spans="2:86" ht="12" customHeight="1" x14ac:dyDescent="0.15">
      <c r="B33" s="872"/>
      <c r="C33" s="877"/>
      <c r="D33" s="875"/>
      <c r="E33" s="875"/>
      <c r="F33" s="875"/>
      <c r="G33" s="875"/>
      <c r="H33" s="875"/>
      <c r="I33" s="875"/>
      <c r="J33" s="876"/>
      <c r="K33" s="185"/>
      <c r="L33" s="908"/>
      <c r="M33" s="910"/>
      <c r="N33" s="908"/>
      <c r="O33" s="910"/>
      <c r="P33" s="908"/>
      <c r="Q33" s="910"/>
      <c r="R33" s="604"/>
      <c r="S33" s="620"/>
      <c r="T33" s="605"/>
      <c r="U33" s="908"/>
      <c r="V33" s="910"/>
      <c r="W33" s="908"/>
      <c r="X33" s="910"/>
      <c r="Y33" s="186"/>
      <c r="Z33" s="187"/>
      <c r="AA33" s="187"/>
      <c r="AB33" s="187"/>
      <c r="AC33" s="188"/>
      <c r="AD33" s="188"/>
      <c r="AE33" s="188"/>
      <c r="AF33" s="188"/>
      <c r="AG33" s="188"/>
      <c r="AH33" s="188"/>
      <c r="AI33" s="188"/>
      <c r="AJ33" s="188"/>
      <c r="AK33" s="908"/>
      <c r="AL33" s="909"/>
      <c r="AM33" s="909"/>
      <c r="AN33" s="909"/>
      <c r="AO33" s="910"/>
      <c r="AP33" s="2"/>
      <c r="AQ33" s="189">
        <f t="shared" si="2"/>
        <v>1</v>
      </c>
      <c r="AS33" s="911"/>
      <c r="AT33" s="911"/>
    </row>
    <row r="34" spans="2:86" ht="12" customHeight="1" x14ac:dyDescent="0.15">
      <c r="B34" s="872"/>
      <c r="C34" s="877"/>
      <c r="D34" s="875"/>
      <c r="E34" s="875"/>
      <c r="F34" s="875"/>
      <c r="G34" s="875"/>
      <c r="H34" s="875"/>
      <c r="I34" s="875"/>
      <c r="J34" s="876"/>
      <c r="K34" s="185"/>
      <c r="L34" s="908"/>
      <c r="M34" s="910"/>
      <c r="N34" s="908"/>
      <c r="O34" s="910"/>
      <c r="P34" s="908"/>
      <c r="Q34" s="910"/>
      <c r="R34" s="604"/>
      <c r="S34" s="620"/>
      <c r="T34" s="605"/>
      <c r="U34" s="908"/>
      <c r="V34" s="910"/>
      <c r="W34" s="908"/>
      <c r="X34" s="910"/>
      <c r="Y34" s="186"/>
      <c r="Z34" s="187"/>
      <c r="AA34" s="187"/>
      <c r="AB34" s="187"/>
      <c r="AC34" s="188"/>
      <c r="AD34" s="188"/>
      <c r="AE34" s="188"/>
      <c r="AF34" s="188"/>
      <c r="AG34" s="188"/>
      <c r="AH34" s="188"/>
      <c r="AI34" s="188"/>
      <c r="AJ34" s="188"/>
      <c r="AK34" s="908"/>
      <c r="AL34" s="909"/>
      <c r="AM34" s="909"/>
      <c r="AN34" s="909"/>
      <c r="AO34" s="910"/>
      <c r="AP34" s="2"/>
      <c r="AQ34" s="189">
        <f t="shared" si="2"/>
        <v>1</v>
      </c>
      <c r="AS34" s="912"/>
      <c r="AT34" s="912"/>
    </row>
    <row r="35" spans="2:86" ht="12" customHeight="1" x14ac:dyDescent="0.15">
      <c r="B35" s="872"/>
      <c r="C35" s="877"/>
      <c r="D35" s="875"/>
      <c r="E35" s="875"/>
      <c r="F35" s="875"/>
      <c r="G35" s="875"/>
      <c r="H35" s="875"/>
      <c r="I35" s="875"/>
      <c r="J35" s="876"/>
      <c r="K35" s="913" t="s">
        <v>945</v>
      </c>
      <c r="L35" s="898" t="s">
        <v>946</v>
      </c>
      <c r="M35" s="898"/>
      <c r="N35" s="898"/>
      <c r="O35" s="898"/>
      <c r="P35" s="898"/>
      <c r="Q35" s="898"/>
      <c r="R35" s="898"/>
      <c r="S35" s="898"/>
      <c r="T35" s="898"/>
      <c r="U35" s="898"/>
      <c r="V35" s="898"/>
      <c r="W35" s="898"/>
      <c r="X35" s="898"/>
      <c r="Y35" s="884" t="s">
        <v>947</v>
      </c>
      <c r="Z35" s="885"/>
      <c r="AA35" s="885"/>
      <c r="AB35" s="886"/>
      <c r="AC35" s="190">
        <f t="shared" ref="AC35:AJ35" si="3">SUM(AC11:AC34)</f>
        <v>0</v>
      </c>
      <c r="AD35" s="190">
        <f t="shared" si="3"/>
        <v>0</v>
      </c>
      <c r="AE35" s="190">
        <f>SUM(AE11:AE34)</f>
        <v>0</v>
      </c>
      <c r="AF35" s="190">
        <f t="shared" si="3"/>
        <v>2.5000000000000001E-3</v>
      </c>
      <c r="AG35" s="190">
        <f t="shared" si="3"/>
        <v>0</v>
      </c>
      <c r="AH35" s="190">
        <f t="shared" si="3"/>
        <v>0</v>
      </c>
      <c r="AI35" s="190">
        <f t="shared" si="3"/>
        <v>0</v>
      </c>
      <c r="AJ35" s="191">
        <f t="shared" si="3"/>
        <v>0</v>
      </c>
      <c r="AK35" s="898" t="s">
        <v>948</v>
      </c>
      <c r="AL35" s="898"/>
      <c r="AM35" s="915" t="s">
        <v>949</v>
      </c>
      <c r="AN35" s="915"/>
      <c r="AO35" s="915"/>
      <c r="AP35" s="2"/>
    </row>
    <row r="36" spans="2:86" ht="12" customHeight="1" x14ac:dyDescent="0.15">
      <c r="B36" s="872"/>
      <c r="C36" s="877"/>
      <c r="D36" s="875"/>
      <c r="E36" s="875"/>
      <c r="F36" s="875"/>
      <c r="G36" s="875"/>
      <c r="H36" s="875"/>
      <c r="I36" s="875"/>
      <c r="J36" s="876"/>
      <c r="K36" s="914"/>
      <c r="L36" s="892" t="s">
        <v>950</v>
      </c>
      <c r="M36" s="899"/>
      <c r="N36" s="893"/>
      <c r="O36" s="892" t="s">
        <v>951</v>
      </c>
      <c r="P36" s="899"/>
      <c r="Q36" s="899"/>
      <c r="R36" s="899"/>
      <c r="S36" s="899"/>
      <c r="T36" s="899"/>
      <c r="U36" s="899"/>
      <c r="V36" s="899"/>
      <c r="W36" s="899"/>
      <c r="X36" s="893"/>
      <c r="Y36" s="183" t="s">
        <v>527</v>
      </c>
      <c r="Z36" s="184" t="s">
        <v>526</v>
      </c>
      <c r="AA36" s="184" t="s">
        <v>943</v>
      </c>
      <c r="AB36" s="184" t="s">
        <v>944</v>
      </c>
      <c r="AC36" s="184" t="s">
        <v>527</v>
      </c>
      <c r="AD36" s="184" t="s">
        <v>526</v>
      </c>
      <c r="AE36" s="184" t="s">
        <v>943</v>
      </c>
      <c r="AF36" s="184" t="s">
        <v>944</v>
      </c>
      <c r="AG36" s="184" t="s">
        <v>527</v>
      </c>
      <c r="AH36" s="184" t="s">
        <v>526</v>
      </c>
      <c r="AI36" s="184" t="s">
        <v>943</v>
      </c>
      <c r="AJ36" s="192" t="s">
        <v>944</v>
      </c>
      <c r="AK36" s="898"/>
      <c r="AL36" s="898"/>
      <c r="AM36" s="915"/>
      <c r="AN36" s="915"/>
      <c r="AO36" s="915"/>
      <c r="AP36" s="2"/>
    </row>
    <row r="37" spans="2:86" ht="14.25" customHeight="1" x14ac:dyDescent="0.15">
      <c r="B37" s="872"/>
      <c r="C37" s="877"/>
      <c r="D37" s="875"/>
      <c r="E37" s="875"/>
      <c r="F37" s="875"/>
      <c r="G37" s="875"/>
      <c r="H37" s="875"/>
      <c r="I37" s="875"/>
      <c r="J37" s="876"/>
      <c r="K37" s="914"/>
      <c r="L37" s="894"/>
      <c r="M37" s="903"/>
      <c r="N37" s="895"/>
      <c r="O37" s="894"/>
      <c r="P37" s="903"/>
      <c r="Q37" s="903"/>
      <c r="R37" s="903"/>
      <c r="S37" s="903"/>
      <c r="T37" s="903"/>
      <c r="U37" s="903"/>
      <c r="V37" s="903"/>
      <c r="W37" s="903"/>
      <c r="X37" s="895"/>
      <c r="Y37" s="916">
        <f>COUNTIF(Y11:Y34,"〇")</f>
        <v>0</v>
      </c>
      <c r="Z37" s="916">
        <f>COUNTIF(Z11:Z34,"〇")</f>
        <v>0</v>
      </c>
      <c r="AA37" s="916">
        <f>COUNTIF(AA11:AA34,"〇")</f>
        <v>0</v>
      </c>
      <c r="AB37" s="916">
        <f>COUNTIF(AB11:AB34,"〇")</f>
        <v>0</v>
      </c>
      <c r="AC37" s="916">
        <f>COUNTA(AC11:AC34)</f>
        <v>0</v>
      </c>
      <c r="AD37" s="916">
        <f t="shared" ref="AD37:AI37" si="4">COUNTA(AD11:AD34)</f>
        <v>0</v>
      </c>
      <c r="AE37" s="916">
        <f t="shared" si="4"/>
        <v>0</v>
      </c>
      <c r="AF37" s="916">
        <f t="shared" si="4"/>
        <v>1</v>
      </c>
      <c r="AG37" s="916">
        <f t="shared" si="4"/>
        <v>0</v>
      </c>
      <c r="AH37" s="916">
        <f t="shared" si="4"/>
        <v>0</v>
      </c>
      <c r="AI37" s="916">
        <f t="shared" si="4"/>
        <v>0</v>
      </c>
      <c r="AJ37" s="916">
        <f>COUNTA(AJ11:AJ34)</f>
        <v>0</v>
      </c>
      <c r="AK37" s="898"/>
      <c r="AL37" s="898"/>
      <c r="AM37" s="915"/>
      <c r="AN37" s="915"/>
      <c r="AO37" s="915"/>
      <c r="AP37" s="2"/>
    </row>
    <row r="38" spans="2:86" ht="14.25" customHeight="1" x14ac:dyDescent="0.15">
      <c r="B38" s="872"/>
      <c r="C38" s="877"/>
      <c r="D38" s="875"/>
      <c r="E38" s="875"/>
      <c r="F38" s="875"/>
      <c r="G38" s="875"/>
      <c r="H38" s="875"/>
      <c r="I38" s="875"/>
      <c r="J38" s="876"/>
      <c r="K38" s="914"/>
      <c r="L38" s="896"/>
      <c r="M38" s="900"/>
      <c r="N38" s="897"/>
      <c r="O38" s="896"/>
      <c r="P38" s="900"/>
      <c r="Q38" s="900"/>
      <c r="R38" s="900"/>
      <c r="S38" s="900"/>
      <c r="T38" s="900"/>
      <c r="U38" s="900"/>
      <c r="V38" s="900"/>
      <c r="W38" s="900"/>
      <c r="X38" s="897"/>
      <c r="Y38" s="916"/>
      <c r="Z38" s="916"/>
      <c r="AA38" s="916"/>
      <c r="AB38" s="916"/>
      <c r="AC38" s="916"/>
      <c r="AD38" s="916"/>
      <c r="AE38" s="916"/>
      <c r="AF38" s="916"/>
      <c r="AG38" s="916"/>
      <c r="AH38" s="916"/>
      <c r="AI38" s="916"/>
      <c r="AJ38" s="916"/>
      <c r="AK38" s="898"/>
      <c r="AL38" s="898"/>
      <c r="AM38" s="915"/>
      <c r="AN38" s="915"/>
      <c r="AO38" s="915"/>
      <c r="AP38" s="2"/>
    </row>
    <row r="39" spans="2:86" ht="12" customHeight="1" x14ac:dyDescent="0.15">
      <c r="B39" s="872"/>
      <c r="C39" s="877"/>
      <c r="D39" s="875"/>
      <c r="E39" s="875"/>
      <c r="F39" s="875"/>
      <c r="G39" s="875"/>
      <c r="H39" s="875"/>
      <c r="I39" s="875"/>
      <c r="J39" s="875"/>
      <c r="K39" s="924" t="s">
        <v>952</v>
      </c>
      <c r="L39" s="926"/>
      <c r="M39" s="926"/>
      <c r="N39" s="926"/>
      <c r="O39" s="926"/>
      <c r="P39" s="926"/>
      <c r="Q39" s="926"/>
      <c r="R39" s="926"/>
      <c r="S39" s="926"/>
      <c r="T39" s="926"/>
      <c r="U39" s="926"/>
      <c r="V39" s="926"/>
      <c r="W39" s="926"/>
      <c r="X39" s="926"/>
      <c r="Y39" s="926"/>
      <c r="Z39" s="926"/>
      <c r="AA39" s="926"/>
      <c r="AB39" s="926"/>
      <c r="AC39" s="926"/>
      <c r="AD39" s="926"/>
      <c r="AE39" s="926"/>
      <c r="AF39" s="926"/>
      <c r="AG39" s="926"/>
      <c r="AH39" s="926"/>
      <c r="AI39" s="926"/>
      <c r="AJ39" s="926"/>
      <c r="AK39" s="927"/>
      <c r="AL39" s="927"/>
      <c r="AM39" s="927"/>
      <c r="AN39" s="927"/>
      <c r="AO39" s="928"/>
      <c r="AP39" s="2"/>
    </row>
    <row r="40" spans="2:86" ht="12" customHeight="1" x14ac:dyDescent="0.15">
      <c r="B40" s="872"/>
      <c r="C40" s="877"/>
      <c r="D40" s="875"/>
      <c r="E40" s="875"/>
      <c r="F40" s="875"/>
      <c r="G40" s="875"/>
      <c r="H40" s="875"/>
      <c r="I40" s="875"/>
      <c r="J40" s="875"/>
      <c r="K40" s="925"/>
      <c r="L40" s="927"/>
      <c r="M40" s="927"/>
      <c r="N40" s="927"/>
      <c r="O40" s="927"/>
      <c r="P40" s="927"/>
      <c r="Q40" s="927"/>
      <c r="R40" s="927"/>
      <c r="S40" s="927"/>
      <c r="T40" s="927"/>
      <c r="U40" s="927"/>
      <c r="V40" s="927"/>
      <c r="W40" s="927"/>
      <c r="X40" s="927"/>
      <c r="Y40" s="927"/>
      <c r="Z40" s="927"/>
      <c r="AA40" s="927"/>
      <c r="AB40" s="927"/>
      <c r="AC40" s="927"/>
      <c r="AD40" s="927"/>
      <c r="AE40" s="927"/>
      <c r="AF40" s="927"/>
      <c r="AG40" s="927"/>
      <c r="AH40" s="927"/>
      <c r="AI40" s="927"/>
      <c r="AJ40" s="927"/>
      <c r="AK40" s="927"/>
      <c r="AL40" s="927"/>
      <c r="AM40" s="927"/>
      <c r="AN40" s="927"/>
      <c r="AO40" s="928"/>
      <c r="AP40" s="2"/>
    </row>
    <row r="41" spans="2:86" ht="12" customHeight="1" x14ac:dyDescent="0.15">
      <c r="B41" s="872"/>
      <c r="C41" s="877"/>
      <c r="D41" s="875"/>
      <c r="E41" s="875"/>
      <c r="F41" s="875"/>
      <c r="G41" s="875"/>
      <c r="H41" s="875"/>
      <c r="I41" s="875"/>
      <c r="J41" s="875"/>
      <c r="K41" s="925"/>
      <c r="L41" s="927"/>
      <c r="M41" s="927"/>
      <c r="N41" s="927"/>
      <c r="O41" s="927"/>
      <c r="P41" s="927"/>
      <c r="Q41" s="927"/>
      <c r="R41" s="927"/>
      <c r="S41" s="927"/>
      <c r="T41" s="927"/>
      <c r="U41" s="927"/>
      <c r="V41" s="927"/>
      <c r="W41" s="927"/>
      <c r="X41" s="927"/>
      <c r="Y41" s="927"/>
      <c r="Z41" s="927"/>
      <c r="AA41" s="927"/>
      <c r="AB41" s="927"/>
      <c r="AC41" s="927"/>
      <c r="AD41" s="927"/>
      <c r="AE41" s="927"/>
      <c r="AF41" s="927"/>
      <c r="AG41" s="927"/>
      <c r="AH41" s="927"/>
      <c r="AI41" s="927"/>
      <c r="AJ41" s="927"/>
      <c r="AK41" s="927"/>
      <c r="AL41" s="927"/>
      <c r="AM41" s="927"/>
      <c r="AN41" s="927"/>
      <c r="AO41" s="928"/>
      <c r="AP41" s="2"/>
    </row>
    <row r="42" spans="2:86" ht="12" customHeight="1" x14ac:dyDescent="0.15">
      <c r="B42" s="872"/>
      <c r="C42" s="877"/>
      <c r="D42" s="875"/>
      <c r="E42" s="875"/>
      <c r="F42" s="875"/>
      <c r="G42" s="875"/>
      <c r="H42" s="875"/>
      <c r="I42" s="875"/>
      <c r="J42" s="875"/>
      <c r="K42" s="925"/>
      <c r="L42" s="929"/>
      <c r="M42" s="929"/>
      <c r="N42" s="929"/>
      <c r="O42" s="929"/>
      <c r="P42" s="929"/>
      <c r="Q42" s="929"/>
      <c r="R42" s="929"/>
      <c r="S42" s="929"/>
      <c r="T42" s="929"/>
      <c r="U42" s="929"/>
      <c r="V42" s="929"/>
      <c r="W42" s="929"/>
      <c r="X42" s="929"/>
      <c r="Y42" s="929"/>
      <c r="Z42" s="929"/>
      <c r="AA42" s="929"/>
      <c r="AB42" s="929"/>
      <c r="AC42" s="929"/>
      <c r="AD42" s="929"/>
      <c r="AE42" s="929"/>
      <c r="AF42" s="929"/>
      <c r="AG42" s="929"/>
      <c r="AH42" s="929"/>
      <c r="AI42" s="929"/>
      <c r="AJ42" s="929"/>
      <c r="AK42" s="929"/>
      <c r="AL42" s="929"/>
      <c r="AM42" s="929"/>
      <c r="AN42" s="929"/>
      <c r="AO42" s="930"/>
      <c r="AP42" s="172"/>
      <c r="CD42" s="2"/>
      <c r="CE42" s="2"/>
      <c r="CF42" s="2"/>
      <c r="CG42" s="2"/>
      <c r="CH42" s="2"/>
    </row>
    <row r="43" spans="2:86" ht="12" customHeight="1" x14ac:dyDescent="0.15">
      <c r="B43" s="872"/>
      <c r="C43" s="877"/>
      <c r="D43" s="875"/>
      <c r="E43" s="875"/>
      <c r="F43" s="875"/>
      <c r="G43" s="875"/>
      <c r="H43" s="875"/>
      <c r="I43" s="875"/>
      <c r="J43" s="876"/>
      <c r="K43" s="917" t="s">
        <v>953</v>
      </c>
      <c r="L43" s="917"/>
      <c r="M43" s="917"/>
      <c r="N43" s="917"/>
      <c r="O43" s="917"/>
      <c r="P43" s="917"/>
      <c r="Q43" s="917"/>
      <c r="R43" s="917"/>
      <c r="S43" s="917"/>
      <c r="T43" s="917"/>
      <c r="U43" s="917"/>
      <c r="V43" s="917"/>
      <c r="W43" s="917"/>
      <c r="X43" s="917"/>
      <c r="Y43" s="917"/>
      <c r="Z43" s="917"/>
      <c r="AA43" s="917"/>
      <c r="AB43" s="917"/>
      <c r="AC43" s="917"/>
      <c r="AD43" s="917"/>
      <c r="AE43" s="917"/>
      <c r="AF43" s="917"/>
      <c r="AG43" s="917"/>
      <c r="AH43" s="917"/>
      <c r="AI43" s="917"/>
      <c r="AJ43" s="917"/>
      <c r="AK43" s="917"/>
      <c r="AL43" s="917"/>
      <c r="AM43" s="917"/>
      <c r="AN43" s="917"/>
      <c r="AO43" s="917"/>
      <c r="AP43" s="172"/>
      <c r="CD43" s="2"/>
      <c r="CE43" s="2"/>
      <c r="CF43" s="2"/>
      <c r="CG43" s="2"/>
      <c r="CH43" s="2"/>
    </row>
    <row r="44" spans="2:86" ht="12" customHeight="1" x14ac:dyDescent="0.15">
      <c r="B44" s="872"/>
      <c r="C44" s="877"/>
      <c r="D44" s="875"/>
      <c r="E44" s="875"/>
      <c r="F44" s="875"/>
      <c r="G44" s="875"/>
      <c r="H44" s="875"/>
      <c r="I44" s="875"/>
      <c r="J44" s="876"/>
      <c r="K44" s="918" t="s">
        <v>954</v>
      </c>
      <c r="L44" s="919"/>
      <c r="M44" s="919"/>
      <c r="N44" s="919"/>
      <c r="O44" s="919"/>
      <c r="P44" s="919"/>
      <c r="Q44" s="919"/>
      <c r="R44" s="919"/>
      <c r="S44" s="919"/>
      <c r="T44" s="919"/>
      <c r="U44" s="919"/>
      <c r="V44" s="919"/>
      <c r="W44" s="919"/>
      <c r="X44" s="919"/>
      <c r="Y44" s="919"/>
      <c r="Z44" s="919"/>
      <c r="AA44" s="919"/>
      <c r="AB44" s="919"/>
      <c r="AC44" s="919"/>
      <c r="AD44" s="919"/>
      <c r="AE44" s="919"/>
      <c r="AF44" s="919"/>
      <c r="AG44" s="919"/>
      <c r="AH44" s="919"/>
      <c r="AI44" s="919"/>
      <c r="AJ44" s="919"/>
      <c r="AK44" s="919"/>
      <c r="AL44" s="919"/>
      <c r="AM44" s="919"/>
      <c r="AN44" s="919"/>
      <c r="AO44" s="920"/>
      <c r="AP44" s="172"/>
      <c r="CD44" s="2"/>
      <c r="CE44" s="2"/>
      <c r="CF44" s="2"/>
      <c r="CG44" s="2"/>
      <c r="CH44" s="2"/>
    </row>
    <row r="45" spans="2:86" ht="12" customHeight="1" x14ac:dyDescent="0.15">
      <c r="B45" s="480"/>
      <c r="C45" s="878"/>
      <c r="D45" s="879"/>
      <c r="E45" s="879"/>
      <c r="F45" s="879"/>
      <c r="G45" s="879"/>
      <c r="H45" s="879"/>
      <c r="I45" s="879"/>
      <c r="J45" s="880"/>
      <c r="K45" s="921" t="s">
        <v>955</v>
      </c>
      <c r="L45" s="922"/>
      <c r="M45" s="922"/>
      <c r="N45" s="922"/>
      <c r="O45" s="922"/>
      <c r="P45" s="922"/>
      <c r="Q45" s="922"/>
      <c r="R45" s="922"/>
      <c r="S45" s="922"/>
      <c r="T45" s="922"/>
      <c r="U45" s="922"/>
      <c r="V45" s="922"/>
      <c r="W45" s="922"/>
      <c r="X45" s="922"/>
      <c r="Y45" s="922"/>
      <c r="Z45" s="922"/>
      <c r="AA45" s="922"/>
      <c r="AB45" s="922"/>
      <c r="AC45" s="922"/>
      <c r="AD45" s="922"/>
      <c r="AE45" s="922"/>
      <c r="AF45" s="922"/>
      <c r="AG45" s="922"/>
      <c r="AH45" s="922"/>
      <c r="AI45" s="922"/>
      <c r="AJ45" s="922"/>
      <c r="AK45" s="922"/>
      <c r="AL45" s="922"/>
      <c r="AM45" s="922"/>
      <c r="AN45" s="922"/>
      <c r="AO45" s="923"/>
      <c r="AP45" s="172"/>
      <c r="CD45" s="2"/>
      <c r="CE45" s="2"/>
      <c r="CF45" s="2"/>
      <c r="CG45" s="2"/>
      <c r="CH45" s="2"/>
    </row>
    <row r="46" spans="2:86" ht="12" customHeight="1" x14ac:dyDescent="0.2">
      <c r="B46" s="159" t="s">
        <v>956</v>
      </c>
      <c r="C46" s="181"/>
      <c r="D46" s="181"/>
      <c r="E46" s="181"/>
      <c r="F46" s="181"/>
      <c r="G46" s="181"/>
      <c r="H46" s="181"/>
      <c r="I46" s="181"/>
      <c r="J46" s="181"/>
      <c r="K46" s="193"/>
      <c r="L46" s="193"/>
      <c r="M46" s="193"/>
      <c r="N46" s="193"/>
      <c r="O46" s="193"/>
      <c r="P46" s="193"/>
      <c r="Q46" s="193"/>
      <c r="R46" s="193"/>
      <c r="S46" s="193"/>
      <c r="T46" s="193"/>
      <c r="U46" s="193"/>
      <c r="V46" s="193"/>
      <c r="W46" s="193"/>
      <c r="X46" s="193"/>
      <c r="Y46" s="193"/>
      <c r="Z46" s="193"/>
      <c r="AA46" s="193"/>
      <c r="AB46" s="193"/>
      <c r="AC46" s="193"/>
      <c r="AD46" s="193"/>
      <c r="AE46" s="193"/>
      <c r="AF46" s="193"/>
      <c r="AG46" s="193"/>
      <c r="AH46" s="193"/>
      <c r="AI46" s="193"/>
      <c r="AJ46" s="193"/>
      <c r="AK46" s="193"/>
      <c r="AL46" s="193"/>
      <c r="AM46" s="193"/>
      <c r="AN46" s="193"/>
      <c r="AO46" s="193"/>
      <c r="AP46" s="172"/>
      <c r="CD46" s="2"/>
      <c r="CE46" s="2"/>
      <c r="CF46" s="2"/>
      <c r="CG46" s="2"/>
      <c r="CH46" s="2"/>
    </row>
    <row r="47" spans="2:86" s="159" customFormat="1" ht="12" customHeight="1" x14ac:dyDescent="0.15">
      <c r="B47" s="2" t="s">
        <v>957</v>
      </c>
      <c r="AP47" s="172"/>
      <c r="AQ47" s="172"/>
      <c r="AR47" s="172"/>
      <c r="AS47" s="172"/>
      <c r="AT47" s="172"/>
      <c r="AU47" s="172"/>
      <c r="AV47" s="172"/>
      <c r="AW47" s="172"/>
      <c r="AX47" s="172"/>
      <c r="AY47" s="172"/>
      <c r="AZ47" s="172"/>
      <c r="BA47" s="172"/>
      <c r="BB47" s="172"/>
      <c r="BC47" s="172"/>
      <c r="BD47" s="172"/>
      <c r="BE47" s="172"/>
      <c r="BF47" s="172"/>
      <c r="BG47" s="172"/>
      <c r="BH47" s="172"/>
      <c r="BI47" s="172"/>
      <c r="BJ47" s="172"/>
      <c r="BK47" s="172"/>
      <c r="BL47" s="172"/>
      <c r="BM47" s="172"/>
      <c r="BN47" s="172"/>
      <c r="BO47" s="172"/>
      <c r="BP47" s="172"/>
      <c r="BQ47" s="172"/>
      <c r="BR47" s="172"/>
      <c r="BS47" s="172"/>
      <c r="BT47" s="172"/>
      <c r="BU47" s="172"/>
      <c r="BV47" s="172"/>
      <c r="BW47" s="172"/>
      <c r="BX47" s="172"/>
      <c r="BY47" s="172"/>
      <c r="BZ47" s="172"/>
      <c r="CA47" s="172"/>
      <c r="CB47" s="172"/>
      <c r="CC47" s="172"/>
    </row>
    <row r="48" spans="2:86" ht="12" customHeight="1" x14ac:dyDescent="0.15">
      <c r="B48" s="2" t="s">
        <v>958</v>
      </c>
      <c r="AP48" s="172"/>
      <c r="CD48" s="2"/>
      <c r="CE48" s="2"/>
      <c r="CF48" s="2"/>
      <c r="CG48" s="2"/>
      <c r="CH48" s="2"/>
    </row>
    <row r="49" spans="2:86" ht="12" customHeight="1" x14ac:dyDescent="0.15">
      <c r="B49" s="2" t="s">
        <v>959</v>
      </c>
      <c r="AP49" s="172"/>
      <c r="CD49" s="2"/>
      <c r="CE49" s="2"/>
      <c r="CF49" s="2"/>
      <c r="CG49" s="2"/>
      <c r="CH49" s="2"/>
    </row>
    <row r="50" spans="2:86" ht="12" customHeight="1" x14ac:dyDescent="0.15">
      <c r="B50" s="2" t="s">
        <v>960</v>
      </c>
    </row>
    <row r="51" spans="2:86" ht="12" customHeight="1" x14ac:dyDescent="0.15">
      <c r="B51" s="2" t="s">
        <v>961</v>
      </c>
    </row>
    <row r="52" spans="2:86" ht="12" customHeight="1" x14ac:dyDescent="0.15">
      <c r="B52" s="2" t="s">
        <v>962</v>
      </c>
    </row>
    <row r="53" spans="2:86" x14ac:dyDescent="0.15">
      <c r="B53" s="2" t="s">
        <v>963</v>
      </c>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9"/>
  <conditionalFormatting sqref="Y11:AB34 AG11:AJ34">
    <cfRule type="expression" dxfId="344" priority="3">
      <formula>$AQ11=2</formula>
    </cfRule>
  </conditionalFormatting>
  <conditionalFormatting sqref="Y11:AF34">
    <cfRule type="expression" dxfId="343" priority="2">
      <formula>$AQ11=3</formula>
    </cfRule>
  </conditionalFormatting>
  <conditionalFormatting sqref="AC11:AJ34">
    <cfRule type="expression" dxfId="342" priority="1">
      <formula>$AQ11=1</formula>
    </cfRule>
  </conditionalFormatting>
  <dataValidations count="2">
    <dataValidation type="list" allowBlank="1" showInputMessage="1" showErrorMessage="1" sqref="N11:O34" xr:uid="{196664FE-0454-4048-B08D-423F9573C2E0}">
      <formula1>INDIRECT(L11)</formula1>
    </dataValidation>
    <dataValidation type="list" allowBlank="1" showInputMessage="1" showErrorMessage="1" sqref="Y11:AB34" xr:uid="{B5840D7C-90E0-461B-83FB-1DC052488CFF}">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AA4EDA-1EA3-4B4E-873F-995847EF1ADE}">
  <sheetPr codeName="Sheet114"/>
  <dimension ref="B1:CH53"/>
  <sheetViews>
    <sheetView showGridLines="0" showZeros="0" view="pageBreakPreview" zoomScale="85" zoomScaleNormal="85" zoomScaleSheetLayoutView="85"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1" customWidth="1"/>
    <col min="43" max="86" width="4.125" style="172" customWidth="1"/>
    <col min="87" max="99" width="8" style="2" customWidth="1"/>
    <col min="100" max="110" width="9" style="2"/>
    <col min="111" max="111" width="14" style="2" bestFit="1" customWidth="1"/>
    <col min="112" max="16384" width="9" style="2"/>
  </cols>
  <sheetData>
    <row r="1" spans="2:86" ht="12" customHeight="1" x14ac:dyDescent="0.15">
      <c r="AU1" s="860" t="s">
        <v>909</v>
      </c>
      <c r="AV1" s="861" t="s">
        <v>910</v>
      </c>
      <c r="AW1" s="861"/>
      <c r="AX1" s="861"/>
      <c r="AY1" s="855" t="s">
        <v>911</v>
      </c>
      <c r="AZ1" s="855"/>
      <c r="BA1" s="855"/>
      <c r="BB1" s="855"/>
      <c r="BC1" s="855"/>
      <c r="BD1" s="855"/>
      <c r="BE1" s="855"/>
      <c r="BF1" s="855"/>
      <c r="BG1" s="855"/>
      <c r="BH1" s="855"/>
      <c r="BI1" s="855"/>
      <c r="BJ1" s="855"/>
      <c r="BK1" s="855" t="s">
        <v>912</v>
      </c>
      <c r="BL1" s="855"/>
      <c r="BM1" s="855"/>
      <c r="BN1" s="855"/>
      <c r="BO1" s="855"/>
      <c r="BP1" s="855"/>
      <c r="BQ1" s="855"/>
      <c r="BR1" s="855"/>
      <c r="BS1" s="855"/>
      <c r="BT1" s="855"/>
      <c r="BU1" s="855"/>
      <c r="BV1" s="855"/>
      <c r="BW1" s="857"/>
      <c r="BX1" s="857"/>
      <c r="BY1" s="857"/>
      <c r="BZ1" s="857"/>
      <c r="CA1" s="857"/>
      <c r="CB1" s="857"/>
      <c r="CC1" s="857"/>
      <c r="CD1" s="857"/>
      <c r="CE1" s="857"/>
      <c r="CF1" s="857"/>
      <c r="CG1" s="857"/>
      <c r="CH1" s="857"/>
    </row>
    <row r="2" spans="2:86" ht="8.25" customHeight="1" x14ac:dyDescent="0.15">
      <c r="AU2" s="860"/>
      <c r="AV2" s="861" t="s">
        <v>913</v>
      </c>
      <c r="AW2" s="862" t="s">
        <v>914</v>
      </c>
      <c r="AX2" s="862" t="s">
        <v>915</v>
      </c>
      <c r="AY2" s="855" t="s">
        <v>916</v>
      </c>
      <c r="AZ2" s="855"/>
      <c r="BA2" s="855"/>
      <c r="BB2" s="855"/>
      <c r="BC2" s="855"/>
      <c r="BD2" s="855"/>
      <c r="BE2" s="855"/>
      <c r="BF2" s="855"/>
      <c r="BG2" s="855"/>
      <c r="BH2" s="855"/>
      <c r="BI2" s="855"/>
      <c r="BJ2" s="855"/>
      <c r="BK2" s="855" t="s">
        <v>917</v>
      </c>
      <c r="BL2" s="855"/>
      <c r="BM2" s="855"/>
      <c r="BN2" s="855"/>
      <c r="BO2" s="855" t="s">
        <v>918</v>
      </c>
      <c r="BP2" s="855"/>
      <c r="BQ2" s="855"/>
      <c r="BR2" s="855"/>
      <c r="BS2" s="855"/>
      <c r="BT2" s="855"/>
      <c r="BU2" s="855"/>
      <c r="BV2" s="855"/>
      <c r="BW2" s="856"/>
      <c r="BX2" s="856"/>
      <c r="BY2" s="856"/>
      <c r="BZ2" s="856"/>
      <c r="CA2" s="857"/>
      <c r="CB2" s="857"/>
      <c r="CC2" s="857"/>
      <c r="CD2" s="857"/>
      <c r="CE2" s="857"/>
      <c r="CF2" s="857"/>
      <c r="CG2" s="857"/>
      <c r="CH2" s="857"/>
    </row>
    <row r="3" spans="2:86" ht="24.95" customHeight="1" x14ac:dyDescent="0.15">
      <c r="B3" s="568" t="s">
        <v>919</v>
      </c>
      <c r="C3" s="858"/>
      <c r="D3" s="858"/>
      <c r="E3" s="859"/>
      <c r="F3" s="859"/>
      <c r="G3" s="859"/>
      <c r="H3" s="859"/>
      <c r="I3" s="859"/>
      <c r="J3" s="859"/>
      <c r="K3" s="858"/>
      <c r="L3" s="858"/>
      <c r="M3" s="858"/>
      <c r="N3" s="858"/>
      <c r="O3" s="858"/>
      <c r="P3" s="858"/>
      <c r="Q3" s="858"/>
      <c r="R3" s="858"/>
      <c r="S3" s="858"/>
      <c r="T3" s="858"/>
      <c r="U3" s="858"/>
      <c r="V3" s="858"/>
      <c r="W3" s="858"/>
      <c r="X3" s="858"/>
      <c r="Y3" s="858"/>
      <c r="Z3" s="858"/>
      <c r="AA3" s="858"/>
      <c r="AB3" s="858"/>
      <c r="AC3" s="858"/>
      <c r="AD3" s="858"/>
      <c r="AE3" s="858"/>
      <c r="AF3" s="858"/>
      <c r="AG3" s="858"/>
      <c r="AH3" s="858"/>
      <c r="AI3" s="858"/>
      <c r="AJ3" s="858"/>
      <c r="AK3" s="858"/>
      <c r="AL3" s="858"/>
      <c r="AM3" s="858"/>
      <c r="AN3" s="858"/>
      <c r="AO3" s="858"/>
      <c r="AU3" s="860"/>
      <c r="AV3" s="861"/>
      <c r="AW3" s="862"/>
      <c r="AX3" s="862"/>
      <c r="AY3" s="855" t="s">
        <v>920</v>
      </c>
      <c r="AZ3" s="855"/>
      <c r="BA3" s="855"/>
      <c r="BB3" s="855"/>
      <c r="BC3" s="855" t="s">
        <v>921</v>
      </c>
      <c r="BD3" s="855"/>
      <c r="BE3" s="855"/>
      <c r="BF3" s="855"/>
      <c r="BG3" s="855" t="s">
        <v>922</v>
      </c>
      <c r="BH3" s="855"/>
      <c r="BI3" s="855"/>
      <c r="BJ3" s="855"/>
      <c r="BK3" s="855" t="s">
        <v>923</v>
      </c>
      <c r="BL3" s="855"/>
      <c r="BM3" s="855"/>
      <c r="BN3" s="855"/>
      <c r="BO3" s="855" t="s">
        <v>921</v>
      </c>
      <c r="BP3" s="855"/>
      <c r="BQ3" s="855"/>
      <c r="BR3" s="855"/>
      <c r="BS3" s="855" t="s">
        <v>922</v>
      </c>
      <c r="BT3" s="855"/>
      <c r="BU3" s="855"/>
      <c r="BV3" s="855"/>
      <c r="BW3" s="857"/>
      <c r="BX3" s="857"/>
      <c r="BY3" s="857"/>
      <c r="BZ3" s="857"/>
      <c r="CA3" s="857"/>
      <c r="CB3" s="857"/>
      <c r="CC3" s="857"/>
      <c r="CD3" s="857"/>
      <c r="CE3" s="857"/>
      <c r="CF3" s="857"/>
      <c r="CG3" s="857"/>
      <c r="CH3" s="857"/>
    </row>
    <row r="4" spans="2:86" ht="18" customHeight="1" x14ac:dyDescent="0.15">
      <c r="B4" s="401" t="s">
        <v>8</v>
      </c>
      <c r="C4" s="401"/>
      <c r="D4" s="401"/>
      <c r="E4" s="624" t="s">
        <v>542</v>
      </c>
      <c r="F4" s="625"/>
      <c r="G4" s="625"/>
      <c r="H4" s="625"/>
      <c r="I4" s="625"/>
      <c r="J4" s="626"/>
      <c r="K4" s="496" t="s">
        <v>9</v>
      </c>
      <c r="L4" s="496"/>
      <c r="M4" s="496"/>
      <c r="N4" s="648" t="s">
        <v>543</v>
      </c>
      <c r="O4" s="648"/>
      <c r="P4" s="648"/>
      <c r="Q4" s="648"/>
      <c r="R4" s="648"/>
      <c r="S4" s="648"/>
      <c r="T4" s="498" t="s">
        <v>924</v>
      </c>
      <c r="U4" s="499"/>
      <c r="V4" s="499"/>
      <c r="W4" s="499"/>
      <c r="X4" s="500"/>
      <c r="Y4" s="870" t="s">
        <v>545</v>
      </c>
      <c r="Z4" s="870"/>
      <c r="AA4" s="870"/>
      <c r="AB4" s="870"/>
      <c r="AC4" s="870"/>
      <c r="AD4" s="870"/>
      <c r="AE4" s="870"/>
      <c r="AF4" s="870"/>
      <c r="AG4" s="498" t="s">
        <v>546</v>
      </c>
      <c r="AH4" s="499"/>
      <c r="AI4" s="499"/>
      <c r="AJ4" s="500"/>
      <c r="AK4" s="863">
        <v>45621</v>
      </c>
      <c r="AL4" s="864"/>
      <c r="AM4" s="864"/>
      <c r="AN4" s="864"/>
      <c r="AO4" s="865"/>
      <c r="AU4" s="860"/>
      <c r="AV4" s="861"/>
      <c r="AW4" s="862"/>
      <c r="AX4" s="862"/>
      <c r="AY4" s="173" t="s">
        <v>925</v>
      </c>
      <c r="AZ4" s="173" t="s">
        <v>926</v>
      </c>
      <c r="BA4" s="173" t="s">
        <v>927</v>
      </c>
      <c r="BB4" s="173" t="s">
        <v>928</v>
      </c>
      <c r="BC4" s="173" t="s">
        <v>925</v>
      </c>
      <c r="BD4" s="173" t="s">
        <v>926</v>
      </c>
      <c r="BE4" s="173" t="s">
        <v>927</v>
      </c>
      <c r="BF4" s="173" t="s">
        <v>928</v>
      </c>
      <c r="BG4" s="173" t="s">
        <v>925</v>
      </c>
      <c r="BH4" s="173" t="s">
        <v>926</v>
      </c>
      <c r="BI4" s="173" t="s">
        <v>927</v>
      </c>
      <c r="BJ4" s="173" t="s">
        <v>928</v>
      </c>
      <c r="BK4" s="173" t="s">
        <v>925</v>
      </c>
      <c r="BL4" s="173" t="s">
        <v>926</v>
      </c>
      <c r="BM4" s="173" t="s">
        <v>927</v>
      </c>
      <c r="BN4" s="173" t="s">
        <v>928</v>
      </c>
      <c r="BO4" s="173" t="s">
        <v>925</v>
      </c>
      <c r="BP4" s="173" t="s">
        <v>926</v>
      </c>
      <c r="BQ4" s="173" t="s">
        <v>927</v>
      </c>
      <c r="BR4" s="173" t="s">
        <v>928</v>
      </c>
      <c r="BS4" s="173" t="s">
        <v>925</v>
      </c>
      <c r="BT4" s="173" t="s">
        <v>926</v>
      </c>
      <c r="BU4" s="173" t="s">
        <v>927</v>
      </c>
      <c r="BV4" s="173" t="s">
        <v>928</v>
      </c>
      <c r="BW4" s="5"/>
      <c r="BX4" s="5"/>
      <c r="BY4" s="5"/>
      <c r="BZ4" s="5"/>
      <c r="CA4" s="5"/>
      <c r="CB4" s="5"/>
      <c r="CC4" s="5"/>
      <c r="CD4" s="5"/>
      <c r="CE4" s="5"/>
      <c r="CF4" s="5"/>
      <c r="CG4" s="5"/>
      <c r="CH4" s="5"/>
    </row>
    <row r="5" spans="2:86" ht="18" customHeight="1" x14ac:dyDescent="0.15">
      <c r="B5" s="409" t="s">
        <v>0</v>
      </c>
      <c r="C5" s="409"/>
      <c r="D5" s="409"/>
      <c r="E5" s="634" t="s">
        <v>547</v>
      </c>
      <c r="F5" s="635"/>
      <c r="G5" s="635"/>
      <c r="H5" s="635"/>
      <c r="I5" s="635"/>
      <c r="J5" s="636"/>
      <c r="K5" s="528" t="s">
        <v>1</v>
      </c>
      <c r="L5" s="528"/>
      <c r="M5" s="528"/>
      <c r="N5" s="648" t="s">
        <v>548</v>
      </c>
      <c r="O5" s="648"/>
      <c r="P5" s="648"/>
      <c r="Q5" s="648"/>
      <c r="R5" s="648"/>
      <c r="S5" s="648"/>
      <c r="T5" s="501"/>
      <c r="U5" s="502"/>
      <c r="V5" s="502"/>
      <c r="W5" s="502"/>
      <c r="X5" s="503"/>
      <c r="Y5" s="869" t="s">
        <v>549</v>
      </c>
      <c r="Z5" s="869"/>
      <c r="AA5" s="869"/>
      <c r="AB5" s="869"/>
      <c r="AC5" s="869"/>
      <c r="AD5" s="869"/>
      <c r="AE5" s="869"/>
      <c r="AF5" s="869"/>
      <c r="AG5" s="632"/>
      <c r="AH5" s="650"/>
      <c r="AI5" s="650"/>
      <c r="AJ5" s="633"/>
      <c r="AK5" s="866"/>
      <c r="AL5" s="867"/>
      <c r="AM5" s="867"/>
      <c r="AN5" s="867"/>
      <c r="AO5" s="868"/>
      <c r="AU5" s="860"/>
      <c r="AV5" s="174" t="str">
        <f>N7</f>
        <v>S015</v>
      </c>
      <c r="AW5" s="175">
        <f>R7</f>
        <v>10.5</v>
      </c>
      <c r="AX5" s="176" t="str">
        <f>AM35</f>
        <v>Ⅰ</v>
      </c>
      <c r="AY5" s="176">
        <f>Y37</f>
        <v>0</v>
      </c>
      <c r="AZ5" s="176">
        <f t="shared" ref="AZ5:BJ5" si="0">Z37</f>
        <v>0</v>
      </c>
      <c r="BA5" s="176">
        <f t="shared" si="0"/>
        <v>0</v>
      </c>
      <c r="BB5" s="176">
        <f>AB37</f>
        <v>0</v>
      </c>
      <c r="BC5" s="176">
        <f t="shared" si="0"/>
        <v>0</v>
      </c>
      <c r="BD5" s="176">
        <f>AD37</f>
        <v>0</v>
      </c>
      <c r="BE5" s="176">
        <f>AE37</f>
        <v>0</v>
      </c>
      <c r="BF5" s="176">
        <f t="shared" si="0"/>
        <v>0</v>
      </c>
      <c r="BG5" s="176">
        <f t="shared" si="0"/>
        <v>0</v>
      </c>
      <c r="BH5" s="176">
        <f t="shared" si="0"/>
        <v>0</v>
      </c>
      <c r="BI5" s="176">
        <f>AI37</f>
        <v>0</v>
      </c>
      <c r="BJ5" s="176">
        <f t="shared" si="0"/>
        <v>0</v>
      </c>
      <c r="BK5" s="176" t="str">
        <f>IF(Y37&gt;0,R7,"")</f>
        <v/>
      </c>
      <c r="BL5" s="177" t="str">
        <f>IF(Y37&gt;0,"",IF(Z37&gt;0,R7,""))</f>
        <v/>
      </c>
      <c r="BM5" s="177" t="str">
        <f>IF(Y37+Z37&gt;0,"",IF(AA37&gt;0,R7,""))</f>
        <v/>
      </c>
      <c r="BN5" s="177" t="str">
        <f>IF(Y37+Z37+AA37&gt;0,"",IF(AB37&gt;0,R7,""))</f>
        <v/>
      </c>
      <c r="BO5" s="176">
        <f>AC35</f>
        <v>0</v>
      </c>
      <c r="BP5" s="176">
        <f t="shared" ref="BP5:BQ5" si="1">AD35</f>
        <v>0</v>
      </c>
      <c r="BQ5" s="176">
        <f t="shared" si="1"/>
        <v>0</v>
      </c>
      <c r="BR5" s="176">
        <f>AF35</f>
        <v>0</v>
      </c>
      <c r="BS5" s="176">
        <f>AG35</f>
        <v>0</v>
      </c>
      <c r="BT5" s="176">
        <f>AH35</f>
        <v>0</v>
      </c>
      <c r="BU5" s="176">
        <f>AI35</f>
        <v>0</v>
      </c>
      <c r="BV5" s="176">
        <f>AJ35</f>
        <v>0</v>
      </c>
      <c r="BW5" s="178"/>
      <c r="BX5" s="179"/>
      <c r="BY5" s="179"/>
      <c r="BZ5" s="179"/>
      <c r="CA5" s="180"/>
      <c r="CB5" s="180"/>
      <c r="CC5" s="180"/>
      <c r="CD5" s="180"/>
      <c r="CE5" s="180"/>
      <c r="CF5" s="180"/>
      <c r="CG5" s="180"/>
      <c r="CH5" s="180"/>
    </row>
    <row r="6" spans="2:86" ht="12" customHeight="1" x14ac:dyDescent="0.15">
      <c r="B6" s="871" t="s">
        <v>929</v>
      </c>
      <c r="C6" s="873"/>
      <c r="D6" s="874"/>
      <c r="E6" s="875"/>
      <c r="F6" s="875"/>
      <c r="G6" s="875"/>
      <c r="H6" s="875"/>
      <c r="I6" s="875"/>
      <c r="J6" s="876"/>
      <c r="K6" s="881" t="s">
        <v>930</v>
      </c>
      <c r="L6" s="882"/>
      <c r="M6" s="882"/>
      <c r="N6" s="882"/>
      <c r="O6" s="882"/>
      <c r="P6" s="882"/>
      <c r="Q6" s="882"/>
      <c r="R6" s="882"/>
      <c r="S6" s="882"/>
      <c r="T6" s="882"/>
      <c r="U6" s="882"/>
      <c r="V6" s="882"/>
      <c r="W6" s="882"/>
      <c r="X6" s="882"/>
      <c r="Y6" s="882"/>
      <c r="Z6" s="882"/>
      <c r="AA6" s="882"/>
      <c r="AB6" s="882"/>
      <c r="AC6" s="882"/>
      <c r="AD6" s="882"/>
      <c r="AE6" s="882"/>
      <c r="AF6" s="882"/>
      <c r="AG6" s="882"/>
      <c r="AH6" s="882"/>
      <c r="AI6" s="882"/>
      <c r="AJ6" s="882"/>
      <c r="AK6" s="882"/>
      <c r="AL6" s="882"/>
      <c r="AM6" s="882"/>
      <c r="AN6" s="882"/>
      <c r="AO6" s="883"/>
      <c r="AP6" s="2"/>
    </row>
    <row r="7" spans="2:86" ht="12" customHeight="1" x14ac:dyDescent="0.15">
      <c r="B7" s="872"/>
      <c r="C7" s="877"/>
      <c r="D7" s="875"/>
      <c r="E7" s="875"/>
      <c r="F7" s="875"/>
      <c r="G7" s="875"/>
      <c r="H7" s="875"/>
      <c r="I7" s="875"/>
      <c r="J7" s="876"/>
      <c r="K7" s="884" t="s">
        <v>931</v>
      </c>
      <c r="L7" s="885"/>
      <c r="M7" s="886"/>
      <c r="N7" s="887" t="s">
        <v>973</v>
      </c>
      <c r="O7" s="888"/>
      <c r="P7" s="884" t="s">
        <v>932</v>
      </c>
      <c r="Q7" s="886"/>
      <c r="R7" s="889">
        <v>10.5</v>
      </c>
      <c r="S7" s="890"/>
      <c r="T7" s="891"/>
      <c r="U7" s="892" t="s">
        <v>933</v>
      </c>
      <c r="V7" s="893"/>
      <c r="W7" s="892" t="s">
        <v>934</v>
      </c>
      <c r="X7" s="893"/>
      <c r="Y7" s="886" t="s">
        <v>935</v>
      </c>
      <c r="Z7" s="898"/>
      <c r="AA7" s="898"/>
      <c r="AB7" s="898"/>
      <c r="AC7" s="892" t="s">
        <v>936</v>
      </c>
      <c r="AD7" s="899"/>
      <c r="AE7" s="899"/>
      <c r="AF7" s="899"/>
      <c r="AG7" s="899"/>
      <c r="AH7" s="899"/>
      <c r="AI7" s="899"/>
      <c r="AJ7" s="893"/>
      <c r="AK7" s="892" t="s">
        <v>937</v>
      </c>
      <c r="AL7" s="899"/>
      <c r="AM7" s="899"/>
      <c r="AN7" s="901"/>
      <c r="AO7" s="902"/>
      <c r="AP7" s="2"/>
      <c r="AW7" s="182"/>
    </row>
    <row r="8" spans="2:86" ht="12" customHeight="1" x14ac:dyDescent="0.15">
      <c r="B8" s="872"/>
      <c r="C8" s="877"/>
      <c r="D8" s="875"/>
      <c r="E8" s="875"/>
      <c r="F8" s="875"/>
      <c r="G8" s="875"/>
      <c r="H8" s="875"/>
      <c r="I8" s="875"/>
      <c r="J8" s="876"/>
      <c r="K8" s="898" t="s">
        <v>731</v>
      </c>
      <c r="L8" s="898" t="s">
        <v>560</v>
      </c>
      <c r="M8" s="898"/>
      <c r="N8" s="898" t="s">
        <v>561</v>
      </c>
      <c r="O8" s="898"/>
      <c r="P8" s="898" t="s">
        <v>938</v>
      </c>
      <c r="Q8" s="898"/>
      <c r="R8" s="898" t="s">
        <v>939</v>
      </c>
      <c r="S8" s="898"/>
      <c r="T8" s="898"/>
      <c r="U8" s="894"/>
      <c r="V8" s="895"/>
      <c r="W8" s="894"/>
      <c r="X8" s="895"/>
      <c r="Y8" s="886"/>
      <c r="Z8" s="898"/>
      <c r="AA8" s="898"/>
      <c r="AB8" s="898"/>
      <c r="AC8" s="896"/>
      <c r="AD8" s="900"/>
      <c r="AE8" s="900"/>
      <c r="AF8" s="900"/>
      <c r="AG8" s="900"/>
      <c r="AH8" s="900"/>
      <c r="AI8" s="900"/>
      <c r="AJ8" s="897"/>
      <c r="AK8" s="894"/>
      <c r="AL8" s="903"/>
      <c r="AM8" s="903"/>
      <c r="AN8" s="904"/>
      <c r="AO8" s="905"/>
      <c r="AP8" s="2"/>
    </row>
    <row r="9" spans="2:86" ht="12" customHeight="1" x14ac:dyDescent="0.15">
      <c r="B9" s="872"/>
      <c r="C9" s="877"/>
      <c r="D9" s="875"/>
      <c r="E9" s="875"/>
      <c r="F9" s="875"/>
      <c r="G9" s="875"/>
      <c r="H9" s="875"/>
      <c r="I9" s="875"/>
      <c r="J9" s="876"/>
      <c r="K9" s="898"/>
      <c r="L9" s="898"/>
      <c r="M9" s="898"/>
      <c r="N9" s="898"/>
      <c r="O9" s="898"/>
      <c r="P9" s="898"/>
      <c r="Q9" s="898"/>
      <c r="R9" s="898"/>
      <c r="S9" s="898"/>
      <c r="T9" s="898"/>
      <c r="U9" s="894"/>
      <c r="V9" s="895"/>
      <c r="W9" s="894"/>
      <c r="X9" s="895"/>
      <c r="Y9" s="886" t="s">
        <v>940</v>
      </c>
      <c r="Z9" s="898"/>
      <c r="AA9" s="898"/>
      <c r="AB9" s="898"/>
      <c r="AC9" s="898" t="s">
        <v>941</v>
      </c>
      <c r="AD9" s="898"/>
      <c r="AE9" s="898"/>
      <c r="AF9" s="898"/>
      <c r="AG9" s="898" t="s">
        <v>942</v>
      </c>
      <c r="AH9" s="898"/>
      <c r="AI9" s="898"/>
      <c r="AJ9" s="898"/>
      <c r="AK9" s="894"/>
      <c r="AL9" s="903"/>
      <c r="AM9" s="903"/>
      <c r="AN9" s="904"/>
      <c r="AO9" s="905"/>
      <c r="AP9" s="2"/>
    </row>
    <row r="10" spans="2:86" ht="12" customHeight="1" x14ac:dyDescent="0.15">
      <c r="B10" s="872"/>
      <c r="C10" s="877"/>
      <c r="D10" s="875"/>
      <c r="E10" s="875"/>
      <c r="F10" s="875"/>
      <c r="G10" s="875"/>
      <c r="H10" s="875"/>
      <c r="I10" s="875"/>
      <c r="J10" s="876"/>
      <c r="K10" s="898"/>
      <c r="L10" s="898"/>
      <c r="M10" s="898"/>
      <c r="N10" s="898"/>
      <c r="O10" s="898"/>
      <c r="P10" s="898"/>
      <c r="Q10" s="898"/>
      <c r="R10" s="898"/>
      <c r="S10" s="898"/>
      <c r="T10" s="898"/>
      <c r="U10" s="896"/>
      <c r="V10" s="897"/>
      <c r="W10" s="896"/>
      <c r="X10" s="897"/>
      <c r="Y10" s="183" t="s">
        <v>527</v>
      </c>
      <c r="Z10" s="184" t="s">
        <v>526</v>
      </c>
      <c r="AA10" s="184" t="s">
        <v>943</v>
      </c>
      <c r="AB10" s="184" t="s">
        <v>944</v>
      </c>
      <c r="AC10" s="184" t="s">
        <v>527</v>
      </c>
      <c r="AD10" s="184" t="s">
        <v>526</v>
      </c>
      <c r="AE10" s="184" t="s">
        <v>943</v>
      </c>
      <c r="AF10" s="184" t="s">
        <v>944</v>
      </c>
      <c r="AG10" s="184" t="s">
        <v>527</v>
      </c>
      <c r="AH10" s="184" t="s">
        <v>526</v>
      </c>
      <c r="AI10" s="184" t="s">
        <v>943</v>
      </c>
      <c r="AJ10" s="184" t="s">
        <v>944</v>
      </c>
      <c r="AK10" s="896"/>
      <c r="AL10" s="900"/>
      <c r="AM10" s="900"/>
      <c r="AN10" s="906"/>
      <c r="AO10" s="907"/>
      <c r="AP10" s="2"/>
    </row>
    <row r="11" spans="2:86" ht="12" customHeight="1" x14ac:dyDescent="0.15">
      <c r="B11" s="872"/>
      <c r="C11" s="877"/>
      <c r="D11" s="875"/>
      <c r="E11" s="875"/>
      <c r="F11" s="875"/>
      <c r="G11" s="875"/>
      <c r="H11" s="875"/>
      <c r="I11" s="875"/>
      <c r="J11" s="876"/>
      <c r="K11" s="185"/>
      <c r="L11" s="908"/>
      <c r="M11" s="910"/>
      <c r="N11" s="908"/>
      <c r="O11" s="910"/>
      <c r="P11" s="908"/>
      <c r="Q11" s="910"/>
      <c r="R11" s="606"/>
      <c r="S11" s="606"/>
      <c r="T11" s="606"/>
      <c r="U11" s="908"/>
      <c r="V11" s="910"/>
      <c r="W11" s="908"/>
      <c r="X11" s="910"/>
      <c r="Y11" s="186"/>
      <c r="Z11" s="187"/>
      <c r="AA11" s="187"/>
      <c r="AB11" s="187"/>
      <c r="AC11" s="188"/>
      <c r="AD11" s="188"/>
      <c r="AE11" s="188"/>
      <c r="AF11" s="188"/>
      <c r="AG11" s="188"/>
      <c r="AH11" s="188"/>
      <c r="AI11" s="188"/>
      <c r="AJ11" s="188"/>
      <c r="AK11" s="908"/>
      <c r="AL11" s="909"/>
      <c r="AM11" s="909"/>
      <c r="AN11" s="909"/>
      <c r="AO11" s="910"/>
      <c r="AP11" s="2"/>
      <c r="AQ11" s="189">
        <f>IF(P11="材質劣化",2,IF(P11="漏水",3,1))</f>
        <v>1</v>
      </c>
    </row>
    <row r="12" spans="2:86" ht="12" customHeight="1" x14ac:dyDescent="0.15">
      <c r="B12" s="872"/>
      <c r="C12" s="877"/>
      <c r="D12" s="875"/>
      <c r="E12" s="875"/>
      <c r="F12" s="875"/>
      <c r="G12" s="875"/>
      <c r="H12" s="875"/>
      <c r="I12" s="875"/>
      <c r="J12" s="876"/>
      <c r="K12" s="185"/>
      <c r="L12" s="908"/>
      <c r="M12" s="910"/>
      <c r="N12" s="908"/>
      <c r="O12" s="910"/>
      <c r="P12" s="908"/>
      <c r="Q12" s="910"/>
      <c r="R12" s="606"/>
      <c r="S12" s="606"/>
      <c r="T12" s="606"/>
      <c r="U12" s="908"/>
      <c r="V12" s="910"/>
      <c r="W12" s="908"/>
      <c r="X12" s="910"/>
      <c r="Y12" s="186"/>
      <c r="Z12" s="187"/>
      <c r="AA12" s="187"/>
      <c r="AB12" s="187"/>
      <c r="AC12" s="188"/>
      <c r="AD12" s="188"/>
      <c r="AE12" s="188"/>
      <c r="AF12" s="188"/>
      <c r="AG12" s="188"/>
      <c r="AH12" s="188"/>
      <c r="AI12" s="188"/>
      <c r="AJ12" s="188"/>
      <c r="AK12" s="908"/>
      <c r="AL12" s="909"/>
      <c r="AM12" s="909"/>
      <c r="AN12" s="909"/>
      <c r="AO12" s="910"/>
      <c r="AP12" s="2"/>
      <c r="AQ12" s="189">
        <f>IF(P12="材質劣化",2,IF(P12="漏水",3,1))</f>
        <v>1</v>
      </c>
    </row>
    <row r="13" spans="2:86" ht="12" customHeight="1" x14ac:dyDescent="0.15">
      <c r="B13" s="872"/>
      <c r="C13" s="877"/>
      <c r="D13" s="875"/>
      <c r="E13" s="875"/>
      <c r="F13" s="875"/>
      <c r="G13" s="875"/>
      <c r="H13" s="875"/>
      <c r="I13" s="875"/>
      <c r="J13" s="876"/>
      <c r="K13" s="185"/>
      <c r="L13" s="908"/>
      <c r="M13" s="910"/>
      <c r="N13" s="908"/>
      <c r="O13" s="910"/>
      <c r="P13" s="908"/>
      <c r="Q13" s="910"/>
      <c r="R13" s="604"/>
      <c r="S13" s="620"/>
      <c r="T13" s="605"/>
      <c r="U13" s="908"/>
      <c r="V13" s="910"/>
      <c r="W13" s="908"/>
      <c r="X13" s="910"/>
      <c r="Y13" s="186"/>
      <c r="Z13" s="187"/>
      <c r="AA13" s="187"/>
      <c r="AB13" s="187"/>
      <c r="AC13" s="188"/>
      <c r="AD13" s="188"/>
      <c r="AE13" s="188"/>
      <c r="AF13" s="188"/>
      <c r="AG13" s="188"/>
      <c r="AH13" s="188"/>
      <c r="AI13" s="188"/>
      <c r="AJ13" s="188"/>
      <c r="AK13" s="908"/>
      <c r="AL13" s="909"/>
      <c r="AM13" s="909"/>
      <c r="AN13" s="909"/>
      <c r="AO13" s="910"/>
      <c r="AP13" s="2"/>
      <c r="AQ13" s="189">
        <f t="shared" ref="AQ13:AQ34" si="2">IF(P13="材質劣化",2,IF(P13="漏水",3,1))</f>
        <v>1</v>
      </c>
    </row>
    <row r="14" spans="2:86" ht="12" customHeight="1" x14ac:dyDescent="0.15">
      <c r="B14" s="872"/>
      <c r="C14" s="877"/>
      <c r="D14" s="875"/>
      <c r="E14" s="875"/>
      <c r="F14" s="875"/>
      <c r="G14" s="875"/>
      <c r="H14" s="875"/>
      <c r="I14" s="875"/>
      <c r="J14" s="876"/>
      <c r="K14" s="185"/>
      <c r="L14" s="908"/>
      <c r="M14" s="910"/>
      <c r="N14" s="908"/>
      <c r="O14" s="910"/>
      <c r="P14" s="908"/>
      <c r="Q14" s="910"/>
      <c r="R14" s="604"/>
      <c r="S14" s="620"/>
      <c r="T14" s="605"/>
      <c r="U14" s="908"/>
      <c r="V14" s="910"/>
      <c r="W14" s="908"/>
      <c r="X14" s="910"/>
      <c r="Y14" s="186"/>
      <c r="Z14" s="187"/>
      <c r="AA14" s="187"/>
      <c r="AB14" s="187"/>
      <c r="AC14" s="188"/>
      <c r="AD14" s="188"/>
      <c r="AE14" s="188"/>
      <c r="AF14" s="188"/>
      <c r="AG14" s="188"/>
      <c r="AH14" s="188"/>
      <c r="AI14" s="188"/>
      <c r="AJ14" s="188"/>
      <c r="AK14" s="908"/>
      <c r="AL14" s="909"/>
      <c r="AM14" s="909"/>
      <c r="AN14" s="909"/>
      <c r="AO14" s="910"/>
      <c r="AP14" s="2"/>
      <c r="AQ14" s="189">
        <f t="shared" si="2"/>
        <v>1</v>
      </c>
    </row>
    <row r="15" spans="2:86" ht="12" customHeight="1" x14ac:dyDescent="0.15">
      <c r="B15" s="872"/>
      <c r="C15" s="877"/>
      <c r="D15" s="875"/>
      <c r="E15" s="875"/>
      <c r="F15" s="875"/>
      <c r="G15" s="875"/>
      <c r="H15" s="875"/>
      <c r="I15" s="875"/>
      <c r="J15" s="876"/>
      <c r="K15" s="185"/>
      <c r="L15" s="908"/>
      <c r="M15" s="910"/>
      <c r="N15" s="908"/>
      <c r="O15" s="910"/>
      <c r="P15" s="908"/>
      <c r="Q15" s="910"/>
      <c r="R15" s="604"/>
      <c r="S15" s="620"/>
      <c r="T15" s="605"/>
      <c r="U15" s="908"/>
      <c r="V15" s="910"/>
      <c r="W15" s="908"/>
      <c r="X15" s="910"/>
      <c r="Y15" s="186"/>
      <c r="Z15" s="187"/>
      <c r="AA15" s="187"/>
      <c r="AB15" s="187"/>
      <c r="AC15" s="188"/>
      <c r="AD15" s="188"/>
      <c r="AE15" s="188"/>
      <c r="AF15" s="188"/>
      <c r="AG15" s="188"/>
      <c r="AH15" s="188"/>
      <c r="AI15" s="188"/>
      <c r="AJ15" s="188"/>
      <c r="AK15" s="908"/>
      <c r="AL15" s="909"/>
      <c r="AM15" s="909"/>
      <c r="AN15" s="909"/>
      <c r="AO15" s="910"/>
      <c r="AP15" s="2"/>
      <c r="AQ15" s="189">
        <f t="shared" si="2"/>
        <v>1</v>
      </c>
    </row>
    <row r="16" spans="2:86" ht="12" customHeight="1" x14ac:dyDescent="0.15">
      <c r="B16" s="872"/>
      <c r="C16" s="877"/>
      <c r="D16" s="875"/>
      <c r="E16" s="875"/>
      <c r="F16" s="875"/>
      <c r="G16" s="875"/>
      <c r="H16" s="875"/>
      <c r="I16" s="875"/>
      <c r="J16" s="876"/>
      <c r="K16" s="185"/>
      <c r="L16" s="908"/>
      <c r="M16" s="910"/>
      <c r="N16" s="908"/>
      <c r="O16" s="910"/>
      <c r="P16" s="908"/>
      <c r="Q16" s="910"/>
      <c r="R16" s="604"/>
      <c r="S16" s="620"/>
      <c r="T16" s="605"/>
      <c r="U16" s="908"/>
      <c r="V16" s="910"/>
      <c r="W16" s="908"/>
      <c r="X16" s="910"/>
      <c r="Y16" s="186"/>
      <c r="Z16" s="187"/>
      <c r="AA16" s="187"/>
      <c r="AB16" s="187"/>
      <c r="AC16" s="188"/>
      <c r="AD16" s="188"/>
      <c r="AE16" s="188"/>
      <c r="AF16" s="188"/>
      <c r="AG16" s="188"/>
      <c r="AH16" s="188"/>
      <c r="AI16" s="188"/>
      <c r="AJ16" s="188"/>
      <c r="AK16" s="908"/>
      <c r="AL16" s="909"/>
      <c r="AM16" s="909"/>
      <c r="AN16" s="909"/>
      <c r="AO16" s="910"/>
      <c r="AP16" s="2"/>
      <c r="AQ16" s="189">
        <f t="shared" si="2"/>
        <v>1</v>
      </c>
    </row>
    <row r="17" spans="2:46" ht="12" customHeight="1" x14ac:dyDescent="0.15">
      <c r="B17" s="872"/>
      <c r="C17" s="877"/>
      <c r="D17" s="875"/>
      <c r="E17" s="875"/>
      <c r="F17" s="875"/>
      <c r="G17" s="875"/>
      <c r="H17" s="875"/>
      <c r="I17" s="875"/>
      <c r="J17" s="876"/>
      <c r="K17" s="185"/>
      <c r="L17" s="908"/>
      <c r="M17" s="910"/>
      <c r="N17" s="908"/>
      <c r="O17" s="910"/>
      <c r="P17" s="908"/>
      <c r="Q17" s="910"/>
      <c r="R17" s="604"/>
      <c r="S17" s="620"/>
      <c r="T17" s="605"/>
      <c r="U17" s="908"/>
      <c r="V17" s="910"/>
      <c r="W17" s="908"/>
      <c r="X17" s="910"/>
      <c r="Y17" s="186"/>
      <c r="Z17" s="187"/>
      <c r="AA17" s="187"/>
      <c r="AB17" s="187"/>
      <c r="AC17" s="188"/>
      <c r="AD17" s="188"/>
      <c r="AE17" s="188"/>
      <c r="AF17" s="188"/>
      <c r="AG17" s="188"/>
      <c r="AH17" s="188"/>
      <c r="AI17" s="188"/>
      <c r="AJ17" s="188"/>
      <c r="AK17" s="908"/>
      <c r="AL17" s="909"/>
      <c r="AM17" s="909"/>
      <c r="AN17" s="909"/>
      <c r="AO17" s="910"/>
      <c r="AP17" s="2"/>
      <c r="AQ17" s="189">
        <f t="shared" si="2"/>
        <v>1</v>
      </c>
    </row>
    <row r="18" spans="2:46" ht="12" customHeight="1" x14ac:dyDescent="0.15">
      <c r="B18" s="872"/>
      <c r="C18" s="877"/>
      <c r="D18" s="875"/>
      <c r="E18" s="875"/>
      <c r="F18" s="875"/>
      <c r="G18" s="875"/>
      <c r="H18" s="875"/>
      <c r="I18" s="875"/>
      <c r="J18" s="876"/>
      <c r="K18" s="185"/>
      <c r="L18" s="908"/>
      <c r="M18" s="910"/>
      <c r="N18" s="908"/>
      <c r="O18" s="910"/>
      <c r="P18" s="908"/>
      <c r="Q18" s="910"/>
      <c r="R18" s="604"/>
      <c r="S18" s="620"/>
      <c r="T18" s="605"/>
      <c r="U18" s="908"/>
      <c r="V18" s="910"/>
      <c r="W18" s="908"/>
      <c r="X18" s="910"/>
      <c r="Y18" s="186"/>
      <c r="Z18" s="187"/>
      <c r="AA18" s="187"/>
      <c r="AB18" s="187"/>
      <c r="AC18" s="188"/>
      <c r="AD18" s="188"/>
      <c r="AE18" s="188"/>
      <c r="AF18" s="188"/>
      <c r="AG18" s="188"/>
      <c r="AH18" s="188"/>
      <c r="AI18" s="188"/>
      <c r="AJ18" s="188"/>
      <c r="AK18" s="908"/>
      <c r="AL18" s="909"/>
      <c r="AM18" s="909"/>
      <c r="AN18" s="909"/>
      <c r="AO18" s="910"/>
      <c r="AP18" s="2"/>
      <c r="AQ18" s="189">
        <f t="shared" si="2"/>
        <v>1</v>
      </c>
    </row>
    <row r="19" spans="2:46" ht="12" customHeight="1" x14ac:dyDescent="0.15">
      <c r="B19" s="872"/>
      <c r="C19" s="877"/>
      <c r="D19" s="875"/>
      <c r="E19" s="875"/>
      <c r="F19" s="875"/>
      <c r="G19" s="875"/>
      <c r="H19" s="875"/>
      <c r="I19" s="875"/>
      <c r="J19" s="876"/>
      <c r="K19" s="185"/>
      <c r="L19" s="908"/>
      <c r="M19" s="910"/>
      <c r="N19" s="908"/>
      <c r="O19" s="910"/>
      <c r="P19" s="908"/>
      <c r="Q19" s="910"/>
      <c r="R19" s="604"/>
      <c r="S19" s="620"/>
      <c r="T19" s="605"/>
      <c r="U19" s="908"/>
      <c r="V19" s="910"/>
      <c r="W19" s="908"/>
      <c r="X19" s="910"/>
      <c r="Y19" s="186"/>
      <c r="Z19" s="187"/>
      <c r="AA19" s="187"/>
      <c r="AB19" s="187"/>
      <c r="AC19" s="188"/>
      <c r="AD19" s="188"/>
      <c r="AE19" s="188"/>
      <c r="AF19" s="188"/>
      <c r="AG19" s="188"/>
      <c r="AH19" s="188"/>
      <c r="AI19" s="188"/>
      <c r="AJ19" s="188"/>
      <c r="AK19" s="908"/>
      <c r="AL19" s="909"/>
      <c r="AM19" s="909"/>
      <c r="AN19" s="909"/>
      <c r="AO19" s="910"/>
      <c r="AP19" s="2"/>
      <c r="AQ19" s="189">
        <f t="shared" si="2"/>
        <v>1</v>
      </c>
    </row>
    <row r="20" spans="2:46" ht="12" customHeight="1" x14ac:dyDescent="0.15">
      <c r="B20" s="872"/>
      <c r="C20" s="877"/>
      <c r="D20" s="875"/>
      <c r="E20" s="875"/>
      <c r="F20" s="875"/>
      <c r="G20" s="875"/>
      <c r="H20" s="875"/>
      <c r="I20" s="875"/>
      <c r="J20" s="876"/>
      <c r="K20" s="185"/>
      <c r="L20" s="908"/>
      <c r="M20" s="910"/>
      <c r="N20" s="908"/>
      <c r="O20" s="910"/>
      <c r="P20" s="908"/>
      <c r="Q20" s="910"/>
      <c r="R20" s="604"/>
      <c r="S20" s="620"/>
      <c r="T20" s="605"/>
      <c r="U20" s="908"/>
      <c r="V20" s="910"/>
      <c r="W20" s="908"/>
      <c r="X20" s="910"/>
      <c r="Y20" s="186"/>
      <c r="Z20" s="187"/>
      <c r="AA20" s="187"/>
      <c r="AB20" s="187"/>
      <c r="AC20" s="188"/>
      <c r="AD20" s="188"/>
      <c r="AE20" s="188"/>
      <c r="AF20" s="188"/>
      <c r="AG20" s="188"/>
      <c r="AH20" s="188"/>
      <c r="AI20" s="188"/>
      <c r="AJ20" s="188"/>
      <c r="AK20" s="908"/>
      <c r="AL20" s="909"/>
      <c r="AM20" s="909"/>
      <c r="AN20" s="909"/>
      <c r="AO20" s="910"/>
      <c r="AP20" s="2"/>
      <c r="AQ20" s="189">
        <f t="shared" si="2"/>
        <v>1</v>
      </c>
    </row>
    <row r="21" spans="2:46" ht="12" customHeight="1" x14ac:dyDescent="0.15">
      <c r="B21" s="872"/>
      <c r="C21" s="877"/>
      <c r="D21" s="875"/>
      <c r="E21" s="875"/>
      <c r="F21" s="875"/>
      <c r="G21" s="875"/>
      <c r="H21" s="875"/>
      <c r="I21" s="875"/>
      <c r="J21" s="876"/>
      <c r="K21" s="185"/>
      <c r="L21" s="908"/>
      <c r="M21" s="910"/>
      <c r="N21" s="908"/>
      <c r="O21" s="910"/>
      <c r="P21" s="908"/>
      <c r="Q21" s="910"/>
      <c r="R21" s="604"/>
      <c r="S21" s="620"/>
      <c r="T21" s="605"/>
      <c r="U21" s="908"/>
      <c r="V21" s="910"/>
      <c r="W21" s="908"/>
      <c r="X21" s="910"/>
      <c r="Y21" s="186"/>
      <c r="Z21" s="187"/>
      <c r="AA21" s="187"/>
      <c r="AB21" s="187"/>
      <c r="AC21" s="188"/>
      <c r="AD21" s="188"/>
      <c r="AE21" s="188"/>
      <c r="AF21" s="188"/>
      <c r="AG21" s="188"/>
      <c r="AH21" s="188"/>
      <c r="AI21" s="188"/>
      <c r="AJ21" s="188"/>
      <c r="AK21" s="908"/>
      <c r="AL21" s="909"/>
      <c r="AM21" s="909"/>
      <c r="AN21" s="909"/>
      <c r="AO21" s="910"/>
      <c r="AP21" s="2"/>
      <c r="AQ21" s="189">
        <f>IF(P21="材質劣化",2,IF(P21="漏水",3,1))</f>
        <v>1</v>
      </c>
    </row>
    <row r="22" spans="2:46" ht="12" customHeight="1" x14ac:dyDescent="0.15">
      <c r="B22" s="872"/>
      <c r="C22" s="877"/>
      <c r="D22" s="875"/>
      <c r="E22" s="875"/>
      <c r="F22" s="875"/>
      <c r="G22" s="875"/>
      <c r="H22" s="875"/>
      <c r="I22" s="875"/>
      <c r="J22" s="876"/>
      <c r="K22" s="185"/>
      <c r="L22" s="908"/>
      <c r="M22" s="910"/>
      <c r="N22" s="908"/>
      <c r="O22" s="910"/>
      <c r="P22" s="908"/>
      <c r="Q22" s="910"/>
      <c r="R22" s="604"/>
      <c r="S22" s="620"/>
      <c r="T22" s="605"/>
      <c r="U22" s="908"/>
      <c r="V22" s="910"/>
      <c r="W22" s="908"/>
      <c r="X22" s="910"/>
      <c r="Y22" s="186"/>
      <c r="Z22" s="187"/>
      <c r="AA22" s="187"/>
      <c r="AB22" s="187"/>
      <c r="AC22" s="188"/>
      <c r="AD22" s="188"/>
      <c r="AE22" s="188"/>
      <c r="AF22" s="188"/>
      <c r="AG22" s="188"/>
      <c r="AH22" s="188"/>
      <c r="AI22" s="188"/>
      <c r="AJ22" s="188"/>
      <c r="AK22" s="908"/>
      <c r="AL22" s="909"/>
      <c r="AM22" s="909"/>
      <c r="AN22" s="909"/>
      <c r="AO22" s="910"/>
      <c r="AP22" s="2"/>
      <c r="AQ22" s="189">
        <f t="shared" si="2"/>
        <v>1</v>
      </c>
    </row>
    <row r="23" spans="2:46" ht="12" customHeight="1" x14ac:dyDescent="0.15">
      <c r="B23" s="872"/>
      <c r="C23" s="877"/>
      <c r="D23" s="875"/>
      <c r="E23" s="875"/>
      <c r="F23" s="875"/>
      <c r="G23" s="875"/>
      <c r="H23" s="875"/>
      <c r="I23" s="875"/>
      <c r="J23" s="876"/>
      <c r="K23" s="185"/>
      <c r="L23" s="908"/>
      <c r="M23" s="910"/>
      <c r="N23" s="908"/>
      <c r="O23" s="910"/>
      <c r="P23" s="908"/>
      <c r="Q23" s="910"/>
      <c r="R23" s="604"/>
      <c r="S23" s="620"/>
      <c r="T23" s="605"/>
      <c r="U23" s="908"/>
      <c r="V23" s="910"/>
      <c r="W23" s="908"/>
      <c r="X23" s="910"/>
      <c r="Y23" s="186"/>
      <c r="Z23" s="187"/>
      <c r="AA23" s="187"/>
      <c r="AB23" s="187"/>
      <c r="AC23" s="188"/>
      <c r="AD23" s="188"/>
      <c r="AE23" s="188"/>
      <c r="AF23" s="188"/>
      <c r="AG23" s="188"/>
      <c r="AH23" s="188"/>
      <c r="AI23" s="188"/>
      <c r="AJ23" s="188"/>
      <c r="AK23" s="908"/>
      <c r="AL23" s="909"/>
      <c r="AM23" s="909"/>
      <c r="AN23" s="909"/>
      <c r="AO23" s="910"/>
      <c r="AP23" s="2"/>
      <c r="AQ23" s="189">
        <f t="shared" si="2"/>
        <v>1</v>
      </c>
    </row>
    <row r="24" spans="2:46" ht="12" customHeight="1" x14ac:dyDescent="0.15">
      <c r="B24" s="872"/>
      <c r="C24" s="877"/>
      <c r="D24" s="875"/>
      <c r="E24" s="875"/>
      <c r="F24" s="875"/>
      <c r="G24" s="875"/>
      <c r="H24" s="875"/>
      <c r="I24" s="875"/>
      <c r="J24" s="876"/>
      <c r="K24" s="185"/>
      <c r="L24" s="908"/>
      <c r="M24" s="910"/>
      <c r="N24" s="908"/>
      <c r="O24" s="910"/>
      <c r="P24" s="908"/>
      <c r="Q24" s="910"/>
      <c r="R24" s="604"/>
      <c r="S24" s="620"/>
      <c r="T24" s="605"/>
      <c r="U24" s="908"/>
      <c r="V24" s="910"/>
      <c r="W24" s="908"/>
      <c r="X24" s="910"/>
      <c r="Y24" s="186"/>
      <c r="Z24" s="187"/>
      <c r="AA24" s="187"/>
      <c r="AB24" s="187"/>
      <c r="AC24" s="188"/>
      <c r="AD24" s="188"/>
      <c r="AE24" s="188"/>
      <c r="AF24" s="188"/>
      <c r="AG24" s="188"/>
      <c r="AH24" s="188"/>
      <c r="AI24" s="188"/>
      <c r="AJ24" s="188"/>
      <c r="AK24" s="908"/>
      <c r="AL24" s="909"/>
      <c r="AM24" s="909"/>
      <c r="AN24" s="909"/>
      <c r="AO24" s="910"/>
      <c r="AP24" s="2"/>
      <c r="AQ24" s="189">
        <f t="shared" si="2"/>
        <v>1</v>
      </c>
    </row>
    <row r="25" spans="2:46" ht="12" customHeight="1" x14ac:dyDescent="0.15">
      <c r="B25" s="872"/>
      <c r="C25" s="877"/>
      <c r="D25" s="875"/>
      <c r="E25" s="875"/>
      <c r="F25" s="875"/>
      <c r="G25" s="875"/>
      <c r="H25" s="875"/>
      <c r="I25" s="875"/>
      <c r="J25" s="876"/>
      <c r="K25" s="185"/>
      <c r="L25" s="908"/>
      <c r="M25" s="910"/>
      <c r="N25" s="908"/>
      <c r="O25" s="910"/>
      <c r="P25" s="908"/>
      <c r="Q25" s="910"/>
      <c r="R25" s="604"/>
      <c r="S25" s="620"/>
      <c r="T25" s="605"/>
      <c r="U25" s="908"/>
      <c r="V25" s="910"/>
      <c r="W25" s="908"/>
      <c r="X25" s="910"/>
      <c r="Y25" s="186"/>
      <c r="Z25" s="187"/>
      <c r="AA25" s="187"/>
      <c r="AB25" s="187"/>
      <c r="AC25" s="188"/>
      <c r="AD25" s="188"/>
      <c r="AE25" s="188"/>
      <c r="AF25" s="188"/>
      <c r="AG25" s="188"/>
      <c r="AH25" s="188"/>
      <c r="AI25" s="188"/>
      <c r="AJ25" s="188"/>
      <c r="AK25" s="908"/>
      <c r="AL25" s="909"/>
      <c r="AM25" s="909"/>
      <c r="AN25" s="909"/>
      <c r="AO25" s="910"/>
      <c r="AP25" s="2"/>
      <c r="AQ25" s="189">
        <f t="shared" si="2"/>
        <v>1</v>
      </c>
    </row>
    <row r="26" spans="2:46" ht="12" customHeight="1" x14ac:dyDescent="0.15">
      <c r="B26" s="872"/>
      <c r="C26" s="877"/>
      <c r="D26" s="875"/>
      <c r="E26" s="875"/>
      <c r="F26" s="875"/>
      <c r="G26" s="875"/>
      <c r="H26" s="875"/>
      <c r="I26" s="875"/>
      <c r="J26" s="876"/>
      <c r="K26" s="185"/>
      <c r="L26" s="908"/>
      <c r="M26" s="910"/>
      <c r="N26" s="908"/>
      <c r="O26" s="910"/>
      <c r="P26" s="908"/>
      <c r="Q26" s="910"/>
      <c r="R26" s="604"/>
      <c r="S26" s="620"/>
      <c r="T26" s="605"/>
      <c r="U26" s="908"/>
      <c r="V26" s="910"/>
      <c r="W26" s="908"/>
      <c r="X26" s="910"/>
      <c r="Y26" s="186"/>
      <c r="Z26" s="187"/>
      <c r="AA26" s="187"/>
      <c r="AB26" s="187"/>
      <c r="AC26" s="188"/>
      <c r="AD26" s="188"/>
      <c r="AE26" s="188"/>
      <c r="AF26" s="188"/>
      <c r="AG26" s="188"/>
      <c r="AH26" s="188"/>
      <c r="AI26" s="188"/>
      <c r="AJ26" s="188"/>
      <c r="AK26" s="908"/>
      <c r="AL26" s="909"/>
      <c r="AM26" s="909"/>
      <c r="AN26" s="909"/>
      <c r="AO26" s="910"/>
      <c r="AP26" s="2"/>
      <c r="AQ26" s="189">
        <f t="shared" si="2"/>
        <v>1</v>
      </c>
    </row>
    <row r="27" spans="2:46" ht="12" customHeight="1" x14ac:dyDescent="0.15">
      <c r="B27" s="872"/>
      <c r="C27" s="877"/>
      <c r="D27" s="875"/>
      <c r="E27" s="875"/>
      <c r="F27" s="875"/>
      <c r="G27" s="875"/>
      <c r="H27" s="875"/>
      <c r="I27" s="875"/>
      <c r="J27" s="876"/>
      <c r="K27" s="185"/>
      <c r="L27" s="908"/>
      <c r="M27" s="910"/>
      <c r="N27" s="908"/>
      <c r="O27" s="910"/>
      <c r="P27" s="908"/>
      <c r="Q27" s="910"/>
      <c r="R27" s="604"/>
      <c r="S27" s="620"/>
      <c r="T27" s="605"/>
      <c r="U27" s="908"/>
      <c r="V27" s="910"/>
      <c r="W27" s="908"/>
      <c r="X27" s="910"/>
      <c r="Y27" s="186"/>
      <c r="Z27" s="187"/>
      <c r="AA27" s="187"/>
      <c r="AB27" s="187"/>
      <c r="AC27" s="188"/>
      <c r="AD27" s="188"/>
      <c r="AE27" s="188"/>
      <c r="AF27" s="188"/>
      <c r="AG27" s="188"/>
      <c r="AH27" s="188"/>
      <c r="AI27" s="188"/>
      <c r="AJ27" s="188"/>
      <c r="AK27" s="908"/>
      <c r="AL27" s="909"/>
      <c r="AM27" s="909"/>
      <c r="AN27" s="909"/>
      <c r="AO27" s="910"/>
      <c r="AP27" s="2"/>
      <c r="AQ27" s="189">
        <f t="shared" si="2"/>
        <v>1</v>
      </c>
    </row>
    <row r="28" spans="2:46" ht="12" customHeight="1" x14ac:dyDescent="0.15">
      <c r="B28" s="872"/>
      <c r="C28" s="877"/>
      <c r="D28" s="875"/>
      <c r="E28" s="875"/>
      <c r="F28" s="875"/>
      <c r="G28" s="875"/>
      <c r="H28" s="875"/>
      <c r="I28" s="875"/>
      <c r="J28" s="876"/>
      <c r="K28" s="185"/>
      <c r="L28" s="908"/>
      <c r="M28" s="910"/>
      <c r="N28" s="908"/>
      <c r="O28" s="910"/>
      <c r="P28" s="908"/>
      <c r="Q28" s="910"/>
      <c r="R28" s="604"/>
      <c r="S28" s="620"/>
      <c r="T28" s="605"/>
      <c r="U28" s="908"/>
      <c r="V28" s="910"/>
      <c r="W28" s="908"/>
      <c r="X28" s="910"/>
      <c r="Y28" s="186"/>
      <c r="Z28" s="187"/>
      <c r="AA28" s="187"/>
      <c r="AB28" s="187"/>
      <c r="AC28" s="188"/>
      <c r="AD28" s="188"/>
      <c r="AE28" s="188"/>
      <c r="AF28" s="188"/>
      <c r="AG28" s="188"/>
      <c r="AH28" s="188"/>
      <c r="AI28" s="188"/>
      <c r="AJ28" s="188"/>
      <c r="AK28" s="908"/>
      <c r="AL28" s="909"/>
      <c r="AM28" s="909"/>
      <c r="AN28" s="909"/>
      <c r="AO28" s="910"/>
      <c r="AP28" s="2"/>
      <c r="AQ28" s="189">
        <f t="shared" si="2"/>
        <v>1</v>
      </c>
    </row>
    <row r="29" spans="2:46" ht="12" customHeight="1" x14ac:dyDescent="0.15">
      <c r="B29" s="872"/>
      <c r="C29" s="877"/>
      <c r="D29" s="875"/>
      <c r="E29" s="875"/>
      <c r="F29" s="875"/>
      <c r="G29" s="875"/>
      <c r="H29" s="875"/>
      <c r="I29" s="875"/>
      <c r="J29" s="876"/>
      <c r="K29" s="185"/>
      <c r="L29" s="908"/>
      <c r="M29" s="910"/>
      <c r="N29" s="908"/>
      <c r="O29" s="910"/>
      <c r="P29" s="908"/>
      <c r="Q29" s="910"/>
      <c r="R29" s="604"/>
      <c r="S29" s="620"/>
      <c r="T29" s="605"/>
      <c r="U29" s="908"/>
      <c r="V29" s="910"/>
      <c r="W29" s="908"/>
      <c r="X29" s="910"/>
      <c r="Y29" s="186"/>
      <c r="Z29" s="187"/>
      <c r="AA29" s="187"/>
      <c r="AB29" s="187"/>
      <c r="AC29" s="188"/>
      <c r="AD29" s="188"/>
      <c r="AE29" s="188"/>
      <c r="AF29" s="188"/>
      <c r="AG29" s="188"/>
      <c r="AH29" s="188"/>
      <c r="AI29" s="188"/>
      <c r="AJ29" s="188"/>
      <c r="AK29" s="908"/>
      <c r="AL29" s="909"/>
      <c r="AM29" s="909"/>
      <c r="AN29" s="909"/>
      <c r="AO29" s="910"/>
      <c r="AP29" s="2"/>
      <c r="AQ29" s="189">
        <f t="shared" si="2"/>
        <v>1</v>
      </c>
    </row>
    <row r="30" spans="2:46" ht="12" customHeight="1" x14ac:dyDescent="0.15">
      <c r="B30" s="872"/>
      <c r="C30" s="877"/>
      <c r="D30" s="875"/>
      <c r="E30" s="875"/>
      <c r="F30" s="875"/>
      <c r="G30" s="875"/>
      <c r="H30" s="875"/>
      <c r="I30" s="875"/>
      <c r="J30" s="876"/>
      <c r="K30" s="185"/>
      <c r="L30" s="908"/>
      <c r="M30" s="910"/>
      <c r="N30" s="908"/>
      <c r="O30" s="910"/>
      <c r="P30" s="908"/>
      <c r="Q30" s="910"/>
      <c r="R30" s="604"/>
      <c r="S30" s="620"/>
      <c r="T30" s="605"/>
      <c r="U30" s="908"/>
      <c r="V30" s="910"/>
      <c r="W30" s="908"/>
      <c r="X30" s="910"/>
      <c r="Y30" s="186"/>
      <c r="Z30" s="187"/>
      <c r="AA30" s="187"/>
      <c r="AB30" s="187"/>
      <c r="AC30" s="188"/>
      <c r="AD30" s="188"/>
      <c r="AE30" s="188"/>
      <c r="AF30" s="188"/>
      <c r="AG30" s="188"/>
      <c r="AH30" s="188"/>
      <c r="AI30" s="188"/>
      <c r="AJ30" s="188"/>
      <c r="AK30" s="908"/>
      <c r="AL30" s="909"/>
      <c r="AM30" s="909"/>
      <c r="AN30" s="909"/>
      <c r="AO30" s="910"/>
      <c r="AP30" s="2"/>
      <c r="AQ30" s="189">
        <f t="shared" si="2"/>
        <v>1</v>
      </c>
    </row>
    <row r="31" spans="2:46" ht="12" customHeight="1" x14ac:dyDescent="0.15">
      <c r="B31" s="872"/>
      <c r="C31" s="877"/>
      <c r="D31" s="875"/>
      <c r="E31" s="875"/>
      <c r="F31" s="875"/>
      <c r="G31" s="875"/>
      <c r="H31" s="875"/>
      <c r="I31" s="875"/>
      <c r="J31" s="876"/>
      <c r="K31" s="185"/>
      <c r="L31" s="908"/>
      <c r="M31" s="910"/>
      <c r="N31" s="908"/>
      <c r="O31" s="910"/>
      <c r="P31" s="908"/>
      <c r="Q31" s="910"/>
      <c r="R31" s="604"/>
      <c r="S31" s="620"/>
      <c r="T31" s="605"/>
      <c r="U31" s="908"/>
      <c r="V31" s="910"/>
      <c r="W31" s="908"/>
      <c r="X31" s="910"/>
      <c r="Y31" s="186"/>
      <c r="Z31" s="187"/>
      <c r="AA31" s="187"/>
      <c r="AB31" s="187"/>
      <c r="AC31" s="188"/>
      <c r="AD31" s="188"/>
      <c r="AE31" s="188"/>
      <c r="AF31" s="188"/>
      <c r="AG31" s="188"/>
      <c r="AH31" s="188"/>
      <c r="AI31" s="188"/>
      <c r="AJ31" s="188"/>
      <c r="AK31" s="908"/>
      <c r="AL31" s="909"/>
      <c r="AM31" s="909"/>
      <c r="AN31" s="909"/>
      <c r="AO31" s="910"/>
      <c r="AP31" s="2"/>
      <c r="AQ31" s="189">
        <f t="shared" si="2"/>
        <v>1</v>
      </c>
    </row>
    <row r="32" spans="2:46" ht="12" customHeight="1" x14ac:dyDescent="0.15">
      <c r="B32" s="872"/>
      <c r="C32" s="877"/>
      <c r="D32" s="875"/>
      <c r="E32" s="875"/>
      <c r="F32" s="875"/>
      <c r="G32" s="875"/>
      <c r="H32" s="875"/>
      <c r="I32" s="875"/>
      <c r="J32" s="876"/>
      <c r="K32" s="185"/>
      <c r="L32" s="908"/>
      <c r="M32" s="910"/>
      <c r="N32" s="908"/>
      <c r="O32" s="910"/>
      <c r="P32" s="908"/>
      <c r="Q32" s="910"/>
      <c r="R32" s="604"/>
      <c r="S32" s="620"/>
      <c r="T32" s="605"/>
      <c r="U32" s="908"/>
      <c r="V32" s="910"/>
      <c r="W32" s="908"/>
      <c r="X32" s="910"/>
      <c r="Y32" s="186"/>
      <c r="Z32" s="187"/>
      <c r="AA32" s="187"/>
      <c r="AB32" s="187"/>
      <c r="AC32" s="188"/>
      <c r="AD32" s="188"/>
      <c r="AE32" s="188"/>
      <c r="AF32" s="188"/>
      <c r="AG32" s="188"/>
      <c r="AH32" s="188"/>
      <c r="AI32" s="188"/>
      <c r="AJ32" s="188"/>
      <c r="AK32" s="908"/>
      <c r="AL32" s="909"/>
      <c r="AM32" s="909"/>
      <c r="AN32" s="909"/>
      <c r="AO32" s="910"/>
      <c r="AP32" s="2"/>
      <c r="AQ32" s="189">
        <f t="shared" si="2"/>
        <v>1</v>
      </c>
      <c r="AS32" s="856"/>
      <c r="AT32" s="856"/>
    </row>
    <row r="33" spans="2:86" ht="12" customHeight="1" x14ac:dyDescent="0.15">
      <c r="B33" s="872"/>
      <c r="C33" s="877"/>
      <c r="D33" s="875"/>
      <c r="E33" s="875"/>
      <c r="F33" s="875"/>
      <c r="G33" s="875"/>
      <c r="H33" s="875"/>
      <c r="I33" s="875"/>
      <c r="J33" s="876"/>
      <c r="K33" s="185"/>
      <c r="L33" s="908"/>
      <c r="M33" s="910"/>
      <c r="N33" s="908"/>
      <c r="O33" s="910"/>
      <c r="P33" s="908"/>
      <c r="Q33" s="910"/>
      <c r="R33" s="604"/>
      <c r="S33" s="620"/>
      <c r="T33" s="605"/>
      <c r="U33" s="908"/>
      <c r="V33" s="910"/>
      <c r="W33" s="908"/>
      <c r="X33" s="910"/>
      <c r="Y33" s="186"/>
      <c r="Z33" s="187"/>
      <c r="AA33" s="187"/>
      <c r="AB33" s="187"/>
      <c r="AC33" s="188"/>
      <c r="AD33" s="188"/>
      <c r="AE33" s="188"/>
      <c r="AF33" s="188"/>
      <c r="AG33" s="188"/>
      <c r="AH33" s="188"/>
      <c r="AI33" s="188"/>
      <c r="AJ33" s="188"/>
      <c r="AK33" s="908"/>
      <c r="AL33" s="909"/>
      <c r="AM33" s="909"/>
      <c r="AN33" s="909"/>
      <c r="AO33" s="910"/>
      <c r="AP33" s="2"/>
      <c r="AQ33" s="189">
        <f t="shared" si="2"/>
        <v>1</v>
      </c>
      <c r="AS33" s="911"/>
      <c r="AT33" s="911"/>
    </row>
    <row r="34" spans="2:86" ht="12" customHeight="1" x14ac:dyDescent="0.15">
      <c r="B34" s="872"/>
      <c r="C34" s="877"/>
      <c r="D34" s="875"/>
      <c r="E34" s="875"/>
      <c r="F34" s="875"/>
      <c r="G34" s="875"/>
      <c r="H34" s="875"/>
      <c r="I34" s="875"/>
      <c r="J34" s="876"/>
      <c r="K34" s="185"/>
      <c r="L34" s="908"/>
      <c r="M34" s="910"/>
      <c r="N34" s="908"/>
      <c r="O34" s="910"/>
      <c r="P34" s="908"/>
      <c r="Q34" s="910"/>
      <c r="R34" s="604"/>
      <c r="S34" s="620"/>
      <c r="T34" s="605"/>
      <c r="U34" s="908"/>
      <c r="V34" s="910"/>
      <c r="W34" s="908"/>
      <c r="X34" s="910"/>
      <c r="Y34" s="186"/>
      <c r="Z34" s="187"/>
      <c r="AA34" s="187"/>
      <c r="AB34" s="187"/>
      <c r="AC34" s="188"/>
      <c r="AD34" s="188"/>
      <c r="AE34" s="188"/>
      <c r="AF34" s="188"/>
      <c r="AG34" s="188"/>
      <c r="AH34" s="188"/>
      <c r="AI34" s="188"/>
      <c r="AJ34" s="188"/>
      <c r="AK34" s="908"/>
      <c r="AL34" s="909"/>
      <c r="AM34" s="909"/>
      <c r="AN34" s="909"/>
      <c r="AO34" s="910"/>
      <c r="AP34" s="2"/>
      <c r="AQ34" s="189">
        <f t="shared" si="2"/>
        <v>1</v>
      </c>
      <c r="AS34" s="912"/>
      <c r="AT34" s="912"/>
    </row>
    <row r="35" spans="2:86" ht="12" customHeight="1" x14ac:dyDescent="0.15">
      <c r="B35" s="872"/>
      <c r="C35" s="877"/>
      <c r="D35" s="875"/>
      <c r="E35" s="875"/>
      <c r="F35" s="875"/>
      <c r="G35" s="875"/>
      <c r="H35" s="875"/>
      <c r="I35" s="875"/>
      <c r="J35" s="876"/>
      <c r="K35" s="913" t="s">
        <v>945</v>
      </c>
      <c r="L35" s="898" t="s">
        <v>946</v>
      </c>
      <c r="M35" s="898"/>
      <c r="N35" s="898"/>
      <c r="O35" s="898"/>
      <c r="P35" s="898"/>
      <c r="Q35" s="898"/>
      <c r="R35" s="898"/>
      <c r="S35" s="898"/>
      <c r="T35" s="898"/>
      <c r="U35" s="898"/>
      <c r="V35" s="898"/>
      <c r="W35" s="898"/>
      <c r="X35" s="898"/>
      <c r="Y35" s="884" t="s">
        <v>947</v>
      </c>
      <c r="Z35" s="885"/>
      <c r="AA35" s="885"/>
      <c r="AB35" s="886"/>
      <c r="AC35" s="190">
        <f t="shared" ref="AC35:AJ35" si="3">SUM(AC11:AC34)</f>
        <v>0</v>
      </c>
      <c r="AD35" s="190">
        <f t="shared" si="3"/>
        <v>0</v>
      </c>
      <c r="AE35" s="190">
        <f>SUM(AE11:AE34)</f>
        <v>0</v>
      </c>
      <c r="AF35" s="190">
        <f t="shared" si="3"/>
        <v>0</v>
      </c>
      <c r="AG35" s="190">
        <f t="shared" si="3"/>
        <v>0</v>
      </c>
      <c r="AH35" s="190">
        <f t="shared" si="3"/>
        <v>0</v>
      </c>
      <c r="AI35" s="190">
        <f t="shared" si="3"/>
        <v>0</v>
      </c>
      <c r="AJ35" s="191">
        <f t="shared" si="3"/>
        <v>0</v>
      </c>
      <c r="AK35" s="898" t="s">
        <v>948</v>
      </c>
      <c r="AL35" s="898"/>
      <c r="AM35" s="915" t="s">
        <v>607</v>
      </c>
      <c r="AN35" s="915"/>
      <c r="AO35" s="915"/>
      <c r="AP35" s="2"/>
    </row>
    <row r="36" spans="2:86" ht="12" customHeight="1" x14ac:dyDescent="0.15">
      <c r="B36" s="872"/>
      <c r="C36" s="877"/>
      <c r="D36" s="875"/>
      <c r="E36" s="875"/>
      <c r="F36" s="875"/>
      <c r="G36" s="875"/>
      <c r="H36" s="875"/>
      <c r="I36" s="875"/>
      <c r="J36" s="876"/>
      <c r="K36" s="914"/>
      <c r="L36" s="892" t="s">
        <v>950</v>
      </c>
      <c r="M36" s="899"/>
      <c r="N36" s="893"/>
      <c r="O36" s="892" t="s">
        <v>951</v>
      </c>
      <c r="P36" s="899"/>
      <c r="Q36" s="899"/>
      <c r="R36" s="899"/>
      <c r="S36" s="899"/>
      <c r="T36" s="899"/>
      <c r="U36" s="899"/>
      <c r="V36" s="899"/>
      <c r="W36" s="899"/>
      <c r="X36" s="893"/>
      <c r="Y36" s="183" t="s">
        <v>527</v>
      </c>
      <c r="Z36" s="184" t="s">
        <v>526</v>
      </c>
      <c r="AA36" s="184" t="s">
        <v>943</v>
      </c>
      <c r="AB36" s="184" t="s">
        <v>944</v>
      </c>
      <c r="AC36" s="184" t="s">
        <v>527</v>
      </c>
      <c r="AD36" s="184" t="s">
        <v>526</v>
      </c>
      <c r="AE36" s="184" t="s">
        <v>943</v>
      </c>
      <c r="AF36" s="184" t="s">
        <v>944</v>
      </c>
      <c r="AG36" s="184" t="s">
        <v>527</v>
      </c>
      <c r="AH36" s="184" t="s">
        <v>526</v>
      </c>
      <c r="AI36" s="184" t="s">
        <v>943</v>
      </c>
      <c r="AJ36" s="192" t="s">
        <v>944</v>
      </c>
      <c r="AK36" s="898"/>
      <c r="AL36" s="898"/>
      <c r="AM36" s="915"/>
      <c r="AN36" s="915"/>
      <c r="AO36" s="915"/>
      <c r="AP36" s="2"/>
    </row>
    <row r="37" spans="2:86" ht="14.25" customHeight="1" x14ac:dyDescent="0.15">
      <c r="B37" s="872"/>
      <c r="C37" s="877"/>
      <c r="D37" s="875"/>
      <c r="E37" s="875"/>
      <c r="F37" s="875"/>
      <c r="G37" s="875"/>
      <c r="H37" s="875"/>
      <c r="I37" s="875"/>
      <c r="J37" s="876"/>
      <c r="K37" s="914"/>
      <c r="L37" s="894"/>
      <c r="M37" s="903"/>
      <c r="N37" s="895"/>
      <c r="O37" s="894"/>
      <c r="P37" s="903"/>
      <c r="Q37" s="903"/>
      <c r="R37" s="903"/>
      <c r="S37" s="903"/>
      <c r="T37" s="903"/>
      <c r="U37" s="903"/>
      <c r="V37" s="903"/>
      <c r="W37" s="903"/>
      <c r="X37" s="895"/>
      <c r="Y37" s="916">
        <f>COUNTIF(Y11:Y34,"〇")</f>
        <v>0</v>
      </c>
      <c r="Z37" s="916">
        <f>COUNTIF(Z11:Z34,"〇")</f>
        <v>0</v>
      </c>
      <c r="AA37" s="916">
        <f>COUNTIF(AA11:AA34,"〇")</f>
        <v>0</v>
      </c>
      <c r="AB37" s="916">
        <f>COUNTIF(AB11:AB34,"〇")</f>
        <v>0</v>
      </c>
      <c r="AC37" s="916">
        <f>COUNTA(AC11:AC34)</f>
        <v>0</v>
      </c>
      <c r="AD37" s="916">
        <f t="shared" ref="AD37:AI37" si="4">COUNTA(AD11:AD34)</f>
        <v>0</v>
      </c>
      <c r="AE37" s="916">
        <f t="shared" si="4"/>
        <v>0</v>
      </c>
      <c r="AF37" s="916">
        <f t="shared" si="4"/>
        <v>0</v>
      </c>
      <c r="AG37" s="916">
        <f t="shared" si="4"/>
        <v>0</v>
      </c>
      <c r="AH37" s="916">
        <f t="shared" si="4"/>
        <v>0</v>
      </c>
      <c r="AI37" s="916">
        <f t="shared" si="4"/>
        <v>0</v>
      </c>
      <c r="AJ37" s="916">
        <f>COUNTA(AJ11:AJ34)</f>
        <v>0</v>
      </c>
      <c r="AK37" s="898"/>
      <c r="AL37" s="898"/>
      <c r="AM37" s="915"/>
      <c r="AN37" s="915"/>
      <c r="AO37" s="915"/>
      <c r="AP37" s="2"/>
    </row>
    <row r="38" spans="2:86" ht="14.25" customHeight="1" x14ac:dyDescent="0.15">
      <c r="B38" s="872"/>
      <c r="C38" s="877"/>
      <c r="D38" s="875"/>
      <c r="E38" s="875"/>
      <c r="F38" s="875"/>
      <c r="G38" s="875"/>
      <c r="H38" s="875"/>
      <c r="I38" s="875"/>
      <c r="J38" s="876"/>
      <c r="K38" s="914"/>
      <c r="L38" s="896"/>
      <c r="M38" s="900"/>
      <c r="N38" s="897"/>
      <c r="O38" s="896"/>
      <c r="P38" s="900"/>
      <c r="Q38" s="900"/>
      <c r="R38" s="900"/>
      <c r="S38" s="900"/>
      <c r="T38" s="900"/>
      <c r="U38" s="900"/>
      <c r="V38" s="900"/>
      <c r="W38" s="900"/>
      <c r="X38" s="897"/>
      <c r="Y38" s="916"/>
      <c r="Z38" s="916"/>
      <c r="AA38" s="916"/>
      <c r="AB38" s="916"/>
      <c r="AC38" s="916"/>
      <c r="AD38" s="916"/>
      <c r="AE38" s="916"/>
      <c r="AF38" s="916"/>
      <c r="AG38" s="916"/>
      <c r="AH38" s="916"/>
      <c r="AI38" s="916"/>
      <c r="AJ38" s="916"/>
      <c r="AK38" s="898"/>
      <c r="AL38" s="898"/>
      <c r="AM38" s="915"/>
      <c r="AN38" s="915"/>
      <c r="AO38" s="915"/>
      <c r="AP38" s="2"/>
    </row>
    <row r="39" spans="2:86" ht="12" customHeight="1" x14ac:dyDescent="0.15">
      <c r="B39" s="872"/>
      <c r="C39" s="877"/>
      <c r="D39" s="875"/>
      <c r="E39" s="875"/>
      <c r="F39" s="875"/>
      <c r="G39" s="875"/>
      <c r="H39" s="875"/>
      <c r="I39" s="875"/>
      <c r="J39" s="875"/>
      <c r="K39" s="924" t="s">
        <v>952</v>
      </c>
      <c r="L39" s="926"/>
      <c r="M39" s="926"/>
      <c r="N39" s="926"/>
      <c r="O39" s="926"/>
      <c r="P39" s="926"/>
      <c r="Q39" s="926"/>
      <c r="R39" s="926"/>
      <c r="S39" s="926"/>
      <c r="T39" s="926"/>
      <c r="U39" s="926"/>
      <c r="V39" s="926"/>
      <c r="W39" s="926"/>
      <c r="X39" s="926"/>
      <c r="Y39" s="926"/>
      <c r="Z39" s="926"/>
      <c r="AA39" s="926"/>
      <c r="AB39" s="926"/>
      <c r="AC39" s="926"/>
      <c r="AD39" s="926"/>
      <c r="AE39" s="926"/>
      <c r="AF39" s="926"/>
      <c r="AG39" s="926"/>
      <c r="AH39" s="926"/>
      <c r="AI39" s="926"/>
      <c r="AJ39" s="926"/>
      <c r="AK39" s="927"/>
      <c r="AL39" s="927"/>
      <c r="AM39" s="927"/>
      <c r="AN39" s="927"/>
      <c r="AO39" s="928"/>
      <c r="AP39" s="2"/>
    </row>
    <row r="40" spans="2:86" ht="12" customHeight="1" x14ac:dyDescent="0.15">
      <c r="B40" s="872"/>
      <c r="C40" s="877"/>
      <c r="D40" s="875"/>
      <c r="E40" s="875"/>
      <c r="F40" s="875"/>
      <c r="G40" s="875"/>
      <c r="H40" s="875"/>
      <c r="I40" s="875"/>
      <c r="J40" s="875"/>
      <c r="K40" s="925"/>
      <c r="L40" s="927"/>
      <c r="M40" s="927"/>
      <c r="N40" s="927"/>
      <c r="O40" s="927"/>
      <c r="P40" s="927"/>
      <c r="Q40" s="927"/>
      <c r="R40" s="927"/>
      <c r="S40" s="927"/>
      <c r="T40" s="927"/>
      <c r="U40" s="927"/>
      <c r="V40" s="927"/>
      <c r="W40" s="927"/>
      <c r="X40" s="927"/>
      <c r="Y40" s="927"/>
      <c r="Z40" s="927"/>
      <c r="AA40" s="927"/>
      <c r="AB40" s="927"/>
      <c r="AC40" s="927"/>
      <c r="AD40" s="927"/>
      <c r="AE40" s="927"/>
      <c r="AF40" s="927"/>
      <c r="AG40" s="927"/>
      <c r="AH40" s="927"/>
      <c r="AI40" s="927"/>
      <c r="AJ40" s="927"/>
      <c r="AK40" s="927"/>
      <c r="AL40" s="927"/>
      <c r="AM40" s="927"/>
      <c r="AN40" s="927"/>
      <c r="AO40" s="928"/>
      <c r="AP40" s="2"/>
    </row>
    <row r="41" spans="2:86" ht="12" customHeight="1" x14ac:dyDescent="0.15">
      <c r="B41" s="872"/>
      <c r="C41" s="877"/>
      <c r="D41" s="875"/>
      <c r="E41" s="875"/>
      <c r="F41" s="875"/>
      <c r="G41" s="875"/>
      <c r="H41" s="875"/>
      <c r="I41" s="875"/>
      <c r="J41" s="875"/>
      <c r="K41" s="925"/>
      <c r="L41" s="927"/>
      <c r="M41" s="927"/>
      <c r="N41" s="927"/>
      <c r="O41" s="927"/>
      <c r="P41" s="927"/>
      <c r="Q41" s="927"/>
      <c r="R41" s="927"/>
      <c r="S41" s="927"/>
      <c r="T41" s="927"/>
      <c r="U41" s="927"/>
      <c r="V41" s="927"/>
      <c r="W41" s="927"/>
      <c r="X41" s="927"/>
      <c r="Y41" s="927"/>
      <c r="Z41" s="927"/>
      <c r="AA41" s="927"/>
      <c r="AB41" s="927"/>
      <c r="AC41" s="927"/>
      <c r="AD41" s="927"/>
      <c r="AE41" s="927"/>
      <c r="AF41" s="927"/>
      <c r="AG41" s="927"/>
      <c r="AH41" s="927"/>
      <c r="AI41" s="927"/>
      <c r="AJ41" s="927"/>
      <c r="AK41" s="927"/>
      <c r="AL41" s="927"/>
      <c r="AM41" s="927"/>
      <c r="AN41" s="927"/>
      <c r="AO41" s="928"/>
      <c r="AP41" s="2"/>
    </row>
    <row r="42" spans="2:86" ht="12" customHeight="1" x14ac:dyDescent="0.15">
      <c r="B42" s="872"/>
      <c r="C42" s="877"/>
      <c r="D42" s="875"/>
      <c r="E42" s="875"/>
      <c r="F42" s="875"/>
      <c r="G42" s="875"/>
      <c r="H42" s="875"/>
      <c r="I42" s="875"/>
      <c r="J42" s="875"/>
      <c r="K42" s="925"/>
      <c r="L42" s="929"/>
      <c r="M42" s="929"/>
      <c r="N42" s="929"/>
      <c r="O42" s="929"/>
      <c r="P42" s="929"/>
      <c r="Q42" s="929"/>
      <c r="R42" s="929"/>
      <c r="S42" s="929"/>
      <c r="T42" s="929"/>
      <c r="U42" s="929"/>
      <c r="V42" s="929"/>
      <c r="W42" s="929"/>
      <c r="X42" s="929"/>
      <c r="Y42" s="929"/>
      <c r="Z42" s="929"/>
      <c r="AA42" s="929"/>
      <c r="AB42" s="929"/>
      <c r="AC42" s="929"/>
      <c r="AD42" s="929"/>
      <c r="AE42" s="929"/>
      <c r="AF42" s="929"/>
      <c r="AG42" s="929"/>
      <c r="AH42" s="929"/>
      <c r="AI42" s="929"/>
      <c r="AJ42" s="929"/>
      <c r="AK42" s="929"/>
      <c r="AL42" s="929"/>
      <c r="AM42" s="929"/>
      <c r="AN42" s="929"/>
      <c r="AO42" s="930"/>
      <c r="AP42" s="172"/>
      <c r="CD42" s="2"/>
      <c r="CE42" s="2"/>
      <c r="CF42" s="2"/>
      <c r="CG42" s="2"/>
      <c r="CH42" s="2"/>
    </row>
    <row r="43" spans="2:86" ht="12" customHeight="1" x14ac:dyDescent="0.15">
      <c r="B43" s="872"/>
      <c r="C43" s="877"/>
      <c r="D43" s="875"/>
      <c r="E43" s="875"/>
      <c r="F43" s="875"/>
      <c r="G43" s="875"/>
      <c r="H43" s="875"/>
      <c r="I43" s="875"/>
      <c r="J43" s="876"/>
      <c r="K43" s="917" t="s">
        <v>953</v>
      </c>
      <c r="L43" s="917"/>
      <c r="M43" s="917"/>
      <c r="N43" s="917"/>
      <c r="O43" s="917"/>
      <c r="P43" s="917"/>
      <c r="Q43" s="917"/>
      <c r="R43" s="917"/>
      <c r="S43" s="917"/>
      <c r="T43" s="917"/>
      <c r="U43" s="917"/>
      <c r="V43" s="917"/>
      <c r="W43" s="917"/>
      <c r="X43" s="917"/>
      <c r="Y43" s="917"/>
      <c r="Z43" s="917"/>
      <c r="AA43" s="917"/>
      <c r="AB43" s="917"/>
      <c r="AC43" s="917"/>
      <c r="AD43" s="917"/>
      <c r="AE43" s="917"/>
      <c r="AF43" s="917"/>
      <c r="AG43" s="917"/>
      <c r="AH43" s="917"/>
      <c r="AI43" s="917"/>
      <c r="AJ43" s="917"/>
      <c r="AK43" s="917"/>
      <c r="AL43" s="917"/>
      <c r="AM43" s="917"/>
      <c r="AN43" s="917"/>
      <c r="AO43" s="917"/>
      <c r="AP43" s="172"/>
      <c r="CD43" s="2"/>
      <c r="CE43" s="2"/>
      <c r="CF43" s="2"/>
      <c r="CG43" s="2"/>
      <c r="CH43" s="2"/>
    </row>
    <row r="44" spans="2:86" ht="12" customHeight="1" x14ac:dyDescent="0.15">
      <c r="B44" s="872"/>
      <c r="C44" s="877"/>
      <c r="D44" s="875"/>
      <c r="E44" s="875"/>
      <c r="F44" s="875"/>
      <c r="G44" s="875"/>
      <c r="H44" s="875"/>
      <c r="I44" s="875"/>
      <c r="J44" s="876"/>
      <c r="K44" s="918" t="s">
        <v>954</v>
      </c>
      <c r="L44" s="919"/>
      <c r="M44" s="919"/>
      <c r="N44" s="919"/>
      <c r="O44" s="919"/>
      <c r="P44" s="919"/>
      <c r="Q44" s="919"/>
      <c r="R44" s="919"/>
      <c r="S44" s="919"/>
      <c r="T44" s="919"/>
      <c r="U44" s="919"/>
      <c r="V44" s="919"/>
      <c r="W44" s="919"/>
      <c r="X44" s="919"/>
      <c r="Y44" s="919"/>
      <c r="Z44" s="919"/>
      <c r="AA44" s="919"/>
      <c r="AB44" s="919"/>
      <c r="AC44" s="919"/>
      <c r="AD44" s="919"/>
      <c r="AE44" s="919"/>
      <c r="AF44" s="919"/>
      <c r="AG44" s="919"/>
      <c r="AH44" s="919"/>
      <c r="AI44" s="919"/>
      <c r="AJ44" s="919"/>
      <c r="AK44" s="919"/>
      <c r="AL44" s="919"/>
      <c r="AM44" s="919"/>
      <c r="AN44" s="919"/>
      <c r="AO44" s="920"/>
      <c r="AP44" s="172"/>
      <c r="CD44" s="2"/>
      <c r="CE44" s="2"/>
      <c r="CF44" s="2"/>
      <c r="CG44" s="2"/>
      <c r="CH44" s="2"/>
    </row>
    <row r="45" spans="2:86" ht="12" customHeight="1" x14ac:dyDescent="0.15">
      <c r="B45" s="480"/>
      <c r="C45" s="878"/>
      <c r="D45" s="879"/>
      <c r="E45" s="879"/>
      <c r="F45" s="879"/>
      <c r="G45" s="879"/>
      <c r="H45" s="879"/>
      <c r="I45" s="879"/>
      <c r="J45" s="880"/>
      <c r="K45" s="921" t="s">
        <v>955</v>
      </c>
      <c r="L45" s="922"/>
      <c r="M45" s="922"/>
      <c r="N45" s="922"/>
      <c r="O45" s="922"/>
      <c r="P45" s="922"/>
      <c r="Q45" s="922"/>
      <c r="R45" s="922"/>
      <c r="S45" s="922"/>
      <c r="T45" s="922"/>
      <c r="U45" s="922"/>
      <c r="V45" s="922"/>
      <c r="W45" s="922"/>
      <c r="X45" s="922"/>
      <c r="Y45" s="922"/>
      <c r="Z45" s="922"/>
      <c r="AA45" s="922"/>
      <c r="AB45" s="922"/>
      <c r="AC45" s="922"/>
      <c r="AD45" s="922"/>
      <c r="AE45" s="922"/>
      <c r="AF45" s="922"/>
      <c r="AG45" s="922"/>
      <c r="AH45" s="922"/>
      <c r="AI45" s="922"/>
      <c r="AJ45" s="922"/>
      <c r="AK45" s="922"/>
      <c r="AL45" s="922"/>
      <c r="AM45" s="922"/>
      <c r="AN45" s="922"/>
      <c r="AO45" s="923"/>
      <c r="AP45" s="172"/>
      <c r="CD45" s="2"/>
      <c r="CE45" s="2"/>
      <c r="CF45" s="2"/>
      <c r="CG45" s="2"/>
      <c r="CH45" s="2"/>
    </row>
    <row r="46" spans="2:86" ht="12" customHeight="1" x14ac:dyDescent="0.2">
      <c r="B46" s="159" t="s">
        <v>956</v>
      </c>
      <c r="C46" s="181"/>
      <c r="D46" s="181"/>
      <c r="E46" s="181"/>
      <c r="F46" s="181"/>
      <c r="G46" s="181"/>
      <c r="H46" s="181"/>
      <c r="I46" s="181"/>
      <c r="J46" s="181"/>
      <c r="K46" s="193"/>
      <c r="L46" s="193"/>
      <c r="M46" s="193"/>
      <c r="N46" s="193"/>
      <c r="O46" s="193"/>
      <c r="P46" s="193"/>
      <c r="Q46" s="193"/>
      <c r="R46" s="193"/>
      <c r="S46" s="193"/>
      <c r="T46" s="193"/>
      <c r="U46" s="193"/>
      <c r="V46" s="193"/>
      <c r="W46" s="193"/>
      <c r="X46" s="193"/>
      <c r="Y46" s="193"/>
      <c r="Z46" s="193"/>
      <c r="AA46" s="193"/>
      <c r="AB46" s="193"/>
      <c r="AC46" s="193"/>
      <c r="AD46" s="193"/>
      <c r="AE46" s="193"/>
      <c r="AF46" s="193"/>
      <c r="AG46" s="193"/>
      <c r="AH46" s="193"/>
      <c r="AI46" s="193"/>
      <c r="AJ46" s="193"/>
      <c r="AK46" s="193"/>
      <c r="AL46" s="193"/>
      <c r="AM46" s="193"/>
      <c r="AN46" s="193"/>
      <c r="AO46" s="193"/>
      <c r="AP46" s="172"/>
      <c r="CD46" s="2"/>
      <c r="CE46" s="2"/>
      <c r="CF46" s="2"/>
      <c r="CG46" s="2"/>
      <c r="CH46" s="2"/>
    </row>
    <row r="47" spans="2:86" s="159" customFormat="1" ht="12" customHeight="1" x14ac:dyDescent="0.15">
      <c r="B47" s="2" t="s">
        <v>957</v>
      </c>
      <c r="AP47" s="172"/>
      <c r="AQ47" s="172"/>
      <c r="AR47" s="172"/>
      <c r="AS47" s="172"/>
      <c r="AT47" s="172"/>
      <c r="AU47" s="172"/>
      <c r="AV47" s="172"/>
      <c r="AW47" s="172"/>
      <c r="AX47" s="172"/>
      <c r="AY47" s="172"/>
      <c r="AZ47" s="172"/>
      <c r="BA47" s="172"/>
      <c r="BB47" s="172"/>
      <c r="BC47" s="172"/>
      <c r="BD47" s="172"/>
      <c r="BE47" s="172"/>
      <c r="BF47" s="172"/>
      <c r="BG47" s="172"/>
      <c r="BH47" s="172"/>
      <c r="BI47" s="172"/>
      <c r="BJ47" s="172"/>
      <c r="BK47" s="172"/>
      <c r="BL47" s="172"/>
      <c r="BM47" s="172"/>
      <c r="BN47" s="172"/>
      <c r="BO47" s="172"/>
      <c r="BP47" s="172"/>
      <c r="BQ47" s="172"/>
      <c r="BR47" s="172"/>
      <c r="BS47" s="172"/>
      <c r="BT47" s="172"/>
      <c r="BU47" s="172"/>
      <c r="BV47" s="172"/>
      <c r="BW47" s="172"/>
      <c r="BX47" s="172"/>
      <c r="BY47" s="172"/>
      <c r="BZ47" s="172"/>
      <c r="CA47" s="172"/>
      <c r="CB47" s="172"/>
      <c r="CC47" s="172"/>
    </row>
    <row r="48" spans="2:86" ht="12" customHeight="1" x14ac:dyDescent="0.15">
      <c r="B48" s="2" t="s">
        <v>958</v>
      </c>
      <c r="AP48" s="172"/>
      <c r="CD48" s="2"/>
      <c r="CE48" s="2"/>
      <c r="CF48" s="2"/>
      <c r="CG48" s="2"/>
      <c r="CH48" s="2"/>
    </row>
    <row r="49" spans="2:86" ht="12" customHeight="1" x14ac:dyDescent="0.15">
      <c r="B49" s="2" t="s">
        <v>959</v>
      </c>
      <c r="AP49" s="172"/>
      <c r="CD49" s="2"/>
      <c r="CE49" s="2"/>
      <c r="CF49" s="2"/>
      <c r="CG49" s="2"/>
      <c r="CH49" s="2"/>
    </row>
    <row r="50" spans="2:86" ht="12" customHeight="1" x14ac:dyDescent="0.15">
      <c r="B50" s="2" t="s">
        <v>960</v>
      </c>
    </row>
    <row r="51" spans="2:86" ht="12" customHeight="1" x14ac:dyDescent="0.15">
      <c r="B51" s="2" t="s">
        <v>961</v>
      </c>
    </row>
    <row r="52" spans="2:86" ht="12" customHeight="1" x14ac:dyDescent="0.15">
      <c r="B52" s="2" t="s">
        <v>962</v>
      </c>
    </row>
    <row r="53" spans="2:86" x14ac:dyDescent="0.15">
      <c r="B53" s="2" t="s">
        <v>963</v>
      </c>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9"/>
  <conditionalFormatting sqref="Y11:AB34 AG11:AJ34">
    <cfRule type="expression" dxfId="341" priority="3">
      <formula>$AQ11=2</formula>
    </cfRule>
  </conditionalFormatting>
  <conditionalFormatting sqref="Y11:AF34">
    <cfRule type="expression" dxfId="340" priority="2">
      <formula>$AQ11=3</formula>
    </cfRule>
  </conditionalFormatting>
  <conditionalFormatting sqref="AC11:AJ34">
    <cfRule type="expression" dxfId="339" priority="1">
      <formula>$AQ11=1</formula>
    </cfRule>
  </conditionalFormatting>
  <dataValidations count="2">
    <dataValidation type="list" allowBlank="1" showInputMessage="1" showErrorMessage="1" sqref="N11:O34" xr:uid="{F79600B1-727F-4F52-9706-4C86EA6120F7}">
      <formula1>INDIRECT(L11)</formula1>
    </dataValidation>
    <dataValidation type="list" allowBlank="1" showInputMessage="1" showErrorMessage="1" sqref="Y11:AB34" xr:uid="{8AB24403-557F-4559-BFE3-3291604B33E4}">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46DD45-FDF1-44EE-8EE9-B7AA7AE3387B}">
  <sheetPr codeName="Sheet115"/>
  <dimension ref="B1:CH53"/>
  <sheetViews>
    <sheetView showGridLines="0" showZeros="0" view="pageBreakPreview" zoomScale="85" zoomScaleNormal="85" zoomScaleSheetLayoutView="85"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1" customWidth="1"/>
    <col min="43" max="86" width="4.125" style="172" customWidth="1"/>
    <col min="87" max="99" width="8" style="2" customWidth="1"/>
    <col min="100" max="110" width="9" style="2"/>
    <col min="111" max="111" width="14" style="2" bestFit="1" customWidth="1"/>
    <col min="112" max="16384" width="9" style="2"/>
  </cols>
  <sheetData>
    <row r="1" spans="2:86" ht="12" customHeight="1" x14ac:dyDescent="0.15">
      <c r="AU1" s="860" t="s">
        <v>909</v>
      </c>
      <c r="AV1" s="861" t="s">
        <v>910</v>
      </c>
      <c r="AW1" s="861"/>
      <c r="AX1" s="861"/>
      <c r="AY1" s="855" t="s">
        <v>911</v>
      </c>
      <c r="AZ1" s="855"/>
      <c r="BA1" s="855"/>
      <c r="BB1" s="855"/>
      <c r="BC1" s="855"/>
      <c r="BD1" s="855"/>
      <c r="BE1" s="855"/>
      <c r="BF1" s="855"/>
      <c r="BG1" s="855"/>
      <c r="BH1" s="855"/>
      <c r="BI1" s="855"/>
      <c r="BJ1" s="855"/>
      <c r="BK1" s="855" t="s">
        <v>912</v>
      </c>
      <c r="BL1" s="855"/>
      <c r="BM1" s="855"/>
      <c r="BN1" s="855"/>
      <c r="BO1" s="855"/>
      <c r="BP1" s="855"/>
      <c r="BQ1" s="855"/>
      <c r="BR1" s="855"/>
      <c r="BS1" s="855"/>
      <c r="BT1" s="855"/>
      <c r="BU1" s="855"/>
      <c r="BV1" s="855"/>
      <c r="BW1" s="857"/>
      <c r="BX1" s="857"/>
      <c r="BY1" s="857"/>
      <c r="BZ1" s="857"/>
      <c r="CA1" s="857"/>
      <c r="CB1" s="857"/>
      <c r="CC1" s="857"/>
      <c r="CD1" s="857"/>
      <c r="CE1" s="857"/>
      <c r="CF1" s="857"/>
      <c r="CG1" s="857"/>
      <c r="CH1" s="857"/>
    </row>
    <row r="2" spans="2:86" ht="8.25" customHeight="1" x14ac:dyDescent="0.15">
      <c r="AU2" s="860"/>
      <c r="AV2" s="861" t="s">
        <v>913</v>
      </c>
      <c r="AW2" s="862" t="s">
        <v>914</v>
      </c>
      <c r="AX2" s="862" t="s">
        <v>915</v>
      </c>
      <c r="AY2" s="855" t="s">
        <v>916</v>
      </c>
      <c r="AZ2" s="855"/>
      <c r="BA2" s="855"/>
      <c r="BB2" s="855"/>
      <c r="BC2" s="855"/>
      <c r="BD2" s="855"/>
      <c r="BE2" s="855"/>
      <c r="BF2" s="855"/>
      <c r="BG2" s="855"/>
      <c r="BH2" s="855"/>
      <c r="BI2" s="855"/>
      <c r="BJ2" s="855"/>
      <c r="BK2" s="855" t="s">
        <v>917</v>
      </c>
      <c r="BL2" s="855"/>
      <c r="BM2" s="855"/>
      <c r="BN2" s="855"/>
      <c r="BO2" s="855" t="s">
        <v>918</v>
      </c>
      <c r="BP2" s="855"/>
      <c r="BQ2" s="855"/>
      <c r="BR2" s="855"/>
      <c r="BS2" s="855"/>
      <c r="BT2" s="855"/>
      <c r="BU2" s="855"/>
      <c r="BV2" s="855"/>
      <c r="BW2" s="856"/>
      <c r="BX2" s="856"/>
      <c r="BY2" s="856"/>
      <c r="BZ2" s="856"/>
      <c r="CA2" s="857"/>
      <c r="CB2" s="857"/>
      <c r="CC2" s="857"/>
      <c r="CD2" s="857"/>
      <c r="CE2" s="857"/>
      <c r="CF2" s="857"/>
      <c r="CG2" s="857"/>
      <c r="CH2" s="857"/>
    </row>
    <row r="3" spans="2:86" ht="24.95" customHeight="1" x14ac:dyDescent="0.15">
      <c r="B3" s="568" t="s">
        <v>919</v>
      </c>
      <c r="C3" s="858"/>
      <c r="D3" s="858"/>
      <c r="E3" s="859"/>
      <c r="F3" s="859"/>
      <c r="G3" s="859"/>
      <c r="H3" s="859"/>
      <c r="I3" s="859"/>
      <c r="J3" s="859"/>
      <c r="K3" s="858"/>
      <c r="L3" s="858"/>
      <c r="M3" s="858"/>
      <c r="N3" s="858"/>
      <c r="O3" s="858"/>
      <c r="P3" s="858"/>
      <c r="Q3" s="858"/>
      <c r="R3" s="858"/>
      <c r="S3" s="858"/>
      <c r="T3" s="858"/>
      <c r="U3" s="858"/>
      <c r="V3" s="858"/>
      <c r="W3" s="858"/>
      <c r="X3" s="858"/>
      <c r="Y3" s="858"/>
      <c r="Z3" s="858"/>
      <c r="AA3" s="858"/>
      <c r="AB3" s="858"/>
      <c r="AC3" s="858"/>
      <c r="AD3" s="858"/>
      <c r="AE3" s="858"/>
      <c r="AF3" s="858"/>
      <c r="AG3" s="858"/>
      <c r="AH3" s="858"/>
      <c r="AI3" s="858"/>
      <c r="AJ3" s="858"/>
      <c r="AK3" s="858"/>
      <c r="AL3" s="858"/>
      <c r="AM3" s="858"/>
      <c r="AN3" s="858"/>
      <c r="AO3" s="858"/>
      <c r="AU3" s="860"/>
      <c r="AV3" s="861"/>
      <c r="AW3" s="862"/>
      <c r="AX3" s="862"/>
      <c r="AY3" s="855" t="s">
        <v>920</v>
      </c>
      <c r="AZ3" s="855"/>
      <c r="BA3" s="855"/>
      <c r="BB3" s="855"/>
      <c r="BC3" s="855" t="s">
        <v>921</v>
      </c>
      <c r="BD3" s="855"/>
      <c r="BE3" s="855"/>
      <c r="BF3" s="855"/>
      <c r="BG3" s="855" t="s">
        <v>922</v>
      </c>
      <c r="BH3" s="855"/>
      <c r="BI3" s="855"/>
      <c r="BJ3" s="855"/>
      <c r="BK3" s="855" t="s">
        <v>923</v>
      </c>
      <c r="BL3" s="855"/>
      <c r="BM3" s="855"/>
      <c r="BN3" s="855"/>
      <c r="BO3" s="855" t="s">
        <v>921</v>
      </c>
      <c r="BP3" s="855"/>
      <c r="BQ3" s="855"/>
      <c r="BR3" s="855"/>
      <c r="BS3" s="855" t="s">
        <v>922</v>
      </c>
      <c r="BT3" s="855"/>
      <c r="BU3" s="855"/>
      <c r="BV3" s="855"/>
      <c r="BW3" s="857"/>
      <c r="BX3" s="857"/>
      <c r="BY3" s="857"/>
      <c r="BZ3" s="857"/>
      <c r="CA3" s="857"/>
      <c r="CB3" s="857"/>
      <c r="CC3" s="857"/>
      <c r="CD3" s="857"/>
      <c r="CE3" s="857"/>
      <c r="CF3" s="857"/>
      <c r="CG3" s="857"/>
      <c r="CH3" s="857"/>
    </row>
    <row r="4" spans="2:86" ht="18" customHeight="1" x14ac:dyDescent="0.15">
      <c r="B4" s="401" t="s">
        <v>8</v>
      </c>
      <c r="C4" s="401"/>
      <c r="D4" s="401"/>
      <c r="E4" s="624" t="s">
        <v>542</v>
      </c>
      <c r="F4" s="625"/>
      <c r="G4" s="625"/>
      <c r="H4" s="625"/>
      <c r="I4" s="625"/>
      <c r="J4" s="626"/>
      <c r="K4" s="496" t="s">
        <v>9</v>
      </c>
      <c r="L4" s="496"/>
      <c r="M4" s="496"/>
      <c r="N4" s="648" t="s">
        <v>543</v>
      </c>
      <c r="O4" s="648"/>
      <c r="P4" s="648"/>
      <c r="Q4" s="648"/>
      <c r="R4" s="648"/>
      <c r="S4" s="648"/>
      <c r="T4" s="498" t="s">
        <v>924</v>
      </c>
      <c r="U4" s="499"/>
      <c r="V4" s="499"/>
      <c r="W4" s="499"/>
      <c r="X4" s="500"/>
      <c r="Y4" s="870" t="s">
        <v>545</v>
      </c>
      <c r="Z4" s="870"/>
      <c r="AA4" s="870"/>
      <c r="AB4" s="870"/>
      <c r="AC4" s="870"/>
      <c r="AD4" s="870"/>
      <c r="AE4" s="870"/>
      <c r="AF4" s="870"/>
      <c r="AG4" s="498" t="s">
        <v>546</v>
      </c>
      <c r="AH4" s="499"/>
      <c r="AI4" s="499"/>
      <c r="AJ4" s="500"/>
      <c r="AK4" s="863">
        <v>45621</v>
      </c>
      <c r="AL4" s="864"/>
      <c r="AM4" s="864"/>
      <c r="AN4" s="864"/>
      <c r="AO4" s="865"/>
      <c r="AU4" s="860"/>
      <c r="AV4" s="861"/>
      <c r="AW4" s="862"/>
      <c r="AX4" s="862"/>
      <c r="AY4" s="173" t="s">
        <v>925</v>
      </c>
      <c r="AZ4" s="173" t="s">
        <v>926</v>
      </c>
      <c r="BA4" s="173" t="s">
        <v>927</v>
      </c>
      <c r="BB4" s="173" t="s">
        <v>928</v>
      </c>
      <c r="BC4" s="173" t="s">
        <v>925</v>
      </c>
      <c r="BD4" s="173" t="s">
        <v>926</v>
      </c>
      <c r="BE4" s="173" t="s">
        <v>927</v>
      </c>
      <c r="BF4" s="173" t="s">
        <v>928</v>
      </c>
      <c r="BG4" s="173" t="s">
        <v>925</v>
      </c>
      <c r="BH4" s="173" t="s">
        <v>926</v>
      </c>
      <c r="BI4" s="173" t="s">
        <v>927</v>
      </c>
      <c r="BJ4" s="173" t="s">
        <v>928</v>
      </c>
      <c r="BK4" s="173" t="s">
        <v>925</v>
      </c>
      <c r="BL4" s="173" t="s">
        <v>926</v>
      </c>
      <c r="BM4" s="173" t="s">
        <v>927</v>
      </c>
      <c r="BN4" s="173" t="s">
        <v>928</v>
      </c>
      <c r="BO4" s="173" t="s">
        <v>925</v>
      </c>
      <c r="BP4" s="173" t="s">
        <v>926</v>
      </c>
      <c r="BQ4" s="173" t="s">
        <v>927</v>
      </c>
      <c r="BR4" s="173" t="s">
        <v>928</v>
      </c>
      <c r="BS4" s="173" t="s">
        <v>925</v>
      </c>
      <c r="BT4" s="173" t="s">
        <v>926</v>
      </c>
      <c r="BU4" s="173" t="s">
        <v>927</v>
      </c>
      <c r="BV4" s="173" t="s">
        <v>928</v>
      </c>
      <c r="BW4" s="5"/>
      <c r="BX4" s="5"/>
      <c r="BY4" s="5"/>
      <c r="BZ4" s="5"/>
      <c r="CA4" s="5"/>
      <c r="CB4" s="5"/>
      <c r="CC4" s="5"/>
      <c r="CD4" s="5"/>
      <c r="CE4" s="5"/>
      <c r="CF4" s="5"/>
      <c r="CG4" s="5"/>
      <c r="CH4" s="5"/>
    </row>
    <row r="5" spans="2:86" ht="18" customHeight="1" x14ac:dyDescent="0.15">
      <c r="B5" s="409" t="s">
        <v>0</v>
      </c>
      <c r="C5" s="409"/>
      <c r="D5" s="409"/>
      <c r="E5" s="634" t="s">
        <v>547</v>
      </c>
      <c r="F5" s="635"/>
      <c r="G5" s="635"/>
      <c r="H5" s="635"/>
      <c r="I5" s="635"/>
      <c r="J5" s="636"/>
      <c r="K5" s="528" t="s">
        <v>1</v>
      </c>
      <c r="L5" s="528"/>
      <c r="M5" s="528"/>
      <c r="N5" s="648" t="s">
        <v>548</v>
      </c>
      <c r="O5" s="648"/>
      <c r="P5" s="648"/>
      <c r="Q5" s="648"/>
      <c r="R5" s="648"/>
      <c r="S5" s="648"/>
      <c r="T5" s="501"/>
      <c r="U5" s="502"/>
      <c r="V5" s="502"/>
      <c r="W5" s="502"/>
      <c r="X5" s="503"/>
      <c r="Y5" s="869" t="s">
        <v>549</v>
      </c>
      <c r="Z5" s="869"/>
      <c r="AA5" s="869"/>
      <c r="AB5" s="869"/>
      <c r="AC5" s="869"/>
      <c r="AD5" s="869"/>
      <c r="AE5" s="869"/>
      <c r="AF5" s="869"/>
      <c r="AG5" s="632"/>
      <c r="AH5" s="650"/>
      <c r="AI5" s="650"/>
      <c r="AJ5" s="633"/>
      <c r="AK5" s="866"/>
      <c r="AL5" s="867"/>
      <c r="AM5" s="867"/>
      <c r="AN5" s="867"/>
      <c r="AO5" s="868"/>
      <c r="AU5" s="860"/>
      <c r="AV5" s="174" t="str">
        <f>N7</f>
        <v>S016</v>
      </c>
      <c r="AW5" s="175">
        <f>R7</f>
        <v>10.5</v>
      </c>
      <c r="AX5" s="176" t="str">
        <f>AM35</f>
        <v>Ⅱ</v>
      </c>
      <c r="AY5" s="176">
        <f>Y37</f>
        <v>0</v>
      </c>
      <c r="AZ5" s="176">
        <f t="shared" ref="AZ5:BJ5" si="0">Z37</f>
        <v>0</v>
      </c>
      <c r="BA5" s="176">
        <f t="shared" si="0"/>
        <v>0</v>
      </c>
      <c r="BB5" s="176">
        <f>AB37</f>
        <v>0</v>
      </c>
      <c r="BC5" s="176">
        <f t="shared" si="0"/>
        <v>0</v>
      </c>
      <c r="BD5" s="176">
        <f>AD37</f>
        <v>0</v>
      </c>
      <c r="BE5" s="176">
        <f>AE37</f>
        <v>0</v>
      </c>
      <c r="BF5" s="176">
        <f t="shared" si="0"/>
        <v>1</v>
      </c>
      <c r="BG5" s="176">
        <f t="shared" si="0"/>
        <v>0</v>
      </c>
      <c r="BH5" s="176">
        <f t="shared" si="0"/>
        <v>0</v>
      </c>
      <c r="BI5" s="176">
        <f>AI37</f>
        <v>0</v>
      </c>
      <c r="BJ5" s="176">
        <f t="shared" si="0"/>
        <v>0</v>
      </c>
      <c r="BK5" s="176" t="str">
        <f>IF(Y37&gt;0,R7,"")</f>
        <v/>
      </c>
      <c r="BL5" s="177" t="str">
        <f>IF(Y37&gt;0,"",IF(Z37&gt;0,R7,""))</f>
        <v/>
      </c>
      <c r="BM5" s="177" t="str">
        <f>IF(Y37+Z37&gt;0,"",IF(AA37&gt;0,R7,""))</f>
        <v/>
      </c>
      <c r="BN5" s="177" t="str">
        <f>IF(Y37+Z37+AA37&gt;0,"",IF(AB37&gt;0,R7,""))</f>
        <v/>
      </c>
      <c r="BO5" s="176">
        <f>AC35</f>
        <v>0</v>
      </c>
      <c r="BP5" s="176">
        <f t="shared" ref="BP5:BQ5" si="1">AD35</f>
        <v>0</v>
      </c>
      <c r="BQ5" s="176">
        <f t="shared" si="1"/>
        <v>0</v>
      </c>
      <c r="BR5" s="176">
        <f>AF35</f>
        <v>0.03</v>
      </c>
      <c r="BS5" s="176">
        <f>AG35</f>
        <v>0</v>
      </c>
      <c r="BT5" s="176">
        <f>AH35</f>
        <v>0</v>
      </c>
      <c r="BU5" s="176">
        <f>AI35</f>
        <v>0</v>
      </c>
      <c r="BV5" s="176">
        <f>AJ35</f>
        <v>0</v>
      </c>
      <c r="BW5" s="178"/>
      <c r="BX5" s="179"/>
      <c r="BY5" s="179"/>
      <c r="BZ5" s="179"/>
      <c r="CA5" s="180"/>
      <c r="CB5" s="180"/>
      <c r="CC5" s="180"/>
      <c r="CD5" s="180"/>
      <c r="CE5" s="180"/>
      <c r="CF5" s="180"/>
      <c r="CG5" s="180"/>
      <c r="CH5" s="180"/>
    </row>
    <row r="6" spans="2:86" ht="12" customHeight="1" x14ac:dyDescent="0.15">
      <c r="B6" s="871" t="s">
        <v>929</v>
      </c>
      <c r="C6" s="873"/>
      <c r="D6" s="874"/>
      <c r="E6" s="875"/>
      <c r="F6" s="875"/>
      <c r="G6" s="875"/>
      <c r="H6" s="875"/>
      <c r="I6" s="875"/>
      <c r="J6" s="876"/>
      <c r="K6" s="881" t="s">
        <v>930</v>
      </c>
      <c r="L6" s="882"/>
      <c r="M6" s="882"/>
      <c r="N6" s="882"/>
      <c r="O6" s="882"/>
      <c r="P6" s="882"/>
      <c r="Q6" s="882"/>
      <c r="R6" s="882"/>
      <c r="S6" s="882"/>
      <c r="T6" s="882"/>
      <c r="U6" s="882"/>
      <c r="V6" s="882"/>
      <c r="W6" s="882"/>
      <c r="X6" s="882"/>
      <c r="Y6" s="882"/>
      <c r="Z6" s="882"/>
      <c r="AA6" s="882"/>
      <c r="AB6" s="882"/>
      <c r="AC6" s="882"/>
      <c r="AD6" s="882"/>
      <c r="AE6" s="882"/>
      <c r="AF6" s="882"/>
      <c r="AG6" s="882"/>
      <c r="AH6" s="882"/>
      <c r="AI6" s="882"/>
      <c r="AJ6" s="882"/>
      <c r="AK6" s="882"/>
      <c r="AL6" s="882"/>
      <c r="AM6" s="882"/>
      <c r="AN6" s="882"/>
      <c r="AO6" s="883"/>
      <c r="AP6" s="2"/>
    </row>
    <row r="7" spans="2:86" ht="12" customHeight="1" x14ac:dyDescent="0.15">
      <c r="B7" s="872"/>
      <c r="C7" s="877"/>
      <c r="D7" s="875"/>
      <c r="E7" s="875"/>
      <c r="F7" s="875"/>
      <c r="G7" s="875"/>
      <c r="H7" s="875"/>
      <c r="I7" s="875"/>
      <c r="J7" s="876"/>
      <c r="K7" s="884" t="s">
        <v>931</v>
      </c>
      <c r="L7" s="885"/>
      <c r="M7" s="886"/>
      <c r="N7" s="887" t="s">
        <v>602</v>
      </c>
      <c r="O7" s="888"/>
      <c r="P7" s="884" t="s">
        <v>932</v>
      </c>
      <c r="Q7" s="886"/>
      <c r="R7" s="889">
        <v>10.5</v>
      </c>
      <c r="S7" s="890"/>
      <c r="T7" s="891"/>
      <c r="U7" s="892" t="s">
        <v>933</v>
      </c>
      <c r="V7" s="893"/>
      <c r="W7" s="892" t="s">
        <v>934</v>
      </c>
      <c r="X7" s="893"/>
      <c r="Y7" s="886" t="s">
        <v>935</v>
      </c>
      <c r="Z7" s="898"/>
      <c r="AA7" s="898"/>
      <c r="AB7" s="898"/>
      <c r="AC7" s="892" t="s">
        <v>936</v>
      </c>
      <c r="AD7" s="899"/>
      <c r="AE7" s="899"/>
      <c r="AF7" s="899"/>
      <c r="AG7" s="899"/>
      <c r="AH7" s="899"/>
      <c r="AI7" s="899"/>
      <c r="AJ7" s="893"/>
      <c r="AK7" s="892" t="s">
        <v>937</v>
      </c>
      <c r="AL7" s="899"/>
      <c r="AM7" s="899"/>
      <c r="AN7" s="901"/>
      <c r="AO7" s="902"/>
      <c r="AP7" s="2"/>
      <c r="AW7" s="182"/>
    </row>
    <row r="8" spans="2:86" ht="12" customHeight="1" x14ac:dyDescent="0.15">
      <c r="B8" s="872"/>
      <c r="C8" s="877"/>
      <c r="D8" s="875"/>
      <c r="E8" s="875"/>
      <c r="F8" s="875"/>
      <c r="G8" s="875"/>
      <c r="H8" s="875"/>
      <c r="I8" s="875"/>
      <c r="J8" s="876"/>
      <c r="K8" s="898" t="s">
        <v>731</v>
      </c>
      <c r="L8" s="898" t="s">
        <v>560</v>
      </c>
      <c r="M8" s="898"/>
      <c r="N8" s="898" t="s">
        <v>561</v>
      </c>
      <c r="O8" s="898"/>
      <c r="P8" s="898" t="s">
        <v>938</v>
      </c>
      <c r="Q8" s="898"/>
      <c r="R8" s="898" t="s">
        <v>939</v>
      </c>
      <c r="S8" s="898"/>
      <c r="T8" s="898"/>
      <c r="U8" s="894"/>
      <c r="V8" s="895"/>
      <c r="W8" s="894"/>
      <c r="X8" s="895"/>
      <c r="Y8" s="886"/>
      <c r="Z8" s="898"/>
      <c r="AA8" s="898"/>
      <c r="AB8" s="898"/>
      <c r="AC8" s="896"/>
      <c r="AD8" s="900"/>
      <c r="AE8" s="900"/>
      <c r="AF8" s="900"/>
      <c r="AG8" s="900"/>
      <c r="AH8" s="900"/>
      <c r="AI8" s="900"/>
      <c r="AJ8" s="897"/>
      <c r="AK8" s="894"/>
      <c r="AL8" s="903"/>
      <c r="AM8" s="903"/>
      <c r="AN8" s="904"/>
      <c r="AO8" s="905"/>
      <c r="AP8" s="2"/>
    </row>
    <row r="9" spans="2:86" ht="12" customHeight="1" x14ac:dyDescent="0.15">
      <c r="B9" s="872"/>
      <c r="C9" s="877"/>
      <c r="D9" s="875"/>
      <c r="E9" s="875"/>
      <c r="F9" s="875"/>
      <c r="G9" s="875"/>
      <c r="H9" s="875"/>
      <c r="I9" s="875"/>
      <c r="J9" s="876"/>
      <c r="K9" s="898"/>
      <c r="L9" s="898"/>
      <c r="M9" s="898"/>
      <c r="N9" s="898"/>
      <c r="O9" s="898"/>
      <c r="P9" s="898"/>
      <c r="Q9" s="898"/>
      <c r="R9" s="898"/>
      <c r="S9" s="898"/>
      <c r="T9" s="898"/>
      <c r="U9" s="894"/>
      <c r="V9" s="895"/>
      <c r="W9" s="894"/>
      <c r="X9" s="895"/>
      <c r="Y9" s="886" t="s">
        <v>940</v>
      </c>
      <c r="Z9" s="898"/>
      <c r="AA9" s="898"/>
      <c r="AB9" s="898"/>
      <c r="AC9" s="898" t="s">
        <v>941</v>
      </c>
      <c r="AD9" s="898"/>
      <c r="AE9" s="898"/>
      <c r="AF9" s="898"/>
      <c r="AG9" s="898" t="s">
        <v>942</v>
      </c>
      <c r="AH9" s="898"/>
      <c r="AI9" s="898"/>
      <c r="AJ9" s="898"/>
      <c r="AK9" s="894"/>
      <c r="AL9" s="903"/>
      <c r="AM9" s="903"/>
      <c r="AN9" s="904"/>
      <c r="AO9" s="905"/>
      <c r="AP9" s="2"/>
    </row>
    <row r="10" spans="2:86" ht="12" customHeight="1" x14ac:dyDescent="0.15">
      <c r="B10" s="872"/>
      <c r="C10" s="877"/>
      <c r="D10" s="875"/>
      <c r="E10" s="875"/>
      <c r="F10" s="875"/>
      <c r="G10" s="875"/>
      <c r="H10" s="875"/>
      <c r="I10" s="875"/>
      <c r="J10" s="876"/>
      <c r="K10" s="898"/>
      <c r="L10" s="898"/>
      <c r="M10" s="898"/>
      <c r="N10" s="898"/>
      <c r="O10" s="898"/>
      <c r="P10" s="898"/>
      <c r="Q10" s="898"/>
      <c r="R10" s="898"/>
      <c r="S10" s="898"/>
      <c r="T10" s="898"/>
      <c r="U10" s="896"/>
      <c r="V10" s="897"/>
      <c r="W10" s="896"/>
      <c r="X10" s="897"/>
      <c r="Y10" s="183" t="s">
        <v>527</v>
      </c>
      <c r="Z10" s="184" t="s">
        <v>526</v>
      </c>
      <c r="AA10" s="184" t="s">
        <v>943</v>
      </c>
      <c r="AB10" s="184" t="s">
        <v>944</v>
      </c>
      <c r="AC10" s="184" t="s">
        <v>527</v>
      </c>
      <c r="AD10" s="184" t="s">
        <v>526</v>
      </c>
      <c r="AE10" s="184" t="s">
        <v>943</v>
      </c>
      <c r="AF10" s="184" t="s">
        <v>944</v>
      </c>
      <c r="AG10" s="184" t="s">
        <v>527</v>
      </c>
      <c r="AH10" s="184" t="s">
        <v>526</v>
      </c>
      <c r="AI10" s="184" t="s">
        <v>943</v>
      </c>
      <c r="AJ10" s="184" t="s">
        <v>944</v>
      </c>
      <c r="AK10" s="896"/>
      <c r="AL10" s="900"/>
      <c r="AM10" s="900"/>
      <c r="AN10" s="906"/>
      <c r="AO10" s="907"/>
      <c r="AP10" s="2"/>
    </row>
    <row r="11" spans="2:86" ht="12" customHeight="1" x14ac:dyDescent="0.15">
      <c r="B11" s="872"/>
      <c r="C11" s="877"/>
      <c r="D11" s="875"/>
      <c r="E11" s="875"/>
      <c r="F11" s="875"/>
      <c r="G11" s="875"/>
      <c r="H11" s="875"/>
      <c r="I11" s="875"/>
      <c r="J11" s="876"/>
      <c r="K11" s="185">
        <v>1</v>
      </c>
      <c r="L11" s="908" t="s">
        <v>574</v>
      </c>
      <c r="M11" s="910"/>
      <c r="N11" s="908" t="s">
        <v>592</v>
      </c>
      <c r="O11" s="910"/>
      <c r="P11" s="908" t="s">
        <v>576</v>
      </c>
      <c r="Q11" s="910"/>
      <c r="R11" s="606" t="s">
        <v>270</v>
      </c>
      <c r="S11" s="606"/>
      <c r="T11" s="606"/>
      <c r="U11" s="908" t="s">
        <v>582</v>
      </c>
      <c r="V11" s="910"/>
      <c r="W11" s="908"/>
      <c r="X11" s="910"/>
      <c r="Y11" s="186"/>
      <c r="Z11" s="187"/>
      <c r="AA11" s="187"/>
      <c r="AB11" s="187"/>
      <c r="AC11" s="188"/>
      <c r="AD11" s="188"/>
      <c r="AE11" s="188"/>
      <c r="AF11" s="188">
        <v>0.03</v>
      </c>
      <c r="AG11" s="188"/>
      <c r="AH11" s="188"/>
      <c r="AI11" s="188"/>
      <c r="AJ11" s="188"/>
      <c r="AK11" s="908"/>
      <c r="AL11" s="909"/>
      <c r="AM11" s="909"/>
      <c r="AN11" s="909"/>
      <c r="AO11" s="910"/>
      <c r="AP11" s="2"/>
      <c r="AQ11" s="189">
        <f>IF(P11="材質劣化",2,IF(P11="漏水",3,1))</f>
        <v>2</v>
      </c>
    </row>
    <row r="12" spans="2:86" ht="12" customHeight="1" x14ac:dyDescent="0.15">
      <c r="B12" s="872"/>
      <c r="C12" s="877"/>
      <c r="D12" s="875"/>
      <c r="E12" s="875"/>
      <c r="F12" s="875"/>
      <c r="G12" s="875"/>
      <c r="H12" s="875"/>
      <c r="I12" s="875"/>
      <c r="J12" s="876"/>
      <c r="K12" s="185"/>
      <c r="L12" s="908"/>
      <c r="M12" s="910"/>
      <c r="N12" s="908"/>
      <c r="O12" s="910"/>
      <c r="P12" s="908"/>
      <c r="Q12" s="910"/>
      <c r="R12" s="606"/>
      <c r="S12" s="606"/>
      <c r="T12" s="606"/>
      <c r="U12" s="908"/>
      <c r="V12" s="910"/>
      <c r="W12" s="908"/>
      <c r="X12" s="910"/>
      <c r="Y12" s="186"/>
      <c r="Z12" s="187"/>
      <c r="AA12" s="187"/>
      <c r="AB12" s="187"/>
      <c r="AC12" s="188"/>
      <c r="AD12" s="188"/>
      <c r="AE12" s="188"/>
      <c r="AF12" s="188"/>
      <c r="AG12" s="188"/>
      <c r="AH12" s="188"/>
      <c r="AI12" s="188"/>
      <c r="AJ12" s="188"/>
      <c r="AK12" s="908"/>
      <c r="AL12" s="909"/>
      <c r="AM12" s="909"/>
      <c r="AN12" s="909"/>
      <c r="AO12" s="910"/>
      <c r="AP12" s="2"/>
      <c r="AQ12" s="189">
        <f>IF(P12="材質劣化",2,IF(P12="漏水",3,1))</f>
        <v>1</v>
      </c>
    </row>
    <row r="13" spans="2:86" ht="12" customHeight="1" x14ac:dyDescent="0.15">
      <c r="B13" s="872"/>
      <c r="C13" s="877"/>
      <c r="D13" s="875"/>
      <c r="E13" s="875"/>
      <c r="F13" s="875"/>
      <c r="G13" s="875"/>
      <c r="H13" s="875"/>
      <c r="I13" s="875"/>
      <c r="J13" s="876"/>
      <c r="K13" s="185"/>
      <c r="L13" s="908"/>
      <c r="M13" s="910"/>
      <c r="N13" s="908"/>
      <c r="O13" s="910"/>
      <c r="P13" s="908"/>
      <c r="Q13" s="910"/>
      <c r="R13" s="604"/>
      <c r="S13" s="620"/>
      <c r="T13" s="605"/>
      <c r="U13" s="908"/>
      <c r="V13" s="910"/>
      <c r="W13" s="908"/>
      <c r="X13" s="910"/>
      <c r="Y13" s="186"/>
      <c r="Z13" s="187"/>
      <c r="AA13" s="187"/>
      <c r="AB13" s="187"/>
      <c r="AC13" s="188"/>
      <c r="AD13" s="188"/>
      <c r="AE13" s="188"/>
      <c r="AF13" s="188"/>
      <c r="AG13" s="188"/>
      <c r="AH13" s="188"/>
      <c r="AI13" s="188"/>
      <c r="AJ13" s="188"/>
      <c r="AK13" s="908"/>
      <c r="AL13" s="909"/>
      <c r="AM13" s="909"/>
      <c r="AN13" s="909"/>
      <c r="AO13" s="910"/>
      <c r="AP13" s="2"/>
      <c r="AQ13" s="189">
        <f t="shared" ref="AQ13:AQ34" si="2">IF(P13="材質劣化",2,IF(P13="漏水",3,1))</f>
        <v>1</v>
      </c>
    </row>
    <row r="14" spans="2:86" ht="12" customHeight="1" x14ac:dyDescent="0.15">
      <c r="B14" s="872"/>
      <c r="C14" s="877"/>
      <c r="D14" s="875"/>
      <c r="E14" s="875"/>
      <c r="F14" s="875"/>
      <c r="G14" s="875"/>
      <c r="H14" s="875"/>
      <c r="I14" s="875"/>
      <c r="J14" s="876"/>
      <c r="K14" s="185"/>
      <c r="L14" s="908"/>
      <c r="M14" s="910"/>
      <c r="N14" s="908"/>
      <c r="O14" s="910"/>
      <c r="P14" s="908"/>
      <c r="Q14" s="910"/>
      <c r="R14" s="604"/>
      <c r="S14" s="620"/>
      <c r="T14" s="605"/>
      <c r="U14" s="908"/>
      <c r="V14" s="910"/>
      <c r="W14" s="908"/>
      <c r="X14" s="910"/>
      <c r="Y14" s="186"/>
      <c r="Z14" s="187"/>
      <c r="AA14" s="187"/>
      <c r="AB14" s="187"/>
      <c r="AC14" s="188"/>
      <c r="AD14" s="188"/>
      <c r="AE14" s="188"/>
      <c r="AF14" s="188"/>
      <c r="AG14" s="188"/>
      <c r="AH14" s="188"/>
      <c r="AI14" s="188"/>
      <c r="AJ14" s="188"/>
      <c r="AK14" s="908"/>
      <c r="AL14" s="909"/>
      <c r="AM14" s="909"/>
      <c r="AN14" s="909"/>
      <c r="AO14" s="910"/>
      <c r="AP14" s="2"/>
      <c r="AQ14" s="189">
        <f t="shared" si="2"/>
        <v>1</v>
      </c>
    </row>
    <row r="15" spans="2:86" ht="12" customHeight="1" x14ac:dyDescent="0.15">
      <c r="B15" s="872"/>
      <c r="C15" s="877"/>
      <c r="D15" s="875"/>
      <c r="E15" s="875"/>
      <c r="F15" s="875"/>
      <c r="G15" s="875"/>
      <c r="H15" s="875"/>
      <c r="I15" s="875"/>
      <c r="J15" s="876"/>
      <c r="K15" s="185"/>
      <c r="L15" s="908"/>
      <c r="M15" s="910"/>
      <c r="N15" s="908"/>
      <c r="O15" s="910"/>
      <c r="P15" s="908"/>
      <c r="Q15" s="910"/>
      <c r="R15" s="604"/>
      <c r="S15" s="620"/>
      <c r="T15" s="605"/>
      <c r="U15" s="908"/>
      <c r="V15" s="910"/>
      <c r="W15" s="908"/>
      <c r="X15" s="910"/>
      <c r="Y15" s="186"/>
      <c r="Z15" s="187"/>
      <c r="AA15" s="187"/>
      <c r="AB15" s="187"/>
      <c r="AC15" s="188"/>
      <c r="AD15" s="188"/>
      <c r="AE15" s="188"/>
      <c r="AF15" s="188"/>
      <c r="AG15" s="188"/>
      <c r="AH15" s="188"/>
      <c r="AI15" s="188"/>
      <c r="AJ15" s="188"/>
      <c r="AK15" s="908"/>
      <c r="AL15" s="909"/>
      <c r="AM15" s="909"/>
      <c r="AN15" s="909"/>
      <c r="AO15" s="910"/>
      <c r="AP15" s="2"/>
      <c r="AQ15" s="189">
        <f t="shared" si="2"/>
        <v>1</v>
      </c>
    </row>
    <row r="16" spans="2:86" ht="12" customHeight="1" x14ac:dyDescent="0.15">
      <c r="B16" s="872"/>
      <c r="C16" s="877"/>
      <c r="D16" s="875"/>
      <c r="E16" s="875"/>
      <c r="F16" s="875"/>
      <c r="G16" s="875"/>
      <c r="H16" s="875"/>
      <c r="I16" s="875"/>
      <c r="J16" s="876"/>
      <c r="K16" s="185"/>
      <c r="L16" s="908"/>
      <c r="M16" s="910"/>
      <c r="N16" s="908"/>
      <c r="O16" s="910"/>
      <c r="P16" s="908"/>
      <c r="Q16" s="910"/>
      <c r="R16" s="604"/>
      <c r="S16" s="620"/>
      <c r="T16" s="605"/>
      <c r="U16" s="908"/>
      <c r="V16" s="910"/>
      <c r="W16" s="908"/>
      <c r="X16" s="910"/>
      <c r="Y16" s="186"/>
      <c r="Z16" s="187"/>
      <c r="AA16" s="187"/>
      <c r="AB16" s="187"/>
      <c r="AC16" s="188"/>
      <c r="AD16" s="188"/>
      <c r="AE16" s="188"/>
      <c r="AF16" s="188"/>
      <c r="AG16" s="188"/>
      <c r="AH16" s="188"/>
      <c r="AI16" s="188"/>
      <c r="AJ16" s="188"/>
      <c r="AK16" s="908"/>
      <c r="AL16" s="909"/>
      <c r="AM16" s="909"/>
      <c r="AN16" s="909"/>
      <c r="AO16" s="910"/>
      <c r="AP16" s="2"/>
      <c r="AQ16" s="189">
        <f t="shared" si="2"/>
        <v>1</v>
      </c>
    </row>
    <row r="17" spans="2:46" ht="12" customHeight="1" x14ac:dyDescent="0.15">
      <c r="B17" s="872"/>
      <c r="C17" s="877"/>
      <c r="D17" s="875"/>
      <c r="E17" s="875"/>
      <c r="F17" s="875"/>
      <c r="G17" s="875"/>
      <c r="H17" s="875"/>
      <c r="I17" s="875"/>
      <c r="J17" s="876"/>
      <c r="K17" s="185"/>
      <c r="L17" s="908"/>
      <c r="M17" s="910"/>
      <c r="N17" s="908"/>
      <c r="O17" s="910"/>
      <c r="P17" s="908"/>
      <c r="Q17" s="910"/>
      <c r="R17" s="604"/>
      <c r="S17" s="620"/>
      <c r="T17" s="605"/>
      <c r="U17" s="908"/>
      <c r="V17" s="910"/>
      <c r="W17" s="908"/>
      <c r="X17" s="910"/>
      <c r="Y17" s="186"/>
      <c r="Z17" s="187"/>
      <c r="AA17" s="187"/>
      <c r="AB17" s="187"/>
      <c r="AC17" s="188"/>
      <c r="AD17" s="188"/>
      <c r="AE17" s="188"/>
      <c r="AF17" s="188"/>
      <c r="AG17" s="188"/>
      <c r="AH17" s="188"/>
      <c r="AI17" s="188"/>
      <c r="AJ17" s="188"/>
      <c r="AK17" s="908"/>
      <c r="AL17" s="909"/>
      <c r="AM17" s="909"/>
      <c r="AN17" s="909"/>
      <c r="AO17" s="910"/>
      <c r="AP17" s="2"/>
      <c r="AQ17" s="189">
        <f t="shared" si="2"/>
        <v>1</v>
      </c>
    </row>
    <row r="18" spans="2:46" ht="12" customHeight="1" x14ac:dyDescent="0.15">
      <c r="B18" s="872"/>
      <c r="C18" s="877"/>
      <c r="D18" s="875"/>
      <c r="E18" s="875"/>
      <c r="F18" s="875"/>
      <c r="G18" s="875"/>
      <c r="H18" s="875"/>
      <c r="I18" s="875"/>
      <c r="J18" s="876"/>
      <c r="K18" s="185"/>
      <c r="L18" s="908"/>
      <c r="M18" s="910"/>
      <c r="N18" s="908"/>
      <c r="O18" s="910"/>
      <c r="P18" s="908"/>
      <c r="Q18" s="910"/>
      <c r="R18" s="604"/>
      <c r="S18" s="620"/>
      <c r="T18" s="605"/>
      <c r="U18" s="908"/>
      <c r="V18" s="910"/>
      <c r="W18" s="908"/>
      <c r="X18" s="910"/>
      <c r="Y18" s="186"/>
      <c r="Z18" s="187"/>
      <c r="AA18" s="187"/>
      <c r="AB18" s="187"/>
      <c r="AC18" s="188"/>
      <c r="AD18" s="188"/>
      <c r="AE18" s="188"/>
      <c r="AF18" s="188"/>
      <c r="AG18" s="188"/>
      <c r="AH18" s="188"/>
      <c r="AI18" s="188"/>
      <c r="AJ18" s="188"/>
      <c r="AK18" s="908"/>
      <c r="AL18" s="909"/>
      <c r="AM18" s="909"/>
      <c r="AN18" s="909"/>
      <c r="AO18" s="910"/>
      <c r="AP18" s="2"/>
      <c r="AQ18" s="189">
        <f t="shared" si="2"/>
        <v>1</v>
      </c>
    </row>
    <row r="19" spans="2:46" ht="12" customHeight="1" x14ac:dyDescent="0.15">
      <c r="B19" s="872"/>
      <c r="C19" s="877"/>
      <c r="D19" s="875"/>
      <c r="E19" s="875"/>
      <c r="F19" s="875"/>
      <c r="G19" s="875"/>
      <c r="H19" s="875"/>
      <c r="I19" s="875"/>
      <c r="J19" s="876"/>
      <c r="K19" s="185"/>
      <c r="L19" s="908"/>
      <c r="M19" s="910"/>
      <c r="N19" s="908"/>
      <c r="O19" s="910"/>
      <c r="P19" s="908"/>
      <c r="Q19" s="910"/>
      <c r="R19" s="604"/>
      <c r="S19" s="620"/>
      <c r="T19" s="605"/>
      <c r="U19" s="908"/>
      <c r="V19" s="910"/>
      <c r="W19" s="908"/>
      <c r="X19" s="910"/>
      <c r="Y19" s="186"/>
      <c r="Z19" s="187"/>
      <c r="AA19" s="187"/>
      <c r="AB19" s="187"/>
      <c r="AC19" s="188"/>
      <c r="AD19" s="188"/>
      <c r="AE19" s="188"/>
      <c r="AF19" s="188"/>
      <c r="AG19" s="188"/>
      <c r="AH19" s="188"/>
      <c r="AI19" s="188"/>
      <c r="AJ19" s="188"/>
      <c r="AK19" s="908"/>
      <c r="AL19" s="909"/>
      <c r="AM19" s="909"/>
      <c r="AN19" s="909"/>
      <c r="AO19" s="910"/>
      <c r="AP19" s="2"/>
      <c r="AQ19" s="189">
        <f t="shared" si="2"/>
        <v>1</v>
      </c>
    </row>
    <row r="20" spans="2:46" ht="12" customHeight="1" x14ac:dyDescent="0.15">
      <c r="B20" s="872"/>
      <c r="C20" s="877"/>
      <c r="D20" s="875"/>
      <c r="E20" s="875"/>
      <c r="F20" s="875"/>
      <c r="G20" s="875"/>
      <c r="H20" s="875"/>
      <c r="I20" s="875"/>
      <c r="J20" s="876"/>
      <c r="K20" s="185"/>
      <c r="L20" s="908"/>
      <c r="M20" s="910"/>
      <c r="N20" s="908"/>
      <c r="O20" s="910"/>
      <c r="P20" s="908"/>
      <c r="Q20" s="910"/>
      <c r="R20" s="604"/>
      <c r="S20" s="620"/>
      <c r="T20" s="605"/>
      <c r="U20" s="908"/>
      <c r="V20" s="910"/>
      <c r="W20" s="908"/>
      <c r="X20" s="910"/>
      <c r="Y20" s="186"/>
      <c r="Z20" s="187"/>
      <c r="AA20" s="187"/>
      <c r="AB20" s="187"/>
      <c r="AC20" s="188"/>
      <c r="AD20" s="188"/>
      <c r="AE20" s="188"/>
      <c r="AF20" s="188"/>
      <c r="AG20" s="188"/>
      <c r="AH20" s="188"/>
      <c r="AI20" s="188"/>
      <c r="AJ20" s="188"/>
      <c r="AK20" s="908"/>
      <c r="AL20" s="909"/>
      <c r="AM20" s="909"/>
      <c r="AN20" s="909"/>
      <c r="AO20" s="910"/>
      <c r="AP20" s="2"/>
      <c r="AQ20" s="189">
        <f t="shared" si="2"/>
        <v>1</v>
      </c>
    </row>
    <row r="21" spans="2:46" ht="12" customHeight="1" x14ac:dyDescent="0.15">
      <c r="B21" s="872"/>
      <c r="C21" s="877"/>
      <c r="D21" s="875"/>
      <c r="E21" s="875"/>
      <c r="F21" s="875"/>
      <c r="G21" s="875"/>
      <c r="H21" s="875"/>
      <c r="I21" s="875"/>
      <c r="J21" s="876"/>
      <c r="K21" s="185"/>
      <c r="L21" s="908"/>
      <c r="M21" s="910"/>
      <c r="N21" s="908"/>
      <c r="O21" s="910"/>
      <c r="P21" s="908"/>
      <c r="Q21" s="910"/>
      <c r="R21" s="604"/>
      <c r="S21" s="620"/>
      <c r="T21" s="605"/>
      <c r="U21" s="908"/>
      <c r="V21" s="910"/>
      <c r="W21" s="908"/>
      <c r="X21" s="910"/>
      <c r="Y21" s="186"/>
      <c r="Z21" s="187"/>
      <c r="AA21" s="187"/>
      <c r="AB21" s="187"/>
      <c r="AC21" s="188"/>
      <c r="AD21" s="188"/>
      <c r="AE21" s="188"/>
      <c r="AF21" s="188"/>
      <c r="AG21" s="188"/>
      <c r="AH21" s="188"/>
      <c r="AI21" s="188"/>
      <c r="AJ21" s="188"/>
      <c r="AK21" s="908"/>
      <c r="AL21" s="909"/>
      <c r="AM21" s="909"/>
      <c r="AN21" s="909"/>
      <c r="AO21" s="910"/>
      <c r="AP21" s="2"/>
      <c r="AQ21" s="189">
        <f>IF(P21="材質劣化",2,IF(P21="漏水",3,1))</f>
        <v>1</v>
      </c>
    </row>
    <row r="22" spans="2:46" ht="12" customHeight="1" x14ac:dyDescent="0.15">
      <c r="B22" s="872"/>
      <c r="C22" s="877"/>
      <c r="D22" s="875"/>
      <c r="E22" s="875"/>
      <c r="F22" s="875"/>
      <c r="G22" s="875"/>
      <c r="H22" s="875"/>
      <c r="I22" s="875"/>
      <c r="J22" s="876"/>
      <c r="K22" s="185"/>
      <c r="L22" s="908"/>
      <c r="M22" s="910"/>
      <c r="N22" s="908"/>
      <c r="O22" s="910"/>
      <c r="P22" s="908"/>
      <c r="Q22" s="910"/>
      <c r="R22" s="604"/>
      <c r="S22" s="620"/>
      <c r="T22" s="605"/>
      <c r="U22" s="908"/>
      <c r="V22" s="910"/>
      <c r="W22" s="908"/>
      <c r="X22" s="910"/>
      <c r="Y22" s="186"/>
      <c r="Z22" s="187"/>
      <c r="AA22" s="187"/>
      <c r="AB22" s="187"/>
      <c r="AC22" s="188"/>
      <c r="AD22" s="188"/>
      <c r="AE22" s="188"/>
      <c r="AF22" s="188"/>
      <c r="AG22" s="188"/>
      <c r="AH22" s="188"/>
      <c r="AI22" s="188"/>
      <c r="AJ22" s="188"/>
      <c r="AK22" s="908"/>
      <c r="AL22" s="909"/>
      <c r="AM22" s="909"/>
      <c r="AN22" s="909"/>
      <c r="AO22" s="910"/>
      <c r="AP22" s="2"/>
      <c r="AQ22" s="189">
        <f t="shared" si="2"/>
        <v>1</v>
      </c>
    </row>
    <row r="23" spans="2:46" ht="12" customHeight="1" x14ac:dyDescent="0.15">
      <c r="B23" s="872"/>
      <c r="C23" s="877"/>
      <c r="D23" s="875"/>
      <c r="E23" s="875"/>
      <c r="F23" s="875"/>
      <c r="G23" s="875"/>
      <c r="H23" s="875"/>
      <c r="I23" s="875"/>
      <c r="J23" s="876"/>
      <c r="K23" s="185"/>
      <c r="L23" s="908"/>
      <c r="M23" s="910"/>
      <c r="N23" s="908"/>
      <c r="O23" s="910"/>
      <c r="P23" s="908"/>
      <c r="Q23" s="910"/>
      <c r="R23" s="604"/>
      <c r="S23" s="620"/>
      <c r="T23" s="605"/>
      <c r="U23" s="908"/>
      <c r="V23" s="910"/>
      <c r="W23" s="908"/>
      <c r="X23" s="910"/>
      <c r="Y23" s="186"/>
      <c r="Z23" s="187"/>
      <c r="AA23" s="187"/>
      <c r="AB23" s="187"/>
      <c r="AC23" s="188"/>
      <c r="AD23" s="188"/>
      <c r="AE23" s="188"/>
      <c r="AF23" s="188"/>
      <c r="AG23" s="188"/>
      <c r="AH23" s="188"/>
      <c r="AI23" s="188"/>
      <c r="AJ23" s="188"/>
      <c r="AK23" s="908"/>
      <c r="AL23" s="909"/>
      <c r="AM23" s="909"/>
      <c r="AN23" s="909"/>
      <c r="AO23" s="910"/>
      <c r="AP23" s="2"/>
      <c r="AQ23" s="189">
        <f t="shared" si="2"/>
        <v>1</v>
      </c>
    </row>
    <row r="24" spans="2:46" ht="12" customHeight="1" x14ac:dyDescent="0.15">
      <c r="B24" s="872"/>
      <c r="C24" s="877"/>
      <c r="D24" s="875"/>
      <c r="E24" s="875"/>
      <c r="F24" s="875"/>
      <c r="G24" s="875"/>
      <c r="H24" s="875"/>
      <c r="I24" s="875"/>
      <c r="J24" s="876"/>
      <c r="K24" s="185"/>
      <c r="L24" s="908"/>
      <c r="M24" s="910"/>
      <c r="N24" s="908"/>
      <c r="O24" s="910"/>
      <c r="P24" s="908"/>
      <c r="Q24" s="910"/>
      <c r="R24" s="604"/>
      <c r="S24" s="620"/>
      <c r="T24" s="605"/>
      <c r="U24" s="908"/>
      <c r="V24" s="910"/>
      <c r="W24" s="908"/>
      <c r="X24" s="910"/>
      <c r="Y24" s="186"/>
      <c r="Z24" s="187"/>
      <c r="AA24" s="187"/>
      <c r="AB24" s="187"/>
      <c r="AC24" s="188"/>
      <c r="AD24" s="188"/>
      <c r="AE24" s="188"/>
      <c r="AF24" s="188"/>
      <c r="AG24" s="188"/>
      <c r="AH24" s="188"/>
      <c r="AI24" s="188"/>
      <c r="AJ24" s="188"/>
      <c r="AK24" s="908"/>
      <c r="AL24" s="909"/>
      <c r="AM24" s="909"/>
      <c r="AN24" s="909"/>
      <c r="AO24" s="910"/>
      <c r="AP24" s="2"/>
      <c r="AQ24" s="189">
        <f t="shared" si="2"/>
        <v>1</v>
      </c>
    </row>
    <row r="25" spans="2:46" ht="12" customHeight="1" x14ac:dyDescent="0.15">
      <c r="B25" s="872"/>
      <c r="C25" s="877"/>
      <c r="D25" s="875"/>
      <c r="E25" s="875"/>
      <c r="F25" s="875"/>
      <c r="G25" s="875"/>
      <c r="H25" s="875"/>
      <c r="I25" s="875"/>
      <c r="J25" s="876"/>
      <c r="K25" s="185"/>
      <c r="L25" s="908"/>
      <c r="M25" s="910"/>
      <c r="N25" s="908"/>
      <c r="O25" s="910"/>
      <c r="P25" s="908"/>
      <c r="Q25" s="910"/>
      <c r="R25" s="604"/>
      <c r="S25" s="620"/>
      <c r="T25" s="605"/>
      <c r="U25" s="908"/>
      <c r="V25" s="910"/>
      <c r="W25" s="908"/>
      <c r="X25" s="910"/>
      <c r="Y25" s="186"/>
      <c r="Z25" s="187"/>
      <c r="AA25" s="187"/>
      <c r="AB25" s="187"/>
      <c r="AC25" s="188"/>
      <c r="AD25" s="188"/>
      <c r="AE25" s="188"/>
      <c r="AF25" s="188"/>
      <c r="AG25" s="188"/>
      <c r="AH25" s="188"/>
      <c r="AI25" s="188"/>
      <c r="AJ25" s="188"/>
      <c r="AK25" s="908"/>
      <c r="AL25" s="909"/>
      <c r="AM25" s="909"/>
      <c r="AN25" s="909"/>
      <c r="AO25" s="910"/>
      <c r="AP25" s="2"/>
      <c r="AQ25" s="189">
        <f t="shared" si="2"/>
        <v>1</v>
      </c>
    </row>
    <row r="26" spans="2:46" ht="12" customHeight="1" x14ac:dyDescent="0.15">
      <c r="B26" s="872"/>
      <c r="C26" s="877"/>
      <c r="D26" s="875"/>
      <c r="E26" s="875"/>
      <c r="F26" s="875"/>
      <c r="G26" s="875"/>
      <c r="H26" s="875"/>
      <c r="I26" s="875"/>
      <c r="J26" s="876"/>
      <c r="K26" s="185"/>
      <c r="L26" s="908"/>
      <c r="M26" s="910"/>
      <c r="N26" s="908"/>
      <c r="O26" s="910"/>
      <c r="P26" s="908"/>
      <c r="Q26" s="910"/>
      <c r="R26" s="604"/>
      <c r="S26" s="620"/>
      <c r="T26" s="605"/>
      <c r="U26" s="908"/>
      <c r="V26" s="910"/>
      <c r="W26" s="908"/>
      <c r="X26" s="910"/>
      <c r="Y26" s="186"/>
      <c r="Z26" s="187"/>
      <c r="AA26" s="187"/>
      <c r="AB26" s="187"/>
      <c r="AC26" s="188"/>
      <c r="AD26" s="188"/>
      <c r="AE26" s="188"/>
      <c r="AF26" s="188"/>
      <c r="AG26" s="188"/>
      <c r="AH26" s="188"/>
      <c r="AI26" s="188"/>
      <c r="AJ26" s="188"/>
      <c r="AK26" s="908"/>
      <c r="AL26" s="909"/>
      <c r="AM26" s="909"/>
      <c r="AN26" s="909"/>
      <c r="AO26" s="910"/>
      <c r="AP26" s="2"/>
      <c r="AQ26" s="189">
        <f t="shared" si="2"/>
        <v>1</v>
      </c>
    </row>
    <row r="27" spans="2:46" ht="12" customHeight="1" x14ac:dyDescent="0.15">
      <c r="B27" s="872"/>
      <c r="C27" s="877"/>
      <c r="D27" s="875"/>
      <c r="E27" s="875"/>
      <c r="F27" s="875"/>
      <c r="G27" s="875"/>
      <c r="H27" s="875"/>
      <c r="I27" s="875"/>
      <c r="J27" s="876"/>
      <c r="K27" s="185"/>
      <c r="L27" s="908"/>
      <c r="M27" s="910"/>
      <c r="N27" s="908"/>
      <c r="O27" s="910"/>
      <c r="P27" s="908"/>
      <c r="Q27" s="910"/>
      <c r="R27" s="604"/>
      <c r="S27" s="620"/>
      <c r="T27" s="605"/>
      <c r="U27" s="908"/>
      <c r="V27" s="910"/>
      <c r="W27" s="908"/>
      <c r="X27" s="910"/>
      <c r="Y27" s="186"/>
      <c r="Z27" s="187"/>
      <c r="AA27" s="187"/>
      <c r="AB27" s="187"/>
      <c r="AC27" s="188"/>
      <c r="AD27" s="188"/>
      <c r="AE27" s="188"/>
      <c r="AF27" s="188"/>
      <c r="AG27" s="188"/>
      <c r="AH27" s="188"/>
      <c r="AI27" s="188"/>
      <c r="AJ27" s="188"/>
      <c r="AK27" s="908"/>
      <c r="AL27" s="909"/>
      <c r="AM27" s="909"/>
      <c r="AN27" s="909"/>
      <c r="AO27" s="910"/>
      <c r="AP27" s="2"/>
      <c r="AQ27" s="189">
        <f t="shared" si="2"/>
        <v>1</v>
      </c>
    </row>
    <row r="28" spans="2:46" ht="12" customHeight="1" x14ac:dyDescent="0.15">
      <c r="B28" s="872"/>
      <c r="C28" s="877"/>
      <c r="D28" s="875"/>
      <c r="E28" s="875"/>
      <c r="F28" s="875"/>
      <c r="G28" s="875"/>
      <c r="H28" s="875"/>
      <c r="I28" s="875"/>
      <c r="J28" s="876"/>
      <c r="K28" s="185"/>
      <c r="L28" s="908"/>
      <c r="M28" s="910"/>
      <c r="N28" s="908"/>
      <c r="O28" s="910"/>
      <c r="P28" s="908"/>
      <c r="Q28" s="910"/>
      <c r="R28" s="604"/>
      <c r="S28" s="620"/>
      <c r="T28" s="605"/>
      <c r="U28" s="908"/>
      <c r="V28" s="910"/>
      <c r="W28" s="908"/>
      <c r="X28" s="910"/>
      <c r="Y28" s="186"/>
      <c r="Z28" s="187"/>
      <c r="AA28" s="187"/>
      <c r="AB28" s="187"/>
      <c r="AC28" s="188"/>
      <c r="AD28" s="188"/>
      <c r="AE28" s="188"/>
      <c r="AF28" s="188"/>
      <c r="AG28" s="188"/>
      <c r="AH28" s="188"/>
      <c r="AI28" s="188"/>
      <c r="AJ28" s="188"/>
      <c r="AK28" s="908"/>
      <c r="AL28" s="909"/>
      <c r="AM28" s="909"/>
      <c r="AN28" s="909"/>
      <c r="AO28" s="910"/>
      <c r="AP28" s="2"/>
      <c r="AQ28" s="189">
        <f t="shared" si="2"/>
        <v>1</v>
      </c>
    </row>
    <row r="29" spans="2:46" ht="12" customHeight="1" x14ac:dyDescent="0.15">
      <c r="B29" s="872"/>
      <c r="C29" s="877"/>
      <c r="D29" s="875"/>
      <c r="E29" s="875"/>
      <c r="F29" s="875"/>
      <c r="G29" s="875"/>
      <c r="H29" s="875"/>
      <c r="I29" s="875"/>
      <c r="J29" s="876"/>
      <c r="K29" s="185"/>
      <c r="L29" s="908"/>
      <c r="M29" s="910"/>
      <c r="N29" s="908"/>
      <c r="O29" s="910"/>
      <c r="P29" s="908"/>
      <c r="Q29" s="910"/>
      <c r="R29" s="604"/>
      <c r="S29" s="620"/>
      <c r="T29" s="605"/>
      <c r="U29" s="908"/>
      <c r="V29" s="910"/>
      <c r="W29" s="908"/>
      <c r="X29" s="910"/>
      <c r="Y29" s="186"/>
      <c r="Z29" s="187"/>
      <c r="AA29" s="187"/>
      <c r="AB29" s="187"/>
      <c r="AC29" s="188"/>
      <c r="AD29" s="188"/>
      <c r="AE29" s="188"/>
      <c r="AF29" s="188"/>
      <c r="AG29" s="188"/>
      <c r="AH29" s="188"/>
      <c r="AI29" s="188"/>
      <c r="AJ29" s="188"/>
      <c r="AK29" s="908"/>
      <c r="AL29" s="909"/>
      <c r="AM29" s="909"/>
      <c r="AN29" s="909"/>
      <c r="AO29" s="910"/>
      <c r="AP29" s="2"/>
      <c r="AQ29" s="189">
        <f t="shared" si="2"/>
        <v>1</v>
      </c>
    </row>
    <row r="30" spans="2:46" ht="12" customHeight="1" x14ac:dyDescent="0.15">
      <c r="B30" s="872"/>
      <c r="C30" s="877"/>
      <c r="D30" s="875"/>
      <c r="E30" s="875"/>
      <c r="F30" s="875"/>
      <c r="G30" s="875"/>
      <c r="H30" s="875"/>
      <c r="I30" s="875"/>
      <c r="J30" s="876"/>
      <c r="K30" s="185"/>
      <c r="L30" s="908"/>
      <c r="M30" s="910"/>
      <c r="N30" s="908"/>
      <c r="O30" s="910"/>
      <c r="P30" s="908"/>
      <c r="Q30" s="910"/>
      <c r="R30" s="604"/>
      <c r="S30" s="620"/>
      <c r="T30" s="605"/>
      <c r="U30" s="908"/>
      <c r="V30" s="910"/>
      <c r="W30" s="908"/>
      <c r="X30" s="910"/>
      <c r="Y30" s="186"/>
      <c r="Z30" s="187"/>
      <c r="AA30" s="187"/>
      <c r="AB30" s="187"/>
      <c r="AC30" s="188"/>
      <c r="AD30" s="188"/>
      <c r="AE30" s="188"/>
      <c r="AF30" s="188"/>
      <c r="AG30" s="188"/>
      <c r="AH30" s="188"/>
      <c r="AI30" s="188"/>
      <c r="AJ30" s="188"/>
      <c r="AK30" s="908"/>
      <c r="AL30" s="909"/>
      <c r="AM30" s="909"/>
      <c r="AN30" s="909"/>
      <c r="AO30" s="910"/>
      <c r="AP30" s="2"/>
      <c r="AQ30" s="189">
        <f t="shared" si="2"/>
        <v>1</v>
      </c>
    </row>
    <row r="31" spans="2:46" ht="12" customHeight="1" x14ac:dyDescent="0.15">
      <c r="B31" s="872"/>
      <c r="C31" s="877"/>
      <c r="D31" s="875"/>
      <c r="E31" s="875"/>
      <c r="F31" s="875"/>
      <c r="G31" s="875"/>
      <c r="H31" s="875"/>
      <c r="I31" s="875"/>
      <c r="J31" s="876"/>
      <c r="K31" s="185"/>
      <c r="L31" s="908"/>
      <c r="M31" s="910"/>
      <c r="N31" s="908"/>
      <c r="O31" s="910"/>
      <c r="P31" s="908"/>
      <c r="Q31" s="910"/>
      <c r="R31" s="604"/>
      <c r="S31" s="620"/>
      <c r="T31" s="605"/>
      <c r="U31" s="908"/>
      <c r="V31" s="910"/>
      <c r="W31" s="908"/>
      <c r="X31" s="910"/>
      <c r="Y31" s="186"/>
      <c r="Z31" s="187"/>
      <c r="AA31" s="187"/>
      <c r="AB31" s="187"/>
      <c r="AC31" s="188"/>
      <c r="AD31" s="188"/>
      <c r="AE31" s="188"/>
      <c r="AF31" s="188"/>
      <c r="AG31" s="188"/>
      <c r="AH31" s="188"/>
      <c r="AI31" s="188"/>
      <c r="AJ31" s="188"/>
      <c r="AK31" s="908"/>
      <c r="AL31" s="909"/>
      <c r="AM31" s="909"/>
      <c r="AN31" s="909"/>
      <c r="AO31" s="910"/>
      <c r="AP31" s="2"/>
      <c r="AQ31" s="189">
        <f t="shared" si="2"/>
        <v>1</v>
      </c>
    </row>
    <row r="32" spans="2:46" ht="12" customHeight="1" x14ac:dyDescent="0.15">
      <c r="B32" s="872"/>
      <c r="C32" s="877"/>
      <c r="D32" s="875"/>
      <c r="E32" s="875"/>
      <c r="F32" s="875"/>
      <c r="G32" s="875"/>
      <c r="H32" s="875"/>
      <c r="I32" s="875"/>
      <c r="J32" s="876"/>
      <c r="K32" s="185"/>
      <c r="L32" s="908"/>
      <c r="M32" s="910"/>
      <c r="N32" s="908"/>
      <c r="O32" s="910"/>
      <c r="P32" s="908"/>
      <c r="Q32" s="910"/>
      <c r="R32" s="604"/>
      <c r="S32" s="620"/>
      <c r="T32" s="605"/>
      <c r="U32" s="908"/>
      <c r="V32" s="910"/>
      <c r="W32" s="908"/>
      <c r="X32" s="910"/>
      <c r="Y32" s="186"/>
      <c r="Z32" s="187"/>
      <c r="AA32" s="187"/>
      <c r="AB32" s="187"/>
      <c r="AC32" s="188"/>
      <c r="AD32" s="188"/>
      <c r="AE32" s="188"/>
      <c r="AF32" s="188"/>
      <c r="AG32" s="188"/>
      <c r="AH32" s="188"/>
      <c r="AI32" s="188"/>
      <c r="AJ32" s="188"/>
      <c r="AK32" s="908"/>
      <c r="AL32" s="909"/>
      <c r="AM32" s="909"/>
      <c r="AN32" s="909"/>
      <c r="AO32" s="910"/>
      <c r="AP32" s="2"/>
      <c r="AQ32" s="189">
        <f t="shared" si="2"/>
        <v>1</v>
      </c>
      <c r="AS32" s="856"/>
      <c r="AT32" s="856"/>
    </row>
    <row r="33" spans="2:86" ht="12" customHeight="1" x14ac:dyDescent="0.15">
      <c r="B33" s="872"/>
      <c r="C33" s="877"/>
      <c r="D33" s="875"/>
      <c r="E33" s="875"/>
      <c r="F33" s="875"/>
      <c r="G33" s="875"/>
      <c r="H33" s="875"/>
      <c r="I33" s="875"/>
      <c r="J33" s="876"/>
      <c r="K33" s="185"/>
      <c r="L33" s="908"/>
      <c r="M33" s="910"/>
      <c r="N33" s="908"/>
      <c r="O33" s="910"/>
      <c r="P33" s="908"/>
      <c r="Q33" s="910"/>
      <c r="R33" s="604"/>
      <c r="S33" s="620"/>
      <c r="T33" s="605"/>
      <c r="U33" s="908"/>
      <c r="V33" s="910"/>
      <c r="W33" s="908"/>
      <c r="X33" s="910"/>
      <c r="Y33" s="186"/>
      <c r="Z33" s="187"/>
      <c r="AA33" s="187"/>
      <c r="AB33" s="187"/>
      <c r="AC33" s="188"/>
      <c r="AD33" s="188"/>
      <c r="AE33" s="188"/>
      <c r="AF33" s="188"/>
      <c r="AG33" s="188"/>
      <c r="AH33" s="188"/>
      <c r="AI33" s="188"/>
      <c r="AJ33" s="188"/>
      <c r="AK33" s="908"/>
      <c r="AL33" s="909"/>
      <c r="AM33" s="909"/>
      <c r="AN33" s="909"/>
      <c r="AO33" s="910"/>
      <c r="AP33" s="2"/>
      <c r="AQ33" s="189">
        <f t="shared" si="2"/>
        <v>1</v>
      </c>
      <c r="AS33" s="911"/>
      <c r="AT33" s="911"/>
    </row>
    <row r="34" spans="2:86" ht="12" customHeight="1" x14ac:dyDescent="0.15">
      <c r="B34" s="872"/>
      <c r="C34" s="877"/>
      <c r="D34" s="875"/>
      <c r="E34" s="875"/>
      <c r="F34" s="875"/>
      <c r="G34" s="875"/>
      <c r="H34" s="875"/>
      <c r="I34" s="875"/>
      <c r="J34" s="876"/>
      <c r="K34" s="185"/>
      <c r="L34" s="908"/>
      <c r="M34" s="910"/>
      <c r="N34" s="908"/>
      <c r="O34" s="910"/>
      <c r="P34" s="908"/>
      <c r="Q34" s="910"/>
      <c r="R34" s="604"/>
      <c r="S34" s="620"/>
      <c r="T34" s="605"/>
      <c r="U34" s="908"/>
      <c r="V34" s="910"/>
      <c r="W34" s="908"/>
      <c r="X34" s="910"/>
      <c r="Y34" s="186"/>
      <c r="Z34" s="187"/>
      <c r="AA34" s="187"/>
      <c r="AB34" s="187"/>
      <c r="AC34" s="188"/>
      <c r="AD34" s="188"/>
      <c r="AE34" s="188"/>
      <c r="AF34" s="188"/>
      <c r="AG34" s="188"/>
      <c r="AH34" s="188"/>
      <c r="AI34" s="188"/>
      <c r="AJ34" s="188"/>
      <c r="AK34" s="908"/>
      <c r="AL34" s="909"/>
      <c r="AM34" s="909"/>
      <c r="AN34" s="909"/>
      <c r="AO34" s="910"/>
      <c r="AP34" s="2"/>
      <c r="AQ34" s="189">
        <f t="shared" si="2"/>
        <v>1</v>
      </c>
      <c r="AS34" s="912"/>
      <c r="AT34" s="912"/>
    </row>
    <row r="35" spans="2:86" ht="12" customHeight="1" x14ac:dyDescent="0.15">
      <c r="B35" s="872"/>
      <c r="C35" s="877"/>
      <c r="D35" s="875"/>
      <c r="E35" s="875"/>
      <c r="F35" s="875"/>
      <c r="G35" s="875"/>
      <c r="H35" s="875"/>
      <c r="I35" s="875"/>
      <c r="J35" s="876"/>
      <c r="K35" s="913" t="s">
        <v>945</v>
      </c>
      <c r="L35" s="898" t="s">
        <v>946</v>
      </c>
      <c r="M35" s="898"/>
      <c r="N35" s="898"/>
      <c r="O35" s="898"/>
      <c r="P35" s="898"/>
      <c r="Q35" s="898"/>
      <c r="R35" s="898"/>
      <c r="S35" s="898"/>
      <c r="T35" s="898"/>
      <c r="U35" s="898"/>
      <c r="V35" s="898"/>
      <c r="W35" s="898"/>
      <c r="X35" s="898"/>
      <c r="Y35" s="884" t="s">
        <v>947</v>
      </c>
      <c r="Z35" s="885"/>
      <c r="AA35" s="885"/>
      <c r="AB35" s="886"/>
      <c r="AC35" s="190">
        <f t="shared" ref="AC35:AJ35" si="3">SUM(AC11:AC34)</f>
        <v>0</v>
      </c>
      <c r="AD35" s="190">
        <f t="shared" si="3"/>
        <v>0</v>
      </c>
      <c r="AE35" s="190">
        <f>SUM(AE11:AE34)</f>
        <v>0</v>
      </c>
      <c r="AF35" s="190">
        <f t="shared" si="3"/>
        <v>0.03</v>
      </c>
      <c r="AG35" s="190">
        <f t="shared" si="3"/>
        <v>0</v>
      </c>
      <c r="AH35" s="190">
        <f t="shared" si="3"/>
        <v>0</v>
      </c>
      <c r="AI35" s="190">
        <f t="shared" si="3"/>
        <v>0</v>
      </c>
      <c r="AJ35" s="191">
        <f t="shared" si="3"/>
        <v>0</v>
      </c>
      <c r="AK35" s="898" t="s">
        <v>948</v>
      </c>
      <c r="AL35" s="898"/>
      <c r="AM35" s="915" t="s">
        <v>949</v>
      </c>
      <c r="AN35" s="915"/>
      <c r="AO35" s="915"/>
      <c r="AP35" s="2"/>
    </row>
    <row r="36" spans="2:86" ht="12" customHeight="1" x14ac:dyDescent="0.15">
      <c r="B36" s="872"/>
      <c r="C36" s="877"/>
      <c r="D36" s="875"/>
      <c r="E36" s="875"/>
      <c r="F36" s="875"/>
      <c r="G36" s="875"/>
      <c r="H36" s="875"/>
      <c r="I36" s="875"/>
      <c r="J36" s="876"/>
      <c r="K36" s="914"/>
      <c r="L36" s="892" t="s">
        <v>950</v>
      </c>
      <c r="M36" s="899"/>
      <c r="N36" s="893"/>
      <c r="O36" s="892" t="s">
        <v>951</v>
      </c>
      <c r="P36" s="899"/>
      <c r="Q36" s="899"/>
      <c r="R36" s="899"/>
      <c r="S36" s="899"/>
      <c r="T36" s="899"/>
      <c r="U36" s="899"/>
      <c r="V36" s="899"/>
      <c r="W36" s="899"/>
      <c r="X36" s="893"/>
      <c r="Y36" s="183" t="s">
        <v>527</v>
      </c>
      <c r="Z36" s="184" t="s">
        <v>526</v>
      </c>
      <c r="AA36" s="184" t="s">
        <v>943</v>
      </c>
      <c r="AB36" s="184" t="s">
        <v>944</v>
      </c>
      <c r="AC36" s="184" t="s">
        <v>527</v>
      </c>
      <c r="AD36" s="184" t="s">
        <v>526</v>
      </c>
      <c r="AE36" s="184" t="s">
        <v>943</v>
      </c>
      <c r="AF36" s="184" t="s">
        <v>944</v>
      </c>
      <c r="AG36" s="184" t="s">
        <v>527</v>
      </c>
      <c r="AH36" s="184" t="s">
        <v>526</v>
      </c>
      <c r="AI36" s="184" t="s">
        <v>943</v>
      </c>
      <c r="AJ36" s="192" t="s">
        <v>944</v>
      </c>
      <c r="AK36" s="898"/>
      <c r="AL36" s="898"/>
      <c r="AM36" s="915"/>
      <c r="AN36" s="915"/>
      <c r="AO36" s="915"/>
      <c r="AP36" s="2"/>
    </row>
    <row r="37" spans="2:86" ht="14.25" customHeight="1" x14ac:dyDescent="0.15">
      <c r="B37" s="872"/>
      <c r="C37" s="877"/>
      <c r="D37" s="875"/>
      <c r="E37" s="875"/>
      <c r="F37" s="875"/>
      <c r="G37" s="875"/>
      <c r="H37" s="875"/>
      <c r="I37" s="875"/>
      <c r="J37" s="876"/>
      <c r="K37" s="914"/>
      <c r="L37" s="894"/>
      <c r="M37" s="903"/>
      <c r="N37" s="895"/>
      <c r="O37" s="894"/>
      <c r="P37" s="903"/>
      <c r="Q37" s="903"/>
      <c r="R37" s="903"/>
      <c r="S37" s="903"/>
      <c r="T37" s="903"/>
      <c r="U37" s="903"/>
      <c r="V37" s="903"/>
      <c r="W37" s="903"/>
      <c r="X37" s="895"/>
      <c r="Y37" s="916">
        <f>COUNTIF(Y11:Y34,"〇")</f>
        <v>0</v>
      </c>
      <c r="Z37" s="916">
        <f>COUNTIF(Z11:Z34,"〇")</f>
        <v>0</v>
      </c>
      <c r="AA37" s="916">
        <f>COUNTIF(AA11:AA34,"〇")</f>
        <v>0</v>
      </c>
      <c r="AB37" s="916">
        <f>COUNTIF(AB11:AB34,"〇")</f>
        <v>0</v>
      </c>
      <c r="AC37" s="916">
        <f>COUNTA(AC11:AC34)</f>
        <v>0</v>
      </c>
      <c r="AD37" s="916">
        <f t="shared" ref="AD37:AI37" si="4">COUNTA(AD11:AD34)</f>
        <v>0</v>
      </c>
      <c r="AE37" s="916">
        <f t="shared" si="4"/>
        <v>0</v>
      </c>
      <c r="AF37" s="916">
        <f t="shared" si="4"/>
        <v>1</v>
      </c>
      <c r="AG37" s="916">
        <f t="shared" si="4"/>
        <v>0</v>
      </c>
      <c r="AH37" s="916">
        <f t="shared" si="4"/>
        <v>0</v>
      </c>
      <c r="AI37" s="916">
        <f t="shared" si="4"/>
        <v>0</v>
      </c>
      <c r="AJ37" s="916">
        <f>COUNTA(AJ11:AJ34)</f>
        <v>0</v>
      </c>
      <c r="AK37" s="898"/>
      <c r="AL37" s="898"/>
      <c r="AM37" s="915"/>
      <c r="AN37" s="915"/>
      <c r="AO37" s="915"/>
      <c r="AP37" s="2"/>
    </row>
    <row r="38" spans="2:86" ht="14.25" customHeight="1" x14ac:dyDescent="0.15">
      <c r="B38" s="872"/>
      <c r="C38" s="877"/>
      <c r="D38" s="875"/>
      <c r="E38" s="875"/>
      <c r="F38" s="875"/>
      <c r="G38" s="875"/>
      <c r="H38" s="875"/>
      <c r="I38" s="875"/>
      <c r="J38" s="876"/>
      <c r="K38" s="914"/>
      <c r="L38" s="896"/>
      <c r="M38" s="900"/>
      <c r="N38" s="897"/>
      <c r="O38" s="896"/>
      <c r="P38" s="900"/>
      <c r="Q38" s="900"/>
      <c r="R38" s="900"/>
      <c r="S38" s="900"/>
      <c r="T38" s="900"/>
      <c r="U38" s="900"/>
      <c r="V38" s="900"/>
      <c r="W38" s="900"/>
      <c r="X38" s="897"/>
      <c r="Y38" s="916"/>
      <c r="Z38" s="916"/>
      <c r="AA38" s="916"/>
      <c r="AB38" s="916"/>
      <c r="AC38" s="916"/>
      <c r="AD38" s="916"/>
      <c r="AE38" s="916"/>
      <c r="AF38" s="916"/>
      <c r="AG38" s="916"/>
      <c r="AH38" s="916"/>
      <c r="AI38" s="916"/>
      <c r="AJ38" s="916"/>
      <c r="AK38" s="898"/>
      <c r="AL38" s="898"/>
      <c r="AM38" s="915"/>
      <c r="AN38" s="915"/>
      <c r="AO38" s="915"/>
      <c r="AP38" s="2"/>
    </row>
    <row r="39" spans="2:86" ht="12" customHeight="1" x14ac:dyDescent="0.15">
      <c r="B39" s="872"/>
      <c r="C39" s="877"/>
      <c r="D39" s="875"/>
      <c r="E39" s="875"/>
      <c r="F39" s="875"/>
      <c r="G39" s="875"/>
      <c r="H39" s="875"/>
      <c r="I39" s="875"/>
      <c r="J39" s="875"/>
      <c r="K39" s="924" t="s">
        <v>952</v>
      </c>
      <c r="L39" s="926"/>
      <c r="M39" s="926"/>
      <c r="N39" s="926"/>
      <c r="O39" s="926"/>
      <c r="P39" s="926"/>
      <c r="Q39" s="926"/>
      <c r="R39" s="926"/>
      <c r="S39" s="926"/>
      <c r="T39" s="926"/>
      <c r="U39" s="926"/>
      <c r="V39" s="926"/>
      <c r="W39" s="926"/>
      <c r="X39" s="926"/>
      <c r="Y39" s="926"/>
      <c r="Z39" s="926"/>
      <c r="AA39" s="926"/>
      <c r="AB39" s="926"/>
      <c r="AC39" s="926"/>
      <c r="AD39" s="926"/>
      <c r="AE39" s="926"/>
      <c r="AF39" s="926"/>
      <c r="AG39" s="926"/>
      <c r="AH39" s="926"/>
      <c r="AI39" s="926"/>
      <c r="AJ39" s="926"/>
      <c r="AK39" s="927"/>
      <c r="AL39" s="927"/>
      <c r="AM39" s="927"/>
      <c r="AN39" s="927"/>
      <c r="AO39" s="928"/>
      <c r="AP39" s="2"/>
    </row>
    <row r="40" spans="2:86" ht="12" customHeight="1" x14ac:dyDescent="0.15">
      <c r="B40" s="872"/>
      <c r="C40" s="877"/>
      <c r="D40" s="875"/>
      <c r="E40" s="875"/>
      <c r="F40" s="875"/>
      <c r="G40" s="875"/>
      <c r="H40" s="875"/>
      <c r="I40" s="875"/>
      <c r="J40" s="875"/>
      <c r="K40" s="925"/>
      <c r="L40" s="927"/>
      <c r="M40" s="927"/>
      <c r="N40" s="927"/>
      <c r="O40" s="927"/>
      <c r="P40" s="927"/>
      <c r="Q40" s="927"/>
      <c r="R40" s="927"/>
      <c r="S40" s="927"/>
      <c r="T40" s="927"/>
      <c r="U40" s="927"/>
      <c r="V40" s="927"/>
      <c r="W40" s="927"/>
      <c r="X40" s="927"/>
      <c r="Y40" s="927"/>
      <c r="Z40" s="927"/>
      <c r="AA40" s="927"/>
      <c r="AB40" s="927"/>
      <c r="AC40" s="927"/>
      <c r="AD40" s="927"/>
      <c r="AE40" s="927"/>
      <c r="AF40" s="927"/>
      <c r="AG40" s="927"/>
      <c r="AH40" s="927"/>
      <c r="AI40" s="927"/>
      <c r="AJ40" s="927"/>
      <c r="AK40" s="927"/>
      <c r="AL40" s="927"/>
      <c r="AM40" s="927"/>
      <c r="AN40" s="927"/>
      <c r="AO40" s="928"/>
      <c r="AP40" s="2"/>
    </row>
    <row r="41" spans="2:86" ht="12" customHeight="1" x14ac:dyDescent="0.15">
      <c r="B41" s="872"/>
      <c r="C41" s="877"/>
      <c r="D41" s="875"/>
      <c r="E41" s="875"/>
      <c r="F41" s="875"/>
      <c r="G41" s="875"/>
      <c r="H41" s="875"/>
      <c r="I41" s="875"/>
      <c r="J41" s="875"/>
      <c r="K41" s="925"/>
      <c r="L41" s="927"/>
      <c r="M41" s="927"/>
      <c r="N41" s="927"/>
      <c r="O41" s="927"/>
      <c r="P41" s="927"/>
      <c r="Q41" s="927"/>
      <c r="R41" s="927"/>
      <c r="S41" s="927"/>
      <c r="T41" s="927"/>
      <c r="U41" s="927"/>
      <c r="V41" s="927"/>
      <c r="W41" s="927"/>
      <c r="X41" s="927"/>
      <c r="Y41" s="927"/>
      <c r="Z41" s="927"/>
      <c r="AA41" s="927"/>
      <c r="AB41" s="927"/>
      <c r="AC41" s="927"/>
      <c r="AD41" s="927"/>
      <c r="AE41" s="927"/>
      <c r="AF41" s="927"/>
      <c r="AG41" s="927"/>
      <c r="AH41" s="927"/>
      <c r="AI41" s="927"/>
      <c r="AJ41" s="927"/>
      <c r="AK41" s="927"/>
      <c r="AL41" s="927"/>
      <c r="AM41" s="927"/>
      <c r="AN41" s="927"/>
      <c r="AO41" s="928"/>
      <c r="AP41" s="2"/>
    </row>
    <row r="42" spans="2:86" ht="12" customHeight="1" x14ac:dyDescent="0.15">
      <c r="B42" s="872"/>
      <c r="C42" s="877"/>
      <c r="D42" s="875"/>
      <c r="E42" s="875"/>
      <c r="F42" s="875"/>
      <c r="G42" s="875"/>
      <c r="H42" s="875"/>
      <c r="I42" s="875"/>
      <c r="J42" s="875"/>
      <c r="K42" s="925"/>
      <c r="L42" s="929"/>
      <c r="M42" s="929"/>
      <c r="N42" s="929"/>
      <c r="O42" s="929"/>
      <c r="P42" s="929"/>
      <c r="Q42" s="929"/>
      <c r="R42" s="929"/>
      <c r="S42" s="929"/>
      <c r="T42" s="929"/>
      <c r="U42" s="929"/>
      <c r="V42" s="929"/>
      <c r="W42" s="929"/>
      <c r="X42" s="929"/>
      <c r="Y42" s="929"/>
      <c r="Z42" s="929"/>
      <c r="AA42" s="929"/>
      <c r="AB42" s="929"/>
      <c r="AC42" s="929"/>
      <c r="AD42" s="929"/>
      <c r="AE42" s="929"/>
      <c r="AF42" s="929"/>
      <c r="AG42" s="929"/>
      <c r="AH42" s="929"/>
      <c r="AI42" s="929"/>
      <c r="AJ42" s="929"/>
      <c r="AK42" s="929"/>
      <c r="AL42" s="929"/>
      <c r="AM42" s="929"/>
      <c r="AN42" s="929"/>
      <c r="AO42" s="930"/>
      <c r="AP42" s="172"/>
      <c r="CD42" s="2"/>
      <c r="CE42" s="2"/>
      <c r="CF42" s="2"/>
      <c r="CG42" s="2"/>
      <c r="CH42" s="2"/>
    </row>
    <row r="43" spans="2:86" ht="12" customHeight="1" x14ac:dyDescent="0.15">
      <c r="B43" s="872"/>
      <c r="C43" s="877"/>
      <c r="D43" s="875"/>
      <c r="E43" s="875"/>
      <c r="F43" s="875"/>
      <c r="G43" s="875"/>
      <c r="H43" s="875"/>
      <c r="I43" s="875"/>
      <c r="J43" s="876"/>
      <c r="K43" s="917" t="s">
        <v>953</v>
      </c>
      <c r="L43" s="917"/>
      <c r="M43" s="917"/>
      <c r="N43" s="917"/>
      <c r="O43" s="917"/>
      <c r="P43" s="917"/>
      <c r="Q43" s="917"/>
      <c r="R43" s="917"/>
      <c r="S43" s="917"/>
      <c r="T43" s="917"/>
      <c r="U43" s="917"/>
      <c r="V43" s="917"/>
      <c r="W43" s="917"/>
      <c r="X43" s="917"/>
      <c r="Y43" s="917"/>
      <c r="Z43" s="917"/>
      <c r="AA43" s="917"/>
      <c r="AB43" s="917"/>
      <c r="AC43" s="917"/>
      <c r="AD43" s="917"/>
      <c r="AE43" s="917"/>
      <c r="AF43" s="917"/>
      <c r="AG43" s="917"/>
      <c r="AH43" s="917"/>
      <c r="AI43" s="917"/>
      <c r="AJ43" s="917"/>
      <c r="AK43" s="917"/>
      <c r="AL43" s="917"/>
      <c r="AM43" s="917"/>
      <c r="AN43" s="917"/>
      <c r="AO43" s="917"/>
      <c r="AP43" s="172"/>
      <c r="CD43" s="2"/>
      <c r="CE43" s="2"/>
      <c r="CF43" s="2"/>
      <c r="CG43" s="2"/>
      <c r="CH43" s="2"/>
    </row>
    <row r="44" spans="2:86" ht="12" customHeight="1" x14ac:dyDescent="0.15">
      <c r="B44" s="872"/>
      <c r="C44" s="877"/>
      <c r="D44" s="875"/>
      <c r="E44" s="875"/>
      <c r="F44" s="875"/>
      <c r="G44" s="875"/>
      <c r="H44" s="875"/>
      <c r="I44" s="875"/>
      <c r="J44" s="876"/>
      <c r="K44" s="918" t="s">
        <v>954</v>
      </c>
      <c r="L44" s="919"/>
      <c r="M44" s="919"/>
      <c r="N44" s="919"/>
      <c r="O44" s="919"/>
      <c r="P44" s="919"/>
      <c r="Q44" s="919"/>
      <c r="R44" s="919"/>
      <c r="S44" s="919"/>
      <c r="T44" s="919"/>
      <c r="U44" s="919"/>
      <c r="V44" s="919"/>
      <c r="W44" s="919"/>
      <c r="X44" s="919"/>
      <c r="Y44" s="919"/>
      <c r="Z44" s="919"/>
      <c r="AA44" s="919"/>
      <c r="AB44" s="919"/>
      <c r="AC44" s="919"/>
      <c r="AD44" s="919"/>
      <c r="AE44" s="919"/>
      <c r="AF44" s="919"/>
      <c r="AG44" s="919"/>
      <c r="AH44" s="919"/>
      <c r="AI44" s="919"/>
      <c r="AJ44" s="919"/>
      <c r="AK44" s="919"/>
      <c r="AL44" s="919"/>
      <c r="AM44" s="919"/>
      <c r="AN44" s="919"/>
      <c r="AO44" s="920"/>
      <c r="AP44" s="172"/>
      <c r="CD44" s="2"/>
      <c r="CE44" s="2"/>
      <c r="CF44" s="2"/>
      <c r="CG44" s="2"/>
      <c r="CH44" s="2"/>
    </row>
    <row r="45" spans="2:86" ht="12" customHeight="1" x14ac:dyDescent="0.15">
      <c r="B45" s="480"/>
      <c r="C45" s="878"/>
      <c r="D45" s="879"/>
      <c r="E45" s="879"/>
      <c r="F45" s="879"/>
      <c r="G45" s="879"/>
      <c r="H45" s="879"/>
      <c r="I45" s="879"/>
      <c r="J45" s="880"/>
      <c r="K45" s="921" t="s">
        <v>955</v>
      </c>
      <c r="L45" s="922"/>
      <c r="M45" s="922"/>
      <c r="N45" s="922"/>
      <c r="O45" s="922"/>
      <c r="P45" s="922"/>
      <c r="Q45" s="922"/>
      <c r="R45" s="922"/>
      <c r="S45" s="922"/>
      <c r="T45" s="922"/>
      <c r="U45" s="922"/>
      <c r="V45" s="922"/>
      <c r="W45" s="922"/>
      <c r="X45" s="922"/>
      <c r="Y45" s="922"/>
      <c r="Z45" s="922"/>
      <c r="AA45" s="922"/>
      <c r="AB45" s="922"/>
      <c r="AC45" s="922"/>
      <c r="AD45" s="922"/>
      <c r="AE45" s="922"/>
      <c r="AF45" s="922"/>
      <c r="AG45" s="922"/>
      <c r="AH45" s="922"/>
      <c r="AI45" s="922"/>
      <c r="AJ45" s="922"/>
      <c r="AK45" s="922"/>
      <c r="AL45" s="922"/>
      <c r="AM45" s="922"/>
      <c r="AN45" s="922"/>
      <c r="AO45" s="923"/>
      <c r="AP45" s="172"/>
      <c r="CD45" s="2"/>
      <c r="CE45" s="2"/>
      <c r="CF45" s="2"/>
      <c r="CG45" s="2"/>
      <c r="CH45" s="2"/>
    </row>
    <row r="46" spans="2:86" ht="12" customHeight="1" x14ac:dyDescent="0.2">
      <c r="B46" s="159" t="s">
        <v>956</v>
      </c>
      <c r="C46" s="181"/>
      <c r="D46" s="181"/>
      <c r="E46" s="181"/>
      <c r="F46" s="181"/>
      <c r="G46" s="181"/>
      <c r="H46" s="181"/>
      <c r="I46" s="181"/>
      <c r="J46" s="181"/>
      <c r="K46" s="193"/>
      <c r="L46" s="193"/>
      <c r="M46" s="193"/>
      <c r="N46" s="193"/>
      <c r="O46" s="193"/>
      <c r="P46" s="193"/>
      <c r="Q46" s="193"/>
      <c r="R46" s="193"/>
      <c r="S46" s="193"/>
      <c r="T46" s="193"/>
      <c r="U46" s="193"/>
      <c r="V46" s="193"/>
      <c r="W46" s="193"/>
      <c r="X46" s="193"/>
      <c r="Y46" s="193"/>
      <c r="Z46" s="193"/>
      <c r="AA46" s="193"/>
      <c r="AB46" s="193"/>
      <c r="AC46" s="193"/>
      <c r="AD46" s="193"/>
      <c r="AE46" s="193"/>
      <c r="AF46" s="193"/>
      <c r="AG46" s="193"/>
      <c r="AH46" s="193"/>
      <c r="AI46" s="193"/>
      <c r="AJ46" s="193"/>
      <c r="AK46" s="193"/>
      <c r="AL46" s="193"/>
      <c r="AM46" s="193"/>
      <c r="AN46" s="193"/>
      <c r="AO46" s="193"/>
      <c r="AP46" s="172"/>
      <c r="CD46" s="2"/>
      <c r="CE46" s="2"/>
      <c r="CF46" s="2"/>
      <c r="CG46" s="2"/>
      <c r="CH46" s="2"/>
    </row>
    <row r="47" spans="2:86" s="159" customFormat="1" ht="12" customHeight="1" x14ac:dyDescent="0.15">
      <c r="B47" s="2" t="s">
        <v>957</v>
      </c>
      <c r="AP47" s="172"/>
      <c r="AQ47" s="172"/>
      <c r="AR47" s="172"/>
      <c r="AS47" s="172"/>
      <c r="AT47" s="172"/>
      <c r="AU47" s="172"/>
      <c r="AV47" s="172"/>
      <c r="AW47" s="172"/>
      <c r="AX47" s="172"/>
      <c r="AY47" s="172"/>
      <c r="AZ47" s="172"/>
      <c r="BA47" s="172"/>
      <c r="BB47" s="172"/>
      <c r="BC47" s="172"/>
      <c r="BD47" s="172"/>
      <c r="BE47" s="172"/>
      <c r="BF47" s="172"/>
      <c r="BG47" s="172"/>
      <c r="BH47" s="172"/>
      <c r="BI47" s="172"/>
      <c r="BJ47" s="172"/>
      <c r="BK47" s="172"/>
      <c r="BL47" s="172"/>
      <c r="BM47" s="172"/>
      <c r="BN47" s="172"/>
      <c r="BO47" s="172"/>
      <c r="BP47" s="172"/>
      <c r="BQ47" s="172"/>
      <c r="BR47" s="172"/>
      <c r="BS47" s="172"/>
      <c r="BT47" s="172"/>
      <c r="BU47" s="172"/>
      <c r="BV47" s="172"/>
      <c r="BW47" s="172"/>
      <c r="BX47" s="172"/>
      <c r="BY47" s="172"/>
      <c r="BZ47" s="172"/>
      <c r="CA47" s="172"/>
      <c r="CB47" s="172"/>
      <c r="CC47" s="172"/>
    </row>
    <row r="48" spans="2:86" ht="12" customHeight="1" x14ac:dyDescent="0.15">
      <c r="B48" s="2" t="s">
        <v>958</v>
      </c>
      <c r="AP48" s="172"/>
      <c r="CD48" s="2"/>
      <c r="CE48" s="2"/>
      <c r="CF48" s="2"/>
      <c r="CG48" s="2"/>
      <c r="CH48" s="2"/>
    </row>
    <row r="49" spans="2:86" ht="12" customHeight="1" x14ac:dyDescent="0.15">
      <c r="B49" s="2" t="s">
        <v>959</v>
      </c>
      <c r="AP49" s="172"/>
      <c r="CD49" s="2"/>
      <c r="CE49" s="2"/>
      <c r="CF49" s="2"/>
      <c r="CG49" s="2"/>
      <c r="CH49" s="2"/>
    </row>
    <row r="50" spans="2:86" ht="12" customHeight="1" x14ac:dyDescent="0.15">
      <c r="B50" s="2" t="s">
        <v>960</v>
      </c>
    </row>
    <row r="51" spans="2:86" ht="12" customHeight="1" x14ac:dyDescent="0.15">
      <c r="B51" s="2" t="s">
        <v>961</v>
      </c>
    </row>
    <row r="52" spans="2:86" ht="12" customHeight="1" x14ac:dyDescent="0.15">
      <c r="B52" s="2" t="s">
        <v>962</v>
      </c>
    </row>
    <row r="53" spans="2:86" x14ac:dyDescent="0.15">
      <c r="B53" s="2" t="s">
        <v>963</v>
      </c>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9"/>
  <conditionalFormatting sqref="Y11:AB34 AG11:AJ34">
    <cfRule type="expression" dxfId="338" priority="3">
      <formula>$AQ11=2</formula>
    </cfRule>
  </conditionalFormatting>
  <conditionalFormatting sqref="Y11:AF34">
    <cfRule type="expression" dxfId="337" priority="2">
      <formula>$AQ11=3</formula>
    </cfRule>
  </conditionalFormatting>
  <conditionalFormatting sqref="AC11:AJ34">
    <cfRule type="expression" dxfId="336" priority="1">
      <formula>$AQ11=1</formula>
    </cfRule>
  </conditionalFormatting>
  <dataValidations count="2">
    <dataValidation type="list" allowBlank="1" showInputMessage="1" showErrorMessage="1" sqref="N11:O34" xr:uid="{41C9784C-BB49-453F-B78B-1AA5B8A7B97B}">
      <formula1>INDIRECT(L11)</formula1>
    </dataValidation>
    <dataValidation type="list" allowBlank="1" showInputMessage="1" showErrorMessage="1" sqref="Y11:AB34" xr:uid="{FB0BBE2B-3D5B-4169-8EE2-D952E21BAF03}">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0243AB-520C-46D0-84D8-704F1CB6BF5F}">
  <sheetPr codeName="Sheet116"/>
  <dimension ref="B1:CH53"/>
  <sheetViews>
    <sheetView showGridLines="0" showZeros="0" view="pageBreakPreview" zoomScale="85" zoomScaleNormal="85" zoomScaleSheetLayoutView="85"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1" customWidth="1"/>
    <col min="43" max="86" width="4.125" style="172" customWidth="1"/>
    <col min="87" max="99" width="8" style="2" customWidth="1"/>
    <col min="100" max="110" width="9" style="2"/>
    <col min="111" max="111" width="14" style="2" bestFit="1" customWidth="1"/>
    <col min="112" max="16384" width="9" style="2"/>
  </cols>
  <sheetData>
    <row r="1" spans="2:86" ht="12" customHeight="1" x14ac:dyDescent="0.15">
      <c r="AU1" s="860" t="s">
        <v>909</v>
      </c>
      <c r="AV1" s="861" t="s">
        <v>910</v>
      </c>
      <c r="AW1" s="861"/>
      <c r="AX1" s="861"/>
      <c r="AY1" s="855" t="s">
        <v>911</v>
      </c>
      <c r="AZ1" s="855"/>
      <c r="BA1" s="855"/>
      <c r="BB1" s="855"/>
      <c r="BC1" s="855"/>
      <c r="BD1" s="855"/>
      <c r="BE1" s="855"/>
      <c r="BF1" s="855"/>
      <c r="BG1" s="855"/>
      <c r="BH1" s="855"/>
      <c r="BI1" s="855"/>
      <c r="BJ1" s="855"/>
      <c r="BK1" s="855" t="s">
        <v>912</v>
      </c>
      <c r="BL1" s="855"/>
      <c r="BM1" s="855"/>
      <c r="BN1" s="855"/>
      <c r="BO1" s="855"/>
      <c r="BP1" s="855"/>
      <c r="BQ1" s="855"/>
      <c r="BR1" s="855"/>
      <c r="BS1" s="855"/>
      <c r="BT1" s="855"/>
      <c r="BU1" s="855"/>
      <c r="BV1" s="855"/>
      <c r="BW1" s="857"/>
      <c r="BX1" s="857"/>
      <c r="BY1" s="857"/>
      <c r="BZ1" s="857"/>
      <c r="CA1" s="857"/>
      <c r="CB1" s="857"/>
      <c r="CC1" s="857"/>
      <c r="CD1" s="857"/>
      <c r="CE1" s="857"/>
      <c r="CF1" s="857"/>
      <c r="CG1" s="857"/>
      <c r="CH1" s="857"/>
    </row>
    <row r="2" spans="2:86" ht="8.25" customHeight="1" x14ac:dyDescent="0.15">
      <c r="AU2" s="860"/>
      <c r="AV2" s="861" t="s">
        <v>913</v>
      </c>
      <c r="AW2" s="862" t="s">
        <v>914</v>
      </c>
      <c r="AX2" s="862" t="s">
        <v>915</v>
      </c>
      <c r="AY2" s="855" t="s">
        <v>916</v>
      </c>
      <c r="AZ2" s="855"/>
      <c r="BA2" s="855"/>
      <c r="BB2" s="855"/>
      <c r="BC2" s="855"/>
      <c r="BD2" s="855"/>
      <c r="BE2" s="855"/>
      <c r="BF2" s="855"/>
      <c r="BG2" s="855"/>
      <c r="BH2" s="855"/>
      <c r="BI2" s="855"/>
      <c r="BJ2" s="855"/>
      <c r="BK2" s="855" t="s">
        <v>917</v>
      </c>
      <c r="BL2" s="855"/>
      <c r="BM2" s="855"/>
      <c r="BN2" s="855"/>
      <c r="BO2" s="855" t="s">
        <v>918</v>
      </c>
      <c r="BP2" s="855"/>
      <c r="BQ2" s="855"/>
      <c r="BR2" s="855"/>
      <c r="BS2" s="855"/>
      <c r="BT2" s="855"/>
      <c r="BU2" s="855"/>
      <c r="BV2" s="855"/>
      <c r="BW2" s="856"/>
      <c r="BX2" s="856"/>
      <c r="BY2" s="856"/>
      <c r="BZ2" s="856"/>
      <c r="CA2" s="857"/>
      <c r="CB2" s="857"/>
      <c r="CC2" s="857"/>
      <c r="CD2" s="857"/>
      <c r="CE2" s="857"/>
      <c r="CF2" s="857"/>
      <c r="CG2" s="857"/>
      <c r="CH2" s="857"/>
    </row>
    <row r="3" spans="2:86" ht="24.95" customHeight="1" x14ac:dyDescent="0.15">
      <c r="B3" s="568" t="s">
        <v>919</v>
      </c>
      <c r="C3" s="858"/>
      <c r="D3" s="858"/>
      <c r="E3" s="859"/>
      <c r="F3" s="859"/>
      <c r="G3" s="859"/>
      <c r="H3" s="859"/>
      <c r="I3" s="859"/>
      <c r="J3" s="859"/>
      <c r="K3" s="858"/>
      <c r="L3" s="858"/>
      <c r="M3" s="858"/>
      <c r="N3" s="858"/>
      <c r="O3" s="858"/>
      <c r="P3" s="858"/>
      <c r="Q3" s="858"/>
      <c r="R3" s="858"/>
      <c r="S3" s="858"/>
      <c r="T3" s="858"/>
      <c r="U3" s="858"/>
      <c r="V3" s="858"/>
      <c r="W3" s="858"/>
      <c r="X3" s="858"/>
      <c r="Y3" s="858"/>
      <c r="Z3" s="858"/>
      <c r="AA3" s="858"/>
      <c r="AB3" s="858"/>
      <c r="AC3" s="858"/>
      <c r="AD3" s="858"/>
      <c r="AE3" s="858"/>
      <c r="AF3" s="858"/>
      <c r="AG3" s="858"/>
      <c r="AH3" s="858"/>
      <c r="AI3" s="858"/>
      <c r="AJ3" s="858"/>
      <c r="AK3" s="858"/>
      <c r="AL3" s="858"/>
      <c r="AM3" s="858"/>
      <c r="AN3" s="858"/>
      <c r="AO3" s="858"/>
      <c r="AU3" s="860"/>
      <c r="AV3" s="861"/>
      <c r="AW3" s="862"/>
      <c r="AX3" s="862"/>
      <c r="AY3" s="855" t="s">
        <v>920</v>
      </c>
      <c r="AZ3" s="855"/>
      <c r="BA3" s="855"/>
      <c r="BB3" s="855"/>
      <c r="BC3" s="855" t="s">
        <v>921</v>
      </c>
      <c r="BD3" s="855"/>
      <c r="BE3" s="855"/>
      <c r="BF3" s="855"/>
      <c r="BG3" s="855" t="s">
        <v>922</v>
      </c>
      <c r="BH3" s="855"/>
      <c r="BI3" s="855"/>
      <c r="BJ3" s="855"/>
      <c r="BK3" s="855" t="s">
        <v>923</v>
      </c>
      <c r="BL3" s="855"/>
      <c r="BM3" s="855"/>
      <c r="BN3" s="855"/>
      <c r="BO3" s="855" t="s">
        <v>921</v>
      </c>
      <c r="BP3" s="855"/>
      <c r="BQ3" s="855"/>
      <c r="BR3" s="855"/>
      <c r="BS3" s="855" t="s">
        <v>922</v>
      </c>
      <c r="BT3" s="855"/>
      <c r="BU3" s="855"/>
      <c r="BV3" s="855"/>
      <c r="BW3" s="857"/>
      <c r="BX3" s="857"/>
      <c r="BY3" s="857"/>
      <c r="BZ3" s="857"/>
      <c r="CA3" s="857"/>
      <c r="CB3" s="857"/>
      <c r="CC3" s="857"/>
      <c r="CD3" s="857"/>
      <c r="CE3" s="857"/>
      <c r="CF3" s="857"/>
      <c r="CG3" s="857"/>
      <c r="CH3" s="857"/>
    </row>
    <row r="4" spans="2:86" ht="18" customHeight="1" x14ac:dyDescent="0.15">
      <c r="B4" s="401" t="s">
        <v>8</v>
      </c>
      <c r="C4" s="401"/>
      <c r="D4" s="401"/>
      <c r="E4" s="624" t="s">
        <v>542</v>
      </c>
      <c r="F4" s="625"/>
      <c r="G4" s="625"/>
      <c r="H4" s="625"/>
      <c r="I4" s="625"/>
      <c r="J4" s="626"/>
      <c r="K4" s="496" t="s">
        <v>9</v>
      </c>
      <c r="L4" s="496"/>
      <c r="M4" s="496"/>
      <c r="N4" s="648" t="s">
        <v>543</v>
      </c>
      <c r="O4" s="648"/>
      <c r="P4" s="648"/>
      <c r="Q4" s="648"/>
      <c r="R4" s="648"/>
      <c r="S4" s="648"/>
      <c r="T4" s="498" t="s">
        <v>924</v>
      </c>
      <c r="U4" s="499"/>
      <c r="V4" s="499"/>
      <c r="W4" s="499"/>
      <c r="X4" s="500"/>
      <c r="Y4" s="870" t="s">
        <v>545</v>
      </c>
      <c r="Z4" s="870"/>
      <c r="AA4" s="870"/>
      <c r="AB4" s="870"/>
      <c r="AC4" s="870"/>
      <c r="AD4" s="870"/>
      <c r="AE4" s="870"/>
      <c r="AF4" s="870"/>
      <c r="AG4" s="498" t="s">
        <v>546</v>
      </c>
      <c r="AH4" s="499"/>
      <c r="AI4" s="499"/>
      <c r="AJ4" s="500"/>
      <c r="AK4" s="863">
        <v>45621</v>
      </c>
      <c r="AL4" s="864"/>
      <c r="AM4" s="864"/>
      <c r="AN4" s="864"/>
      <c r="AO4" s="865"/>
      <c r="AU4" s="860"/>
      <c r="AV4" s="861"/>
      <c r="AW4" s="862"/>
      <c r="AX4" s="862"/>
      <c r="AY4" s="173" t="s">
        <v>925</v>
      </c>
      <c r="AZ4" s="173" t="s">
        <v>926</v>
      </c>
      <c r="BA4" s="173" t="s">
        <v>927</v>
      </c>
      <c r="BB4" s="173" t="s">
        <v>928</v>
      </c>
      <c r="BC4" s="173" t="s">
        <v>925</v>
      </c>
      <c r="BD4" s="173" t="s">
        <v>926</v>
      </c>
      <c r="BE4" s="173" t="s">
        <v>927</v>
      </c>
      <c r="BF4" s="173" t="s">
        <v>928</v>
      </c>
      <c r="BG4" s="173" t="s">
        <v>925</v>
      </c>
      <c r="BH4" s="173" t="s">
        <v>926</v>
      </c>
      <c r="BI4" s="173" t="s">
        <v>927</v>
      </c>
      <c r="BJ4" s="173" t="s">
        <v>928</v>
      </c>
      <c r="BK4" s="173" t="s">
        <v>925</v>
      </c>
      <c r="BL4" s="173" t="s">
        <v>926</v>
      </c>
      <c r="BM4" s="173" t="s">
        <v>927</v>
      </c>
      <c r="BN4" s="173" t="s">
        <v>928</v>
      </c>
      <c r="BO4" s="173" t="s">
        <v>925</v>
      </c>
      <c r="BP4" s="173" t="s">
        <v>926</v>
      </c>
      <c r="BQ4" s="173" t="s">
        <v>927</v>
      </c>
      <c r="BR4" s="173" t="s">
        <v>928</v>
      </c>
      <c r="BS4" s="173" t="s">
        <v>925</v>
      </c>
      <c r="BT4" s="173" t="s">
        <v>926</v>
      </c>
      <c r="BU4" s="173" t="s">
        <v>927</v>
      </c>
      <c r="BV4" s="173" t="s">
        <v>928</v>
      </c>
      <c r="BW4" s="5"/>
      <c r="BX4" s="5"/>
      <c r="BY4" s="5"/>
      <c r="BZ4" s="5"/>
      <c r="CA4" s="5"/>
      <c r="CB4" s="5"/>
      <c r="CC4" s="5"/>
      <c r="CD4" s="5"/>
      <c r="CE4" s="5"/>
      <c r="CF4" s="5"/>
      <c r="CG4" s="5"/>
      <c r="CH4" s="5"/>
    </row>
    <row r="5" spans="2:86" ht="18" customHeight="1" x14ac:dyDescent="0.15">
      <c r="B5" s="409" t="s">
        <v>0</v>
      </c>
      <c r="C5" s="409"/>
      <c r="D5" s="409"/>
      <c r="E5" s="634" t="s">
        <v>547</v>
      </c>
      <c r="F5" s="635"/>
      <c r="G5" s="635"/>
      <c r="H5" s="635"/>
      <c r="I5" s="635"/>
      <c r="J5" s="636"/>
      <c r="K5" s="528" t="s">
        <v>1</v>
      </c>
      <c r="L5" s="528"/>
      <c r="M5" s="528"/>
      <c r="N5" s="648" t="s">
        <v>548</v>
      </c>
      <c r="O5" s="648"/>
      <c r="P5" s="648"/>
      <c r="Q5" s="648"/>
      <c r="R5" s="648"/>
      <c r="S5" s="648"/>
      <c r="T5" s="501"/>
      <c r="U5" s="502"/>
      <c r="V5" s="502"/>
      <c r="W5" s="502"/>
      <c r="X5" s="503"/>
      <c r="Y5" s="869" t="s">
        <v>549</v>
      </c>
      <c r="Z5" s="869"/>
      <c r="AA5" s="869"/>
      <c r="AB5" s="869"/>
      <c r="AC5" s="869"/>
      <c r="AD5" s="869"/>
      <c r="AE5" s="869"/>
      <c r="AF5" s="869"/>
      <c r="AG5" s="632"/>
      <c r="AH5" s="650"/>
      <c r="AI5" s="650"/>
      <c r="AJ5" s="633"/>
      <c r="AK5" s="866"/>
      <c r="AL5" s="867"/>
      <c r="AM5" s="867"/>
      <c r="AN5" s="867"/>
      <c r="AO5" s="868"/>
      <c r="AU5" s="860"/>
      <c r="AV5" s="174" t="str">
        <f>N7</f>
        <v>S017</v>
      </c>
      <c r="AW5" s="175">
        <f>R7</f>
        <v>10.5</v>
      </c>
      <c r="AX5" s="176" t="str">
        <f>AM35</f>
        <v>Ⅱ</v>
      </c>
      <c r="AY5" s="176">
        <f>Y37</f>
        <v>0</v>
      </c>
      <c r="AZ5" s="176">
        <f t="shared" ref="AZ5:BJ5" si="0">Z37</f>
        <v>0</v>
      </c>
      <c r="BA5" s="176">
        <f t="shared" si="0"/>
        <v>0</v>
      </c>
      <c r="BB5" s="176">
        <f>AB37</f>
        <v>0</v>
      </c>
      <c r="BC5" s="176">
        <f t="shared" si="0"/>
        <v>0</v>
      </c>
      <c r="BD5" s="176">
        <f>AD37</f>
        <v>0</v>
      </c>
      <c r="BE5" s="176">
        <f>AE37</f>
        <v>0</v>
      </c>
      <c r="BF5" s="176">
        <f t="shared" si="0"/>
        <v>1</v>
      </c>
      <c r="BG5" s="176">
        <f t="shared" si="0"/>
        <v>0</v>
      </c>
      <c r="BH5" s="176">
        <f t="shared" si="0"/>
        <v>0</v>
      </c>
      <c r="BI5" s="176">
        <f>AI37</f>
        <v>0</v>
      </c>
      <c r="BJ5" s="176">
        <f t="shared" si="0"/>
        <v>0</v>
      </c>
      <c r="BK5" s="176" t="str">
        <f>IF(Y37&gt;0,R7,"")</f>
        <v/>
      </c>
      <c r="BL5" s="177" t="str">
        <f>IF(Y37&gt;0,"",IF(Z37&gt;0,R7,""))</f>
        <v/>
      </c>
      <c r="BM5" s="177" t="str">
        <f>IF(Y37+Z37&gt;0,"",IF(AA37&gt;0,R7,""))</f>
        <v/>
      </c>
      <c r="BN5" s="177" t="str">
        <f>IF(Y37+Z37+AA37&gt;0,"",IF(AB37&gt;0,R7,""))</f>
        <v/>
      </c>
      <c r="BO5" s="176">
        <f>AC35</f>
        <v>0</v>
      </c>
      <c r="BP5" s="176">
        <f t="shared" ref="BP5:BQ5" si="1">AD35</f>
        <v>0</v>
      </c>
      <c r="BQ5" s="176">
        <f t="shared" si="1"/>
        <v>0</v>
      </c>
      <c r="BR5" s="176">
        <f>AF35</f>
        <v>7.4999999999999997E-3</v>
      </c>
      <c r="BS5" s="176">
        <f>AG35</f>
        <v>0</v>
      </c>
      <c r="BT5" s="176">
        <f>AH35</f>
        <v>0</v>
      </c>
      <c r="BU5" s="176">
        <f>AI35</f>
        <v>0</v>
      </c>
      <c r="BV5" s="176">
        <f>AJ35</f>
        <v>0</v>
      </c>
      <c r="BW5" s="178"/>
      <c r="BX5" s="179"/>
      <c r="BY5" s="179"/>
      <c r="BZ5" s="179"/>
      <c r="CA5" s="180"/>
      <c r="CB5" s="180"/>
      <c r="CC5" s="180"/>
      <c r="CD5" s="180"/>
      <c r="CE5" s="180"/>
      <c r="CF5" s="180"/>
      <c r="CG5" s="180"/>
      <c r="CH5" s="180"/>
    </row>
    <row r="6" spans="2:86" ht="12" customHeight="1" x14ac:dyDescent="0.15">
      <c r="B6" s="871" t="s">
        <v>929</v>
      </c>
      <c r="C6" s="873"/>
      <c r="D6" s="874"/>
      <c r="E6" s="875"/>
      <c r="F6" s="875"/>
      <c r="G6" s="875"/>
      <c r="H6" s="875"/>
      <c r="I6" s="875"/>
      <c r="J6" s="876"/>
      <c r="K6" s="881" t="s">
        <v>930</v>
      </c>
      <c r="L6" s="882"/>
      <c r="M6" s="882"/>
      <c r="N6" s="882"/>
      <c r="O6" s="882"/>
      <c r="P6" s="882"/>
      <c r="Q6" s="882"/>
      <c r="R6" s="882"/>
      <c r="S6" s="882"/>
      <c r="T6" s="882"/>
      <c r="U6" s="882"/>
      <c r="V6" s="882"/>
      <c r="W6" s="882"/>
      <c r="X6" s="882"/>
      <c r="Y6" s="882"/>
      <c r="Z6" s="882"/>
      <c r="AA6" s="882"/>
      <c r="AB6" s="882"/>
      <c r="AC6" s="882"/>
      <c r="AD6" s="882"/>
      <c r="AE6" s="882"/>
      <c r="AF6" s="882"/>
      <c r="AG6" s="882"/>
      <c r="AH6" s="882"/>
      <c r="AI6" s="882"/>
      <c r="AJ6" s="882"/>
      <c r="AK6" s="882"/>
      <c r="AL6" s="882"/>
      <c r="AM6" s="882"/>
      <c r="AN6" s="882"/>
      <c r="AO6" s="883"/>
      <c r="AP6" s="2"/>
    </row>
    <row r="7" spans="2:86" ht="12" customHeight="1" x14ac:dyDescent="0.15">
      <c r="B7" s="872"/>
      <c r="C7" s="877"/>
      <c r="D7" s="875"/>
      <c r="E7" s="875"/>
      <c r="F7" s="875"/>
      <c r="G7" s="875"/>
      <c r="H7" s="875"/>
      <c r="I7" s="875"/>
      <c r="J7" s="876"/>
      <c r="K7" s="884" t="s">
        <v>931</v>
      </c>
      <c r="L7" s="885"/>
      <c r="M7" s="886"/>
      <c r="N7" s="887" t="s">
        <v>604</v>
      </c>
      <c r="O7" s="888"/>
      <c r="P7" s="884" t="s">
        <v>932</v>
      </c>
      <c r="Q7" s="886"/>
      <c r="R7" s="889">
        <v>10.5</v>
      </c>
      <c r="S7" s="890"/>
      <c r="T7" s="891"/>
      <c r="U7" s="892" t="s">
        <v>933</v>
      </c>
      <c r="V7" s="893"/>
      <c r="W7" s="892" t="s">
        <v>934</v>
      </c>
      <c r="X7" s="893"/>
      <c r="Y7" s="886" t="s">
        <v>935</v>
      </c>
      <c r="Z7" s="898"/>
      <c r="AA7" s="898"/>
      <c r="AB7" s="898"/>
      <c r="AC7" s="892" t="s">
        <v>936</v>
      </c>
      <c r="AD7" s="899"/>
      <c r="AE7" s="899"/>
      <c r="AF7" s="899"/>
      <c r="AG7" s="899"/>
      <c r="AH7" s="899"/>
      <c r="AI7" s="899"/>
      <c r="AJ7" s="893"/>
      <c r="AK7" s="892" t="s">
        <v>937</v>
      </c>
      <c r="AL7" s="899"/>
      <c r="AM7" s="899"/>
      <c r="AN7" s="901"/>
      <c r="AO7" s="902"/>
      <c r="AP7" s="2"/>
      <c r="AW7" s="182"/>
    </row>
    <row r="8" spans="2:86" ht="12" customHeight="1" x14ac:dyDescent="0.15">
      <c r="B8" s="872"/>
      <c r="C8" s="877"/>
      <c r="D8" s="875"/>
      <c r="E8" s="875"/>
      <c r="F8" s="875"/>
      <c r="G8" s="875"/>
      <c r="H8" s="875"/>
      <c r="I8" s="875"/>
      <c r="J8" s="876"/>
      <c r="K8" s="898" t="s">
        <v>731</v>
      </c>
      <c r="L8" s="898" t="s">
        <v>560</v>
      </c>
      <c r="M8" s="898"/>
      <c r="N8" s="898" t="s">
        <v>561</v>
      </c>
      <c r="O8" s="898"/>
      <c r="P8" s="898" t="s">
        <v>938</v>
      </c>
      <c r="Q8" s="898"/>
      <c r="R8" s="898" t="s">
        <v>939</v>
      </c>
      <c r="S8" s="898"/>
      <c r="T8" s="898"/>
      <c r="U8" s="894"/>
      <c r="V8" s="895"/>
      <c r="W8" s="894"/>
      <c r="X8" s="895"/>
      <c r="Y8" s="886"/>
      <c r="Z8" s="898"/>
      <c r="AA8" s="898"/>
      <c r="AB8" s="898"/>
      <c r="AC8" s="896"/>
      <c r="AD8" s="900"/>
      <c r="AE8" s="900"/>
      <c r="AF8" s="900"/>
      <c r="AG8" s="900"/>
      <c r="AH8" s="900"/>
      <c r="AI8" s="900"/>
      <c r="AJ8" s="897"/>
      <c r="AK8" s="894"/>
      <c r="AL8" s="903"/>
      <c r="AM8" s="903"/>
      <c r="AN8" s="904"/>
      <c r="AO8" s="905"/>
      <c r="AP8" s="2"/>
    </row>
    <row r="9" spans="2:86" ht="12" customHeight="1" x14ac:dyDescent="0.15">
      <c r="B9" s="872"/>
      <c r="C9" s="877"/>
      <c r="D9" s="875"/>
      <c r="E9" s="875"/>
      <c r="F9" s="875"/>
      <c r="G9" s="875"/>
      <c r="H9" s="875"/>
      <c r="I9" s="875"/>
      <c r="J9" s="876"/>
      <c r="K9" s="898"/>
      <c r="L9" s="898"/>
      <c r="M9" s="898"/>
      <c r="N9" s="898"/>
      <c r="O9" s="898"/>
      <c r="P9" s="898"/>
      <c r="Q9" s="898"/>
      <c r="R9" s="898"/>
      <c r="S9" s="898"/>
      <c r="T9" s="898"/>
      <c r="U9" s="894"/>
      <c r="V9" s="895"/>
      <c r="W9" s="894"/>
      <c r="X9" s="895"/>
      <c r="Y9" s="886" t="s">
        <v>940</v>
      </c>
      <c r="Z9" s="898"/>
      <c r="AA9" s="898"/>
      <c r="AB9" s="898"/>
      <c r="AC9" s="898" t="s">
        <v>941</v>
      </c>
      <c r="AD9" s="898"/>
      <c r="AE9" s="898"/>
      <c r="AF9" s="898"/>
      <c r="AG9" s="898" t="s">
        <v>942</v>
      </c>
      <c r="AH9" s="898"/>
      <c r="AI9" s="898"/>
      <c r="AJ9" s="898"/>
      <c r="AK9" s="894"/>
      <c r="AL9" s="903"/>
      <c r="AM9" s="903"/>
      <c r="AN9" s="904"/>
      <c r="AO9" s="905"/>
      <c r="AP9" s="2"/>
    </row>
    <row r="10" spans="2:86" ht="12" customHeight="1" x14ac:dyDescent="0.15">
      <c r="B10" s="872"/>
      <c r="C10" s="877"/>
      <c r="D10" s="875"/>
      <c r="E10" s="875"/>
      <c r="F10" s="875"/>
      <c r="G10" s="875"/>
      <c r="H10" s="875"/>
      <c r="I10" s="875"/>
      <c r="J10" s="876"/>
      <c r="K10" s="898"/>
      <c r="L10" s="898"/>
      <c r="M10" s="898"/>
      <c r="N10" s="898"/>
      <c r="O10" s="898"/>
      <c r="P10" s="898"/>
      <c r="Q10" s="898"/>
      <c r="R10" s="898"/>
      <c r="S10" s="898"/>
      <c r="T10" s="898"/>
      <c r="U10" s="896"/>
      <c r="V10" s="897"/>
      <c r="W10" s="896"/>
      <c r="X10" s="897"/>
      <c r="Y10" s="183" t="s">
        <v>527</v>
      </c>
      <c r="Z10" s="184" t="s">
        <v>526</v>
      </c>
      <c r="AA10" s="184" t="s">
        <v>943</v>
      </c>
      <c r="AB10" s="184" t="s">
        <v>944</v>
      </c>
      <c r="AC10" s="184" t="s">
        <v>527</v>
      </c>
      <c r="AD10" s="184" t="s">
        <v>526</v>
      </c>
      <c r="AE10" s="184" t="s">
        <v>943</v>
      </c>
      <c r="AF10" s="184" t="s">
        <v>944</v>
      </c>
      <c r="AG10" s="184" t="s">
        <v>527</v>
      </c>
      <c r="AH10" s="184" t="s">
        <v>526</v>
      </c>
      <c r="AI10" s="184" t="s">
        <v>943</v>
      </c>
      <c r="AJ10" s="184" t="s">
        <v>944</v>
      </c>
      <c r="AK10" s="896"/>
      <c r="AL10" s="900"/>
      <c r="AM10" s="900"/>
      <c r="AN10" s="906"/>
      <c r="AO10" s="907"/>
      <c r="AP10" s="2"/>
    </row>
    <row r="11" spans="2:86" ht="12" customHeight="1" x14ac:dyDescent="0.15">
      <c r="B11" s="872"/>
      <c r="C11" s="877"/>
      <c r="D11" s="875"/>
      <c r="E11" s="875"/>
      <c r="F11" s="875"/>
      <c r="G11" s="875"/>
      <c r="H11" s="875"/>
      <c r="I11" s="875"/>
      <c r="J11" s="876"/>
      <c r="K11" s="185">
        <v>1</v>
      </c>
      <c r="L11" s="908" t="s">
        <v>574</v>
      </c>
      <c r="M11" s="910"/>
      <c r="N11" s="908" t="s">
        <v>601</v>
      </c>
      <c r="O11" s="910"/>
      <c r="P11" s="908" t="s">
        <v>576</v>
      </c>
      <c r="Q11" s="910"/>
      <c r="R11" s="606" t="s">
        <v>269</v>
      </c>
      <c r="S11" s="606"/>
      <c r="T11" s="606"/>
      <c r="U11" s="908" t="s">
        <v>582</v>
      </c>
      <c r="V11" s="910"/>
      <c r="W11" s="908"/>
      <c r="X11" s="910"/>
      <c r="Y11" s="186"/>
      <c r="Z11" s="187"/>
      <c r="AA11" s="187"/>
      <c r="AB11" s="187"/>
      <c r="AC11" s="188"/>
      <c r="AD11" s="188"/>
      <c r="AE11" s="188"/>
      <c r="AF11" s="188">
        <v>7.4999999999999997E-3</v>
      </c>
      <c r="AG11" s="188"/>
      <c r="AH11" s="188"/>
      <c r="AI11" s="188"/>
      <c r="AJ11" s="188"/>
      <c r="AK11" s="908"/>
      <c r="AL11" s="909"/>
      <c r="AM11" s="909"/>
      <c r="AN11" s="909"/>
      <c r="AO11" s="910"/>
      <c r="AP11" s="2"/>
      <c r="AQ11" s="189">
        <f>IF(P11="材質劣化",2,IF(P11="漏水",3,1))</f>
        <v>2</v>
      </c>
    </row>
    <row r="12" spans="2:86" ht="12" customHeight="1" x14ac:dyDescent="0.15">
      <c r="B12" s="872"/>
      <c r="C12" s="877"/>
      <c r="D12" s="875"/>
      <c r="E12" s="875"/>
      <c r="F12" s="875"/>
      <c r="G12" s="875"/>
      <c r="H12" s="875"/>
      <c r="I12" s="875"/>
      <c r="J12" s="876"/>
      <c r="K12" s="185"/>
      <c r="L12" s="908"/>
      <c r="M12" s="910"/>
      <c r="N12" s="908"/>
      <c r="O12" s="910"/>
      <c r="P12" s="908"/>
      <c r="Q12" s="910"/>
      <c r="R12" s="606"/>
      <c r="S12" s="606"/>
      <c r="T12" s="606"/>
      <c r="U12" s="908"/>
      <c r="V12" s="910"/>
      <c r="W12" s="908"/>
      <c r="X12" s="910"/>
      <c r="Y12" s="186"/>
      <c r="Z12" s="187"/>
      <c r="AA12" s="187"/>
      <c r="AB12" s="187"/>
      <c r="AC12" s="188"/>
      <c r="AD12" s="188"/>
      <c r="AE12" s="188"/>
      <c r="AF12" s="188"/>
      <c r="AG12" s="188"/>
      <c r="AH12" s="188"/>
      <c r="AI12" s="188"/>
      <c r="AJ12" s="188"/>
      <c r="AK12" s="908"/>
      <c r="AL12" s="909"/>
      <c r="AM12" s="909"/>
      <c r="AN12" s="909"/>
      <c r="AO12" s="910"/>
      <c r="AP12" s="2"/>
      <c r="AQ12" s="189">
        <f>IF(P12="材質劣化",2,IF(P12="漏水",3,1))</f>
        <v>1</v>
      </c>
    </row>
    <row r="13" spans="2:86" ht="12" customHeight="1" x14ac:dyDescent="0.15">
      <c r="B13" s="872"/>
      <c r="C13" s="877"/>
      <c r="D13" s="875"/>
      <c r="E13" s="875"/>
      <c r="F13" s="875"/>
      <c r="G13" s="875"/>
      <c r="H13" s="875"/>
      <c r="I13" s="875"/>
      <c r="J13" s="876"/>
      <c r="K13" s="185"/>
      <c r="L13" s="908"/>
      <c r="M13" s="910"/>
      <c r="N13" s="908"/>
      <c r="O13" s="910"/>
      <c r="P13" s="908"/>
      <c r="Q13" s="910"/>
      <c r="R13" s="604"/>
      <c r="S13" s="620"/>
      <c r="T13" s="605"/>
      <c r="U13" s="908"/>
      <c r="V13" s="910"/>
      <c r="W13" s="908"/>
      <c r="X13" s="910"/>
      <c r="Y13" s="186"/>
      <c r="Z13" s="187"/>
      <c r="AA13" s="187"/>
      <c r="AB13" s="187"/>
      <c r="AC13" s="188"/>
      <c r="AD13" s="188"/>
      <c r="AE13" s="188"/>
      <c r="AF13" s="188"/>
      <c r="AG13" s="188"/>
      <c r="AH13" s="188"/>
      <c r="AI13" s="188"/>
      <c r="AJ13" s="188"/>
      <c r="AK13" s="908"/>
      <c r="AL13" s="909"/>
      <c r="AM13" s="909"/>
      <c r="AN13" s="909"/>
      <c r="AO13" s="910"/>
      <c r="AP13" s="2"/>
      <c r="AQ13" s="189">
        <f t="shared" ref="AQ13:AQ34" si="2">IF(P13="材質劣化",2,IF(P13="漏水",3,1))</f>
        <v>1</v>
      </c>
    </row>
    <row r="14" spans="2:86" ht="12" customHeight="1" x14ac:dyDescent="0.15">
      <c r="B14" s="872"/>
      <c r="C14" s="877"/>
      <c r="D14" s="875"/>
      <c r="E14" s="875"/>
      <c r="F14" s="875"/>
      <c r="G14" s="875"/>
      <c r="H14" s="875"/>
      <c r="I14" s="875"/>
      <c r="J14" s="876"/>
      <c r="K14" s="185"/>
      <c r="L14" s="908"/>
      <c r="M14" s="910"/>
      <c r="N14" s="908"/>
      <c r="O14" s="910"/>
      <c r="P14" s="908"/>
      <c r="Q14" s="910"/>
      <c r="R14" s="604"/>
      <c r="S14" s="620"/>
      <c r="T14" s="605"/>
      <c r="U14" s="908"/>
      <c r="V14" s="910"/>
      <c r="W14" s="908"/>
      <c r="X14" s="910"/>
      <c r="Y14" s="186"/>
      <c r="Z14" s="187"/>
      <c r="AA14" s="187"/>
      <c r="AB14" s="187"/>
      <c r="AC14" s="188"/>
      <c r="AD14" s="188"/>
      <c r="AE14" s="188"/>
      <c r="AF14" s="188"/>
      <c r="AG14" s="188"/>
      <c r="AH14" s="188"/>
      <c r="AI14" s="188"/>
      <c r="AJ14" s="188"/>
      <c r="AK14" s="908"/>
      <c r="AL14" s="909"/>
      <c r="AM14" s="909"/>
      <c r="AN14" s="909"/>
      <c r="AO14" s="910"/>
      <c r="AP14" s="2"/>
      <c r="AQ14" s="189">
        <f t="shared" si="2"/>
        <v>1</v>
      </c>
    </row>
    <row r="15" spans="2:86" ht="12" customHeight="1" x14ac:dyDescent="0.15">
      <c r="B15" s="872"/>
      <c r="C15" s="877"/>
      <c r="D15" s="875"/>
      <c r="E15" s="875"/>
      <c r="F15" s="875"/>
      <c r="G15" s="875"/>
      <c r="H15" s="875"/>
      <c r="I15" s="875"/>
      <c r="J15" s="876"/>
      <c r="K15" s="185"/>
      <c r="L15" s="908"/>
      <c r="M15" s="910"/>
      <c r="N15" s="908"/>
      <c r="O15" s="910"/>
      <c r="P15" s="908"/>
      <c r="Q15" s="910"/>
      <c r="R15" s="604"/>
      <c r="S15" s="620"/>
      <c r="T15" s="605"/>
      <c r="U15" s="908"/>
      <c r="V15" s="910"/>
      <c r="W15" s="908"/>
      <c r="X15" s="910"/>
      <c r="Y15" s="186"/>
      <c r="Z15" s="187"/>
      <c r="AA15" s="187"/>
      <c r="AB15" s="187"/>
      <c r="AC15" s="188"/>
      <c r="AD15" s="188"/>
      <c r="AE15" s="188"/>
      <c r="AF15" s="188"/>
      <c r="AG15" s="188"/>
      <c r="AH15" s="188"/>
      <c r="AI15" s="188"/>
      <c r="AJ15" s="188"/>
      <c r="AK15" s="908"/>
      <c r="AL15" s="909"/>
      <c r="AM15" s="909"/>
      <c r="AN15" s="909"/>
      <c r="AO15" s="910"/>
      <c r="AP15" s="2"/>
      <c r="AQ15" s="189">
        <f t="shared" si="2"/>
        <v>1</v>
      </c>
    </row>
    <row r="16" spans="2:86" ht="12" customHeight="1" x14ac:dyDescent="0.15">
      <c r="B16" s="872"/>
      <c r="C16" s="877"/>
      <c r="D16" s="875"/>
      <c r="E16" s="875"/>
      <c r="F16" s="875"/>
      <c r="G16" s="875"/>
      <c r="H16" s="875"/>
      <c r="I16" s="875"/>
      <c r="J16" s="876"/>
      <c r="K16" s="185"/>
      <c r="L16" s="908"/>
      <c r="M16" s="910"/>
      <c r="N16" s="908"/>
      <c r="O16" s="910"/>
      <c r="P16" s="908"/>
      <c r="Q16" s="910"/>
      <c r="R16" s="604"/>
      <c r="S16" s="620"/>
      <c r="T16" s="605"/>
      <c r="U16" s="908"/>
      <c r="V16" s="910"/>
      <c r="W16" s="908"/>
      <c r="X16" s="910"/>
      <c r="Y16" s="186"/>
      <c r="Z16" s="187"/>
      <c r="AA16" s="187"/>
      <c r="AB16" s="187"/>
      <c r="AC16" s="188"/>
      <c r="AD16" s="188"/>
      <c r="AE16" s="188"/>
      <c r="AF16" s="188"/>
      <c r="AG16" s="188"/>
      <c r="AH16" s="188"/>
      <c r="AI16" s="188"/>
      <c r="AJ16" s="188"/>
      <c r="AK16" s="908"/>
      <c r="AL16" s="909"/>
      <c r="AM16" s="909"/>
      <c r="AN16" s="909"/>
      <c r="AO16" s="910"/>
      <c r="AP16" s="2"/>
      <c r="AQ16" s="189">
        <f t="shared" si="2"/>
        <v>1</v>
      </c>
    </row>
    <row r="17" spans="2:46" ht="12" customHeight="1" x14ac:dyDescent="0.15">
      <c r="B17" s="872"/>
      <c r="C17" s="877"/>
      <c r="D17" s="875"/>
      <c r="E17" s="875"/>
      <c r="F17" s="875"/>
      <c r="G17" s="875"/>
      <c r="H17" s="875"/>
      <c r="I17" s="875"/>
      <c r="J17" s="876"/>
      <c r="K17" s="185"/>
      <c r="L17" s="908"/>
      <c r="M17" s="910"/>
      <c r="N17" s="908"/>
      <c r="O17" s="910"/>
      <c r="P17" s="908"/>
      <c r="Q17" s="910"/>
      <c r="R17" s="604"/>
      <c r="S17" s="620"/>
      <c r="T17" s="605"/>
      <c r="U17" s="908"/>
      <c r="V17" s="910"/>
      <c r="W17" s="908"/>
      <c r="X17" s="910"/>
      <c r="Y17" s="186"/>
      <c r="Z17" s="187"/>
      <c r="AA17" s="187"/>
      <c r="AB17" s="187"/>
      <c r="AC17" s="188"/>
      <c r="AD17" s="188"/>
      <c r="AE17" s="188"/>
      <c r="AF17" s="188"/>
      <c r="AG17" s="188"/>
      <c r="AH17" s="188"/>
      <c r="AI17" s="188"/>
      <c r="AJ17" s="188"/>
      <c r="AK17" s="908"/>
      <c r="AL17" s="909"/>
      <c r="AM17" s="909"/>
      <c r="AN17" s="909"/>
      <c r="AO17" s="910"/>
      <c r="AP17" s="2"/>
      <c r="AQ17" s="189">
        <f t="shared" si="2"/>
        <v>1</v>
      </c>
    </row>
    <row r="18" spans="2:46" ht="12" customHeight="1" x14ac:dyDescent="0.15">
      <c r="B18" s="872"/>
      <c r="C18" s="877"/>
      <c r="D18" s="875"/>
      <c r="E18" s="875"/>
      <c r="F18" s="875"/>
      <c r="G18" s="875"/>
      <c r="H18" s="875"/>
      <c r="I18" s="875"/>
      <c r="J18" s="876"/>
      <c r="K18" s="185"/>
      <c r="L18" s="908"/>
      <c r="M18" s="910"/>
      <c r="N18" s="908"/>
      <c r="O18" s="910"/>
      <c r="P18" s="908"/>
      <c r="Q18" s="910"/>
      <c r="R18" s="604"/>
      <c r="S18" s="620"/>
      <c r="T18" s="605"/>
      <c r="U18" s="908"/>
      <c r="V18" s="910"/>
      <c r="W18" s="908"/>
      <c r="X18" s="910"/>
      <c r="Y18" s="186"/>
      <c r="Z18" s="187"/>
      <c r="AA18" s="187"/>
      <c r="AB18" s="187"/>
      <c r="AC18" s="188"/>
      <c r="AD18" s="188"/>
      <c r="AE18" s="188"/>
      <c r="AF18" s="188"/>
      <c r="AG18" s="188"/>
      <c r="AH18" s="188"/>
      <c r="AI18" s="188"/>
      <c r="AJ18" s="188"/>
      <c r="AK18" s="908"/>
      <c r="AL18" s="909"/>
      <c r="AM18" s="909"/>
      <c r="AN18" s="909"/>
      <c r="AO18" s="910"/>
      <c r="AP18" s="2"/>
      <c r="AQ18" s="189">
        <f t="shared" si="2"/>
        <v>1</v>
      </c>
    </row>
    <row r="19" spans="2:46" ht="12" customHeight="1" x14ac:dyDescent="0.15">
      <c r="B19" s="872"/>
      <c r="C19" s="877"/>
      <c r="D19" s="875"/>
      <c r="E19" s="875"/>
      <c r="F19" s="875"/>
      <c r="G19" s="875"/>
      <c r="H19" s="875"/>
      <c r="I19" s="875"/>
      <c r="J19" s="876"/>
      <c r="K19" s="185"/>
      <c r="L19" s="908"/>
      <c r="M19" s="910"/>
      <c r="N19" s="908"/>
      <c r="O19" s="910"/>
      <c r="P19" s="908"/>
      <c r="Q19" s="910"/>
      <c r="R19" s="604"/>
      <c r="S19" s="620"/>
      <c r="T19" s="605"/>
      <c r="U19" s="908"/>
      <c r="V19" s="910"/>
      <c r="W19" s="908"/>
      <c r="X19" s="910"/>
      <c r="Y19" s="186"/>
      <c r="Z19" s="187"/>
      <c r="AA19" s="187"/>
      <c r="AB19" s="187"/>
      <c r="AC19" s="188"/>
      <c r="AD19" s="188"/>
      <c r="AE19" s="188"/>
      <c r="AF19" s="188"/>
      <c r="AG19" s="188"/>
      <c r="AH19" s="188"/>
      <c r="AI19" s="188"/>
      <c r="AJ19" s="188"/>
      <c r="AK19" s="908"/>
      <c r="AL19" s="909"/>
      <c r="AM19" s="909"/>
      <c r="AN19" s="909"/>
      <c r="AO19" s="910"/>
      <c r="AP19" s="2"/>
      <c r="AQ19" s="189">
        <f t="shared" si="2"/>
        <v>1</v>
      </c>
    </row>
    <row r="20" spans="2:46" ht="12" customHeight="1" x14ac:dyDescent="0.15">
      <c r="B20" s="872"/>
      <c r="C20" s="877"/>
      <c r="D20" s="875"/>
      <c r="E20" s="875"/>
      <c r="F20" s="875"/>
      <c r="G20" s="875"/>
      <c r="H20" s="875"/>
      <c r="I20" s="875"/>
      <c r="J20" s="876"/>
      <c r="K20" s="185"/>
      <c r="L20" s="908"/>
      <c r="M20" s="910"/>
      <c r="N20" s="908"/>
      <c r="O20" s="910"/>
      <c r="P20" s="908"/>
      <c r="Q20" s="910"/>
      <c r="R20" s="604"/>
      <c r="S20" s="620"/>
      <c r="T20" s="605"/>
      <c r="U20" s="908"/>
      <c r="V20" s="910"/>
      <c r="W20" s="908"/>
      <c r="X20" s="910"/>
      <c r="Y20" s="186"/>
      <c r="Z20" s="187"/>
      <c r="AA20" s="187"/>
      <c r="AB20" s="187"/>
      <c r="AC20" s="188"/>
      <c r="AD20" s="188"/>
      <c r="AE20" s="188"/>
      <c r="AF20" s="188"/>
      <c r="AG20" s="188"/>
      <c r="AH20" s="188"/>
      <c r="AI20" s="188"/>
      <c r="AJ20" s="188"/>
      <c r="AK20" s="908"/>
      <c r="AL20" s="909"/>
      <c r="AM20" s="909"/>
      <c r="AN20" s="909"/>
      <c r="AO20" s="910"/>
      <c r="AP20" s="2"/>
      <c r="AQ20" s="189">
        <f t="shared" si="2"/>
        <v>1</v>
      </c>
    </row>
    <row r="21" spans="2:46" ht="12" customHeight="1" x14ac:dyDescent="0.15">
      <c r="B21" s="872"/>
      <c r="C21" s="877"/>
      <c r="D21" s="875"/>
      <c r="E21" s="875"/>
      <c r="F21" s="875"/>
      <c r="G21" s="875"/>
      <c r="H21" s="875"/>
      <c r="I21" s="875"/>
      <c r="J21" s="876"/>
      <c r="K21" s="185"/>
      <c r="L21" s="908"/>
      <c r="M21" s="910"/>
      <c r="N21" s="908"/>
      <c r="O21" s="910"/>
      <c r="P21" s="908"/>
      <c r="Q21" s="910"/>
      <c r="R21" s="604"/>
      <c r="S21" s="620"/>
      <c r="T21" s="605"/>
      <c r="U21" s="908"/>
      <c r="V21" s="910"/>
      <c r="W21" s="908"/>
      <c r="X21" s="910"/>
      <c r="Y21" s="186"/>
      <c r="Z21" s="187"/>
      <c r="AA21" s="187"/>
      <c r="AB21" s="187"/>
      <c r="AC21" s="188"/>
      <c r="AD21" s="188"/>
      <c r="AE21" s="188"/>
      <c r="AF21" s="188"/>
      <c r="AG21" s="188"/>
      <c r="AH21" s="188"/>
      <c r="AI21" s="188"/>
      <c r="AJ21" s="188"/>
      <c r="AK21" s="908"/>
      <c r="AL21" s="909"/>
      <c r="AM21" s="909"/>
      <c r="AN21" s="909"/>
      <c r="AO21" s="910"/>
      <c r="AP21" s="2"/>
      <c r="AQ21" s="189">
        <f>IF(P21="材質劣化",2,IF(P21="漏水",3,1))</f>
        <v>1</v>
      </c>
    </row>
    <row r="22" spans="2:46" ht="12" customHeight="1" x14ac:dyDescent="0.15">
      <c r="B22" s="872"/>
      <c r="C22" s="877"/>
      <c r="D22" s="875"/>
      <c r="E22" s="875"/>
      <c r="F22" s="875"/>
      <c r="G22" s="875"/>
      <c r="H22" s="875"/>
      <c r="I22" s="875"/>
      <c r="J22" s="876"/>
      <c r="K22" s="185"/>
      <c r="L22" s="908"/>
      <c r="M22" s="910"/>
      <c r="N22" s="908"/>
      <c r="O22" s="910"/>
      <c r="P22" s="908"/>
      <c r="Q22" s="910"/>
      <c r="R22" s="604"/>
      <c r="S22" s="620"/>
      <c r="T22" s="605"/>
      <c r="U22" s="908"/>
      <c r="V22" s="910"/>
      <c r="W22" s="908"/>
      <c r="X22" s="910"/>
      <c r="Y22" s="186"/>
      <c r="Z22" s="187"/>
      <c r="AA22" s="187"/>
      <c r="AB22" s="187"/>
      <c r="AC22" s="188"/>
      <c r="AD22" s="188"/>
      <c r="AE22" s="188"/>
      <c r="AF22" s="188"/>
      <c r="AG22" s="188"/>
      <c r="AH22" s="188"/>
      <c r="AI22" s="188"/>
      <c r="AJ22" s="188"/>
      <c r="AK22" s="908"/>
      <c r="AL22" s="909"/>
      <c r="AM22" s="909"/>
      <c r="AN22" s="909"/>
      <c r="AO22" s="910"/>
      <c r="AP22" s="2"/>
      <c r="AQ22" s="189">
        <f t="shared" si="2"/>
        <v>1</v>
      </c>
    </row>
    <row r="23" spans="2:46" ht="12" customHeight="1" x14ac:dyDescent="0.15">
      <c r="B23" s="872"/>
      <c r="C23" s="877"/>
      <c r="D23" s="875"/>
      <c r="E23" s="875"/>
      <c r="F23" s="875"/>
      <c r="G23" s="875"/>
      <c r="H23" s="875"/>
      <c r="I23" s="875"/>
      <c r="J23" s="876"/>
      <c r="K23" s="185"/>
      <c r="L23" s="908"/>
      <c r="M23" s="910"/>
      <c r="N23" s="908"/>
      <c r="O23" s="910"/>
      <c r="P23" s="908"/>
      <c r="Q23" s="910"/>
      <c r="R23" s="604"/>
      <c r="S23" s="620"/>
      <c r="T23" s="605"/>
      <c r="U23" s="908"/>
      <c r="V23" s="910"/>
      <c r="W23" s="908"/>
      <c r="X23" s="910"/>
      <c r="Y23" s="186"/>
      <c r="Z23" s="187"/>
      <c r="AA23" s="187"/>
      <c r="AB23" s="187"/>
      <c r="AC23" s="188"/>
      <c r="AD23" s="188"/>
      <c r="AE23" s="188"/>
      <c r="AF23" s="188"/>
      <c r="AG23" s="188"/>
      <c r="AH23" s="188"/>
      <c r="AI23" s="188"/>
      <c r="AJ23" s="188"/>
      <c r="AK23" s="908"/>
      <c r="AL23" s="909"/>
      <c r="AM23" s="909"/>
      <c r="AN23" s="909"/>
      <c r="AO23" s="910"/>
      <c r="AP23" s="2"/>
      <c r="AQ23" s="189">
        <f t="shared" si="2"/>
        <v>1</v>
      </c>
    </row>
    <row r="24" spans="2:46" ht="12" customHeight="1" x14ac:dyDescent="0.15">
      <c r="B24" s="872"/>
      <c r="C24" s="877"/>
      <c r="D24" s="875"/>
      <c r="E24" s="875"/>
      <c r="F24" s="875"/>
      <c r="G24" s="875"/>
      <c r="H24" s="875"/>
      <c r="I24" s="875"/>
      <c r="J24" s="876"/>
      <c r="K24" s="185"/>
      <c r="L24" s="908"/>
      <c r="M24" s="910"/>
      <c r="N24" s="908"/>
      <c r="O24" s="910"/>
      <c r="P24" s="908"/>
      <c r="Q24" s="910"/>
      <c r="R24" s="604"/>
      <c r="S24" s="620"/>
      <c r="T24" s="605"/>
      <c r="U24" s="908"/>
      <c r="V24" s="910"/>
      <c r="W24" s="908"/>
      <c r="X24" s="910"/>
      <c r="Y24" s="186"/>
      <c r="Z24" s="187"/>
      <c r="AA24" s="187"/>
      <c r="AB24" s="187"/>
      <c r="AC24" s="188"/>
      <c r="AD24" s="188"/>
      <c r="AE24" s="188"/>
      <c r="AF24" s="188"/>
      <c r="AG24" s="188"/>
      <c r="AH24" s="188"/>
      <c r="AI24" s="188"/>
      <c r="AJ24" s="188"/>
      <c r="AK24" s="908"/>
      <c r="AL24" s="909"/>
      <c r="AM24" s="909"/>
      <c r="AN24" s="909"/>
      <c r="AO24" s="910"/>
      <c r="AP24" s="2"/>
      <c r="AQ24" s="189">
        <f t="shared" si="2"/>
        <v>1</v>
      </c>
    </row>
    <row r="25" spans="2:46" ht="12" customHeight="1" x14ac:dyDescent="0.15">
      <c r="B25" s="872"/>
      <c r="C25" s="877"/>
      <c r="D25" s="875"/>
      <c r="E25" s="875"/>
      <c r="F25" s="875"/>
      <c r="G25" s="875"/>
      <c r="H25" s="875"/>
      <c r="I25" s="875"/>
      <c r="J25" s="876"/>
      <c r="K25" s="185"/>
      <c r="L25" s="908"/>
      <c r="M25" s="910"/>
      <c r="N25" s="908"/>
      <c r="O25" s="910"/>
      <c r="P25" s="908"/>
      <c r="Q25" s="910"/>
      <c r="R25" s="604"/>
      <c r="S25" s="620"/>
      <c r="T25" s="605"/>
      <c r="U25" s="908"/>
      <c r="V25" s="910"/>
      <c r="W25" s="908"/>
      <c r="X25" s="910"/>
      <c r="Y25" s="186"/>
      <c r="Z25" s="187"/>
      <c r="AA25" s="187"/>
      <c r="AB25" s="187"/>
      <c r="AC25" s="188"/>
      <c r="AD25" s="188"/>
      <c r="AE25" s="188"/>
      <c r="AF25" s="188"/>
      <c r="AG25" s="188"/>
      <c r="AH25" s="188"/>
      <c r="AI25" s="188"/>
      <c r="AJ25" s="188"/>
      <c r="AK25" s="908"/>
      <c r="AL25" s="909"/>
      <c r="AM25" s="909"/>
      <c r="AN25" s="909"/>
      <c r="AO25" s="910"/>
      <c r="AP25" s="2"/>
      <c r="AQ25" s="189">
        <f t="shared" si="2"/>
        <v>1</v>
      </c>
    </row>
    <row r="26" spans="2:46" ht="12" customHeight="1" x14ac:dyDescent="0.15">
      <c r="B26" s="872"/>
      <c r="C26" s="877"/>
      <c r="D26" s="875"/>
      <c r="E26" s="875"/>
      <c r="F26" s="875"/>
      <c r="G26" s="875"/>
      <c r="H26" s="875"/>
      <c r="I26" s="875"/>
      <c r="J26" s="876"/>
      <c r="K26" s="185"/>
      <c r="L26" s="908"/>
      <c r="M26" s="910"/>
      <c r="N26" s="908"/>
      <c r="O26" s="910"/>
      <c r="P26" s="908"/>
      <c r="Q26" s="910"/>
      <c r="R26" s="604"/>
      <c r="S26" s="620"/>
      <c r="T26" s="605"/>
      <c r="U26" s="908"/>
      <c r="V26" s="910"/>
      <c r="W26" s="908"/>
      <c r="X26" s="910"/>
      <c r="Y26" s="186"/>
      <c r="Z26" s="187"/>
      <c r="AA26" s="187"/>
      <c r="AB26" s="187"/>
      <c r="AC26" s="188"/>
      <c r="AD26" s="188"/>
      <c r="AE26" s="188"/>
      <c r="AF26" s="188"/>
      <c r="AG26" s="188"/>
      <c r="AH26" s="188"/>
      <c r="AI26" s="188"/>
      <c r="AJ26" s="188"/>
      <c r="AK26" s="908"/>
      <c r="AL26" s="909"/>
      <c r="AM26" s="909"/>
      <c r="AN26" s="909"/>
      <c r="AO26" s="910"/>
      <c r="AP26" s="2"/>
      <c r="AQ26" s="189">
        <f t="shared" si="2"/>
        <v>1</v>
      </c>
    </row>
    <row r="27" spans="2:46" ht="12" customHeight="1" x14ac:dyDescent="0.15">
      <c r="B27" s="872"/>
      <c r="C27" s="877"/>
      <c r="D27" s="875"/>
      <c r="E27" s="875"/>
      <c r="F27" s="875"/>
      <c r="G27" s="875"/>
      <c r="H27" s="875"/>
      <c r="I27" s="875"/>
      <c r="J27" s="876"/>
      <c r="K27" s="185"/>
      <c r="L27" s="908"/>
      <c r="M27" s="910"/>
      <c r="N27" s="908"/>
      <c r="O27" s="910"/>
      <c r="P27" s="908"/>
      <c r="Q27" s="910"/>
      <c r="R27" s="604"/>
      <c r="S27" s="620"/>
      <c r="T27" s="605"/>
      <c r="U27" s="908"/>
      <c r="V27" s="910"/>
      <c r="W27" s="908"/>
      <c r="X27" s="910"/>
      <c r="Y27" s="186"/>
      <c r="Z27" s="187"/>
      <c r="AA27" s="187"/>
      <c r="AB27" s="187"/>
      <c r="AC27" s="188"/>
      <c r="AD27" s="188"/>
      <c r="AE27" s="188"/>
      <c r="AF27" s="188"/>
      <c r="AG27" s="188"/>
      <c r="AH27" s="188"/>
      <c r="AI27" s="188"/>
      <c r="AJ27" s="188"/>
      <c r="AK27" s="908"/>
      <c r="AL27" s="909"/>
      <c r="AM27" s="909"/>
      <c r="AN27" s="909"/>
      <c r="AO27" s="910"/>
      <c r="AP27" s="2"/>
      <c r="AQ27" s="189">
        <f t="shared" si="2"/>
        <v>1</v>
      </c>
    </row>
    <row r="28" spans="2:46" ht="12" customHeight="1" x14ac:dyDescent="0.15">
      <c r="B28" s="872"/>
      <c r="C28" s="877"/>
      <c r="D28" s="875"/>
      <c r="E28" s="875"/>
      <c r="F28" s="875"/>
      <c r="G28" s="875"/>
      <c r="H28" s="875"/>
      <c r="I28" s="875"/>
      <c r="J28" s="876"/>
      <c r="K28" s="185"/>
      <c r="L28" s="908"/>
      <c r="M28" s="910"/>
      <c r="N28" s="908"/>
      <c r="O28" s="910"/>
      <c r="P28" s="908"/>
      <c r="Q28" s="910"/>
      <c r="R28" s="604"/>
      <c r="S28" s="620"/>
      <c r="T28" s="605"/>
      <c r="U28" s="908"/>
      <c r="V28" s="910"/>
      <c r="W28" s="908"/>
      <c r="X28" s="910"/>
      <c r="Y28" s="186"/>
      <c r="Z28" s="187"/>
      <c r="AA28" s="187"/>
      <c r="AB28" s="187"/>
      <c r="AC28" s="188"/>
      <c r="AD28" s="188"/>
      <c r="AE28" s="188"/>
      <c r="AF28" s="188"/>
      <c r="AG28" s="188"/>
      <c r="AH28" s="188"/>
      <c r="AI28" s="188"/>
      <c r="AJ28" s="188"/>
      <c r="AK28" s="908"/>
      <c r="AL28" s="909"/>
      <c r="AM28" s="909"/>
      <c r="AN28" s="909"/>
      <c r="AO28" s="910"/>
      <c r="AP28" s="2"/>
      <c r="AQ28" s="189">
        <f t="shared" si="2"/>
        <v>1</v>
      </c>
    </row>
    <row r="29" spans="2:46" ht="12" customHeight="1" x14ac:dyDescent="0.15">
      <c r="B29" s="872"/>
      <c r="C29" s="877"/>
      <c r="D29" s="875"/>
      <c r="E29" s="875"/>
      <c r="F29" s="875"/>
      <c r="G29" s="875"/>
      <c r="H29" s="875"/>
      <c r="I29" s="875"/>
      <c r="J29" s="876"/>
      <c r="K29" s="185"/>
      <c r="L29" s="908"/>
      <c r="M29" s="910"/>
      <c r="N29" s="908"/>
      <c r="O29" s="910"/>
      <c r="P29" s="908"/>
      <c r="Q29" s="910"/>
      <c r="R29" s="604"/>
      <c r="S29" s="620"/>
      <c r="T29" s="605"/>
      <c r="U29" s="908"/>
      <c r="V29" s="910"/>
      <c r="W29" s="908"/>
      <c r="X29" s="910"/>
      <c r="Y29" s="186"/>
      <c r="Z29" s="187"/>
      <c r="AA29" s="187"/>
      <c r="AB29" s="187"/>
      <c r="AC29" s="188"/>
      <c r="AD29" s="188"/>
      <c r="AE29" s="188"/>
      <c r="AF29" s="188"/>
      <c r="AG29" s="188"/>
      <c r="AH29" s="188"/>
      <c r="AI29" s="188"/>
      <c r="AJ29" s="188"/>
      <c r="AK29" s="908"/>
      <c r="AL29" s="909"/>
      <c r="AM29" s="909"/>
      <c r="AN29" s="909"/>
      <c r="AO29" s="910"/>
      <c r="AP29" s="2"/>
      <c r="AQ29" s="189">
        <f t="shared" si="2"/>
        <v>1</v>
      </c>
    </row>
    <row r="30" spans="2:46" ht="12" customHeight="1" x14ac:dyDescent="0.15">
      <c r="B30" s="872"/>
      <c r="C30" s="877"/>
      <c r="D30" s="875"/>
      <c r="E30" s="875"/>
      <c r="F30" s="875"/>
      <c r="G30" s="875"/>
      <c r="H30" s="875"/>
      <c r="I30" s="875"/>
      <c r="J30" s="876"/>
      <c r="K30" s="185"/>
      <c r="L30" s="908"/>
      <c r="M30" s="910"/>
      <c r="N30" s="908"/>
      <c r="O30" s="910"/>
      <c r="P30" s="908"/>
      <c r="Q30" s="910"/>
      <c r="R30" s="604"/>
      <c r="S30" s="620"/>
      <c r="T30" s="605"/>
      <c r="U30" s="908"/>
      <c r="V30" s="910"/>
      <c r="W30" s="908"/>
      <c r="X30" s="910"/>
      <c r="Y30" s="186"/>
      <c r="Z30" s="187"/>
      <c r="AA30" s="187"/>
      <c r="AB30" s="187"/>
      <c r="AC30" s="188"/>
      <c r="AD30" s="188"/>
      <c r="AE30" s="188"/>
      <c r="AF30" s="188"/>
      <c r="AG30" s="188"/>
      <c r="AH30" s="188"/>
      <c r="AI30" s="188"/>
      <c r="AJ30" s="188"/>
      <c r="AK30" s="908"/>
      <c r="AL30" s="909"/>
      <c r="AM30" s="909"/>
      <c r="AN30" s="909"/>
      <c r="AO30" s="910"/>
      <c r="AP30" s="2"/>
      <c r="AQ30" s="189">
        <f t="shared" si="2"/>
        <v>1</v>
      </c>
    </row>
    <row r="31" spans="2:46" ht="12" customHeight="1" x14ac:dyDescent="0.15">
      <c r="B31" s="872"/>
      <c r="C31" s="877"/>
      <c r="D31" s="875"/>
      <c r="E31" s="875"/>
      <c r="F31" s="875"/>
      <c r="G31" s="875"/>
      <c r="H31" s="875"/>
      <c r="I31" s="875"/>
      <c r="J31" s="876"/>
      <c r="K31" s="185"/>
      <c r="L31" s="908"/>
      <c r="M31" s="910"/>
      <c r="N31" s="908"/>
      <c r="O31" s="910"/>
      <c r="P31" s="908"/>
      <c r="Q31" s="910"/>
      <c r="R31" s="604"/>
      <c r="S31" s="620"/>
      <c r="T31" s="605"/>
      <c r="U31" s="908"/>
      <c r="V31" s="910"/>
      <c r="W31" s="908"/>
      <c r="X31" s="910"/>
      <c r="Y31" s="186"/>
      <c r="Z31" s="187"/>
      <c r="AA31" s="187"/>
      <c r="AB31" s="187"/>
      <c r="AC31" s="188"/>
      <c r="AD31" s="188"/>
      <c r="AE31" s="188"/>
      <c r="AF31" s="188"/>
      <c r="AG31" s="188"/>
      <c r="AH31" s="188"/>
      <c r="AI31" s="188"/>
      <c r="AJ31" s="188"/>
      <c r="AK31" s="908"/>
      <c r="AL31" s="909"/>
      <c r="AM31" s="909"/>
      <c r="AN31" s="909"/>
      <c r="AO31" s="910"/>
      <c r="AP31" s="2"/>
      <c r="AQ31" s="189">
        <f t="shared" si="2"/>
        <v>1</v>
      </c>
    </row>
    <row r="32" spans="2:46" ht="12" customHeight="1" x14ac:dyDescent="0.15">
      <c r="B32" s="872"/>
      <c r="C32" s="877"/>
      <c r="D32" s="875"/>
      <c r="E32" s="875"/>
      <c r="F32" s="875"/>
      <c r="G32" s="875"/>
      <c r="H32" s="875"/>
      <c r="I32" s="875"/>
      <c r="J32" s="876"/>
      <c r="K32" s="185"/>
      <c r="L32" s="908"/>
      <c r="M32" s="910"/>
      <c r="N32" s="908"/>
      <c r="O32" s="910"/>
      <c r="P32" s="908"/>
      <c r="Q32" s="910"/>
      <c r="R32" s="604"/>
      <c r="S32" s="620"/>
      <c r="T32" s="605"/>
      <c r="U32" s="908"/>
      <c r="V32" s="910"/>
      <c r="W32" s="908"/>
      <c r="X32" s="910"/>
      <c r="Y32" s="186"/>
      <c r="Z32" s="187"/>
      <c r="AA32" s="187"/>
      <c r="AB32" s="187"/>
      <c r="AC32" s="188"/>
      <c r="AD32" s="188"/>
      <c r="AE32" s="188"/>
      <c r="AF32" s="188"/>
      <c r="AG32" s="188"/>
      <c r="AH32" s="188"/>
      <c r="AI32" s="188"/>
      <c r="AJ32" s="188"/>
      <c r="AK32" s="908"/>
      <c r="AL32" s="909"/>
      <c r="AM32" s="909"/>
      <c r="AN32" s="909"/>
      <c r="AO32" s="910"/>
      <c r="AP32" s="2"/>
      <c r="AQ32" s="189">
        <f t="shared" si="2"/>
        <v>1</v>
      </c>
      <c r="AS32" s="856"/>
      <c r="AT32" s="856"/>
    </row>
    <row r="33" spans="2:86" ht="12" customHeight="1" x14ac:dyDescent="0.15">
      <c r="B33" s="872"/>
      <c r="C33" s="877"/>
      <c r="D33" s="875"/>
      <c r="E33" s="875"/>
      <c r="F33" s="875"/>
      <c r="G33" s="875"/>
      <c r="H33" s="875"/>
      <c r="I33" s="875"/>
      <c r="J33" s="876"/>
      <c r="K33" s="185"/>
      <c r="L33" s="908"/>
      <c r="M33" s="910"/>
      <c r="N33" s="908"/>
      <c r="O33" s="910"/>
      <c r="P33" s="908"/>
      <c r="Q33" s="910"/>
      <c r="R33" s="604"/>
      <c r="S33" s="620"/>
      <c r="T33" s="605"/>
      <c r="U33" s="908"/>
      <c r="V33" s="910"/>
      <c r="W33" s="908"/>
      <c r="X33" s="910"/>
      <c r="Y33" s="186"/>
      <c r="Z33" s="187"/>
      <c r="AA33" s="187"/>
      <c r="AB33" s="187"/>
      <c r="AC33" s="188"/>
      <c r="AD33" s="188"/>
      <c r="AE33" s="188"/>
      <c r="AF33" s="188"/>
      <c r="AG33" s="188"/>
      <c r="AH33" s="188"/>
      <c r="AI33" s="188"/>
      <c r="AJ33" s="188"/>
      <c r="AK33" s="908"/>
      <c r="AL33" s="909"/>
      <c r="AM33" s="909"/>
      <c r="AN33" s="909"/>
      <c r="AO33" s="910"/>
      <c r="AP33" s="2"/>
      <c r="AQ33" s="189">
        <f t="shared" si="2"/>
        <v>1</v>
      </c>
      <c r="AS33" s="911"/>
      <c r="AT33" s="911"/>
    </row>
    <row r="34" spans="2:86" ht="12" customHeight="1" x14ac:dyDescent="0.15">
      <c r="B34" s="872"/>
      <c r="C34" s="877"/>
      <c r="D34" s="875"/>
      <c r="E34" s="875"/>
      <c r="F34" s="875"/>
      <c r="G34" s="875"/>
      <c r="H34" s="875"/>
      <c r="I34" s="875"/>
      <c r="J34" s="876"/>
      <c r="K34" s="185"/>
      <c r="L34" s="908"/>
      <c r="M34" s="910"/>
      <c r="N34" s="908"/>
      <c r="O34" s="910"/>
      <c r="P34" s="908"/>
      <c r="Q34" s="910"/>
      <c r="R34" s="604"/>
      <c r="S34" s="620"/>
      <c r="T34" s="605"/>
      <c r="U34" s="908"/>
      <c r="V34" s="910"/>
      <c r="W34" s="908"/>
      <c r="X34" s="910"/>
      <c r="Y34" s="186"/>
      <c r="Z34" s="187"/>
      <c r="AA34" s="187"/>
      <c r="AB34" s="187"/>
      <c r="AC34" s="188"/>
      <c r="AD34" s="188"/>
      <c r="AE34" s="188"/>
      <c r="AF34" s="188"/>
      <c r="AG34" s="188"/>
      <c r="AH34" s="188"/>
      <c r="AI34" s="188"/>
      <c r="AJ34" s="188"/>
      <c r="AK34" s="908"/>
      <c r="AL34" s="909"/>
      <c r="AM34" s="909"/>
      <c r="AN34" s="909"/>
      <c r="AO34" s="910"/>
      <c r="AP34" s="2"/>
      <c r="AQ34" s="189">
        <f t="shared" si="2"/>
        <v>1</v>
      </c>
      <c r="AS34" s="912"/>
      <c r="AT34" s="912"/>
    </row>
    <row r="35" spans="2:86" ht="12" customHeight="1" x14ac:dyDescent="0.15">
      <c r="B35" s="872"/>
      <c r="C35" s="877"/>
      <c r="D35" s="875"/>
      <c r="E35" s="875"/>
      <c r="F35" s="875"/>
      <c r="G35" s="875"/>
      <c r="H35" s="875"/>
      <c r="I35" s="875"/>
      <c r="J35" s="876"/>
      <c r="K35" s="913" t="s">
        <v>945</v>
      </c>
      <c r="L35" s="898" t="s">
        <v>946</v>
      </c>
      <c r="M35" s="898"/>
      <c r="N35" s="898"/>
      <c r="O35" s="898"/>
      <c r="P35" s="898"/>
      <c r="Q35" s="898"/>
      <c r="R35" s="898"/>
      <c r="S35" s="898"/>
      <c r="T35" s="898"/>
      <c r="U35" s="898"/>
      <c r="V35" s="898"/>
      <c r="W35" s="898"/>
      <c r="X35" s="898"/>
      <c r="Y35" s="884" t="s">
        <v>947</v>
      </c>
      <c r="Z35" s="885"/>
      <c r="AA35" s="885"/>
      <c r="AB35" s="886"/>
      <c r="AC35" s="190">
        <f t="shared" ref="AC35:AJ35" si="3">SUM(AC11:AC34)</f>
        <v>0</v>
      </c>
      <c r="AD35" s="190">
        <f t="shared" si="3"/>
        <v>0</v>
      </c>
      <c r="AE35" s="190">
        <f>SUM(AE11:AE34)</f>
        <v>0</v>
      </c>
      <c r="AF35" s="190">
        <f t="shared" si="3"/>
        <v>7.4999999999999997E-3</v>
      </c>
      <c r="AG35" s="190">
        <f t="shared" si="3"/>
        <v>0</v>
      </c>
      <c r="AH35" s="190">
        <f t="shared" si="3"/>
        <v>0</v>
      </c>
      <c r="AI35" s="190">
        <f t="shared" si="3"/>
        <v>0</v>
      </c>
      <c r="AJ35" s="191">
        <f t="shared" si="3"/>
        <v>0</v>
      </c>
      <c r="AK35" s="898" t="s">
        <v>948</v>
      </c>
      <c r="AL35" s="898"/>
      <c r="AM35" s="915" t="s">
        <v>949</v>
      </c>
      <c r="AN35" s="915"/>
      <c r="AO35" s="915"/>
      <c r="AP35" s="2"/>
    </row>
    <row r="36" spans="2:86" ht="12" customHeight="1" x14ac:dyDescent="0.15">
      <c r="B36" s="872"/>
      <c r="C36" s="877"/>
      <c r="D36" s="875"/>
      <c r="E36" s="875"/>
      <c r="F36" s="875"/>
      <c r="G36" s="875"/>
      <c r="H36" s="875"/>
      <c r="I36" s="875"/>
      <c r="J36" s="876"/>
      <c r="K36" s="914"/>
      <c r="L36" s="892" t="s">
        <v>950</v>
      </c>
      <c r="M36" s="899"/>
      <c r="N36" s="893"/>
      <c r="O36" s="892" t="s">
        <v>951</v>
      </c>
      <c r="P36" s="899"/>
      <c r="Q36" s="899"/>
      <c r="R36" s="899"/>
      <c r="S36" s="899"/>
      <c r="T36" s="899"/>
      <c r="U36" s="899"/>
      <c r="V36" s="899"/>
      <c r="W36" s="899"/>
      <c r="X36" s="893"/>
      <c r="Y36" s="183" t="s">
        <v>527</v>
      </c>
      <c r="Z36" s="184" t="s">
        <v>526</v>
      </c>
      <c r="AA36" s="184" t="s">
        <v>943</v>
      </c>
      <c r="AB36" s="184" t="s">
        <v>944</v>
      </c>
      <c r="AC36" s="184" t="s">
        <v>527</v>
      </c>
      <c r="AD36" s="184" t="s">
        <v>526</v>
      </c>
      <c r="AE36" s="184" t="s">
        <v>943</v>
      </c>
      <c r="AF36" s="184" t="s">
        <v>944</v>
      </c>
      <c r="AG36" s="184" t="s">
        <v>527</v>
      </c>
      <c r="AH36" s="184" t="s">
        <v>526</v>
      </c>
      <c r="AI36" s="184" t="s">
        <v>943</v>
      </c>
      <c r="AJ36" s="192" t="s">
        <v>944</v>
      </c>
      <c r="AK36" s="898"/>
      <c r="AL36" s="898"/>
      <c r="AM36" s="915"/>
      <c r="AN36" s="915"/>
      <c r="AO36" s="915"/>
      <c r="AP36" s="2"/>
    </row>
    <row r="37" spans="2:86" ht="14.25" customHeight="1" x14ac:dyDescent="0.15">
      <c r="B37" s="872"/>
      <c r="C37" s="877"/>
      <c r="D37" s="875"/>
      <c r="E37" s="875"/>
      <c r="F37" s="875"/>
      <c r="G37" s="875"/>
      <c r="H37" s="875"/>
      <c r="I37" s="875"/>
      <c r="J37" s="876"/>
      <c r="K37" s="914"/>
      <c r="L37" s="894"/>
      <c r="M37" s="903"/>
      <c r="N37" s="895"/>
      <c r="O37" s="894"/>
      <c r="P37" s="903"/>
      <c r="Q37" s="903"/>
      <c r="R37" s="903"/>
      <c r="S37" s="903"/>
      <c r="T37" s="903"/>
      <c r="U37" s="903"/>
      <c r="V37" s="903"/>
      <c r="W37" s="903"/>
      <c r="X37" s="895"/>
      <c r="Y37" s="916">
        <f>COUNTIF(Y11:Y34,"〇")</f>
        <v>0</v>
      </c>
      <c r="Z37" s="916">
        <f>COUNTIF(Z11:Z34,"〇")</f>
        <v>0</v>
      </c>
      <c r="AA37" s="916">
        <f>COUNTIF(AA11:AA34,"〇")</f>
        <v>0</v>
      </c>
      <c r="AB37" s="916">
        <f>COUNTIF(AB11:AB34,"〇")</f>
        <v>0</v>
      </c>
      <c r="AC37" s="916">
        <f>COUNTA(AC11:AC34)</f>
        <v>0</v>
      </c>
      <c r="AD37" s="916">
        <f t="shared" ref="AD37:AI37" si="4">COUNTA(AD11:AD34)</f>
        <v>0</v>
      </c>
      <c r="AE37" s="916">
        <f t="shared" si="4"/>
        <v>0</v>
      </c>
      <c r="AF37" s="916">
        <f t="shared" si="4"/>
        <v>1</v>
      </c>
      <c r="AG37" s="916">
        <f t="shared" si="4"/>
        <v>0</v>
      </c>
      <c r="AH37" s="916">
        <f t="shared" si="4"/>
        <v>0</v>
      </c>
      <c r="AI37" s="916">
        <f t="shared" si="4"/>
        <v>0</v>
      </c>
      <c r="AJ37" s="916">
        <f>COUNTA(AJ11:AJ34)</f>
        <v>0</v>
      </c>
      <c r="AK37" s="898"/>
      <c r="AL37" s="898"/>
      <c r="AM37" s="915"/>
      <c r="AN37" s="915"/>
      <c r="AO37" s="915"/>
      <c r="AP37" s="2"/>
    </row>
    <row r="38" spans="2:86" ht="14.25" customHeight="1" x14ac:dyDescent="0.15">
      <c r="B38" s="872"/>
      <c r="C38" s="877"/>
      <c r="D38" s="875"/>
      <c r="E38" s="875"/>
      <c r="F38" s="875"/>
      <c r="G38" s="875"/>
      <c r="H38" s="875"/>
      <c r="I38" s="875"/>
      <c r="J38" s="876"/>
      <c r="K38" s="914"/>
      <c r="L38" s="896"/>
      <c r="M38" s="900"/>
      <c r="N38" s="897"/>
      <c r="O38" s="896"/>
      <c r="P38" s="900"/>
      <c r="Q38" s="900"/>
      <c r="R38" s="900"/>
      <c r="S38" s="900"/>
      <c r="T38" s="900"/>
      <c r="U38" s="900"/>
      <c r="V38" s="900"/>
      <c r="W38" s="900"/>
      <c r="X38" s="897"/>
      <c r="Y38" s="916"/>
      <c r="Z38" s="916"/>
      <c r="AA38" s="916"/>
      <c r="AB38" s="916"/>
      <c r="AC38" s="916"/>
      <c r="AD38" s="916"/>
      <c r="AE38" s="916"/>
      <c r="AF38" s="916"/>
      <c r="AG38" s="916"/>
      <c r="AH38" s="916"/>
      <c r="AI38" s="916"/>
      <c r="AJ38" s="916"/>
      <c r="AK38" s="898"/>
      <c r="AL38" s="898"/>
      <c r="AM38" s="915"/>
      <c r="AN38" s="915"/>
      <c r="AO38" s="915"/>
      <c r="AP38" s="2"/>
    </row>
    <row r="39" spans="2:86" ht="12" customHeight="1" x14ac:dyDescent="0.15">
      <c r="B39" s="872"/>
      <c r="C39" s="877"/>
      <c r="D39" s="875"/>
      <c r="E39" s="875"/>
      <c r="F39" s="875"/>
      <c r="G39" s="875"/>
      <c r="H39" s="875"/>
      <c r="I39" s="875"/>
      <c r="J39" s="875"/>
      <c r="K39" s="924" t="s">
        <v>952</v>
      </c>
      <c r="L39" s="926"/>
      <c r="M39" s="926"/>
      <c r="N39" s="926"/>
      <c r="O39" s="926"/>
      <c r="P39" s="926"/>
      <c r="Q39" s="926"/>
      <c r="R39" s="926"/>
      <c r="S39" s="926"/>
      <c r="T39" s="926"/>
      <c r="U39" s="926"/>
      <c r="V39" s="926"/>
      <c r="W39" s="926"/>
      <c r="X39" s="926"/>
      <c r="Y39" s="926"/>
      <c r="Z39" s="926"/>
      <c r="AA39" s="926"/>
      <c r="AB39" s="926"/>
      <c r="AC39" s="926"/>
      <c r="AD39" s="926"/>
      <c r="AE39" s="926"/>
      <c r="AF39" s="926"/>
      <c r="AG39" s="926"/>
      <c r="AH39" s="926"/>
      <c r="AI39" s="926"/>
      <c r="AJ39" s="926"/>
      <c r="AK39" s="927"/>
      <c r="AL39" s="927"/>
      <c r="AM39" s="927"/>
      <c r="AN39" s="927"/>
      <c r="AO39" s="928"/>
      <c r="AP39" s="2"/>
    </row>
    <row r="40" spans="2:86" ht="12" customHeight="1" x14ac:dyDescent="0.15">
      <c r="B40" s="872"/>
      <c r="C40" s="877"/>
      <c r="D40" s="875"/>
      <c r="E40" s="875"/>
      <c r="F40" s="875"/>
      <c r="G40" s="875"/>
      <c r="H40" s="875"/>
      <c r="I40" s="875"/>
      <c r="J40" s="875"/>
      <c r="K40" s="925"/>
      <c r="L40" s="927"/>
      <c r="M40" s="927"/>
      <c r="N40" s="927"/>
      <c r="O40" s="927"/>
      <c r="P40" s="927"/>
      <c r="Q40" s="927"/>
      <c r="R40" s="927"/>
      <c r="S40" s="927"/>
      <c r="T40" s="927"/>
      <c r="U40" s="927"/>
      <c r="V40" s="927"/>
      <c r="W40" s="927"/>
      <c r="X40" s="927"/>
      <c r="Y40" s="927"/>
      <c r="Z40" s="927"/>
      <c r="AA40" s="927"/>
      <c r="AB40" s="927"/>
      <c r="AC40" s="927"/>
      <c r="AD40" s="927"/>
      <c r="AE40" s="927"/>
      <c r="AF40" s="927"/>
      <c r="AG40" s="927"/>
      <c r="AH40" s="927"/>
      <c r="AI40" s="927"/>
      <c r="AJ40" s="927"/>
      <c r="AK40" s="927"/>
      <c r="AL40" s="927"/>
      <c r="AM40" s="927"/>
      <c r="AN40" s="927"/>
      <c r="AO40" s="928"/>
      <c r="AP40" s="2"/>
    </row>
    <row r="41" spans="2:86" ht="12" customHeight="1" x14ac:dyDescent="0.15">
      <c r="B41" s="872"/>
      <c r="C41" s="877"/>
      <c r="D41" s="875"/>
      <c r="E41" s="875"/>
      <c r="F41" s="875"/>
      <c r="G41" s="875"/>
      <c r="H41" s="875"/>
      <c r="I41" s="875"/>
      <c r="J41" s="875"/>
      <c r="K41" s="925"/>
      <c r="L41" s="927"/>
      <c r="M41" s="927"/>
      <c r="N41" s="927"/>
      <c r="O41" s="927"/>
      <c r="P41" s="927"/>
      <c r="Q41" s="927"/>
      <c r="R41" s="927"/>
      <c r="S41" s="927"/>
      <c r="T41" s="927"/>
      <c r="U41" s="927"/>
      <c r="V41" s="927"/>
      <c r="W41" s="927"/>
      <c r="X41" s="927"/>
      <c r="Y41" s="927"/>
      <c r="Z41" s="927"/>
      <c r="AA41" s="927"/>
      <c r="AB41" s="927"/>
      <c r="AC41" s="927"/>
      <c r="AD41" s="927"/>
      <c r="AE41" s="927"/>
      <c r="AF41" s="927"/>
      <c r="AG41" s="927"/>
      <c r="AH41" s="927"/>
      <c r="AI41" s="927"/>
      <c r="AJ41" s="927"/>
      <c r="AK41" s="927"/>
      <c r="AL41" s="927"/>
      <c r="AM41" s="927"/>
      <c r="AN41" s="927"/>
      <c r="AO41" s="928"/>
      <c r="AP41" s="2"/>
    </row>
    <row r="42" spans="2:86" ht="12" customHeight="1" x14ac:dyDescent="0.15">
      <c r="B42" s="872"/>
      <c r="C42" s="877"/>
      <c r="D42" s="875"/>
      <c r="E42" s="875"/>
      <c r="F42" s="875"/>
      <c r="G42" s="875"/>
      <c r="H42" s="875"/>
      <c r="I42" s="875"/>
      <c r="J42" s="875"/>
      <c r="K42" s="925"/>
      <c r="L42" s="929"/>
      <c r="M42" s="929"/>
      <c r="N42" s="929"/>
      <c r="O42" s="929"/>
      <c r="P42" s="929"/>
      <c r="Q42" s="929"/>
      <c r="R42" s="929"/>
      <c r="S42" s="929"/>
      <c r="T42" s="929"/>
      <c r="U42" s="929"/>
      <c r="V42" s="929"/>
      <c r="W42" s="929"/>
      <c r="X42" s="929"/>
      <c r="Y42" s="929"/>
      <c r="Z42" s="929"/>
      <c r="AA42" s="929"/>
      <c r="AB42" s="929"/>
      <c r="AC42" s="929"/>
      <c r="AD42" s="929"/>
      <c r="AE42" s="929"/>
      <c r="AF42" s="929"/>
      <c r="AG42" s="929"/>
      <c r="AH42" s="929"/>
      <c r="AI42" s="929"/>
      <c r="AJ42" s="929"/>
      <c r="AK42" s="929"/>
      <c r="AL42" s="929"/>
      <c r="AM42" s="929"/>
      <c r="AN42" s="929"/>
      <c r="AO42" s="930"/>
      <c r="AP42" s="172"/>
      <c r="CD42" s="2"/>
      <c r="CE42" s="2"/>
      <c r="CF42" s="2"/>
      <c r="CG42" s="2"/>
      <c r="CH42" s="2"/>
    </row>
    <row r="43" spans="2:86" ht="12" customHeight="1" x14ac:dyDescent="0.15">
      <c r="B43" s="872"/>
      <c r="C43" s="877"/>
      <c r="D43" s="875"/>
      <c r="E43" s="875"/>
      <c r="F43" s="875"/>
      <c r="G43" s="875"/>
      <c r="H43" s="875"/>
      <c r="I43" s="875"/>
      <c r="J43" s="876"/>
      <c r="K43" s="917" t="s">
        <v>953</v>
      </c>
      <c r="L43" s="917"/>
      <c r="M43" s="917"/>
      <c r="N43" s="917"/>
      <c r="O43" s="917"/>
      <c r="P43" s="917"/>
      <c r="Q43" s="917"/>
      <c r="R43" s="917"/>
      <c r="S43" s="917"/>
      <c r="T43" s="917"/>
      <c r="U43" s="917"/>
      <c r="V43" s="917"/>
      <c r="W43" s="917"/>
      <c r="X43" s="917"/>
      <c r="Y43" s="917"/>
      <c r="Z43" s="917"/>
      <c r="AA43" s="917"/>
      <c r="AB43" s="917"/>
      <c r="AC43" s="917"/>
      <c r="AD43" s="917"/>
      <c r="AE43" s="917"/>
      <c r="AF43" s="917"/>
      <c r="AG43" s="917"/>
      <c r="AH43" s="917"/>
      <c r="AI43" s="917"/>
      <c r="AJ43" s="917"/>
      <c r="AK43" s="917"/>
      <c r="AL43" s="917"/>
      <c r="AM43" s="917"/>
      <c r="AN43" s="917"/>
      <c r="AO43" s="917"/>
      <c r="AP43" s="172"/>
      <c r="CD43" s="2"/>
      <c r="CE43" s="2"/>
      <c r="CF43" s="2"/>
      <c r="CG43" s="2"/>
      <c r="CH43" s="2"/>
    </row>
    <row r="44" spans="2:86" ht="12" customHeight="1" x14ac:dyDescent="0.15">
      <c r="B44" s="872"/>
      <c r="C44" s="877"/>
      <c r="D44" s="875"/>
      <c r="E44" s="875"/>
      <c r="F44" s="875"/>
      <c r="G44" s="875"/>
      <c r="H44" s="875"/>
      <c r="I44" s="875"/>
      <c r="J44" s="876"/>
      <c r="K44" s="918" t="s">
        <v>954</v>
      </c>
      <c r="L44" s="919"/>
      <c r="M44" s="919"/>
      <c r="N44" s="919"/>
      <c r="O44" s="919"/>
      <c r="P44" s="919"/>
      <c r="Q44" s="919"/>
      <c r="R44" s="919"/>
      <c r="S44" s="919"/>
      <c r="T44" s="919"/>
      <c r="U44" s="919"/>
      <c r="V44" s="919"/>
      <c r="W44" s="919"/>
      <c r="X44" s="919"/>
      <c r="Y44" s="919"/>
      <c r="Z44" s="919"/>
      <c r="AA44" s="919"/>
      <c r="AB44" s="919"/>
      <c r="AC44" s="919"/>
      <c r="AD44" s="919"/>
      <c r="AE44" s="919"/>
      <c r="AF44" s="919"/>
      <c r="AG44" s="919"/>
      <c r="AH44" s="919"/>
      <c r="AI44" s="919"/>
      <c r="AJ44" s="919"/>
      <c r="AK44" s="919"/>
      <c r="AL44" s="919"/>
      <c r="AM44" s="919"/>
      <c r="AN44" s="919"/>
      <c r="AO44" s="920"/>
      <c r="AP44" s="172"/>
      <c r="CD44" s="2"/>
      <c r="CE44" s="2"/>
      <c r="CF44" s="2"/>
      <c r="CG44" s="2"/>
      <c r="CH44" s="2"/>
    </row>
    <row r="45" spans="2:86" ht="12" customHeight="1" x14ac:dyDescent="0.15">
      <c r="B45" s="480"/>
      <c r="C45" s="878"/>
      <c r="D45" s="879"/>
      <c r="E45" s="879"/>
      <c r="F45" s="879"/>
      <c r="G45" s="879"/>
      <c r="H45" s="879"/>
      <c r="I45" s="879"/>
      <c r="J45" s="880"/>
      <c r="K45" s="921" t="s">
        <v>955</v>
      </c>
      <c r="L45" s="922"/>
      <c r="M45" s="922"/>
      <c r="N45" s="922"/>
      <c r="O45" s="922"/>
      <c r="P45" s="922"/>
      <c r="Q45" s="922"/>
      <c r="R45" s="922"/>
      <c r="S45" s="922"/>
      <c r="T45" s="922"/>
      <c r="U45" s="922"/>
      <c r="V45" s="922"/>
      <c r="W45" s="922"/>
      <c r="X45" s="922"/>
      <c r="Y45" s="922"/>
      <c r="Z45" s="922"/>
      <c r="AA45" s="922"/>
      <c r="AB45" s="922"/>
      <c r="AC45" s="922"/>
      <c r="AD45" s="922"/>
      <c r="AE45" s="922"/>
      <c r="AF45" s="922"/>
      <c r="AG45" s="922"/>
      <c r="AH45" s="922"/>
      <c r="AI45" s="922"/>
      <c r="AJ45" s="922"/>
      <c r="AK45" s="922"/>
      <c r="AL45" s="922"/>
      <c r="AM45" s="922"/>
      <c r="AN45" s="922"/>
      <c r="AO45" s="923"/>
      <c r="AP45" s="172"/>
      <c r="CD45" s="2"/>
      <c r="CE45" s="2"/>
      <c r="CF45" s="2"/>
      <c r="CG45" s="2"/>
      <c r="CH45" s="2"/>
    </row>
    <row r="46" spans="2:86" ht="12" customHeight="1" x14ac:dyDescent="0.2">
      <c r="B46" s="159" t="s">
        <v>956</v>
      </c>
      <c r="C46" s="181"/>
      <c r="D46" s="181"/>
      <c r="E46" s="181"/>
      <c r="F46" s="181"/>
      <c r="G46" s="181"/>
      <c r="H46" s="181"/>
      <c r="I46" s="181"/>
      <c r="J46" s="181"/>
      <c r="K46" s="193"/>
      <c r="L46" s="193"/>
      <c r="M46" s="193"/>
      <c r="N46" s="193"/>
      <c r="O46" s="193"/>
      <c r="P46" s="193"/>
      <c r="Q46" s="193"/>
      <c r="R46" s="193"/>
      <c r="S46" s="193"/>
      <c r="T46" s="193"/>
      <c r="U46" s="193"/>
      <c r="V46" s="193"/>
      <c r="W46" s="193"/>
      <c r="X46" s="193"/>
      <c r="Y46" s="193"/>
      <c r="Z46" s="193"/>
      <c r="AA46" s="193"/>
      <c r="AB46" s="193"/>
      <c r="AC46" s="193"/>
      <c r="AD46" s="193"/>
      <c r="AE46" s="193"/>
      <c r="AF46" s="193"/>
      <c r="AG46" s="193"/>
      <c r="AH46" s="193"/>
      <c r="AI46" s="193"/>
      <c r="AJ46" s="193"/>
      <c r="AK46" s="193"/>
      <c r="AL46" s="193"/>
      <c r="AM46" s="193"/>
      <c r="AN46" s="193"/>
      <c r="AO46" s="193"/>
      <c r="AP46" s="172"/>
      <c r="CD46" s="2"/>
      <c r="CE46" s="2"/>
      <c r="CF46" s="2"/>
      <c r="CG46" s="2"/>
      <c r="CH46" s="2"/>
    </row>
    <row r="47" spans="2:86" s="159" customFormat="1" ht="12" customHeight="1" x14ac:dyDescent="0.15">
      <c r="B47" s="2" t="s">
        <v>957</v>
      </c>
      <c r="AP47" s="172"/>
      <c r="AQ47" s="172"/>
      <c r="AR47" s="172"/>
      <c r="AS47" s="172"/>
      <c r="AT47" s="172"/>
      <c r="AU47" s="172"/>
      <c r="AV47" s="172"/>
      <c r="AW47" s="172"/>
      <c r="AX47" s="172"/>
      <c r="AY47" s="172"/>
      <c r="AZ47" s="172"/>
      <c r="BA47" s="172"/>
      <c r="BB47" s="172"/>
      <c r="BC47" s="172"/>
      <c r="BD47" s="172"/>
      <c r="BE47" s="172"/>
      <c r="BF47" s="172"/>
      <c r="BG47" s="172"/>
      <c r="BH47" s="172"/>
      <c r="BI47" s="172"/>
      <c r="BJ47" s="172"/>
      <c r="BK47" s="172"/>
      <c r="BL47" s="172"/>
      <c r="BM47" s="172"/>
      <c r="BN47" s="172"/>
      <c r="BO47" s="172"/>
      <c r="BP47" s="172"/>
      <c r="BQ47" s="172"/>
      <c r="BR47" s="172"/>
      <c r="BS47" s="172"/>
      <c r="BT47" s="172"/>
      <c r="BU47" s="172"/>
      <c r="BV47" s="172"/>
      <c r="BW47" s="172"/>
      <c r="BX47" s="172"/>
      <c r="BY47" s="172"/>
      <c r="BZ47" s="172"/>
      <c r="CA47" s="172"/>
      <c r="CB47" s="172"/>
      <c r="CC47" s="172"/>
    </row>
    <row r="48" spans="2:86" ht="12" customHeight="1" x14ac:dyDescent="0.15">
      <c r="B48" s="2" t="s">
        <v>958</v>
      </c>
      <c r="AP48" s="172"/>
      <c r="CD48" s="2"/>
      <c r="CE48" s="2"/>
      <c r="CF48" s="2"/>
      <c r="CG48" s="2"/>
      <c r="CH48" s="2"/>
    </row>
    <row r="49" spans="2:86" ht="12" customHeight="1" x14ac:dyDescent="0.15">
      <c r="B49" s="2" t="s">
        <v>959</v>
      </c>
      <c r="AP49" s="172"/>
      <c r="CD49" s="2"/>
      <c r="CE49" s="2"/>
      <c r="CF49" s="2"/>
      <c r="CG49" s="2"/>
      <c r="CH49" s="2"/>
    </row>
    <row r="50" spans="2:86" ht="12" customHeight="1" x14ac:dyDescent="0.15">
      <c r="B50" s="2" t="s">
        <v>960</v>
      </c>
    </row>
    <row r="51" spans="2:86" ht="12" customHeight="1" x14ac:dyDescent="0.15">
      <c r="B51" s="2" t="s">
        <v>961</v>
      </c>
    </row>
    <row r="52" spans="2:86" ht="12" customHeight="1" x14ac:dyDescent="0.15">
      <c r="B52" s="2" t="s">
        <v>962</v>
      </c>
    </row>
    <row r="53" spans="2:86" x14ac:dyDescent="0.15">
      <c r="B53" s="2" t="s">
        <v>963</v>
      </c>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9"/>
  <conditionalFormatting sqref="Y11:AB34 AG11:AJ34">
    <cfRule type="expression" dxfId="335" priority="3">
      <formula>$AQ11=2</formula>
    </cfRule>
  </conditionalFormatting>
  <conditionalFormatting sqref="Y11:AF34">
    <cfRule type="expression" dxfId="334" priority="2">
      <formula>$AQ11=3</formula>
    </cfRule>
  </conditionalFormatting>
  <conditionalFormatting sqref="AC11:AJ34">
    <cfRule type="expression" dxfId="333" priority="1">
      <formula>$AQ11=1</formula>
    </cfRule>
  </conditionalFormatting>
  <dataValidations count="2">
    <dataValidation type="list" allowBlank="1" showInputMessage="1" showErrorMessage="1" sqref="N11:O34" xr:uid="{F45D7963-6DC8-46B0-9E3E-776BC3D48362}">
      <formula1>INDIRECT(L11)</formula1>
    </dataValidation>
    <dataValidation type="list" allowBlank="1" showInputMessage="1" showErrorMessage="1" sqref="Y11:AB34" xr:uid="{037EAD11-9F05-4ECF-811C-84AB3664CFCC}">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21918C-553B-46A2-A3B6-4AF1E44F5427}">
  <sheetPr codeName="Sheet117"/>
  <dimension ref="B1:CH53"/>
  <sheetViews>
    <sheetView showGridLines="0" showZeros="0" view="pageBreakPreview" zoomScale="85" zoomScaleNormal="85" zoomScaleSheetLayoutView="85"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1" customWidth="1"/>
    <col min="43" max="86" width="4.125" style="172" customWidth="1"/>
    <col min="87" max="99" width="8" style="2" customWidth="1"/>
    <col min="100" max="110" width="9" style="2"/>
    <col min="111" max="111" width="14" style="2" bestFit="1" customWidth="1"/>
    <col min="112" max="16384" width="9" style="2"/>
  </cols>
  <sheetData>
    <row r="1" spans="2:86" ht="12" customHeight="1" x14ac:dyDescent="0.15">
      <c r="AU1" s="860" t="s">
        <v>909</v>
      </c>
      <c r="AV1" s="861" t="s">
        <v>910</v>
      </c>
      <c r="AW1" s="861"/>
      <c r="AX1" s="861"/>
      <c r="AY1" s="855" t="s">
        <v>911</v>
      </c>
      <c r="AZ1" s="855"/>
      <c r="BA1" s="855"/>
      <c r="BB1" s="855"/>
      <c r="BC1" s="855"/>
      <c r="BD1" s="855"/>
      <c r="BE1" s="855"/>
      <c r="BF1" s="855"/>
      <c r="BG1" s="855"/>
      <c r="BH1" s="855"/>
      <c r="BI1" s="855"/>
      <c r="BJ1" s="855"/>
      <c r="BK1" s="855" t="s">
        <v>912</v>
      </c>
      <c r="BL1" s="855"/>
      <c r="BM1" s="855"/>
      <c r="BN1" s="855"/>
      <c r="BO1" s="855"/>
      <c r="BP1" s="855"/>
      <c r="BQ1" s="855"/>
      <c r="BR1" s="855"/>
      <c r="BS1" s="855"/>
      <c r="BT1" s="855"/>
      <c r="BU1" s="855"/>
      <c r="BV1" s="855"/>
      <c r="BW1" s="857"/>
      <c r="BX1" s="857"/>
      <c r="BY1" s="857"/>
      <c r="BZ1" s="857"/>
      <c r="CA1" s="857"/>
      <c r="CB1" s="857"/>
      <c r="CC1" s="857"/>
      <c r="CD1" s="857"/>
      <c r="CE1" s="857"/>
      <c r="CF1" s="857"/>
      <c r="CG1" s="857"/>
      <c r="CH1" s="857"/>
    </row>
    <row r="2" spans="2:86" ht="8.25" customHeight="1" x14ac:dyDescent="0.15">
      <c r="AU2" s="860"/>
      <c r="AV2" s="861" t="s">
        <v>913</v>
      </c>
      <c r="AW2" s="862" t="s">
        <v>914</v>
      </c>
      <c r="AX2" s="862" t="s">
        <v>915</v>
      </c>
      <c r="AY2" s="855" t="s">
        <v>916</v>
      </c>
      <c r="AZ2" s="855"/>
      <c r="BA2" s="855"/>
      <c r="BB2" s="855"/>
      <c r="BC2" s="855"/>
      <c r="BD2" s="855"/>
      <c r="BE2" s="855"/>
      <c r="BF2" s="855"/>
      <c r="BG2" s="855"/>
      <c r="BH2" s="855"/>
      <c r="BI2" s="855"/>
      <c r="BJ2" s="855"/>
      <c r="BK2" s="855" t="s">
        <v>917</v>
      </c>
      <c r="BL2" s="855"/>
      <c r="BM2" s="855"/>
      <c r="BN2" s="855"/>
      <c r="BO2" s="855" t="s">
        <v>918</v>
      </c>
      <c r="BP2" s="855"/>
      <c r="BQ2" s="855"/>
      <c r="BR2" s="855"/>
      <c r="BS2" s="855"/>
      <c r="BT2" s="855"/>
      <c r="BU2" s="855"/>
      <c r="BV2" s="855"/>
      <c r="BW2" s="856"/>
      <c r="BX2" s="856"/>
      <c r="BY2" s="856"/>
      <c r="BZ2" s="856"/>
      <c r="CA2" s="857"/>
      <c r="CB2" s="857"/>
      <c r="CC2" s="857"/>
      <c r="CD2" s="857"/>
      <c r="CE2" s="857"/>
      <c r="CF2" s="857"/>
      <c r="CG2" s="857"/>
      <c r="CH2" s="857"/>
    </row>
    <row r="3" spans="2:86" ht="24.95" customHeight="1" x14ac:dyDescent="0.15">
      <c r="B3" s="568" t="s">
        <v>919</v>
      </c>
      <c r="C3" s="858"/>
      <c r="D3" s="858"/>
      <c r="E3" s="859"/>
      <c r="F3" s="859"/>
      <c r="G3" s="859"/>
      <c r="H3" s="859"/>
      <c r="I3" s="859"/>
      <c r="J3" s="859"/>
      <c r="K3" s="858"/>
      <c r="L3" s="858"/>
      <c r="M3" s="858"/>
      <c r="N3" s="858"/>
      <c r="O3" s="858"/>
      <c r="P3" s="858"/>
      <c r="Q3" s="858"/>
      <c r="R3" s="858"/>
      <c r="S3" s="858"/>
      <c r="T3" s="858"/>
      <c r="U3" s="858"/>
      <c r="V3" s="858"/>
      <c r="W3" s="858"/>
      <c r="X3" s="858"/>
      <c r="Y3" s="858"/>
      <c r="Z3" s="858"/>
      <c r="AA3" s="858"/>
      <c r="AB3" s="858"/>
      <c r="AC3" s="858"/>
      <c r="AD3" s="858"/>
      <c r="AE3" s="858"/>
      <c r="AF3" s="858"/>
      <c r="AG3" s="858"/>
      <c r="AH3" s="858"/>
      <c r="AI3" s="858"/>
      <c r="AJ3" s="858"/>
      <c r="AK3" s="858"/>
      <c r="AL3" s="858"/>
      <c r="AM3" s="858"/>
      <c r="AN3" s="858"/>
      <c r="AO3" s="858"/>
      <c r="AU3" s="860"/>
      <c r="AV3" s="861"/>
      <c r="AW3" s="862"/>
      <c r="AX3" s="862"/>
      <c r="AY3" s="855" t="s">
        <v>920</v>
      </c>
      <c r="AZ3" s="855"/>
      <c r="BA3" s="855"/>
      <c r="BB3" s="855"/>
      <c r="BC3" s="855" t="s">
        <v>921</v>
      </c>
      <c r="BD3" s="855"/>
      <c r="BE3" s="855"/>
      <c r="BF3" s="855"/>
      <c r="BG3" s="855" t="s">
        <v>922</v>
      </c>
      <c r="BH3" s="855"/>
      <c r="BI3" s="855"/>
      <c r="BJ3" s="855"/>
      <c r="BK3" s="855" t="s">
        <v>923</v>
      </c>
      <c r="BL3" s="855"/>
      <c r="BM3" s="855"/>
      <c r="BN3" s="855"/>
      <c r="BO3" s="855" t="s">
        <v>921</v>
      </c>
      <c r="BP3" s="855"/>
      <c r="BQ3" s="855"/>
      <c r="BR3" s="855"/>
      <c r="BS3" s="855" t="s">
        <v>922</v>
      </c>
      <c r="BT3" s="855"/>
      <c r="BU3" s="855"/>
      <c r="BV3" s="855"/>
      <c r="BW3" s="857"/>
      <c r="BX3" s="857"/>
      <c r="BY3" s="857"/>
      <c r="BZ3" s="857"/>
      <c r="CA3" s="857"/>
      <c r="CB3" s="857"/>
      <c r="CC3" s="857"/>
      <c r="CD3" s="857"/>
      <c r="CE3" s="857"/>
      <c r="CF3" s="857"/>
      <c r="CG3" s="857"/>
      <c r="CH3" s="857"/>
    </row>
    <row r="4" spans="2:86" ht="18" customHeight="1" x14ac:dyDescent="0.15">
      <c r="B4" s="401" t="s">
        <v>8</v>
      </c>
      <c r="C4" s="401"/>
      <c r="D4" s="401"/>
      <c r="E4" s="624" t="s">
        <v>542</v>
      </c>
      <c r="F4" s="625"/>
      <c r="G4" s="625"/>
      <c r="H4" s="625"/>
      <c r="I4" s="625"/>
      <c r="J4" s="626"/>
      <c r="K4" s="496" t="s">
        <v>9</v>
      </c>
      <c r="L4" s="496"/>
      <c r="M4" s="496"/>
      <c r="N4" s="648" t="s">
        <v>543</v>
      </c>
      <c r="O4" s="648"/>
      <c r="P4" s="648"/>
      <c r="Q4" s="648"/>
      <c r="R4" s="648"/>
      <c r="S4" s="648"/>
      <c r="T4" s="498" t="s">
        <v>924</v>
      </c>
      <c r="U4" s="499"/>
      <c r="V4" s="499"/>
      <c r="W4" s="499"/>
      <c r="X4" s="500"/>
      <c r="Y4" s="870" t="s">
        <v>545</v>
      </c>
      <c r="Z4" s="870"/>
      <c r="AA4" s="870"/>
      <c r="AB4" s="870"/>
      <c r="AC4" s="870"/>
      <c r="AD4" s="870"/>
      <c r="AE4" s="870"/>
      <c r="AF4" s="870"/>
      <c r="AG4" s="498" t="s">
        <v>546</v>
      </c>
      <c r="AH4" s="499"/>
      <c r="AI4" s="499"/>
      <c r="AJ4" s="500"/>
      <c r="AK4" s="863">
        <v>45621</v>
      </c>
      <c r="AL4" s="864"/>
      <c r="AM4" s="864"/>
      <c r="AN4" s="864"/>
      <c r="AO4" s="865"/>
      <c r="AU4" s="860"/>
      <c r="AV4" s="861"/>
      <c r="AW4" s="862"/>
      <c r="AX4" s="862"/>
      <c r="AY4" s="173" t="s">
        <v>925</v>
      </c>
      <c r="AZ4" s="173" t="s">
        <v>926</v>
      </c>
      <c r="BA4" s="173" t="s">
        <v>927</v>
      </c>
      <c r="BB4" s="173" t="s">
        <v>928</v>
      </c>
      <c r="BC4" s="173" t="s">
        <v>925</v>
      </c>
      <c r="BD4" s="173" t="s">
        <v>926</v>
      </c>
      <c r="BE4" s="173" t="s">
        <v>927</v>
      </c>
      <c r="BF4" s="173" t="s">
        <v>928</v>
      </c>
      <c r="BG4" s="173" t="s">
        <v>925</v>
      </c>
      <c r="BH4" s="173" t="s">
        <v>926</v>
      </c>
      <c r="BI4" s="173" t="s">
        <v>927</v>
      </c>
      <c r="BJ4" s="173" t="s">
        <v>928</v>
      </c>
      <c r="BK4" s="173" t="s">
        <v>925</v>
      </c>
      <c r="BL4" s="173" t="s">
        <v>926</v>
      </c>
      <c r="BM4" s="173" t="s">
        <v>927</v>
      </c>
      <c r="BN4" s="173" t="s">
        <v>928</v>
      </c>
      <c r="BO4" s="173" t="s">
        <v>925</v>
      </c>
      <c r="BP4" s="173" t="s">
        <v>926</v>
      </c>
      <c r="BQ4" s="173" t="s">
        <v>927</v>
      </c>
      <c r="BR4" s="173" t="s">
        <v>928</v>
      </c>
      <c r="BS4" s="173" t="s">
        <v>925</v>
      </c>
      <c r="BT4" s="173" t="s">
        <v>926</v>
      </c>
      <c r="BU4" s="173" t="s">
        <v>927</v>
      </c>
      <c r="BV4" s="173" t="s">
        <v>928</v>
      </c>
      <c r="BW4" s="5"/>
      <c r="BX4" s="5"/>
      <c r="BY4" s="5"/>
      <c r="BZ4" s="5"/>
      <c r="CA4" s="5"/>
      <c r="CB4" s="5"/>
      <c r="CC4" s="5"/>
      <c r="CD4" s="5"/>
      <c r="CE4" s="5"/>
      <c r="CF4" s="5"/>
      <c r="CG4" s="5"/>
      <c r="CH4" s="5"/>
    </row>
    <row r="5" spans="2:86" ht="18" customHeight="1" x14ac:dyDescent="0.15">
      <c r="B5" s="409" t="s">
        <v>0</v>
      </c>
      <c r="C5" s="409"/>
      <c r="D5" s="409"/>
      <c r="E5" s="634" t="s">
        <v>547</v>
      </c>
      <c r="F5" s="635"/>
      <c r="G5" s="635"/>
      <c r="H5" s="635"/>
      <c r="I5" s="635"/>
      <c r="J5" s="636"/>
      <c r="K5" s="528" t="s">
        <v>1</v>
      </c>
      <c r="L5" s="528"/>
      <c r="M5" s="528"/>
      <c r="N5" s="648" t="s">
        <v>548</v>
      </c>
      <c r="O5" s="648"/>
      <c r="P5" s="648"/>
      <c r="Q5" s="648"/>
      <c r="R5" s="648"/>
      <c r="S5" s="648"/>
      <c r="T5" s="501"/>
      <c r="U5" s="502"/>
      <c r="V5" s="502"/>
      <c r="W5" s="502"/>
      <c r="X5" s="503"/>
      <c r="Y5" s="869" t="s">
        <v>549</v>
      </c>
      <c r="Z5" s="869"/>
      <c r="AA5" s="869"/>
      <c r="AB5" s="869"/>
      <c r="AC5" s="869"/>
      <c r="AD5" s="869"/>
      <c r="AE5" s="869"/>
      <c r="AF5" s="869"/>
      <c r="AG5" s="632"/>
      <c r="AH5" s="650"/>
      <c r="AI5" s="650"/>
      <c r="AJ5" s="633"/>
      <c r="AK5" s="866"/>
      <c r="AL5" s="867"/>
      <c r="AM5" s="867"/>
      <c r="AN5" s="867"/>
      <c r="AO5" s="868"/>
      <c r="AU5" s="860"/>
      <c r="AV5" s="174" t="str">
        <f>N7</f>
        <v>S018</v>
      </c>
      <c r="AW5" s="175">
        <f>R7</f>
        <v>10.5</v>
      </c>
      <c r="AX5" s="176" t="str">
        <f>AM35</f>
        <v>Ⅰ</v>
      </c>
      <c r="AY5" s="176">
        <f>Y37</f>
        <v>0</v>
      </c>
      <c r="AZ5" s="176">
        <f t="shared" ref="AZ5:BJ5" si="0">Z37</f>
        <v>0</v>
      </c>
      <c r="BA5" s="176">
        <f t="shared" si="0"/>
        <v>0</v>
      </c>
      <c r="BB5" s="176">
        <f>AB37</f>
        <v>0</v>
      </c>
      <c r="BC5" s="176">
        <f t="shared" si="0"/>
        <v>0</v>
      </c>
      <c r="BD5" s="176">
        <f>AD37</f>
        <v>0</v>
      </c>
      <c r="BE5" s="176">
        <f>AE37</f>
        <v>0</v>
      </c>
      <c r="BF5" s="176">
        <f t="shared" si="0"/>
        <v>0</v>
      </c>
      <c r="BG5" s="176">
        <f t="shared" si="0"/>
        <v>0</v>
      </c>
      <c r="BH5" s="176">
        <f t="shared" si="0"/>
        <v>0</v>
      </c>
      <c r="BI5" s="176">
        <f>AI37</f>
        <v>0</v>
      </c>
      <c r="BJ5" s="176">
        <f t="shared" si="0"/>
        <v>0</v>
      </c>
      <c r="BK5" s="176" t="str">
        <f>IF(Y37&gt;0,R7,"")</f>
        <v/>
      </c>
      <c r="BL5" s="177" t="str">
        <f>IF(Y37&gt;0,"",IF(Z37&gt;0,R7,""))</f>
        <v/>
      </c>
      <c r="BM5" s="177" t="str">
        <f>IF(Y37+Z37&gt;0,"",IF(AA37&gt;0,R7,""))</f>
        <v/>
      </c>
      <c r="BN5" s="177" t="str">
        <f>IF(Y37+Z37+AA37&gt;0,"",IF(AB37&gt;0,R7,""))</f>
        <v/>
      </c>
      <c r="BO5" s="176">
        <f>AC35</f>
        <v>0</v>
      </c>
      <c r="BP5" s="176">
        <f t="shared" ref="BP5:BQ5" si="1">AD35</f>
        <v>0</v>
      </c>
      <c r="BQ5" s="176">
        <f t="shared" si="1"/>
        <v>0</v>
      </c>
      <c r="BR5" s="176">
        <f>AF35</f>
        <v>0</v>
      </c>
      <c r="BS5" s="176">
        <f>AG35</f>
        <v>0</v>
      </c>
      <c r="BT5" s="176">
        <f>AH35</f>
        <v>0</v>
      </c>
      <c r="BU5" s="176">
        <f>AI35</f>
        <v>0</v>
      </c>
      <c r="BV5" s="176">
        <f>AJ35</f>
        <v>0</v>
      </c>
      <c r="BW5" s="178"/>
      <c r="BX5" s="179"/>
      <c r="BY5" s="179"/>
      <c r="BZ5" s="179"/>
      <c r="CA5" s="180"/>
      <c r="CB5" s="180"/>
      <c r="CC5" s="180"/>
      <c r="CD5" s="180"/>
      <c r="CE5" s="180"/>
      <c r="CF5" s="180"/>
      <c r="CG5" s="180"/>
      <c r="CH5" s="180"/>
    </row>
    <row r="6" spans="2:86" ht="12" customHeight="1" x14ac:dyDescent="0.15">
      <c r="B6" s="871" t="s">
        <v>929</v>
      </c>
      <c r="C6" s="873"/>
      <c r="D6" s="874"/>
      <c r="E6" s="875"/>
      <c r="F6" s="875"/>
      <c r="G6" s="875"/>
      <c r="H6" s="875"/>
      <c r="I6" s="875"/>
      <c r="J6" s="876"/>
      <c r="K6" s="881" t="s">
        <v>930</v>
      </c>
      <c r="L6" s="882"/>
      <c r="M6" s="882"/>
      <c r="N6" s="882"/>
      <c r="O6" s="882"/>
      <c r="P6" s="882"/>
      <c r="Q6" s="882"/>
      <c r="R6" s="882"/>
      <c r="S6" s="882"/>
      <c r="T6" s="882"/>
      <c r="U6" s="882"/>
      <c r="V6" s="882"/>
      <c r="W6" s="882"/>
      <c r="X6" s="882"/>
      <c r="Y6" s="882"/>
      <c r="Z6" s="882"/>
      <c r="AA6" s="882"/>
      <c r="AB6" s="882"/>
      <c r="AC6" s="882"/>
      <c r="AD6" s="882"/>
      <c r="AE6" s="882"/>
      <c r="AF6" s="882"/>
      <c r="AG6" s="882"/>
      <c r="AH6" s="882"/>
      <c r="AI6" s="882"/>
      <c r="AJ6" s="882"/>
      <c r="AK6" s="882"/>
      <c r="AL6" s="882"/>
      <c r="AM6" s="882"/>
      <c r="AN6" s="882"/>
      <c r="AO6" s="883"/>
      <c r="AP6" s="2"/>
    </row>
    <row r="7" spans="2:86" ht="12" customHeight="1" x14ac:dyDescent="0.15">
      <c r="B7" s="872"/>
      <c r="C7" s="877"/>
      <c r="D7" s="875"/>
      <c r="E7" s="875"/>
      <c r="F7" s="875"/>
      <c r="G7" s="875"/>
      <c r="H7" s="875"/>
      <c r="I7" s="875"/>
      <c r="J7" s="876"/>
      <c r="K7" s="884" t="s">
        <v>931</v>
      </c>
      <c r="L7" s="885"/>
      <c r="M7" s="886"/>
      <c r="N7" s="887" t="s">
        <v>974</v>
      </c>
      <c r="O7" s="888"/>
      <c r="P7" s="884" t="s">
        <v>932</v>
      </c>
      <c r="Q7" s="886"/>
      <c r="R7" s="889">
        <v>10.5</v>
      </c>
      <c r="S7" s="890"/>
      <c r="T7" s="891"/>
      <c r="U7" s="892" t="s">
        <v>933</v>
      </c>
      <c r="V7" s="893"/>
      <c r="W7" s="892" t="s">
        <v>934</v>
      </c>
      <c r="X7" s="893"/>
      <c r="Y7" s="886" t="s">
        <v>935</v>
      </c>
      <c r="Z7" s="898"/>
      <c r="AA7" s="898"/>
      <c r="AB7" s="898"/>
      <c r="AC7" s="892" t="s">
        <v>936</v>
      </c>
      <c r="AD7" s="899"/>
      <c r="AE7" s="899"/>
      <c r="AF7" s="899"/>
      <c r="AG7" s="899"/>
      <c r="AH7" s="899"/>
      <c r="AI7" s="899"/>
      <c r="AJ7" s="893"/>
      <c r="AK7" s="892" t="s">
        <v>937</v>
      </c>
      <c r="AL7" s="899"/>
      <c r="AM7" s="899"/>
      <c r="AN7" s="901"/>
      <c r="AO7" s="902"/>
      <c r="AP7" s="2"/>
      <c r="AW7" s="182"/>
    </row>
    <row r="8" spans="2:86" ht="12" customHeight="1" x14ac:dyDescent="0.15">
      <c r="B8" s="872"/>
      <c r="C8" s="877"/>
      <c r="D8" s="875"/>
      <c r="E8" s="875"/>
      <c r="F8" s="875"/>
      <c r="G8" s="875"/>
      <c r="H8" s="875"/>
      <c r="I8" s="875"/>
      <c r="J8" s="876"/>
      <c r="K8" s="898" t="s">
        <v>731</v>
      </c>
      <c r="L8" s="898" t="s">
        <v>560</v>
      </c>
      <c r="M8" s="898"/>
      <c r="N8" s="898" t="s">
        <v>561</v>
      </c>
      <c r="O8" s="898"/>
      <c r="P8" s="898" t="s">
        <v>938</v>
      </c>
      <c r="Q8" s="898"/>
      <c r="R8" s="898" t="s">
        <v>939</v>
      </c>
      <c r="S8" s="898"/>
      <c r="T8" s="898"/>
      <c r="U8" s="894"/>
      <c r="V8" s="895"/>
      <c r="W8" s="894"/>
      <c r="X8" s="895"/>
      <c r="Y8" s="886"/>
      <c r="Z8" s="898"/>
      <c r="AA8" s="898"/>
      <c r="AB8" s="898"/>
      <c r="AC8" s="896"/>
      <c r="AD8" s="900"/>
      <c r="AE8" s="900"/>
      <c r="AF8" s="900"/>
      <c r="AG8" s="900"/>
      <c r="AH8" s="900"/>
      <c r="AI8" s="900"/>
      <c r="AJ8" s="897"/>
      <c r="AK8" s="894"/>
      <c r="AL8" s="903"/>
      <c r="AM8" s="903"/>
      <c r="AN8" s="904"/>
      <c r="AO8" s="905"/>
      <c r="AP8" s="2"/>
    </row>
    <row r="9" spans="2:86" ht="12" customHeight="1" x14ac:dyDescent="0.15">
      <c r="B9" s="872"/>
      <c r="C9" s="877"/>
      <c r="D9" s="875"/>
      <c r="E9" s="875"/>
      <c r="F9" s="875"/>
      <c r="G9" s="875"/>
      <c r="H9" s="875"/>
      <c r="I9" s="875"/>
      <c r="J9" s="876"/>
      <c r="K9" s="898"/>
      <c r="L9" s="898"/>
      <c r="M9" s="898"/>
      <c r="N9" s="898"/>
      <c r="O9" s="898"/>
      <c r="P9" s="898"/>
      <c r="Q9" s="898"/>
      <c r="R9" s="898"/>
      <c r="S9" s="898"/>
      <c r="T9" s="898"/>
      <c r="U9" s="894"/>
      <c r="V9" s="895"/>
      <c r="W9" s="894"/>
      <c r="X9" s="895"/>
      <c r="Y9" s="886" t="s">
        <v>940</v>
      </c>
      <c r="Z9" s="898"/>
      <c r="AA9" s="898"/>
      <c r="AB9" s="898"/>
      <c r="AC9" s="898" t="s">
        <v>941</v>
      </c>
      <c r="AD9" s="898"/>
      <c r="AE9" s="898"/>
      <c r="AF9" s="898"/>
      <c r="AG9" s="898" t="s">
        <v>942</v>
      </c>
      <c r="AH9" s="898"/>
      <c r="AI9" s="898"/>
      <c r="AJ9" s="898"/>
      <c r="AK9" s="894"/>
      <c r="AL9" s="903"/>
      <c r="AM9" s="903"/>
      <c r="AN9" s="904"/>
      <c r="AO9" s="905"/>
      <c r="AP9" s="2"/>
    </row>
    <row r="10" spans="2:86" ht="12" customHeight="1" x14ac:dyDescent="0.15">
      <c r="B10" s="872"/>
      <c r="C10" s="877"/>
      <c r="D10" s="875"/>
      <c r="E10" s="875"/>
      <c r="F10" s="875"/>
      <c r="G10" s="875"/>
      <c r="H10" s="875"/>
      <c r="I10" s="875"/>
      <c r="J10" s="876"/>
      <c r="K10" s="898"/>
      <c r="L10" s="898"/>
      <c r="M10" s="898"/>
      <c r="N10" s="898"/>
      <c r="O10" s="898"/>
      <c r="P10" s="898"/>
      <c r="Q10" s="898"/>
      <c r="R10" s="898"/>
      <c r="S10" s="898"/>
      <c r="T10" s="898"/>
      <c r="U10" s="896"/>
      <c r="V10" s="897"/>
      <c r="W10" s="896"/>
      <c r="X10" s="897"/>
      <c r="Y10" s="183" t="s">
        <v>527</v>
      </c>
      <c r="Z10" s="184" t="s">
        <v>526</v>
      </c>
      <c r="AA10" s="184" t="s">
        <v>943</v>
      </c>
      <c r="AB10" s="184" t="s">
        <v>944</v>
      </c>
      <c r="AC10" s="184" t="s">
        <v>527</v>
      </c>
      <c r="AD10" s="184" t="s">
        <v>526</v>
      </c>
      <c r="AE10" s="184" t="s">
        <v>943</v>
      </c>
      <c r="AF10" s="184" t="s">
        <v>944</v>
      </c>
      <c r="AG10" s="184" t="s">
        <v>527</v>
      </c>
      <c r="AH10" s="184" t="s">
        <v>526</v>
      </c>
      <c r="AI10" s="184" t="s">
        <v>943</v>
      </c>
      <c r="AJ10" s="184" t="s">
        <v>944</v>
      </c>
      <c r="AK10" s="896"/>
      <c r="AL10" s="900"/>
      <c r="AM10" s="900"/>
      <c r="AN10" s="906"/>
      <c r="AO10" s="907"/>
      <c r="AP10" s="2"/>
    </row>
    <row r="11" spans="2:86" ht="12" customHeight="1" x14ac:dyDescent="0.15">
      <c r="B11" s="872"/>
      <c r="C11" s="877"/>
      <c r="D11" s="875"/>
      <c r="E11" s="875"/>
      <c r="F11" s="875"/>
      <c r="G11" s="875"/>
      <c r="H11" s="875"/>
      <c r="I11" s="875"/>
      <c r="J11" s="876"/>
      <c r="K11" s="185"/>
      <c r="L11" s="908"/>
      <c r="M11" s="910"/>
      <c r="N11" s="908"/>
      <c r="O11" s="910"/>
      <c r="P11" s="908"/>
      <c r="Q11" s="910"/>
      <c r="R11" s="606"/>
      <c r="S11" s="606"/>
      <c r="T11" s="606"/>
      <c r="U11" s="908"/>
      <c r="V11" s="910"/>
      <c r="W11" s="908"/>
      <c r="X11" s="910"/>
      <c r="Y11" s="186"/>
      <c r="Z11" s="187"/>
      <c r="AA11" s="187"/>
      <c r="AB11" s="187"/>
      <c r="AC11" s="188"/>
      <c r="AD11" s="188"/>
      <c r="AE11" s="188"/>
      <c r="AF11" s="188"/>
      <c r="AG11" s="188"/>
      <c r="AH11" s="188"/>
      <c r="AI11" s="188"/>
      <c r="AJ11" s="188"/>
      <c r="AK11" s="908"/>
      <c r="AL11" s="909"/>
      <c r="AM11" s="909"/>
      <c r="AN11" s="909"/>
      <c r="AO11" s="910"/>
      <c r="AP11" s="2"/>
      <c r="AQ11" s="189">
        <f>IF(P11="材質劣化",2,IF(P11="漏水",3,1))</f>
        <v>1</v>
      </c>
    </row>
    <row r="12" spans="2:86" ht="12" customHeight="1" x14ac:dyDescent="0.15">
      <c r="B12" s="872"/>
      <c r="C12" s="877"/>
      <c r="D12" s="875"/>
      <c r="E12" s="875"/>
      <c r="F12" s="875"/>
      <c r="G12" s="875"/>
      <c r="H12" s="875"/>
      <c r="I12" s="875"/>
      <c r="J12" s="876"/>
      <c r="K12" s="185"/>
      <c r="L12" s="908"/>
      <c r="M12" s="910"/>
      <c r="N12" s="908"/>
      <c r="O12" s="910"/>
      <c r="P12" s="908"/>
      <c r="Q12" s="910"/>
      <c r="R12" s="606"/>
      <c r="S12" s="606"/>
      <c r="T12" s="606"/>
      <c r="U12" s="908"/>
      <c r="V12" s="910"/>
      <c r="W12" s="908"/>
      <c r="X12" s="910"/>
      <c r="Y12" s="186"/>
      <c r="Z12" s="187"/>
      <c r="AA12" s="187"/>
      <c r="AB12" s="187"/>
      <c r="AC12" s="188"/>
      <c r="AD12" s="188"/>
      <c r="AE12" s="188"/>
      <c r="AF12" s="188"/>
      <c r="AG12" s="188"/>
      <c r="AH12" s="188"/>
      <c r="AI12" s="188"/>
      <c r="AJ12" s="188"/>
      <c r="AK12" s="908"/>
      <c r="AL12" s="909"/>
      <c r="AM12" s="909"/>
      <c r="AN12" s="909"/>
      <c r="AO12" s="910"/>
      <c r="AP12" s="2"/>
      <c r="AQ12" s="189">
        <f>IF(P12="材質劣化",2,IF(P12="漏水",3,1))</f>
        <v>1</v>
      </c>
    </row>
    <row r="13" spans="2:86" ht="12" customHeight="1" x14ac:dyDescent="0.15">
      <c r="B13" s="872"/>
      <c r="C13" s="877"/>
      <c r="D13" s="875"/>
      <c r="E13" s="875"/>
      <c r="F13" s="875"/>
      <c r="G13" s="875"/>
      <c r="H13" s="875"/>
      <c r="I13" s="875"/>
      <c r="J13" s="876"/>
      <c r="K13" s="185"/>
      <c r="L13" s="908"/>
      <c r="M13" s="910"/>
      <c r="N13" s="908"/>
      <c r="O13" s="910"/>
      <c r="P13" s="908"/>
      <c r="Q13" s="910"/>
      <c r="R13" s="604"/>
      <c r="S13" s="620"/>
      <c r="T13" s="605"/>
      <c r="U13" s="908"/>
      <c r="V13" s="910"/>
      <c r="W13" s="908"/>
      <c r="X13" s="910"/>
      <c r="Y13" s="186"/>
      <c r="Z13" s="187"/>
      <c r="AA13" s="187"/>
      <c r="AB13" s="187"/>
      <c r="AC13" s="188"/>
      <c r="AD13" s="188"/>
      <c r="AE13" s="188"/>
      <c r="AF13" s="188"/>
      <c r="AG13" s="188"/>
      <c r="AH13" s="188"/>
      <c r="AI13" s="188"/>
      <c r="AJ13" s="188"/>
      <c r="AK13" s="908"/>
      <c r="AL13" s="909"/>
      <c r="AM13" s="909"/>
      <c r="AN13" s="909"/>
      <c r="AO13" s="910"/>
      <c r="AP13" s="2"/>
      <c r="AQ13" s="189">
        <f t="shared" ref="AQ13:AQ34" si="2">IF(P13="材質劣化",2,IF(P13="漏水",3,1))</f>
        <v>1</v>
      </c>
    </row>
    <row r="14" spans="2:86" ht="12" customHeight="1" x14ac:dyDescent="0.15">
      <c r="B14" s="872"/>
      <c r="C14" s="877"/>
      <c r="D14" s="875"/>
      <c r="E14" s="875"/>
      <c r="F14" s="875"/>
      <c r="G14" s="875"/>
      <c r="H14" s="875"/>
      <c r="I14" s="875"/>
      <c r="J14" s="876"/>
      <c r="K14" s="185"/>
      <c r="L14" s="908"/>
      <c r="M14" s="910"/>
      <c r="N14" s="908"/>
      <c r="O14" s="910"/>
      <c r="P14" s="908"/>
      <c r="Q14" s="910"/>
      <c r="R14" s="604"/>
      <c r="S14" s="620"/>
      <c r="T14" s="605"/>
      <c r="U14" s="908"/>
      <c r="V14" s="910"/>
      <c r="W14" s="908"/>
      <c r="X14" s="910"/>
      <c r="Y14" s="186"/>
      <c r="Z14" s="187"/>
      <c r="AA14" s="187"/>
      <c r="AB14" s="187"/>
      <c r="AC14" s="188"/>
      <c r="AD14" s="188"/>
      <c r="AE14" s="188"/>
      <c r="AF14" s="188"/>
      <c r="AG14" s="188"/>
      <c r="AH14" s="188"/>
      <c r="AI14" s="188"/>
      <c r="AJ14" s="188"/>
      <c r="AK14" s="908"/>
      <c r="AL14" s="909"/>
      <c r="AM14" s="909"/>
      <c r="AN14" s="909"/>
      <c r="AO14" s="910"/>
      <c r="AP14" s="2"/>
      <c r="AQ14" s="189">
        <f t="shared" si="2"/>
        <v>1</v>
      </c>
    </row>
    <row r="15" spans="2:86" ht="12" customHeight="1" x14ac:dyDescent="0.15">
      <c r="B15" s="872"/>
      <c r="C15" s="877"/>
      <c r="D15" s="875"/>
      <c r="E15" s="875"/>
      <c r="F15" s="875"/>
      <c r="G15" s="875"/>
      <c r="H15" s="875"/>
      <c r="I15" s="875"/>
      <c r="J15" s="876"/>
      <c r="K15" s="185"/>
      <c r="L15" s="908"/>
      <c r="M15" s="910"/>
      <c r="N15" s="908"/>
      <c r="O15" s="910"/>
      <c r="P15" s="908"/>
      <c r="Q15" s="910"/>
      <c r="R15" s="604"/>
      <c r="S15" s="620"/>
      <c r="T15" s="605"/>
      <c r="U15" s="908"/>
      <c r="V15" s="910"/>
      <c r="W15" s="908"/>
      <c r="X15" s="910"/>
      <c r="Y15" s="186"/>
      <c r="Z15" s="187"/>
      <c r="AA15" s="187"/>
      <c r="AB15" s="187"/>
      <c r="AC15" s="188"/>
      <c r="AD15" s="188"/>
      <c r="AE15" s="188"/>
      <c r="AF15" s="188"/>
      <c r="AG15" s="188"/>
      <c r="AH15" s="188"/>
      <c r="AI15" s="188"/>
      <c r="AJ15" s="188"/>
      <c r="AK15" s="908"/>
      <c r="AL15" s="909"/>
      <c r="AM15" s="909"/>
      <c r="AN15" s="909"/>
      <c r="AO15" s="910"/>
      <c r="AP15" s="2"/>
      <c r="AQ15" s="189">
        <f t="shared" si="2"/>
        <v>1</v>
      </c>
    </row>
    <row r="16" spans="2:86" ht="12" customHeight="1" x14ac:dyDescent="0.15">
      <c r="B16" s="872"/>
      <c r="C16" s="877"/>
      <c r="D16" s="875"/>
      <c r="E16" s="875"/>
      <c r="F16" s="875"/>
      <c r="G16" s="875"/>
      <c r="H16" s="875"/>
      <c r="I16" s="875"/>
      <c r="J16" s="876"/>
      <c r="K16" s="185"/>
      <c r="L16" s="908"/>
      <c r="M16" s="910"/>
      <c r="N16" s="908"/>
      <c r="O16" s="910"/>
      <c r="P16" s="908"/>
      <c r="Q16" s="910"/>
      <c r="R16" s="604"/>
      <c r="S16" s="620"/>
      <c r="T16" s="605"/>
      <c r="U16" s="908"/>
      <c r="V16" s="910"/>
      <c r="W16" s="908"/>
      <c r="X16" s="910"/>
      <c r="Y16" s="186"/>
      <c r="Z16" s="187"/>
      <c r="AA16" s="187"/>
      <c r="AB16" s="187"/>
      <c r="AC16" s="188"/>
      <c r="AD16" s="188"/>
      <c r="AE16" s="188"/>
      <c r="AF16" s="188"/>
      <c r="AG16" s="188"/>
      <c r="AH16" s="188"/>
      <c r="AI16" s="188"/>
      <c r="AJ16" s="188"/>
      <c r="AK16" s="908"/>
      <c r="AL16" s="909"/>
      <c r="AM16" s="909"/>
      <c r="AN16" s="909"/>
      <c r="AO16" s="910"/>
      <c r="AP16" s="2"/>
      <c r="AQ16" s="189">
        <f t="shared" si="2"/>
        <v>1</v>
      </c>
    </row>
    <row r="17" spans="2:46" ht="12" customHeight="1" x14ac:dyDescent="0.15">
      <c r="B17" s="872"/>
      <c r="C17" s="877"/>
      <c r="D17" s="875"/>
      <c r="E17" s="875"/>
      <c r="F17" s="875"/>
      <c r="G17" s="875"/>
      <c r="H17" s="875"/>
      <c r="I17" s="875"/>
      <c r="J17" s="876"/>
      <c r="K17" s="185"/>
      <c r="L17" s="908"/>
      <c r="M17" s="910"/>
      <c r="N17" s="908"/>
      <c r="O17" s="910"/>
      <c r="P17" s="908"/>
      <c r="Q17" s="910"/>
      <c r="R17" s="604"/>
      <c r="S17" s="620"/>
      <c r="T17" s="605"/>
      <c r="U17" s="908"/>
      <c r="V17" s="910"/>
      <c r="W17" s="908"/>
      <c r="X17" s="910"/>
      <c r="Y17" s="186"/>
      <c r="Z17" s="187"/>
      <c r="AA17" s="187"/>
      <c r="AB17" s="187"/>
      <c r="AC17" s="188"/>
      <c r="AD17" s="188"/>
      <c r="AE17" s="188"/>
      <c r="AF17" s="188"/>
      <c r="AG17" s="188"/>
      <c r="AH17" s="188"/>
      <c r="AI17" s="188"/>
      <c r="AJ17" s="188"/>
      <c r="AK17" s="908"/>
      <c r="AL17" s="909"/>
      <c r="AM17" s="909"/>
      <c r="AN17" s="909"/>
      <c r="AO17" s="910"/>
      <c r="AP17" s="2"/>
      <c r="AQ17" s="189">
        <f t="shared" si="2"/>
        <v>1</v>
      </c>
    </row>
    <row r="18" spans="2:46" ht="12" customHeight="1" x14ac:dyDescent="0.15">
      <c r="B18" s="872"/>
      <c r="C18" s="877"/>
      <c r="D18" s="875"/>
      <c r="E18" s="875"/>
      <c r="F18" s="875"/>
      <c r="G18" s="875"/>
      <c r="H18" s="875"/>
      <c r="I18" s="875"/>
      <c r="J18" s="876"/>
      <c r="K18" s="185"/>
      <c r="L18" s="908"/>
      <c r="M18" s="910"/>
      <c r="N18" s="908"/>
      <c r="O18" s="910"/>
      <c r="P18" s="908"/>
      <c r="Q18" s="910"/>
      <c r="R18" s="604"/>
      <c r="S18" s="620"/>
      <c r="T18" s="605"/>
      <c r="U18" s="908"/>
      <c r="V18" s="910"/>
      <c r="W18" s="908"/>
      <c r="X18" s="910"/>
      <c r="Y18" s="186"/>
      <c r="Z18" s="187"/>
      <c r="AA18" s="187"/>
      <c r="AB18" s="187"/>
      <c r="AC18" s="188"/>
      <c r="AD18" s="188"/>
      <c r="AE18" s="188"/>
      <c r="AF18" s="188"/>
      <c r="AG18" s="188"/>
      <c r="AH18" s="188"/>
      <c r="AI18" s="188"/>
      <c r="AJ18" s="188"/>
      <c r="AK18" s="908"/>
      <c r="AL18" s="909"/>
      <c r="AM18" s="909"/>
      <c r="AN18" s="909"/>
      <c r="AO18" s="910"/>
      <c r="AP18" s="2"/>
      <c r="AQ18" s="189">
        <f t="shared" si="2"/>
        <v>1</v>
      </c>
    </row>
    <row r="19" spans="2:46" ht="12" customHeight="1" x14ac:dyDescent="0.15">
      <c r="B19" s="872"/>
      <c r="C19" s="877"/>
      <c r="D19" s="875"/>
      <c r="E19" s="875"/>
      <c r="F19" s="875"/>
      <c r="G19" s="875"/>
      <c r="H19" s="875"/>
      <c r="I19" s="875"/>
      <c r="J19" s="876"/>
      <c r="K19" s="185"/>
      <c r="L19" s="908"/>
      <c r="M19" s="910"/>
      <c r="N19" s="908"/>
      <c r="O19" s="910"/>
      <c r="P19" s="908"/>
      <c r="Q19" s="910"/>
      <c r="R19" s="604"/>
      <c r="S19" s="620"/>
      <c r="T19" s="605"/>
      <c r="U19" s="908"/>
      <c r="V19" s="910"/>
      <c r="W19" s="908"/>
      <c r="X19" s="910"/>
      <c r="Y19" s="186"/>
      <c r="Z19" s="187"/>
      <c r="AA19" s="187"/>
      <c r="AB19" s="187"/>
      <c r="AC19" s="188"/>
      <c r="AD19" s="188"/>
      <c r="AE19" s="188"/>
      <c r="AF19" s="188"/>
      <c r="AG19" s="188"/>
      <c r="AH19" s="188"/>
      <c r="AI19" s="188"/>
      <c r="AJ19" s="188"/>
      <c r="AK19" s="908"/>
      <c r="AL19" s="909"/>
      <c r="AM19" s="909"/>
      <c r="AN19" s="909"/>
      <c r="AO19" s="910"/>
      <c r="AP19" s="2"/>
      <c r="AQ19" s="189">
        <f t="shared" si="2"/>
        <v>1</v>
      </c>
    </row>
    <row r="20" spans="2:46" ht="12" customHeight="1" x14ac:dyDescent="0.15">
      <c r="B20" s="872"/>
      <c r="C20" s="877"/>
      <c r="D20" s="875"/>
      <c r="E20" s="875"/>
      <c r="F20" s="875"/>
      <c r="G20" s="875"/>
      <c r="H20" s="875"/>
      <c r="I20" s="875"/>
      <c r="J20" s="876"/>
      <c r="K20" s="185"/>
      <c r="L20" s="908"/>
      <c r="M20" s="910"/>
      <c r="N20" s="908"/>
      <c r="O20" s="910"/>
      <c r="P20" s="908"/>
      <c r="Q20" s="910"/>
      <c r="R20" s="604"/>
      <c r="S20" s="620"/>
      <c r="T20" s="605"/>
      <c r="U20" s="908"/>
      <c r="V20" s="910"/>
      <c r="W20" s="908"/>
      <c r="X20" s="910"/>
      <c r="Y20" s="186"/>
      <c r="Z20" s="187"/>
      <c r="AA20" s="187"/>
      <c r="AB20" s="187"/>
      <c r="AC20" s="188"/>
      <c r="AD20" s="188"/>
      <c r="AE20" s="188"/>
      <c r="AF20" s="188"/>
      <c r="AG20" s="188"/>
      <c r="AH20" s="188"/>
      <c r="AI20" s="188"/>
      <c r="AJ20" s="188"/>
      <c r="AK20" s="908"/>
      <c r="AL20" s="909"/>
      <c r="AM20" s="909"/>
      <c r="AN20" s="909"/>
      <c r="AO20" s="910"/>
      <c r="AP20" s="2"/>
      <c r="AQ20" s="189">
        <f t="shared" si="2"/>
        <v>1</v>
      </c>
    </row>
    <row r="21" spans="2:46" ht="12" customHeight="1" x14ac:dyDescent="0.15">
      <c r="B21" s="872"/>
      <c r="C21" s="877"/>
      <c r="D21" s="875"/>
      <c r="E21" s="875"/>
      <c r="F21" s="875"/>
      <c r="G21" s="875"/>
      <c r="H21" s="875"/>
      <c r="I21" s="875"/>
      <c r="J21" s="876"/>
      <c r="K21" s="185"/>
      <c r="L21" s="908"/>
      <c r="M21" s="910"/>
      <c r="N21" s="908"/>
      <c r="O21" s="910"/>
      <c r="P21" s="908"/>
      <c r="Q21" s="910"/>
      <c r="R21" s="604"/>
      <c r="S21" s="620"/>
      <c r="T21" s="605"/>
      <c r="U21" s="908"/>
      <c r="V21" s="910"/>
      <c r="W21" s="908"/>
      <c r="X21" s="910"/>
      <c r="Y21" s="186"/>
      <c r="Z21" s="187"/>
      <c r="AA21" s="187"/>
      <c r="AB21" s="187"/>
      <c r="AC21" s="188"/>
      <c r="AD21" s="188"/>
      <c r="AE21" s="188"/>
      <c r="AF21" s="188"/>
      <c r="AG21" s="188"/>
      <c r="AH21" s="188"/>
      <c r="AI21" s="188"/>
      <c r="AJ21" s="188"/>
      <c r="AK21" s="908"/>
      <c r="AL21" s="909"/>
      <c r="AM21" s="909"/>
      <c r="AN21" s="909"/>
      <c r="AO21" s="910"/>
      <c r="AP21" s="2"/>
      <c r="AQ21" s="189">
        <f>IF(P21="材質劣化",2,IF(P21="漏水",3,1))</f>
        <v>1</v>
      </c>
    </row>
    <row r="22" spans="2:46" ht="12" customHeight="1" x14ac:dyDescent="0.15">
      <c r="B22" s="872"/>
      <c r="C22" s="877"/>
      <c r="D22" s="875"/>
      <c r="E22" s="875"/>
      <c r="F22" s="875"/>
      <c r="G22" s="875"/>
      <c r="H22" s="875"/>
      <c r="I22" s="875"/>
      <c r="J22" s="876"/>
      <c r="K22" s="185"/>
      <c r="L22" s="908"/>
      <c r="M22" s="910"/>
      <c r="N22" s="908"/>
      <c r="O22" s="910"/>
      <c r="P22" s="908"/>
      <c r="Q22" s="910"/>
      <c r="R22" s="604"/>
      <c r="S22" s="620"/>
      <c r="T22" s="605"/>
      <c r="U22" s="908"/>
      <c r="V22" s="910"/>
      <c r="W22" s="908"/>
      <c r="X22" s="910"/>
      <c r="Y22" s="186"/>
      <c r="Z22" s="187"/>
      <c r="AA22" s="187"/>
      <c r="AB22" s="187"/>
      <c r="AC22" s="188"/>
      <c r="AD22" s="188"/>
      <c r="AE22" s="188"/>
      <c r="AF22" s="188"/>
      <c r="AG22" s="188"/>
      <c r="AH22" s="188"/>
      <c r="AI22" s="188"/>
      <c r="AJ22" s="188"/>
      <c r="AK22" s="908"/>
      <c r="AL22" s="909"/>
      <c r="AM22" s="909"/>
      <c r="AN22" s="909"/>
      <c r="AO22" s="910"/>
      <c r="AP22" s="2"/>
      <c r="AQ22" s="189">
        <f t="shared" si="2"/>
        <v>1</v>
      </c>
    </row>
    <row r="23" spans="2:46" ht="12" customHeight="1" x14ac:dyDescent="0.15">
      <c r="B23" s="872"/>
      <c r="C23" s="877"/>
      <c r="D23" s="875"/>
      <c r="E23" s="875"/>
      <c r="F23" s="875"/>
      <c r="G23" s="875"/>
      <c r="H23" s="875"/>
      <c r="I23" s="875"/>
      <c r="J23" s="876"/>
      <c r="K23" s="185"/>
      <c r="L23" s="908"/>
      <c r="M23" s="910"/>
      <c r="N23" s="908"/>
      <c r="O23" s="910"/>
      <c r="P23" s="908"/>
      <c r="Q23" s="910"/>
      <c r="R23" s="604"/>
      <c r="S23" s="620"/>
      <c r="T23" s="605"/>
      <c r="U23" s="908"/>
      <c r="V23" s="910"/>
      <c r="W23" s="908"/>
      <c r="X23" s="910"/>
      <c r="Y23" s="186"/>
      <c r="Z23" s="187"/>
      <c r="AA23" s="187"/>
      <c r="AB23" s="187"/>
      <c r="AC23" s="188"/>
      <c r="AD23" s="188"/>
      <c r="AE23" s="188"/>
      <c r="AF23" s="188"/>
      <c r="AG23" s="188"/>
      <c r="AH23" s="188"/>
      <c r="AI23" s="188"/>
      <c r="AJ23" s="188"/>
      <c r="AK23" s="908"/>
      <c r="AL23" s="909"/>
      <c r="AM23" s="909"/>
      <c r="AN23" s="909"/>
      <c r="AO23" s="910"/>
      <c r="AP23" s="2"/>
      <c r="AQ23" s="189">
        <f t="shared" si="2"/>
        <v>1</v>
      </c>
    </row>
    <row r="24" spans="2:46" ht="12" customHeight="1" x14ac:dyDescent="0.15">
      <c r="B24" s="872"/>
      <c r="C24" s="877"/>
      <c r="D24" s="875"/>
      <c r="E24" s="875"/>
      <c r="F24" s="875"/>
      <c r="G24" s="875"/>
      <c r="H24" s="875"/>
      <c r="I24" s="875"/>
      <c r="J24" s="876"/>
      <c r="K24" s="185"/>
      <c r="L24" s="908"/>
      <c r="M24" s="910"/>
      <c r="N24" s="908"/>
      <c r="O24" s="910"/>
      <c r="P24" s="908"/>
      <c r="Q24" s="910"/>
      <c r="R24" s="604"/>
      <c r="S24" s="620"/>
      <c r="T24" s="605"/>
      <c r="U24" s="908"/>
      <c r="V24" s="910"/>
      <c r="W24" s="908"/>
      <c r="X24" s="910"/>
      <c r="Y24" s="186"/>
      <c r="Z24" s="187"/>
      <c r="AA24" s="187"/>
      <c r="AB24" s="187"/>
      <c r="AC24" s="188"/>
      <c r="AD24" s="188"/>
      <c r="AE24" s="188"/>
      <c r="AF24" s="188"/>
      <c r="AG24" s="188"/>
      <c r="AH24" s="188"/>
      <c r="AI24" s="188"/>
      <c r="AJ24" s="188"/>
      <c r="AK24" s="908"/>
      <c r="AL24" s="909"/>
      <c r="AM24" s="909"/>
      <c r="AN24" s="909"/>
      <c r="AO24" s="910"/>
      <c r="AP24" s="2"/>
      <c r="AQ24" s="189">
        <f t="shared" si="2"/>
        <v>1</v>
      </c>
    </row>
    <row r="25" spans="2:46" ht="12" customHeight="1" x14ac:dyDescent="0.15">
      <c r="B25" s="872"/>
      <c r="C25" s="877"/>
      <c r="D25" s="875"/>
      <c r="E25" s="875"/>
      <c r="F25" s="875"/>
      <c r="G25" s="875"/>
      <c r="H25" s="875"/>
      <c r="I25" s="875"/>
      <c r="J25" s="876"/>
      <c r="K25" s="185"/>
      <c r="L25" s="908"/>
      <c r="M25" s="910"/>
      <c r="N25" s="908"/>
      <c r="O25" s="910"/>
      <c r="P25" s="908"/>
      <c r="Q25" s="910"/>
      <c r="R25" s="604"/>
      <c r="S25" s="620"/>
      <c r="T25" s="605"/>
      <c r="U25" s="908"/>
      <c r="V25" s="910"/>
      <c r="W25" s="908"/>
      <c r="X25" s="910"/>
      <c r="Y25" s="186"/>
      <c r="Z25" s="187"/>
      <c r="AA25" s="187"/>
      <c r="AB25" s="187"/>
      <c r="AC25" s="188"/>
      <c r="AD25" s="188"/>
      <c r="AE25" s="188"/>
      <c r="AF25" s="188"/>
      <c r="AG25" s="188"/>
      <c r="AH25" s="188"/>
      <c r="AI25" s="188"/>
      <c r="AJ25" s="188"/>
      <c r="AK25" s="908"/>
      <c r="AL25" s="909"/>
      <c r="AM25" s="909"/>
      <c r="AN25" s="909"/>
      <c r="AO25" s="910"/>
      <c r="AP25" s="2"/>
      <c r="AQ25" s="189">
        <f t="shared" si="2"/>
        <v>1</v>
      </c>
    </row>
    <row r="26" spans="2:46" ht="12" customHeight="1" x14ac:dyDescent="0.15">
      <c r="B26" s="872"/>
      <c r="C26" s="877"/>
      <c r="D26" s="875"/>
      <c r="E26" s="875"/>
      <c r="F26" s="875"/>
      <c r="G26" s="875"/>
      <c r="H26" s="875"/>
      <c r="I26" s="875"/>
      <c r="J26" s="876"/>
      <c r="K26" s="185"/>
      <c r="L26" s="908"/>
      <c r="M26" s="910"/>
      <c r="N26" s="908"/>
      <c r="O26" s="910"/>
      <c r="P26" s="908"/>
      <c r="Q26" s="910"/>
      <c r="R26" s="604"/>
      <c r="S26" s="620"/>
      <c r="T26" s="605"/>
      <c r="U26" s="908"/>
      <c r="V26" s="910"/>
      <c r="W26" s="908"/>
      <c r="X26" s="910"/>
      <c r="Y26" s="186"/>
      <c r="Z26" s="187"/>
      <c r="AA26" s="187"/>
      <c r="AB26" s="187"/>
      <c r="AC26" s="188"/>
      <c r="AD26" s="188"/>
      <c r="AE26" s="188"/>
      <c r="AF26" s="188"/>
      <c r="AG26" s="188"/>
      <c r="AH26" s="188"/>
      <c r="AI26" s="188"/>
      <c r="AJ26" s="188"/>
      <c r="AK26" s="908"/>
      <c r="AL26" s="909"/>
      <c r="AM26" s="909"/>
      <c r="AN26" s="909"/>
      <c r="AO26" s="910"/>
      <c r="AP26" s="2"/>
      <c r="AQ26" s="189">
        <f t="shared" si="2"/>
        <v>1</v>
      </c>
    </row>
    <row r="27" spans="2:46" ht="12" customHeight="1" x14ac:dyDescent="0.15">
      <c r="B27" s="872"/>
      <c r="C27" s="877"/>
      <c r="D27" s="875"/>
      <c r="E27" s="875"/>
      <c r="F27" s="875"/>
      <c r="G27" s="875"/>
      <c r="H27" s="875"/>
      <c r="I27" s="875"/>
      <c r="J27" s="876"/>
      <c r="K27" s="185"/>
      <c r="L27" s="908"/>
      <c r="M27" s="910"/>
      <c r="N27" s="908"/>
      <c r="O27" s="910"/>
      <c r="P27" s="908"/>
      <c r="Q27" s="910"/>
      <c r="R27" s="604"/>
      <c r="S27" s="620"/>
      <c r="T27" s="605"/>
      <c r="U27" s="908"/>
      <c r="V27" s="910"/>
      <c r="W27" s="908"/>
      <c r="X27" s="910"/>
      <c r="Y27" s="186"/>
      <c r="Z27" s="187"/>
      <c r="AA27" s="187"/>
      <c r="AB27" s="187"/>
      <c r="AC27" s="188"/>
      <c r="AD27" s="188"/>
      <c r="AE27" s="188"/>
      <c r="AF27" s="188"/>
      <c r="AG27" s="188"/>
      <c r="AH27" s="188"/>
      <c r="AI27" s="188"/>
      <c r="AJ27" s="188"/>
      <c r="AK27" s="908"/>
      <c r="AL27" s="909"/>
      <c r="AM27" s="909"/>
      <c r="AN27" s="909"/>
      <c r="AO27" s="910"/>
      <c r="AP27" s="2"/>
      <c r="AQ27" s="189">
        <f t="shared" si="2"/>
        <v>1</v>
      </c>
    </row>
    <row r="28" spans="2:46" ht="12" customHeight="1" x14ac:dyDescent="0.15">
      <c r="B28" s="872"/>
      <c r="C28" s="877"/>
      <c r="D28" s="875"/>
      <c r="E28" s="875"/>
      <c r="F28" s="875"/>
      <c r="G28" s="875"/>
      <c r="H28" s="875"/>
      <c r="I28" s="875"/>
      <c r="J28" s="876"/>
      <c r="K28" s="185"/>
      <c r="L28" s="908"/>
      <c r="M28" s="910"/>
      <c r="N28" s="908"/>
      <c r="O28" s="910"/>
      <c r="P28" s="908"/>
      <c r="Q28" s="910"/>
      <c r="R28" s="604"/>
      <c r="S28" s="620"/>
      <c r="T28" s="605"/>
      <c r="U28" s="908"/>
      <c r="V28" s="910"/>
      <c r="W28" s="908"/>
      <c r="X28" s="910"/>
      <c r="Y28" s="186"/>
      <c r="Z28" s="187"/>
      <c r="AA28" s="187"/>
      <c r="AB28" s="187"/>
      <c r="AC28" s="188"/>
      <c r="AD28" s="188"/>
      <c r="AE28" s="188"/>
      <c r="AF28" s="188"/>
      <c r="AG28" s="188"/>
      <c r="AH28" s="188"/>
      <c r="AI28" s="188"/>
      <c r="AJ28" s="188"/>
      <c r="AK28" s="908"/>
      <c r="AL28" s="909"/>
      <c r="AM28" s="909"/>
      <c r="AN28" s="909"/>
      <c r="AO28" s="910"/>
      <c r="AP28" s="2"/>
      <c r="AQ28" s="189">
        <f t="shared" si="2"/>
        <v>1</v>
      </c>
    </row>
    <row r="29" spans="2:46" ht="12" customHeight="1" x14ac:dyDescent="0.15">
      <c r="B29" s="872"/>
      <c r="C29" s="877"/>
      <c r="D29" s="875"/>
      <c r="E29" s="875"/>
      <c r="F29" s="875"/>
      <c r="G29" s="875"/>
      <c r="H29" s="875"/>
      <c r="I29" s="875"/>
      <c r="J29" s="876"/>
      <c r="K29" s="185"/>
      <c r="L29" s="908"/>
      <c r="M29" s="910"/>
      <c r="N29" s="908"/>
      <c r="O29" s="910"/>
      <c r="P29" s="908"/>
      <c r="Q29" s="910"/>
      <c r="R29" s="604"/>
      <c r="S29" s="620"/>
      <c r="T29" s="605"/>
      <c r="U29" s="908"/>
      <c r="V29" s="910"/>
      <c r="W29" s="908"/>
      <c r="X29" s="910"/>
      <c r="Y29" s="186"/>
      <c r="Z29" s="187"/>
      <c r="AA29" s="187"/>
      <c r="AB29" s="187"/>
      <c r="AC29" s="188"/>
      <c r="AD29" s="188"/>
      <c r="AE29" s="188"/>
      <c r="AF29" s="188"/>
      <c r="AG29" s="188"/>
      <c r="AH29" s="188"/>
      <c r="AI29" s="188"/>
      <c r="AJ29" s="188"/>
      <c r="AK29" s="908"/>
      <c r="AL29" s="909"/>
      <c r="AM29" s="909"/>
      <c r="AN29" s="909"/>
      <c r="AO29" s="910"/>
      <c r="AP29" s="2"/>
      <c r="AQ29" s="189">
        <f t="shared" si="2"/>
        <v>1</v>
      </c>
    </row>
    <row r="30" spans="2:46" ht="12" customHeight="1" x14ac:dyDescent="0.15">
      <c r="B30" s="872"/>
      <c r="C30" s="877"/>
      <c r="D30" s="875"/>
      <c r="E30" s="875"/>
      <c r="F30" s="875"/>
      <c r="G30" s="875"/>
      <c r="H30" s="875"/>
      <c r="I30" s="875"/>
      <c r="J30" s="876"/>
      <c r="K30" s="185"/>
      <c r="L30" s="908"/>
      <c r="M30" s="910"/>
      <c r="N30" s="908"/>
      <c r="O30" s="910"/>
      <c r="P30" s="908"/>
      <c r="Q30" s="910"/>
      <c r="R30" s="604"/>
      <c r="S30" s="620"/>
      <c r="T30" s="605"/>
      <c r="U30" s="908"/>
      <c r="V30" s="910"/>
      <c r="W30" s="908"/>
      <c r="X30" s="910"/>
      <c r="Y30" s="186"/>
      <c r="Z30" s="187"/>
      <c r="AA30" s="187"/>
      <c r="AB30" s="187"/>
      <c r="AC30" s="188"/>
      <c r="AD30" s="188"/>
      <c r="AE30" s="188"/>
      <c r="AF30" s="188"/>
      <c r="AG30" s="188"/>
      <c r="AH30" s="188"/>
      <c r="AI30" s="188"/>
      <c r="AJ30" s="188"/>
      <c r="AK30" s="908"/>
      <c r="AL30" s="909"/>
      <c r="AM30" s="909"/>
      <c r="AN30" s="909"/>
      <c r="AO30" s="910"/>
      <c r="AP30" s="2"/>
      <c r="AQ30" s="189">
        <f t="shared" si="2"/>
        <v>1</v>
      </c>
    </row>
    <row r="31" spans="2:46" ht="12" customHeight="1" x14ac:dyDescent="0.15">
      <c r="B31" s="872"/>
      <c r="C31" s="877"/>
      <c r="D31" s="875"/>
      <c r="E31" s="875"/>
      <c r="F31" s="875"/>
      <c r="G31" s="875"/>
      <c r="H31" s="875"/>
      <c r="I31" s="875"/>
      <c r="J31" s="876"/>
      <c r="K31" s="185"/>
      <c r="L31" s="908"/>
      <c r="M31" s="910"/>
      <c r="N31" s="908"/>
      <c r="O31" s="910"/>
      <c r="P31" s="908"/>
      <c r="Q31" s="910"/>
      <c r="R31" s="604"/>
      <c r="S31" s="620"/>
      <c r="T31" s="605"/>
      <c r="U31" s="908"/>
      <c r="V31" s="910"/>
      <c r="W31" s="908"/>
      <c r="X31" s="910"/>
      <c r="Y31" s="186"/>
      <c r="Z31" s="187"/>
      <c r="AA31" s="187"/>
      <c r="AB31" s="187"/>
      <c r="AC31" s="188"/>
      <c r="AD31" s="188"/>
      <c r="AE31" s="188"/>
      <c r="AF31" s="188"/>
      <c r="AG31" s="188"/>
      <c r="AH31" s="188"/>
      <c r="AI31" s="188"/>
      <c r="AJ31" s="188"/>
      <c r="AK31" s="908"/>
      <c r="AL31" s="909"/>
      <c r="AM31" s="909"/>
      <c r="AN31" s="909"/>
      <c r="AO31" s="910"/>
      <c r="AP31" s="2"/>
      <c r="AQ31" s="189">
        <f t="shared" si="2"/>
        <v>1</v>
      </c>
    </row>
    <row r="32" spans="2:46" ht="12" customHeight="1" x14ac:dyDescent="0.15">
      <c r="B32" s="872"/>
      <c r="C32" s="877"/>
      <c r="D32" s="875"/>
      <c r="E32" s="875"/>
      <c r="F32" s="875"/>
      <c r="G32" s="875"/>
      <c r="H32" s="875"/>
      <c r="I32" s="875"/>
      <c r="J32" s="876"/>
      <c r="K32" s="185"/>
      <c r="L32" s="908"/>
      <c r="M32" s="910"/>
      <c r="N32" s="908"/>
      <c r="O32" s="910"/>
      <c r="P32" s="908"/>
      <c r="Q32" s="910"/>
      <c r="R32" s="604"/>
      <c r="S32" s="620"/>
      <c r="T32" s="605"/>
      <c r="U32" s="908"/>
      <c r="V32" s="910"/>
      <c r="W32" s="908"/>
      <c r="X32" s="910"/>
      <c r="Y32" s="186"/>
      <c r="Z32" s="187"/>
      <c r="AA32" s="187"/>
      <c r="AB32" s="187"/>
      <c r="AC32" s="188"/>
      <c r="AD32" s="188"/>
      <c r="AE32" s="188"/>
      <c r="AF32" s="188"/>
      <c r="AG32" s="188"/>
      <c r="AH32" s="188"/>
      <c r="AI32" s="188"/>
      <c r="AJ32" s="188"/>
      <c r="AK32" s="908"/>
      <c r="AL32" s="909"/>
      <c r="AM32" s="909"/>
      <c r="AN32" s="909"/>
      <c r="AO32" s="910"/>
      <c r="AP32" s="2"/>
      <c r="AQ32" s="189">
        <f t="shared" si="2"/>
        <v>1</v>
      </c>
      <c r="AS32" s="856"/>
      <c r="AT32" s="856"/>
    </row>
    <row r="33" spans="2:86" ht="12" customHeight="1" x14ac:dyDescent="0.15">
      <c r="B33" s="872"/>
      <c r="C33" s="877"/>
      <c r="D33" s="875"/>
      <c r="E33" s="875"/>
      <c r="F33" s="875"/>
      <c r="G33" s="875"/>
      <c r="H33" s="875"/>
      <c r="I33" s="875"/>
      <c r="J33" s="876"/>
      <c r="K33" s="185"/>
      <c r="L33" s="908"/>
      <c r="M33" s="910"/>
      <c r="N33" s="908"/>
      <c r="O33" s="910"/>
      <c r="P33" s="908"/>
      <c r="Q33" s="910"/>
      <c r="R33" s="604"/>
      <c r="S33" s="620"/>
      <c r="T33" s="605"/>
      <c r="U33" s="908"/>
      <c r="V33" s="910"/>
      <c r="W33" s="908"/>
      <c r="X33" s="910"/>
      <c r="Y33" s="186"/>
      <c r="Z33" s="187"/>
      <c r="AA33" s="187"/>
      <c r="AB33" s="187"/>
      <c r="AC33" s="188"/>
      <c r="AD33" s="188"/>
      <c r="AE33" s="188"/>
      <c r="AF33" s="188"/>
      <c r="AG33" s="188"/>
      <c r="AH33" s="188"/>
      <c r="AI33" s="188"/>
      <c r="AJ33" s="188"/>
      <c r="AK33" s="908"/>
      <c r="AL33" s="909"/>
      <c r="AM33" s="909"/>
      <c r="AN33" s="909"/>
      <c r="AO33" s="910"/>
      <c r="AP33" s="2"/>
      <c r="AQ33" s="189">
        <f t="shared" si="2"/>
        <v>1</v>
      </c>
      <c r="AS33" s="911"/>
      <c r="AT33" s="911"/>
    </row>
    <row r="34" spans="2:86" ht="12" customHeight="1" x14ac:dyDescent="0.15">
      <c r="B34" s="872"/>
      <c r="C34" s="877"/>
      <c r="D34" s="875"/>
      <c r="E34" s="875"/>
      <c r="F34" s="875"/>
      <c r="G34" s="875"/>
      <c r="H34" s="875"/>
      <c r="I34" s="875"/>
      <c r="J34" s="876"/>
      <c r="K34" s="185"/>
      <c r="L34" s="908"/>
      <c r="M34" s="910"/>
      <c r="N34" s="908"/>
      <c r="O34" s="910"/>
      <c r="P34" s="908"/>
      <c r="Q34" s="910"/>
      <c r="R34" s="604"/>
      <c r="S34" s="620"/>
      <c r="T34" s="605"/>
      <c r="U34" s="908"/>
      <c r="V34" s="910"/>
      <c r="W34" s="908"/>
      <c r="X34" s="910"/>
      <c r="Y34" s="186"/>
      <c r="Z34" s="187"/>
      <c r="AA34" s="187"/>
      <c r="AB34" s="187"/>
      <c r="AC34" s="188"/>
      <c r="AD34" s="188"/>
      <c r="AE34" s="188"/>
      <c r="AF34" s="188"/>
      <c r="AG34" s="188"/>
      <c r="AH34" s="188"/>
      <c r="AI34" s="188"/>
      <c r="AJ34" s="188"/>
      <c r="AK34" s="908"/>
      <c r="AL34" s="909"/>
      <c r="AM34" s="909"/>
      <c r="AN34" s="909"/>
      <c r="AO34" s="910"/>
      <c r="AP34" s="2"/>
      <c r="AQ34" s="189">
        <f t="shared" si="2"/>
        <v>1</v>
      </c>
      <c r="AS34" s="912"/>
      <c r="AT34" s="912"/>
    </row>
    <row r="35" spans="2:86" ht="12" customHeight="1" x14ac:dyDescent="0.15">
      <c r="B35" s="872"/>
      <c r="C35" s="877"/>
      <c r="D35" s="875"/>
      <c r="E35" s="875"/>
      <c r="F35" s="875"/>
      <c r="G35" s="875"/>
      <c r="H35" s="875"/>
      <c r="I35" s="875"/>
      <c r="J35" s="876"/>
      <c r="K35" s="913" t="s">
        <v>945</v>
      </c>
      <c r="L35" s="898" t="s">
        <v>946</v>
      </c>
      <c r="M35" s="898"/>
      <c r="N35" s="898"/>
      <c r="O35" s="898"/>
      <c r="P35" s="898"/>
      <c r="Q35" s="898"/>
      <c r="R35" s="898"/>
      <c r="S35" s="898"/>
      <c r="T35" s="898"/>
      <c r="U35" s="898"/>
      <c r="V35" s="898"/>
      <c r="W35" s="898"/>
      <c r="X35" s="898"/>
      <c r="Y35" s="884" t="s">
        <v>947</v>
      </c>
      <c r="Z35" s="885"/>
      <c r="AA35" s="885"/>
      <c r="AB35" s="886"/>
      <c r="AC35" s="190">
        <f t="shared" ref="AC35:AJ35" si="3">SUM(AC11:AC34)</f>
        <v>0</v>
      </c>
      <c r="AD35" s="190">
        <f t="shared" si="3"/>
        <v>0</v>
      </c>
      <c r="AE35" s="190">
        <f>SUM(AE11:AE34)</f>
        <v>0</v>
      </c>
      <c r="AF35" s="190">
        <f t="shared" si="3"/>
        <v>0</v>
      </c>
      <c r="AG35" s="190">
        <f t="shared" si="3"/>
        <v>0</v>
      </c>
      <c r="AH35" s="190">
        <f t="shared" si="3"/>
        <v>0</v>
      </c>
      <c r="AI35" s="190">
        <f t="shared" si="3"/>
        <v>0</v>
      </c>
      <c r="AJ35" s="191">
        <f t="shared" si="3"/>
        <v>0</v>
      </c>
      <c r="AK35" s="898" t="s">
        <v>948</v>
      </c>
      <c r="AL35" s="898"/>
      <c r="AM35" s="915" t="s">
        <v>607</v>
      </c>
      <c r="AN35" s="915"/>
      <c r="AO35" s="915"/>
      <c r="AP35" s="2"/>
    </row>
    <row r="36" spans="2:86" ht="12" customHeight="1" x14ac:dyDescent="0.15">
      <c r="B36" s="872"/>
      <c r="C36" s="877"/>
      <c r="D36" s="875"/>
      <c r="E36" s="875"/>
      <c r="F36" s="875"/>
      <c r="G36" s="875"/>
      <c r="H36" s="875"/>
      <c r="I36" s="875"/>
      <c r="J36" s="876"/>
      <c r="K36" s="914"/>
      <c r="L36" s="892" t="s">
        <v>950</v>
      </c>
      <c r="M36" s="899"/>
      <c r="N36" s="893"/>
      <c r="O36" s="892" t="s">
        <v>951</v>
      </c>
      <c r="P36" s="899"/>
      <c r="Q36" s="899"/>
      <c r="R36" s="899"/>
      <c r="S36" s="899"/>
      <c r="T36" s="899"/>
      <c r="U36" s="899"/>
      <c r="V36" s="899"/>
      <c r="W36" s="899"/>
      <c r="X36" s="893"/>
      <c r="Y36" s="183" t="s">
        <v>527</v>
      </c>
      <c r="Z36" s="184" t="s">
        <v>526</v>
      </c>
      <c r="AA36" s="184" t="s">
        <v>943</v>
      </c>
      <c r="AB36" s="184" t="s">
        <v>944</v>
      </c>
      <c r="AC36" s="184" t="s">
        <v>527</v>
      </c>
      <c r="AD36" s="184" t="s">
        <v>526</v>
      </c>
      <c r="AE36" s="184" t="s">
        <v>943</v>
      </c>
      <c r="AF36" s="184" t="s">
        <v>944</v>
      </c>
      <c r="AG36" s="184" t="s">
        <v>527</v>
      </c>
      <c r="AH36" s="184" t="s">
        <v>526</v>
      </c>
      <c r="AI36" s="184" t="s">
        <v>943</v>
      </c>
      <c r="AJ36" s="192" t="s">
        <v>944</v>
      </c>
      <c r="AK36" s="898"/>
      <c r="AL36" s="898"/>
      <c r="AM36" s="915"/>
      <c r="AN36" s="915"/>
      <c r="AO36" s="915"/>
      <c r="AP36" s="2"/>
    </row>
    <row r="37" spans="2:86" ht="14.25" customHeight="1" x14ac:dyDescent="0.15">
      <c r="B37" s="872"/>
      <c r="C37" s="877"/>
      <c r="D37" s="875"/>
      <c r="E37" s="875"/>
      <c r="F37" s="875"/>
      <c r="G37" s="875"/>
      <c r="H37" s="875"/>
      <c r="I37" s="875"/>
      <c r="J37" s="876"/>
      <c r="K37" s="914"/>
      <c r="L37" s="894"/>
      <c r="M37" s="903"/>
      <c r="N37" s="895"/>
      <c r="O37" s="894"/>
      <c r="P37" s="903"/>
      <c r="Q37" s="903"/>
      <c r="R37" s="903"/>
      <c r="S37" s="903"/>
      <c r="T37" s="903"/>
      <c r="U37" s="903"/>
      <c r="V37" s="903"/>
      <c r="W37" s="903"/>
      <c r="X37" s="895"/>
      <c r="Y37" s="916">
        <f>COUNTIF(Y11:Y34,"〇")</f>
        <v>0</v>
      </c>
      <c r="Z37" s="916">
        <f>COUNTIF(Z11:Z34,"〇")</f>
        <v>0</v>
      </c>
      <c r="AA37" s="916">
        <f>COUNTIF(AA11:AA34,"〇")</f>
        <v>0</v>
      </c>
      <c r="AB37" s="916">
        <f>COUNTIF(AB11:AB34,"〇")</f>
        <v>0</v>
      </c>
      <c r="AC37" s="916">
        <f>COUNTA(AC11:AC34)</f>
        <v>0</v>
      </c>
      <c r="AD37" s="916">
        <f t="shared" ref="AD37:AI37" si="4">COUNTA(AD11:AD34)</f>
        <v>0</v>
      </c>
      <c r="AE37" s="916">
        <f t="shared" si="4"/>
        <v>0</v>
      </c>
      <c r="AF37" s="916">
        <f t="shared" si="4"/>
        <v>0</v>
      </c>
      <c r="AG37" s="916">
        <f t="shared" si="4"/>
        <v>0</v>
      </c>
      <c r="AH37" s="916">
        <f t="shared" si="4"/>
        <v>0</v>
      </c>
      <c r="AI37" s="916">
        <f t="shared" si="4"/>
        <v>0</v>
      </c>
      <c r="AJ37" s="916">
        <f>COUNTA(AJ11:AJ34)</f>
        <v>0</v>
      </c>
      <c r="AK37" s="898"/>
      <c r="AL37" s="898"/>
      <c r="AM37" s="915"/>
      <c r="AN37" s="915"/>
      <c r="AO37" s="915"/>
      <c r="AP37" s="2"/>
    </row>
    <row r="38" spans="2:86" ht="14.25" customHeight="1" x14ac:dyDescent="0.15">
      <c r="B38" s="872"/>
      <c r="C38" s="877"/>
      <c r="D38" s="875"/>
      <c r="E38" s="875"/>
      <c r="F38" s="875"/>
      <c r="G38" s="875"/>
      <c r="H38" s="875"/>
      <c r="I38" s="875"/>
      <c r="J38" s="876"/>
      <c r="K38" s="914"/>
      <c r="L38" s="896"/>
      <c r="M38" s="900"/>
      <c r="N38" s="897"/>
      <c r="O38" s="896"/>
      <c r="P38" s="900"/>
      <c r="Q38" s="900"/>
      <c r="R38" s="900"/>
      <c r="S38" s="900"/>
      <c r="T38" s="900"/>
      <c r="U38" s="900"/>
      <c r="V38" s="900"/>
      <c r="W38" s="900"/>
      <c r="X38" s="897"/>
      <c r="Y38" s="916"/>
      <c r="Z38" s="916"/>
      <c r="AA38" s="916"/>
      <c r="AB38" s="916"/>
      <c r="AC38" s="916"/>
      <c r="AD38" s="916"/>
      <c r="AE38" s="916"/>
      <c r="AF38" s="916"/>
      <c r="AG38" s="916"/>
      <c r="AH38" s="916"/>
      <c r="AI38" s="916"/>
      <c r="AJ38" s="916"/>
      <c r="AK38" s="898"/>
      <c r="AL38" s="898"/>
      <c r="AM38" s="915"/>
      <c r="AN38" s="915"/>
      <c r="AO38" s="915"/>
      <c r="AP38" s="2"/>
    </row>
    <row r="39" spans="2:86" ht="12" customHeight="1" x14ac:dyDescent="0.15">
      <c r="B39" s="872"/>
      <c r="C39" s="877"/>
      <c r="D39" s="875"/>
      <c r="E39" s="875"/>
      <c r="F39" s="875"/>
      <c r="G39" s="875"/>
      <c r="H39" s="875"/>
      <c r="I39" s="875"/>
      <c r="J39" s="875"/>
      <c r="K39" s="924" t="s">
        <v>952</v>
      </c>
      <c r="L39" s="926"/>
      <c r="M39" s="926"/>
      <c r="N39" s="926"/>
      <c r="O39" s="926"/>
      <c r="P39" s="926"/>
      <c r="Q39" s="926"/>
      <c r="R39" s="926"/>
      <c r="S39" s="926"/>
      <c r="T39" s="926"/>
      <c r="U39" s="926"/>
      <c r="V39" s="926"/>
      <c r="W39" s="926"/>
      <c r="X39" s="926"/>
      <c r="Y39" s="926"/>
      <c r="Z39" s="926"/>
      <c r="AA39" s="926"/>
      <c r="AB39" s="926"/>
      <c r="AC39" s="926"/>
      <c r="AD39" s="926"/>
      <c r="AE39" s="926"/>
      <c r="AF39" s="926"/>
      <c r="AG39" s="926"/>
      <c r="AH39" s="926"/>
      <c r="AI39" s="926"/>
      <c r="AJ39" s="926"/>
      <c r="AK39" s="927"/>
      <c r="AL39" s="927"/>
      <c r="AM39" s="927"/>
      <c r="AN39" s="927"/>
      <c r="AO39" s="928"/>
      <c r="AP39" s="2"/>
    </row>
    <row r="40" spans="2:86" ht="12" customHeight="1" x14ac:dyDescent="0.15">
      <c r="B40" s="872"/>
      <c r="C40" s="877"/>
      <c r="D40" s="875"/>
      <c r="E40" s="875"/>
      <c r="F40" s="875"/>
      <c r="G40" s="875"/>
      <c r="H40" s="875"/>
      <c r="I40" s="875"/>
      <c r="J40" s="875"/>
      <c r="K40" s="925"/>
      <c r="L40" s="927"/>
      <c r="M40" s="927"/>
      <c r="N40" s="927"/>
      <c r="O40" s="927"/>
      <c r="P40" s="927"/>
      <c r="Q40" s="927"/>
      <c r="R40" s="927"/>
      <c r="S40" s="927"/>
      <c r="T40" s="927"/>
      <c r="U40" s="927"/>
      <c r="V40" s="927"/>
      <c r="W40" s="927"/>
      <c r="X40" s="927"/>
      <c r="Y40" s="927"/>
      <c r="Z40" s="927"/>
      <c r="AA40" s="927"/>
      <c r="AB40" s="927"/>
      <c r="AC40" s="927"/>
      <c r="AD40" s="927"/>
      <c r="AE40" s="927"/>
      <c r="AF40" s="927"/>
      <c r="AG40" s="927"/>
      <c r="AH40" s="927"/>
      <c r="AI40" s="927"/>
      <c r="AJ40" s="927"/>
      <c r="AK40" s="927"/>
      <c r="AL40" s="927"/>
      <c r="AM40" s="927"/>
      <c r="AN40" s="927"/>
      <c r="AO40" s="928"/>
      <c r="AP40" s="2"/>
    </row>
    <row r="41" spans="2:86" ht="12" customHeight="1" x14ac:dyDescent="0.15">
      <c r="B41" s="872"/>
      <c r="C41" s="877"/>
      <c r="D41" s="875"/>
      <c r="E41" s="875"/>
      <c r="F41" s="875"/>
      <c r="G41" s="875"/>
      <c r="H41" s="875"/>
      <c r="I41" s="875"/>
      <c r="J41" s="875"/>
      <c r="K41" s="925"/>
      <c r="L41" s="927"/>
      <c r="M41" s="927"/>
      <c r="N41" s="927"/>
      <c r="O41" s="927"/>
      <c r="P41" s="927"/>
      <c r="Q41" s="927"/>
      <c r="R41" s="927"/>
      <c r="S41" s="927"/>
      <c r="T41" s="927"/>
      <c r="U41" s="927"/>
      <c r="V41" s="927"/>
      <c r="W41" s="927"/>
      <c r="X41" s="927"/>
      <c r="Y41" s="927"/>
      <c r="Z41" s="927"/>
      <c r="AA41" s="927"/>
      <c r="AB41" s="927"/>
      <c r="AC41" s="927"/>
      <c r="AD41" s="927"/>
      <c r="AE41" s="927"/>
      <c r="AF41" s="927"/>
      <c r="AG41" s="927"/>
      <c r="AH41" s="927"/>
      <c r="AI41" s="927"/>
      <c r="AJ41" s="927"/>
      <c r="AK41" s="927"/>
      <c r="AL41" s="927"/>
      <c r="AM41" s="927"/>
      <c r="AN41" s="927"/>
      <c r="AO41" s="928"/>
      <c r="AP41" s="2"/>
    </row>
    <row r="42" spans="2:86" ht="12" customHeight="1" x14ac:dyDescent="0.15">
      <c r="B42" s="872"/>
      <c r="C42" s="877"/>
      <c r="D42" s="875"/>
      <c r="E42" s="875"/>
      <c r="F42" s="875"/>
      <c r="G42" s="875"/>
      <c r="H42" s="875"/>
      <c r="I42" s="875"/>
      <c r="J42" s="875"/>
      <c r="K42" s="925"/>
      <c r="L42" s="929"/>
      <c r="M42" s="929"/>
      <c r="N42" s="929"/>
      <c r="O42" s="929"/>
      <c r="P42" s="929"/>
      <c r="Q42" s="929"/>
      <c r="R42" s="929"/>
      <c r="S42" s="929"/>
      <c r="T42" s="929"/>
      <c r="U42" s="929"/>
      <c r="V42" s="929"/>
      <c r="W42" s="929"/>
      <c r="X42" s="929"/>
      <c r="Y42" s="929"/>
      <c r="Z42" s="929"/>
      <c r="AA42" s="929"/>
      <c r="AB42" s="929"/>
      <c r="AC42" s="929"/>
      <c r="AD42" s="929"/>
      <c r="AE42" s="929"/>
      <c r="AF42" s="929"/>
      <c r="AG42" s="929"/>
      <c r="AH42" s="929"/>
      <c r="AI42" s="929"/>
      <c r="AJ42" s="929"/>
      <c r="AK42" s="929"/>
      <c r="AL42" s="929"/>
      <c r="AM42" s="929"/>
      <c r="AN42" s="929"/>
      <c r="AO42" s="930"/>
      <c r="AP42" s="172"/>
      <c r="CD42" s="2"/>
      <c r="CE42" s="2"/>
      <c r="CF42" s="2"/>
      <c r="CG42" s="2"/>
      <c r="CH42" s="2"/>
    </row>
    <row r="43" spans="2:86" ht="12" customHeight="1" x14ac:dyDescent="0.15">
      <c r="B43" s="872"/>
      <c r="C43" s="877"/>
      <c r="D43" s="875"/>
      <c r="E43" s="875"/>
      <c r="F43" s="875"/>
      <c r="G43" s="875"/>
      <c r="H43" s="875"/>
      <c r="I43" s="875"/>
      <c r="J43" s="876"/>
      <c r="K43" s="917" t="s">
        <v>953</v>
      </c>
      <c r="L43" s="917"/>
      <c r="M43" s="917"/>
      <c r="N43" s="917"/>
      <c r="O43" s="917"/>
      <c r="P43" s="917"/>
      <c r="Q43" s="917"/>
      <c r="R43" s="917"/>
      <c r="S43" s="917"/>
      <c r="T43" s="917"/>
      <c r="U43" s="917"/>
      <c r="V43" s="917"/>
      <c r="W43" s="917"/>
      <c r="X43" s="917"/>
      <c r="Y43" s="917"/>
      <c r="Z43" s="917"/>
      <c r="AA43" s="917"/>
      <c r="AB43" s="917"/>
      <c r="AC43" s="917"/>
      <c r="AD43" s="917"/>
      <c r="AE43" s="917"/>
      <c r="AF43" s="917"/>
      <c r="AG43" s="917"/>
      <c r="AH43" s="917"/>
      <c r="AI43" s="917"/>
      <c r="AJ43" s="917"/>
      <c r="AK43" s="917"/>
      <c r="AL43" s="917"/>
      <c r="AM43" s="917"/>
      <c r="AN43" s="917"/>
      <c r="AO43" s="917"/>
      <c r="AP43" s="172"/>
      <c r="CD43" s="2"/>
      <c r="CE43" s="2"/>
      <c r="CF43" s="2"/>
      <c r="CG43" s="2"/>
      <c r="CH43" s="2"/>
    </row>
    <row r="44" spans="2:86" ht="12" customHeight="1" x14ac:dyDescent="0.15">
      <c r="B44" s="872"/>
      <c r="C44" s="877"/>
      <c r="D44" s="875"/>
      <c r="E44" s="875"/>
      <c r="F44" s="875"/>
      <c r="G44" s="875"/>
      <c r="H44" s="875"/>
      <c r="I44" s="875"/>
      <c r="J44" s="876"/>
      <c r="K44" s="918" t="s">
        <v>954</v>
      </c>
      <c r="L44" s="919"/>
      <c r="M44" s="919"/>
      <c r="N44" s="919"/>
      <c r="O44" s="919"/>
      <c r="P44" s="919"/>
      <c r="Q44" s="919"/>
      <c r="R44" s="919"/>
      <c r="S44" s="919"/>
      <c r="T44" s="919"/>
      <c r="U44" s="919"/>
      <c r="V44" s="919"/>
      <c r="W44" s="919"/>
      <c r="X44" s="919"/>
      <c r="Y44" s="919"/>
      <c r="Z44" s="919"/>
      <c r="AA44" s="919"/>
      <c r="AB44" s="919"/>
      <c r="AC44" s="919"/>
      <c r="AD44" s="919"/>
      <c r="AE44" s="919"/>
      <c r="AF44" s="919"/>
      <c r="AG44" s="919"/>
      <c r="AH44" s="919"/>
      <c r="AI44" s="919"/>
      <c r="AJ44" s="919"/>
      <c r="AK44" s="919"/>
      <c r="AL44" s="919"/>
      <c r="AM44" s="919"/>
      <c r="AN44" s="919"/>
      <c r="AO44" s="920"/>
      <c r="AP44" s="172"/>
      <c r="CD44" s="2"/>
      <c r="CE44" s="2"/>
      <c r="CF44" s="2"/>
      <c r="CG44" s="2"/>
      <c r="CH44" s="2"/>
    </row>
    <row r="45" spans="2:86" ht="12" customHeight="1" x14ac:dyDescent="0.15">
      <c r="B45" s="480"/>
      <c r="C45" s="878"/>
      <c r="D45" s="879"/>
      <c r="E45" s="879"/>
      <c r="F45" s="879"/>
      <c r="G45" s="879"/>
      <c r="H45" s="879"/>
      <c r="I45" s="879"/>
      <c r="J45" s="880"/>
      <c r="K45" s="921" t="s">
        <v>955</v>
      </c>
      <c r="L45" s="922"/>
      <c r="M45" s="922"/>
      <c r="N45" s="922"/>
      <c r="O45" s="922"/>
      <c r="P45" s="922"/>
      <c r="Q45" s="922"/>
      <c r="R45" s="922"/>
      <c r="S45" s="922"/>
      <c r="T45" s="922"/>
      <c r="U45" s="922"/>
      <c r="V45" s="922"/>
      <c r="W45" s="922"/>
      <c r="X45" s="922"/>
      <c r="Y45" s="922"/>
      <c r="Z45" s="922"/>
      <c r="AA45" s="922"/>
      <c r="AB45" s="922"/>
      <c r="AC45" s="922"/>
      <c r="AD45" s="922"/>
      <c r="AE45" s="922"/>
      <c r="AF45" s="922"/>
      <c r="AG45" s="922"/>
      <c r="AH45" s="922"/>
      <c r="AI45" s="922"/>
      <c r="AJ45" s="922"/>
      <c r="AK45" s="922"/>
      <c r="AL45" s="922"/>
      <c r="AM45" s="922"/>
      <c r="AN45" s="922"/>
      <c r="AO45" s="923"/>
      <c r="AP45" s="172"/>
      <c r="CD45" s="2"/>
      <c r="CE45" s="2"/>
      <c r="CF45" s="2"/>
      <c r="CG45" s="2"/>
      <c r="CH45" s="2"/>
    </row>
    <row r="46" spans="2:86" ht="12" customHeight="1" x14ac:dyDescent="0.2">
      <c r="B46" s="159" t="s">
        <v>956</v>
      </c>
      <c r="C46" s="181"/>
      <c r="D46" s="181"/>
      <c r="E46" s="181"/>
      <c r="F46" s="181"/>
      <c r="G46" s="181"/>
      <c r="H46" s="181"/>
      <c r="I46" s="181"/>
      <c r="J46" s="181"/>
      <c r="K46" s="193"/>
      <c r="L46" s="193"/>
      <c r="M46" s="193"/>
      <c r="N46" s="193"/>
      <c r="O46" s="193"/>
      <c r="P46" s="193"/>
      <c r="Q46" s="193"/>
      <c r="R46" s="193"/>
      <c r="S46" s="193"/>
      <c r="T46" s="193"/>
      <c r="U46" s="193"/>
      <c r="V46" s="193"/>
      <c r="W46" s="193"/>
      <c r="X46" s="193"/>
      <c r="Y46" s="193"/>
      <c r="Z46" s="193"/>
      <c r="AA46" s="193"/>
      <c r="AB46" s="193"/>
      <c r="AC46" s="193"/>
      <c r="AD46" s="193"/>
      <c r="AE46" s="193"/>
      <c r="AF46" s="193"/>
      <c r="AG46" s="193"/>
      <c r="AH46" s="193"/>
      <c r="AI46" s="193"/>
      <c r="AJ46" s="193"/>
      <c r="AK46" s="193"/>
      <c r="AL46" s="193"/>
      <c r="AM46" s="193"/>
      <c r="AN46" s="193"/>
      <c r="AO46" s="193"/>
      <c r="AP46" s="172"/>
      <c r="CD46" s="2"/>
      <c r="CE46" s="2"/>
      <c r="CF46" s="2"/>
      <c r="CG46" s="2"/>
      <c r="CH46" s="2"/>
    </row>
    <row r="47" spans="2:86" s="159" customFormat="1" ht="12" customHeight="1" x14ac:dyDescent="0.15">
      <c r="B47" s="2" t="s">
        <v>957</v>
      </c>
      <c r="AP47" s="172"/>
      <c r="AQ47" s="172"/>
      <c r="AR47" s="172"/>
      <c r="AS47" s="172"/>
      <c r="AT47" s="172"/>
      <c r="AU47" s="172"/>
      <c r="AV47" s="172"/>
      <c r="AW47" s="172"/>
      <c r="AX47" s="172"/>
      <c r="AY47" s="172"/>
      <c r="AZ47" s="172"/>
      <c r="BA47" s="172"/>
      <c r="BB47" s="172"/>
      <c r="BC47" s="172"/>
      <c r="BD47" s="172"/>
      <c r="BE47" s="172"/>
      <c r="BF47" s="172"/>
      <c r="BG47" s="172"/>
      <c r="BH47" s="172"/>
      <c r="BI47" s="172"/>
      <c r="BJ47" s="172"/>
      <c r="BK47" s="172"/>
      <c r="BL47" s="172"/>
      <c r="BM47" s="172"/>
      <c r="BN47" s="172"/>
      <c r="BO47" s="172"/>
      <c r="BP47" s="172"/>
      <c r="BQ47" s="172"/>
      <c r="BR47" s="172"/>
      <c r="BS47" s="172"/>
      <c r="BT47" s="172"/>
      <c r="BU47" s="172"/>
      <c r="BV47" s="172"/>
      <c r="BW47" s="172"/>
      <c r="BX47" s="172"/>
      <c r="BY47" s="172"/>
      <c r="BZ47" s="172"/>
      <c r="CA47" s="172"/>
      <c r="CB47" s="172"/>
      <c r="CC47" s="172"/>
    </row>
    <row r="48" spans="2:86" ht="12" customHeight="1" x14ac:dyDescent="0.15">
      <c r="B48" s="2" t="s">
        <v>958</v>
      </c>
      <c r="AP48" s="172"/>
      <c r="CD48" s="2"/>
      <c r="CE48" s="2"/>
      <c r="CF48" s="2"/>
      <c r="CG48" s="2"/>
      <c r="CH48" s="2"/>
    </row>
    <row r="49" spans="2:86" ht="12" customHeight="1" x14ac:dyDescent="0.15">
      <c r="B49" s="2" t="s">
        <v>959</v>
      </c>
      <c r="AP49" s="172"/>
      <c r="CD49" s="2"/>
      <c r="CE49" s="2"/>
      <c r="CF49" s="2"/>
      <c r="CG49" s="2"/>
      <c r="CH49" s="2"/>
    </row>
    <row r="50" spans="2:86" ht="12" customHeight="1" x14ac:dyDescent="0.15">
      <c r="B50" s="2" t="s">
        <v>960</v>
      </c>
    </row>
    <row r="51" spans="2:86" ht="12" customHeight="1" x14ac:dyDescent="0.15">
      <c r="B51" s="2" t="s">
        <v>961</v>
      </c>
    </row>
    <row r="52" spans="2:86" ht="12" customHeight="1" x14ac:dyDescent="0.15">
      <c r="B52" s="2" t="s">
        <v>962</v>
      </c>
    </row>
    <row r="53" spans="2:86" x14ac:dyDescent="0.15">
      <c r="B53" s="2" t="s">
        <v>963</v>
      </c>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9"/>
  <conditionalFormatting sqref="Y11:AB34 AG11:AJ34">
    <cfRule type="expression" dxfId="332" priority="3">
      <formula>$AQ11=2</formula>
    </cfRule>
  </conditionalFormatting>
  <conditionalFormatting sqref="Y11:AF34">
    <cfRule type="expression" dxfId="331" priority="2">
      <formula>$AQ11=3</formula>
    </cfRule>
  </conditionalFormatting>
  <conditionalFormatting sqref="AC11:AJ34">
    <cfRule type="expression" dxfId="330" priority="1">
      <formula>$AQ11=1</formula>
    </cfRule>
  </conditionalFormatting>
  <dataValidations count="2">
    <dataValidation type="list" allowBlank="1" showInputMessage="1" showErrorMessage="1" sqref="N11:O34" xr:uid="{CB0A6A60-9989-444C-B526-B9BD1D0973B5}">
      <formula1>INDIRECT(L11)</formula1>
    </dataValidation>
    <dataValidation type="list" allowBlank="1" showInputMessage="1" showErrorMessage="1" sqref="Y11:AB34" xr:uid="{58616791-243F-44AF-914D-C1BAD41FF6AE}">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BDB4B0-5212-46C3-8B30-0DE78DCD5222}">
  <sheetPr codeName="Sheet118"/>
  <dimension ref="B1:CH53"/>
  <sheetViews>
    <sheetView showGridLines="0" showZeros="0" view="pageBreakPreview" zoomScale="85" zoomScaleNormal="85" zoomScaleSheetLayoutView="85"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1" customWidth="1"/>
    <col min="43" max="86" width="4.125" style="172" customWidth="1"/>
    <col min="87" max="99" width="8" style="2" customWidth="1"/>
    <col min="100" max="110" width="9" style="2"/>
    <col min="111" max="111" width="14" style="2" bestFit="1" customWidth="1"/>
    <col min="112" max="16384" width="9" style="2"/>
  </cols>
  <sheetData>
    <row r="1" spans="2:86" ht="12" customHeight="1" x14ac:dyDescent="0.15">
      <c r="AU1" s="860" t="s">
        <v>909</v>
      </c>
      <c r="AV1" s="861" t="s">
        <v>910</v>
      </c>
      <c r="AW1" s="861"/>
      <c r="AX1" s="861"/>
      <c r="AY1" s="855" t="s">
        <v>911</v>
      </c>
      <c r="AZ1" s="855"/>
      <c r="BA1" s="855"/>
      <c r="BB1" s="855"/>
      <c r="BC1" s="855"/>
      <c r="BD1" s="855"/>
      <c r="BE1" s="855"/>
      <c r="BF1" s="855"/>
      <c r="BG1" s="855"/>
      <c r="BH1" s="855"/>
      <c r="BI1" s="855"/>
      <c r="BJ1" s="855"/>
      <c r="BK1" s="855" t="s">
        <v>912</v>
      </c>
      <c r="BL1" s="855"/>
      <c r="BM1" s="855"/>
      <c r="BN1" s="855"/>
      <c r="BO1" s="855"/>
      <c r="BP1" s="855"/>
      <c r="BQ1" s="855"/>
      <c r="BR1" s="855"/>
      <c r="BS1" s="855"/>
      <c r="BT1" s="855"/>
      <c r="BU1" s="855"/>
      <c r="BV1" s="855"/>
      <c r="BW1" s="857"/>
      <c r="BX1" s="857"/>
      <c r="BY1" s="857"/>
      <c r="BZ1" s="857"/>
      <c r="CA1" s="857"/>
      <c r="CB1" s="857"/>
      <c r="CC1" s="857"/>
      <c r="CD1" s="857"/>
      <c r="CE1" s="857"/>
      <c r="CF1" s="857"/>
      <c r="CG1" s="857"/>
      <c r="CH1" s="857"/>
    </row>
    <row r="2" spans="2:86" ht="8.25" customHeight="1" x14ac:dyDescent="0.15">
      <c r="AU2" s="860"/>
      <c r="AV2" s="861" t="s">
        <v>913</v>
      </c>
      <c r="AW2" s="862" t="s">
        <v>914</v>
      </c>
      <c r="AX2" s="862" t="s">
        <v>915</v>
      </c>
      <c r="AY2" s="855" t="s">
        <v>916</v>
      </c>
      <c r="AZ2" s="855"/>
      <c r="BA2" s="855"/>
      <c r="BB2" s="855"/>
      <c r="BC2" s="855"/>
      <c r="BD2" s="855"/>
      <c r="BE2" s="855"/>
      <c r="BF2" s="855"/>
      <c r="BG2" s="855"/>
      <c r="BH2" s="855"/>
      <c r="BI2" s="855"/>
      <c r="BJ2" s="855"/>
      <c r="BK2" s="855" t="s">
        <v>917</v>
      </c>
      <c r="BL2" s="855"/>
      <c r="BM2" s="855"/>
      <c r="BN2" s="855"/>
      <c r="BO2" s="855" t="s">
        <v>918</v>
      </c>
      <c r="BP2" s="855"/>
      <c r="BQ2" s="855"/>
      <c r="BR2" s="855"/>
      <c r="BS2" s="855"/>
      <c r="BT2" s="855"/>
      <c r="BU2" s="855"/>
      <c r="BV2" s="855"/>
      <c r="BW2" s="856"/>
      <c r="BX2" s="856"/>
      <c r="BY2" s="856"/>
      <c r="BZ2" s="856"/>
      <c r="CA2" s="857"/>
      <c r="CB2" s="857"/>
      <c r="CC2" s="857"/>
      <c r="CD2" s="857"/>
      <c r="CE2" s="857"/>
      <c r="CF2" s="857"/>
      <c r="CG2" s="857"/>
      <c r="CH2" s="857"/>
    </row>
    <row r="3" spans="2:86" ht="24.95" customHeight="1" x14ac:dyDescent="0.15">
      <c r="B3" s="568" t="s">
        <v>919</v>
      </c>
      <c r="C3" s="858"/>
      <c r="D3" s="858"/>
      <c r="E3" s="859"/>
      <c r="F3" s="859"/>
      <c r="G3" s="859"/>
      <c r="H3" s="859"/>
      <c r="I3" s="859"/>
      <c r="J3" s="859"/>
      <c r="K3" s="858"/>
      <c r="L3" s="858"/>
      <c r="M3" s="858"/>
      <c r="N3" s="858"/>
      <c r="O3" s="858"/>
      <c r="P3" s="858"/>
      <c r="Q3" s="858"/>
      <c r="R3" s="858"/>
      <c r="S3" s="858"/>
      <c r="T3" s="858"/>
      <c r="U3" s="858"/>
      <c r="V3" s="858"/>
      <c r="W3" s="858"/>
      <c r="X3" s="858"/>
      <c r="Y3" s="858"/>
      <c r="Z3" s="858"/>
      <c r="AA3" s="858"/>
      <c r="AB3" s="858"/>
      <c r="AC3" s="858"/>
      <c r="AD3" s="858"/>
      <c r="AE3" s="858"/>
      <c r="AF3" s="858"/>
      <c r="AG3" s="858"/>
      <c r="AH3" s="858"/>
      <c r="AI3" s="858"/>
      <c r="AJ3" s="858"/>
      <c r="AK3" s="858"/>
      <c r="AL3" s="858"/>
      <c r="AM3" s="858"/>
      <c r="AN3" s="858"/>
      <c r="AO3" s="858"/>
      <c r="AU3" s="860"/>
      <c r="AV3" s="861"/>
      <c r="AW3" s="862"/>
      <c r="AX3" s="862"/>
      <c r="AY3" s="855" t="s">
        <v>920</v>
      </c>
      <c r="AZ3" s="855"/>
      <c r="BA3" s="855"/>
      <c r="BB3" s="855"/>
      <c r="BC3" s="855" t="s">
        <v>921</v>
      </c>
      <c r="BD3" s="855"/>
      <c r="BE3" s="855"/>
      <c r="BF3" s="855"/>
      <c r="BG3" s="855" t="s">
        <v>922</v>
      </c>
      <c r="BH3" s="855"/>
      <c r="BI3" s="855"/>
      <c r="BJ3" s="855"/>
      <c r="BK3" s="855" t="s">
        <v>923</v>
      </c>
      <c r="BL3" s="855"/>
      <c r="BM3" s="855"/>
      <c r="BN3" s="855"/>
      <c r="BO3" s="855" t="s">
        <v>921</v>
      </c>
      <c r="BP3" s="855"/>
      <c r="BQ3" s="855"/>
      <c r="BR3" s="855"/>
      <c r="BS3" s="855" t="s">
        <v>922</v>
      </c>
      <c r="BT3" s="855"/>
      <c r="BU3" s="855"/>
      <c r="BV3" s="855"/>
      <c r="BW3" s="857"/>
      <c r="BX3" s="857"/>
      <c r="BY3" s="857"/>
      <c r="BZ3" s="857"/>
      <c r="CA3" s="857"/>
      <c r="CB3" s="857"/>
      <c r="CC3" s="857"/>
      <c r="CD3" s="857"/>
      <c r="CE3" s="857"/>
      <c r="CF3" s="857"/>
      <c r="CG3" s="857"/>
      <c r="CH3" s="857"/>
    </row>
    <row r="4" spans="2:86" ht="18" customHeight="1" x14ac:dyDescent="0.15">
      <c r="B4" s="401" t="s">
        <v>8</v>
      </c>
      <c r="C4" s="401"/>
      <c r="D4" s="401"/>
      <c r="E4" s="624" t="s">
        <v>542</v>
      </c>
      <c r="F4" s="625"/>
      <c r="G4" s="625"/>
      <c r="H4" s="625"/>
      <c r="I4" s="625"/>
      <c r="J4" s="626"/>
      <c r="K4" s="496" t="s">
        <v>9</v>
      </c>
      <c r="L4" s="496"/>
      <c r="M4" s="496"/>
      <c r="N4" s="648" t="s">
        <v>543</v>
      </c>
      <c r="O4" s="648"/>
      <c r="P4" s="648"/>
      <c r="Q4" s="648"/>
      <c r="R4" s="648"/>
      <c r="S4" s="648"/>
      <c r="T4" s="498" t="s">
        <v>924</v>
      </c>
      <c r="U4" s="499"/>
      <c r="V4" s="499"/>
      <c r="W4" s="499"/>
      <c r="X4" s="500"/>
      <c r="Y4" s="870" t="s">
        <v>545</v>
      </c>
      <c r="Z4" s="870"/>
      <c r="AA4" s="870"/>
      <c r="AB4" s="870"/>
      <c r="AC4" s="870"/>
      <c r="AD4" s="870"/>
      <c r="AE4" s="870"/>
      <c r="AF4" s="870"/>
      <c r="AG4" s="498" t="s">
        <v>546</v>
      </c>
      <c r="AH4" s="499"/>
      <c r="AI4" s="499"/>
      <c r="AJ4" s="500"/>
      <c r="AK4" s="863">
        <v>45621</v>
      </c>
      <c r="AL4" s="864"/>
      <c r="AM4" s="864"/>
      <c r="AN4" s="864"/>
      <c r="AO4" s="865"/>
      <c r="AU4" s="860"/>
      <c r="AV4" s="861"/>
      <c r="AW4" s="862"/>
      <c r="AX4" s="862"/>
      <c r="AY4" s="173" t="s">
        <v>925</v>
      </c>
      <c r="AZ4" s="173" t="s">
        <v>926</v>
      </c>
      <c r="BA4" s="173" t="s">
        <v>927</v>
      </c>
      <c r="BB4" s="173" t="s">
        <v>928</v>
      </c>
      <c r="BC4" s="173" t="s">
        <v>925</v>
      </c>
      <c r="BD4" s="173" t="s">
        <v>926</v>
      </c>
      <c r="BE4" s="173" t="s">
        <v>927</v>
      </c>
      <c r="BF4" s="173" t="s">
        <v>928</v>
      </c>
      <c r="BG4" s="173" t="s">
        <v>925</v>
      </c>
      <c r="BH4" s="173" t="s">
        <v>926</v>
      </c>
      <c r="BI4" s="173" t="s">
        <v>927</v>
      </c>
      <c r="BJ4" s="173" t="s">
        <v>928</v>
      </c>
      <c r="BK4" s="173" t="s">
        <v>925</v>
      </c>
      <c r="BL4" s="173" t="s">
        <v>926</v>
      </c>
      <c r="BM4" s="173" t="s">
        <v>927</v>
      </c>
      <c r="BN4" s="173" t="s">
        <v>928</v>
      </c>
      <c r="BO4" s="173" t="s">
        <v>925</v>
      </c>
      <c r="BP4" s="173" t="s">
        <v>926</v>
      </c>
      <c r="BQ4" s="173" t="s">
        <v>927</v>
      </c>
      <c r="BR4" s="173" t="s">
        <v>928</v>
      </c>
      <c r="BS4" s="173" t="s">
        <v>925</v>
      </c>
      <c r="BT4" s="173" t="s">
        <v>926</v>
      </c>
      <c r="BU4" s="173" t="s">
        <v>927</v>
      </c>
      <c r="BV4" s="173" t="s">
        <v>928</v>
      </c>
      <c r="BW4" s="5"/>
      <c r="BX4" s="5"/>
      <c r="BY4" s="5"/>
      <c r="BZ4" s="5"/>
      <c r="CA4" s="5"/>
      <c r="CB4" s="5"/>
      <c r="CC4" s="5"/>
      <c r="CD4" s="5"/>
      <c r="CE4" s="5"/>
      <c r="CF4" s="5"/>
      <c r="CG4" s="5"/>
      <c r="CH4" s="5"/>
    </row>
    <row r="5" spans="2:86" ht="18" customHeight="1" x14ac:dyDescent="0.15">
      <c r="B5" s="409" t="s">
        <v>0</v>
      </c>
      <c r="C5" s="409"/>
      <c r="D5" s="409"/>
      <c r="E5" s="634" t="s">
        <v>547</v>
      </c>
      <c r="F5" s="635"/>
      <c r="G5" s="635"/>
      <c r="H5" s="635"/>
      <c r="I5" s="635"/>
      <c r="J5" s="636"/>
      <c r="K5" s="528" t="s">
        <v>1</v>
      </c>
      <c r="L5" s="528"/>
      <c r="M5" s="528"/>
      <c r="N5" s="648" t="s">
        <v>548</v>
      </c>
      <c r="O5" s="648"/>
      <c r="P5" s="648"/>
      <c r="Q5" s="648"/>
      <c r="R5" s="648"/>
      <c r="S5" s="648"/>
      <c r="T5" s="501"/>
      <c r="U5" s="502"/>
      <c r="V5" s="502"/>
      <c r="W5" s="502"/>
      <c r="X5" s="503"/>
      <c r="Y5" s="869" t="s">
        <v>549</v>
      </c>
      <c r="Z5" s="869"/>
      <c r="AA5" s="869"/>
      <c r="AB5" s="869"/>
      <c r="AC5" s="869"/>
      <c r="AD5" s="869"/>
      <c r="AE5" s="869"/>
      <c r="AF5" s="869"/>
      <c r="AG5" s="632"/>
      <c r="AH5" s="650"/>
      <c r="AI5" s="650"/>
      <c r="AJ5" s="633"/>
      <c r="AK5" s="866"/>
      <c r="AL5" s="867"/>
      <c r="AM5" s="867"/>
      <c r="AN5" s="867"/>
      <c r="AO5" s="868"/>
      <c r="AU5" s="860"/>
      <c r="AV5" s="174" t="str">
        <f>N7</f>
        <v>S019</v>
      </c>
      <c r="AW5" s="175">
        <f>R7</f>
        <v>10.5</v>
      </c>
      <c r="AX5" s="176" t="str">
        <f>AM35</f>
        <v>Ⅱ</v>
      </c>
      <c r="AY5" s="176">
        <f>Y37</f>
        <v>0</v>
      </c>
      <c r="AZ5" s="176">
        <f t="shared" ref="AZ5:BJ5" si="0">Z37</f>
        <v>0</v>
      </c>
      <c r="BA5" s="176">
        <f t="shared" si="0"/>
        <v>0</v>
      </c>
      <c r="BB5" s="176">
        <f>AB37</f>
        <v>0</v>
      </c>
      <c r="BC5" s="176">
        <f t="shared" si="0"/>
        <v>0</v>
      </c>
      <c r="BD5" s="176">
        <f>AD37</f>
        <v>0</v>
      </c>
      <c r="BE5" s="176">
        <f>AE37</f>
        <v>0</v>
      </c>
      <c r="BF5" s="176">
        <f t="shared" si="0"/>
        <v>1</v>
      </c>
      <c r="BG5" s="176">
        <f t="shared" si="0"/>
        <v>0</v>
      </c>
      <c r="BH5" s="176">
        <f t="shared" si="0"/>
        <v>0</v>
      </c>
      <c r="BI5" s="176">
        <f>AI37</f>
        <v>0</v>
      </c>
      <c r="BJ5" s="176">
        <f t="shared" si="0"/>
        <v>0</v>
      </c>
      <c r="BK5" s="176" t="str">
        <f>IF(Y37&gt;0,R7,"")</f>
        <v/>
      </c>
      <c r="BL5" s="177" t="str">
        <f>IF(Y37&gt;0,"",IF(Z37&gt;0,R7,""))</f>
        <v/>
      </c>
      <c r="BM5" s="177" t="str">
        <f>IF(Y37+Z37&gt;0,"",IF(AA37&gt;0,R7,""))</f>
        <v/>
      </c>
      <c r="BN5" s="177" t="str">
        <f>IF(Y37+Z37+AA37&gt;0,"",IF(AB37&gt;0,R7,""))</f>
        <v/>
      </c>
      <c r="BO5" s="176">
        <f>AC35</f>
        <v>0</v>
      </c>
      <c r="BP5" s="176">
        <f t="shared" ref="BP5:BQ5" si="1">AD35</f>
        <v>0</v>
      </c>
      <c r="BQ5" s="176">
        <f t="shared" si="1"/>
        <v>0</v>
      </c>
      <c r="BR5" s="176">
        <f>AF35</f>
        <v>2.5000000000000001E-3</v>
      </c>
      <c r="BS5" s="176">
        <f>AG35</f>
        <v>0</v>
      </c>
      <c r="BT5" s="176">
        <f>AH35</f>
        <v>0</v>
      </c>
      <c r="BU5" s="176">
        <f>AI35</f>
        <v>0</v>
      </c>
      <c r="BV5" s="176">
        <f>AJ35</f>
        <v>0</v>
      </c>
      <c r="BW5" s="178"/>
      <c r="BX5" s="179"/>
      <c r="BY5" s="179"/>
      <c r="BZ5" s="179"/>
      <c r="CA5" s="180"/>
      <c r="CB5" s="180"/>
      <c r="CC5" s="180"/>
      <c r="CD5" s="180"/>
      <c r="CE5" s="180"/>
      <c r="CF5" s="180"/>
      <c r="CG5" s="180"/>
      <c r="CH5" s="180"/>
    </row>
    <row r="6" spans="2:86" ht="12" customHeight="1" x14ac:dyDescent="0.15">
      <c r="B6" s="871" t="s">
        <v>929</v>
      </c>
      <c r="C6" s="873"/>
      <c r="D6" s="874"/>
      <c r="E6" s="875"/>
      <c r="F6" s="875"/>
      <c r="G6" s="875"/>
      <c r="H6" s="875"/>
      <c r="I6" s="875"/>
      <c r="J6" s="876"/>
      <c r="K6" s="881" t="s">
        <v>930</v>
      </c>
      <c r="L6" s="882"/>
      <c r="M6" s="882"/>
      <c r="N6" s="882"/>
      <c r="O6" s="882"/>
      <c r="P6" s="882"/>
      <c r="Q6" s="882"/>
      <c r="R6" s="882"/>
      <c r="S6" s="882"/>
      <c r="T6" s="882"/>
      <c r="U6" s="882"/>
      <c r="V6" s="882"/>
      <c r="W6" s="882"/>
      <c r="X6" s="882"/>
      <c r="Y6" s="882"/>
      <c r="Z6" s="882"/>
      <c r="AA6" s="882"/>
      <c r="AB6" s="882"/>
      <c r="AC6" s="882"/>
      <c r="AD6" s="882"/>
      <c r="AE6" s="882"/>
      <c r="AF6" s="882"/>
      <c r="AG6" s="882"/>
      <c r="AH6" s="882"/>
      <c r="AI6" s="882"/>
      <c r="AJ6" s="882"/>
      <c r="AK6" s="882"/>
      <c r="AL6" s="882"/>
      <c r="AM6" s="882"/>
      <c r="AN6" s="882"/>
      <c r="AO6" s="883"/>
      <c r="AP6" s="2"/>
    </row>
    <row r="7" spans="2:86" ht="12" customHeight="1" x14ac:dyDescent="0.15">
      <c r="B7" s="872"/>
      <c r="C7" s="877"/>
      <c r="D7" s="875"/>
      <c r="E7" s="875"/>
      <c r="F7" s="875"/>
      <c r="G7" s="875"/>
      <c r="H7" s="875"/>
      <c r="I7" s="875"/>
      <c r="J7" s="876"/>
      <c r="K7" s="884" t="s">
        <v>931</v>
      </c>
      <c r="L7" s="885"/>
      <c r="M7" s="886"/>
      <c r="N7" s="887" t="s">
        <v>606</v>
      </c>
      <c r="O7" s="888"/>
      <c r="P7" s="884" t="s">
        <v>932</v>
      </c>
      <c r="Q7" s="886"/>
      <c r="R7" s="889">
        <v>10.5</v>
      </c>
      <c r="S7" s="890"/>
      <c r="T7" s="891"/>
      <c r="U7" s="892" t="s">
        <v>933</v>
      </c>
      <c r="V7" s="893"/>
      <c r="W7" s="892" t="s">
        <v>934</v>
      </c>
      <c r="X7" s="893"/>
      <c r="Y7" s="886" t="s">
        <v>935</v>
      </c>
      <c r="Z7" s="898"/>
      <c r="AA7" s="898"/>
      <c r="AB7" s="898"/>
      <c r="AC7" s="892" t="s">
        <v>936</v>
      </c>
      <c r="AD7" s="899"/>
      <c r="AE7" s="899"/>
      <c r="AF7" s="899"/>
      <c r="AG7" s="899"/>
      <c r="AH7" s="899"/>
      <c r="AI7" s="899"/>
      <c r="AJ7" s="893"/>
      <c r="AK7" s="892" t="s">
        <v>937</v>
      </c>
      <c r="AL7" s="899"/>
      <c r="AM7" s="899"/>
      <c r="AN7" s="901"/>
      <c r="AO7" s="902"/>
      <c r="AP7" s="2"/>
      <c r="AW7" s="182"/>
    </row>
    <row r="8" spans="2:86" ht="12" customHeight="1" x14ac:dyDescent="0.15">
      <c r="B8" s="872"/>
      <c r="C8" s="877"/>
      <c r="D8" s="875"/>
      <c r="E8" s="875"/>
      <c r="F8" s="875"/>
      <c r="G8" s="875"/>
      <c r="H8" s="875"/>
      <c r="I8" s="875"/>
      <c r="J8" s="876"/>
      <c r="K8" s="898" t="s">
        <v>731</v>
      </c>
      <c r="L8" s="898" t="s">
        <v>560</v>
      </c>
      <c r="M8" s="898"/>
      <c r="N8" s="898" t="s">
        <v>561</v>
      </c>
      <c r="O8" s="898"/>
      <c r="P8" s="898" t="s">
        <v>938</v>
      </c>
      <c r="Q8" s="898"/>
      <c r="R8" s="898" t="s">
        <v>939</v>
      </c>
      <c r="S8" s="898"/>
      <c r="T8" s="898"/>
      <c r="U8" s="894"/>
      <c r="V8" s="895"/>
      <c r="W8" s="894"/>
      <c r="X8" s="895"/>
      <c r="Y8" s="886"/>
      <c r="Z8" s="898"/>
      <c r="AA8" s="898"/>
      <c r="AB8" s="898"/>
      <c r="AC8" s="896"/>
      <c r="AD8" s="900"/>
      <c r="AE8" s="900"/>
      <c r="AF8" s="900"/>
      <c r="AG8" s="900"/>
      <c r="AH8" s="900"/>
      <c r="AI8" s="900"/>
      <c r="AJ8" s="897"/>
      <c r="AK8" s="894"/>
      <c r="AL8" s="903"/>
      <c r="AM8" s="903"/>
      <c r="AN8" s="904"/>
      <c r="AO8" s="905"/>
      <c r="AP8" s="2"/>
    </row>
    <row r="9" spans="2:86" ht="12" customHeight="1" x14ac:dyDescent="0.15">
      <c r="B9" s="872"/>
      <c r="C9" s="877"/>
      <c r="D9" s="875"/>
      <c r="E9" s="875"/>
      <c r="F9" s="875"/>
      <c r="G9" s="875"/>
      <c r="H9" s="875"/>
      <c r="I9" s="875"/>
      <c r="J9" s="876"/>
      <c r="K9" s="898"/>
      <c r="L9" s="898"/>
      <c r="M9" s="898"/>
      <c r="N9" s="898"/>
      <c r="O9" s="898"/>
      <c r="P9" s="898"/>
      <c r="Q9" s="898"/>
      <c r="R9" s="898"/>
      <c r="S9" s="898"/>
      <c r="T9" s="898"/>
      <c r="U9" s="894"/>
      <c r="V9" s="895"/>
      <c r="W9" s="894"/>
      <c r="X9" s="895"/>
      <c r="Y9" s="886" t="s">
        <v>940</v>
      </c>
      <c r="Z9" s="898"/>
      <c r="AA9" s="898"/>
      <c r="AB9" s="898"/>
      <c r="AC9" s="898" t="s">
        <v>941</v>
      </c>
      <c r="AD9" s="898"/>
      <c r="AE9" s="898"/>
      <c r="AF9" s="898"/>
      <c r="AG9" s="898" t="s">
        <v>942</v>
      </c>
      <c r="AH9" s="898"/>
      <c r="AI9" s="898"/>
      <c r="AJ9" s="898"/>
      <c r="AK9" s="894"/>
      <c r="AL9" s="903"/>
      <c r="AM9" s="903"/>
      <c r="AN9" s="904"/>
      <c r="AO9" s="905"/>
      <c r="AP9" s="2"/>
    </row>
    <row r="10" spans="2:86" ht="12" customHeight="1" x14ac:dyDescent="0.15">
      <c r="B10" s="872"/>
      <c r="C10" s="877"/>
      <c r="D10" s="875"/>
      <c r="E10" s="875"/>
      <c r="F10" s="875"/>
      <c r="G10" s="875"/>
      <c r="H10" s="875"/>
      <c r="I10" s="875"/>
      <c r="J10" s="876"/>
      <c r="K10" s="898"/>
      <c r="L10" s="898"/>
      <c r="M10" s="898"/>
      <c r="N10" s="898"/>
      <c r="O10" s="898"/>
      <c r="P10" s="898"/>
      <c r="Q10" s="898"/>
      <c r="R10" s="898"/>
      <c r="S10" s="898"/>
      <c r="T10" s="898"/>
      <c r="U10" s="896"/>
      <c r="V10" s="897"/>
      <c r="W10" s="896"/>
      <c r="X10" s="897"/>
      <c r="Y10" s="183" t="s">
        <v>527</v>
      </c>
      <c r="Z10" s="184" t="s">
        <v>526</v>
      </c>
      <c r="AA10" s="184" t="s">
        <v>943</v>
      </c>
      <c r="AB10" s="184" t="s">
        <v>944</v>
      </c>
      <c r="AC10" s="184" t="s">
        <v>527</v>
      </c>
      <c r="AD10" s="184" t="s">
        <v>526</v>
      </c>
      <c r="AE10" s="184" t="s">
        <v>943</v>
      </c>
      <c r="AF10" s="184" t="s">
        <v>944</v>
      </c>
      <c r="AG10" s="184" t="s">
        <v>527</v>
      </c>
      <c r="AH10" s="184" t="s">
        <v>526</v>
      </c>
      <c r="AI10" s="184" t="s">
        <v>943</v>
      </c>
      <c r="AJ10" s="184" t="s">
        <v>944</v>
      </c>
      <c r="AK10" s="896"/>
      <c r="AL10" s="900"/>
      <c r="AM10" s="900"/>
      <c r="AN10" s="906"/>
      <c r="AO10" s="907"/>
      <c r="AP10" s="2"/>
    </row>
    <row r="11" spans="2:86" ht="12" customHeight="1" x14ac:dyDescent="0.15">
      <c r="B11" s="872"/>
      <c r="C11" s="877"/>
      <c r="D11" s="875"/>
      <c r="E11" s="875"/>
      <c r="F11" s="875"/>
      <c r="G11" s="875"/>
      <c r="H11" s="875"/>
      <c r="I11" s="875"/>
      <c r="J11" s="876"/>
      <c r="K11" s="185">
        <v>1</v>
      </c>
      <c r="L11" s="908" t="s">
        <v>574</v>
      </c>
      <c r="M11" s="910"/>
      <c r="N11" s="908" t="s">
        <v>592</v>
      </c>
      <c r="O11" s="910"/>
      <c r="P11" s="908" t="s">
        <v>576</v>
      </c>
      <c r="Q11" s="910"/>
      <c r="R11" s="606" t="s">
        <v>270</v>
      </c>
      <c r="S11" s="606"/>
      <c r="T11" s="606"/>
      <c r="U11" s="908" t="s">
        <v>607</v>
      </c>
      <c r="V11" s="910"/>
      <c r="W11" s="908"/>
      <c r="X11" s="910"/>
      <c r="Y11" s="186"/>
      <c r="Z11" s="187"/>
      <c r="AA11" s="187"/>
      <c r="AB11" s="187"/>
      <c r="AC11" s="188"/>
      <c r="AD11" s="188"/>
      <c r="AE11" s="188"/>
      <c r="AF11" s="188">
        <v>2.5000000000000001E-3</v>
      </c>
      <c r="AG11" s="188"/>
      <c r="AH11" s="188"/>
      <c r="AI11" s="188"/>
      <c r="AJ11" s="188"/>
      <c r="AK11" s="908"/>
      <c r="AL11" s="909"/>
      <c r="AM11" s="909"/>
      <c r="AN11" s="909"/>
      <c r="AO11" s="910"/>
      <c r="AP11" s="2"/>
      <c r="AQ11" s="189">
        <f>IF(P11="材質劣化",2,IF(P11="漏水",3,1))</f>
        <v>2</v>
      </c>
    </row>
    <row r="12" spans="2:86" ht="12" customHeight="1" x14ac:dyDescent="0.15">
      <c r="B12" s="872"/>
      <c r="C12" s="877"/>
      <c r="D12" s="875"/>
      <c r="E12" s="875"/>
      <c r="F12" s="875"/>
      <c r="G12" s="875"/>
      <c r="H12" s="875"/>
      <c r="I12" s="875"/>
      <c r="J12" s="876"/>
      <c r="K12" s="185"/>
      <c r="L12" s="908"/>
      <c r="M12" s="910"/>
      <c r="N12" s="908"/>
      <c r="O12" s="910"/>
      <c r="P12" s="908"/>
      <c r="Q12" s="910"/>
      <c r="R12" s="606"/>
      <c r="S12" s="606"/>
      <c r="T12" s="606"/>
      <c r="U12" s="908"/>
      <c r="V12" s="910"/>
      <c r="W12" s="908"/>
      <c r="X12" s="910"/>
      <c r="Y12" s="186"/>
      <c r="Z12" s="187"/>
      <c r="AA12" s="187"/>
      <c r="AB12" s="187"/>
      <c r="AC12" s="188"/>
      <c r="AD12" s="188"/>
      <c r="AE12" s="188"/>
      <c r="AF12" s="188"/>
      <c r="AG12" s="188"/>
      <c r="AH12" s="188"/>
      <c r="AI12" s="188"/>
      <c r="AJ12" s="188"/>
      <c r="AK12" s="908"/>
      <c r="AL12" s="909"/>
      <c r="AM12" s="909"/>
      <c r="AN12" s="909"/>
      <c r="AO12" s="910"/>
      <c r="AP12" s="2"/>
      <c r="AQ12" s="189">
        <f>IF(P12="材質劣化",2,IF(P12="漏水",3,1))</f>
        <v>1</v>
      </c>
    </row>
    <row r="13" spans="2:86" ht="12" customHeight="1" x14ac:dyDescent="0.15">
      <c r="B13" s="872"/>
      <c r="C13" s="877"/>
      <c r="D13" s="875"/>
      <c r="E13" s="875"/>
      <c r="F13" s="875"/>
      <c r="G13" s="875"/>
      <c r="H13" s="875"/>
      <c r="I13" s="875"/>
      <c r="J13" s="876"/>
      <c r="K13" s="185"/>
      <c r="L13" s="908"/>
      <c r="M13" s="910"/>
      <c r="N13" s="908"/>
      <c r="O13" s="910"/>
      <c r="P13" s="908"/>
      <c r="Q13" s="910"/>
      <c r="R13" s="604"/>
      <c r="S13" s="620"/>
      <c r="T13" s="605"/>
      <c r="U13" s="908"/>
      <c r="V13" s="910"/>
      <c r="W13" s="908"/>
      <c r="X13" s="910"/>
      <c r="Y13" s="186"/>
      <c r="Z13" s="187"/>
      <c r="AA13" s="187"/>
      <c r="AB13" s="187"/>
      <c r="AC13" s="188"/>
      <c r="AD13" s="188"/>
      <c r="AE13" s="188"/>
      <c r="AF13" s="188"/>
      <c r="AG13" s="188"/>
      <c r="AH13" s="188"/>
      <c r="AI13" s="188"/>
      <c r="AJ13" s="188"/>
      <c r="AK13" s="908"/>
      <c r="AL13" s="909"/>
      <c r="AM13" s="909"/>
      <c r="AN13" s="909"/>
      <c r="AO13" s="910"/>
      <c r="AP13" s="2"/>
      <c r="AQ13" s="189">
        <f t="shared" ref="AQ13:AQ34" si="2">IF(P13="材質劣化",2,IF(P13="漏水",3,1))</f>
        <v>1</v>
      </c>
    </row>
    <row r="14" spans="2:86" ht="12" customHeight="1" x14ac:dyDescent="0.15">
      <c r="B14" s="872"/>
      <c r="C14" s="877"/>
      <c r="D14" s="875"/>
      <c r="E14" s="875"/>
      <c r="F14" s="875"/>
      <c r="G14" s="875"/>
      <c r="H14" s="875"/>
      <c r="I14" s="875"/>
      <c r="J14" s="876"/>
      <c r="K14" s="185"/>
      <c r="L14" s="908"/>
      <c r="M14" s="910"/>
      <c r="N14" s="908"/>
      <c r="O14" s="910"/>
      <c r="P14" s="908"/>
      <c r="Q14" s="910"/>
      <c r="R14" s="604"/>
      <c r="S14" s="620"/>
      <c r="T14" s="605"/>
      <c r="U14" s="908"/>
      <c r="V14" s="910"/>
      <c r="W14" s="908"/>
      <c r="X14" s="910"/>
      <c r="Y14" s="186"/>
      <c r="Z14" s="187"/>
      <c r="AA14" s="187"/>
      <c r="AB14" s="187"/>
      <c r="AC14" s="188"/>
      <c r="AD14" s="188"/>
      <c r="AE14" s="188"/>
      <c r="AF14" s="188"/>
      <c r="AG14" s="188"/>
      <c r="AH14" s="188"/>
      <c r="AI14" s="188"/>
      <c r="AJ14" s="188"/>
      <c r="AK14" s="908"/>
      <c r="AL14" s="909"/>
      <c r="AM14" s="909"/>
      <c r="AN14" s="909"/>
      <c r="AO14" s="910"/>
      <c r="AP14" s="2"/>
      <c r="AQ14" s="189">
        <f t="shared" si="2"/>
        <v>1</v>
      </c>
    </row>
    <row r="15" spans="2:86" ht="12" customHeight="1" x14ac:dyDescent="0.15">
      <c r="B15" s="872"/>
      <c r="C15" s="877"/>
      <c r="D15" s="875"/>
      <c r="E15" s="875"/>
      <c r="F15" s="875"/>
      <c r="G15" s="875"/>
      <c r="H15" s="875"/>
      <c r="I15" s="875"/>
      <c r="J15" s="876"/>
      <c r="K15" s="185"/>
      <c r="L15" s="908"/>
      <c r="M15" s="910"/>
      <c r="N15" s="908"/>
      <c r="O15" s="910"/>
      <c r="P15" s="908"/>
      <c r="Q15" s="910"/>
      <c r="R15" s="604"/>
      <c r="S15" s="620"/>
      <c r="T15" s="605"/>
      <c r="U15" s="908"/>
      <c r="V15" s="910"/>
      <c r="W15" s="908"/>
      <c r="X15" s="910"/>
      <c r="Y15" s="186"/>
      <c r="Z15" s="187"/>
      <c r="AA15" s="187"/>
      <c r="AB15" s="187"/>
      <c r="AC15" s="188"/>
      <c r="AD15" s="188"/>
      <c r="AE15" s="188"/>
      <c r="AF15" s="188"/>
      <c r="AG15" s="188"/>
      <c r="AH15" s="188"/>
      <c r="AI15" s="188"/>
      <c r="AJ15" s="188"/>
      <c r="AK15" s="908"/>
      <c r="AL15" s="909"/>
      <c r="AM15" s="909"/>
      <c r="AN15" s="909"/>
      <c r="AO15" s="910"/>
      <c r="AP15" s="2"/>
      <c r="AQ15" s="189">
        <f t="shared" si="2"/>
        <v>1</v>
      </c>
    </row>
    <row r="16" spans="2:86" ht="12" customHeight="1" x14ac:dyDescent="0.15">
      <c r="B16" s="872"/>
      <c r="C16" s="877"/>
      <c r="D16" s="875"/>
      <c r="E16" s="875"/>
      <c r="F16" s="875"/>
      <c r="G16" s="875"/>
      <c r="H16" s="875"/>
      <c r="I16" s="875"/>
      <c r="J16" s="876"/>
      <c r="K16" s="185"/>
      <c r="L16" s="908"/>
      <c r="M16" s="910"/>
      <c r="N16" s="908"/>
      <c r="O16" s="910"/>
      <c r="P16" s="908"/>
      <c r="Q16" s="910"/>
      <c r="R16" s="604"/>
      <c r="S16" s="620"/>
      <c r="T16" s="605"/>
      <c r="U16" s="908"/>
      <c r="V16" s="910"/>
      <c r="W16" s="908"/>
      <c r="X16" s="910"/>
      <c r="Y16" s="186"/>
      <c r="Z16" s="187"/>
      <c r="AA16" s="187"/>
      <c r="AB16" s="187"/>
      <c r="AC16" s="188"/>
      <c r="AD16" s="188"/>
      <c r="AE16" s="188"/>
      <c r="AF16" s="188"/>
      <c r="AG16" s="188"/>
      <c r="AH16" s="188"/>
      <c r="AI16" s="188"/>
      <c r="AJ16" s="188"/>
      <c r="AK16" s="908"/>
      <c r="AL16" s="909"/>
      <c r="AM16" s="909"/>
      <c r="AN16" s="909"/>
      <c r="AO16" s="910"/>
      <c r="AP16" s="2"/>
      <c r="AQ16" s="189">
        <f t="shared" si="2"/>
        <v>1</v>
      </c>
    </row>
    <row r="17" spans="2:46" ht="12" customHeight="1" x14ac:dyDescent="0.15">
      <c r="B17" s="872"/>
      <c r="C17" s="877"/>
      <c r="D17" s="875"/>
      <c r="E17" s="875"/>
      <c r="F17" s="875"/>
      <c r="G17" s="875"/>
      <c r="H17" s="875"/>
      <c r="I17" s="875"/>
      <c r="J17" s="876"/>
      <c r="K17" s="185"/>
      <c r="L17" s="908"/>
      <c r="M17" s="910"/>
      <c r="N17" s="908"/>
      <c r="O17" s="910"/>
      <c r="P17" s="908"/>
      <c r="Q17" s="910"/>
      <c r="R17" s="604"/>
      <c r="S17" s="620"/>
      <c r="T17" s="605"/>
      <c r="U17" s="908"/>
      <c r="V17" s="910"/>
      <c r="W17" s="908"/>
      <c r="X17" s="910"/>
      <c r="Y17" s="186"/>
      <c r="Z17" s="187"/>
      <c r="AA17" s="187"/>
      <c r="AB17" s="187"/>
      <c r="AC17" s="188"/>
      <c r="AD17" s="188"/>
      <c r="AE17" s="188"/>
      <c r="AF17" s="188"/>
      <c r="AG17" s="188"/>
      <c r="AH17" s="188"/>
      <c r="AI17" s="188"/>
      <c r="AJ17" s="188"/>
      <c r="AK17" s="908"/>
      <c r="AL17" s="909"/>
      <c r="AM17" s="909"/>
      <c r="AN17" s="909"/>
      <c r="AO17" s="910"/>
      <c r="AP17" s="2"/>
      <c r="AQ17" s="189">
        <f t="shared" si="2"/>
        <v>1</v>
      </c>
    </row>
    <row r="18" spans="2:46" ht="12" customHeight="1" x14ac:dyDescent="0.15">
      <c r="B18" s="872"/>
      <c r="C18" s="877"/>
      <c r="D18" s="875"/>
      <c r="E18" s="875"/>
      <c r="F18" s="875"/>
      <c r="G18" s="875"/>
      <c r="H18" s="875"/>
      <c r="I18" s="875"/>
      <c r="J18" s="876"/>
      <c r="K18" s="185"/>
      <c r="L18" s="908"/>
      <c r="M18" s="910"/>
      <c r="N18" s="908"/>
      <c r="O18" s="910"/>
      <c r="P18" s="908"/>
      <c r="Q18" s="910"/>
      <c r="R18" s="604"/>
      <c r="S18" s="620"/>
      <c r="T18" s="605"/>
      <c r="U18" s="908"/>
      <c r="V18" s="910"/>
      <c r="W18" s="908"/>
      <c r="X18" s="910"/>
      <c r="Y18" s="186"/>
      <c r="Z18" s="187"/>
      <c r="AA18" s="187"/>
      <c r="AB18" s="187"/>
      <c r="AC18" s="188"/>
      <c r="AD18" s="188"/>
      <c r="AE18" s="188"/>
      <c r="AF18" s="188"/>
      <c r="AG18" s="188"/>
      <c r="AH18" s="188"/>
      <c r="AI18" s="188"/>
      <c r="AJ18" s="188"/>
      <c r="AK18" s="908"/>
      <c r="AL18" s="909"/>
      <c r="AM18" s="909"/>
      <c r="AN18" s="909"/>
      <c r="AO18" s="910"/>
      <c r="AP18" s="2"/>
      <c r="AQ18" s="189">
        <f t="shared" si="2"/>
        <v>1</v>
      </c>
    </row>
    <row r="19" spans="2:46" ht="12" customHeight="1" x14ac:dyDescent="0.15">
      <c r="B19" s="872"/>
      <c r="C19" s="877"/>
      <c r="D19" s="875"/>
      <c r="E19" s="875"/>
      <c r="F19" s="875"/>
      <c r="G19" s="875"/>
      <c r="H19" s="875"/>
      <c r="I19" s="875"/>
      <c r="J19" s="876"/>
      <c r="K19" s="185"/>
      <c r="L19" s="908"/>
      <c r="M19" s="910"/>
      <c r="N19" s="908"/>
      <c r="O19" s="910"/>
      <c r="P19" s="908"/>
      <c r="Q19" s="910"/>
      <c r="R19" s="604"/>
      <c r="S19" s="620"/>
      <c r="T19" s="605"/>
      <c r="U19" s="908"/>
      <c r="V19" s="910"/>
      <c r="W19" s="908"/>
      <c r="X19" s="910"/>
      <c r="Y19" s="186"/>
      <c r="Z19" s="187"/>
      <c r="AA19" s="187"/>
      <c r="AB19" s="187"/>
      <c r="AC19" s="188"/>
      <c r="AD19" s="188"/>
      <c r="AE19" s="188"/>
      <c r="AF19" s="188"/>
      <c r="AG19" s="188"/>
      <c r="AH19" s="188"/>
      <c r="AI19" s="188"/>
      <c r="AJ19" s="188"/>
      <c r="AK19" s="908"/>
      <c r="AL19" s="909"/>
      <c r="AM19" s="909"/>
      <c r="AN19" s="909"/>
      <c r="AO19" s="910"/>
      <c r="AP19" s="2"/>
      <c r="AQ19" s="189">
        <f t="shared" si="2"/>
        <v>1</v>
      </c>
    </row>
    <row r="20" spans="2:46" ht="12" customHeight="1" x14ac:dyDescent="0.15">
      <c r="B20" s="872"/>
      <c r="C20" s="877"/>
      <c r="D20" s="875"/>
      <c r="E20" s="875"/>
      <c r="F20" s="875"/>
      <c r="G20" s="875"/>
      <c r="H20" s="875"/>
      <c r="I20" s="875"/>
      <c r="J20" s="876"/>
      <c r="K20" s="185"/>
      <c r="L20" s="908"/>
      <c r="M20" s="910"/>
      <c r="N20" s="908"/>
      <c r="O20" s="910"/>
      <c r="P20" s="908"/>
      <c r="Q20" s="910"/>
      <c r="R20" s="604"/>
      <c r="S20" s="620"/>
      <c r="T20" s="605"/>
      <c r="U20" s="908"/>
      <c r="V20" s="910"/>
      <c r="W20" s="908"/>
      <c r="X20" s="910"/>
      <c r="Y20" s="186"/>
      <c r="Z20" s="187"/>
      <c r="AA20" s="187"/>
      <c r="AB20" s="187"/>
      <c r="AC20" s="188"/>
      <c r="AD20" s="188"/>
      <c r="AE20" s="188"/>
      <c r="AF20" s="188"/>
      <c r="AG20" s="188"/>
      <c r="AH20" s="188"/>
      <c r="AI20" s="188"/>
      <c r="AJ20" s="188"/>
      <c r="AK20" s="908"/>
      <c r="AL20" s="909"/>
      <c r="AM20" s="909"/>
      <c r="AN20" s="909"/>
      <c r="AO20" s="910"/>
      <c r="AP20" s="2"/>
      <c r="AQ20" s="189">
        <f t="shared" si="2"/>
        <v>1</v>
      </c>
    </row>
    <row r="21" spans="2:46" ht="12" customHeight="1" x14ac:dyDescent="0.15">
      <c r="B21" s="872"/>
      <c r="C21" s="877"/>
      <c r="D21" s="875"/>
      <c r="E21" s="875"/>
      <c r="F21" s="875"/>
      <c r="G21" s="875"/>
      <c r="H21" s="875"/>
      <c r="I21" s="875"/>
      <c r="J21" s="876"/>
      <c r="K21" s="185"/>
      <c r="L21" s="908"/>
      <c r="M21" s="910"/>
      <c r="N21" s="908"/>
      <c r="O21" s="910"/>
      <c r="P21" s="908"/>
      <c r="Q21" s="910"/>
      <c r="R21" s="604"/>
      <c r="S21" s="620"/>
      <c r="T21" s="605"/>
      <c r="U21" s="908"/>
      <c r="V21" s="910"/>
      <c r="W21" s="908"/>
      <c r="X21" s="910"/>
      <c r="Y21" s="186"/>
      <c r="Z21" s="187"/>
      <c r="AA21" s="187"/>
      <c r="AB21" s="187"/>
      <c r="AC21" s="188"/>
      <c r="AD21" s="188"/>
      <c r="AE21" s="188"/>
      <c r="AF21" s="188"/>
      <c r="AG21" s="188"/>
      <c r="AH21" s="188"/>
      <c r="AI21" s="188"/>
      <c r="AJ21" s="188"/>
      <c r="AK21" s="908"/>
      <c r="AL21" s="909"/>
      <c r="AM21" s="909"/>
      <c r="AN21" s="909"/>
      <c r="AO21" s="910"/>
      <c r="AP21" s="2"/>
      <c r="AQ21" s="189">
        <f>IF(P21="材質劣化",2,IF(P21="漏水",3,1))</f>
        <v>1</v>
      </c>
    </row>
    <row r="22" spans="2:46" ht="12" customHeight="1" x14ac:dyDescent="0.15">
      <c r="B22" s="872"/>
      <c r="C22" s="877"/>
      <c r="D22" s="875"/>
      <c r="E22" s="875"/>
      <c r="F22" s="875"/>
      <c r="G22" s="875"/>
      <c r="H22" s="875"/>
      <c r="I22" s="875"/>
      <c r="J22" s="876"/>
      <c r="K22" s="185"/>
      <c r="L22" s="908"/>
      <c r="M22" s="910"/>
      <c r="N22" s="908"/>
      <c r="O22" s="910"/>
      <c r="P22" s="908"/>
      <c r="Q22" s="910"/>
      <c r="R22" s="604"/>
      <c r="S22" s="620"/>
      <c r="T22" s="605"/>
      <c r="U22" s="908"/>
      <c r="V22" s="910"/>
      <c r="W22" s="908"/>
      <c r="X22" s="910"/>
      <c r="Y22" s="186"/>
      <c r="Z22" s="187"/>
      <c r="AA22" s="187"/>
      <c r="AB22" s="187"/>
      <c r="AC22" s="188"/>
      <c r="AD22" s="188"/>
      <c r="AE22" s="188"/>
      <c r="AF22" s="188"/>
      <c r="AG22" s="188"/>
      <c r="AH22" s="188"/>
      <c r="AI22" s="188"/>
      <c r="AJ22" s="188"/>
      <c r="AK22" s="908"/>
      <c r="AL22" s="909"/>
      <c r="AM22" s="909"/>
      <c r="AN22" s="909"/>
      <c r="AO22" s="910"/>
      <c r="AP22" s="2"/>
      <c r="AQ22" s="189">
        <f t="shared" si="2"/>
        <v>1</v>
      </c>
    </row>
    <row r="23" spans="2:46" ht="12" customHeight="1" x14ac:dyDescent="0.15">
      <c r="B23" s="872"/>
      <c r="C23" s="877"/>
      <c r="D23" s="875"/>
      <c r="E23" s="875"/>
      <c r="F23" s="875"/>
      <c r="G23" s="875"/>
      <c r="H23" s="875"/>
      <c r="I23" s="875"/>
      <c r="J23" s="876"/>
      <c r="K23" s="185"/>
      <c r="L23" s="908"/>
      <c r="M23" s="910"/>
      <c r="N23" s="908"/>
      <c r="O23" s="910"/>
      <c r="P23" s="908"/>
      <c r="Q23" s="910"/>
      <c r="R23" s="604"/>
      <c r="S23" s="620"/>
      <c r="T23" s="605"/>
      <c r="U23" s="908"/>
      <c r="V23" s="910"/>
      <c r="W23" s="908"/>
      <c r="X23" s="910"/>
      <c r="Y23" s="186"/>
      <c r="Z23" s="187"/>
      <c r="AA23" s="187"/>
      <c r="AB23" s="187"/>
      <c r="AC23" s="188"/>
      <c r="AD23" s="188"/>
      <c r="AE23" s="188"/>
      <c r="AF23" s="188"/>
      <c r="AG23" s="188"/>
      <c r="AH23" s="188"/>
      <c r="AI23" s="188"/>
      <c r="AJ23" s="188"/>
      <c r="AK23" s="908"/>
      <c r="AL23" s="909"/>
      <c r="AM23" s="909"/>
      <c r="AN23" s="909"/>
      <c r="AO23" s="910"/>
      <c r="AP23" s="2"/>
      <c r="AQ23" s="189">
        <f t="shared" si="2"/>
        <v>1</v>
      </c>
    </row>
    <row r="24" spans="2:46" ht="12" customHeight="1" x14ac:dyDescent="0.15">
      <c r="B24" s="872"/>
      <c r="C24" s="877"/>
      <c r="D24" s="875"/>
      <c r="E24" s="875"/>
      <c r="F24" s="875"/>
      <c r="G24" s="875"/>
      <c r="H24" s="875"/>
      <c r="I24" s="875"/>
      <c r="J24" s="876"/>
      <c r="K24" s="185"/>
      <c r="L24" s="908"/>
      <c r="M24" s="910"/>
      <c r="N24" s="908"/>
      <c r="O24" s="910"/>
      <c r="P24" s="908"/>
      <c r="Q24" s="910"/>
      <c r="R24" s="604"/>
      <c r="S24" s="620"/>
      <c r="T24" s="605"/>
      <c r="U24" s="908"/>
      <c r="V24" s="910"/>
      <c r="W24" s="908"/>
      <c r="X24" s="910"/>
      <c r="Y24" s="186"/>
      <c r="Z24" s="187"/>
      <c r="AA24" s="187"/>
      <c r="AB24" s="187"/>
      <c r="AC24" s="188"/>
      <c r="AD24" s="188"/>
      <c r="AE24" s="188"/>
      <c r="AF24" s="188"/>
      <c r="AG24" s="188"/>
      <c r="AH24" s="188"/>
      <c r="AI24" s="188"/>
      <c r="AJ24" s="188"/>
      <c r="AK24" s="908"/>
      <c r="AL24" s="909"/>
      <c r="AM24" s="909"/>
      <c r="AN24" s="909"/>
      <c r="AO24" s="910"/>
      <c r="AP24" s="2"/>
      <c r="AQ24" s="189">
        <f t="shared" si="2"/>
        <v>1</v>
      </c>
    </row>
    <row r="25" spans="2:46" ht="12" customHeight="1" x14ac:dyDescent="0.15">
      <c r="B25" s="872"/>
      <c r="C25" s="877"/>
      <c r="D25" s="875"/>
      <c r="E25" s="875"/>
      <c r="F25" s="875"/>
      <c r="G25" s="875"/>
      <c r="H25" s="875"/>
      <c r="I25" s="875"/>
      <c r="J25" s="876"/>
      <c r="K25" s="185"/>
      <c r="L25" s="908"/>
      <c r="M25" s="910"/>
      <c r="N25" s="908"/>
      <c r="O25" s="910"/>
      <c r="P25" s="908"/>
      <c r="Q25" s="910"/>
      <c r="R25" s="604"/>
      <c r="S25" s="620"/>
      <c r="T25" s="605"/>
      <c r="U25" s="908"/>
      <c r="V25" s="910"/>
      <c r="W25" s="908"/>
      <c r="X25" s="910"/>
      <c r="Y25" s="186"/>
      <c r="Z25" s="187"/>
      <c r="AA25" s="187"/>
      <c r="AB25" s="187"/>
      <c r="AC25" s="188"/>
      <c r="AD25" s="188"/>
      <c r="AE25" s="188"/>
      <c r="AF25" s="188"/>
      <c r="AG25" s="188"/>
      <c r="AH25" s="188"/>
      <c r="AI25" s="188"/>
      <c r="AJ25" s="188"/>
      <c r="AK25" s="908"/>
      <c r="AL25" s="909"/>
      <c r="AM25" s="909"/>
      <c r="AN25" s="909"/>
      <c r="AO25" s="910"/>
      <c r="AP25" s="2"/>
      <c r="AQ25" s="189">
        <f t="shared" si="2"/>
        <v>1</v>
      </c>
    </row>
    <row r="26" spans="2:46" ht="12" customHeight="1" x14ac:dyDescent="0.15">
      <c r="B26" s="872"/>
      <c r="C26" s="877"/>
      <c r="D26" s="875"/>
      <c r="E26" s="875"/>
      <c r="F26" s="875"/>
      <c r="G26" s="875"/>
      <c r="H26" s="875"/>
      <c r="I26" s="875"/>
      <c r="J26" s="876"/>
      <c r="K26" s="185"/>
      <c r="L26" s="908"/>
      <c r="M26" s="910"/>
      <c r="N26" s="908"/>
      <c r="O26" s="910"/>
      <c r="P26" s="908"/>
      <c r="Q26" s="910"/>
      <c r="R26" s="604"/>
      <c r="S26" s="620"/>
      <c r="T26" s="605"/>
      <c r="U26" s="908"/>
      <c r="V26" s="910"/>
      <c r="W26" s="908"/>
      <c r="X26" s="910"/>
      <c r="Y26" s="186"/>
      <c r="Z26" s="187"/>
      <c r="AA26" s="187"/>
      <c r="AB26" s="187"/>
      <c r="AC26" s="188"/>
      <c r="AD26" s="188"/>
      <c r="AE26" s="188"/>
      <c r="AF26" s="188"/>
      <c r="AG26" s="188"/>
      <c r="AH26" s="188"/>
      <c r="AI26" s="188"/>
      <c r="AJ26" s="188"/>
      <c r="AK26" s="908"/>
      <c r="AL26" s="909"/>
      <c r="AM26" s="909"/>
      <c r="AN26" s="909"/>
      <c r="AO26" s="910"/>
      <c r="AP26" s="2"/>
      <c r="AQ26" s="189">
        <f t="shared" si="2"/>
        <v>1</v>
      </c>
    </row>
    <row r="27" spans="2:46" ht="12" customHeight="1" x14ac:dyDescent="0.15">
      <c r="B27" s="872"/>
      <c r="C27" s="877"/>
      <c r="D27" s="875"/>
      <c r="E27" s="875"/>
      <c r="F27" s="875"/>
      <c r="G27" s="875"/>
      <c r="H27" s="875"/>
      <c r="I27" s="875"/>
      <c r="J27" s="876"/>
      <c r="K27" s="185"/>
      <c r="L27" s="908"/>
      <c r="M27" s="910"/>
      <c r="N27" s="908"/>
      <c r="O27" s="910"/>
      <c r="P27" s="908"/>
      <c r="Q27" s="910"/>
      <c r="R27" s="604"/>
      <c r="S27" s="620"/>
      <c r="T27" s="605"/>
      <c r="U27" s="908"/>
      <c r="V27" s="910"/>
      <c r="W27" s="908"/>
      <c r="X27" s="910"/>
      <c r="Y27" s="186"/>
      <c r="Z27" s="187"/>
      <c r="AA27" s="187"/>
      <c r="AB27" s="187"/>
      <c r="AC27" s="188"/>
      <c r="AD27" s="188"/>
      <c r="AE27" s="188"/>
      <c r="AF27" s="188"/>
      <c r="AG27" s="188"/>
      <c r="AH27" s="188"/>
      <c r="AI27" s="188"/>
      <c r="AJ27" s="188"/>
      <c r="AK27" s="908"/>
      <c r="AL27" s="909"/>
      <c r="AM27" s="909"/>
      <c r="AN27" s="909"/>
      <c r="AO27" s="910"/>
      <c r="AP27" s="2"/>
      <c r="AQ27" s="189">
        <f t="shared" si="2"/>
        <v>1</v>
      </c>
    </row>
    <row r="28" spans="2:46" ht="12" customHeight="1" x14ac:dyDescent="0.15">
      <c r="B28" s="872"/>
      <c r="C28" s="877"/>
      <c r="D28" s="875"/>
      <c r="E28" s="875"/>
      <c r="F28" s="875"/>
      <c r="G28" s="875"/>
      <c r="H28" s="875"/>
      <c r="I28" s="875"/>
      <c r="J28" s="876"/>
      <c r="K28" s="185"/>
      <c r="L28" s="908"/>
      <c r="M28" s="910"/>
      <c r="N28" s="908"/>
      <c r="O28" s="910"/>
      <c r="P28" s="908"/>
      <c r="Q28" s="910"/>
      <c r="R28" s="604"/>
      <c r="S28" s="620"/>
      <c r="T28" s="605"/>
      <c r="U28" s="908"/>
      <c r="V28" s="910"/>
      <c r="W28" s="908"/>
      <c r="X28" s="910"/>
      <c r="Y28" s="186"/>
      <c r="Z28" s="187"/>
      <c r="AA28" s="187"/>
      <c r="AB28" s="187"/>
      <c r="AC28" s="188"/>
      <c r="AD28" s="188"/>
      <c r="AE28" s="188"/>
      <c r="AF28" s="188"/>
      <c r="AG28" s="188"/>
      <c r="AH28" s="188"/>
      <c r="AI28" s="188"/>
      <c r="AJ28" s="188"/>
      <c r="AK28" s="908"/>
      <c r="AL28" s="909"/>
      <c r="AM28" s="909"/>
      <c r="AN28" s="909"/>
      <c r="AO28" s="910"/>
      <c r="AP28" s="2"/>
      <c r="AQ28" s="189">
        <f t="shared" si="2"/>
        <v>1</v>
      </c>
    </row>
    <row r="29" spans="2:46" ht="12" customHeight="1" x14ac:dyDescent="0.15">
      <c r="B29" s="872"/>
      <c r="C29" s="877"/>
      <c r="D29" s="875"/>
      <c r="E29" s="875"/>
      <c r="F29" s="875"/>
      <c r="G29" s="875"/>
      <c r="H29" s="875"/>
      <c r="I29" s="875"/>
      <c r="J29" s="876"/>
      <c r="K29" s="185"/>
      <c r="L29" s="908"/>
      <c r="M29" s="910"/>
      <c r="N29" s="908"/>
      <c r="O29" s="910"/>
      <c r="P29" s="908"/>
      <c r="Q29" s="910"/>
      <c r="R29" s="604"/>
      <c r="S29" s="620"/>
      <c r="T29" s="605"/>
      <c r="U29" s="908"/>
      <c r="V29" s="910"/>
      <c r="W29" s="908"/>
      <c r="X29" s="910"/>
      <c r="Y29" s="186"/>
      <c r="Z29" s="187"/>
      <c r="AA29" s="187"/>
      <c r="AB29" s="187"/>
      <c r="AC29" s="188"/>
      <c r="AD29" s="188"/>
      <c r="AE29" s="188"/>
      <c r="AF29" s="188"/>
      <c r="AG29" s="188"/>
      <c r="AH29" s="188"/>
      <c r="AI29" s="188"/>
      <c r="AJ29" s="188"/>
      <c r="AK29" s="908"/>
      <c r="AL29" s="909"/>
      <c r="AM29" s="909"/>
      <c r="AN29" s="909"/>
      <c r="AO29" s="910"/>
      <c r="AP29" s="2"/>
      <c r="AQ29" s="189">
        <f t="shared" si="2"/>
        <v>1</v>
      </c>
    </row>
    <row r="30" spans="2:46" ht="12" customHeight="1" x14ac:dyDescent="0.15">
      <c r="B30" s="872"/>
      <c r="C30" s="877"/>
      <c r="D30" s="875"/>
      <c r="E30" s="875"/>
      <c r="F30" s="875"/>
      <c r="G30" s="875"/>
      <c r="H30" s="875"/>
      <c r="I30" s="875"/>
      <c r="J30" s="876"/>
      <c r="K30" s="185"/>
      <c r="L30" s="908"/>
      <c r="M30" s="910"/>
      <c r="N30" s="908"/>
      <c r="O30" s="910"/>
      <c r="P30" s="908"/>
      <c r="Q30" s="910"/>
      <c r="R30" s="604"/>
      <c r="S30" s="620"/>
      <c r="T30" s="605"/>
      <c r="U30" s="908"/>
      <c r="V30" s="910"/>
      <c r="W30" s="908"/>
      <c r="X30" s="910"/>
      <c r="Y30" s="186"/>
      <c r="Z30" s="187"/>
      <c r="AA30" s="187"/>
      <c r="AB30" s="187"/>
      <c r="AC30" s="188"/>
      <c r="AD30" s="188"/>
      <c r="AE30" s="188"/>
      <c r="AF30" s="188"/>
      <c r="AG30" s="188"/>
      <c r="AH30" s="188"/>
      <c r="AI30" s="188"/>
      <c r="AJ30" s="188"/>
      <c r="AK30" s="908"/>
      <c r="AL30" s="909"/>
      <c r="AM30" s="909"/>
      <c r="AN30" s="909"/>
      <c r="AO30" s="910"/>
      <c r="AP30" s="2"/>
      <c r="AQ30" s="189">
        <f t="shared" si="2"/>
        <v>1</v>
      </c>
    </row>
    <row r="31" spans="2:46" ht="12" customHeight="1" x14ac:dyDescent="0.15">
      <c r="B31" s="872"/>
      <c r="C31" s="877"/>
      <c r="D31" s="875"/>
      <c r="E31" s="875"/>
      <c r="F31" s="875"/>
      <c r="G31" s="875"/>
      <c r="H31" s="875"/>
      <c r="I31" s="875"/>
      <c r="J31" s="876"/>
      <c r="K31" s="185"/>
      <c r="L31" s="908"/>
      <c r="M31" s="910"/>
      <c r="N31" s="908"/>
      <c r="O31" s="910"/>
      <c r="P31" s="908"/>
      <c r="Q31" s="910"/>
      <c r="R31" s="604"/>
      <c r="S31" s="620"/>
      <c r="T31" s="605"/>
      <c r="U31" s="908"/>
      <c r="V31" s="910"/>
      <c r="W31" s="908"/>
      <c r="X31" s="910"/>
      <c r="Y31" s="186"/>
      <c r="Z31" s="187"/>
      <c r="AA31" s="187"/>
      <c r="AB31" s="187"/>
      <c r="AC31" s="188"/>
      <c r="AD31" s="188"/>
      <c r="AE31" s="188"/>
      <c r="AF31" s="188"/>
      <c r="AG31" s="188"/>
      <c r="AH31" s="188"/>
      <c r="AI31" s="188"/>
      <c r="AJ31" s="188"/>
      <c r="AK31" s="908"/>
      <c r="AL31" s="909"/>
      <c r="AM31" s="909"/>
      <c r="AN31" s="909"/>
      <c r="AO31" s="910"/>
      <c r="AP31" s="2"/>
      <c r="AQ31" s="189">
        <f t="shared" si="2"/>
        <v>1</v>
      </c>
    </row>
    <row r="32" spans="2:46" ht="12" customHeight="1" x14ac:dyDescent="0.15">
      <c r="B32" s="872"/>
      <c r="C32" s="877"/>
      <c r="D32" s="875"/>
      <c r="E32" s="875"/>
      <c r="F32" s="875"/>
      <c r="G32" s="875"/>
      <c r="H32" s="875"/>
      <c r="I32" s="875"/>
      <c r="J32" s="876"/>
      <c r="K32" s="185"/>
      <c r="L32" s="908"/>
      <c r="M32" s="910"/>
      <c r="N32" s="908"/>
      <c r="O32" s="910"/>
      <c r="P32" s="908"/>
      <c r="Q32" s="910"/>
      <c r="R32" s="604"/>
      <c r="S32" s="620"/>
      <c r="T32" s="605"/>
      <c r="U32" s="908"/>
      <c r="V32" s="910"/>
      <c r="W32" s="908"/>
      <c r="X32" s="910"/>
      <c r="Y32" s="186"/>
      <c r="Z32" s="187"/>
      <c r="AA32" s="187"/>
      <c r="AB32" s="187"/>
      <c r="AC32" s="188"/>
      <c r="AD32" s="188"/>
      <c r="AE32" s="188"/>
      <c r="AF32" s="188"/>
      <c r="AG32" s="188"/>
      <c r="AH32" s="188"/>
      <c r="AI32" s="188"/>
      <c r="AJ32" s="188"/>
      <c r="AK32" s="908"/>
      <c r="AL32" s="909"/>
      <c r="AM32" s="909"/>
      <c r="AN32" s="909"/>
      <c r="AO32" s="910"/>
      <c r="AP32" s="2"/>
      <c r="AQ32" s="189">
        <f t="shared" si="2"/>
        <v>1</v>
      </c>
      <c r="AS32" s="856"/>
      <c r="AT32" s="856"/>
    </row>
    <row r="33" spans="2:86" ht="12" customHeight="1" x14ac:dyDescent="0.15">
      <c r="B33" s="872"/>
      <c r="C33" s="877"/>
      <c r="D33" s="875"/>
      <c r="E33" s="875"/>
      <c r="F33" s="875"/>
      <c r="G33" s="875"/>
      <c r="H33" s="875"/>
      <c r="I33" s="875"/>
      <c r="J33" s="876"/>
      <c r="K33" s="185"/>
      <c r="L33" s="908"/>
      <c r="M33" s="910"/>
      <c r="N33" s="908"/>
      <c r="O33" s="910"/>
      <c r="P33" s="908"/>
      <c r="Q33" s="910"/>
      <c r="R33" s="604"/>
      <c r="S33" s="620"/>
      <c r="T33" s="605"/>
      <c r="U33" s="908"/>
      <c r="V33" s="910"/>
      <c r="W33" s="908"/>
      <c r="X33" s="910"/>
      <c r="Y33" s="186"/>
      <c r="Z33" s="187"/>
      <c r="AA33" s="187"/>
      <c r="AB33" s="187"/>
      <c r="AC33" s="188"/>
      <c r="AD33" s="188"/>
      <c r="AE33" s="188"/>
      <c r="AF33" s="188"/>
      <c r="AG33" s="188"/>
      <c r="AH33" s="188"/>
      <c r="AI33" s="188"/>
      <c r="AJ33" s="188"/>
      <c r="AK33" s="908"/>
      <c r="AL33" s="909"/>
      <c r="AM33" s="909"/>
      <c r="AN33" s="909"/>
      <c r="AO33" s="910"/>
      <c r="AP33" s="2"/>
      <c r="AQ33" s="189">
        <f t="shared" si="2"/>
        <v>1</v>
      </c>
      <c r="AS33" s="911"/>
      <c r="AT33" s="911"/>
    </row>
    <row r="34" spans="2:86" ht="12" customHeight="1" x14ac:dyDescent="0.15">
      <c r="B34" s="872"/>
      <c r="C34" s="877"/>
      <c r="D34" s="875"/>
      <c r="E34" s="875"/>
      <c r="F34" s="875"/>
      <c r="G34" s="875"/>
      <c r="H34" s="875"/>
      <c r="I34" s="875"/>
      <c r="J34" s="876"/>
      <c r="K34" s="185"/>
      <c r="L34" s="908"/>
      <c r="M34" s="910"/>
      <c r="N34" s="908"/>
      <c r="O34" s="910"/>
      <c r="P34" s="908"/>
      <c r="Q34" s="910"/>
      <c r="R34" s="604"/>
      <c r="S34" s="620"/>
      <c r="T34" s="605"/>
      <c r="U34" s="908"/>
      <c r="V34" s="910"/>
      <c r="W34" s="908"/>
      <c r="X34" s="910"/>
      <c r="Y34" s="186"/>
      <c r="Z34" s="187"/>
      <c r="AA34" s="187"/>
      <c r="AB34" s="187"/>
      <c r="AC34" s="188"/>
      <c r="AD34" s="188"/>
      <c r="AE34" s="188"/>
      <c r="AF34" s="188"/>
      <c r="AG34" s="188"/>
      <c r="AH34" s="188"/>
      <c r="AI34" s="188"/>
      <c r="AJ34" s="188"/>
      <c r="AK34" s="908"/>
      <c r="AL34" s="909"/>
      <c r="AM34" s="909"/>
      <c r="AN34" s="909"/>
      <c r="AO34" s="910"/>
      <c r="AP34" s="2"/>
      <c r="AQ34" s="189">
        <f t="shared" si="2"/>
        <v>1</v>
      </c>
      <c r="AS34" s="912"/>
      <c r="AT34" s="912"/>
    </row>
    <row r="35" spans="2:86" ht="12" customHeight="1" x14ac:dyDescent="0.15">
      <c r="B35" s="872"/>
      <c r="C35" s="877"/>
      <c r="D35" s="875"/>
      <c r="E35" s="875"/>
      <c r="F35" s="875"/>
      <c r="G35" s="875"/>
      <c r="H35" s="875"/>
      <c r="I35" s="875"/>
      <c r="J35" s="876"/>
      <c r="K35" s="913" t="s">
        <v>945</v>
      </c>
      <c r="L35" s="898" t="s">
        <v>946</v>
      </c>
      <c r="M35" s="898"/>
      <c r="N35" s="898"/>
      <c r="O35" s="898"/>
      <c r="P35" s="898"/>
      <c r="Q35" s="898"/>
      <c r="R35" s="898"/>
      <c r="S35" s="898"/>
      <c r="T35" s="898"/>
      <c r="U35" s="898"/>
      <c r="V35" s="898"/>
      <c r="W35" s="898"/>
      <c r="X35" s="898"/>
      <c r="Y35" s="884" t="s">
        <v>947</v>
      </c>
      <c r="Z35" s="885"/>
      <c r="AA35" s="885"/>
      <c r="AB35" s="886"/>
      <c r="AC35" s="190">
        <f t="shared" ref="AC35:AJ35" si="3">SUM(AC11:AC34)</f>
        <v>0</v>
      </c>
      <c r="AD35" s="190">
        <f t="shared" si="3"/>
        <v>0</v>
      </c>
      <c r="AE35" s="190">
        <f>SUM(AE11:AE34)</f>
        <v>0</v>
      </c>
      <c r="AF35" s="190">
        <f t="shared" si="3"/>
        <v>2.5000000000000001E-3</v>
      </c>
      <c r="AG35" s="190">
        <f t="shared" si="3"/>
        <v>0</v>
      </c>
      <c r="AH35" s="190">
        <f t="shared" si="3"/>
        <v>0</v>
      </c>
      <c r="AI35" s="190">
        <f t="shared" si="3"/>
        <v>0</v>
      </c>
      <c r="AJ35" s="191">
        <f t="shared" si="3"/>
        <v>0</v>
      </c>
      <c r="AK35" s="898" t="s">
        <v>948</v>
      </c>
      <c r="AL35" s="898"/>
      <c r="AM35" s="915" t="s">
        <v>949</v>
      </c>
      <c r="AN35" s="915"/>
      <c r="AO35" s="915"/>
      <c r="AP35" s="2"/>
    </row>
    <row r="36" spans="2:86" ht="12" customHeight="1" x14ac:dyDescent="0.15">
      <c r="B36" s="872"/>
      <c r="C36" s="877"/>
      <c r="D36" s="875"/>
      <c r="E36" s="875"/>
      <c r="F36" s="875"/>
      <c r="G36" s="875"/>
      <c r="H36" s="875"/>
      <c r="I36" s="875"/>
      <c r="J36" s="876"/>
      <c r="K36" s="914"/>
      <c r="L36" s="892" t="s">
        <v>950</v>
      </c>
      <c r="M36" s="899"/>
      <c r="N36" s="893"/>
      <c r="O36" s="892" t="s">
        <v>951</v>
      </c>
      <c r="P36" s="899"/>
      <c r="Q36" s="899"/>
      <c r="R36" s="899"/>
      <c r="S36" s="899"/>
      <c r="T36" s="899"/>
      <c r="U36" s="899"/>
      <c r="V36" s="899"/>
      <c r="W36" s="899"/>
      <c r="X36" s="893"/>
      <c r="Y36" s="183" t="s">
        <v>527</v>
      </c>
      <c r="Z36" s="184" t="s">
        <v>526</v>
      </c>
      <c r="AA36" s="184" t="s">
        <v>943</v>
      </c>
      <c r="AB36" s="184" t="s">
        <v>944</v>
      </c>
      <c r="AC36" s="184" t="s">
        <v>527</v>
      </c>
      <c r="AD36" s="184" t="s">
        <v>526</v>
      </c>
      <c r="AE36" s="184" t="s">
        <v>943</v>
      </c>
      <c r="AF36" s="184" t="s">
        <v>944</v>
      </c>
      <c r="AG36" s="184" t="s">
        <v>527</v>
      </c>
      <c r="AH36" s="184" t="s">
        <v>526</v>
      </c>
      <c r="AI36" s="184" t="s">
        <v>943</v>
      </c>
      <c r="AJ36" s="192" t="s">
        <v>944</v>
      </c>
      <c r="AK36" s="898"/>
      <c r="AL36" s="898"/>
      <c r="AM36" s="915"/>
      <c r="AN36" s="915"/>
      <c r="AO36" s="915"/>
      <c r="AP36" s="2"/>
    </row>
    <row r="37" spans="2:86" ht="14.25" customHeight="1" x14ac:dyDescent="0.15">
      <c r="B37" s="872"/>
      <c r="C37" s="877"/>
      <c r="D37" s="875"/>
      <c r="E37" s="875"/>
      <c r="F37" s="875"/>
      <c r="G37" s="875"/>
      <c r="H37" s="875"/>
      <c r="I37" s="875"/>
      <c r="J37" s="876"/>
      <c r="K37" s="914"/>
      <c r="L37" s="894"/>
      <c r="M37" s="903"/>
      <c r="N37" s="895"/>
      <c r="O37" s="894"/>
      <c r="P37" s="903"/>
      <c r="Q37" s="903"/>
      <c r="R37" s="903"/>
      <c r="S37" s="903"/>
      <c r="T37" s="903"/>
      <c r="U37" s="903"/>
      <c r="V37" s="903"/>
      <c r="W37" s="903"/>
      <c r="X37" s="895"/>
      <c r="Y37" s="916">
        <f>COUNTIF(Y11:Y34,"〇")</f>
        <v>0</v>
      </c>
      <c r="Z37" s="916">
        <f>COUNTIF(Z11:Z34,"〇")</f>
        <v>0</v>
      </c>
      <c r="AA37" s="916">
        <f>COUNTIF(AA11:AA34,"〇")</f>
        <v>0</v>
      </c>
      <c r="AB37" s="916">
        <f>COUNTIF(AB11:AB34,"〇")</f>
        <v>0</v>
      </c>
      <c r="AC37" s="916">
        <f>COUNTA(AC11:AC34)</f>
        <v>0</v>
      </c>
      <c r="AD37" s="916">
        <f t="shared" ref="AD37:AI37" si="4">COUNTA(AD11:AD34)</f>
        <v>0</v>
      </c>
      <c r="AE37" s="916">
        <f t="shared" si="4"/>
        <v>0</v>
      </c>
      <c r="AF37" s="916">
        <f t="shared" si="4"/>
        <v>1</v>
      </c>
      <c r="AG37" s="916">
        <f t="shared" si="4"/>
        <v>0</v>
      </c>
      <c r="AH37" s="916">
        <f t="shared" si="4"/>
        <v>0</v>
      </c>
      <c r="AI37" s="916">
        <f t="shared" si="4"/>
        <v>0</v>
      </c>
      <c r="AJ37" s="916">
        <f>COUNTA(AJ11:AJ34)</f>
        <v>0</v>
      </c>
      <c r="AK37" s="898"/>
      <c r="AL37" s="898"/>
      <c r="AM37" s="915"/>
      <c r="AN37" s="915"/>
      <c r="AO37" s="915"/>
      <c r="AP37" s="2"/>
    </row>
    <row r="38" spans="2:86" ht="14.25" customHeight="1" x14ac:dyDescent="0.15">
      <c r="B38" s="872"/>
      <c r="C38" s="877"/>
      <c r="D38" s="875"/>
      <c r="E38" s="875"/>
      <c r="F38" s="875"/>
      <c r="G38" s="875"/>
      <c r="H38" s="875"/>
      <c r="I38" s="875"/>
      <c r="J38" s="876"/>
      <c r="K38" s="914"/>
      <c r="L38" s="896"/>
      <c r="M38" s="900"/>
      <c r="N38" s="897"/>
      <c r="O38" s="896"/>
      <c r="P38" s="900"/>
      <c r="Q38" s="900"/>
      <c r="R38" s="900"/>
      <c r="S38" s="900"/>
      <c r="T38" s="900"/>
      <c r="U38" s="900"/>
      <c r="V38" s="900"/>
      <c r="W38" s="900"/>
      <c r="X38" s="897"/>
      <c r="Y38" s="916"/>
      <c r="Z38" s="916"/>
      <c r="AA38" s="916"/>
      <c r="AB38" s="916"/>
      <c r="AC38" s="916"/>
      <c r="AD38" s="916"/>
      <c r="AE38" s="916"/>
      <c r="AF38" s="916"/>
      <c r="AG38" s="916"/>
      <c r="AH38" s="916"/>
      <c r="AI38" s="916"/>
      <c r="AJ38" s="916"/>
      <c r="AK38" s="898"/>
      <c r="AL38" s="898"/>
      <c r="AM38" s="915"/>
      <c r="AN38" s="915"/>
      <c r="AO38" s="915"/>
      <c r="AP38" s="2"/>
    </row>
    <row r="39" spans="2:86" ht="12" customHeight="1" x14ac:dyDescent="0.15">
      <c r="B39" s="872"/>
      <c r="C39" s="877"/>
      <c r="D39" s="875"/>
      <c r="E39" s="875"/>
      <c r="F39" s="875"/>
      <c r="G39" s="875"/>
      <c r="H39" s="875"/>
      <c r="I39" s="875"/>
      <c r="J39" s="875"/>
      <c r="K39" s="924" t="s">
        <v>952</v>
      </c>
      <c r="L39" s="926"/>
      <c r="M39" s="926"/>
      <c r="N39" s="926"/>
      <c r="O39" s="926"/>
      <c r="P39" s="926"/>
      <c r="Q39" s="926"/>
      <c r="R39" s="926"/>
      <c r="S39" s="926"/>
      <c r="T39" s="926"/>
      <c r="U39" s="926"/>
      <c r="V39" s="926"/>
      <c r="W39" s="926"/>
      <c r="X39" s="926"/>
      <c r="Y39" s="926"/>
      <c r="Z39" s="926"/>
      <c r="AA39" s="926"/>
      <c r="AB39" s="926"/>
      <c r="AC39" s="926"/>
      <c r="AD39" s="926"/>
      <c r="AE39" s="926"/>
      <c r="AF39" s="926"/>
      <c r="AG39" s="926"/>
      <c r="AH39" s="926"/>
      <c r="AI39" s="926"/>
      <c r="AJ39" s="926"/>
      <c r="AK39" s="927"/>
      <c r="AL39" s="927"/>
      <c r="AM39" s="927"/>
      <c r="AN39" s="927"/>
      <c r="AO39" s="928"/>
      <c r="AP39" s="2"/>
    </row>
    <row r="40" spans="2:86" ht="12" customHeight="1" x14ac:dyDescent="0.15">
      <c r="B40" s="872"/>
      <c r="C40" s="877"/>
      <c r="D40" s="875"/>
      <c r="E40" s="875"/>
      <c r="F40" s="875"/>
      <c r="G40" s="875"/>
      <c r="H40" s="875"/>
      <c r="I40" s="875"/>
      <c r="J40" s="875"/>
      <c r="K40" s="925"/>
      <c r="L40" s="927"/>
      <c r="M40" s="927"/>
      <c r="N40" s="927"/>
      <c r="O40" s="927"/>
      <c r="P40" s="927"/>
      <c r="Q40" s="927"/>
      <c r="R40" s="927"/>
      <c r="S40" s="927"/>
      <c r="T40" s="927"/>
      <c r="U40" s="927"/>
      <c r="V40" s="927"/>
      <c r="W40" s="927"/>
      <c r="X40" s="927"/>
      <c r="Y40" s="927"/>
      <c r="Z40" s="927"/>
      <c r="AA40" s="927"/>
      <c r="AB40" s="927"/>
      <c r="AC40" s="927"/>
      <c r="AD40" s="927"/>
      <c r="AE40" s="927"/>
      <c r="AF40" s="927"/>
      <c r="AG40" s="927"/>
      <c r="AH40" s="927"/>
      <c r="AI40" s="927"/>
      <c r="AJ40" s="927"/>
      <c r="AK40" s="927"/>
      <c r="AL40" s="927"/>
      <c r="AM40" s="927"/>
      <c r="AN40" s="927"/>
      <c r="AO40" s="928"/>
      <c r="AP40" s="2"/>
    </row>
    <row r="41" spans="2:86" ht="12" customHeight="1" x14ac:dyDescent="0.15">
      <c r="B41" s="872"/>
      <c r="C41" s="877"/>
      <c r="D41" s="875"/>
      <c r="E41" s="875"/>
      <c r="F41" s="875"/>
      <c r="G41" s="875"/>
      <c r="H41" s="875"/>
      <c r="I41" s="875"/>
      <c r="J41" s="875"/>
      <c r="K41" s="925"/>
      <c r="L41" s="927"/>
      <c r="M41" s="927"/>
      <c r="N41" s="927"/>
      <c r="O41" s="927"/>
      <c r="P41" s="927"/>
      <c r="Q41" s="927"/>
      <c r="R41" s="927"/>
      <c r="S41" s="927"/>
      <c r="T41" s="927"/>
      <c r="U41" s="927"/>
      <c r="V41" s="927"/>
      <c r="W41" s="927"/>
      <c r="X41" s="927"/>
      <c r="Y41" s="927"/>
      <c r="Z41" s="927"/>
      <c r="AA41" s="927"/>
      <c r="AB41" s="927"/>
      <c r="AC41" s="927"/>
      <c r="AD41" s="927"/>
      <c r="AE41" s="927"/>
      <c r="AF41" s="927"/>
      <c r="AG41" s="927"/>
      <c r="AH41" s="927"/>
      <c r="AI41" s="927"/>
      <c r="AJ41" s="927"/>
      <c r="AK41" s="927"/>
      <c r="AL41" s="927"/>
      <c r="AM41" s="927"/>
      <c r="AN41" s="927"/>
      <c r="AO41" s="928"/>
      <c r="AP41" s="2"/>
    </row>
    <row r="42" spans="2:86" ht="12" customHeight="1" x14ac:dyDescent="0.15">
      <c r="B42" s="872"/>
      <c r="C42" s="877"/>
      <c r="D42" s="875"/>
      <c r="E42" s="875"/>
      <c r="F42" s="875"/>
      <c r="G42" s="875"/>
      <c r="H42" s="875"/>
      <c r="I42" s="875"/>
      <c r="J42" s="875"/>
      <c r="K42" s="925"/>
      <c r="L42" s="929"/>
      <c r="M42" s="929"/>
      <c r="N42" s="929"/>
      <c r="O42" s="929"/>
      <c r="P42" s="929"/>
      <c r="Q42" s="929"/>
      <c r="R42" s="929"/>
      <c r="S42" s="929"/>
      <c r="T42" s="929"/>
      <c r="U42" s="929"/>
      <c r="V42" s="929"/>
      <c r="W42" s="929"/>
      <c r="X42" s="929"/>
      <c r="Y42" s="929"/>
      <c r="Z42" s="929"/>
      <c r="AA42" s="929"/>
      <c r="AB42" s="929"/>
      <c r="AC42" s="929"/>
      <c r="AD42" s="929"/>
      <c r="AE42" s="929"/>
      <c r="AF42" s="929"/>
      <c r="AG42" s="929"/>
      <c r="AH42" s="929"/>
      <c r="AI42" s="929"/>
      <c r="AJ42" s="929"/>
      <c r="AK42" s="929"/>
      <c r="AL42" s="929"/>
      <c r="AM42" s="929"/>
      <c r="AN42" s="929"/>
      <c r="AO42" s="930"/>
      <c r="AP42" s="172"/>
      <c r="CD42" s="2"/>
      <c r="CE42" s="2"/>
      <c r="CF42" s="2"/>
      <c r="CG42" s="2"/>
      <c r="CH42" s="2"/>
    </row>
    <row r="43" spans="2:86" ht="12" customHeight="1" x14ac:dyDescent="0.15">
      <c r="B43" s="872"/>
      <c r="C43" s="877"/>
      <c r="D43" s="875"/>
      <c r="E43" s="875"/>
      <c r="F43" s="875"/>
      <c r="G43" s="875"/>
      <c r="H43" s="875"/>
      <c r="I43" s="875"/>
      <c r="J43" s="876"/>
      <c r="K43" s="917" t="s">
        <v>953</v>
      </c>
      <c r="L43" s="917"/>
      <c r="M43" s="917"/>
      <c r="N43" s="917"/>
      <c r="O43" s="917"/>
      <c r="P43" s="917"/>
      <c r="Q43" s="917"/>
      <c r="R43" s="917"/>
      <c r="S43" s="917"/>
      <c r="T43" s="917"/>
      <c r="U43" s="917"/>
      <c r="V43" s="917"/>
      <c r="W43" s="917"/>
      <c r="X43" s="917"/>
      <c r="Y43" s="917"/>
      <c r="Z43" s="917"/>
      <c r="AA43" s="917"/>
      <c r="AB43" s="917"/>
      <c r="AC43" s="917"/>
      <c r="AD43" s="917"/>
      <c r="AE43" s="917"/>
      <c r="AF43" s="917"/>
      <c r="AG43" s="917"/>
      <c r="AH43" s="917"/>
      <c r="AI43" s="917"/>
      <c r="AJ43" s="917"/>
      <c r="AK43" s="917"/>
      <c r="AL43" s="917"/>
      <c r="AM43" s="917"/>
      <c r="AN43" s="917"/>
      <c r="AO43" s="917"/>
      <c r="AP43" s="172"/>
      <c r="CD43" s="2"/>
      <c r="CE43" s="2"/>
      <c r="CF43" s="2"/>
      <c r="CG43" s="2"/>
      <c r="CH43" s="2"/>
    </row>
    <row r="44" spans="2:86" ht="12" customHeight="1" x14ac:dyDescent="0.15">
      <c r="B44" s="872"/>
      <c r="C44" s="877"/>
      <c r="D44" s="875"/>
      <c r="E44" s="875"/>
      <c r="F44" s="875"/>
      <c r="G44" s="875"/>
      <c r="H44" s="875"/>
      <c r="I44" s="875"/>
      <c r="J44" s="876"/>
      <c r="K44" s="918" t="s">
        <v>954</v>
      </c>
      <c r="L44" s="919"/>
      <c r="M44" s="919"/>
      <c r="N44" s="919"/>
      <c r="O44" s="919"/>
      <c r="P44" s="919"/>
      <c r="Q44" s="919"/>
      <c r="R44" s="919"/>
      <c r="S44" s="919"/>
      <c r="T44" s="919"/>
      <c r="U44" s="919"/>
      <c r="V44" s="919"/>
      <c r="W44" s="919"/>
      <c r="X44" s="919"/>
      <c r="Y44" s="919"/>
      <c r="Z44" s="919"/>
      <c r="AA44" s="919"/>
      <c r="AB44" s="919"/>
      <c r="AC44" s="919"/>
      <c r="AD44" s="919"/>
      <c r="AE44" s="919"/>
      <c r="AF44" s="919"/>
      <c r="AG44" s="919"/>
      <c r="AH44" s="919"/>
      <c r="AI44" s="919"/>
      <c r="AJ44" s="919"/>
      <c r="AK44" s="919"/>
      <c r="AL44" s="919"/>
      <c r="AM44" s="919"/>
      <c r="AN44" s="919"/>
      <c r="AO44" s="920"/>
      <c r="AP44" s="172"/>
      <c r="CD44" s="2"/>
      <c r="CE44" s="2"/>
      <c r="CF44" s="2"/>
      <c r="CG44" s="2"/>
      <c r="CH44" s="2"/>
    </row>
    <row r="45" spans="2:86" ht="12" customHeight="1" x14ac:dyDescent="0.15">
      <c r="B45" s="480"/>
      <c r="C45" s="878"/>
      <c r="D45" s="879"/>
      <c r="E45" s="879"/>
      <c r="F45" s="879"/>
      <c r="G45" s="879"/>
      <c r="H45" s="879"/>
      <c r="I45" s="879"/>
      <c r="J45" s="880"/>
      <c r="K45" s="921" t="s">
        <v>955</v>
      </c>
      <c r="L45" s="922"/>
      <c r="M45" s="922"/>
      <c r="N45" s="922"/>
      <c r="O45" s="922"/>
      <c r="P45" s="922"/>
      <c r="Q45" s="922"/>
      <c r="R45" s="922"/>
      <c r="S45" s="922"/>
      <c r="T45" s="922"/>
      <c r="U45" s="922"/>
      <c r="V45" s="922"/>
      <c r="W45" s="922"/>
      <c r="X45" s="922"/>
      <c r="Y45" s="922"/>
      <c r="Z45" s="922"/>
      <c r="AA45" s="922"/>
      <c r="AB45" s="922"/>
      <c r="AC45" s="922"/>
      <c r="AD45" s="922"/>
      <c r="AE45" s="922"/>
      <c r="AF45" s="922"/>
      <c r="AG45" s="922"/>
      <c r="AH45" s="922"/>
      <c r="AI45" s="922"/>
      <c r="AJ45" s="922"/>
      <c r="AK45" s="922"/>
      <c r="AL45" s="922"/>
      <c r="AM45" s="922"/>
      <c r="AN45" s="922"/>
      <c r="AO45" s="923"/>
      <c r="AP45" s="172"/>
      <c r="CD45" s="2"/>
      <c r="CE45" s="2"/>
      <c r="CF45" s="2"/>
      <c r="CG45" s="2"/>
      <c r="CH45" s="2"/>
    </row>
    <row r="46" spans="2:86" ht="12" customHeight="1" x14ac:dyDescent="0.2">
      <c r="B46" s="159" t="s">
        <v>956</v>
      </c>
      <c r="C46" s="181"/>
      <c r="D46" s="181"/>
      <c r="E46" s="181"/>
      <c r="F46" s="181"/>
      <c r="G46" s="181"/>
      <c r="H46" s="181"/>
      <c r="I46" s="181"/>
      <c r="J46" s="181"/>
      <c r="K46" s="193"/>
      <c r="L46" s="193"/>
      <c r="M46" s="193"/>
      <c r="N46" s="193"/>
      <c r="O46" s="193"/>
      <c r="P46" s="193"/>
      <c r="Q46" s="193"/>
      <c r="R46" s="193"/>
      <c r="S46" s="193"/>
      <c r="T46" s="193"/>
      <c r="U46" s="193"/>
      <c r="V46" s="193"/>
      <c r="W46" s="193"/>
      <c r="X46" s="193"/>
      <c r="Y46" s="193"/>
      <c r="Z46" s="193"/>
      <c r="AA46" s="193"/>
      <c r="AB46" s="193"/>
      <c r="AC46" s="193"/>
      <c r="AD46" s="193"/>
      <c r="AE46" s="193"/>
      <c r="AF46" s="193"/>
      <c r="AG46" s="193"/>
      <c r="AH46" s="193"/>
      <c r="AI46" s="193"/>
      <c r="AJ46" s="193"/>
      <c r="AK46" s="193"/>
      <c r="AL46" s="193"/>
      <c r="AM46" s="193"/>
      <c r="AN46" s="193"/>
      <c r="AO46" s="193"/>
      <c r="AP46" s="172"/>
      <c r="CD46" s="2"/>
      <c r="CE46" s="2"/>
      <c r="CF46" s="2"/>
      <c r="CG46" s="2"/>
      <c r="CH46" s="2"/>
    </row>
    <row r="47" spans="2:86" s="159" customFormat="1" ht="12" customHeight="1" x14ac:dyDescent="0.15">
      <c r="B47" s="2" t="s">
        <v>957</v>
      </c>
      <c r="AP47" s="172"/>
      <c r="AQ47" s="172"/>
      <c r="AR47" s="172"/>
      <c r="AS47" s="172"/>
      <c r="AT47" s="172"/>
      <c r="AU47" s="172"/>
      <c r="AV47" s="172"/>
      <c r="AW47" s="172"/>
      <c r="AX47" s="172"/>
      <c r="AY47" s="172"/>
      <c r="AZ47" s="172"/>
      <c r="BA47" s="172"/>
      <c r="BB47" s="172"/>
      <c r="BC47" s="172"/>
      <c r="BD47" s="172"/>
      <c r="BE47" s="172"/>
      <c r="BF47" s="172"/>
      <c r="BG47" s="172"/>
      <c r="BH47" s="172"/>
      <c r="BI47" s="172"/>
      <c r="BJ47" s="172"/>
      <c r="BK47" s="172"/>
      <c r="BL47" s="172"/>
      <c r="BM47" s="172"/>
      <c r="BN47" s="172"/>
      <c r="BO47" s="172"/>
      <c r="BP47" s="172"/>
      <c r="BQ47" s="172"/>
      <c r="BR47" s="172"/>
      <c r="BS47" s="172"/>
      <c r="BT47" s="172"/>
      <c r="BU47" s="172"/>
      <c r="BV47" s="172"/>
      <c r="BW47" s="172"/>
      <c r="BX47" s="172"/>
      <c r="BY47" s="172"/>
      <c r="BZ47" s="172"/>
      <c r="CA47" s="172"/>
      <c r="CB47" s="172"/>
      <c r="CC47" s="172"/>
    </row>
    <row r="48" spans="2:86" ht="12" customHeight="1" x14ac:dyDescent="0.15">
      <c r="B48" s="2" t="s">
        <v>958</v>
      </c>
      <c r="AP48" s="172"/>
      <c r="CD48" s="2"/>
      <c r="CE48" s="2"/>
      <c r="CF48" s="2"/>
      <c r="CG48" s="2"/>
      <c r="CH48" s="2"/>
    </row>
    <row r="49" spans="2:86" ht="12" customHeight="1" x14ac:dyDescent="0.15">
      <c r="B49" s="2" t="s">
        <v>959</v>
      </c>
      <c r="AP49" s="172"/>
      <c r="CD49" s="2"/>
      <c r="CE49" s="2"/>
      <c r="CF49" s="2"/>
      <c r="CG49" s="2"/>
      <c r="CH49" s="2"/>
    </row>
    <row r="50" spans="2:86" ht="12" customHeight="1" x14ac:dyDescent="0.15">
      <c r="B50" s="2" t="s">
        <v>960</v>
      </c>
    </row>
    <row r="51" spans="2:86" ht="12" customHeight="1" x14ac:dyDescent="0.15">
      <c r="B51" s="2" t="s">
        <v>961</v>
      </c>
    </row>
    <row r="52" spans="2:86" ht="12" customHeight="1" x14ac:dyDescent="0.15">
      <c r="B52" s="2" t="s">
        <v>962</v>
      </c>
    </row>
    <row r="53" spans="2:86" x14ac:dyDescent="0.15">
      <c r="B53" s="2" t="s">
        <v>963</v>
      </c>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9"/>
  <conditionalFormatting sqref="Y11:AB34 AG11:AJ34">
    <cfRule type="expression" dxfId="329" priority="3">
      <formula>$AQ11=2</formula>
    </cfRule>
  </conditionalFormatting>
  <conditionalFormatting sqref="Y11:AF34">
    <cfRule type="expression" dxfId="328" priority="2">
      <formula>$AQ11=3</formula>
    </cfRule>
  </conditionalFormatting>
  <conditionalFormatting sqref="AC11:AJ34">
    <cfRule type="expression" dxfId="327" priority="1">
      <formula>$AQ11=1</formula>
    </cfRule>
  </conditionalFormatting>
  <dataValidations count="2">
    <dataValidation type="list" allowBlank="1" showInputMessage="1" showErrorMessage="1" sqref="N11:O34" xr:uid="{8DBE257F-FA02-4150-B9CA-C09AEE99D2D2}">
      <formula1>INDIRECT(L11)</formula1>
    </dataValidation>
    <dataValidation type="list" allowBlank="1" showInputMessage="1" showErrorMessage="1" sqref="Y11:AB34" xr:uid="{24294880-555A-4CBF-8322-7B84F3C33B3F}">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456DA9-4C43-4785-8365-9D8C483DED41}">
  <sheetPr codeName="Sheet119"/>
  <dimension ref="B1:CH53"/>
  <sheetViews>
    <sheetView showGridLines="0" showZeros="0" view="pageBreakPreview" zoomScale="85" zoomScaleNormal="85" zoomScaleSheetLayoutView="85"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1" customWidth="1"/>
    <col min="43" max="86" width="4.125" style="172" customWidth="1"/>
    <col min="87" max="99" width="8" style="2" customWidth="1"/>
    <col min="100" max="110" width="9" style="2"/>
    <col min="111" max="111" width="14" style="2" bestFit="1" customWidth="1"/>
    <col min="112" max="16384" width="9" style="2"/>
  </cols>
  <sheetData>
    <row r="1" spans="2:86" ht="12" customHeight="1" x14ac:dyDescent="0.15">
      <c r="AU1" s="860" t="s">
        <v>909</v>
      </c>
      <c r="AV1" s="861" t="s">
        <v>910</v>
      </c>
      <c r="AW1" s="861"/>
      <c r="AX1" s="861"/>
      <c r="AY1" s="855" t="s">
        <v>911</v>
      </c>
      <c r="AZ1" s="855"/>
      <c r="BA1" s="855"/>
      <c r="BB1" s="855"/>
      <c r="BC1" s="855"/>
      <c r="BD1" s="855"/>
      <c r="BE1" s="855"/>
      <c r="BF1" s="855"/>
      <c r="BG1" s="855"/>
      <c r="BH1" s="855"/>
      <c r="BI1" s="855"/>
      <c r="BJ1" s="855"/>
      <c r="BK1" s="855" t="s">
        <v>912</v>
      </c>
      <c r="BL1" s="855"/>
      <c r="BM1" s="855"/>
      <c r="BN1" s="855"/>
      <c r="BO1" s="855"/>
      <c r="BP1" s="855"/>
      <c r="BQ1" s="855"/>
      <c r="BR1" s="855"/>
      <c r="BS1" s="855"/>
      <c r="BT1" s="855"/>
      <c r="BU1" s="855"/>
      <c r="BV1" s="855"/>
      <c r="BW1" s="857"/>
      <c r="BX1" s="857"/>
      <c r="BY1" s="857"/>
      <c r="BZ1" s="857"/>
      <c r="CA1" s="857"/>
      <c r="CB1" s="857"/>
      <c r="CC1" s="857"/>
      <c r="CD1" s="857"/>
      <c r="CE1" s="857"/>
      <c r="CF1" s="857"/>
      <c r="CG1" s="857"/>
      <c r="CH1" s="857"/>
    </row>
    <row r="2" spans="2:86" ht="8.25" customHeight="1" x14ac:dyDescent="0.15">
      <c r="AU2" s="860"/>
      <c r="AV2" s="861" t="s">
        <v>913</v>
      </c>
      <c r="AW2" s="862" t="s">
        <v>914</v>
      </c>
      <c r="AX2" s="862" t="s">
        <v>915</v>
      </c>
      <c r="AY2" s="855" t="s">
        <v>916</v>
      </c>
      <c r="AZ2" s="855"/>
      <c r="BA2" s="855"/>
      <c r="BB2" s="855"/>
      <c r="BC2" s="855"/>
      <c r="BD2" s="855"/>
      <c r="BE2" s="855"/>
      <c r="BF2" s="855"/>
      <c r="BG2" s="855"/>
      <c r="BH2" s="855"/>
      <c r="BI2" s="855"/>
      <c r="BJ2" s="855"/>
      <c r="BK2" s="855" t="s">
        <v>917</v>
      </c>
      <c r="BL2" s="855"/>
      <c r="BM2" s="855"/>
      <c r="BN2" s="855"/>
      <c r="BO2" s="855" t="s">
        <v>918</v>
      </c>
      <c r="BP2" s="855"/>
      <c r="BQ2" s="855"/>
      <c r="BR2" s="855"/>
      <c r="BS2" s="855"/>
      <c r="BT2" s="855"/>
      <c r="BU2" s="855"/>
      <c r="BV2" s="855"/>
      <c r="BW2" s="856"/>
      <c r="BX2" s="856"/>
      <c r="BY2" s="856"/>
      <c r="BZ2" s="856"/>
      <c r="CA2" s="857"/>
      <c r="CB2" s="857"/>
      <c r="CC2" s="857"/>
      <c r="CD2" s="857"/>
      <c r="CE2" s="857"/>
      <c r="CF2" s="857"/>
      <c r="CG2" s="857"/>
      <c r="CH2" s="857"/>
    </row>
    <row r="3" spans="2:86" ht="24.95" customHeight="1" x14ac:dyDescent="0.15">
      <c r="B3" s="568" t="s">
        <v>919</v>
      </c>
      <c r="C3" s="858"/>
      <c r="D3" s="858"/>
      <c r="E3" s="859"/>
      <c r="F3" s="859"/>
      <c r="G3" s="859"/>
      <c r="H3" s="859"/>
      <c r="I3" s="859"/>
      <c r="J3" s="859"/>
      <c r="K3" s="858"/>
      <c r="L3" s="858"/>
      <c r="M3" s="858"/>
      <c r="N3" s="858"/>
      <c r="O3" s="858"/>
      <c r="P3" s="858"/>
      <c r="Q3" s="858"/>
      <c r="R3" s="858"/>
      <c r="S3" s="858"/>
      <c r="T3" s="858"/>
      <c r="U3" s="858"/>
      <c r="V3" s="858"/>
      <c r="W3" s="858"/>
      <c r="X3" s="858"/>
      <c r="Y3" s="858"/>
      <c r="Z3" s="858"/>
      <c r="AA3" s="858"/>
      <c r="AB3" s="858"/>
      <c r="AC3" s="858"/>
      <c r="AD3" s="858"/>
      <c r="AE3" s="858"/>
      <c r="AF3" s="858"/>
      <c r="AG3" s="858"/>
      <c r="AH3" s="858"/>
      <c r="AI3" s="858"/>
      <c r="AJ3" s="858"/>
      <c r="AK3" s="858"/>
      <c r="AL3" s="858"/>
      <c r="AM3" s="858"/>
      <c r="AN3" s="858"/>
      <c r="AO3" s="858"/>
      <c r="AU3" s="860"/>
      <c r="AV3" s="861"/>
      <c r="AW3" s="862"/>
      <c r="AX3" s="862"/>
      <c r="AY3" s="855" t="s">
        <v>920</v>
      </c>
      <c r="AZ3" s="855"/>
      <c r="BA3" s="855"/>
      <c r="BB3" s="855"/>
      <c r="BC3" s="855" t="s">
        <v>921</v>
      </c>
      <c r="BD3" s="855"/>
      <c r="BE3" s="855"/>
      <c r="BF3" s="855"/>
      <c r="BG3" s="855" t="s">
        <v>922</v>
      </c>
      <c r="BH3" s="855"/>
      <c r="BI3" s="855"/>
      <c r="BJ3" s="855"/>
      <c r="BK3" s="855" t="s">
        <v>923</v>
      </c>
      <c r="BL3" s="855"/>
      <c r="BM3" s="855"/>
      <c r="BN3" s="855"/>
      <c r="BO3" s="855" t="s">
        <v>921</v>
      </c>
      <c r="BP3" s="855"/>
      <c r="BQ3" s="855"/>
      <c r="BR3" s="855"/>
      <c r="BS3" s="855" t="s">
        <v>922</v>
      </c>
      <c r="BT3" s="855"/>
      <c r="BU3" s="855"/>
      <c r="BV3" s="855"/>
      <c r="BW3" s="857"/>
      <c r="BX3" s="857"/>
      <c r="BY3" s="857"/>
      <c r="BZ3" s="857"/>
      <c r="CA3" s="857"/>
      <c r="CB3" s="857"/>
      <c r="CC3" s="857"/>
      <c r="CD3" s="857"/>
      <c r="CE3" s="857"/>
      <c r="CF3" s="857"/>
      <c r="CG3" s="857"/>
      <c r="CH3" s="857"/>
    </row>
    <row r="4" spans="2:86" ht="18" customHeight="1" x14ac:dyDescent="0.15">
      <c r="B4" s="401" t="s">
        <v>8</v>
      </c>
      <c r="C4" s="401"/>
      <c r="D4" s="401"/>
      <c r="E4" s="624" t="s">
        <v>542</v>
      </c>
      <c r="F4" s="625"/>
      <c r="G4" s="625"/>
      <c r="H4" s="625"/>
      <c r="I4" s="625"/>
      <c r="J4" s="626"/>
      <c r="K4" s="496" t="s">
        <v>9</v>
      </c>
      <c r="L4" s="496"/>
      <c r="M4" s="496"/>
      <c r="N4" s="648" t="s">
        <v>543</v>
      </c>
      <c r="O4" s="648"/>
      <c r="P4" s="648"/>
      <c r="Q4" s="648"/>
      <c r="R4" s="648"/>
      <c r="S4" s="648"/>
      <c r="T4" s="498" t="s">
        <v>924</v>
      </c>
      <c r="U4" s="499"/>
      <c r="V4" s="499"/>
      <c r="W4" s="499"/>
      <c r="X4" s="500"/>
      <c r="Y4" s="870" t="s">
        <v>545</v>
      </c>
      <c r="Z4" s="870"/>
      <c r="AA4" s="870"/>
      <c r="AB4" s="870"/>
      <c r="AC4" s="870"/>
      <c r="AD4" s="870"/>
      <c r="AE4" s="870"/>
      <c r="AF4" s="870"/>
      <c r="AG4" s="498" t="s">
        <v>546</v>
      </c>
      <c r="AH4" s="499"/>
      <c r="AI4" s="499"/>
      <c r="AJ4" s="500"/>
      <c r="AK4" s="863">
        <v>45621</v>
      </c>
      <c r="AL4" s="864"/>
      <c r="AM4" s="864"/>
      <c r="AN4" s="864"/>
      <c r="AO4" s="865"/>
      <c r="AU4" s="860"/>
      <c r="AV4" s="861"/>
      <c r="AW4" s="862"/>
      <c r="AX4" s="862"/>
      <c r="AY4" s="173" t="s">
        <v>925</v>
      </c>
      <c r="AZ4" s="173" t="s">
        <v>926</v>
      </c>
      <c r="BA4" s="173" t="s">
        <v>927</v>
      </c>
      <c r="BB4" s="173" t="s">
        <v>928</v>
      </c>
      <c r="BC4" s="173" t="s">
        <v>925</v>
      </c>
      <c r="BD4" s="173" t="s">
        <v>926</v>
      </c>
      <c r="BE4" s="173" t="s">
        <v>927</v>
      </c>
      <c r="BF4" s="173" t="s">
        <v>928</v>
      </c>
      <c r="BG4" s="173" t="s">
        <v>925</v>
      </c>
      <c r="BH4" s="173" t="s">
        <v>926</v>
      </c>
      <c r="BI4" s="173" t="s">
        <v>927</v>
      </c>
      <c r="BJ4" s="173" t="s">
        <v>928</v>
      </c>
      <c r="BK4" s="173" t="s">
        <v>925</v>
      </c>
      <c r="BL4" s="173" t="s">
        <v>926</v>
      </c>
      <c r="BM4" s="173" t="s">
        <v>927</v>
      </c>
      <c r="BN4" s="173" t="s">
        <v>928</v>
      </c>
      <c r="BO4" s="173" t="s">
        <v>925</v>
      </c>
      <c r="BP4" s="173" t="s">
        <v>926</v>
      </c>
      <c r="BQ4" s="173" t="s">
        <v>927</v>
      </c>
      <c r="BR4" s="173" t="s">
        <v>928</v>
      </c>
      <c r="BS4" s="173" t="s">
        <v>925</v>
      </c>
      <c r="BT4" s="173" t="s">
        <v>926</v>
      </c>
      <c r="BU4" s="173" t="s">
        <v>927</v>
      </c>
      <c r="BV4" s="173" t="s">
        <v>928</v>
      </c>
      <c r="BW4" s="5"/>
      <c r="BX4" s="5"/>
      <c r="BY4" s="5"/>
      <c r="BZ4" s="5"/>
      <c r="CA4" s="5"/>
      <c r="CB4" s="5"/>
      <c r="CC4" s="5"/>
      <c r="CD4" s="5"/>
      <c r="CE4" s="5"/>
      <c r="CF4" s="5"/>
      <c r="CG4" s="5"/>
      <c r="CH4" s="5"/>
    </row>
    <row r="5" spans="2:86" ht="18" customHeight="1" x14ac:dyDescent="0.15">
      <c r="B5" s="409" t="s">
        <v>0</v>
      </c>
      <c r="C5" s="409"/>
      <c r="D5" s="409"/>
      <c r="E5" s="634" t="s">
        <v>547</v>
      </c>
      <c r="F5" s="635"/>
      <c r="G5" s="635"/>
      <c r="H5" s="635"/>
      <c r="I5" s="635"/>
      <c r="J5" s="636"/>
      <c r="K5" s="528" t="s">
        <v>1</v>
      </c>
      <c r="L5" s="528"/>
      <c r="M5" s="528"/>
      <c r="N5" s="648" t="s">
        <v>548</v>
      </c>
      <c r="O5" s="648"/>
      <c r="P5" s="648"/>
      <c r="Q5" s="648"/>
      <c r="R5" s="648"/>
      <c r="S5" s="648"/>
      <c r="T5" s="501"/>
      <c r="U5" s="502"/>
      <c r="V5" s="502"/>
      <c r="W5" s="502"/>
      <c r="X5" s="503"/>
      <c r="Y5" s="869" t="s">
        <v>549</v>
      </c>
      <c r="Z5" s="869"/>
      <c r="AA5" s="869"/>
      <c r="AB5" s="869"/>
      <c r="AC5" s="869"/>
      <c r="AD5" s="869"/>
      <c r="AE5" s="869"/>
      <c r="AF5" s="869"/>
      <c r="AG5" s="632"/>
      <c r="AH5" s="650"/>
      <c r="AI5" s="650"/>
      <c r="AJ5" s="633"/>
      <c r="AK5" s="866"/>
      <c r="AL5" s="867"/>
      <c r="AM5" s="867"/>
      <c r="AN5" s="867"/>
      <c r="AO5" s="868"/>
      <c r="AU5" s="860"/>
      <c r="AV5" s="174" t="str">
        <f>N7</f>
        <v>S020</v>
      </c>
      <c r="AW5" s="175">
        <f>R7</f>
        <v>10.5</v>
      </c>
      <c r="AX5" s="176" t="str">
        <f>AM35</f>
        <v>Ⅰ</v>
      </c>
      <c r="AY5" s="176">
        <f>Y37</f>
        <v>0</v>
      </c>
      <c r="AZ5" s="176">
        <f t="shared" ref="AZ5:BJ5" si="0">Z37</f>
        <v>0</v>
      </c>
      <c r="BA5" s="176">
        <f t="shared" si="0"/>
        <v>0</v>
      </c>
      <c r="BB5" s="176">
        <f>AB37</f>
        <v>0</v>
      </c>
      <c r="BC5" s="176">
        <f t="shared" si="0"/>
        <v>0</v>
      </c>
      <c r="BD5" s="176">
        <f>AD37</f>
        <v>0</v>
      </c>
      <c r="BE5" s="176">
        <f>AE37</f>
        <v>0</v>
      </c>
      <c r="BF5" s="176">
        <f t="shared" si="0"/>
        <v>0</v>
      </c>
      <c r="BG5" s="176">
        <f t="shared" si="0"/>
        <v>0</v>
      </c>
      <c r="BH5" s="176">
        <f t="shared" si="0"/>
        <v>0</v>
      </c>
      <c r="BI5" s="176">
        <f>AI37</f>
        <v>0</v>
      </c>
      <c r="BJ5" s="176">
        <f t="shared" si="0"/>
        <v>0</v>
      </c>
      <c r="BK5" s="176" t="str">
        <f>IF(Y37&gt;0,R7,"")</f>
        <v/>
      </c>
      <c r="BL5" s="177" t="str">
        <f>IF(Y37&gt;0,"",IF(Z37&gt;0,R7,""))</f>
        <v/>
      </c>
      <c r="BM5" s="177" t="str">
        <f>IF(Y37+Z37&gt;0,"",IF(AA37&gt;0,R7,""))</f>
        <v/>
      </c>
      <c r="BN5" s="177" t="str">
        <f>IF(Y37+Z37+AA37&gt;0,"",IF(AB37&gt;0,R7,""))</f>
        <v/>
      </c>
      <c r="BO5" s="176">
        <f>AC35</f>
        <v>0</v>
      </c>
      <c r="BP5" s="176">
        <f t="shared" ref="BP5:BQ5" si="1">AD35</f>
        <v>0</v>
      </c>
      <c r="BQ5" s="176">
        <f t="shared" si="1"/>
        <v>0</v>
      </c>
      <c r="BR5" s="176">
        <f>AF35</f>
        <v>0</v>
      </c>
      <c r="BS5" s="176">
        <f>AG35</f>
        <v>0</v>
      </c>
      <c r="BT5" s="176">
        <f>AH35</f>
        <v>0</v>
      </c>
      <c r="BU5" s="176">
        <f>AI35</f>
        <v>0</v>
      </c>
      <c r="BV5" s="176">
        <f>AJ35</f>
        <v>0</v>
      </c>
      <c r="BW5" s="178"/>
      <c r="BX5" s="179"/>
      <c r="BY5" s="179"/>
      <c r="BZ5" s="179"/>
      <c r="CA5" s="180"/>
      <c r="CB5" s="180"/>
      <c r="CC5" s="180"/>
      <c r="CD5" s="180"/>
      <c r="CE5" s="180"/>
      <c r="CF5" s="180"/>
      <c r="CG5" s="180"/>
      <c r="CH5" s="180"/>
    </row>
    <row r="6" spans="2:86" ht="12" customHeight="1" x14ac:dyDescent="0.15">
      <c r="B6" s="871" t="s">
        <v>929</v>
      </c>
      <c r="C6" s="873"/>
      <c r="D6" s="874"/>
      <c r="E6" s="875"/>
      <c r="F6" s="875"/>
      <c r="G6" s="875"/>
      <c r="H6" s="875"/>
      <c r="I6" s="875"/>
      <c r="J6" s="876"/>
      <c r="K6" s="881" t="s">
        <v>930</v>
      </c>
      <c r="L6" s="882"/>
      <c r="M6" s="882"/>
      <c r="N6" s="882"/>
      <c r="O6" s="882"/>
      <c r="P6" s="882"/>
      <c r="Q6" s="882"/>
      <c r="R6" s="882"/>
      <c r="S6" s="882"/>
      <c r="T6" s="882"/>
      <c r="U6" s="882"/>
      <c r="V6" s="882"/>
      <c r="W6" s="882"/>
      <c r="X6" s="882"/>
      <c r="Y6" s="882"/>
      <c r="Z6" s="882"/>
      <c r="AA6" s="882"/>
      <c r="AB6" s="882"/>
      <c r="AC6" s="882"/>
      <c r="AD6" s="882"/>
      <c r="AE6" s="882"/>
      <c r="AF6" s="882"/>
      <c r="AG6" s="882"/>
      <c r="AH6" s="882"/>
      <c r="AI6" s="882"/>
      <c r="AJ6" s="882"/>
      <c r="AK6" s="882"/>
      <c r="AL6" s="882"/>
      <c r="AM6" s="882"/>
      <c r="AN6" s="882"/>
      <c r="AO6" s="883"/>
      <c r="AP6" s="2"/>
    </row>
    <row r="7" spans="2:86" ht="12" customHeight="1" x14ac:dyDescent="0.15">
      <c r="B7" s="872"/>
      <c r="C7" s="877"/>
      <c r="D7" s="875"/>
      <c r="E7" s="875"/>
      <c r="F7" s="875"/>
      <c r="G7" s="875"/>
      <c r="H7" s="875"/>
      <c r="I7" s="875"/>
      <c r="J7" s="876"/>
      <c r="K7" s="884" t="s">
        <v>931</v>
      </c>
      <c r="L7" s="885"/>
      <c r="M7" s="886"/>
      <c r="N7" s="887" t="s">
        <v>975</v>
      </c>
      <c r="O7" s="888"/>
      <c r="P7" s="884" t="s">
        <v>932</v>
      </c>
      <c r="Q7" s="886"/>
      <c r="R7" s="889">
        <v>10.5</v>
      </c>
      <c r="S7" s="890"/>
      <c r="T7" s="891"/>
      <c r="U7" s="892" t="s">
        <v>933</v>
      </c>
      <c r="V7" s="893"/>
      <c r="W7" s="892" t="s">
        <v>934</v>
      </c>
      <c r="X7" s="893"/>
      <c r="Y7" s="886" t="s">
        <v>935</v>
      </c>
      <c r="Z7" s="898"/>
      <c r="AA7" s="898"/>
      <c r="AB7" s="898"/>
      <c r="AC7" s="892" t="s">
        <v>936</v>
      </c>
      <c r="AD7" s="899"/>
      <c r="AE7" s="899"/>
      <c r="AF7" s="899"/>
      <c r="AG7" s="899"/>
      <c r="AH7" s="899"/>
      <c r="AI7" s="899"/>
      <c r="AJ7" s="893"/>
      <c r="AK7" s="892" t="s">
        <v>937</v>
      </c>
      <c r="AL7" s="899"/>
      <c r="AM7" s="899"/>
      <c r="AN7" s="901"/>
      <c r="AO7" s="902"/>
      <c r="AP7" s="2"/>
      <c r="AW7" s="182"/>
    </row>
    <row r="8" spans="2:86" ht="12" customHeight="1" x14ac:dyDescent="0.15">
      <c r="B8" s="872"/>
      <c r="C8" s="877"/>
      <c r="D8" s="875"/>
      <c r="E8" s="875"/>
      <c r="F8" s="875"/>
      <c r="G8" s="875"/>
      <c r="H8" s="875"/>
      <c r="I8" s="875"/>
      <c r="J8" s="876"/>
      <c r="K8" s="898" t="s">
        <v>731</v>
      </c>
      <c r="L8" s="898" t="s">
        <v>560</v>
      </c>
      <c r="M8" s="898"/>
      <c r="N8" s="898" t="s">
        <v>561</v>
      </c>
      <c r="O8" s="898"/>
      <c r="P8" s="898" t="s">
        <v>938</v>
      </c>
      <c r="Q8" s="898"/>
      <c r="R8" s="898" t="s">
        <v>939</v>
      </c>
      <c r="S8" s="898"/>
      <c r="T8" s="898"/>
      <c r="U8" s="894"/>
      <c r="V8" s="895"/>
      <c r="W8" s="894"/>
      <c r="X8" s="895"/>
      <c r="Y8" s="886"/>
      <c r="Z8" s="898"/>
      <c r="AA8" s="898"/>
      <c r="AB8" s="898"/>
      <c r="AC8" s="896"/>
      <c r="AD8" s="900"/>
      <c r="AE8" s="900"/>
      <c r="AF8" s="900"/>
      <c r="AG8" s="900"/>
      <c r="AH8" s="900"/>
      <c r="AI8" s="900"/>
      <c r="AJ8" s="897"/>
      <c r="AK8" s="894"/>
      <c r="AL8" s="903"/>
      <c r="AM8" s="903"/>
      <c r="AN8" s="904"/>
      <c r="AO8" s="905"/>
      <c r="AP8" s="2"/>
    </row>
    <row r="9" spans="2:86" ht="12" customHeight="1" x14ac:dyDescent="0.15">
      <c r="B9" s="872"/>
      <c r="C9" s="877"/>
      <c r="D9" s="875"/>
      <c r="E9" s="875"/>
      <c r="F9" s="875"/>
      <c r="G9" s="875"/>
      <c r="H9" s="875"/>
      <c r="I9" s="875"/>
      <c r="J9" s="876"/>
      <c r="K9" s="898"/>
      <c r="L9" s="898"/>
      <c r="M9" s="898"/>
      <c r="N9" s="898"/>
      <c r="O9" s="898"/>
      <c r="P9" s="898"/>
      <c r="Q9" s="898"/>
      <c r="R9" s="898"/>
      <c r="S9" s="898"/>
      <c r="T9" s="898"/>
      <c r="U9" s="894"/>
      <c r="V9" s="895"/>
      <c r="W9" s="894"/>
      <c r="X9" s="895"/>
      <c r="Y9" s="886" t="s">
        <v>940</v>
      </c>
      <c r="Z9" s="898"/>
      <c r="AA9" s="898"/>
      <c r="AB9" s="898"/>
      <c r="AC9" s="898" t="s">
        <v>941</v>
      </c>
      <c r="AD9" s="898"/>
      <c r="AE9" s="898"/>
      <c r="AF9" s="898"/>
      <c r="AG9" s="898" t="s">
        <v>942</v>
      </c>
      <c r="AH9" s="898"/>
      <c r="AI9" s="898"/>
      <c r="AJ9" s="898"/>
      <c r="AK9" s="894"/>
      <c r="AL9" s="903"/>
      <c r="AM9" s="903"/>
      <c r="AN9" s="904"/>
      <c r="AO9" s="905"/>
      <c r="AP9" s="2"/>
    </row>
    <row r="10" spans="2:86" ht="12" customHeight="1" x14ac:dyDescent="0.15">
      <c r="B10" s="872"/>
      <c r="C10" s="877"/>
      <c r="D10" s="875"/>
      <c r="E10" s="875"/>
      <c r="F10" s="875"/>
      <c r="G10" s="875"/>
      <c r="H10" s="875"/>
      <c r="I10" s="875"/>
      <c r="J10" s="876"/>
      <c r="K10" s="898"/>
      <c r="L10" s="898"/>
      <c r="M10" s="898"/>
      <c r="N10" s="898"/>
      <c r="O10" s="898"/>
      <c r="P10" s="898"/>
      <c r="Q10" s="898"/>
      <c r="R10" s="898"/>
      <c r="S10" s="898"/>
      <c r="T10" s="898"/>
      <c r="U10" s="896"/>
      <c r="V10" s="897"/>
      <c r="W10" s="896"/>
      <c r="X10" s="897"/>
      <c r="Y10" s="183" t="s">
        <v>527</v>
      </c>
      <c r="Z10" s="184" t="s">
        <v>526</v>
      </c>
      <c r="AA10" s="184" t="s">
        <v>943</v>
      </c>
      <c r="AB10" s="184" t="s">
        <v>944</v>
      </c>
      <c r="AC10" s="184" t="s">
        <v>527</v>
      </c>
      <c r="AD10" s="184" t="s">
        <v>526</v>
      </c>
      <c r="AE10" s="184" t="s">
        <v>943</v>
      </c>
      <c r="AF10" s="184" t="s">
        <v>944</v>
      </c>
      <c r="AG10" s="184" t="s">
        <v>527</v>
      </c>
      <c r="AH10" s="184" t="s">
        <v>526</v>
      </c>
      <c r="AI10" s="184" t="s">
        <v>943</v>
      </c>
      <c r="AJ10" s="184" t="s">
        <v>944</v>
      </c>
      <c r="AK10" s="896"/>
      <c r="AL10" s="900"/>
      <c r="AM10" s="900"/>
      <c r="AN10" s="906"/>
      <c r="AO10" s="907"/>
      <c r="AP10" s="2"/>
    </row>
    <row r="11" spans="2:86" ht="12" customHeight="1" x14ac:dyDescent="0.15">
      <c r="B11" s="872"/>
      <c r="C11" s="877"/>
      <c r="D11" s="875"/>
      <c r="E11" s="875"/>
      <c r="F11" s="875"/>
      <c r="G11" s="875"/>
      <c r="H11" s="875"/>
      <c r="I11" s="875"/>
      <c r="J11" s="876"/>
      <c r="K11" s="185"/>
      <c r="L11" s="908"/>
      <c r="M11" s="910"/>
      <c r="N11" s="908"/>
      <c r="O11" s="910"/>
      <c r="P11" s="908"/>
      <c r="Q11" s="910"/>
      <c r="R11" s="606"/>
      <c r="S11" s="606"/>
      <c r="T11" s="606"/>
      <c r="U11" s="908"/>
      <c r="V11" s="910"/>
      <c r="W11" s="908"/>
      <c r="X11" s="910"/>
      <c r="Y11" s="186"/>
      <c r="Z11" s="187"/>
      <c r="AA11" s="187"/>
      <c r="AB11" s="187"/>
      <c r="AC11" s="188"/>
      <c r="AD11" s="188"/>
      <c r="AE11" s="188"/>
      <c r="AF11" s="188"/>
      <c r="AG11" s="188"/>
      <c r="AH11" s="188"/>
      <c r="AI11" s="188"/>
      <c r="AJ11" s="188"/>
      <c r="AK11" s="908"/>
      <c r="AL11" s="909"/>
      <c r="AM11" s="909"/>
      <c r="AN11" s="909"/>
      <c r="AO11" s="910"/>
      <c r="AP11" s="2"/>
      <c r="AQ11" s="189">
        <f>IF(P11="材質劣化",2,IF(P11="漏水",3,1))</f>
        <v>1</v>
      </c>
    </row>
    <row r="12" spans="2:86" ht="12" customHeight="1" x14ac:dyDescent="0.15">
      <c r="B12" s="872"/>
      <c r="C12" s="877"/>
      <c r="D12" s="875"/>
      <c r="E12" s="875"/>
      <c r="F12" s="875"/>
      <c r="G12" s="875"/>
      <c r="H12" s="875"/>
      <c r="I12" s="875"/>
      <c r="J12" s="876"/>
      <c r="K12" s="185"/>
      <c r="L12" s="908"/>
      <c r="M12" s="910"/>
      <c r="N12" s="908"/>
      <c r="O12" s="910"/>
      <c r="P12" s="908"/>
      <c r="Q12" s="910"/>
      <c r="R12" s="606"/>
      <c r="S12" s="606"/>
      <c r="T12" s="606"/>
      <c r="U12" s="908"/>
      <c r="V12" s="910"/>
      <c r="W12" s="908"/>
      <c r="X12" s="910"/>
      <c r="Y12" s="186"/>
      <c r="Z12" s="187"/>
      <c r="AA12" s="187"/>
      <c r="AB12" s="187"/>
      <c r="AC12" s="188"/>
      <c r="AD12" s="188"/>
      <c r="AE12" s="188"/>
      <c r="AF12" s="188"/>
      <c r="AG12" s="188"/>
      <c r="AH12" s="188"/>
      <c r="AI12" s="188"/>
      <c r="AJ12" s="188"/>
      <c r="AK12" s="908"/>
      <c r="AL12" s="909"/>
      <c r="AM12" s="909"/>
      <c r="AN12" s="909"/>
      <c r="AO12" s="910"/>
      <c r="AP12" s="2"/>
      <c r="AQ12" s="189">
        <f>IF(P12="材質劣化",2,IF(P12="漏水",3,1))</f>
        <v>1</v>
      </c>
    </row>
    <row r="13" spans="2:86" ht="12" customHeight="1" x14ac:dyDescent="0.15">
      <c r="B13" s="872"/>
      <c r="C13" s="877"/>
      <c r="D13" s="875"/>
      <c r="E13" s="875"/>
      <c r="F13" s="875"/>
      <c r="G13" s="875"/>
      <c r="H13" s="875"/>
      <c r="I13" s="875"/>
      <c r="J13" s="876"/>
      <c r="K13" s="185"/>
      <c r="L13" s="908"/>
      <c r="M13" s="910"/>
      <c r="N13" s="908"/>
      <c r="O13" s="910"/>
      <c r="P13" s="908"/>
      <c r="Q13" s="910"/>
      <c r="R13" s="604"/>
      <c r="S13" s="620"/>
      <c r="T13" s="605"/>
      <c r="U13" s="908"/>
      <c r="V13" s="910"/>
      <c r="W13" s="908"/>
      <c r="X13" s="910"/>
      <c r="Y13" s="186"/>
      <c r="Z13" s="187"/>
      <c r="AA13" s="187"/>
      <c r="AB13" s="187"/>
      <c r="AC13" s="188"/>
      <c r="AD13" s="188"/>
      <c r="AE13" s="188"/>
      <c r="AF13" s="188"/>
      <c r="AG13" s="188"/>
      <c r="AH13" s="188"/>
      <c r="AI13" s="188"/>
      <c r="AJ13" s="188"/>
      <c r="AK13" s="908"/>
      <c r="AL13" s="909"/>
      <c r="AM13" s="909"/>
      <c r="AN13" s="909"/>
      <c r="AO13" s="910"/>
      <c r="AP13" s="2"/>
      <c r="AQ13" s="189">
        <f t="shared" ref="AQ13:AQ34" si="2">IF(P13="材質劣化",2,IF(P13="漏水",3,1))</f>
        <v>1</v>
      </c>
    </row>
    <row r="14" spans="2:86" ht="12" customHeight="1" x14ac:dyDescent="0.15">
      <c r="B14" s="872"/>
      <c r="C14" s="877"/>
      <c r="D14" s="875"/>
      <c r="E14" s="875"/>
      <c r="F14" s="875"/>
      <c r="G14" s="875"/>
      <c r="H14" s="875"/>
      <c r="I14" s="875"/>
      <c r="J14" s="876"/>
      <c r="K14" s="185"/>
      <c r="L14" s="908"/>
      <c r="M14" s="910"/>
      <c r="N14" s="908"/>
      <c r="O14" s="910"/>
      <c r="P14" s="908"/>
      <c r="Q14" s="910"/>
      <c r="R14" s="604"/>
      <c r="S14" s="620"/>
      <c r="T14" s="605"/>
      <c r="U14" s="908"/>
      <c r="V14" s="910"/>
      <c r="W14" s="908"/>
      <c r="X14" s="910"/>
      <c r="Y14" s="186"/>
      <c r="Z14" s="187"/>
      <c r="AA14" s="187"/>
      <c r="AB14" s="187"/>
      <c r="AC14" s="188"/>
      <c r="AD14" s="188"/>
      <c r="AE14" s="188"/>
      <c r="AF14" s="188"/>
      <c r="AG14" s="188"/>
      <c r="AH14" s="188"/>
      <c r="AI14" s="188"/>
      <c r="AJ14" s="188"/>
      <c r="AK14" s="908"/>
      <c r="AL14" s="909"/>
      <c r="AM14" s="909"/>
      <c r="AN14" s="909"/>
      <c r="AO14" s="910"/>
      <c r="AP14" s="2"/>
      <c r="AQ14" s="189">
        <f t="shared" si="2"/>
        <v>1</v>
      </c>
    </row>
    <row r="15" spans="2:86" ht="12" customHeight="1" x14ac:dyDescent="0.15">
      <c r="B15" s="872"/>
      <c r="C15" s="877"/>
      <c r="D15" s="875"/>
      <c r="E15" s="875"/>
      <c r="F15" s="875"/>
      <c r="G15" s="875"/>
      <c r="H15" s="875"/>
      <c r="I15" s="875"/>
      <c r="J15" s="876"/>
      <c r="K15" s="185"/>
      <c r="L15" s="908"/>
      <c r="M15" s="910"/>
      <c r="N15" s="908"/>
      <c r="O15" s="910"/>
      <c r="P15" s="908"/>
      <c r="Q15" s="910"/>
      <c r="R15" s="604"/>
      <c r="S15" s="620"/>
      <c r="T15" s="605"/>
      <c r="U15" s="908"/>
      <c r="V15" s="910"/>
      <c r="W15" s="908"/>
      <c r="X15" s="910"/>
      <c r="Y15" s="186"/>
      <c r="Z15" s="187"/>
      <c r="AA15" s="187"/>
      <c r="AB15" s="187"/>
      <c r="AC15" s="188"/>
      <c r="AD15" s="188"/>
      <c r="AE15" s="188"/>
      <c r="AF15" s="188"/>
      <c r="AG15" s="188"/>
      <c r="AH15" s="188"/>
      <c r="AI15" s="188"/>
      <c r="AJ15" s="188"/>
      <c r="AK15" s="908"/>
      <c r="AL15" s="909"/>
      <c r="AM15" s="909"/>
      <c r="AN15" s="909"/>
      <c r="AO15" s="910"/>
      <c r="AP15" s="2"/>
      <c r="AQ15" s="189">
        <f t="shared" si="2"/>
        <v>1</v>
      </c>
    </row>
    <row r="16" spans="2:86" ht="12" customHeight="1" x14ac:dyDescent="0.15">
      <c r="B16" s="872"/>
      <c r="C16" s="877"/>
      <c r="D16" s="875"/>
      <c r="E16" s="875"/>
      <c r="F16" s="875"/>
      <c r="G16" s="875"/>
      <c r="H16" s="875"/>
      <c r="I16" s="875"/>
      <c r="J16" s="876"/>
      <c r="K16" s="185"/>
      <c r="L16" s="908"/>
      <c r="M16" s="910"/>
      <c r="N16" s="908"/>
      <c r="O16" s="910"/>
      <c r="P16" s="908"/>
      <c r="Q16" s="910"/>
      <c r="R16" s="604"/>
      <c r="S16" s="620"/>
      <c r="T16" s="605"/>
      <c r="U16" s="908"/>
      <c r="V16" s="910"/>
      <c r="W16" s="908"/>
      <c r="X16" s="910"/>
      <c r="Y16" s="186"/>
      <c r="Z16" s="187"/>
      <c r="AA16" s="187"/>
      <c r="AB16" s="187"/>
      <c r="AC16" s="188"/>
      <c r="AD16" s="188"/>
      <c r="AE16" s="188"/>
      <c r="AF16" s="188"/>
      <c r="AG16" s="188"/>
      <c r="AH16" s="188"/>
      <c r="AI16" s="188"/>
      <c r="AJ16" s="188"/>
      <c r="AK16" s="908"/>
      <c r="AL16" s="909"/>
      <c r="AM16" s="909"/>
      <c r="AN16" s="909"/>
      <c r="AO16" s="910"/>
      <c r="AP16" s="2"/>
      <c r="AQ16" s="189">
        <f t="shared" si="2"/>
        <v>1</v>
      </c>
    </row>
    <row r="17" spans="2:46" ht="12" customHeight="1" x14ac:dyDescent="0.15">
      <c r="B17" s="872"/>
      <c r="C17" s="877"/>
      <c r="D17" s="875"/>
      <c r="E17" s="875"/>
      <c r="F17" s="875"/>
      <c r="G17" s="875"/>
      <c r="H17" s="875"/>
      <c r="I17" s="875"/>
      <c r="J17" s="876"/>
      <c r="K17" s="185"/>
      <c r="L17" s="908"/>
      <c r="M17" s="910"/>
      <c r="N17" s="908"/>
      <c r="O17" s="910"/>
      <c r="P17" s="908"/>
      <c r="Q17" s="910"/>
      <c r="R17" s="604"/>
      <c r="S17" s="620"/>
      <c r="T17" s="605"/>
      <c r="U17" s="908"/>
      <c r="V17" s="910"/>
      <c r="W17" s="908"/>
      <c r="X17" s="910"/>
      <c r="Y17" s="186"/>
      <c r="Z17" s="187"/>
      <c r="AA17" s="187"/>
      <c r="AB17" s="187"/>
      <c r="AC17" s="188"/>
      <c r="AD17" s="188"/>
      <c r="AE17" s="188"/>
      <c r="AF17" s="188"/>
      <c r="AG17" s="188"/>
      <c r="AH17" s="188"/>
      <c r="AI17" s="188"/>
      <c r="AJ17" s="188"/>
      <c r="AK17" s="908"/>
      <c r="AL17" s="909"/>
      <c r="AM17" s="909"/>
      <c r="AN17" s="909"/>
      <c r="AO17" s="910"/>
      <c r="AP17" s="2"/>
      <c r="AQ17" s="189">
        <f t="shared" si="2"/>
        <v>1</v>
      </c>
    </row>
    <row r="18" spans="2:46" ht="12" customHeight="1" x14ac:dyDescent="0.15">
      <c r="B18" s="872"/>
      <c r="C18" s="877"/>
      <c r="D18" s="875"/>
      <c r="E18" s="875"/>
      <c r="F18" s="875"/>
      <c r="G18" s="875"/>
      <c r="H18" s="875"/>
      <c r="I18" s="875"/>
      <c r="J18" s="876"/>
      <c r="K18" s="185"/>
      <c r="L18" s="908"/>
      <c r="M18" s="910"/>
      <c r="N18" s="908"/>
      <c r="O18" s="910"/>
      <c r="P18" s="908"/>
      <c r="Q18" s="910"/>
      <c r="R18" s="604"/>
      <c r="S18" s="620"/>
      <c r="T18" s="605"/>
      <c r="U18" s="908"/>
      <c r="V18" s="910"/>
      <c r="W18" s="908"/>
      <c r="X18" s="910"/>
      <c r="Y18" s="186"/>
      <c r="Z18" s="187"/>
      <c r="AA18" s="187"/>
      <c r="AB18" s="187"/>
      <c r="AC18" s="188"/>
      <c r="AD18" s="188"/>
      <c r="AE18" s="188"/>
      <c r="AF18" s="188"/>
      <c r="AG18" s="188"/>
      <c r="AH18" s="188"/>
      <c r="AI18" s="188"/>
      <c r="AJ18" s="188"/>
      <c r="AK18" s="908"/>
      <c r="AL18" s="909"/>
      <c r="AM18" s="909"/>
      <c r="AN18" s="909"/>
      <c r="AO18" s="910"/>
      <c r="AP18" s="2"/>
      <c r="AQ18" s="189">
        <f t="shared" si="2"/>
        <v>1</v>
      </c>
    </row>
    <row r="19" spans="2:46" ht="12" customHeight="1" x14ac:dyDescent="0.15">
      <c r="B19" s="872"/>
      <c r="C19" s="877"/>
      <c r="D19" s="875"/>
      <c r="E19" s="875"/>
      <c r="F19" s="875"/>
      <c r="G19" s="875"/>
      <c r="H19" s="875"/>
      <c r="I19" s="875"/>
      <c r="J19" s="876"/>
      <c r="K19" s="185"/>
      <c r="L19" s="908"/>
      <c r="M19" s="910"/>
      <c r="N19" s="908"/>
      <c r="O19" s="910"/>
      <c r="P19" s="908"/>
      <c r="Q19" s="910"/>
      <c r="R19" s="604"/>
      <c r="S19" s="620"/>
      <c r="T19" s="605"/>
      <c r="U19" s="908"/>
      <c r="V19" s="910"/>
      <c r="W19" s="908"/>
      <c r="X19" s="910"/>
      <c r="Y19" s="186"/>
      <c r="Z19" s="187"/>
      <c r="AA19" s="187"/>
      <c r="AB19" s="187"/>
      <c r="AC19" s="188"/>
      <c r="AD19" s="188"/>
      <c r="AE19" s="188"/>
      <c r="AF19" s="188"/>
      <c r="AG19" s="188"/>
      <c r="AH19" s="188"/>
      <c r="AI19" s="188"/>
      <c r="AJ19" s="188"/>
      <c r="AK19" s="908"/>
      <c r="AL19" s="909"/>
      <c r="AM19" s="909"/>
      <c r="AN19" s="909"/>
      <c r="AO19" s="910"/>
      <c r="AP19" s="2"/>
      <c r="AQ19" s="189">
        <f t="shared" si="2"/>
        <v>1</v>
      </c>
    </row>
    <row r="20" spans="2:46" ht="12" customHeight="1" x14ac:dyDescent="0.15">
      <c r="B20" s="872"/>
      <c r="C20" s="877"/>
      <c r="D20" s="875"/>
      <c r="E20" s="875"/>
      <c r="F20" s="875"/>
      <c r="G20" s="875"/>
      <c r="H20" s="875"/>
      <c r="I20" s="875"/>
      <c r="J20" s="876"/>
      <c r="K20" s="185"/>
      <c r="L20" s="908"/>
      <c r="M20" s="910"/>
      <c r="N20" s="908"/>
      <c r="O20" s="910"/>
      <c r="P20" s="908"/>
      <c r="Q20" s="910"/>
      <c r="R20" s="604"/>
      <c r="S20" s="620"/>
      <c r="T20" s="605"/>
      <c r="U20" s="908"/>
      <c r="V20" s="910"/>
      <c r="W20" s="908"/>
      <c r="X20" s="910"/>
      <c r="Y20" s="186"/>
      <c r="Z20" s="187"/>
      <c r="AA20" s="187"/>
      <c r="AB20" s="187"/>
      <c r="AC20" s="188"/>
      <c r="AD20" s="188"/>
      <c r="AE20" s="188"/>
      <c r="AF20" s="188"/>
      <c r="AG20" s="188"/>
      <c r="AH20" s="188"/>
      <c r="AI20" s="188"/>
      <c r="AJ20" s="188"/>
      <c r="AK20" s="908"/>
      <c r="AL20" s="909"/>
      <c r="AM20" s="909"/>
      <c r="AN20" s="909"/>
      <c r="AO20" s="910"/>
      <c r="AP20" s="2"/>
      <c r="AQ20" s="189">
        <f t="shared" si="2"/>
        <v>1</v>
      </c>
    </row>
    <row r="21" spans="2:46" ht="12" customHeight="1" x14ac:dyDescent="0.15">
      <c r="B21" s="872"/>
      <c r="C21" s="877"/>
      <c r="D21" s="875"/>
      <c r="E21" s="875"/>
      <c r="F21" s="875"/>
      <c r="G21" s="875"/>
      <c r="H21" s="875"/>
      <c r="I21" s="875"/>
      <c r="J21" s="876"/>
      <c r="K21" s="185"/>
      <c r="L21" s="908"/>
      <c r="M21" s="910"/>
      <c r="N21" s="908"/>
      <c r="O21" s="910"/>
      <c r="P21" s="908"/>
      <c r="Q21" s="910"/>
      <c r="R21" s="604"/>
      <c r="S21" s="620"/>
      <c r="T21" s="605"/>
      <c r="U21" s="908"/>
      <c r="V21" s="910"/>
      <c r="W21" s="908"/>
      <c r="X21" s="910"/>
      <c r="Y21" s="186"/>
      <c r="Z21" s="187"/>
      <c r="AA21" s="187"/>
      <c r="AB21" s="187"/>
      <c r="AC21" s="188"/>
      <c r="AD21" s="188"/>
      <c r="AE21" s="188"/>
      <c r="AF21" s="188"/>
      <c r="AG21" s="188"/>
      <c r="AH21" s="188"/>
      <c r="AI21" s="188"/>
      <c r="AJ21" s="188"/>
      <c r="AK21" s="908"/>
      <c r="AL21" s="909"/>
      <c r="AM21" s="909"/>
      <c r="AN21" s="909"/>
      <c r="AO21" s="910"/>
      <c r="AP21" s="2"/>
      <c r="AQ21" s="189">
        <f>IF(P21="材質劣化",2,IF(P21="漏水",3,1))</f>
        <v>1</v>
      </c>
    </row>
    <row r="22" spans="2:46" ht="12" customHeight="1" x14ac:dyDescent="0.15">
      <c r="B22" s="872"/>
      <c r="C22" s="877"/>
      <c r="D22" s="875"/>
      <c r="E22" s="875"/>
      <c r="F22" s="875"/>
      <c r="G22" s="875"/>
      <c r="H22" s="875"/>
      <c r="I22" s="875"/>
      <c r="J22" s="876"/>
      <c r="K22" s="185"/>
      <c r="L22" s="908"/>
      <c r="M22" s="910"/>
      <c r="N22" s="908"/>
      <c r="O22" s="910"/>
      <c r="P22" s="908"/>
      <c r="Q22" s="910"/>
      <c r="R22" s="604"/>
      <c r="S22" s="620"/>
      <c r="T22" s="605"/>
      <c r="U22" s="908"/>
      <c r="V22" s="910"/>
      <c r="W22" s="908"/>
      <c r="X22" s="910"/>
      <c r="Y22" s="186"/>
      <c r="Z22" s="187"/>
      <c r="AA22" s="187"/>
      <c r="AB22" s="187"/>
      <c r="AC22" s="188"/>
      <c r="AD22" s="188"/>
      <c r="AE22" s="188"/>
      <c r="AF22" s="188"/>
      <c r="AG22" s="188"/>
      <c r="AH22" s="188"/>
      <c r="AI22" s="188"/>
      <c r="AJ22" s="188"/>
      <c r="AK22" s="908"/>
      <c r="AL22" s="909"/>
      <c r="AM22" s="909"/>
      <c r="AN22" s="909"/>
      <c r="AO22" s="910"/>
      <c r="AP22" s="2"/>
      <c r="AQ22" s="189">
        <f t="shared" si="2"/>
        <v>1</v>
      </c>
    </row>
    <row r="23" spans="2:46" ht="12" customHeight="1" x14ac:dyDescent="0.15">
      <c r="B23" s="872"/>
      <c r="C23" s="877"/>
      <c r="D23" s="875"/>
      <c r="E23" s="875"/>
      <c r="F23" s="875"/>
      <c r="G23" s="875"/>
      <c r="H23" s="875"/>
      <c r="I23" s="875"/>
      <c r="J23" s="876"/>
      <c r="K23" s="185"/>
      <c r="L23" s="908"/>
      <c r="M23" s="910"/>
      <c r="N23" s="908"/>
      <c r="O23" s="910"/>
      <c r="P23" s="908"/>
      <c r="Q23" s="910"/>
      <c r="R23" s="604"/>
      <c r="S23" s="620"/>
      <c r="T23" s="605"/>
      <c r="U23" s="908"/>
      <c r="V23" s="910"/>
      <c r="W23" s="908"/>
      <c r="X23" s="910"/>
      <c r="Y23" s="186"/>
      <c r="Z23" s="187"/>
      <c r="AA23" s="187"/>
      <c r="AB23" s="187"/>
      <c r="AC23" s="188"/>
      <c r="AD23" s="188"/>
      <c r="AE23" s="188"/>
      <c r="AF23" s="188"/>
      <c r="AG23" s="188"/>
      <c r="AH23" s="188"/>
      <c r="AI23" s="188"/>
      <c r="AJ23" s="188"/>
      <c r="AK23" s="908"/>
      <c r="AL23" s="909"/>
      <c r="AM23" s="909"/>
      <c r="AN23" s="909"/>
      <c r="AO23" s="910"/>
      <c r="AP23" s="2"/>
      <c r="AQ23" s="189">
        <f t="shared" si="2"/>
        <v>1</v>
      </c>
    </row>
    <row r="24" spans="2:46" ht="12" customHeight="1" x14ac:dyDescent="0.15">
      <c r="B24" s="872"/>
      <c r="C24" s="877"/>
      <c r="D24" s="875"/>
      <c r="E24" s="875"/>
      <c r="F24" s="875"/>
      <c r="G24" s="875"/>
      <c r="H24" s="875"/>
      <c r="I24" s="875"/>
      <c r="J24" s="876"/>
      <c r="K24" s="185"/>
      <c r="L24" s="908"/>
      <c r="M24" s="910"/>
      <c r="N24" s="908"/>
      <c r="O24" s="910"/>
      <c r="P24" s="908"/>
      <c r="Q24" s="910"/>
      <c r="R24" s="604"/>
      <c r="S24" s="620"/>
      <c r="T24" s="605"/>
      <c r="U24" s="908"/>
      <c r="V24" s="910"/>
      <c r="W24" s="908"/>
      <c r="X24" s="910"/>
      <c r="Y24" s="186"/>
      <c r="Z24" s="187"/>
      <c r="AA24" s="187"/>
      <c r="AB24" s="187"/>
      <c r="AC24" s="188"/>
      <c r="AD24" s="188"/>
      <c r="AE24" s="188"/>
      <c r="AF24" s="188"/>
      <c r="AG24" s="188"/>
      <c r="AH24" s="188"/>
      <c r="AI24" s="188"/>
      <c r="AJ24" s="188"/>
      <c r="AK24" s="908"/>
      <c r="AL24" s="909"/>
      <c r="AM24" s="909"/>
      <c r="AN24" s="909"/>
      <c r="AO24" s="910"/>
      <c r="AP24" s="2"/>
      <c r="AQ24" s="189">
        <f t="shared" si="2"/>
        <v>1</v>
      </c>
    </row>
    <row r="25" spans="2:46" ht="12" customHeight="1" x14ac:dyDescent="0.15">
      <c r="B25" s="872"/>
      <c r="C25" s="877"/>
      <c r="D25" s="875"/>
      <c r="E25" s="875"/>
      <c r="F25" s="875"/>
      <c r="G25" s="875"/>
      <c r="H25" s="875"/>
      <c r="I25" s="875"/>
      <c r="J25" s="876"/>
      <c r="K25" s="185"/>
      <c r="L25" s="908"/>
      <c r="M25" s="910"/>
      <c r="N25" s="908"/>
      <c r="O25" s="910"/>
      <c r="P25" s="908"/>
      <c r="Q25" s="910"/>
      <c r="R25" s="604"/>
      <c r="S25" s="620"/>
      <c r="T25" s="605"/>
      <c r="U25" s="908"/>
      <c r="V25" s="910"/>
      <c r="W25" s="908"/>
      <c r="X25" s="910"/>
      <c r="Y25" s="186"/>
      <c r="Z25" s="187"/>
      <c r="AA25" s="187"/>
      <c r="AB25" s="187"/>
      <c r="AC25" s="188"/>
      <c r="AD25" s="188"/>
      <c r="AE25" s="188"/>
      <c r="AF25" s="188"/>
      <c r="AG25" s="188"/>
      <c r="AH25" s="188"/>
      <c r="AI25" s="188"/>
      <c r="AJ25" s="188"/>
      <c r="AK25" s="908"/>
      <c r="AL25" s="909"/>
      <c r="AM25" s="909"/>
      <c r="AN25" s="909"/>
      <c r="AO25" s="910"/>
      <c r="AP25" s="2"/>
      <c r="AQ25" s="189">
        <f t="shared" si="2"/>
        <v>1</v>
      </c>
    </row>
    <row r="26" spans="2:46" ht="12" customHeight="1" x14ac:dyDescent="0.15">
      <c r="B26" s="872"/>
      <c r="C26" s="877"/>
      <c r="D26" s="875"/>
      <c r="E26" s="875"/>
      <c r="F26" s="875"/>
      <c r="G26" s="875"/>
      <c r="H26" s="875"/>
      <c r="I26" s="875"/>
      <c r="J26" s="876"/>
      <c r="K26" s="185"/>
      <c r="L26" s="908"/>
      <c r="M26" s="910"/>
      <c r="N26" s="908"/>
      <c r="O26" s="910"/>
      <c r="P26" s="908"/>
      <c r="Q26" s="910"/>
      <c r="R26" s="604"/>
      <c r="S26" s="620"/>
      <c r="T26" s="605"/>
      <c r="U26" s="908"/>
      <c r="V26" s="910"/>
      <c r="W26" s="908"/>
      <c r="X26" s="910"/>
      <c r="Y26" s="186"/>
      <c r="Z26" s="187"/>
      <c r="AA26" s="187"/>
      <c r="AB26" s="187"/>
      <c r="AC26" s="188"/>
      <c r="AD26" s="188"/>
      <c r="AE26" s="188"/>
      <c r="AF26" s="188"/>
      <c r="AG26" s="188"/>
      <c r="AH26" s="188"/>
      <c r="AI26" s="188"/>
      <c r="AJ26" s="188"/>
      <c r="AK26" s="908"/>
      <c r="AL26" s="909"/>
      <c r="AM26" s="909"/>
      <c r="AN26" s="909"/>
      <c r="AO26" s="910"/>
      <c r="AP26" s="2"/>
      <c r="AQ26" s="189">
        <f t="shared" si="2"/>
        <v>1</v>
      </c>
    </row>
    <row r="27" spans="2:46" ht="12" customHeight="1" x14ac:dyDescent="0.15">
      <c r="B27" s="872"/>
      <c r="C27" s="877"/>
      <c r="D27" s="875"/>
      <c r="E27" s="875"/>
      <c r="F27" s="875"/>
      <c r="G27" s="875"/>
      <c r="H27" s="875"/>
      <c r="I27" s="875"/>
      <c r="J27" s="876"/>
      <c r="K27" s="185"/>
      <c r="L27" s="908"/>
      <c r="M27" s="910"/>
      <c r="N27" s="908"/>
      <c r="O27" s="910"/>
      <c r="P27" s="908"/>
      <c r="Q27" s="910"/>
      <c r="R27" s="604"/>
      <c r="S27" s="620"/>
      <c r="T27" s="605"/>
      <c r="U27" s="908"/>
      <c r="V27" s="910"/>
      <c r="W27" s="908"/>
      <c r="X27" s="910"/>
      <c r="Y27" s="186"/>
      <c r="Z27" s="187"/>
      <c r="AA27" s="187"/>
      <c r="AB27" s="187"/>
      <c r="AC27" s="188"/>
      <c r="AD27" s="188"/>
      <c r="AE27" s="188"/>
      <c r="AF27" s="188"/>
      <c r="AG27" s="188"/>
      <c r="AH27" s="188"/>
      <c r="AI27" s="188"/>
      <c r="AJ27" s="188"/>
      <c r="AK27" s="908"/>
      <c r="AL27" s="909"/>
      <c r="AM27" s="909"/>
      <c r="AN27" s="909"/>
      <c r="AO27" s="910"/>
      <c r="AP27" s="2"/>
      <c r="AQ27" s="189">
        <f t="shared" si="2"/>
        <v>1</v>
      </c>
    </row>
    <row r="28" spans="2:46" ht="12" customHeight="1" x14ac:dyDescent="0.15">
      <c r="B28" s="872"/>
      <c r="C28" s="877"/>
      <c r="D28" s="875"/>
      <c r="E28" s="875"/>
      <c r="F28" s="875"/>
      <c r="G28" s="875"/>
      <c r="H28" s="875"/>
      <c r="I28" s="875"/>
      <c r="J28" s="876"/>
      <c r="K28" s="185"/>
      <c r="L28" s="908"/>
      <c r="M28" s="910"/>
      <c r="N28" s="908"/>
      <c r="O28" s="910"/>
      <c r="P28" s="908"/>
      <c r="Q28" s="910"/>
      <c r="R28" s="604"/>
      <c r="S28" s="620"/>
      <c r="T28" s="605"/>
      <c r="U28" s="908"/>
      <c r="V28" s="910"/>
      <c r="W28" s="908"/>
      <c r="X28" s="910"/>
      <c r="Y28" s="186"/>
      <c r="Z28" s="187"/>
      <c r="AA28" s="187"/>
      <c r="AB28" s="187"/>
      <c r="AC28" s="188"/>
      <c r="AD28" s="188"/>
      <c r="AE28" s="188"/>
      <c r="AF28" s="188"/>
      <c r="AG28" s="188"/>
      <c r="AH28" s="188"/>
      <c r="AI28" s="188"/>
      <c r="AJ28" s="188"/>
      <c r="AK28" s="908"/>
      <c r="AL28" s="909"/>
      <c r="AM28" s="909"/>
      <c r="AN28" s="909"/>
      <c r="AO28" s="910"/>
      <c r="AP28" s="2"/>
      <c r="AQ28" s="189">
        <f t="shared" si="2"/>
        <v>1</v>
      </c>
    </row>
    <row r="29" spans="2:46" ht="12" customHeight="1" x14ac:dyDescent="0.15">
      <c r="B29" s="872"/>
      <c r="C29" s="877"/>
      <c r="D29" s="875"/>
      <c r="E29" s="875"/>
      <c r="F29" s="875"/>
      <c r="G29" s="875"/>
      <c r="H29" s="875"/>
      <c r="I29" s="875"/>
      <c r="J29" s="876"/>
      <c r="K29" s="185"/>
      <c r="L29" s="908"/>
      <c r="M29" s="910"/>
      <c r="N29" s="908"/>
      <c r="O29" s="910"/>
      <c r="P29" s="908"/>
      <c r="Q29" s="910"/>
      <c r="R29" s="604"/>
      <c r="S29" s="620"/>
      <c r="T29" s="605"/>
      <c r="U29" s="908"/>
      <c r="V29" s="910"/>
      <c r="W29" s="908"/>
      <c r="X29" s="910"/>
      <c r="Y29" s="186"/>
      <c r="Z29" s="187"/>
      <c r="AA29" s="187"/>
      <c r="AB29" s="187"/>
      <c r="AC29" s="188"/>
      <c r="AD29" s="188"/>
      <c r="AE29" s="188"/>
      <c r="AF29" s="188"/>
      <c r="AG29" s="188"/>
      <c r="AH29" s="188"/>
      <c r="AI29" s="188"/>
      <c r="AJ29" s="188"/>
      <c r="AK29" s="908"/>
      <c r="AL29" s="909"/>
      <c r="AM29" s="909"/>
      <c r="AN29" s="909"/>
      <c r="AO29" s="910"/>
      <c r="AP29" s="2"/>
      <c r="AQ29" s="189">
        <f t="shared" si="2"/>
        <v>1</v>
      </c>
    </row>
    <row r="30" spans="2:46" ht="12" customHeight="1" x14ac:dyDescent="0.15">
      <c r="B30" s="872"/>
      <c r="C30" s="877"/>
      <c r="D30" s="875"/>
      <c r="E30" s="875"/>
      <c r="F30" s="875"/>
      <c r="G30" s="875"/>
      <c r="H30" s="875"/>
      <c r="I30" s="875"/>
      <c r="J30" s="876"/>
      <c r="K30" s="185"/>
      <c r="L30" s="908"/>
      <c r="M30" s="910"/>
      <c r="N30" s="908"/>
      <c r="O30" s="910"/>
      <c r="P30" s="908"/>
      <c r="Q30" s="910"/>
      <c r="R30" s="604"/>
      <c r="S30" s="620"/>
      <c r="T30" s="605"/>
      <c r="U30" s="908"/>
      <c r="V30" s="910"/>
      <c r="W30" s="908"/>
      <c r="X30" s="910"/>
      <c r="Y30" s="186"/>
      <c r="Z30" s="187"/>
      <c r="AA30" s="187"/>
      <c r="AB30" s="187"/>
      <c r="AC30" s="188"/>
      <c r="AD30" s="188"/>
      <c r="AE30" s="188"/>
      <c r="AF30" s="188"/>
      <c r="AG30" s="188"/>
      <c r="AH30" s="188"/>
      <c r="AI30" s="188"/>
      <c r="AJ30" s="188"/>
      <c r="AK30" s="908"/>
      <c r="AL30" s="909"/>
      <c r="AM30" s="909"/>
      <c r="AN30" s="909"/>
      <c r="AO30" s="910"/>
      <c r="AP30" s="2"/>
      <c r="AQ30" s="189">
        <f t="shared" si="2"/>
        <v>1</v>
      </c>
    </row>
    <row r="31" spans="2:46" ht="12" customHeight="1" x14ac:dyDescent="0.15">
      <c r="B31" s="872"/>
      <c r="C31" s="877"/>
      <c r="D31" s="875"/>
      <c r="E31" s="875"/>
      <c r="F31" s="875"/>
      <c r="G31" s="875"/>
      <c r="H31" s="875"/>
      <c r="I31" s="875"/>
      <c r="J31" s="876"/>
      <c r="K31" s="185"/>
      <c r="L31" s="908"/>
      <c r="M31" s="910"/>
      <c r="N31" s="908"/>
      <c r="O31" s="910"/>
      <c r="P31" s="908"/>
      <c r="Q31" s="910"/>
      <c r="R31" s="604"/>
      <c r="S31" s="620"/>
      <c r="T31" s="605"/>
      <c r="U31" s="908"/>
      <c r="V31" s="910"/>
      <c r="W31" s="908"/>
      <c r="X31" s="910"/>
      <c r="Y31" s="186"/>
      <c r="Z31" s="187"/>
      <c r="AA31" s="187"/>
      <c r="AB31" s="187"/>
      <c r="AC31" s="188"/>
      <c r="AD31" s="188"/>
      <c r="AE31" s="188"/>
      <c r="AF31" s="188"/>
      <c r="AG31" s="188"/>
      <c r="AH31" s="188"/>
      <c r="AI31" s="188"/>
      <c r="AJ31" s="188"/>
      <c r="AK31" s="908"/>
      <c r="AL31" s="909"/>
      <c r="AM31" s="909"/>
      <c r="AN31" s="909"/>
      <c r="AO31" s="910"/>
      <c r="AP31" s="2"/>
      <c r="AQ31" s="189">
        <f t="shared" si="2"/>
        <v>1</v>
      </c>
    </row>
    <row r="32" spans="2:46" ht="12" customHeight="1" x14ac:dyDescent="0.15">
      <c r="B32" s="872"/>
      <c r="C32" s="877"/>
      <c r="D32" s="875"/>
      <c r="E32" s="875"/>
      <c r="F32" s="875"/>
      <c r="G32" s="875"/>
      <c r="H32" s="875"/>
      <c r="I32" s="875"/>
      <c r="J32" s="876"/>
      <c r="K32" s="185"/>
      <c r="L32" s="908"/>
      <c r="M32" s="910"/>
      <c r="N32" s="908"/>
      <c r="O32" s="910"/>
      <c r="P32" s="908"/>
      <c r="Q32" s="910"/>
      <c r="R32" s="604"/>
      <c r="S32" s="620"/>
      <c r="T32" s="605"/>
      <c r="U32" s="908"/>
      <c r="V32" s="910"/>
      <c r="W32" s="908"/>
      <c r="X32" s="910"/>
      <c r="Y32" s="186"/>
      <c r="Z32" s="187"/>
      <c r="AA32" s="187"/>
      <c r="AB32" s="187"/>
      <c r="AC32" s="188"/>
      <c r="AD32" s="188"/>
      <c r="AE32" s="188"/>
      <c r="AF32" s="188"/>
      <c r="AG32" s="188"/>
      <c r="AH32" s="188"/>
      <c r="AI32" s="188"/>
      <c r="AJ32" s="188"/>
      <c r="AK32" s="908"/>
      <c r="AL32" s="909"/>
      <c r="AM32" s="909"/>
      <c r="AN32" s="909"/>
      <c r="AO32" s="910"/>
      <c r="AP32" s="2"/>
      <c r="AQ32" s="189">
        <f t="shared" si="2"/>
        <v>1</v>
      </c>
      <c r="AS32" s="856"/>
      <c r="AT32" s="856"/>
    </row>
    <row r="33" spans="2:86" ht="12" customHeight="1" x14ac:dyDescent="0.15">
      <c r="B33" s="872"/>
      <c r="C33" s="877"/>
      <c r="D33" s="875"/>
      <c r="E33" s="875"/>
      <c r="F33" s="875"/>
      <c r="G33" s="875"/>
      <c r="H33" s="875"/>
      <c r="I33" s="875"/>
      <c r="J33" s="876"/>
      <c r="K33" s="185"/>
      <c r="L33" s="908"/>
      <c r="M33" s="910"/>
      <c r="N33" s="908"/>
      <c r="O33" s="910"/>
      <c r="P33" s="908"/>
      <c r="Q33" s="910"/>
      <c r="R33" s="604"/>
      <c r="S33" s="620"/>
      <c r="T33" s="605"/>
      <c r="U33" s="908"/>
      <c r="V33" s="910"/>
      <c r="W33" s="908"/>
      <c r="X33" s="910"/>
      <c r="Y33" s="186"/>
      <c r="Z33" s="187"/>
      <c r="AA33" s="187"/>
      <c r="AB33" s="187"/>
      <c r="AC33" s="188"/>
      <c r="AD33" s="188"/>
      <c r="AE33" s="188"/>
      <c r="AF33" s="188"/>
      <c r="AG33" s="188"/>
      <c r="AH33" s="188"/>
      <c r="AI33" s="188"/>
      <c r="AJ33" s="188"/>
      <c r="AK33" s="908"/>
      <c r="AL33" s="909"/>
      <c r="AM33" s="909"/>
      <c r="AN33" s="909"/>
      <c r="AO33" s="910"/>
      <c r="AP33" s="2"/>
      <c r="AQ33" s="189">
        <f t="shared" si="2"/>
        <v>1</v>
      </c>
      <c r="AS33" s="911"/>
      <c r="AT33" s="911"/>
    </row>
    <row r="34" spans="2:86" ht="12" customHeight="1" x14ac:dyDescent="0.15">
      <c r="B34" s="872"/>
      <c r="C34" s="877"/>
      <c r="D34" s="875"/>
      <c r="E34" s="875"/>
      <c r="F34" s="875"/>
      <c r="G34" s="875"/>
      <c r="H34" s="875"/>
      <c r="I34" s="875"/>
      <c r="J34" s="876"/>
      <c r="K34" s="185"/>
      <c r="L34" s="908"/>
      <c r="M34" s="910"/>
      <c r="N34" s="908"/>
      <c r="O34" s="910"/>
      <c r="P34" s="908"/>
      <c r="Q34" s="910"/>
      <c r="R34" s="604"/>
      <c r="S34" s="620"/>
      <c r="T34" s="605"/>
      <c r="U34" s="908"/>
      <c r="V34" s="910"/>
      <c r="W34" s="908"/>
      <c r="X34" s="910"/>
      <c r="Y34" s="186"/>
      <c r="Z34" s="187"/>
      <c r="AA34" s="187"/>
      <c r="AB34" s="187"/>
      <c r="AC34" s="188"/>
      <c r="AD34" s="188"/>
      <c r="AE34" s="188"/>
      <c r="AF34" s="188"/>
      <c r="AG34" s="188"/>
      <c r="AH34" s="188"/>
      <c r="AI34" s="188"/>
      <c r="AJ34" s="188"/>
      <c r="AK34" s="908"/>
      <c r="AL34" s="909"/>
      <c r="AM34" s="909"/>
      <c r="AN34" s="909"/>
      <c r="AO34" s="910"/>
      <c r="AP34" s="2"/>
      <c r="AQ34" s="189">
        <f t="shared" si="2"/>
        <v>1</v>
      </c>
      <c r="AS34" s="912"/>
      <c r="AT34" s="912"/>
    </row>
    <row r="35" spans="2:86" ht="12" customHeight="1" x14ac:dyDescent="0.15">
      <c r="B35" s="872"/>
      <c r="C35" s="877"/>
      <c r="D35" s="875"/>
      <c r="E35" s="875"/>
      <c r="F35" s="875"/>
      <c r="G35" s="875"/>
      <c r="H35" s="875"/>
      <c r="I35" s="875"/>
      <c r="J35" s="876"/>
      <c r="K35" s="913" t="s">
        <v>945</v>
      </c>
      <c r="L35" s="898" t="s">
        <v>946</v>
      </c>
      <c r="M35" s="898"/>
      <c r="N35" s="898"/>
      <c r="O35" s="898"/>
      <c r="P35" s="898"/>
      <c r="Q35" s="898"/>
      <c r="R35" s="898"/>
      <c r="S35" s="898"/>
      <c r="T35" s="898"/>
      <c r="U35" s="898"/>
      <c r="V35" s="898"/>
      <c r="W35" s="898"/>
      <c r="X35" s="898"/>
      <c r="Y35" s="884" t="s">
        <v>947</v>
      </c>
      <c r="Z35" s="885"/>
      <c r="AA35" s="885"/>
      <c r="AB35" s="886"/>
      <c r="AC35" s="190">
        <f t="shared" ref="AC35:AJ35" si="3">SUM(AC11:AC34)</f>
        <v>0</v>
      </c>
      <c r="AD35" s="190">
        <f t="shared" si="3"/>
        <v>0</v>
      </c>
      <c r="AE35" s="190">
        <f>SUM(AE11:AE34)</f>
        <v>0</v>
      </c>
      <c r="AF35" s="190">
        <f t="shared" si="3"/>
        <v>0</v>
      </c>
      <c r="AG35" s="190">
        <f t="shared" si="3"/>
        <v>0</v>
      </c>
      <c r="AH35" s="190">
        <f t="shared" si="3"/>
        <v>0</v>
      </c>
      <c r="AI35" s="190">
        <f t="shared" si="3"/>
        <v>0</v>
      </c>
      <c r="AJ35" s="191">
        <f t="shared" si="3"/>
        <v>0</v>
      </c>
      <c r="AK35" s="898" t="s">
        <v>948</v>
      </c>
      <c r="AL35" s="898"/>
      <c r="AM35" s="915" t="s">
        <v>607</v>
      </c>
      <c r="AN35" s="915"/>
      <c r="AO35" s="915"/>
      <c r="AP35" s="2"/>
    </row>
    <row r="36" spans="2:86" ht="12" customHeight="1" x14ac:dyDescent="0.15">
      <c r="B36" s="872"/>
      <c r="C36" s="877"/>
      <c r="D36" s="875"/>
      <c r="E36" s="875"/>
      <c r="F36" s="875"/>
      <c r="G36" s="875"/>
      <c r="H36" s="875"/>
      <c r="I36" s="875"/>
      <c r="J36" s="876"/>
      <c r="K36" s="914"/>
      <c r="L36" s="892" t="s">
        <v>950</v>
      </c>
      <c r="M36" s="899"/>
      <c r="N36" s="893"/>
      <c r="O36" s="892" t="s">
        <v>951</v>
      </c>
      <c r="P36" s="899"/>
      <c r="Q36" s="899"/>
      <c r="R36" s="899"/>
      <c r="S36" s="899"/>
      <c r="T36" s="899"/>
      <c r="U36" s="899"/>
      <c r="V36" s="899"/>
      <c r="W36" s="899"/>
      <c r="X36" s="893"/>
      <c r="Y36" s="183" t="s">
        <v>527</v>
      </c>
      <c r="Z36" s="184" t="s">
        <v>526</v>
      </c>
      <c r="AA36" s="184" t="s">
        <v>943</v>
      </c>
      <c r="AB36" s="184" t="s">
        <v>944</v>
      </c>
      <c r="AC36" s="184" t="s">
        <v>527</v>
      </c>
      <c r="AD36" s="184" t="s">
        <v>526</v>
      </c>
      <c r="AE36" s="184" t="s">
        <v>943</v>
      </c>
      <c r="AF36" s="184" t="s">
        <v>944</v>
      </c>
      <c r="AG36" s="184" t="s">
        <v>527</v>
      </c>
      <c r="AH36" s="184" t="s">
        <v>526</v>
      </c>
      <c r="AI36" s="184" t="s">
        <v>943</v>
      </c>
      <c r="AJ36" s="192" t="s">
        <v>944</v>
      </c>
      <c r="AK36" s="898"/>
      <c r="AL36" s="898"/>
      <c r="AM36" s="915"/>
      <c r="AN36" s="915"/>
      <c r="AO36" s="915"/>
      <c r="AP36" s="2"/>
    </row>
    <row r="37" spans="2:86" ht="14.25" customHeight="1" x14ac:dyDescent="0.15">
      <c r="B37" s="872"/>
      <c r="C37" s="877"/>
      <c r="D37" s="875"/>
      <c r="E37" s="875"/>
      <c r="F37" s="875"/>
      <c r="G37" s="875"/>
      <c r="H37" s="875"/>
      <c r="I37" s="875"/>
      <c r="J37" s="876"/>
      <c r="K37" s="914"/>
      <c r="L37" s="894"/>
      <c r="M37" s="903"/>
      <c r="N37" s="895"/>
      <c r="O37" s="894"/>
      <c r="P37" s="903"/>
      <c r="Q37" s="903"/>
      <c r="R37" s="903"/>
      <c r="S37" s="903"/>
      <c r="T37" s="903"/>
      <c r="U37" s="903"/>
      <c r="V37" s="903"/>
      <c r="W37" s="903"/>
      <c r="X37" s="895"/>
      <c r="Y37" s="916">
        <f>COUNTIF(Y11:Y34,"〇")</f>
        <v>0</v>
      </c>
      <c r="Z37" s="916">
        <f>COUNTIF(Z11:Z34,"〇")</f>
        <v>0</v>
      </c>
      <c r="AA37" s="916">
        <f>COUNTIF(AA11:AA34,"〇")</f>
        <v>0</v>
      </c>
      <c r="AB37" s="916">
        <f>COUNTIF(AB11:AB34,"〇")</f>
        <v>0</v>
      </c>
      <c r="AC37" s="916">
        <f>COUNTA(AC11:AC34)</f>
        <v>0</v>
      </c>
      <c r="AD37" s="916">
        <f t="shared" ref="AD37:AI37" si="4">COUNTA(AD11:AD34)</f>
        <v>0</v>
      </c>
      <c r="AE37" s="916">
        <f t="shared" si="4"/>
        <v>0</v>
      </c>
      <c r="AF37" s="916">
        <f t="shared" si="4"/>
        <v>0</v>
      </c>
      <c r="AG37" s="916">
        <f t="shared" si="4"/>
        <v>0</v>
      </c>
      <c r="AH37" s="916">
        <f t="shared" si="4"/>
        <v>0</v>
      </c>
      <c r="AI37" s="916">
        <f t="shared" si="4"/>
        <v>0</v>
      </c>
      <c r="AJ37" s="916">
        <f>COUNTA(AJ11:AJ34)</f>
        <v>0</v>
      </c>
      <c r="AK37" s="898"/>
      <c r="AL37" s="898"/>
      <c r="AM37" s="915"/>
      <c r="AN37" s="915"/>
      <c r="AO37" s="915"/>
      <c r="AP37" s="2"/>
    </row>
    <row r="38" spans="2:86" ht="14.25" customHeight="1" x14ac:dyDescent="0.15">
      <c r="B38" s="872"/>
      <c r="C38" s="877"/>
      <c r="D38" s="875"/>
      <c r="E38" s="875"/>
      <c r="F38" s="875"/>
      <c r="G38" s="875"/>
      <c r="H38" s="875"/>
      <c r="I38" s="875"/>
      <c r="J38" s="876"/>
      <c r="K38" s="914"/>
      <c r="L38" s="896"/>
      <c r="M38" s="900"/>
      <c r="N38" s="897"/>
      <c r="O38" s="896"/>
      <c r="P38" s="900"/>
      <c r="Q38" s="900"/>
      <c r="R38" s="900"/>
      <c r="S38" s="900"/>
      <c r="T38" s="900"/>
      <c r="U38" s="900"/>
      <c r="V38" s="900"/>
      <c r="W38" s="900"/>
      <c r="X38" s="897"/>
      <c r="Y38" s="916"/>
      <c r="Z38" s="916"/>
      <c r="AA38" s="916"/>
      <c r="AB38" s="916"/>
      <c r="AC38" s="916"/>
      <c r="AD38" s="916"/>
      <c r="AE38" s="916"/>
      <c r="AF38" s="916"/>
      <c r="AG38" s="916"/>
      <c r="AH38" s="916"/>
      <c r="AI38" s="916"/>
      <c r="AJ38" s="916"/>
      <c r="AK38" s="898"/>
      <c r="AL38" s="898"/>
      <c r="AM38" s="915"/>
      <c r="AN38" s="915"/>
      <c r="AO38" s="915"/>
      <c r="AP38" s="2"/>
    </row>
    <row r="39" spans="2:86" ht="12" customHeight="1" x14ac:dyDescent="0.15">
      <c r="B39" s="872"/>
      <c r="C39" s="877"/>
      <c r="D39" s="875"/>
      <c r="E39" s="875"/>
      <c r="F39" s="875"/>
      <c r="G39" s="875"/>
      <c r="H39" s="875"/>
      <c r="I39" s="875"/>
      <c r="J39" s="875"/>
      <c r="K39" s="924" t="s">
        <v>952</v>
      </c>
      <c r="L39" s="926"/>
      <c r="M39" s="926"/>
      <c r="N39" s="926"/>
      <c r="O39" s="926"/>
      <c r="P39" s="926"/>
      <c r="Q39" s="926"/>
      <c r="R39" s="926"/>
      <c r="S39" s="926"/>
      <c r="T39" s="926"/>
      <c r="U39" s="926"/>
      <c r="V39" s="926"/>
      <c r="W39" s="926"/>
      <c r="X39" s="926"/>
      <c r="Y39" s="926"/>
      <c r="Z39" s="926"/>
      <c r="AA39" s="926"/>
      <c r="AB39" s="926"/>
      <c r="AC39" s="926"/>
      <c r="AD39" s="926"/>
      <c r="AE39" s="926"/>
      <c r="AF39" s="926"/>
      <c r="AG39" s="926"/>
      <c r="AH39" s="926"/>
      <c r="AI39" s="926"/>
      <c r="AJ39" s="926"/>
      <c r="AK39" s="927"/>
      <c r="AL39" s="927"/>
      <c r="AM39" s="927"/>
      <c r="AN39" s="927"/>
      <c r="AO39" s="928"/>
      <c r="AP39" s="2"/>
    </row>
    <row r="40" spans="2:86" ht="12" customHeight="1" x14ac:dyDescent="0.15">
      <c r="B40" s="872"/>
      <c r="C40" s="877"/>
      <c r="D40" s="875"/>
      <c r="E40" s="875"/>
      <c r="F40" s="875"/>
      <c r="G40" s="875"/>
      <c r="H40" s="875"/>
      <c r="I40" s="875"/>
      <c r="J40" s="875"/>
      <c r="K40" s="925"/>
      <c r="L40" s="927"/>
      <c r="M40" s="927"/>
      <c r="N40" s="927"/>
      <c r="O40" s="927"/>
      <c r="P40" s="927"/>
      <c r="Q40" s="927"/>
      <c r="R40" s="927"/>
      <c r="S40" s="927"/>
      <c r="T40" s="927"/>
      <c r="U40" s="927"/>
      <c r="V40" s="927"/>
      <c r="W40" s="927"/>
      <c r="X40" s="927"/>
      <c r="Y40" s="927"/>
      <c r="Z40" s="927"/>
      <c r="AA40" s="927"/>
      <c r="AB40" s="927"/>
      <c r="AC40" s="927"/>
      <c r="AD40" s="927"/>
      <c r="AE40" s="927"/>
      <c r="AF40" s="927"/>
      <c r="AG40" s="927"/>
      <c r="AH40" s="927"/>
      <c r="AI40" s="927"/>
      <c r="AJ40" s="927"/>
      <c r="AK40" s="927"/>
      <c r="AL40" s="927"/>
      <c r="AM40" s="927"/>
      <c r="AN40" s="927"/>
      <c r="AO40" s="928"/>
      <c r="AP40" s="2"/>
    </row>
    <row r="41" spans="2:86" ht="12" customHeight="1" x14ac:dyDescent="0.15">
      <c r="B41" s="872"/>
      <c r="C41" s="877"/>
      <c r="D41" s="875"/>
      <c r="E41" s="875"/>
      <c r="F41" s="875"/>
      <c r="G41" s="875"/>
      <c r="H41" s="875"/>
      <c r="I41" s="875"/>
      <c r="J41" s="875"/>
      <c r="K41" s="925"/>
      <c r="L41" s="927"/>
      <c r="M41" s="927"/>
      <c r="N41" s="927"/>
      <c r="O41" s="927"/>
      <c r="P41" s="927"/>
      <c r="Q41" s="927"/>
      <c r="R41" s="927"/>
      <c r="S41" s="927"/>
      <c r="T41" s="927"/>
      <c r="U41" s="927"/>
      <c r="V41" s="927"/>
      <c r="W41" s="927"/>
      <c r="X41" s="927"/>
      <c r="Y41" s="927"/>
      <c r="Z41" s="927"/>
      <c r="AA41" s="927"/>
      <c r="AB41" s="927"/>
      <c r="AC41" s="927"/>
      <c r="AD41" s="927"/>
      <c r="AE41" s="927"/>
      <c r="AF41" s="927"/>
      <c r="AG41" s="927"/>
      <c r="AH41" s="927"/>
      <c r="AI41" s="927"/>
      <c r="AJ41" s="927"/>
      <c r="AK41" s="927"/>
      <c r="AL41" s="927"/>
      <c r="AM41" s="927"/>
      <c r="AN41" s="927"/>
      <c r="AO41" s="928"/>
      <c r="AP41" s="2"/>
    </row>
    <row r="42" spans="2:86" ht="12" customHeight="1" x14ac:dyDescent="0.15">
      <c r="B42" s="872"/>
      <c r="C42" s="877"/>
      <c r="D42" s="875"/>
      <c r="E42" s="875"/>
      <c r="F42" s="875"/>
      <c r="G42" s="875"/>
      <c r="H42" s="875"/>
      <c r="I42" s="875"/>
      <c r="J42" s="875"/>
      <c r="K42" s="925"/>
      <c r="L42" s="929"/>
      <c r="M42" s="929"/>
      <c r="N42" s="929"/>
      <c r="O42" s="929"/>
      <c r="P42" s="929"/>
      <c r="Q42" s="929"/>
      <c r="R42" s="929"/>
      <c r="S42" s="929"/>
      <c r="T42" s="929"/>
      <c r="U42" s="929"/>
      <c r="V42" s="929"/>
      <c r="W42" s="929"/>
      <c r="X42" s="929"/>
      <c r="Y42" s="929"/>
      <c r="Z42" s="929"/>
      <c r="AA42" s="929"/>
      <c r="AB42" s="929"/>
      <c r="AC42" s="929"/>
      <c r="AD42" s="929"/>
      <c r="AE42" s="929"/>
      <c r="AF42" s="929"/>
      <c r="AG42" s="929"/>
      <c r="AH42" s="929"/>
      <c r="AI42" s="929"/>
      <c r="AJ42" s="929"/>
      <c r="AK42" s="929"/>
      <c r="AL42" s="929"/>
      <c r="AM42" s="929"/>
      <c r="AN42" s="929"/>
      <c r="AO42" s="930"/>
      <c r="AP42" s="172"/>
      <c r="CD42" s="2"/>
      <c r="CE42" s="2"/>
      <c r="CF42" s="2"/>
      <c r="CG42" s="2"/>
      <c r="CH42" s="2"/>
    </row>
    <row r="43" spans="2:86" ht="12" customHeight="1" x14ac:dyDescent="0.15">
      <c r="B43" s="872"/>
      <c r="C43" s="877"/>
      <c r="D43" s="875"/>
      <c r="E43" s="875"/>
      <c r="F43" s="875"/>
      <c r="G43" s="875"/>
      <c r="H43" s="875"/>
      <c r="I43" s="875"/>
      <c r="J43" s="876"/>
      <c r="K43" s="917" t="s">
        <v>953</v>
      </c>
      <c r="L43" s="917"/>
      <c r="M43" s="917"/>
      <c r="N43" s="917"/>
      <c r="O43" s="917"/>
      <c r="P43" s="917"/>
      <c r="Q43" s="917"/>
      <c r="R43" s="917"/>
      <c r="S43" s="917"/>
      <c r="T43" s="917"/>
      <c r="U43" s="917"/>
      <c r="V43" s="917"/>
      <c r="W43" s="917"/>
      <c r="X43" s="917"/>
      <c r="Y43" s="917"/>
      <c r="Z43" s="917"/>
      <c r="AA43" s="917"/>
      <c r="AB43" s="917"/>
      <c r="AC43" s="917"/>
      <c r="AD43" s="917"/>
      <c r="AE43" s="917"/>
      <c r="AF43" s="917"/>
      <c r="AG43" s="917"/>
      <c r="AH43" s="917"/>
      <c r="AI43" s="917"/>
      <c r="AJ43" s="917"/>
      <c r="AK43" s="917"/>
      <c r="AL43" s="917"/>
      <c r="AM43" s="917"/>
      <c r="AN43" s="917"/>
      <c r="AO43" s="917"/>
      <c r="AP43" s="172"/>
      <c r="CD43" s="2"/>
      <c r="CE43" s="2"/>
      <c r="CF43" s="2"/>
      <c r="CG43" s="2"/>
      <c r="CH43" s="2"/>
    </row>
    <row r="44" spans="2:86" ht="12" customHeight="1" x14ac:dyDescent="0.15">
      <c r="B44" s="872"/>
      <c r="C44" s="877"/>
      <c r="D44" s="875"/>
      <c r="E44" s="875"/>
      <c r="F44" s="875"/>
      <c r="G44" s="875"/>
      <c r="H44" s="875"/>
      <c r="I44" s="875"/>
      <c r="J44" s="876"/>
      <c r="K44" s="918" t="s">
        <v>954</v>
      </c>
      <c r="L44" s="919"/>
      <c r="M44" s="919"/>
      <c r="N44" s="919"/>
      <c r="O44" s="919"/>
      <c r="P44" s="919"/>
      <c r="Q44" s="919"/>
      <c r="R44" s="919"/>
      <c r="S44" s="919"/>
      <c r="T44" s="919"/>
      <c r="U44" s="919"/>
      <c r="V44" s="919"/>
      <c r="W44" s="919"/>
      <c r="X44" s="919"/>
      <c r="Y44" s="919"/>
      <c r="Z44" s="919"/>
      <c r="AA44" s="919"/>
      <c r="AB44" s="919"/>
      <c r="AC44" s="919"/>
      <c r="AD44" s="919"/>
      <c r="AE44" s="919"/>
      <c r="AF44" s="919"/>
      <c r="AG44" s="919"/>
      <c r="AH44" s="919"/>
      <c r="AI44" s="919"/>
      <c r="AJ44" s="919"/>
      <c r="AK44" s="919"/>
      <c r="AL44" s="919"/>
      <c r="AM44" s="919"/>
      <c r="AN44" s="919"/>
      <c r="AO44" s="920"/>
      <c r="AP44" s="172"/>
      <c r="CD44" s="2"/>
      <c r="CE44" s="2"/>
      <c r="CF44" s="2"/>
      <c r="CG44" s="2"/>
      <c r="CH44" s="2"/>
    </row>
    <row r="45" spans="2:86" ht="12" customHeight="1" x14ac:dyDescent="0.15">
      <c r="B45" s="480"/>
      <c r="C45" s="878"/>
      <c r="D45" s="879"/>
      <c r="E45" s="879"/>
      <c r="F45" s="879"/>
      <c r="G45" s="879"/>
      <c r="H45" s="879"/>
      <c r="I45" s="879"/>
      <c r="J45" s="880"/>
      <c r="K45" s="921" t="s">
        <v>955</v>
      </c>
      <c r="L45" s="922"/>
      <c r="M45" s="922"/>
      <c r="N45" s="922"/>
      <c r="O45" s="922"/>
      <c r="P45" s="922"/>
      <c r="Q45" s="922"/>
      <c r="R45" s="922"/>
      <c r="S45" s="922"/>
      <c r="T45" s="922"/>
      <c r="U45" s="922"/>
      <c r="V45" s="922"/>
      <c r="W45" s="922"/>
      <c r="X45" s="922"/>
      <c r="Y45" s="922"/>
      <c r="Z45" s="922"/>
      <c r="AA45" s="922"/>
      <c r="AB45" s="922"/>
      <c r="AC45" s="922"/>
      <c r="AD45" s="922"/>
      <c r="AE45" s="922"/>
      <c r="AF45" s="922"/>
      <c r="AG45" s="922"/>
      <c r="AH45" s="922"/>
      <c r="AI45" s="922"/>
      <c r="AJ45" s="922"/>
      <c r="AK45" s="922"/>
      <c r="AL45" s="922"/>
      <c r="AM45" s="922"/>
      <c r="AN45" s="922"/>
      <c r="AO45" s="923"/>
      <c r="AP45" s="172"/>
      <c r="CD45" s="2"/>
      <c r="CE45" s="2"/>
      <c r="CF45" s="2"/>
      <c r="CG45" s="2"/>
      <c r="CH45" s="2"/>
    </row>
    <row r="46" spans="2:86" ht="12" customHeight="1" x14ac:dyDescent="0.2">
      <c r="B46" s="159" t="s">
        <v>956</v>
      </c>
      <c r="C46" s="181"/>
      <c r="D46" s="181"/>
      <c r="E46" s="181"/>
      <c r="F46" s="181"/>
      <c r="G46" s="181"/>
      <c r="H46" s="181"/>
      <c r="I46" s="181"/>
      <c r="J46" s="181"/>
      <c r="K46" s="193"/>
      <c r="L46" s="193"/>
      <c r="M46" s="193"/>
      <c r="N46" s="193"/>
      <c r="O46" s="193"/>
      <c r="P46" s="193"/>
      <c r="Q46" s="193"/>
      <c r="R46" s="193"/>
      <c r="S46" s="193"/>
      <c r="T46" s="193"/>
      <c r="U46" s="193"/>
      <c r="V46" s="193"/>
      <c r="W46" s="193"/>
      <c r="X46" s="193"/>
      <c r="Y46" s="193"/>
      <c r="Z46" s="193"/>
      <c r="AA46" s="193"/>
      <c r="AB46" s="193"/>
      <c r="AC46" s="193"/>
      <c r="AD46" s="193"/>
      <c r="AE46" s="193"/>
      <c r="AF46" s="193"/>
      <c r="AG46" s="193"/>
      <c r="AH46" s="193"/>
      <c r="AI46" s="193"/>
      <c r="AJ46" s="193"/>
      <c r="AK46" s="193"/>
      <c r="AL46" s="193"/>
      <c r="AM46" s="193"/>
      <c r="AN46" s="193"/>
      <c r="AO46" s="193"/>
      <c r="AP46" s="172"/>
      <c r="CD46" s="2"/>
      <c r="CE46" s="2"/>
      <c r="CF46" s="2"/>
      <c r="CG46" s="2"/>
      <c r="CH46" s="2"/>
    </row>
    <row r="47" spans="2:86" s="159" customFormat="1" ht="12" customHeight="1" x14ac:dyDescent="0.15">
      <c r="B47" s="2" t="s">
        <v>957</v>
      </c>
      <c r="AP47" s="172"/>
      <c r="AQ47" s="172"/>
      <c r="AR47" s="172"/>
      <c r="AS47" s="172"/>
      <c r="AT47" s="172"/>
      <c r="AU47" s="172"/>
      <c r="AV47" s="172"/>
      <c r="AW47" s="172"/>
      <c r="AX47" s="172"/>
      <c r="AY47" s="172"/>
      <c r="AZ47" s="172"/>
      <c r="BA47" s="172"/>
      <c r="BB47" s="172"/>
      <c r="BC47" s="172"/>
      <c r="BD47" s="172"/>
      <c r="BE47" s="172"/>
      <c r="BF47" s="172"/>
      <c r="BG47" s="172"/>
      <c r="BH47" s="172"/>
      <c r="BI47" s="172"/>
      <c r="BJ47" s="172"/>
      <c r="BK47" s="172"/>
      <c r="BL47" s="172"/>
      <c r="BM47" s="172"/>
      <c r="BN47" s="172"/>
      <c r="BO47" s="172"/>
      <c r="BP47" s="172"/>
      <c r="BQ47" s="172"/>
      <c r="BR47" s="172"/>
      <c r="BS47" s="172"/>
      <c r="BT47" s="172"/>
      <c r="BU47" s="172"/>
      <c r="BV47" s="172"/>
      <c r="BW47" s="172"/>
      <c r="BX47" s="172"/>
      <c r="BY47" s="172"/>
      <c r="BZ47" s="172"/>
      <c r="CA47" s="172"/>
      <c r="CB47" s="172"/>
      <c r="CC47" s="172"/>
    </row>
    <row r="48" spans="2:86" ht="12" customHeight="1" x14ac:dyDescent="0.15">
      <c r="B48" s="2" t="s">
        <v>958</v>
      </c>
      <c r="AP48" s="172"/>
      <c r="CD48" s="2"/>
      <c r="CE48" s="2"/>
      <c r="CF48" s="2"/>
      <c r="CG48" s="2"/>
      <c r="CH48" s="2"/>
    </row>
    <row r="49" spans="2:86" ht="12" customHeight="1" x14ac:dyDescent="0.15">
      <c r="B49" s="2" t="s">
        <v>959</v>
      </c>
      <c r="AP49" s="172"/>
      <c r="CD49" s="2"/>
      <c r="CE49" s="2"/>
      <c r="CF49" s="2"/>
      <c r="CG49" s="2"/>
      <c r="CH49" s="2"/>
    </row>
    <row r="50" spans="2:86" ht="12" customHeight="1" x14ac:dyDescent="0.15">
      <c r="B50" s="2" t="s">
        <v>960</v>
      </c>
    </row>
    <row r="51" spans="2:86" ht="12" customHeight="1" x14ac:dyDescent="0.15">
      <c r="B51" s="2" t="s">
        <v>961</v>
      </c>
    </row>
    <row r="52" spans="2:86" ht="12" customHeight="1" x14ac:dyDescent="0.15">
      <c r="B52" s="2" t="s">
        <v>962</v>
      </c>
    </row>
    <row r="53" spans="2:86" x14ac:dyDescent="0.15">
      <c r="B53" s="2" t="s">
        <v>963</v>
      </c>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9"/>
  <conditionalFormatting sqref="Y11:AB34 AG11:AJ34">
    <cfRule type="expression" dxfId="326" priority="3">
      <formula>$AQ11=2</formula>
    </cfRule>
  </conditionalFormatting>
  <conditionalFormatting sqref="Y11:AF34">
    <cfRule type="expression" dxfId="325" priority="2">
      <formula>$AQ11=3</formula>
    </cfRule>
  </conditionalFormatting>
  <conditionalFormatting sqref="AC11:AJ34">
    <cfRule type="expression" dxfId="324" priority="1">
      <formula>$AQ11=1</formula>
    </cfRule>
  </conditionalFormatting>
  <dataValidations count="2">
    <dataValidation type="list" allowBlank="1" showInputMessage="1" showErrorMessage="1" sqref="N11:O34" xr:uid="{91B233C0-6028-4693-ABE2-99263F8B360C}">
      <formula1>INDIRECT(L11)</formula1>
    </dataValidation>
    <dataValidation type="list" allowBlank="1" showInputMessage="1" showErrorMessage="1" sqref="Y11:AB34" xr:uid="{AAC56A6D-33C4-4527-844C-61F9CAB6CABB}">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7CAE65-3A1A-4C9C-9582-1398A8913278}">
  <sheetPr codeName="Sheet120"/>
  <dimension ref="B1:CH53"/>
  <sheetViews>
    <sheetView showGridLines="0" showZeros="0" view="pageBreakPreview" zoomScale="85" zoomScaleNormal="85" zoomScaleSheetLayoutView="85"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1" customWidth="1"/>
    <col min="43" max="86" width="4.125" style="172" customWidth="1"/>
    <col min="87" max="99" width="8" style="2" customWidth="1"/>
    <col min="100" max="110" width="9" style="2"/>
    <col min="111" max="111" width="14" style="2" bestFit="1" customWidth="1"/>
    <col min="112" max="16384" width="9" style="2"/>
  </cols>
  <sheetData>
    <row r="1" spans="2:86" ht="12" customHeight="1" x14ac:dyDescent="0.15">
      <c r="AU1" s="860" t="s">
        <v>909</v>
      </c>
      <c r="AV1" s="861" t="s">
        <v>910</v>
      </c>
      <c r="AW1" s="861"/>
      <c r="AX1" s="861"/>
      <c r="AY1" s="855" t="s">
        <v>911</v>
      </c>
      <c r="AZ1" s="855"/>
      <c r="BA1" s="855"/>
      <c r="BB1" s="855"/>
      <c r="BC1" s="855"/>
      <c r="BD1" s="855"/>
      <c r="BE1" s="855"/>
      <c r="BF1" s="855"/>
      <c r="BG1" s="855"/>
      <c r="BH1" s="855"/>
      <c r="BI1" s="855"/>
      <c r="BJ1" s="855"/>
      <c r="BK1" s="855" t="s">
        <v>912</v>
      </c>
      <c r="BL1" s="855"/>
      <c r="BM1" s="855"/>
      <c r="BN1" s="855"/>
      <c r="BO1" s="855"/>
      <c r="BP1" s="855"/>
      <c r="BQ1" s="855"/>
      <c r="BR1" s="855"/>
      <c r="BS1" s="855"/>
      <c r="BT1" s="855"/>
      <c r="BU1" s="855"/>
      <c r="BV1" s="855"/>
      <c r="BW1" s="857"/>
      <c r="BX1" s="857"/>
      <c r="BY1" s="857"/>
      <c r="BZ1" s="857"/>
      <c r="CA1" s="857"/>
      <c r="CB1" s="857"/>
      <c r="CC1" s="857"/>
      <c r="CD1" s="857"/>
      <c r="CE1" s="857"/>
      <c r="CF1" s="857"/>
      <c r="CG1" s="857"/>
      <c r="CH1" s="857"/>
    </row>
    <row r="2" spans="2:86" ht="8.25" customHeight="1" x14ac:dyDescent="0.15">
      <c r="AU2" s="860"/>
      <c r="AV2" s="861" t="s">
        <v>913</v>
      </c>
      <c r="AW2" s="862" t="s">
        <v>914</v>
      </c>
      <c r="AX2" s="862" t="s">
        <v>915</v>
      </c>
      <c r="AY2" s="855" t="s">
        <v>916</v>
      </c>
      <c r="AZ2" s="855"/>
      <c r="BA2" s="855"/>
      <c r="BB2" s="855"/>
      <c r="BC2" s="855"/>
      <c r="BD2" s="855"/>
      <c r="BE2" s="855"/>
      <c r="BF2" s="855"/>
      <c r="BG2" s="855"/>
      <c r="BH2" s="855"/>
      <c r="BI2" s="855"/>
      <c r="BJ2" s="855"/>
      <c r="BK2" s="855" t="s">
        <v>917</v>
      </c>
      <c r="BL2" s="855"/>
      <c r="BM2" s="855"/>
      <c r="BN2" s="855"/>
      <c r="BO2" s="855" t="s">
        <v>918</v>
      </c>
      <c r="BP2" s="855"/>
      <c r="BQ2" s="855"/>
      <c r="BR2" s="855"/>
      <c r="BS2" s="855"/>
      <c r="BT2" s="855"/>
      <c r="BU2" s="855"/>
      <c r="BV2" s="855"/>
      <c r="BW2" s="856"/>
      <c r="BX2" s="856"/>
      <c r="BY2" s="856"/>
      <c r="BZ2" s="856"/>
      <c r="CA2" s="857"/>
      <c r="CB2" s="857"/>
      <c r="CC2" s="857"/>
      <c r="CD2" s="857"/>
      <c r="CE2" s="857"/>
      <c r="CF2" s="857"/>
      <c r="CG2" s="857"/>
      <c r="CH2" s="857"/>
    </row>
    <row r="3" spans="2:86" ht="24.95" customHeight="1" x14ac:dyDescent="0.15">
      <c r="B3" s="568" t="s">
        <v>919</v>
      </c>
      <c r="C3" s="858"/>
      <c r="D3" s="858"/>
      <c r="E3" s="859"/>
      <c r="F3" s="859"/>
      <c r="G3" s="859"/>
      <c r="H3" s="859"/>
      <c r="I3" s="859"/>
      <c r="J3" s="859"/>
      <c r="K3" s="858"/>
      <c r="L3" s="858"/>
      <c r="M3" s="858"/>
      <c r="N3" s="858"/>
      <c r="O3" s="858"/>
      <c r="P3" s="858"/>
      <c r="Q3" s="858"/>
      <c r="R3" s="858"/>
      <c r="S3" s="858"/>
      <c r="T3" s="858"/>
      <c r="U3" s="858"/>
      <c r="V3" s="858"/>
      <c r="W3" s="858"/>
      <c r="X3" s="858"/>
      <c r="Y3" s="858"/>
      <c r="Z3" s="858"/>
      <c r="AA3" s="858"/>
      <c r="AB3" s="858"/>
      <c r="AC3" s="858"/>
      <c r="AD3" s="858"/>
      <c r="AE3" s="858"/>
      <c r="AF3" s="858"/>
      <c r="AG3" s="858"/>
      <c r="AH3" s="858"/>
      <c r="AI3" s="858"/>
      <c r="AJ3" s="858"/>
      <c r="AK3" s="858"/>
      <c r="AL3" s="858"/>
      <c r="AM3" s="858"/>
      <c r="AN3" s="858"/>
      <c r="AO3" s="858"/>
      <c r="AU3" s="860"/>
      <c r="AV3" s="861"/>
      <c r="AW3" s="862"/>
      <c r="AX3" s="862"/>
      <c r="AY3" s="855" t="s">
        <v>920</v>
      </c>
      <c r="AZ3" s="855"/>
      <c r="BA3" s="855"/>
      <c r="BB3" s="855"/>
      <c r="BC3" s="855" t="s">
        <v>921</v>
      </c>
      <c r="BD3" s="855"/>
      <c r="BE3" s="855"/>
      <c r="BF3" s="855"/>
      <c r="BG3" s="855" t="s">
        <v>922</v>
      </c>
      <c r="BH3" s="855"/>
      <c r="BI3" s="855"/>
      <c r="BJ3" s="855"/>
      <c r="BK3" s="855" t="s">
        <v>923</v>
      </c>
      <c r="BL3" s="855"/>
      <c r="BM3" s="855"/>
      <c r="BN3" s="855"/>
      <c r="BO3" s="855" t="s">
        <v>921</v>
      </c>
      <c r="BP3" s="855"/>
      <c r="BQ3" s="855"/>
      <c r="BR3" s="855"/>
      <c r="BS3" s="855" t="s">
        <v>922</v>
      </c>
      <c r="BT3" s="855"/>
      <c r="BU3" s="855"/>
      <c r="BV3" s="855"/>
      <c r="BW3" s="857"/>
      <c r="BX3" s="857"/>
      <c r="BY3" s="857"/>
      <c r="BZ3" s="857"/>
      <c r="CA3" s="857"/>
      <c r="CB3" s="857"/>
      <c r="CC3" s="857"/>
      <c r="CD3" s="857"/>
      <c r="CE3" s="857"/>
      <c r="CF3" s="857"/>
      <c r="CG3" s="857"/>
      <c r="CH3" s="857"/>
    </row>
    <row r="4" spans="2:86" ht="18" customHeight="1" x14ac:dyDescent="0.15">
      <c r="B4" s="401" t="s">
        <v>8</v>
      </c>
      <c r="C4" s="401"/>
      <c r="D4" s="401"/>
      <c r="E4" s="624" t="s">
        <v>542</v>
      </c>
      <c r="F4" s="625"/>
      <c r="G4" s="625"/>
      <c r="H4" s="625"/>
      <c r="I4" s="625"/>
      <c r="J4" s="626"/>
      <c r="K4" s="496" t="s">
        <v>9</v>
      </c>
      <c r="L4" s="496"/>
      <c r="M4" s="496"/>
      <c r="N4" s="648" t="s">
        <v>543</v>
      </c>
      <c r="O4" s="648"/>
      <c r="P4" s="648"/>
      <c r="Q4" s="648"/>
      <c r="R4" s="648"/>
      <c r="S4" s="648"/>
      <c r="T4" s="498" t="s">
        <v>924</v>
      </c>
      <c r="U4" s="499"/>
      <c r="V4" s="499"/>
      <c r="W4" s="499"/>
      <c r="X4" s="500"/>
      <c r="Y4" s="870" t="s">
        <v>545</v>
      </c>
      <c r="Z4" s="870"/>
      <c r="AA4" s="870"/>
      <c r="AB4" s="870"/>
      <c r="AC4" s="870"/>
      <c r="AD4" s="870"/>
      <c r="AE4" s="870"/>
      <c r="AF4" s="870"/>
      <c r="AG4" s="498" t="s">
        <v>546</v>
      </c>
      <c r="AH4" s="499"/>
      <c r="AI4" s="499"/>
      <c r="AJ4" s="500"/>
      <c r="AK4" s="863">
        <v>45621</v>
      </c>
      <c r="AL4" s="864"/>
      <c r="AM4" s="864"/>
      <c r="AN4" s="864"/>
      <c r="AO4" s="865"/>
      <c r="AU4" s="860"/>
      <c r="AV4" s="861"/>
      <c r="AW4" s="862"/>
      <c r="AX4" s="862"/>
      <c r="AY4" s="173" t="s">
        <v>925</v>
      </c>
      <c r="AZ4" s="173" t="s">
        <v>926</v>
      </c>
      <c r="BA4" s="173" t="s">
        <v>927</v>
      </c>
      <c r="BB4" s="173" t="s">
        <v>928</v>
      </c>
      <c r="BC4" s="173" t="s">
        <v>925</v>
      </c>
      <c r="BD4" s="173" t="s">
        <v>926</v>
      </c>
      <c r="BE4" s="173" t="s">
        <v>927</v>
      </c>
      <c r="BF4" s="173" t="s">
        <v>928</v>
      </c>
      <c r="BG4" s="173" t="s">
        <v>925</v>
      </c>
      <c r="BH4" s="173" t="s">
        <v>926</v>
      </c>
      <c r="BI4" s="173" t="s">
        <v>927</v>
      </c>
      <c r="BJ4" s="173" t="s">
        <v>928</v>
      </c>
      <c r="BK4" s="173" t="s">
        <v>925</v>
      </c>
      <c r="BL4" s="173" t="s">
        <v>926</v>
      </c>
      <c r="BM4" s="173" t="s">
        <v>927</v>
      </c>
      <c r="BN4" s="173" t="s">
        <v>928</v>
      </c>
      <c r="BO4" s="173" t="s">
        <v>925</v>
      </c>
      <c r="BP4" s="173" t="s">
        <v>926</v>
      </c>
      <c r="BQ4" s="173" t="s">
        <v>927</v>
      </c>
      <c r="BR4" s="173" t="s">
        <v>928</v>
      </c>
      <c r="BS4" s="173" t="s">
        <v>925</v>
      </c>
      <c r="BT4" s="173" t="s">
        <v>926</v>
      </c>
      <c r="BU4" s="173" t="s">
        <v>927</v>
      </c>
      <c r="BV4" s="173" t="s">
        <v>928</v>
      </c>
      <c r="BW4" s="5"/>
      <c r="BX4" s="5"/>
      <c r="BY4" s="5"/>
      <c r="BZ4" s="5"/>
      <c r="CA4" s="5"/>
      <c r="CB4" s="5"/>
      <c r="CC4" s="5"/>
      <c r="CD4" s="5"/>
      <c r="CE4" s="5"/>
      <c r="CF4" s="5"/>
      <c r="CG4" s="5"/>
      <c r="CH4" s="5"/>
    </row>
    <row r="5" spans="2:86" ht="18" customHeight="1" x14ac:dyDescent="0.15">
      <c r="B5" s="409" t="s">
        <v>0</v>
      </c>
      <c r="C5" s="409"/>
      <c r="D5" s="409"/>
      <c r="E5" s="634" t="s">
        <v>547</v>
      </c>
      <c r="F5" s="635"/>
      <c r="G5" s="635"/>
      <c r="H5" s="635"/>
      <c r="I5" s="635"/>
      <c r="J5" s="636"/>
      <c r="K5" s="528" t="s">
        <v>1</v>
      </c>
      <c r="L5" s="528"/>
      <c r="M5" s="528"/>
      <c r="N5" s="648" t="s">
        <v>548</v>
      </c>
      <c r="O5" s="648"/>
      <c r="P5" s="648"/>
      <c r="Q5" s="648"/>
      <c r="R5" s="648"/>
      <c r="S5" s="648"/>
      <c r="T5" s="501"/>
      <c r="U5" s="502"/>
      <c r="V5" s="502"/>
      <c r="W5" s="502"/>
      <c r="X5" s="503"/>
      <c r="Y5" s="869" t="s">
        <v>549</v>
      </c>
      <c r="Z5" s="869"/>
      <c r="AA5" s="869"/>
      <c r="AB5" s="869"/>
      <c r="AC5" s="869"/>
      <c r="AD5" s="869"/>
      <c r="AE5" s="869"/>
      <c r="AF5" s="869"/>
      <c r="AG5" s="632"/>
      <c r="AH5" s="650"/>
      <c r="AI5" s="650"/>
      <c r="AJ5" s="633"/>
      <c r="AK5" s="866"/>
      <c r="AL5" s="867"/>
      <c r="AM5" s="867"/>
      <c r="AN5" s="867"/>
      <c r="AO5" s="868"/>
      <c r="AU5" s="860"/>
      <c r="AV5" s="174" t="str">
        <f>N7</f>
        <v>S021</v>
      </c>
      <c r="AW5" s="175">
        <f>R7</f>
        <v>10.5</v>
      </c>
      <c r="AX5" s="176" t="str">
        <f>AM35</f>
        <v>Ⅱ</v>
      </c>
      <c r="AY5" s="176">
        <f>Y37</f>
        <v>0</v>
      </c>
      <c r="AZ5" s="176">
        <f t="shared" ref="AZ5:BJ5" si="0">Z37</f>
        <v>0</v>
      </c>
      <c r="BA5" s="176">
        <f t="shared" si="0"/>
        <v>0</v>
      </c>
      <c r="BB5" s="176">
        <f>AB37</f>
        <v>0</v>
      </c>
      <c r="BC5" s="176">
        <f t="shared" si="0"/>
        <v>0</v>
      </c>
      <c r="BD5" s="176">
        <f>AD37</f>
        <v>0</v>
      </c>
      <c r="BE5" s="176">
        <f>AE37</f>
        <v>0</v>
      </c>
      <c r="BF5" s="176">
        <f t="shared" si="0"/>
        <v>1</v>
      </c>
      <c r="BG5" s="176">
        <f t="shared" si="0"/>
        <v>0</v>
      </c>
      <c r="BH5" s="176">
        <f t="shared" si="0"/>
        <v>0</v>
      </c>
      <c r="BI5" s="176">
        <f>AI37</f>
        <v>0</v>
      </c>
      <c r="BJ5" s="176">
        <f t="shared" si="0"/>
        <v>0</v>
      </c>
      <c r="BK5" s="176" t="str">
        <f>IF(Y37&gt;0,R7,"")</f>
        <v/>
      </c>
      <c r="BL5" s="177" t="str">
        <f>IF(Y37&gt;0,"",IF(Z37&gt;0,R7,""))</f>
        <v/>
      </c>
      <c r="BM5" s="177" t="str">
        <f>IF(Y37+Z37&gt;0,"",IF(AA37&gt;0,R7,""))</f>
        <v/>
      </c>
      <c r="BN5" s="177" t="str">
        <f>IF(Y37+Z37+AA37&gt;0,"",IF(AB37&gt;0,R7,""))</f>
        <v/>
      </c>
      <c r="BO5" s="176">
        <f>AC35</f>
        <v>0</v>
      </c>
      <c r="BP5" s="176">
        <f t="shared" ref="BP5:BQ5" si="1">AD35</f>
        <v>0</v>
      </c>
      <c r="BQ5" s="176">
        <f t="shared" si="1"/>
        <v>0</v>
      </c>
      <c r="BR5" s="176">
        <f>AF35</f>
        <v>2.5000000000000001E-3</v>
      </c>
      <c r="BS5" s="176">
        <f>AG35</f>
        <v>0</v>
      </c>
      <c r="BT5" s="176">
        <f>AH35</f>
        <v>0</v>
      </c>
      <c r="BU5" s="176">
        <f>AI35</f>
        <v>0</v>
      </c>
      <c r="BV5" s="176">
        <f>AJ35</f>
        <v>0</v>
      </c>
      <c r="BW5" s="178"/>
      <c r="BX5" s="179"/>
      <c r="BY5" s="179"/>
      <c r="BZ5" s="179"/>
      <c r="CA5" s="180"/>
      <c r="CB5" s="180"/>
      <c r="CC5" s="180"/>
      <c r="CD5" s="180"/>
      <c r="CE5" s="180"/>
      <c r="CF5" s="180"/>
      <c r="CG5" s="180"/>
      <c r="CH5" s="180"/>
    </row>
    <row r="6" spans="2:86" ht="12" customHeight="1" x14ac:dyDescent="0.15">
      <c r="B6" s="871" t="s">
        <v>929</v>
      </c>
      <c r="C6" s="873"/>
      <c r="D6" s="874"/>
      <c r="E6" s="875"/>
      <c r="F6" s="875"/>
      <c r="G6" s="875"/>
      <c r="H6" s="875"/>
      <c r="I6" s="875"/>
      <c r="J6" s="876"/>
      <c r="K6" s="881" t="s">
        <v>930</v>
      </c>
      <c r="L6" s="882"/>
      <c r="M6" s="882"/>
      <c r="N6" s="882"/>
      <c r="O6" s="882"/>
      <c r="P6" s="882"/>
      <c r="Q6" s="882"/>
      <c r="R6" s="882"/>
      <c r="S6" s="882"/>
      <c r="T6" s="882"/>
      <c r="U6" s="882"/>
      <c r="V6" s="882"/>
      <c r="W6" s="882"/>
      <c r="X6" s="882"/>
      <c r="Y6" s="882"/>
      <c r="Z6" s="882"/>
      <c r="AA6" s="882"/>
      <c r="AB6" s="882"/>
      <c r="AC6" s="882"/>
      <c r="AD6" s="882"/>
      <c r="AE6" s="882"/>
      <c r="AF6" s="882"/>
      <c r="AG6" s="882"/>
      <c r="AH6" s="882"/>
      <c r="AI6" s="882"/>
      <c r="AJ6" s="882"/>
      <c r="AK6" s="882"/>
      <c r="AL6" s="882"/>
      <c r="AM6" s="882"/>
      <c r="AN6" s="882"/>
      <c r="AO6" s="883"/>
      <c r="AP6" s="2"/>
    </row>
    <row r="7" spans="2:86" ht="12" customHeight="1" x14ac:dyDescent="0.15">
      <c r="B7" s="872"/>
      <c r="C7" s="877"/>
      <c r="D7" s="875"/>
      <c r="E7" s="875"/>
      <c r="F7" s="875"/>
      <c r="G7" s="875"/>
      <c r="H7" s="875"/>
      <c r="I7" s="875"/>
      <c r="J7" s="876"/>
      <c r="K7" s="884" t="s">
        <v>931</v>
      </c>
      <c r="L7" s="885"/>
      <c r="M7" s="886"/>
      <c r="N7" s="887" t="s">
        <v>608</v>
      </c>
      <c r="O7" s="888"/>
      <c r="P7" s="884" t="s">
        <v>932</v>
      </c>
      <c r="Q7" s="886"/>
      <c r="R7" s="889">
        <v>10.5</v>
      </c>
      <c r="S7" s="890"/>
      <c r="T7" s="891"/>
      <c r="U7" s="892" t="s">
        <v>933</v>
      </c>
      <c r="V7" s="893"/>
      <c r="W7" s="892" t="s">
        <v>934</v>
      </c>
      <c r="X7" s="893"/>
      <c r="Y7" s="886" t="s">
        <v>935</v>
      </c>
      <c r="Z7" s="898"/>
      <c r="AA7" s="898"/>
      <c r="AB7" s="898"/>
      <c r="AC7" s="892" t="s">
        <v>936</v>
      </c>
      <c r="AD7" s="899"/>
      <c r="AE7" s="899"/>
      <c r="AF7" s="899"/>
      <c r="AG7" s="899"/>
      <c r="AH7" s="899"/>
      <c r="AI7" s="899"/>
      <c r="AJ7" s="893"/>
      <c r="AK7" s="892" t="s">
        <v>937</v>
      </c>
      <c r="AL7" s="899"/>
      <c r="AM7" s="899"/>
      <c r="AN7" s="901"/>
      <c r="AO7" s="902"/>
      <c r="AP7" s="2"/>
      <c r="AW7" s="182"/>
    </row>
    <row r="8" spans="2:86" ht="12" customHeight="1" x14ac:dyDescent="0.15">
      <c r="B8" s="872"/>
      <c r="C8" s="877"/>
      <c r="D8" s="875"/>
      <c r="E8" s="875"/>
      <c r="F8" s="875"/>
      <c r="G8" s="875"/>
      <c r="H8" s="875"/>
      <c r="I8" s="875"/>
      <c r="J8" s="876"/>
      <c r="K8" s="898" t="s">
        <v>731</v>
      </c>
      <c r="L8" s="898" t="s">
        <v>560</v>
      </c>
      <c r="M8" s="898"/>
      <c r="N8" s="898" t="s">
        <v>561</v>
      </c>
      <c r="O8" s="898"/>
      <c r="P8" s="898" t="s">
        <v>938</v>
      </c>
      <c r="Q8" s="898"/>
      <c r="R8" s="898" t="s">
        <v>939</v>
      </c>
      <c r="S8" s="898"/>
      <c r="T8" s="898"/>
      <c r="U8" s="894"/>
      <c r="V8" s="895"/>
      <c r="W8" s="894"/>
      <c r="X8" s="895"/>
      <c r="Y8" s="886"/>
      <c r="Z8" s="898"/>
      <c r="AA8" s="898"/>
      <c r="AB8" s="898"/>
      <c r="AC8" s="896"/>
      <c r="AD8" s="900"/>
      <c r="AE8" s="900"/>
      <c r="AF8" s="900"/>
      <c r="AG8" s="900"/>
      <c r="AH8" s="900"/>
      <c r="AI8" s="900"/>
      <c r="AJ8" s="897"/>
      <c r="AK8" s="894"/>
      <c r="AL8" s="903"/>
      <c r="AM8" s="903"/>
      <c r="AN8" s="904"/>
      <c r="AO8" s="905"/>
      <c r="AP8" s="2"/>
    </row>
    <row r="9" spans="2:86" ht="12" customHeight="1" x14ac:dyDescent="0.15">
      <c r="B9" s="872"/>
      <c r="C9" s="877"/>
      <c r="D9" s="875"/>
      <c r="E9" s="875"/>
      <c r="F9" s="875"/>
      <c r="G9" s="875"/>
      <c r="H9" s="875"/>
      <c r="I9" s="875"/>
      <c r="J9" s="876"/>
      <c r="K9" s="898"/>
      <c r="L9" s="898"/>
      <c r="M9" s="898"/>
      <c r="N9" s="898"/>
      <c r="O9" s="898"/>
      <c r="P9" s="898"/>
      <c r="Q9" s="898"/>
      <c r="R9" s="898"/>
      <c r="S9" s="898"/>
      <c r="T9" s="898"/>
      <c r="U9" s="894"/>
      <c r="V9" s="895"/>
      <c r="W9" s="894"/>
      <c r="X9" s="895"/>
      <c r="Y9" s="886" t="s">
        <v>940</v>
      </c>
      <c r="Z9" s="898"/>
      <c r="AA9" s="898"/>
      <c r="AB9" s="898"/>
      <c r="AC9" s="898" t="s">
        <v>941</v>
      </c>
      <c r="AD9" s="898"/>
      <c r="AE9" s="898"/>
      <c r="AF9" s="898"/>
      <c r="AG9" s="898" t="s">
        <v>942</v>
      </c>
      <c r="AH9" s="898"/>
      <c r="AI9" s="898"/>
      <c r="AJ9" s="898"/>
      <c r="AK9" s="894"/>
      <c r="AL9" s="903"/>
      <c r="AM9" s="903"/>
      <c r="AN9" s="904"/>
      <c r="AO9" s="905"/>
      <c r="AP9" s="2"/>
    </row>
    <row r="10" spans="2:86" ht="12" customHeight="1" x14ac:dyDescent="0.15">
      <c r="B10" s="872"/>
      <c r="C10" s="877"/>
      <c r="D10" s="875"/>
      <c r="E10" s="875"/>
      <c r="F10" s="875"/>
      <c r="G10" s="875"/>
      <c r="H10" s="875"/>
      <c r="I10" s="875"/>
      <c r="J10" s="876"/>
      <c r="K10" s="898"/>
      <c r="L10" s="898"/>
      <c r="M10" s="898"/>
      <c r="N10" s="898"/>
      <c r="O10" s="898"/>
      <c r="P10" s="898"/>
      <c r="Q10" s="898"/>
      <c r="R10" s="898"/>
      <c r="S10" s="898"/>
      <c r="T10" s="898"/>
      <c r="U10" s="896"/>
      <c r="V10" s="897"/>
      <c r="W10" s="896"/>
      <c r="X10" s="897"/>
      <c r="Y10" s="183" t="s">
        <v>527</v>
      </c>
      <c r="Z10" s="184" t="s">
        <v>526</v>
      </c>
      <c r="AA10" s="184" t="s">
        <v>943</v>
      </c>
      <c r="AB10" s="184" t="s">
        <v>944</v>
      </c>
      <c r="AC10" s="184" t="s">
        <v>527</v>
      </c>
      <c r="AD10" s="184" t="s">
        <v>526</v>
      </c>
      <c r="AE10" s="184" t="s">
        <v>943</v>
      </c>
      <c r="AF10" s="184" t="s">
        <v>944</v>
      </c>
      <c r="AG10" s="184" t="s">
        <v>527</v>
      </c>
      <c r="AH10" s="184" t="s">
        <v>526</v>
      </c>
      <c r="AI10" s="184" t="s">
        <v>943</v>
      </c>
      <c r="AJ10" s="184" t="s">
        <v>944</v>
      </c>
      <c r="AK10" s="896"/>
      <c r="AL10" s="900"/>
      <c r="AM10" s="900"/>
      <c r="AN10" s="906"/>
      <c r="AO10" s="907"/>
      <c r="AP10" s="2"/>
    </row>
    <row r="11" spans="2:86" ht="12" customHeight="1" x14ac:dyDescent="0.15">
      <c r="B11" s="872"/>
      <c r="C11" s="877"/>
      <c r="D11" s="875"/>
      <c r="E11" s="875"/>
      <c r="F11" s="875"/>
      <c r="G11" s="875"/>
      <c r="H11" s="875"/>
      <c r="I11" s="875"/>
      <c r="J11" s="876"/>
      <c r="K11" s="185">
        <v>1</v>
      </c>
      <c r="L11" s="908" t="s">
        <v>574</v>
      </c>
      <c r="M11" s="910"/>
      <c r="N11" s="908" t="s">
        <v>601</v>
      </c>
      <c r="O11" s="910"/>
      <c r="P11" s="908" t="s">
        <v>576</v>
      </c>
      <c r="Q11" s="910"/>
      <c r="R11" s="606" t="s">
        <v>270</v>
      </c>
      <c r="S11" s="606"/>
      <c r="T11" s="606"/>
      <c r="U11" s="908" t="s">
        <v>582</v>
      </c>
      <c r="V11" s="910"/>
      <c r="W11" s="908"/>
      <c r="X11" s="910"/>
      <c r="Y11" s="186"/>
      <c r="Z11" s="187"/>
      <c r="AA11" s="187"/>
      <c r="AB11" s="187"/>
      <c r="AC11" s="188"/>
      <c r="AD11" s="188"/>
      <c r="AE11" s="188"/>
      <c r="AF11" s="188">
        <v>2.5000000000000001E-3</v>
      </c>
      <c r="AG11" s="188"/>
      <c r="AH11" s="188"/>
      <c r="AI11" s="188"/>
      <c r="AJ11" s="188"/>
      <c r="AK11" s="908"/>
      <c r="AL11" s="909"/>
      <c r="AM11" s="909"/>
      <c r="AN11" s="909"/>
      <c r="AO11" s="910"/>
      <c r="AP11" s="2"/>
      <c r="AQ11" s="189">
        <f>IF(P11="材質劣化",2,IF(P11="漏水",3,1))</f>
        <v>2</v>
      </c>
    </row>
    <row r="12" spans="2:86" ht="12" customHeight="1" x14ac:dyDescent="0.15">
      <c r="B12" s="872"/>
      <c r="C12" s="877"/>
      <c r="D12" s="875"/>
      <c r="E12" s="875"/>
      <c r="F12" s="875"/>
      <c r="G12" s="875"/>
      <c r="H12" s="875"/>
      <c r="I12" s="875"/>
      <c r="J12" s="876"/>
      <c r="K12" s="185"/>
      <c r="L12" s="908"/>
      <c r="M12" s="910"/>
      <c r="N12" s="908"/>
      <c r="O12" s="910"/>
      <c r="P12" s="908"/>
      <c r="Q12" s="910"/>
      <c r="R12" s="606"/>
      <c r="S12" s="606"/>
      <c r="T12" s="606"/>
      <c r="U12" s="908"/>
      <c r="V12" s="910"/>
      <c r="W12" s="908"/>
      <c r="X12" s="910"/>
      <c r="Y12" s="186"/>
      <c r="Z12" s="187"/>
      <c r="AA12" s="187"/>
      <c r="AB12" s="187"/>
      <c r="AC12" s="188"/>
      <c r="AD12" s="188"/>
      <c r="AE12" s="188"/>
      <c r="AF12" s="188"/>
      <c r="AG12" s="188"/>
      <c r="AH12" s="188"/>
      <c r="AI12" s="188"/>
      <c r="AJ12" s="188"/>
      <c r="AK12" s="908"/>
      <c r="AL12" s="909"/>
      <c r="AM12" s="909"/>
      <c r="AN12" s="909"/>
      <c r="AO12" s="910"/>
      <c r="AP12" s="2"/>
      <c r="AQ12" s="189">
        <f>IF(P12="材質劣化",2,IF(P12="漏水",3,1))</f>
        <v>1</v>
      </c>
    </row>
    <row r="13" spans="2:86" ht="12" customHeight="1" x14ac:dyDescent="0.15">
      <c r="B13" s="872"/>
      <c r="C13" s="877"/>
      <c r="D13" s="875"/>
      <c r="E13" s="875"/>
      <c r="F13" s="875"/>
      <c r="G13" s="875"/>
      <c r="H13" s="875"/>
      <c r="I13" s="875"/>
      <c r="J13" s="876"/>
      <c r="K13" s="185"/>
      <c r="L13" s="908"/>
      <c r="M13" s="910"/>
      <c r="N13" s="908"/>
      <c r="O13" s="910"/>
      <c r="P13" s="908"/>
      <c r="Q13" s="910"/>
      <c r="R13" s="604"/>
      <c r="S13" s="620"/>
      <c r="T13" s="605"/>
      <c r="U13" s="908"/>
      <c r="V13" s="910"/>
      <c r="W13" s="908"/>
      <c r="X13" s="910"/>
      <c r="Y13" s="186"/>
      <c r="Z13" s="187"/>
      <c r="AA13" s="187"/>
      <c r="AB13" s="187"/>
      <c r="AC13" s="188"/>
      <c r="AD13" s="188"/>
      <c r="AE13" s="188"/>
      <c r="AF13" s="188"/>
      <c r="AG13" s="188"/>
      <c r="AH13" s="188"/>
      <c r="AI13" s="188"/>
      <c r="AJ13" s="188"/>
      <c r="AK13" s="908"/>
      <c r="AL13" s="909"/>
      <c r="AM13" s="909"/>
      <c r="AN13" s="909"/>
      <c r="AO13" s="910"/>
      <c r="AP13" s="2"/>
      <c r="AQ13" s="189">
        <f t="shared" ref="AQ13:AQ34" si="2">IF(P13="材質劣化",2,IF(P13="漏水",3,1))</f>
        <v>1</v>
      </c>
    </row>
    <row r="14" spans="2:86" ht="12" customHeight="1" x14ac:dyDescent="0.15">
      <c r="B14" s="872"/>
      <c r="C14" s="877"/>
      <c r="D14" s="875"/>
      <c r="E14" s="875"/>
      <c r="F14" s="875"/>
      <c r="G14" s="875"/>
      <c r="H14" s="875"/>
      <c r="I14" s="875"/>
      <c r="J14" s="876"/>
      <c r="K14" s="185"/>
      <c r="L14" s="908"/>
      <c r="M14" s="910"/>
      <c r="N14" s="908"/>
      <c r="O14" s="910"/>
      <c r="P14" s="908"/>
      <c r="Q14" s="910"/>
      <c r="R14" s="604"/>
      <c r="S14" s="620"/>
      <c r="T14" s="605"/>
      <c r="U14" s="908"/>
      <c r="V14" s="910"/>
      <c r="W14" s="908"/>
      <c r="X14" s="910"/>
      <c r="Y14" s="186"/>
      <c r="Z14" s="187"/>
      <c r="AA14" s="187"/>
      <c r="AB14" s="187"/>
      <c r="AC14" s="188"/>
      <c r="AD14" s="188"/>
      <c r="AE14" s="188"/>
      <c r="AF14" s="188"/>
      <c r="AG14" s="188"/>
      <c r="AH14" s="188"/>
      <c r="AI14" s="188"/>
      <c r="AJ14" s="188"/>
      <c r="AK14" s="908"/>
      <c r="AL14" s="909"/>
      <c r="AM14" s="909"/>
      <c r="AN14" s="909"/>
      <c r="AO14" s="910"/>
      <c r="AP14" s="2"/>
      <c r="AQ14" s="189">
        <f t="shared" si="2"/>
        <v>1</v>
      </c>
    </row>
    <row r="15" spans="2:86" ht="12" customHeight="1" x14ac:dyDescent="0.15">
      <c r="B15" s="872"/>
      <c r="C15" s="877"/>
      <c r="D15" s="875"/>
      <c r="E15" s="875"/>
      <c r="F15" s="875"/>
      <c r="G15" s="875"/>
      <c r="H15" s="875"/>
      <c r="I15" s="875"/>
      <c r="J15" s="876"/>
      <c r="K15" s="185"/>
      <c r="L15" s="908"/>
      <c r="M15" s="910"/>
      <c r="N15" s="908"/>
      <c r="O15" s="910"/>
      <c r="P15" s="908"/>
      <c r="Q15" s="910"/>
      <c r="R15" s="604"/>
      <c r="S15" s="620"/>
      <c r="T15" s="605"/>
      <c r="U15" s="908"/>
      <c r="V15" s="910"/>
      <c r="W15" s="908"/>
      <c r="X15" s="910"/>
      <c r="Y15" s="186"/>
      <c r="Z15" s="187"/>
      <c r="AA15" s="187"/>
      <c r="AB15" s="187"/>
      <c r="AC15" s="188"/>
      <c r="AD15" s="188"/>
      <c r="AE15" s="188"/>
      <c r="AF15" s="188"/>
      <c r="AG15" s="188"/>
      <c r="AH15" s="188"/>
      <c r="AI15" s="188"/>
      <c r="AJ15" s="188"/>
      <c r="AK15" s="908"/>
      <c r="AL15" s="909"/>
      <c r="AM15" s="909"/>
      <c r="AN15" s="909"/>
      <c r="AO15" s="910"/>
      <c r="AP15" s="2"/>
      <c r="AQ15" s="189">
        <f t="shared" si="2"/>
        <v>1</v>
      </c>
    </row>
    <row r="16" spans="2:86" ht="12" customHeight="1" x14ac:dyDescent="0.15">
      <c r="B16" s="872"/>
      <c r="C16" s="877"/>
      <c r="D16" s="875"/>
      <c r="E16" s="875"/>
      <c r="F16" s="875"/>
      <c r="G16" s="875"/>
      <c r="H16" s="875"/>
      <c r="I16" s="875"/>
      <c r="J16" s="876"/>
      <c r="K16" s="185"/>
      <c r="L16" s="908"/>
      <c r="M16" s="910"/>
      <c r="N16" s="908"/>
      <c r="O16" s="910"/>
      <c r="P16" s="908"/>
      <c r="Q16" s="910"/>
      <c r="R16" s="604"/>
      <c r="S16" s="620"/>
      <c r="T16" s="605"/>
      <c r="U16" s="908"/>
      <c r="V16" s="910"/>
      <c r="W16" s="908"/>
      <c r="X16" s="910"/>
      <c r="Y16" s="186"/>
      <c r="Z16" s="187"/>
      <c r="AA16" s="187"/>
      <c r="AB16" s="187"/>
      <c r="AC16" s="188"/>
      <c r="AD16" s="188"/>
      <c r="AE16" s="188"/>
      <c r="AF16" s="188"/>
      <c r="AG16" s="188"/>
      <c r="AH16" s="188"/>
      <c r="AI16" s="188"/>
      <c r="AJ16" s="188"/>
      <c r="AK16" s="908"/>
      <c r="AL16" s="909"/>
      <c r="AM16" s="909"/>
      <c r="AN16" s="909"/>
      <c r="AO16" s="910"/>
      <c r="AP16" s="2"/>
      <c r="AQ16" s="189">
        <f t="shared" si="2"/>
        <v>1</v>
      </c>
    </row>
    <row r="17" spans="2:46" ht="12" customHeight="1" x14ac:dyDescent="0.15">
      <c r="B17" s="872"/>
      <c r="C17" s="877"/>
      <c r="D17" s="875"/>
      <c r="E17" s="875"/>
      <c r="F17" s="875"/>
      <c r="G17" s="875"/>
      <c r="H17" s="875"/>
      <c r="I17" s="875"/>
      <c r="J17" s="876"/>
      <c r="K17" s="185"/>
      <c r="L17" s="908"/>
      <c r="M17" s="910"/>
      <c r="N17" s="908"/>
      <c r="O17" s="910"/>
      <c r="P17" s="908"/>
      <c r="Q17" s="910"/>
      <c r="R17" s="604"/>
      <c r="S17" s="620"/>
      <c r="T17" s="605"/>
      <c r="U17" s="908"/>
      <c r="V17" s="910"/>
      <c r="W17" s="908"/>
      <c r="X17" s="910"/>
      <c r="Y17" s="186"/>
      <c r="Z17" s="187"/>
      <c r="AA17" s="187"/>
      <c r="AB17" s="187"/>
      <c r="AC17" s="188"/>
      <c r="AD17" s="188"/>
      <c r="AE17" s="188"/>
      <c r="AF17" s="188"/>
      <c r="AG17" s="188"/>
      <c r="AH17" s="188"/>
      <c r="AI17" s="188"/>
      <c r="AJ17" s="188"/>
      <c r="AK17" s="908"/>
      <c r="AL17" s="909"/>
      <c r="AM17" s="909"/>
      <c r="AN17" s="909"/>
      <c r="AO17" s="910"/>
      <c r="AP17" s="2"/>
      <c r="AQ17" s="189">
        <f t="shared" si="2"/>
        <v>1</v>
      </c>
    </row>
    <row r="18" spans="2:46" ht="12" customHeight="1" x14ac:dyDescent="0.15">
      <c r="B18" s="872"/>
      <c r="C18" s="877"/>
      <c r="D18" s="875"/>
      <c r="E18" s="875"/>
      <c r="F18" s="875"/>
      <c r="G18" s="875"/>
      <c r="H18" s="875"/>
      <c r="I18" s="875"/>
      <c r="J18" s="876"/>
      <c r="K18" s="185"/>
      <c r="L18" s="908"/>
      <c r="M18" s="910"/>
      <c r="N18" s="908"/>
      <c r="O18" s="910"/>
      <c r="P18" s="908"/>
      <c r="Q18" s="910"/>
      <c r="R18" s="604"/>
      <c r="S18" s="620"/>
      <c r="T18" s="605"/>
      <c r="U18" s="908"/>
      <c r="V18" s="910"/>
      <c r="W18" s="908"/>
      <c r="X18" s="910"/>
      <c r="Y18" s="186"/>
      <c r="Z18" s="187"/>
      <c r="AA18" s="187"/>
      <c r="AB18" s="187"/>
      <c r="AC18" s="188"/>
      <c r="AD18" s="188"/>
      <c r="AE18" s="188"/>
      <c r="AF18" s="188"/>
      <c r="AG18" s="188"/>
      <c r="AH18" s="188"/>
      <c r="AI18" s="188"/>
      <c r="AJ18" s="188"/>
      <c r="AK18" s="908"/>
      <c r="AL18" s="909"/>
      <c r="AM18" s="909"/>
      <c r="AN18" s="909"/>
      <c r="AO18" s="910"/>
      <c r="AP18" s="2"/>
      <c r="AQ18" s="189">
        <f t="shared" si="2"/>
        <v>1</v>
      </c>
    </row>
    <row r="19" spans="2:46" ht="12" customHeight="1" x14ac:dyDescent="0.15">
      <c r="B19" s="872"/>
      <c r="C19" s="877"/>
      <c r="D19" s="875"/>
      <c r="E19" s="875"/>
      <c r="F19" s="875"/>
      <c r="G19" s="875"/>
      <c r="H19" s="875"/>
      <c r="I19" s="875"/>
      <c r="J19" s="876"/>
      <c r="K19" s="185"/>
      <c r="L19" s="908"/>
      <c r="M19" s="910"/>
      <c r="N19" s="908"/>
      <c r="O19" s="910"/>
      <c r="P19" s="908"/>
      <c r="Q19" s="910"/>
      <c r="R19" s="604"/>
      <c r="S19" s="620"/>
      <c r="T19" s="605"/>
      <c r="U19" s="908"/>
      <c r="V19" s="910"/>
      <c r="W19" s="908"/>
      <c r="X19" s="910"/>
      <c r="Y19" s="186"/>
      <c r="Z19" s="187"/>
      <c r="AA19" s="187"/>
      <c r="AB19" s="187"/>
      <c r="AC19" s="188"/>
      <c r="AD19" s="188"/>
      <c r="AE19" s="188"/>
      <c r="AF19" s="188"/>
      <c r="AG19" s="188"/>
      <c r="AH19" s="188"/>
      <c r="AI19" s="188"/>
      <c r="AJ19" s="188"/>
      <c r="AK19" s="908"/>
      <c r="AL19" s="909"/>
      <c r="AM19" s="909"/>
      <c r="AN19" s="909"/>
      <c r="AO19" s="910"/>
      <c r="AP19" s="2"/>
      <c r="AQ19" s="189">
        <f t="shared" si="2"/>
        <v>1</v>
      </c>
    </row>
    <row r="20" spans="2:46" ht="12" customHeight="1" x14ac:dyDescent="0.15">
      <c r="B20" s="872"/>
      <c r="C20" s="877"/>
      <c r="D20" s="875"/>
      <c r="E20" s="875"/>
      <c r="F20" s="875"/>
      <c r="G20" s="875"/>
      <c r="H20" s="875"/>
      <c r="I20" s="875"/>
      <c r="J20" s="876"/>
      <c r="K20" s="185"/>
      <c r="L20" s="908"/>
      <c r="M20" s="910"/>
      <c r="N20" s="908"/>
      <c r="O20" s="910"/>
      <c r="P20" s="908"/>
      <c r="Q20" s="910"/>
      <c r="R20" s="604"/>
      <c r="S20" s="620"/>
      <c r="T20" s="605"/>
      <c r="U20" s="908"/>
      <c r="V20" s="910"/>
      <c r="W20" s="908"/>
      <c r="X20" s="910"/>
      <c r="Y20" s="186"/>
      <c r="Z20" s="187"/>
      <c r="AA20" s="187"/>
      <c r="AB20" s="187"/>
      <c r="AC20" s="188"/>
      <c r="AD20" s="188"/>
      <c r="AE20" s="188"/>
      <c r="AF20" s="188"/>
      <c r="AG20" s="188"/>
      <c r="AH20" s="188"/>
      <c r="AI20" s="188"/>
      <c r="AJ20" s="188"/>
      <c r="AK20" s="908"/>
      <c r="AL20" s="909"/>
      <c r="AM20" s="909"/>
      <c r="AN20" s="909"/>
      <c r="AO20" s="910"/>
      <c r="AP20" s="2"/>
      <c r="AQ20" s="189">
        <f t="shared" si="2"/>
        <v>1</v>
      </c>
    </row>
    <row r="21" spans="2:46" ht="12" customHeight="1" x14ac:dyDescent="0.15">
      <c r="B21" s="872"/>
      <c r="C21" s="877"/>
      <c r="D21" s="875"/>
      <c r="E21" s="875"/>
      <c r="F21" s="875"/>
      <c r="G21" s="875"/>
      <c r="H21" s="875"/>
      <c r="I21" s="875"/>
      <c r="J21" s="876"/>
      <c r="K21" s="185"/>
      <c r="L21" s="908"/>
      <c r="M21" s="910"/>
      <c r="N21" s="908"/>
      <c r="O21" s="910"/>
      <c r="P21" s="908"/>
      <c r="Q21" s="910"/>
      <c r="R21" s="604"/>
      <c r="S21" s="620"/>
      <c r="T21" s="605"/>
      <c r="U21" s="908"/>
      <c r="V21" s="910"/>
      <c r="W21" s="908"/>
      <c r="X21" s="910"/>
      <c r="Y21" s="186"/>
      <c r="Z21" s="187"/>
      <c r="AA21" s="187"/>
      <c r="AB21" s="187"/>
      <c r="AC21" s="188"/>
      <c r="AD21" s="188"/>
      <c r="AE21" s="188"/>
      <c r="AF21" s="188"/>
      <c r="AG21" s="188"/>
      <c r="AH21" s="188"/>
      <c r="AI21" s="188"/>
      <c r="AJ21" s="188"/>
      <c r="AK21" s="908"/>
      <c r="AL21" s="909"/>
      <c r="AM21" s="909"/>
      <c r="AN21" s="909"/>
      <c r="AO21" s="910"/>
      <c r="AP21" s="2"/>
      <c r="AQ21" s="189">
        <f>IF(P21="材質劣化",2,IF(P21="漏水",3,1))</f>
        <v>1</v>
      </c>
    </row>
    <row r="22" spans="2:46" ht="12" customHeight="1" x14ac:dyDescent="0.15">
      <c r="B22" s="872"/>
      <c r="C22" s="877"/>
      <c r="D22" s="875"/>
      <c r="E22" s="875"/>
      <c r="F22" s="875"/>
      <c r="G22" s="875"/>
      <c r="H22" s="875"/>
      <c r="I22" s="875"/>
      <c r="J22" s="876"/>
      <c r="K22" s="185"/>
      <c r="L22" s="908"/>
      <c r="M22" s="910"/>
      <c r="N22" s="908"/>
      <c r="O22" s="910"/>
      <c r="P22" s="908"/>
      <c r="Q22" s="910"/>
      <c r="R22" s="604"/>
      <c r="S22" s="620"/>
      <c r="T22" s="605"/>
      <c r="U22" s="908"/>
      <c r="V22" s="910"/>
      <c r="W22" s="908"/>
      <c r="X22" s="910"/>
      <c r="Y22" s="186"/>
      <c r="Z22" s="187"/>
      <c r="AA22" s="187"/>
      <c r="AB22" s="187"/>
      <c r="AC22" s="188"/>
      <c r="AD22" s="188"/>
      <c r="AE22" s="188"/>
      <c r="AF22" s="188"/>
      <c r="AG22" s="188"/>
      <c r="AH22" s="188"/>
      <c r="AI22" s="188"/>
      <c r="AJ22" s="188"/>
      <c r="AK22" s="908"/>
      <c r="AL22" s="909"/>
      <c r="AM22" s="909"/>
      <c r="AN22" s="909"/>
      <c r="AO22" s="910"/>
      <c r="AP22" s="2"/>
      <c r="AQ22" s="189">
        <f t="shared" si="2"/>
        <v>1</v>
      </c>
    </row>
    <row r="23" spans="2:46" ht="12" customHeight="1" x14ac:dyDescent="0.15">
      <c r="B23" s="872"/>
      <c r="C23" s="877"/>
      <c r="D23" s="875"/>
      <c r="E23" s="875"/>
      <c r="F23" s="875"/>
      <c r="G23" s="875"/>
      <c r="H23" s="875"/>
      <c r="I23" s="875"/>
      <c r="J23" s="876"/>
      <c r="K23" s="185"/>
      <c r="L23" s="908"/>
      <c r="M23" s="910"/>
      <c r="N23" s="908"/>
      <c r="O23" s="910"/>
      <c r="P23" s="908"/>
      <c r="Q23" s="910"/>
      <c r="R23" s="604"/>
      <c r="S23" s="620"/>
      <c r="T23" s="605"/>
      <c r="U23" s="908"/>
      <c r="V23" s="910"/>
      <c r="W23" s="908"/>
      <c r="X23" s="910"/>
      <c r="Y23" s="186"/>
      <c r="Z23" s="187"/>
      <c r="AA23" s="187"/>
      <c r="AB23" s="187"/>
      <c r="AC23" s="188"/>
      <c r="AD23" s="188"/>
      <c r="AE23" s="188"/>
      <c r="AF23" s="188"/>
      <c r="AG23" s="188"/>
      <c r="AH23" s="188"/>
      <c r="AI23" s="188"/>
      <c r="AJ23" s="188"/>
      <c r="AK23" s="908"/>
      <c r="AL23" s="909"/>
      <c r="AM23" s="909"/>
      <c r="AN23" s="909"/>
      <c r="AO23" s="910"/>
      <c r="AP23" s="2"/>
      <c r="AQ23" s="189">
        <f t="shared" si="2"/>
        <v>1</v>
      </c>
    </row>
    <row r="24" spans="2:46" ht="12" customHeight="1" x14ac:dyDescent="0.15">
      <c r="B24" s="872"/>
      <c r="C24" s="877"/>
      <c r="D24" s="875"/>
      <c r="E24" s="875"/>
      <c r="F24" s="875"/>
      <c r="G24" s="875"/>
      <c r="H24" s="875"/>
      <c r="I24" s="875"/>
      <c r="J24" s="876"/>
      <c r="K24" s="185"/>
      <c r="L24" s="908"/>
      <c r="M24" s="910"/>
      <c r="N24" s="908"/>
      <c r="O24" s="910"/>
      <c r="P24" s="908"/>
      <c r="Q24" s="910"/>
      <c r="R24" s="604"/>
      <c r="S24" s="620"/>
      <c r="T24" s="605"/>
      <c r="U24" s="908"/>
      <c r="V24" s="910"/>
      <c r="W24" s="908"/>
      <c r="X24" s="910"/>
      <c r="Y24" s="186"/>
      <c r="Z24" s="187"/>
      <c r="AA24" s="187"/>
      <c r="AB24" s="187"/>
      <c r="AC24" s="188"/>
      <c r="AD24" s="188"/>
      <c r="AE24" s="188"/>
      <c r="AF24" s="188"/>
      <c r="AG24" s="188"/>
      <c r="AH24" s="188"/>
      <c r="AI24" s="188"/>
      <c r="AJ24" s="188"/>
      <c r="AK24" s="908"/>
      <c r="AL24" s="909"/>
      <c r="AM24" s="909"/>
      <c r="AN24" s="909"/>
      <c r="AO24" s="910"/>
      <c r="AP24" s="2"/>
      <c r="AQ24" s="189">
        <f t="shared" si="2"/>
        <v>1</v>
      </c>
    </row>
    <row r="25" spans="2:46" ht="12" customHeight="1" x14ac:dyDescent="0.15">
      <c r="B25" s="872"/>
      <c r="C25" s="877"/>
      <c r="D25" s="875"/>
      <c r="E25" s="875"/>
      <c r="F25" s="875"/>
      <c r="G25" s="875"/>
      <c r="H25" s="875"/>
      <c r="I25" s="875"/>
      <c r="J25" s="876"/>
      <c r="K25" s="185"/>
      <c r="L25" s="908"/>
      <c r="M25" s="910"/>
      <c r="N25" s="908"/>
      <c r="O25" s="910"/>
      <c r="P25" s="908"/>
      <c r="Q25" s="910"/>
      <c r="R25" s="604"/>
      <c r="S25" s="620"/>
      <c r="T25" s="605"/>
      <c r="U25" s="908"/>
      <c r="V25" s="910"/>
      <c r="W25" s="908"/>
      <c r="X25" s="910"/>
      <c r="Y25" s="186"/>
      <c r="Z25" s="187"/>
      <c r="AA25" s="187"/>
      <c r="AB25" s="187"/>
      <c r="AC25" s="188"/>
      <c r="AD25" s="188"/>
      <c r="AE25" s="188"/>
      <c r="AF25" s="188"/>
      <c r="AG25" s="188"/>
      <c r="AH25" s="188"/>
      <c r="AI25" s="188"/>
      <c r="AJ25" s="188"/>
      <c r="AK25" s="908"/>
      <c r="AL25" s="909"/>
      <c r="AM25" s="909"/>
      <c r="AN25" s="909"/>
      <c r="AO25" s="910"/>
      <c r="AP25" s="2"/>
      <c r="AQ25" s="189">
        <f t="shared" si="2"/>
        <v>1</v>
      </c>
    </row>
    <row r="26" spans="2:46" ht="12" customHeight="1" x14ac:dyDescent="0.15">
      <c r="B26" s="872"/>
      <c r="C26" s="877"/>
      <c r="D26" s="875"/>
      <c r="E26" s="875"/>
      <c r="F26" s="875"/>
      <c r="G26" s="875"/>
      <c r="H26" s="875"/>
      <c r="I26" s="875"/>
      <c r="J26" s="876"/>
      <c r="K26" s="185"/>
      <c r="L26" s="908"/>
      <c r="M26" s="910"/>
      <c r="N26" s="908"/>
      <c r="O26" s="910"/>
      <c r="P26" s="908"/>
      <c r="Q26" s="910"/>
      <c r="R26" s="604"/>
      <c r="S26" s="620"/>
      <c r="T26" s="605"/>
      <c r="U26" s="908"/>
      <c r="V26" s="910"/>
      <c r="W26" s="908"/>
      <c r="X26" s="910"/>
      <c r="Y26" s="186"/>
      <c r="Z26" s="187"/>
      <c r="AA26" s="187"/>
      <c r="AB26" s="187"/>
      <c r="AC26" s="188"/>
      <c r="AD26" s="188"/>
      <c r="AE26" s="188"/>
      <c r="AF26" s="188"/>
      <c r="AG26" s="188"/>
      <c r="AH26" s="188"/>
      <c r="AI26" s="188"/>
      <c r="AJ26" s="188"/>
      <c r="AK26" s="908"/>
      <c r="AL26" s="909"/>
      <c r="AM26" s="909"/>
      <c r="AN26" s="909"/>
      <c r="AO26" s="910"/>
      <c r="AP26" s="2"/>
      <c r="AQ26" s="189">
        <f t="shared" si="2"/>
        <v>1</v>
      </c>
    </row>
    <row r="27" spans="2:46" ht="12" customHeight="1" x14ac:dyDescent="0.15">
      <c r="B27" s="872"/>
      <c r="C27" s="877"/>
      <c r="D27" s="875"/>
      <c r="E27" s="875"/>
      <c r="F27" s="875"/>
      <c r="G27" s="875"/>
      <c r="H27" s="875"/>
      <c r="I27" s="875"/>
      <c r="J27" s="876"/>
      <c r="K27" s="185"/>
      <c r="L27" s="908"/>
      <c r="M27" s="910"/>
      <c r="N27" s="908"/>
      <c r="O27" s="910"/>
      <c r="P27" s="908"/>
      <c r="Q27" s="910"/>
      <c r="R27" s="604"/>
      <c r="S27" s="620"/>
      <c r="T27" s="605"/>
      <c r="U27" s="908"/>
      <c r="V27" s="910"/>
      <c r="W27" s="908"/>
      <c r="X27" s="910"/>
      <c r="Y27" s="186"/>
      <c r="Z27" s="187"/>
      <c r="AA27" s="187"/>
      <c r="AB27" s="187"/>
      <c r="AC27" s="188"/>
      <c r="AD27" s="188"/>
      <c r="AE27" s="188"/>
      <c r="AF27" s="188"/>
      <c r="AG27" s="188"/>
      <c r="AH27" s="188"/>
      <c r="AI27" s="188"/>
      <c r="AJ27" s="188"/>
      <c r="AK27" s="908"/>
      <c r="AL27" s="909"/>
      <c r="AM27" s="909"/>
      <c r="AN27" s="909"/>
      <c r="AO27" s="910"/>
      <c r="AP27" s="2"/>
      <c r="AQ27" s="189">
        <f t="shared" si="2"/>
        <v>1</v>
      </c>
    </row>
    <row r="28" spans="2:46" ht="12" customHeight="1" x14ac:dyDescent="0.15">
      <c r="B28" s="872"/>
      <c r="C28" s="877"/>
      <c r="D28" s="875"/>
      <c r="E28" s="875"/>
      <c r="F28" s="875"/>
      <c r="G28" s="875"/>
      <c r="H28" s="875"/>
      <c r="I28" s="875"/>
      <c r="J28" s="876"/>
      <c r="K28" s="185"/>
      <c r="L28" s="908"/>
      <c r="M28" s="910"/>
      <c r="N28" s="908"/>
      <c r="O28" s="910"/>
      <c r="P28" s="908"/>
      <c r="Q28" s="910"/>
      <c r="R28" s="604"/>
      <c r="S28" s="620"/>
      <c r="T28" s="605"/>
      <c r="U28" s="908"/>
      <c r="V28" s="910"/>
      <c r="W28" s="908"/>
      <c r="X28" s="910"/>
      <c r="Y28" s="186"/>
      <c r="Z28" s="187"/>
      <c r="AA28" s="187"/>
      <c r="AB28" s="187"/>
      <c r="AC28" s="188"/>
      <c r="AD28" s="188"/>
      <c r="AE28" s="188"/>
      <c r="AF28" s="188"/>
      <c r="AG28" s="188"/>
      <c r="AH28" s="188"/>
      <c r="AI28" s="188"/>
      <c r="AJ28" s="188"/>
      <c r="AK28" s="908"/>
      <c r="AL28" s="909"/>
      <c r="AM28" s="909"/>
      <c r="AN28" s="909"/>
      <c r="AO28" s="910"/>
      <c r="AP28" s="2"/>
      <c r="AQ28" s="189">
        <f t="shared" si="2"/>
        <v>1</v>
      </c>
    </row>
    <row r="29" spans="2:46" ht="12" customHeight="1" x14ac:dyDescent="0.15">
      <c r="B29" s="872"/>
      <c r="C29" s="877"/>
      <c r="D29" s="875"/>
      <c r="E29" s="875"/>
      <c r="F29" s="875"/>
      <c r="G29" s="875"/>
      <c r="H29" s="875"/>
      <c r="I29" s="875"/>
      <c r="J29" s="876"/>
      <c r="K29" s="185"/>
      <c r="L29" s="908"/>
      <c r="M29" s="910"/>
      <c r="N29" s="908"/>
      <c r="O29" s="910"/>
      <c r="P29" s="908"/>
      <c r="Q29" s="910"/>
      <c r="R29" s="604"/>
      <c r="S29" s="620"/>
      <c r="T29" s="605"/>
      <c r="U29" s="908"/>
      <c r="V29" s="910"/>
      <c r="W29" s="908"/>
      <c r="X29" s="910"/>
      <c r="Y29" s="186"/>
      <c r="Z29" s="187"/>
      <c r="AA29" s="187"/>
      <c r="AB29" s="187"/>
      <c r="AC29" s="188"/>
      <c r="AD29" s="188"/>
      <c r="AE29" s="188"/>
      <c r="AF29" s="188"/>
      <c r="AG29" s="188"/>
      <c r="AH29" s="188"/>
      <c r="AI29" s="188"/>
      <c r="AJ29" s="188"/>
      <c r="AK29" s="908"/>
      <c r="AL29" s="909"/>
      <c r="AM29" s="909"/>
      <c r="AN29" s="909"/>
      <c r="AO29" s="910"/>
      <c r="AP29" s="2"/>
      <c r="AQ29" s="189">
        <f t="shared" si="2"/>
        <v>1</v>
      </c>
    </row>
    <row r="30" spans="2:46" ht="12" customHeight="1" x14ac:dyDescent="0.15">
      <c r="B30" s="872"/>
      <c r="C30" s="877"/>
      <c r="D30" s="875"/>
      <c r="E30" s="875"/>
      <c r="F30" s="875"/>
      <c r="G30" s="875"/>
      <c r="H30" s="875"/>
      <c r="I30" s="875"/>
      <c r="J30" s="876"/>
      <c r="K30" s="185"/>
      <c r="L30" s="908"/>
      <c r="M30" s="910"/>
      <c r="N30" s="908"/>
      <c r="O30" s="910"/>
      <c r="P30" s="908"/>
      <c r="Q30" s="910"/>
      <c r="R30" s="604"/>
      <c r="S30" s="620"/>
      <c r="T30" s="605"/>
      <c r="U30" s="908"/>
      <c r="V30" s="910"/>
      <c r="W30" s="908"/>
      <c r="X30" s="910"/>
      <c r="Y30" s="186"/>
      <c r="Z30" s="187"/>
      <c r="AA30" s="187"/>
      <c r="AB30" s="187"/>
      <c r="AC30" s="188"/>
      <c r="AD30" s="188"/>
      <c r="AE30" s="188"/>
      <c r="AF30" s="188"/>
      <c r="AG30" s="188"/>
      <c r="AH30" s="188"/>
      <c r="AI30" s="188"/>
      <c r="AJ30" s="188"/>
      <c r="AK30" s="908"/>
      <c r="AL30" s="909"/>
      <c r="AM30" s="909"/>
      <c r="AN30" s="909"/>
      <c r="AO30" s="910"/>
      <c r="AP30" s="2"/>
      <c r="AQ30" s="189">
        <f t="shared" si="2"/>
        <v>1</v>
      </c>
    </row>
    <row r="31" spans="2:46" ht="12" customHeight="1" x14ac:dyDescent="0.15">
      <c r="B31" s="872"/>
      <c r="C31" s="877"/>
      <c r="D31" s="875"/>
      <c r="E31" s="875"/>
      <c r="F31" s="875"/>
      <c r="G31" s="875"/>
      <c r="H31" s="875"/>
      <c r="I31" s="875"/>
      <c r="J31" s="876"/>
      <c r="K31" s="185"/>
      <c r="L31" s="908"/>
      <c r="M31" s="910"/>
      <c r="N31" s="908"/>
      <c r="O31" s="910"/>
      <c r="P31" s="908"/>
      <c r="Q31" s="910"/>
      <c r="R31" s="604"/>
      <c r="S31" s="620"/>
      <c r="T31" s="605"/>
      <c r="U31" s="908"/>
      <c r="V31" s="910"/>
      <c r="W31" s="908"/>
      <c r="X31" s="910"/>
      <c r="Y31" s="186"/>
      <c r="Z31" s="187"/>
      <c r="AA31" s="187"/>
      <c r="AB31" s="187"/>
      <c r="AC31" s="188"/>
      <c r="AD31" s="188"/>
      <c r="AE31" s="188"/>
      <c r="AF31" s="188"/>
      <c r="AG31" s="188"/>
      <c r="AH31" s="188"/>
      <c r="AI31" s="188"/>
      <c r="AJ31" s="188"/>
      <c r="AK31" s="908"/>
      <c r="AL31" s="909"/>
      <c r="AM31" s="909"/>
      <c r="AN31" s="909"/>
      <c r="AO31" s="910"/>
      <c r="AP31" s="2"/>
      <c r="AQ31" s="189">
        <f t="shared" si="2"/>
        <v>1</v>
      </c>
    </row>
    <row r="32" spans="2:46" ht="12" customHeight="1" x14ac:dyDescent="0.15">
      <c r="B32" s="872"/>
      <c r="C32" s="877"/>
      <c r="D32" s="875"/>
      <c r="E32" s="875"/>
      <c r="F32" s="875"/>
      <c r="G32" s="875"/>
      <c r="H32" s="875"/>
      <c r="I32" s="875"/>
      <c r="J32" s="876"/>
      <c r="K32" s="185"/>
      <c r="L32" s="908"/>
      <c r="M32" s="910"/>
      <c r="N32" s="908"/>
      <c r="O32" s="910"/>
      <c r="P32" s="908"/>
      <c r="Q32" s="910"/>
      <c r="R32" s="604"/>
      <c r="S32" s="620"/>
      <c r="T32" s="605"/>
      <c r="U32" s="908"/>
      <c r="V32" s="910"/>
      <c r="W32" s="908"/>
      <c r="X32" s="910"/>
      <c r="Y32" s="186"/>
      <c r="Z32" s="187"/>
      <c r="AA32" s="187"/>
      <c r="AB32" s="187"/>
      <c r="AC32" s="188"/>
      <c r="AD32" s="188"/>
      <c r="AE32" s="188"/>
      <c r="AF32" s="188"/>
      <c r="AG32" s="188"/>
      <c r="AH32" s="188"/>
      <c r="AI32" s="188"/>
      <c r="AJ32" s="188"/>
      <c r="AK32" s="908"/>
      <c r="AL32" s="909"/>
      <c r="AM32" s="909"/>
      <c r="AN32" s="909"/>
      <c r="AO32" s="910"/>
      <c r="AP32" s="2"/>
      <c r="AQ32" s="189">
        <f t="shared" si="2"/>
        <v>1</v>
      </c>
      <c r="AS32" s="856"/>
      <c r="AT32" s="856"/>
    </row>
    <row r="33" spans="2:86" ht="12" customHeight="1" x14ac:dyDescent="0.15">
      <c r="B33" s="872"/>
      <c r="C33" s="877"/>
      <c r="D33" s="875"/>
      <c r="E33" s="875"/>
      <c r="F33" s="875"/>
      <c r="G33" s="875"/>
      <c r="H33" s="875"/>
      <c r="I33" s="875"/>
      <c r="J33" s="876"/>
      <c r="K33" s="185"/>
      <c r="L33" s="908"/>
      <c r="M33" s="910"/>
      <c r="N33" s="908"/>
      <c r="O33" s="910"/>
      <c r="P33" s="908"/>
      <c r="Q33" s="910"/>
      <c r="R33" s="604"/>
      <c r="S33" s="620"/>
      <c r="T33" s="605"/>
      <c r="U33" s="908"/>
      <c r="V33" s="910"/>
      <c r="W33" s="908"/>
      <c r="X33" s="910"/>
      <c r="Y33" s="186"/>
      <c r="Z33" s="187"/>
      <c r="AA33" s="187"/>
      <c r="AB33" s="187"/>
      <c r="AC33" s="188"/>
      <c r="AD33" s="188"/>
      <c r="AE33" s="188"/>
      <c r="AF33" s="188"/>
      <c r="AG33" s="188"/>
      <c r="AH33" s="188"/>
      <c r="AI33" s="188"/>
      <c r="AJ33" s="188"/>
      <c r="AK33" s="908"/>
      <c r="AL33" s="909"/>
      <c r="AM33" s="909"/>
      <c r="AN33" s="909"/>
      <c r="AO33" s="910"/>
      <c r="AP33" s="2"/>
      <c r="AQ33" s="189">
        <f t="shared" si="2"/>
        <v>1</v>
      </c>
      <c r="AS33" s="911"/>
      <c r="AT33" s="911"/>
    </row>
    <row r="34" spans="2:86" ht="12" customHeight="1" x14ac:dyDescent="0.15">
      <c r="B34" s="872"/>
      <c r="C34" s="877"/>
      <c r="D34" s="875"/>
      <c r="E34" s="875"/>
      <c r="F34" s="875"/>
      <c r="G34" s="875"/>
      <c r="H34" s="875"/>
      <c r="I34" s="875"/>
      <c r="J34" s="876"/>
      <c r="K34" s="185"/>
      <c r="L34" s="908"/>
      <c r="M34" s="910"/>
      <c r="N34" s="908"/>
      <c r="O34" s="910"/>
      <c r="P34" s="908"/>
      <c r="Q34" s="910"/>
      <c r="R34" s="604"/>
      <c r="S34" s="620"/>
      <c r="T34" s="605"/>
      <c r="U34" s="908"/>
      <c r="V34" s="910"/>
      <c r="W34" s="908"/>
      <c r="X34" s="910"/>
      <c r="Y34" s="186"/>
      <c r="Z34" s="187"/>
      <c r="AA34" s="187"/>
      <c r="AB34" s="187"/>
      <c r="AC34" s="188"/>
      <c r="AD34" s="188"/>
      <c r="AE34" s="188"/>
      <c r="AF34" s="188"/>
      <c r="AG34" s="188"/>
      <c r="AH34" s="188"/>
      <c r="AI34" s="188"/>
      <c r="AJ34" s="188"/>
      <c r="AK34" s="908"/>
      <c r="AL34" s="909"/>
      <c r="AM34" s="909"/>
      <c r="AN34" s="909"/>
      <c r="AO34" s="910"/>
      <c r="AP34" s="2"/>
      <c r="AQ34" s="189">
        <f t="shared" si="2"/>
        <v>1</v>
      </c>
      <c r="AS34" s="912"/>
      <c r="AT34" s="912"/>
    </row>
    <row r="35" spans="2:86" ht="12" customHeight="1" x14ac:dyDescent="0.15">
      <c r="B35" s="872"/>
      <c r="C35" s="877"/>
      <c r="D35" s="875"/>
      <c r="E35" s="875"/>
      <c r="F35" s="875"/>
      <c r="G35" s="875"/>
      <c r="H35" s="875"/>
      <c r="I35" s="875"/>
      <c r="J35" s="876"/>
      <c r="K35" s="913" t="s">
        <v>945</v>
      </c>
      <c r="L35" s="898" t="s">
        <v>946</v>
      </c>
      <c r="M35" s="898"/>
      <c r="N35" s="898"/>
      <c r="O35" s="898"/>
      <c r="P35" s="898"/>
      <c r="Q35" s="898"/>
      <c r="R35" s="898"/>
      <c r="S35" s="898"/>
      <c r="T35" s="898"/>
      <c r="U35" s="898"/>
      <c r="V35" s="898"/>
      <c r="W35" s="898"/>
      <c r="X35" s="898"/>
      <c r="Y35" s="884" t="s">
        <v>947</v>
      </c>
      <c r="Z35" s="885"/>
      <c r="AA35" s="885"/>
      <c r="AB35" s="886"/>
      <c r="AC35" s="190">
        <f t="shared" ref="AC35:AJ35" si="3">SUM(AC11:AC34)</f>
        <v>0</v>
      </c>
      <c r="AD35" s="190">
        <f t="shared" si="3"/>
        <v>0</v>
      </c>
      <c r="AE35" s="190">
        <f>SUM(AE11:AE34)</f>
        <v>0</v>
      </c>
      <c r="AF35" s="190">
        <f t="shared" si="3"/>
        <v>2.5000000000000001E-3</v>
      </c>
      <c r="AG35" s="190">
        <f t="shared" si="3"/>
        <v>0</v>
      </c>
      <c r="AH35" s="190">
        <f t="shared" si="3"/>
        <v>0</v>
      </c>
      <c r="AI35" s="190">
        <f t="shared" si="3"/>
        <v>0</v>
      </c>
      <c r="AJ35" s="191">
        <f t="shared" si="3"/>
        <v>0</v>
      </c>
      <c r="AK35" s="898" t="s">
        <v>948</v>
      </c>
      <c r="AL35" s="898"/>
      <c r="AM35" s="915" t="s">
        <v>949</v>
      </c>
      <c r="AN35" s="915"/>
      <c r="AO35" s="915"/>
      <c r="AP35" s="2"/>
    </row>
    <row r="36" spans="2:86" ht="12" customHeight="1" x14ac:dyDescent="0.15">
      <c r="B36" s="872"/>
      <c r="C36" s="877"/>
      <c r="D36" s="875"/>
      <c r="E36" s="875"/>
      <c r="F36" s="875"/>
      <c r="G36" s="875"/>
      <c r="H36" s="875"/>
      <c r="I36" s="875"/>
      <c r="J36" s="876"/>
      <c r="K36" s="914"/>
      <c r="L36" s="892" t="s">
        <v>950</v>
      </c>
      <c r="M36" s="899"/>
      <c r="N36" s="893"/>
      <c r="O36" s="892" t="s">
        <v>951</v>
      </c>
      <c r="P36" s="899"/>
      <c r="Q36" s="899"/>
      <c r="R36" s="899"/>
      <c r="S36" s="899"/>
      <c r="T36" s="899"/>
      <c r="U36" s="899"/>
      <c r="V36" s="899"/>
      <c r="W36" s="899"/>
      <c r="X36" s="893"/>
      <c r="Y36" s="183" t="s">
        <v>527</v>
      </c>
      <c r="Z36" s="184" t="s">
        <v>526</v>
      </c>
      <c r="AA36" s="184" t="s">
        <v>943</v>
      </c>
      <c r="AB36" s="184" t="s">
        <v>944</v>
      </c>
      <c r="AC36" s="184" t="s">
        <v>527</v>
      </c>
      <c r="AD36" s="184" t="s">
        <v>526</v>
      </c>
      <c r="AE36" s="184" t="s">
        <v>943</v>
      </c>
      <c r="AF36" s="184" t="s">
        <v>944</v>
      </c>
      <c r="AG36" s="184" t="s">
        <v>527</v>
      </c>
      <c r="AH36" s="184" t="s">
        <v>526</v>
      </c>
      <c r="AI36" s="184" t="s">
        <v>943</v>
      </c>
      <c r="AJ36" s="192" t="s">
        <v>944</v>
      </c>
      <c r="AK36" s="898"/>
      <c r="AL36" s="898"/>
      <c r="AM36" s="915"/>
      <c r="AN36" s="915"/>
      <c r="AO36" s="915"/>
      <c r="AP36" s="2"/>
    </row>
    <row r="37" spans="2:86" ht="14.25" customHeight="1" x14ac:dyDescent="0.15">
      <c r="B37" s="872"/>
      <c r="C37" s="877"/>
      <c r="D37" s="875"/>
      <c r="E37" s="875"/>
      <c r="F37" s="875"/>
      <c r="G37" s="875"/>
      <c r="H37" s="875"/>
      <c r="I37" s="875"/>
      <c r="J37" s="876"/>
      <c r="K37" s="914"/>
      <c r="L37" s="894"/>
      <c r="M37" s="903"/>
      <c r="N37" s="895"/>
      <c r="O37" s="894"/>
      <c r="P37" s="903"/>
      <c r="Q37" s="903"/>
      <c r="R37" s="903"/>
      <c r="S37" s="903"/>
      <c r="T37" s="903"/>
      <c r="U37" s="903"/>
      <c r="V37" s="903"/>
      <c r="W37" s="903"/>
      <c r="X37" s="895"/>
      <c r="Y37" s="916">
        <f>COUNTIF(Y11:Y34,"〇")</f>
        <v>0</v>
      </c>
      <c r="Z37" s="916">
        <f>COUNTIF(Z11:Z34,"〇")</f>
        <v>0</v>
      </c>
      <c r="AA37" s="916">
        <f>COUNTIF(AA11:AA34,"〇")</f>
        <v>0</v>
      </c>
      <c r="AB37" s="916">
        <f>COUNTIF(AB11:AB34,"〇")</f>
        <v>0</v>
      </c>
      <c r="AC37" s="916">
        <f>COUNTA(AC11:AC34)</f>
        <v>0</v>
      </c>
      <c r="AD37" s="916">
        <f t="shared" ref="AD37:AI37" si="4">COUNTA(AD11:AD34)</f>
        <v>0</v>
      </c>
      <c r="AE37" s="916">
        <f t="shared" si="4"/>
        <v>0</v>
      </c>
      <c r="AF37" s="916">
        <f t="shared" si="4"/>
        <v>1</v>
      </c>
      <c r="AG37" s="916">
        <f t="shared" si="4"/>
        <v>0</v>
      </c>
      <c r="AH37" s="916">
        <f t="shared" si="4"/>
        <v>0</v>
      </c>
      <c r="AI37" s="916">
        <f t="shared" si="4"/>
        <v>0</v>
      </c>
      <c r="AJ37" s="916">
        <f>COUNTA(AJ11:AJ34)</f>
        <v>0</v>
      </c>
      <c r="AK37" s="898"/>
      <c r="AL37" s="898"/>
      <c r="AM37" s="915"/>
      <c r="AN37" s="915"/>
      <c r="AO37" s="915"/>
      <c r="AP37" s="2"/>
    </row>
    <row r="38" spans="2:86" ht="14.25" customHeight="1" x14ac:dyDescent="0.15">
      <c r="B38" s="872"/>
      <c r="C38" s="877"/>
      <c r="D38" s="875"/>
      <c r="E38" s="875"/>
      <c r="F38" s="875"/>
      <c r="G38" s="875"/>
      <c r="H38" s="875"/>
      <c r="I38" s="875"/>
      <c r="J38" s="876"/>
      <c r="K38" s="914"/>
      <c r="L38" s="896"/>
      <c r="M38" s="900"/>
      <c r="N38" s="897"/>
      <c r="O38" s="896"/>
      <c r="P38" s="900"/>
      <c r="Q38" s="900"/>
      <c r="R38" s="900"/>
      <c r="S38" s="900"/>
      <c r="T38" s="900"/>
      <c r="U38" s="900"/>
      <c r="V38" s="900"/>
      <c r="W38" s="900"/>
      <c r="X38" s="897"/>
      <c r="Y38" s="916"/>
      <c r="Z38" s="916"/>
      <c r="AA38" s="916"/>
      <c r="AB38" s="916"/>
      <c r="AC38" s="916"/>
      <c r="AD38" s="916"/>
      <c r="AE38" s="916"/>
      <c r="AF38" s="916"/>
      <c r="AG38" s="916"/>
      <c r="AH38" s="916"/>
      <c r="AI38" s="916"/>
      <c r="AJ38" s="916"/>
      <c r="AK38" s="898"/>
      <c r="AL38" s="898"/>
      <c r="AM38" s="915"/>
      <c r="AN38" s="915"/>
      <c r="AO38" s="915"/>
      <c r="AP38" s="2"/>
    </row>
    <row r="39" spans="2:86" ht="12" customHeight="1" x14ac:dyDescent="0.15">
      <c r="B39" s="872"/>
      <c r="C39" s="877"/>
      <c r="D39" s="875"/>
      <c r="E39" s="875"/>
      <c r="F39" s="875"/>
      <c r="G39" s="875"/>
      <c r="H39" s="875"/>
      <c r="I39" s="875"/>
      <c r="J39" s="875"/>
      <c r="K39" s="924" t="s">
        <v>952</v>
      </c>
      <c r="L39" s="926"/>
      <c r="M39" s="926"/>
      <c r="N39" s="926"/>
      <c r="O39" s="926"/>
      <c r="P39" s="926"/>
      <c r="Q39" s="926"/>
      <c r="R39" s="926"/>
      <c r="S39" s="926"/>
      <c r="T39" s="926"/>
      <c r="U39" s="926"/>
      <c r="V39" s="926"/>
      <c r="W39" s="926"/>
      <c r="X39" s="926"/>
      <c r="Y39" s="926"/>
      <c r="Z39" s="926"/>
      <c r="AA39" s="926"/>
      <c r="AB39" s="926"/>
      <c r="AC39" s="926"/>
      <c r="AD39" s="926"/>
      <c r="AE39" s="926"/>
      <c r="AF39" s="926"/>
      <c r="AG39" s="926"/>
      <c r="AH39" s="926"/>
      <c r="AI39" s="926"/>
      <c r="AJ39" s="926"/>
      <c r="AK39" s="927"/>
      <c r="AL39" s="927"/>
      <c r="AM39" s="927"/>
      <c r="AN39" s="927"/>
      <c r="AO39" s="928"/>
      <c r="AP39" s="2"/>
    </row>
    <row r="40" spans="2:86" ht="12" customHeight="1" x14ac:dyDescent="0.15">
      <c r="B40" s="872"/>
      <c r="C40" s="877"/>
      <c r="D40" s="875"/>
      <c r="E40" s="875"/>
      <c r="F40" s="875"/>
      <c r="G40" s="875"/>
      <c r="H40" s="875"/>
      <c r="I40" s="875"/>
      <c r="J40" s="875"/>
      <c r="K40" s="925"/>
      <c r="L40" s="927"/>
      <c r="M40" s="927"/>
      <c r="N40" s="927"/>
      <c r="O40" s="927"/>
      <c r="P40" s="927"/>
      <c r="Q40" s="927"/>
      <c r="R40" s="927"/>
      <c r="S40" s="927"/>
      <c r="T40" s="927"/>
      <c r="U40" s="927"/>
      <c r="V40" s="927"/>
      <c r="W40" s="927"/>
      <c r="X40" s="927"/>
      <c r="Y40" s="927"/>
      <c r="Z40" s="927"/>
      <c r="AA40" s="927"/>
      <c r="AB40" s="927"/>
      <c r="AC40" s="927"/>
      <c r="AD40" s="927"/>
      <c r="AE40" s="927"/>
      <c r="AF40" s="927"/>
      <c r="AG40" s="927"/>
      <c r="AH40" s="927"/>
      <c r="AI40" s="927"/>
      <c r="AJ40" s="927"/>
      <c r="AK40" s="927"/>
      <c r="AL40" s="927"/>
      <c r="AM40" s="927"/>
      <c r="AN40" s="927"/>
      <c r="AO40" s="928"/>
      <c r="AP40" s="2"/>
    </row>
    <row r="41" spans="2:86" ht="12" customHeight="1" x14ac:dyDescent="0.15">
      <c r="B41" s="872"/>
      <c r="C41" s="877"/>
      <c r="D41" s="875"/>
      <c r="E41" s="875"/>
      <c r="F41" s="875"/>
      <c r="G41" s="875"/>
      <c r="H41" s="875"/>
      <c r="I41" s="875"/>
      <c r="J41" s="875"/>
      <c r="K41" s="925"/>
      <c r="L41" s="927"/>
      <c r="M41" s="927"/>
      <c r="N41" s="927"/>
      <c r="O41" s="927"/>
      <c r="P41" s="927"/>
      <c r="Q41" s="927"/>
      <c r="R41" s="927"/>
      <c r="S41" s="927"/>
      <c r="T41" s="927"/>
      <c r="U41" s="927"/>
      <c r="V41" s="927"/>
      <c r="W41" s="927"/>
      <c r="X41" s="927"/>
      <c r="Y41" s="927"/>
      <c r="Z41" s="927"/>
      <c r="AA41" s="927"/>
      <c r="AB41" s="927"/>
      <c r="AC41" s="927"/>
      <c r="AD41" s="927"/>
      <c r="AE41" s="927"/>
      <c r="AF41" s="927"/>
      <c r="AG41" s="927"/>
      <c r="AH41" s="927"/>
      <c r="AI41" s="927"/>
      <c r="AJ41" s="927"/>
      <c r="AK41" s="927"/>
      <c r="AL41" s="927"/>
      <c r="AM41" s="927"/>
      <c r="AN41" s="927"/>
      <c r="AO41" s="928"/>
      <c r="AP41" s="2"/>
    </row>
    <row r="42" spans="2:86" ht="12" customHeight="1" x14ac:dyDescent="0.15">
      <c r="B42" s="872"/>
      <c r="C42" s="877"/>
      <c r="D42" s="875"/>
      <c r="E42" s="875"/>
      <c r="F42" s="875"/>
      <c r="G42" s="875"/>
      <c r="H42" s="875"/>
      <c r="I42" s="875"/>
      <c r="J42" s="875"/>
      <c r="K42" s="925"/>
      <c r="L42" s="929"/>
      <c r="M42" s="929"/>
      <c r="N42" s="929"/>
      <c r="O42" s="929"/>
      <c r="P42" s="929"/>
      <c r="Q42" s="929"/>
      <c r="R42" s="929"/>
      <c r="S42" s="929"/>
      <c r="T42" s="929"/>
      <c r="U42" s="929"/>
      <c r="V42" s="929"/>
      <c r="W42" s="929"/>
      <c r="X42" s="929"/>
      <c r="Y42" s="929"/>
      <c r="Z42" s="929"/>
      <c r="AA42" s="929"/>
      <c r="AB42" s="929"/>
      <c r="AC42" s="929"/>
      <c r="AD42" s="929"/>
      <c r="AE42" s="929"/>
      <c r="AF42" s="929"/>
      <c r="AG42" s="929"/>
      <c r="AH42" s="929"/>
      <c r="AI42" s="929"/>
      <c r="AJ42" s="929"/>
      <c r="AK42" s="929"/>
      <c r="AL42" s="929"/>
      <c r="AM42" s="929"/>
      <c r="AN42" s="929"/>
      <c r="AO42" s="930"/>
      <c r="AP42" s="172"/>
      <c r="CD42" s="2"/>
      <c r="CE42" s="2"/>
      <c r="CF42" s="2"/>
      <c r="CG42" s="2"/>
      <c r="CH42" s="2"/>
    </row>
    <row r="43" spans="2:86" ht="12" customHeight="1" x14ac:dyDescent="0.15">
      <c r="B43" s="872"/>
      <c r="C43" s="877"/>
      <c r="D43" s="875"/>
      <c r="E43" s="875"/>
      <c r="F43" s="875"/>
      <c r="G43" s="875"/>
      <c r="H43" s="875"/>
      <c r="I43" s="875"/>
      <c r="J43" s="876"/>
      <c r="K43" s="917" t="s">
        <v>953</v>
      </c>
      <c r="L43" s="917"/>
      <c r="M43" s="917"/>
      <c r="N43" s="917"/>
      <c r="O43" s="917"/>
      <c r="P43" s="917"/>
      <c r="Q43" s="917"/>
      <c r="R43" s="917"/>
      <c r="S43" s="917"/>
      <c r="T43" s="917"/>
      <c r="U43" s="917"/>
      <c r="V43" s="917"/>
      <c r="W43" s="917"/>
      <c r="X43" s="917"/>
      <c r="Y43" s="917"/>
      <c r="Z43" s="917"/>
      <c r="AA43" s="917"/>
      <c r="AB43" s="917"/>
      <c r="AC43" s="917"/>
      <c r="AD43" s="917"/>
      <c r="AE43" s="917"/>
      <c r="AF43" s="917"/>
      <c r="AG43" s="917"/>
      <c r="AH43" s="917"/>
      <c r="AI43" s="917"/>
      <c r="AJ43" s="917"/>
      <c r="AK43" s="917"/>
      <c r="AL43" s="917"/>
      <c r="AM43" s="917"/>
      <c r="AN43" s="917"/>
      <c r="AO43" s="917"/>
      <c r="AP43" s="172"/>
      <c r="CD43" s="2"/>
      <c r="CE43" s="2"/>
      <c r="CF43" s="2"/>
      <c r="CG43" s="2"/>
      <c r="CH43" s="2"/>
    </row>
    <row r="44" spans="2:86" ht="12" customHeight="1" x14ac:dyDescent="0.15">
      <c r="B44" s="872"/>
      <c r="C44" s="877"/>
      <c r="D44" s="875"/>
      <c r="E44" s="875"/>
      <c r="F44" s="875"/>
      <c r="G44" s="875"/>
      <c r="H44" s="875"/>
      <c r="I44" s="875"/>
      <c r="J44" s="876"/>
      <c r="K44" s="918" t="s">
        <v>954</v>
      </c>
      <c r="L44" s="919"/>
      <c r="M44" s="919"/>
      <c r="N44" s="919"/>
      <c r="O44" s="919"/>
      <c r="P44" s="919"/>
      <c r="Q44" s="919"/>
      <c r="R44" s="919"/>
      <c r="S44" s="919"/>
      <c r="T44" s="919"/>
      <c r="U44" s="919"/>
      <c r="V44" s="919"/>
      <c r="W44" s="919"/>
      <c r="X44" s="919"/>
      <c r="Y44" s="919"/>
      <c r="Z44" s="919"/>
      <c r="AA44" s="919"/>
      <c r="AB44" s="919"/>
      <c r="AC44" s="919"/>
      <c r="AD44" s="919"/>
      <c r="AE44" s="919"/>
      <c r="AF44" s="919"/>
      <c r="AG44" s="919"/>
      <c r="AH44" s="919"/>
      <c r="AI44" s="919"/>
      <c r="AJ44" s="919"/>
      <c r="AK44" s="919"/>
      <c r="AL44" s="919"/>
      <c r="AM44" s="919"/>
      <c r="AN44" s="919"/>
      <c r="AO44" s="920"/>
      <c r="AP44" s="172"/>
      <c r="CD44" s="2"/>
      <c r="CE44" s="2"/>
      <c r="CF44" s="2"/>
      <c r="CG44" s="2"/>
      <c r="CH44" s="2"/>
    </row>
    <row r="45" spans="2:86" ht="12" customHeight="1" x14ac:dyDescent="0.15">
      <c r="B45" s="480"/>
      <c r="C45" s="878"/>
      <c r="D45" s="879"/>
      <c r="E45" s="879"/>
      <c r="F45" s="879"/>
      <c r="G45" s="879"/>
      <c r="H45" s="879"/>
      <c r="I45" s="879"/>
      <c r="J45" s="880"/>
      <c r="K45" s="921" t="s">
        <v>955</v>
      </c>
      <c r="L45" s="922"/>
      <c r="M45" s="922"/>
      <c r="N45" s="922"/>
      <c r="O45" s="922"/>
      <c r="P45" s="922"/>
      <c r="Q45" s="922"/>
      <c r="R45" s="922"/>
      <c r="S45" s="922"/>
      <c r="T45" s="922"/>
      <c r="U45" s="922"/>
      <c r="V45" s="922"/>
      <c r="W45" s="922"/>
      <c r="X45" s="922"/>
      <c r="Y45" s="922"/>
      <c r="Z45" s="922"/>
      <c r="AA45" s="922"/>
      <c r="AB45" s="922"/>
      <c r="AC45" s="922"/>
      <c r="AD45" s="922"/>
      <c r="AE45" s="922"/>
      <c r="AF45" s="922"/>
      <c r="AG45" s="922"/>
      <c r="AH45" s="922"/>
      <c r="AI45" s="922"/>
      <c r="AJ45" s="922"/>
      <c r="AK45" s="922"/>
      <c r="AL45" s="922"/>
      <c r="AM45" s="922"/>
      <c r="AN45" s="922"/>
      <c r="AO45" s="923"/>
      <c r="AP45" s="172"/>
      <c r="CD45" s="2"/>
      <c r="CE45" s="2"/>
      <c r="CF45" s="2"/>
      <c r="CG45" s="2"/>
      <c r="CH45" s="2"/>
    </row>
    <row r="46" spans="2:86" ht="12" customHeight="1" x14ac:dyDescent="0.2">
      <c r="B46" s="159" t="s">
        <v>956</v>
      </c>
      <c r="C46" s="181"/>
      <c r="D46" s="181"/>
      <c r="E46" s="181"/>
      <c r="F46" s="181"/>
      <c r="G46" s="181"/>
      <c r="H46" s="181"/>
      <c r="I46" s="181"/>
      <c r="J46" s="181"/>
      <c r="K46" s="193"/>
      <c r="L46" s="193"/>
      <c r="M46" s="193"/>
      <c r="N46" s="193"/>
      <c r="O46" s="193"/>
      <c r="P46" s="193"/>
      <c r="Q46" s="193"/>
      <c r="R46" s="193"/>
      <c r="S46" s="193"/>
      <c r="T46" s="193"/>
      <c r="U46" s="193"/>
      <c r="V46" s="193"/>
      <c r="W46" s="193"/>
      <c r="X46" s="193"/>
      <c r="Y46" s="193"/>
      <c r="Z46" s="193"/>
      <c r="AA46" s="193"/>
      <c r="AB46" s="193"/>
      <c r="AC46" s="193"/>
      <c r="AD46" s="193"/>
      <c r="AE46" s="193"/>
      <c r="AF46" s="193"/>
      <c r="AG46" s="193"/>
      <c r="AH46" s="193"/>
      <c r="AI46" s="193"/>
      <c r="AJ46" s="193"/>
      <c r="AK46" s="193"/>
      <c r="AL46" s="193"/>
      <c r="AM46" s="193"/>
      <c r="AN46" s="193"/>
      <c r="AO46" s="193"/>
      <c r="AP46" s="172"/>
      <c r="CD46" s="2"/>
      <c r="CE46" s="2"/>
      <c r="CF46" s="2"/>
      <c r="CG46" s="2"/>
      <c r="CH46" s="2"/>
    </row>
    <row r="47" spans="2:86" s="159" customFormat="1" ht="12" customHeight="1" x14ac:dyDescent="0.15">
      <c r="B47" s="2" t="s">
        <v>957</v>
      </c>
      <c r="AP47" s="172"/>
      <c r="AQ47" s="172"/>
      <c r="AR47" s="172"/>
      <c r="AS47" s="172"/>
      <c r="AT47" s="172"/>
      <c r="AU47" s="172"/>
      <c r="AV47" s="172"/>
      <c r="AW47" s="172"/>
      <c r="AX47" s="172"/>
      <c r="AY47" s="172"/>
      <c r="AZ47" s="172"/>
      <c r="BA47" s="172"/>
      <c r="BB47" s="172"/>
      <c r="BC47" s="172"/>
      <c r="BD47" s="172"/>
      <c r="BE47" s="172"/>
      <c r="BF47" s="172"/>
      <c r="BG47" s="172"/>
      <c r="BH47" s="172"/>
      <c r="BI47" s="172"/>
      <c r="BJ47" s="172"/>
      <c r="BK47" s="172"/>
      <c r="BL47" s="172"/>
      <c r="BM47" s="172"/>
      <c r="BN47" s="172"/>
      <c r="BO47" s="172"/>
      <c r="BP47" s="172"/>
      <c r="BQ47" s="172"/>
      <c r="BR47" s="172"/>
      <c r="BS47" s="172"/>
      <c r="BT47" s="172"/>
      <c r="BU47" s="172"/>
      <c r="BV47" s="172"/>
      <c r="BW47" s="172"/>
      <c r="BX47" s="172"/>
      <c r="BY47" s="172"/>
      <c r="BZ47" s="172"/>
      <c r="CA47" s="172"/>
      <c r="CB47" s="172"/>
      <c r="CC47" s="172"/>
    </row>
    <row r="48" spans="2:86" ht="12" customHeight="1" x14ac:dyDescent="0.15">
      <c r="B48" s="2" t="s">
        <v>958</v>
      </c>
      <c r="AP48" s="172"/>
      <c r="CD48" s="2"/>
      <c r="CE48" s="2"/>
      <c r="CF48" s="2"/>
      <c r="CG48" s="2"/>
      <c r="CH48" s="2"/>
    </row>
    <row r="49" spans="2:86" ht="12" customHeight="1" x14ac:dyDescent="0.15">
      <c r="B49" s="2" t="s">
        <v>959</v>
      </c>
      <c r="AP49" s="172"/>
      <c r="CD49" s="2"/>
      <c r="CE49" s="2"/>
      <c r="CF49" s="2"/>
      <c r="CG49" s="2"/>
      <c r="CH49" s="2"/>
    </row>
    <row r="50" spans="2:86" ht="12" customHeight="1" x14ac:dyDescent="0.15">
      <c r="B50" s="2" t="s">
        <v>960</v>
      </c>
    </row>
    <row r="51" spans="2:86" ht="12" customHeight="1" x14ac:dyDescent="0.15">
      <c r="B51" s="2" t="s">
        <v>961</v>
      </c>
    </row>
    <row r="52" spans="2:86" ht="12" customHeight="1" x14ac:dyDescent="0.15">
      <c r="B52" s="2" t="s">
        <v>962</v>
      </c>
    </row>
    <row r="53" spans="2:86" x14ac:dyDescent="0.15">
      <c r="B53" s="2" t="s">
        <v>963</v>
      </c>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9"/>
  <conditionalFormatting sqref="Y11:AB34 AG11:AJ34">
    <cfRule type="expression" dxfId="323" priority="3">
      <formula>$AQ11=2</formula>
    </cfRule>
  </conditionalFormatting>
  <conditionalFormatting sqref="Y11:AF34">
    <cfRule type="expression" dxfId="322" priority="2">
      <formula>$AQ11=3</formula>
    </cfRule>
  </conditionalFormatting>
  <conditionalFormatting sqref="AC11:AJ34">
    <cfRule type="expression" dxfId="321" priority="1">
      <formula>$AQ11=1</formula>
    </cfRule>
  </conditionalFormatting>
  <dataValidations count="2">
    <dataValidation type="list" allowBlank="1" showInputMessage="1" showErrorMessage="1" sqref="N11:O34" xr:uid="{67A382E4-8EA7-4091-9BA9-59D3F836FED8}">
      <formula1>INDIRECT(L11)</formula1>
    </dataValidation>
    <dataValidation type="list" allowBlank="1" showInputMessage="1" showErrorMessage="1" sqref="Y11:AB34" xr:uid="{F9F5FD27-C6B3-4429-B1E7-54D6259F6D9C}">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E89845-0E12-4DD9-8611-028559F71AB7}">
  <sheetPr codeName="Sheet121"/>
  <dimension ref="B1:CH53"/>
  <sheetViews>
    <sheetView showGridLines="0" showZeros="0" view="pageBreakPreview" zoomScale="85" zoomScaleNormal="85" zoomScaleSheetLayoutView="85"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1" customWidth="1"/>
    <col min="43" max="86" width="4.125" style="172" customWidth="1"/>
    <col min="87" max="99" width="8" style="2" customWidth="1"/>
    <col min="100" max="110" width="9" style="2"/>
    <col min="111" max="111" width="14" style="2" bestFit="1" customWidth="1"/>
    <col min="112" max="16384" width="9" style="2"/>
  </cols>
  <sheetData>
    <row r="1" spans="2:86" ht="12" customHeight="1" x14ac:dyDescent="0.15">
      <c r="AU1" s="860" t="s">
        <v>909</v>
      </c>
      <c r="AV1" s="861" t="s">
        <v>910</v>
      </c>
      <c r="AW1" s="861"/>
      <c r="AX1" s="861"/>
      <c r="AY1" s="855" t="s">
        <v>911</v>
      </c>
      <c r="AZ1" s="855"/>
      <c r="BA1" s="855"/>
      <c r="BB1" s="855"/>
      <c r="BC1" s="855"/>
      <c r="BD1" s="855"/>
      <c r="BE1" s="855"/>
      <c r="BF1" s="855"/>
      <c r="BG1" s="855"/>
      <c r="BH1" s="855"/>
      <c r="BI1" s="855"/>
      <c r="BJ1" s="855"/>
      <c r="BK1" s="855" t="s">
        <v>912</v>
      </c>
      <c r="BL1" s="855"/>
      <c r="BM1" s="855"/>
      <c r="BN1" s="855"/>
      <c r="BO1" s="855"/>
      <c r="BP1" s="855"/>
      <c r="BQ1" s="855"/>
      <c r="BR1" s="855"/>
      <c r="BS1" s="855"/>
      <c r="BT1" s="855"/>
      <c r="BU1" s="855"/>
      <c r="BV1" s="855"/>
      <c r="BW1" s="857"/>
      <c r="BX1" s="857"/>
      <c r="BY1" s="857"/>
      <c r="BZ1" s="857"/>
      <c r="CA1" s="857"/>
      <c r="CB1" s="857"/>
      <c r="CC1" s="857"/>
      <c r="CD1" s="857"/>
      <c r="CE1" s="857"/>
      <c r="CF1" s="857"/>
      <c r="CG1" s="857"/>
      <c r="CH1" s="857"/>
    </row>
    <row r="2" spans="2:86" ht="8.25" customHeight="1" x14ac:dyDescent="0.15">
      <c r="AU2" s="860"/>
      <c r="AV2" s="861" t="s">
        <v>913</v>
      </c>
      <c r="AW2" s="862" t="s">
        <v>914</v>
      </c>
      <c r="AX2" s="862" t="s">
        <v>915</v>
      </c>
      <c r="AY2" s="855" t="s">
        <v>916</v>
      </c>
      <c r="AZ2" s="855"/>
      <c r="BA2" s="855"/>
      <c r="BB2" s="855"/>
      <c r="BC2" s="855"/>
      <c r="BD2" s="855"/>
      <c r="BE2" s="855"/>
      <c r="BF2" s="855"/>
      <c r="BG2" s="855"/>
      <c r="BH2" s="855"/>
      <c r="BI2" s="855"/>
      <c r="BJ2" s="855"/>
      <c r="BK2" s="855" t="s">
        <v>917</v>
      </c>
      <c r="BL2" s="855"/>
      <c r="BM2" s="855"/>
      <c r="BN2" s="855"/>
      <c r="BO2" s="855" t="s">
        <v>918</v>
      </c>
      <c r="BP2" s="855"/>
      <c r="BQ2" s="855"/>
      <c r="BR2" s="855"/>
      <c r="BS2" s="855"/>
      <c r="BT2" s="855"/>
      <c r="BU2" s="855"/>
      <c r="BV2" s="855"/>
      <c r="BW2" s="856"/>
      <c r="BX2" s="856"/>
      <c r="BY2" s="856"/>
      <c r="BZ2" s="856"/>
      <c r="CA2" s="857"/>
      <c r="CB2" s="857"/>
      <c r="CC2" s="857"/>
      <c r="CD2" s="857"/>
      <c r="CE2" s="857"/>
      <c r="CF2" s="857"/>
      <c r="CG2" s="857"/>
      <c r="CH2" s="857"/>
    </row>
    <row r="3" spans="2:86" ht="24.95" customHeight="1" x14ac:dyDescent="0.15">
      <c r="B3" s="568" t="s">
        <v>919</v>
      </c>
      <c r="C3" s="858"/>
      <c r="D3" s="858"/>
      <c r="E3" s="859"/>
      <c r="F3" s="859"/>
      <c r="G3" s="859"/>
      <c r="H3" s="859"/>
      <c r="I3" s="859"/>
      <c r="J3" s="859"/>
      <c r="K3" s="858"/>
      <c r="L3" s="858"/>
      <c r="M3" s="858"/>
      <c r="N3" s="858"/>
      <c r="O3" s="858"/>
      <c r="P3" s="858"/>
      <c r="Q3" s="858"/>
      <c r="R3" s="858"/>
      <c r="S3" s="858"/>
      <c r="T3" s="858"/>
      <c r="U3" s="858"/>
      <c r="V3" s="858"/>
      <c r="W3" s="858"/>
      <c r="X3" s="858"/>
      <c r="Y3" s="858"/>
      <c r="Z3" s="858"/>
      <c r="AA3" s="858"/>
      <c r="AB3" s="858"/>
      <c r="AC3" s="858"/>
      <c r="AD3" s="858"/>
      <c r="AE3" s="858"/>
      <c r="AF3" s="858"/>
      <c r="AG3" s="858"/>
      <c r="AH3" s="858"/>
      <c r="AI3" s="858"/>
      <c r="AJ3" s="858"/>
      <c r="AK3" s="858"/>
      <c r="AL3" s="858"/>
      <c r="AM3" s="858"/>
      <c r="AN3" s="858"/>
      <c r="AO3" s="858"/>
      <c r="AU3" s="860"/>
      <c r="AV3" s="861"/>
      <c r="AW3" s="862"/>
      <c r="AX3" s="862"/>
      <c r="AY3" s="855" t="s">
        <v>920</v>
      </c>
      <c r="AZ3" s="855"/>
      <c r="BA3" s="855"/>
      <c r="BB3" s="855"/>
      <c r="BC3" s="855" t="s">
        <v>921</v>
      </c>
      <c r="BD3" s="855"/>
      <c r="BE3" s="855"/>
      <c r="BF3" s="855"/>
      <c r="BG3" s="855" t="s">
        <v>922</v>
      </c>
      <c r="BH3" s="855"/>
      <c r="BI3" s="855"/>
      <c r="BJ3" s="855"/>
      <c r="BK3" s="855" t="s">
        <v>923</v>
      </c>
      <c r="BL3" s="855"/>
      <c r="BM3" s="855"/>
      <c r="BN3" s="855"/>
      <c r="BO3" s="855" t="s">
        <v>921</v>
      </c>
      <c r="BP3" s="855"/>
      <c r="BQ3" s="855"/>
      <c r="BR3" s="855"/>
      <c r="BS3" s="855" t="s">
        <v>922</v>
      </c>
      <c r="BT3" s="855"/>
      <c r="BU3" s="855"/>
      <c r="BV3" s="855"/>
      <c r="BW3" s="857"/>
      <c r="BX3" s="857"/>
      <c r="BY3" s="857"/>
      <c r="BZ3" s="857"/>
      <c r="CA3" s="857"/>
      <c r="CB3" s="857"/>
      <c r="CC3" s="857"/>
      <c r="CD3" s="857"/>
      <c r="CE3" s="857"/>
      <c r="CF3" s="857"/>
      <c r="CG3" s="857"/>
      <c r="CH3" s="857"/>
    </row>
    <row r="4" spans="2:86" ht="18" customHeight="1" x14ac:dyDescent="0.15">
      <c r="B4" s="401" t="s">
        <v>8</v>
      </c>
      <c r="C4" s="401"/>
      <c r="D4" s="401"/>
      <c r="E4" s="624" t="s">
        <v>542</v>
      </c>
      <c r="F4" s="625"/>
      <c r="G4" s="625"/>
      <c r="H4" s="625"/>
      <c r="I4" s="625"/>
      <c r="J4" s="626"/>
      <c r="K4" s="496" t="s">
        <v>9</v>
      </c>
      <c r="L4" s="496"/>
      <c r="M4" s="496"/>
      <c r="N4" s="648" t="s">
        <v>543</v>
      </c>
      <c r="O4" s="648"/>
      <c r="P4" s="648"/>
      <c r="Q4" s="648"/>
      <c r="R4" s="648"/>
      <c r="S4" s="648"/>
      <c r="T4" s="498" t="s">
        <v>924</v>
      </c>
      <c r="U4" s="499"/>
      <c r="V4" s="499"/>
      <c r="W4" s="499"/>
      <c r="X4" s="500"/>
      <c r="Y4" s="870" t="s">
        <v>545</v>
      </c>
      <c r="Z4" s="870"/>
      <c r="AA4" s="870"/>
      <c r="AB4" s="870"/>
      <c r="AC4" s="870"/>
      <c r="AD4" s="870"/>
      <c r="AE4" s="870"/>
      <c r="AF4" s="870"/>
      <c r="AG4" s="498" t="s">
        <v>546</v>
      </c>
      <c r="AH4" s="499"/>
      <c r="AI4" s="499"/>
      <c r="AJ4" s="500"/>
      <c r="AK4" s="863">
        <v>45621</v>
      </c>
      <c r="AL4" s="864"/>
      <c r="AM4" s="864"/>
      <c r="AN4" s="864"/>
      <c r="AO4" s="865"/>
      <c r="AU4" s="860"/>
      <c r="AV4" s="861"/>
      <c r="AW4" s="862"/>
      <c r="AX4" s="862"/>
      <c r="AY4" s="173" t="s">
        <v>925</v>
      </c>
      <c r="AZ4" s="173" t="s">
        <v>926</v>
      </c>
      <c r="BA4" s="173" t="s">
        <v>927</v>
      </c>
      <c r="BB4" s="173" t="s">
        <v>928</v>
      </c>
      <c r="BC4" s="173" t="s">
        <v>925</v>
      </c>
      <c r="BD4" s="173" t="s">
        <v>926</v>
      </c>
      <c r="BE4" s="173" t="s">
        <v>927</v>
      </c>
      <c r="BF4" s="173" t="s">
        <v>928</v>
      </c>
      <c r="BG4" s="173" t="s">
        <v>925</v>
      </c>
      <c r="BH4" s="173" t="s">
        <v>926</v>
      </c>
      <c r="BI4" s="173" t="s">
        <v>927</v>
      </c>
      <c r="BJ4" s="173" t="s">
        <v>928</v>
      </c>
      <c r="BK4" s="173" t="s">
        <v>925</v>
      </c>
      <c r="BL4" s="173" t="s">
        <v>926</v>
      </c>
      <c r="BM4" s="173" t="s">
        <v>927</v>
      </c>
      <c r="BN4" s="173" t="s">
        <v>928</v>
      </c>
      <c r="BO4" s="173" t="s">
        <v>925</v>
      </c>
      <c r="BP4" s="173" t="s">
        <v>926</v>
      </c>
      <c r="BQ4" s="173" t="s">
        <v>927</v>
      </c>
      <c r="BR4" s="173" t="s">
        <v>928</v>
      </c>
      <c r="BS4" s="173" t="s">
        <v>925</v>
      </c>
      <c r="BT4" s="173" t="s">
        <v>926</v>
      </c>
      <c r="BU4" s="173" t="s">
        <v>927</v>
      </c>
      <c r="BV4" s="173" t="s">
        <v>928</v>
      </c>
      <c r="BW4" s="5"/>
      <c r="BX4" s="5"/>
      <c r="BY4" s="5"/>
      <c r="BZ4" s="5"/>
      <c r="CA4" s="5"/>
      <c r="CB4" s="5"/>
      <c r="CC4" s="5"/>
      <c r="CD4" s="5"/>
      <c r="CE4" s="5"/>
      <c r="CF4" s="5"/>
      <c r="CG4" s="5"/>
      <c r="CH4" s="5"/>
    </row>
    <row r="5" spans="2:86" ht="18" customHeight="1" x14ac:dyDescent="0.15">
      <c r="B5" s="409" t="s">
        <v>0</v>
      </c>
      <c r="C5" s="409"/>
      <c r="D5" s="409"/>
      <c r="E5" s="634" t="s">
        <v>547</v>
      </c>
      <c r="F5" s="635"/>
      <c r="G5" s="635"/>
      <c r="H5" s="635"/>
      <c r="I5" s="635"/>
      <c r="J5" s="636"/>
      <c r="K5" s="528" t="s">
        <v>1</v>
      </c>
      <c r="L5" s="528"/>
      <c r="M5" s="528"/>
      <c r="N5" s="648" t="s">
        <v>548</v>
      </c>
      <c r="O5" s="648"/>
      <c r="P5" s="648"/>
      <c r="Q5" s="648"/>
      <c r="R5" s="648"/>
      <c r="S5" s="648"/>
      <c r="T5" s="501"/>
      <c r="U5" s="502"/>
      <c r="V5" s="502"/>
      <c r="W5" s="502"/>
      <c r="X5" s="503"/>
      <c r="Y5" s="869" t="s">
        <v>549</v>
      </c>
      <c r="Z5" s="869"/>
      <c r="AA5" s="869"/>
      <c r="AB5" s="869"/>
      <c r="AC5" s="869"/>
      <c r="AD5" s="869"/>
      <c r="AE5" s="869"/>
      <c r="AF5" s="869"/>
      <c r="AG5" s="632"/>
      <c r="AH5" s="650"/>
      <c r="AI5" s="650"/>
      <c r="AJ5" s="633"/>
      <c r="AK5" s="866"/>
      <c r="AL5" s="867"/>
      <c r="AM5" s="867"/>
      <c r="AN5" s="867"/>
      <c r="AO5" s="868"/>
      <c r="AU5" s="860"/>
      <c r="AV5" s="174" t="str">
        <f>N7</f>
        <v>S022</v>
      </c>
      <c r="AW5" s="175">
        <f>R7</f>
        <v>10.5</v>
      </c>
      <c r="AX5" s="176" t="str">
        <f>AM35</f>
        <v>Ⅰ</v>
      </c>
      <c r="AY5" s="176">
        <f>Y37</f>
        <v>0</v>
      </c>
      <c r="AZ5" s="176">
        <f t="shared" ref="AZ5:BJ5" si="0">Z37</f>
        <v>0</v>
      </c>
      <c r="BA5" s="176">
        <f t="shared" si="0"/>
        <v>0</v>
      </c>
      <c r="BB5" s="176">
        <f>AB37</f>
        <v>0</v>
      </c>
      <c r="BC5" s="176">
        <f t="shared" si="0"/>
        <v>0</v>
      </c>
      <c r="BD5" s="176">
        <f>AD37</f>
        <v>0</v>
      </c>
      <c r="BE5" s="176">
        <f>AE37</f>
        <v>0</v>
      </c>
      <c r="BF5" s="176">
        <f t="shared" si="0"/>
        <v>0</v>
      </c>
      <c r="BG5" s="176">
        <f t="shared" si="0"/>
        <v>0</v>
      </c>
      <c r="BH5" s="176">
        <f t="shared" si="0"/>
        <v>0</v>
      </c>
      <c r="BI5" s="176">
        <f>AI37</f>
        <v>0</v>
      </c>
      <c r="BJ5" s="176">
        <f t="shared" si="0"/>
        <v>0</v>
      </c>
      <c r="BK5" s="176" t="str">
        <f>IF(Y37&gt;0,R7,"")</f>
        <v/>
      </c>
      <c r="BL5" s="177" t="str">
        <f>IF(Y37&gt;0,"",IF(Z37&gt;0,R7,""))</f>
        <v/>
      </c>
      <c r="BM5" s="177" t="str">
        <f>IF(Y37+Z37&gt;0,"",IF(AA37&gt;0,R7,""))</f>
        <v/>
      </c>
      <c r="BN5" s="177" t="str">
        <f>IF(Y37+Z37+AA37&gt;0,"",IF(AB37&gt;0,R7,""))</f>
        <v/>
      </c>
      <c r="BO5" s="176">
        <f>AC35</f>
        <v>0</v>
      </c>
      <c r="BP5" s="176">
        <f t="shared" ref="BP5:BQ5" si="1">AD35</f>
        <v>0</v>
      </c>
      <c r="BQ5" s="176">
        <f t="shared" si="1"/>
        <v>0</v>
      </c>
      <c r="BR5" s="176">
        <f>AF35</f>
        <v>0</v>
      </c>
      <c r="BS5" s="176">
        <f>AG35</f>
        <v>0</v>
      </c>
      <c r="BT5" s="176">
        <f>AH35</f>
        <v>0</v>
      </c>
      <c r="BU5" s="176">
        <f>AI35</f>
        <v>0</v>
      </c>
      <c r="BV5" s="176">
        <f>AJ35</f>
        <v>0</v>
      </c>
      <c r="BW5" s="178"/>
      <c r="BX5" s="179"/>
      <c r="BY5" s="179"/>
      <c r="BZ5" s="179"/>
      <c r="CA5" s="180"/>
      <c r="CB5" s="180"/>
      <c r="CC5" s="180"/>
      <c r="CD5" s="180"/>
      <c r="CE5" s="180"/>
      <c r="CF5" s="180"/>
      <c r="CG5" s="180"/>
      <c r="CH5" s="180"/>
    </row>
    <row r="6" spans="2:86" ht="12" customHeight="1" x14ac:dyDescent="0.15">
      <c r="B6" s="871" t="s">
        <v>929</v>
      </c>
      <c r="C6" s="873"/>
      <c r="D6" s="874"/>
      <c r="E6" s="875"/>
      <c r="F6" s="875"/>
      <c r="G6" s="875"/>
      <c r="H6" s="875"/>
      <c r="I6" s="875"/>
      <c r="J6" s="876"/>
      <c r="K6" s="881" t="s">
        <v>930</v>
      </c>
      <c r="L6" s="882"/>
      <c r="M6" s="882"/>
      <c r="N6" s="882"/>
      <c r="O6" s="882"/>
      <c r="P6" s="882"/>
      <c r="Q6" s="882"/>
      <c r="R6" s="882"/>
      <c r="S6" s="882"/>
      <c r="T6" s="882"/>
      <c r="U6" s="882"/>
      <c r="V6" s="882"/>
      <c r="W6" s="882"/>
      <c r="X6" s="882"/>
      <c r="Y6" s="882"/>
      <c r="Z6" s="882"/>
      <c r="AA6" s="882"/>
      <c r="AB6" s="882"/>
      <c r="AC6" s="882"/>
      <c r="AD6" s="882"/>
      <c r="AE6" s="882"/>
      <c r="AF6" s="882"/>
      <c r="AG6" s="882"/>
      <c r="AH6" s="882"/>
      <c r="AI6" s="882"/>
      <c r="AJ6" s="882"/>
      <c r="AK6" s="882"/>
      <c r="AL6" s="882"/>
      <c r="AM6" s="882"/>
      <c r="AN6" s="882"/>
      <c r="AO6" s="883"/>
      <c r="AP6" s="2"/>
    </row>
    <row r="7" spans="2:86" ht="12" customHeight="1" x14ac:dyDescent="0.15">
      <c r="B7" s="872"/>
      <c r="C7" s="877"/>
      <c r="D7" s="875"/>
      <c r="E7" s="875"/>
      <c r="F7" s="875"/>
      <c r="G7" s="875"/>
      <c r="H7" s="875"/>
      <c r="I7" s="875"/>
      <c r="J7" s="876"/>
      <c r="K7" s="884" t="s">
        <v>931</v>
      </c>
      <c r="L7" s="885"/>
      <c r="M7" s="886"/>
      <c r="N7" s="887" t="s">
        <v>976</v>
      </c>
      <c r="O7" s="888"/>
      <c r="P7" s="884" t="s">
        <v>932</v>
      </c>
      <c r="Q7" s="886"/>
      <c r="R7" s="889">
        <v>10.5</v>
      </c>
      <c r="S7" s="890"/>
      <c r="T7" s="891"/>
      <c r="U7" s="892" t="s">
        <v>933</v>
      </c>
      <c r="V7" s="893"/>
      <c r="W7" s="892" t="s">
        <v>934</v>
      </c>
      <c r="X7" s="893"/>
      <c r="Y7" s="886" t="s">
        <v>935</v>
      </c>
      <c r="Z7" s="898"/>
      <c r="AA7" s="898"/>
      <c r="AB7" s="898"/>
      <c r="AC7" s="892" t="s">
        <v>936</v>
      </c>
      <c r="AD7" s="899"/>
      <c r="AE7" s="899"/>
      <c r="AF7" s="899"/>
      <c r="AG7" s="899"/>
      <c r="AH7" s="899"/>
      <c r="AI7" s="899"/>
      <c r="AJ7" s="893"/>
      <c r="AK7" s="892" t="s">
        <v>937</v>
      </c>
      <c r="AL7" s="899"/>
      <c r="AM7" s="899"/>
      <c r="AN7" s="901"/>
      <c r="AO7" s="902"/>
      <c r="AP7" s="2"/>
      <c r="AW7" s="182"/>
    </row>
    <row r="8" spans="2:86" ht="12" customHeight="1" x14ac:dyDescent="0.15">
      <c r="B8" s="872"/>
      <c r="C8" s="877"/>
      <c r="D8" s="875"/>
      <c r="E8" s="875"/>
      <c r="F8" s="875"/>
      <c r="G8" s="875"/>
      <c r="H8" s="875"/>
      <c r="I8" s="875"/>
      <c r="J8" s="876"/>
      <c r="K8" s="898" t="s">
        <v>731</v>
      </c>
      <c r="L8" s="898" t="s">
        <v>560</v>
      </c>
      <c r="M8" s="898"/>
      <c r="N8" s="898" t="s">
        <v>561</v>
      </c>
      <c r="O8" s="898"/>
      <c r="P8" s="898" t="s">
        <v>938</v>
      </c>
      <c r="Q8" s="898"/>
      <c r="R8" s="898" t="s">
        <v>939</v>
      </c>
      <c r="S8" s="898"/>
      <c r="T8" s="898"/>
      <c r="U8" s="894"/>
      <c r="V8" s="895"/>
      <c r="W8" s="894"/>
      <c r="X8" s="895"/>
      <c r="Y8" s="886"/>
      <c r="Z8" s="898"/>
      <c r="AA8" s="898"/>
      <c r="AB8" s="898"/>
      <c r="AC8" s="896"/>
      <c r="AD8" s="900"/>
      <c r="AE8" s="900"/>
      <c r="AF8" s="900"/>
      <c r="AG8" s="900"/>
      <c r="AH8" s="900"/>
      <c r="AI8" s="900"/>
      <c r="AJ8" s="897"/>
      <c r="AK8" s="894"/>
      <c r="AL8" s="903"/>
      <c r="AM8" s="903"/>
      <c r="AN8" s="904"/>
      <c r="AO8" s="905"/>
      <c r="AP8" s="2"/>
    </row>
    <row r="9" spans="2:86" ht="12" customHeight="1" x14ac:dyDescent="0.15">
      <c r="B9" s="872"/>
      <c r="C9" s="877"/>
      <c r="D9" s="875"/>
      <c r="E9" s="875"/>
      <c r="F9" s="875"/>
      <c r="G9" s="875"/>
      <c r="H9" s="875"/>
      <c r="I9" s="875"/>
      <c r="J9" s="876"/>
      <c r="K9" s="898"/>
      <c r="L9" s="898"/>
      <c r="M9" s="898"/>
      <c r="N9" s="898"/>
      <c r="O9" s="898"/>
      <c r="P9" s="898"/>
      <c r="Q9" s="898"/>
      <c r="R9" s="898"/>
      <c r="S9" s="898"/>
      <c r="T9" s="898"/>
      <c r="U9" s="894"/>
      <c r="V9" s="895"/>
      <c r="W9" s="894"/>
      <c r="X9" s="895"/>
      <c r="Y9" s="886" t="s">
        <v>940</v>
      </c>
      <c r="Z9" s="898"/>
      <c r="AA9" s="898"/>
      <c r="AB9" s="898"/>
      <c r="AC9" s="898" t="s">
        <v>941</v>
      </c>
      <c r="AD9" s="898"/>
      <c r="AE9" s="898"/>
      <c r="AF9" s="898"/>
      <c r="AG9" s="898" t="s">
        <v>942</v>
      </c>
      <c r="AH9" s="898"/>
      <c r="AI9" s="898"/>
      <c r="AJ9" s="898"/>
      <c r="AK9" s="894"/>
      <c r="AL9" s="903"/>
      <c r="AM9" s="903"/>
      <c r="AN9" s="904"/>
      <c r="AO9" s="905"/>
      <c r="AP9" s="2"/>
    </row>
    <row r="10" spans="2:86" ht="12" customHeight="1" x14ac:dyDescent="0.15">
      <c r="B10" s="872"/>
      <c r="C10" s="877"/>
      <c r="D10" s="875"/>
      <c r="E10" s="875"/>
      <c r="F10" s="875"/>
      <c r="G10" s="875"/>
      <c r="H10" s="875"/>
      <c r="I10" s="875"/>
      <c r="J10" s="876"/>
      <c r="K10" s="898"/>
      <c r="L10" s="898"/>
      <c r="M10" s="898"/>
      <c r="N10" s="898"/>
      <c r="O10" s="898"/>
      <c r="P10" s="898"/>
      <c r="Q10" s="898"/>
      <c r="R10" s="898"/>
      <c r="S10" s="898"/>
      <c r="T10" s="898"/>
      <c r="U10" s="896"/>
      <c r="V10" s="897"/>
      <c r="W10" s="896"/>
      <c r="X10" s="897"/>
      <c r="Y10" s="183" t="s">
        <v>527</v>
      </c>
      <c r="Z10" s="184" t="s">
        <v>526</v>
      </c>
      <c r="AA10" s="184" t="s">
        <v>943</v>
      </c>
      <c r="AB10" s="184" t="s">
        <v>944</v>
      </c>
      <c r="AC10" s="184" t="s">
        <v>527</v>
      </c>
      <c r="AD10" s="184" t="s">
        <v>526</v>
      </c>
      <c r="AE10" s="184" t="s">
        <v>943</v>
      </c>
      <c r="AF10" s="184" t="s">
        <v>944</v>
      </c>
      <c r="AG10" s="184" t="s">
        <v>527</v>
      </c>
      <c r="AH10" s="184" t="s">
        <v>526</v>
      </c>
      <c r="AI10" s="184" t="s">
        <v>943</v>
      </c>
      <c r="AJ10" s="184" t="s">
        <v>944</v>
      </c>
      <c r="AK10" s="896"/>
      <c r="AL10" s="900"/>
      <c r="AM10" s="900"/>
      <c r="AN10" s="906"/>
      <c r="AO10" s="907"/>
      <c r="AP10" s="2"/>
    </row>
    <row r="11" spans="2:86" ht="12" customHeight="1" x14ac:dyDescent="0.15">
      <c r="B11" s="872"/>
      <c r="C11" s="877"/>
      <c r="D11" s="875"/>
      <c r="E11" s="875"/>
      <c r="F11" s="875"/>
      <c r="G11" s="875"/>
      <c r="H11" s="875"/>
      <c r="I11" s="875"/>
      <c r="J11" s="876"/>
      <c r="K11" s="185"/>
      <c r="L11" s="908"/>
      <c r="M11" s="910"/>
      <c r="N11" s="908"/>
      <c r="O11" s="910"/>
      <c r="P11" s="908"/>
      <c r="Q11" s="910"/>
      <c r="R11" s="606"/>
      <c r="S11" s="606"/>
      <c r="T11" s="606"/>
      <c r="U11" s="908"/>
      <c r="V11" s="910"/>
      <c r="W11" s="908"/>
      <c r="X11" s="910"/>
      <c r="Y11" s="186"/>
      <c r="Z11" s="187"/>
      <c r="AA11" s="187"/>
      <c r="AB11" s="187"/>
      <c r="AC11" s="188"/>
      <c r="AD11" s="188"/>
      <c r="AE11" s="188"/>
      <c r="AF11" s="188"/>
      <c r="AG11" s="188"/>
      <c r="AH11" s="188"/>
      <c r="AI11" s="188"/>
      <c r="AJ11" s="188"/>
      <c r="AK11" s="908"/>
      <c r="AL11" s="909"/>
      <c r="AM11" s="909"/>
      <c r="AN11" s="909"/>
      <c r="AO11" s="910"/>
      <c r="AP11" s="2"/>
      <c r="AQ11" s="189">
        <f>IF(P11="材質劣化",2,IF(P11="漏水",3,1))</f>
        <v>1</v>
      </c>
    </row>
    <row r="12" spans="2:86" ht="12" customHeight="1" x14ac:dyDescent="0.15">
      <c r="B12" s="872"/>
      <c r="C12" s="877"/>
      <c r="D12" s="875"/>
      <c r="E12" s="875"/>
      <c r="F12" s="875"/>
      <c r="G12" s="875"/>
      <c r="H12" s="875"/>
      <c r="I12" s="875"/>
      <c r="J12" s="876"/>
      <c r="K12" s="185"/>
      <c r="L12" s="908"/>
      <c r="M12" s="910"/>
      <c r="N12" s="908"/>
      <c r="O12" s="910"/>
      <c r="P12" s="908"/>
      <c r="Q12" s="910"/>
      <c r="R12" s="606"/>
      <c r="S12" s="606"/>
      <c r="T12" s="606"/>
      <c r="U12" s="908"/>
      <c r="V12" s="910"/>
      <c r="W12" s="908"/>
      <c r="X12" s="910"/>
      <c r="Y12" s="186"/>
      <c r="Z12" s="187"/>
      <c r="AA12" s="187"/>
      <c r="AB12" s="187"/>
      <c r="AC12" s="188"/>
      <c r="AD12" s="188"/>
      <c r="AE12" s="188"/>
      <c r="AF12" s="188"/>
      <c r="AG12" s="188"/>
      <c r="AH12" s="188"/>
      <c r="AI12" s="188"/>
      <c r="AJ12" s="188"/>
      <c r="AK12" s="908"/>
      <c r="AL12" s="909"/>
      <c r="AM12" s="909"/>
      <c r="AN12" s="909"/>
      <c r="AO12" s="910"/>
      <c r="AP12" s="2"/>
      <c r="AQ12" s="189">
        <f>IF(P12="材質劣化",2,IF(P12="漏水",3,1))</f>
        <v>1</v>
      </c>
    </row>
    <row r="13" spans="2:86" ht="12" customHeight="1" x14ac:dyDescent="0.15">
      <c r="B13" s="872"/>
      <c r="C13" s="877"/>
      <c r="D13" s="875"/>
      <c r="E13" s="875"/>
      <c r="F13" s="875"/>
      <c r="G13" s="875"/>
      <c r="H13" s="875"/>
      <c r="I13" s="875"/>
      <c r="J13" s="876"/>
      <c r="K13" s="185"/>
      <c r="L13" s="908"/>
      <c r="M13" s="910"/>
      <c r="N13" s="908"/>
      <c r="O13" s="910"/>
      <c r="P13" s="908"/>
      <c r="Q13" s="910"/>
      <c r="R13" s="604"/>
      <c r="S13" s="620"/>
      <c r="T13" s="605"/>
      <c r="U13" s="908"/>
      <c r="V13" s="910"/>
      <c r="W13" s="908"/>
      <c r="X13" s="910"/>
      <c r="Y13" s="186"/>
      <c r="Z13" s="187"/>
      <c r="AA13" s="187"/>
      <c r="AB13" s="187"/>
      <c r="AC13" s="188"/>
      <c r="AD13" s="188"/>
      <c r="AE13" s="188"/>
      <c r="AF13" s="188"/>
      <c r="AG13" s="188"/>
      <c r="AH13" s="188"/>
      <c r="AI13" s="188"/>
      <c r="AJ13" s="188"/>
      <c r="AK13" s="908"/>
      <c r="AL13" s="909"/>
      <c r="AM13" s="909"/>
      <c r="AN13" s="909"/>
      <c r="AO13" s="910"/>
      <c r="AP13" s="2"/>
      <c r="AQ13" s="189">
        <f t="shared" ref="AQ13:AQ34" si="2">IF(P13="材質劣化",2,IF(P13="漏水",3,1))</f>
        <v>1</v>
      </c>
    </row>
    <row r="14" spans="2:86" ht="12" customHeight="1" x14ac:dyDescent="0.15">
      <c r="B14" s="872"/>
      <c r="C14" s="877"/>
      <c r="D14" s="875"/>
      <c r="E14" s="875"/>
      <c r="F14" s="875"/>
      <c r="G14" s="875"/>
      <c r="H14" s="875"/>
      <c r="I14" s="875"/>
      <c r="J14" s="876"/>
      <c r="K14" s="185"/>
      <c r="L14" s="908"/>
      <c r="M14" s="910"/>
      <c r="N14" s="908"/>
      <c r="O14" s="910"/>
      <c r="P14" s="908"/>
      <c r="Q14" s="910"/>
      <c r="R14" s="604"/>
      <c r="S14" s="620"/>
      <c r="T14" s="605"/>
      <c r="U14" s="908"/>
      <c r="V14" s="910"/>
      <c r="W14" s="908"/>
      <c r="X14" s="910"/>
      <c r="Y14" s="186"/>
      <c r="Z14" s="187"/>
      <c r="AA14" s="187"/>
      <c r="AB14" s="187"/>
      <c r="AC14" s="188"/>
      <c r="AD14" s="188"/>
      <c r="AE14" s="188"/>
      <c r="AF14" s="188"/>
      <c r="AG14" s="188"/>
      <c r="AH14" s="188"/>
      <c r="AI14" s="188"/>
      <c r="AJ14" s="188"/>
      <c r="AK14" s="908"/>
      <c r="AL14" s="909"/>
      <c r="AM14" s="909"/>
      <c r="AN14" s="909"/>
      <c r="AO14" s="910"/>
      <c r="AP14" s="2"/>
      <c r="AQ14" s="189">
        <f t="shared" si="2"/>
        <v>1</v>
      </c>
    </row>
    <row r="15" spans="2:86" ht="12" customHeight="1" x14ac:dyDescent="0.15">
      <c r="B15" s="872"/>
      <c r="C15" s="877"/>
      <c r="D15" s="875"/>
      <c r="E15" s="875"/>
      <c r="F15" s="875"/>
      <c r="G15" s="875"/>
      <c r="H15" s="875"/>
      <c r="I15" s="875"/>
      <c r="J15" s="876"/>
      <c r="K15" s="185"/>
      <c r="L15" s="908"/>
      <c r="M15" s="910"/>
      <c r="N15" s="908"/>
      <c r="O15" s="910"/>
      <c r="P15" s="908"/>
      <c r="Q15" s="910"/>
      <c r="R15" s="604"/>
      <c r="S15" s="620"/>
      <c r="T15" s="605"/>
      <c r="U15" s="908"/>
      <c r="V15" s="910"/>
      <c r="W15" s="908"/>
      <c r="X15" s="910"/>
      <c r="Y15" s="186"/>
      <c r="Z15" s="187"/>
      <c r="AA15" s="187"/>
      <c r="AB15" s="187"/>
      <c r="AC15" s="188"/>
      <c r="AD15" s="188"/>
      <c r="AE15" s="188"/>
      <c r="AF15" s="188"/>
      <c r="AG15" s="188"/>
      <c r="AH15" s="188"/>
      <c r="AI15" s="188"/>
      <c r="AJ15" s="188"/>
      <c r="AK15" s="908"/>
      <c r="AL15" s="909"/>
      <c r="AM15" s="909"/>
      <c r="AN15" s="909"/>
      <c r="AO15" s="910"/>
      <c r="AP15" s="2"/>
      <c r="AQ15" s="189">
        <f t="shared" si="2"/>
        <v>1</v>
      </c>
    </row>
    <row r="16" spans="2:86" ht="12" customHeight="1" x14ac:dyDescent="0.15">
      <c r="B16" s="872"/>
      <c r="C16" s="877"/>
      <c r="D16" s="875"/>
      <c r="E16" s="875"/>
      <c r="F16" s="875"/>
      <c r="G16" s="875"/>
      <c r="H16" s="875"/>
      <c r="I16" s="875"/>
      <c r="J16" s="876"/>
      <c r="K16" s="185"/>
      <c r="L16" s="908"/>
      <c r="M16" s="910"/>
      <c r="N16" s="908"/>
      <c r="O16" s="910"/>
      <c r="P16" s="908"/>
      <c r="Q16" s="910"/>
      <c r="R16" s="604"/>
      <c r="S16" s="620"/>
      <c r="T16" s="605"/>
      <c r="U16" s="908"/>
      <c r="V16" s="910"/>
      <c r="W16" s="908"/>
      <c r="X16" s="910"/>
      <c r="Y16" s="186"/>
      <c r="Z16" s="187"/>
      <c r="AA16" s="187"/>
      <c r="AB16" s="187"/>
      <c r="AC16" s="188"/>
      <c r="AD16" s="188"/>
      <c r="AE16" s="188"/>
      <c r="AF16" s="188"/>
      <c r="AG16" s="188"/>
      <c r="AH16" s="188"/>
      <c r="AI16" s="188"/>
      <c r="AJ16" s="188"/>
      <c r="AK16" s="908"/>
      <c r="AL16" s="909"/>
      <c r="AM16" s="909"/>
      <c r="AN16" s="909"/>
      <c r="AO16" s="910"/>
      <c r="AP16" s="2"/>
      <c r="AQ16" s="189">
        <f t="shared" si="2"/>
        <v>1</v>
      </c>
    </row>
    <row r="17" spans="2:46" ht="12" customHeight="1" x14ac:dyDescent="0.15">
      <c r="B17" s="872"/>
      <c r="C17" s="877"/>
      <c r="D17" s="875"/>
      <c r="E17" s="875"/>
      <c r="F17" s="875"/>
      <c r="G17" s="875"/>
      <c r="H17" s="875"/>
      <c r="I17" s="875"/>
      <c r="J17" s="876"/>
      <c r="K17" s="185"/>
      <c r="L17" s="908"/>
      <c r="M17" s="910"/>
      <c r="N17" s="908"/>
      <c r="O17" s="910"/>
      <c r="P17" s="908"/>
      <c r="Q17" s="910"/>
      <c r="R17" s="604"/>
      <c r="S17" s="620"/>
      <c r="T17" s="605"/>
      <c r="U17" s="908"/>
      <c r="V17" s="910"/>
      <c r="W17" s="908"/>
      <c r="X17" s="910"/>
      <c r="Y17" s="186"/>
      <c r="Z17" s="187"/>
      <c r="AA17" s="187"/>
      <c r="AB17" s="187"/>
      <c r="AC17" s="188"/>
      <c r="AD17" s="188"/>
      <c r="AE17" s="188"/>
      <c r="AF17" s="188"/>
      <c r="AG17" s="188"/>
      <c r="AH17" s="188"/>
      <c r="AI17" s="188"/>
      <c r="AJ17" s="188"/>
      <c r="AK17" s="908"/>
      <c r="AL17" s="909"/>
      <c r="AM17" s="909"/>
      <c r="AN17" s="909"/>
      <c r="AO17" s="910"/>
      <c r="AP17" s="2"/>
      <c r="AQ17" s="189">
        <f t="shared" si="2"/>
        <v>1</v>
      </c>
    </row>
    <row r="18" spans="2:46" ht="12" customHeight="1" x14ac:dyDescent="0.15">
      <c r="B18" s="872"/>
      <c r="C18" s="877"/>
      <c r="D18" s="875"/>
      <c r="E18" s="875"/>
      <c r="F18" s="875"/>
      <c r="G18" s="875"/>
      <c r="H18" s="875"/>
      <c r="I18" s="875"/>
      <c r="J18" s="876"/>
      <c r="K18" s="185"/>
      <c r="L18" s="908"/>
      <c r="M18" s="910"/>
      <c r="N18" s="908"/>
      <c r="O18" s="910"/>
      <c r="P18" s="908"/>
      <c r="Q18" s="910"/>
      <c r="R18" s="604"/>
      <c r="S18" s="620"/>
      <c r="T18" s="605"/>
      <c r="U18" s="908"/>
      <c r="V18" s="910"/>
      <c r="W18" s="908"/>
      <c r="X18" s="910"/>
      <c r="Y18" s="186"/>
      <c r="Z18" s="187"/>
      <c r="AA18" s="187"/>
      <c r="AB18" s="187"/>
      <c r="AC18" s="188"/>
      <c r="AD18" s="188"/>
      <c r="AE18" s="188"/>
      <c r="AF18" s="188"/>
      <c r="AG18" s="188"/>
      <c r="AH18" s="188"/>
      <c r="AI18" s="188"/>
      <c r="AJ18" s="188"/>
      <c r="AK18" s="908"/>
      <c r="AL18" s="909"/>
      <c r="AM18" s="909"/>
      <c r="AN18" s="909"/>
      <c r="AO18" s="910"/>
      <c r="AP18" s="2"/>
      <c r="AQ18" s="189">
        <f t="shared" si="2"/>
        <v>1</v>
      </c>
    </row>
    <row r="19" spans="2:46" ht="12" customHeight="1" x14ac:dyDescent="0.15">
      <c r="B19" s="872"/>
      <c r="C19" s="877"/>
      <c r="D19" s="875"/>
      <c r="E19" s="875"/>
      <c r="F19" s="875"/>
      <c r="G19" s="875"/>
      <c r="H19" s="875"/>
      <c r="I19" s="875"/>
      <c r="J19" s="876"/>
      <c r="K19" s="185"/>
      <c r="L19" s="908"/>
      <c r="M19" s="910"/>
      <c r="N19" s="908"/>
      <c r="O19" s="910"/>
      <c r="P19" s="908"/>
      <c r="Q19" s="910"/>
      <c r="R19" s="604"/>
      <c r="S19" s="620"/>
      <c r="T19" s="605"/>
      <c r="U19" s="908"/>
      <c r="V19" s="910"/>
      <c r="W19" s="908"/>
      <c r="X19" s="910"/>
      <c r="Y19" s="186"/>
      <c r="Z19" s="187"/>
      <c r="AA19" s="187"/>
      <c r="AB19" s="187"/>
      <c r="AC19" s="188"/>
      <c r="AD19" s="188"/>
      <c r="AE19" s="188"/>
      <c r="AF19" s="188"/>
      <c r="AG19" s="188"/>
      <c r="AH19" s="188"/>
      <c r="AI19" s="188"/>
      <c r="AJ19" s="188"/>
      <c r="AK19" s="908"/>
      <c r="AL19" s="909"/>
      <c r="AM19" s="909"/>
      <c r="AN19" s="909"/>
      <c r="AO19" s="910"/>
      <c r="AP19" s="2"/>
      <c r="AQ19" s="189">
        <f t="shared" si="2"/>
        <v>1</v>
      </c>
    </row>
    <row r="20" spans="2:46" ht="12" customHeight="1" x14ac:dyDescent="0.15">
      <c r="B20" s="872"/>
      <c r="C20" s="877"/>
      <c r="D20" s="875"/>
      <c r="E20" s="875"/>
      <c r="F20" s="875"/>
      <c r="G20" s="875"/>
      <c r="H20" s="875"/>
      <c r="I20" s="875"/>
      <c r="J20" s="876"/>
      <c r="K20" s="185"/>
      <c r="L20" s="908"/>
      <c r="M20" s="910"/>
      <c r="N20" s="908"/>
      <c r="O20" s="910"/>
      <c r="P20" s="908"/>
      <c r="Q20" s="910"/>
      <c r="R20" s="604"/>
      <c r="S20" s="620"/>
      <c r="T20" s="605"/>
      <c r="U20" s="908"/>
      <c r="V20" s="910"/>
      <c r="W20" s="908"/>
      <c r="X20" s="910"/>
      <c r="Y20" s="186"/>
      <c r="Z20" s="187"/>
      <c r="AA20" s="187"/>
      <c r="AB20" s="187"/>
      <c r="AC20" s="188"/>
      <c r="AD20" s="188"/>
      <c r="AE20" s="188"/>
      <c r="AF20" s="188"/>
      <c r="AG20" s="188"/>
      <c r="AH20" s="188"/>
      <c r="AI20" s="188"/>
      <c r="AJ20" s="188"/>
      <c r="AK20" s="908"/>
      <c r="AL20" s="909"/>
      <c r="AM20" s="909"/>
      <c r="AN20" s="909"/>
      <c r="AO20" s="910"/>
      <c r="AP20" s="2"/>
      <c r="AQ20" s="189">
        <f t="shared" si="2"/>
        <v>1</v>
      </c>
    </row>
    <row r="21" spans="2:46" ht="12" customHeight="1" x14ac:dyDescent="0.15">
      <c r="B21" s="872"/>
      <c r="C21" s="877"/>
      <c r="D21" s="875"/>
      <c r="E21" s="875"/>
      <c r="F21" s="875"/>
      <c r="G21" s="875"/>
      <c r="H21" s="875"/>
      <c r="I21" s="875"/>
      <c r="J21" s="876"/>
      <c r="K21" s="185"/>
      <c r="L21" s="908"/>
      <c r="M21" s="910"/>
      <c r="N21" s="908"/>
      <c r="O21" s="910"/>
      <c r="P21" s="908"/>
      <c r="Q21" s="910"/>
      <c r="R21" s="604"/>
      <c r="S21" s="620"/>
      <c r="T21" s="605"/>
      <c r="U21" s="908"/>
      <c r="V21" s="910"/>
      <c r="W21" s="908"/>
      <c r="X21" s="910"/>
      <c r="Y21" s="186"/>
      <c r="Z21" s="187"/>
      <c r="AA21" s="187"/>
      <c r="AB21" s="187"/>
      <c r="AC21" s="188"/>
      <c r="AD21" s="188"/>
      <c r="AE21" s="188"/>
      <c r="AF21" s="188"/>
      <c r="AG21" s="188"/>
      <c r="AH21" s="188"/>
      <c r="AI21" s="188"/>
      <c r="AJ21" s="188"/>
      <c r="AK21" s="908"/>
      <c r="AL21" s="909"/>
      <c r="AM21" s="909"/>
      <c r="AN21" s="909"/>
      <c r="AO21" s="910"/>
      <c r="AP21" s="2"/>
      <c r="AQ21" s="189">
        <f>IF(P21="材質劣化",2,IF(P21="漏水",3,1))</f>
        <v>1</v>
      </c>
    </row>
    <row r="22" spans="2:46" ht="12" customHeight="1" x14ac:dyDescent="0.15">
      <c r="B22" s="872"/>
      <c r="C22" s="877"/>
      <c r="D22" s="875"/>
      <c r="E22" s="875"/>
      <c r="F22" s="875"/>
      <c r="G22" s="875"/>
      <c r="H22" s="875"/>
      <c r="I22" s="875"/>
      <c r="J22" s="876"/>
      <c r="K22" s="185"/>
      <c r="L22" s="908"/>
      <c r="M22" s="910"/>
      <c r="N22" s="908"/>
      <c r="O22" s="910"/>
      <c r="P22" s="908"/>
      <c r="Q22" s="910"/>
      <c r="R22" s="604"/>
      <c r="S22" s="620"/>
      <c r="T22" s="605"/>
      <c r="U22" s="908"/>
      <c r="V22" s="910"/>
      <c r="W22" s="908"/>
      <c r="X22" s="910"/>
      <c r="Y22" s="186"/>
      <c r="Z22" s="187"/>
      <c r="AA22" s="187"/>
      <c r="AB22" s="187"/>
      <c r="AC22" s="188"/>
      <c r="AD22" s="188"/>
      <c r="AE22" s="188"/>
      <c r="AF22" s="188"/>
      <c r="AG22" s="188"/>
      <c r="AH22" s="188"/>
      <c r="AI22" s="188"/>
      <c r="AJ22" s="188"/>
      <c r="AK22" s="908"/>
      <c r="AL22" s="909"/>
      <c r="AM22" s="909"/>
      <c r="AN22" s="909"/>
      <c r="AO22" s="910"/>
      <c r="AP22" s="2"/>
      <c r="AQ22" s="189">
        <f t="shared" si="2"/>
        <v>1</v>
      </c>
    </row>
    <row r="23" spans="2:46" ht="12" customHeight="1" x14ac:dyDescent="0.15">
      <c r="B23" s="872"/>
      <c r="C23" s="877"/>
      <c r="D23" s="875"/>
      <c r="E23" s="875"/>
      <c r="F23" s="875"/>
      <c r="G23" s="875"/>
      <c r="H23" s="875"/>
      <c r="I23" s="875"/>
      <c r="J23" s="876"/>
      <c r="K23" s="185"/>
      <c r="L23" s="908"/>
      <c r="M23" s="910"/>
      <c r="N23" s="908"/>
      <c r="O23" s="910"/>
      <c r="P23" s="908"/>
      <c r="Q23" s="910"/>
      <c r="R23" s="604"/>
      <c r="S23" s="620"/>
      <c r="T23" s="605"/>
      <c r="U23" s="908"/>
      <c r="V23" s="910"/>
      <c r="W23" s="908"/>
      <c r="X23" s="910"/>
      <c r="Y23" s="186"/>
      <c r="Z23" s="187"/>
      <c r="AA23" s="187"/>
      <c r="AB23" s="187"/>
      <c r="AC23" s="188"/>
      <c r="AD23" s="188"/>
      <c r="AE23" s="188"/>
      <c r="AF23" s="188"/>
      <c r="AG23" s="188"/>
      <c r="AH23" s="188"/>
      <c r="AI23" s="188"/>
      <c r="AJ23" s="188"/>
      <c r="AK23" s="908"/>
      <c r="AL23" s="909"/>
      <c r="AM23" s="909"/>
      <c r="AN23" s="909"/>
      <c r="AO23" s="910"/>
      <c r="AP23" s="2"/>
      <c r="AQ23" s="189">
        <f t="shared" si="2"/>
        <v>1</v>
      </c>
    </row>
    <row r="24" spans="2:46" ht="12" customHeight="1" x14ac:dyDescent="0.15">
      <c r="B24" s="872"/>
      <c r="C24" s="877"/>
      <c r="D24" s="875"/>
      <c r="E24" s="875"/>
      <c r="F24" s="875"/>
      <c r="G24" s="875"/>
      <c r="H24" s="875"/>
      <c r="I24" s="875"/>
      <c r="J24" s="876"/>
      <c r="K24" s="185"/>
      <c r="L24" s="908"/>
      <c r="M24" s="910"/>
      <c r="N24" s="908"/>
      <c r="O24" s="910"/>
      <c r="P24" s="908"/>
      <c r="Q24" s="910"/>
      <c r="R24" s="604"/>
      <c r="S24" s="620"/>
      <c r="T24" s="605"/>
      <c r="U24" s="908"/>
      <c r="V24" s="910"/>
      <c r="W24" s="908"/>
      <c r="X24" s="910"/>
      <c r="Y24" s="186"/>
      <c r="Z24" s="187"/>
      <c r="AA24" s="187"/>
      <c r="AB24" s="187"/>
      <c r="AC24" s="188"/>
      <c r="AD24" s="188"/>
      <c r="AE24" s="188"/>
      <c r="AF24" s="188"/>
      <c r="AG24" s="188"/>
      <c r="AH24" s="188"/>
      <c r="AI24" s="188"/>
      <c r="AJ24" s="188"/>
      <c r="AK24" s="908"/>
      <c r="AL24" s="909"/>
      <c r="AM24" s="909"/>
      <c r="AN24" s="909"/>
      <c r="AO24" s="910"/>
      <c r="AP24" s="2"/>
      <c r="AQ24" s="189">
        <f t="shared" si="2"/>
        <v>1</v>
      </c>
    </row>
    <row r="25" spans="2:46" ht="12" customHeight="1" x14ac:dyDescent="0.15">
      <c r="B25" s="872"/>
      <c r="C25" s="877"/>
      <c r="D25" s="875"/>
      <c r="E25" s="875"/>
      <c r="F25" s="875"/>
      <c r="G25" s="875"/>
      <c r="H25" s="875"/>
      <c r="I25" s="875"/>
      <c r="J25" s="876"/>
      <c r="K25" s="185"/>
      <c r="L25" s="908"/>
      <c r="M25" s="910"/>
      <c r="N25" s="908"/>
      <c r="O25" s="910"/>
      <c r="P25" s="908"/>
      <c r="Q25" s="910"/>
      <c r="R25" s="604"/>
      <c r="S25" s="620"/>
      <c r="T25" s="605"/>
      <c r="U25" s="908"/>
      <c r="V25" s="910"/>
      <c r="W25" s="908"/>
      <c r="X25" s="910"/>
      <c r="Y25" s="186"/>
      <c r="Z25" s="187"/>
      <c r="AA25" s="187"/>
      <c r="AB25" s="187"/>
      <c r="AC25" s="188"/>
      <c r="AD25" s="188"/>
      <c r="AE25" s="188"/>
      <c r="AF25" s="188"/>
      <c r="AG25" s="188"/>
      <c r="AH25" s="188"/>
      <c r="AI25" s="188"/>
      <c r="AJ25" s="188"/>
      <c r="AK25" s="908"/>
      <c r="AL25" s="909"/>
      <c r="AM25" s="909"/>
      <c r="AN25" s="909"/>
      <c r="AO25" s="910"/>
      <c r="AP25" s="2"/>
      <c r="AQ25" s="189">
        <f t="shared" si="2"/>
        <v>1</v>
      </c>
    </row>
    <row r="26" spans="2:46" ht="12" customHeight="1" x14ac:dyDescent="0.15">
      <c r="B26" s="872"/>
      <c r="C26" s="877"/>
      <c r="D26" s="875"/>
      <c r="E26" s="875"/>
      <c r="F26" s="875"/>
      <c r="G26" s="875"/>
      <c r="H26" s="875"/>
      <c r="I26" s="875"/>
      <c r="J26" s="876"/>
      <c r="K26" s="185"/>
      <c r="L26" s="908"/>
      <c r="M26" s="910"/>
      <c r="N26" s="908"/>
      <c r="O26" s="910"/>
      <c r="P26" s="908"/>
      <c r="Q26" s="910"/>
      <c r="R26" s="604"/>
      <c r="S26" s="620"/>
      <c r="T26" s="605"/>
      <c r="U26" s="908"/>
      <c r="V26" s="910"/>
      <c r="W26" s="908"/>
      <c r="X26" s="910"/>
      <c r="Y26" s="186"/>
      <c r="Z26" s="187"/>
      <c r="AA26" s="187"/>
      <c r="AB26" s="187"/>
      <c r="AC26" s="188"/>
      <c r="AD26" s="188"/>
      <c r="AE26" s="188"/>
      <c r="AF26" s="188"/>
      <c r="AG26" s="188"/>
      <c r="AH26" s="188"/>
      <c r="AI26" s="188"/>
      <c r="AJ26" s="188"/>
      <c r="AK26" s="908"/>
      <c r="AL26" s="909"/>
      <c r="AM26" s="909"/>
      <c r="AN26" s="909"/>
      <c r="AO26" s="910"/>
      <c r="AP26" s="2"/>
      <c r="AQ26" s="189">
        <f t="shared" si="2"/>
        <v>1</v>
      </c>
    </row>
    <row r="27" spans="2:46" ht="12" customHeight="1" x14ac:dyDescent="0.15">
      <c r="B27" s="872"/>
      <c r="C27" s="877"/>
      <c r="D27" s="875"/>
      <c r="E27" s="875"/>
      <c r="F27" s="875"/>
      <c r="G27" s="875"/>
      <c r="H27" s="875"/>
      <c r="I27" s="875"/>
      <c r="J27" s="876"/>
      <c r="K27" s="185"/>
      <c r="L27" s="908"/>
      <c r="M27" s="910"/>
      <c r="N27" s="908"/>
      <c r="O27" s="910"/>
      <c r="P27" s="908"/>
      <c r="Q27" s="910"/>
      <c r="R27" s="604"/>
      <c r="S27" s="620"/>
      <c r="T27" s="605"/>
      <c r="U27" s="908"/>
      <c r="V27" s="910"/>
      <c r="W27" s="908"/>
      <c r="X27" s="910"/>
      <c r="Y27" s="186"/>
      <c r="Z27" s="187"/>
      <c r="AA27" s="187"/>
      <c r="AB27" s="187"/>
      <c r="AC27" s="188"/>
      <c r="AD27" s="188"/>
      <c r="AE27" s="188"/>
      <c r="AF27" s="188"/>
      <c r="AG27" s="188"/>
      <c r="AH27" s="188"/>
      <c r="AI27" s="188"/>
      <c r="AJ27" s="188"/>
      <c r="AK27" s="908"/>
      <c r="AL27" s="909"/>
      <c r="AM27" s="909"/>
      <c r="AN27" s="909"/>
      <c r="AO27" s="910"/>
      <c r="AP27" s="2"/>
      <c r="AQ27" s="189">
        <f t="shared" si="2"/>
        <v>1</v>
      </c>
    </row>
    <row r="28" spans="2:46" ht="12" customHeight="1" x14ac:dyDescent="0.15">
      <c r="B28" s="872"/>
      <c r="C28" s="877"/>
      <c r="D28" s="875"/>
      <c r="E28" s="875"/>
      <c r="F28" s="875"/>
      <c r="G28" s="875"/>
      <c r="H28" s="875"/>
      <c r="I28" s="875"/>
      <c r="J28" s="876"/>
      <c r="K28" s="185"/>
      <c r="L28" s="908"/>
      <c r="M28" s="910"/>
      <c r="N28" s="908"/>
      <c r="O28" s="910"/>
      <c r="P28" s="908"/>
      <c r="Q28" s="910"/>
      <c r="R28" s="604"/>
      <c r="S28" s="620"/>
      <c r="T28" s="605"/>
      <c r="U28" s="908"/>
      <c r="V28" s="910"/>
      <c r="W28" s="908"/>
      <c r="X28" s="910"/>
      <c r="Y28" s="186"/>
      <c r="Z28" s="187"/>
      <c r="AA28" s="187"/>
      <c r="AB28" s="187"/>
      <c r="AC28" s="188"/>
      <c r="AD28" s="188"/>
      <c r="AE28" s="188"/>
      <c r="AF28" s="188"/>
      <c r="AG28" s="188"/>
      <c r="AH28" s="188"/>
      <c r="AI28" s="188"/>
      <c r="AJ28" s="188"/>
      <c r="AK28" s="908"/>
      <c r="AL28" s="909"/>
      <c r="AM28" s="909"/>
      <c r="AN28" s="909"/>
      <c r="AO28" s="910"/>
      <c r="AP28" s="2"/>
      <c r="AQ28" s="189">
        <f t="shared" si="2"/>
        <v>1</v>
      </c>
    </row>
    <row r="29" spans="2:46" ht="12" customHeight="1" x14ac:dyDescent="0.15">
      <c r="B29" s="872"/>
      <c r="C29" s="877"/>
      <c r="D29" s="875"/>
      <c r="E29" s="875"/>
      <c r="F29" s="875"/>
      <c r="G29" s="875"/>
      <c r="H29" s="875"/>
      <c r="I29" s="875"/>
      <c r="J29" s="876"/>
      <c r="K29" s="185"/>
      <c r="L29" s="908"/>
      <c r="M29" s="910"/>
      <c r="N29" s="908"/>
      <c r="O29" s="910"/>
      <c r="P29" s="908"/>
      <c r="Q29" s="910"/>
      <c r="R29" s="604"/>
      <c r="S29" s="620"/>
      <c r="T29" s="605"/>
      <c r="U29" s="908"/>
      <c r="V29" s="910"/>
      <c r="W29" s="908"/>
      <c r="X29" s="910"/>
      <c r="Y29" s="186"/>
      <c r="Z29" s="187"/>
      <c r="AA29" s="187"/>
      <c r="AB29" s="187"/>
      <c r="AC29" s="188"/>
      <c r="AD29" s="188"/>
      <c r="AE29" s="188"/>
      <c r="AF29" s="188"/>
      <c r="AG29" s="188"/>
      <c r="AH29" s="188"/>
      <c r="AI29" s="188"/>
      <c r="AJ29" s="188"/>
      <c r="AK29" s="908"/>
      <c r="AL29" s="909"/>
      <c r="AM29" s="909"/>
      <c r="AN29" s="909"/>
      <c r="AO29" s="910"/>
      <c r="AP29" s="2"/>
      <c r="AQ29" s="189">
        <f t="shared" si="2"/>
        <v>1</v>
      </c>
    </row>
    <row r="30" spans="2:46" ht="12" customHeight="1" x14ac:dyDescent="0.15">
      <c r="B30" s="872"/>
      <c r="C30" s="877"/>
      <c r="D30" s="875"/>
      <c r="E30" s="875"/>
      <c r="F30" s="875"/>
      <c r="G30" s="875"/>
      <c r="H30" s="875"/>
      <c r="I30" s="875"/>
      <c r="J30" s="876"/>
      <c r="K30" s="185"/>
      <c r="L30" s="908"/>
      <c r="M30" s="910"/>
      <c r="N30" s="908"/>
      <c r="O30" s="910"/>
      <c r="P30" s="908"/>
      <c r="Q30" s="910"/>
      <c r="R30" s="604"/>
      <c r="S30" s="620"/>
      <c r="T30" s="605"/>
      <c r="U30" s="908"/>
      <c r="V30" s="910"/>
      <c r="W30" s="908"/>
      <c r="X30" s="910"/>
      <c r="Y30" s="186"/>
      <c r="Z30" s="187"/>
      <c r="AA30" s="187"/>
      <c r="AB30" s="187"/>
      <c r="AC30" s="188"/>
      <c r="AD30" s="188"/>
      <c r="AE30" s="188"/>
      <c r="AF30" s="188"/>
      <c r="AG30" s="188"/>
      <c r="AH30" s="188"/>
      <c r="AI30" s="188"/>
      <c r="AJ30" s="188"/>
      <c r="AK30" s="908"/>
      <c r="AL30" s="909"/>
      <c r="AM30" s="909"/>
      <c r="AN30" s="909"/>
      <c r="AO30" s="910"/>
      <c r="AP30" s="2"/>
      <c r="AQ30" s="189">
        <f t="shared" si="2"/>
        <v>1</v>
      </c>
    </row>
    <row r="31" spans="2:46" ht="12" customHeight="1" x14ac:dyDescent="0.15">
      <c r="B31" s="872"/>
      <c r="C31" s="877"/>
      <c r="D31" s="875"/>
      <c r="E31" s="875"/>
      <c r="F31" s="875"/>
      <c r="G31" s="875"/>
      <c r="H31" s="875"/>
      <c r="I31" s="875"/>
      <c r="J31" s="876"/>
      <c r="K31" s="185"/>
      <c r="L31" s="908"/>
      <c r="M31" s="910"/>
      <c r="N31" s="908"/>
      <c r="O31" s="910"/>
      <c r="P31" s="908"/>
      <c r="Q31" s="910"/>
      <c r="R31" s="604"/>
      <c r="S31" s="620"/>
      <c r="T31" s="605"/>
      <c r="U31" s="908"/>
      <c r="V31" s="910"/>
      <c r="W31" s="908"/>
      <c r="X31" s="910"/>
      <c r="Y31" s="186"/>
      <c r="Z31" s="187"/>
      <c r="AA31" s="187"/>
      <c r="AB31" s="187"/>
      <c r="AC31" s="188"/>
      <c r="AD31" s="188"/>
      <c r="AE31" s="188"/>
      <c r="AF31" s="188"/>
      <c r="AG31" s="188"/>
      <c r="AH31" s="188"/>
      <c r="AI31" s="188"/>
      <c r="AJ31" s="188"/>
      <c r="AK31" s="908"/>
      <c r="AL31" s="909"/>
      <c r="AM31" s="909"/>
      <c r="AN31" s="909"/>
      <c r="AO31" s="910"/>
      <c r="AP31" s="2"/>
      <c r="AQ31" s="189">
        <f t="shared" si="2"/>
        <v>1</v>
      </c>
    </row>
    <row r="32" spans="2:46" ht="12" customHeight="1" x14ac:dyDescent="0.15">
      <c r="B32" s="872"/>
      <c r="C32" s="877"/>
      <c r="D32" s="875"/>
      <c r="E32" s="875"/>
      <c r="F32" s="875"/>
      <c r="G32" s="875"/>
      <c r="H32" s="875"/>
      <c r="I32" s="875"/>
      <c r="J32" s="876"/>
      <c r="K32" s="185"/>
      <c r="L32" s="908"/>
      <c r="M32" s="910"/>
      <c r="N32" s="908"/>
      <c r="O32" s="910"/>
      <c r="P32" s="908"/>
      <c r="Q32" s="910"/>
      <c r="R32" s="604"/>
      <c r="S32" s="620"/>
      <c r="T32" s="605"/>
      <c r="U32" s="908"/>
      <c r="V32" s="910"/>
      <c r="W32" s="908"/>
      <c r="X32" s="910"/>
      <c r="Y32" s="186"/>
      <c r="Z32" s="187"/>
      <c r="AA32" s="187"/>
      <c r="AB32" s="187"/>
      <c r="AC32" s="188"/>
      <c r="AD32" s="188"/>
      <c r="AE32" s="188"/>
      <c r="AF32" s="188"/>
      <c r="AG32" s="188"/>
      <c r="AH32" s="188"/>
      <c r="AI32" s="188"/>
      <c r="AJ32" s="188"/>
      <c r="AK32" s="908"/>
      <c r="AL32" s="909"/>
      <c r="AM32" s="909"/>
      <c r="AN32" s="909"/>
      <c r="AO32" s="910"/>
      <c r="AP32" s="2"/>
      <c r="AQ32" s="189">
        <f t="shared" si="2"/>
        <v>1</v>
      </c>
      <c r="AS32" s="856"/>
      <c r="AT32" s="856"/>
    </row>
    <row r="33" spans="2:86" ht="12" customHeight="1" x14ac:dyDescent="0.15">
      <c r="B33" s="872"/>
      <c r="C33" s="877"/>
      <c r="D33" s="875"/>
      <c r="E33" s="875"/>
      <c r="F33" s="875"/>
      <c r="G33" s="875"/>
      <c r="H33" s="875"/>
      <c r="I33" s="875"/>
      <c r="J33" s="876"/>
      <c r="K33" s="185"/>
      <c r="L33" s="908"/>
      <c r="M33" s="910"/>
      <c r="N33" s="908"/>
      <c r="O33" s="910"/>
      <c r="P33" s="908"/>
      <c r="Q33" s="910"/>
      <c r="R33" s="604"/>
      <c r="S33" s="620"/>
      <c r="T33" s="605"/>
      <c r="U33" s="908"/>
      <c r="V33" s="910"/>
      <c r="W33" s="908"/>
      <c r="X33" s="910"/>
      <c r="Y33" s="186"/>
      <c r="Z33" s="187"/>
      <c r="AA33" s="187"/>
      <c r="AB33" s="187"/>
      <c r="AC33" s="188"/>
      <c r="AD33" s="188"/>
      <c r="AE33" s="188"/>
      <c r="AF33" s="188"/>
      <c r="AG33" s="188"/>
      <c r="AH33" s="188"/>
      <c r="AI33" s="188"/>
      <c r="AJ33" s="188"/>
      <c r="AK33" s="908"/>
      <c r="AL33" s="909"/>
      <c r="AM33" s="909"/>
      <c r="AN33" s="909"/>
      <c r="AO33" s="910"/>
      <c r="AP33" s="2"/>
      <c r="AQ33" s="189">
        <f t="shared" si="2"/>
        <v>1</v>
      </c>
      <c r="AS33" s="911"/>
      <c r="AT33" s="911"/>
    </row>
    <row r="34" spans="2:86" ht="12" customHeight="1" x14ac:dyDescent="0.15">
      <c r="B34" s="872"/>
      <c r="C34" s="877"/>
      <c r="D34" s="875"/>
      <c r="E34" s="875"/>
      <c r="F34" s="875"/>
      <c r="G34" s="875"/>
      <c r="H34" s="875"/>
      <c r="I34" s="875"/>
      <c r="J34" s="876"/>
      <c r="K34" s="185"/>
      <c r="L34" s="908"/>
      <c r="M34" s="910"/>
      <c r="N34" s="908"/>
      <c r="O34" s="910"/>
      <c r="P34" s="908"/>
      <c r="Q34" s="910"/>
      <c r="R34" s="604"/>
      <c r="S34" s="620"/>
      <c r="T34" s="605"/>
      <c r="U34" s="908"/>
      <c r="V34" s="910"/>
      <c r="W34" s="908"/>
      <c r="X34" s="910"/>
      <c r="Y34" s="186"/>
      <c r="Z34" s="187"/>
      <c r="AA34" s="187"/>
      <c r="AB34" s="187"/>
      <c r="AC34" s="188"/>
      <c r="AD34" s="188"/>
      <c r="AE34" s="188"/>
      <c r="AF34" s="188"/>
      <c r="AG34" s="188"/>
      <c r="AH34" s="188"/>
      <c r="AI34" s="188"/>
      <c r="AJ34" s="188"/>
      <c r="AK34" s="908"/>
      <c r="AL34" s="909"/>
      <c r="AM34" s="909"/>
      <c r="AN34" s="909"/>
      <c r="AO34" s="910"/>
      <c r="AP34" s="2"/>
      <c r="AQ34" s="189">
        <f t="shared" si="2"/>
        <v>1</v>
      </c>
      <c r="AS34" s="912"/>
      <c r="AT34" s="912"/>
    </row>
    <row r="35" spans="2:86" ht="12" customHeight="1" x14ac:dyDescent="0.15">
      <c r="B35" s="872"/>
      <c r="C35" s="877"/>
      <c r="D35" s="875"/>
      <c r="E35" s="875"/>
      <c r="F35" s="875"/>
      <c r="G35" s="875"/>
      <c r="H35" s="875"/>
      <c r="I35" s="875"/>
      <c r="J35" s="876"/>
      <c r="K35" s="913" t="s">
        <v>945</v>
      </c>
      <c r="L35" s="898" t="s">
        <v>946</v>
      </c>
      <c r="M35" s="898"/>
      <c r="N35" s="898"/>
      <c r="O35" s="898"/>
      <c r="P35" s="898"/>
      <c r="Q35" s="898"/>
      <c r="R35" s="898"/>
      <c r="S35" s="898"/>
      <c r="T35" s="898"/>
      <c r="U35" s="898"/>
      <c r="V35" s="898"/>
      <c r="W35" s="898"/>
      <c r="X35" s="898"/>
      <c r="Y35" s="884" t="s">
        <v>947</v>
      </c>
      <c r="Z35" s="885"/>
      <c r="AA35" s="885"/>
      <c r="AB35" s="886"/>
      <c r="AC35" s="190">
        <f t="shared" ref="AC35:AJ35" si="3">SUM(AC11:AC34)</f>
        <v>0</v>
      </c>
      <c r="AD35" s="190">
        <f t="shared" si="3"/>
        <v>0</v>
      </c>
      <c r="AE35" s="190">
        <f>SUM(AE11:AE34)</f>
        <v>0</v>
      </c>
      <c r="AF35" s="190">
        <f t="shared" si="3"/>
        <v>0</v>
      </c>
      <c r="AG35" s="190">
        <f t="shared" si="3"/>
        <v>0</v>
      </c>
      <c r="AH35" s="190">
        <f t="shared" si="3"/>
        <v>0</v>
      </c>
      <c r="AI35" s="190">
        <f t="shared" si="3"/>
        <v>0</v>
      </c>
      <c r="AJ35" s="191">
        <f t="shared" si="3"/>
        <v>0</v>
      </c>
      <c r="AK35" s="898" t="s">
        <v>948</v>
      </c>
      <c r="AL35" s="898"/>
      <c r="AM35" s="915" t="s">
        <v>607</v>
      </c>
      <c r="AN35" s="915"/>
      <c r="AO35" s="915"/>
      <c r="AP35" s="2"/>
    </row>
    <row r="36" spans="2:86" ht="12" customHeight="1" x14ac:dyDescent="0.15">
      <c r="B36" s="872"/>
      <c r="C36" s="877"/>
      <c r="D36" s="875"/>
      <c r="E36" s="875"/>
      <c r="F36" s="875"/>
      <c r="G36" s="875"/>
      <c r="H36" s="875"/>
      <c r="I36" s="875"/>
      <c r="J36" s="876"/>
      <c r="K36" s="914"/>
      <c r="L36" s="892" t="s">
        <v>950</v>
      </c>
      <c r="M36" s="899"/>
      <c r="N36" s="893"/>
      <c r="O36" s="892" t="s">
        <v>951</v>
      </c>
      <c r="P36" s="899"/>
      <c r="Q36" s="899"/>
      <c r="R36" s="899"/>
      <c r="S36" s="899"/>
      <c r="T36" s="899"/>
      <c r="U36" s="899"/>
      <c r="V36" s="899"/>
      <c r="W36" s="899"/>
      <c r="X36" s="893"/>
      <c r="Y36" s="183" t="s">
        <v>527</v>
      </c>
      <c r="Z36" s="184" t="s">
        <v>526</v>
      </c>
      <c r="AA36" s="184" t="s">
        <v>943</v>
      </c>
      <c r="AB36" s="184" t="s">
        <v>944</v>
      </c>
      <c r="AC36" s="184" t="s">
        <v>527</v>
      </c>
      <c r="AD36" s="184" t="s">
        <v>526</v>
      </c>
      <c r="AE36" s="184" t="s">
        <v>943</v>
      </c>
      <c r="AF36" s="184" t="s">
        <v>944</v>
      </c>
      <c r="AG36" s="184" t="s">
        <v>527</v>
      </c>
      <c r="AH36" s="184" t="s">
        <v>526</v>
      </c>
      <c r="AI36" s="184" t="s">
        <v>943</v>
      </c>
      <c r="AJ36" s="192" t="s">
        <v>944</v>
      </c>
      <c r="AK36" s="898"/>
      <c r="AL36" s="898"/>
      <c r="AM36" s="915"/>
      <c r="AN36" s="915"/>
      <c r="AO36" s="915"/>
      <c r="AP36" s="2"/>
    </row>
    <row r="37" spans="2:86" ht="14.25" customHeight="1" x14ac:dyDescent="0.15">
      <c r="B37" s="872"/>
      <c r="C37" s="877"/>
      <c r="D37" s="875"/>
      <c r="E37" s="875"/>
      <c r="F37" s="875"/>
      <c r="G37" s="875"/>
      <c r="H37" s="875"/>
      <c r="I37" s="875"/>
      <c r="J37" s="876"/>
      <c r="K37" s="914"/>
      <c r="L37" s="894"/>
      <c r="M37" s="903"/>
      <c r="N37" s="895"/>
      <c r="O37" s="894"/>
      <c r="P37" s="903"/>
      <c r="Q37" s="903"/>
      <c r="R37" s="903"/>
      <c r="S37" s="903"/>
      <c r="T37" s="903"/>
      <c r="U37" s="903"/>
      <c r="V37" s="903"/>
      <c r="W37" s="903"/>
      <c r="X37" s="895"/>
      <c r="Y37" s="916">
        <f>COUNTIF(Y11:Y34,"〇")</f>
        <v>0</v>
      </c>
      <c r="Z37" s="916">
        <f>COUNTIF(Z11:Z34,"〇")</f>
        <v>0</v>
      </c>
      <c r="AA37" s="916">
        <f>COUNTIF(AA11:AA34,"〇")</f>
        <v>0</v>
      </c>
      <c r="AB37" s="916">
        <f>COUNTIF(AB11:AB34,"〇")</f>
        <v>0</v>
      </c>
      <c r="AC37" s="916">
        <f>COUNTA(AC11:AC34)</f>
        <v>0</v>
      </c>
      <c r="AD37" s="916">
        <f t="shared" ref="AD37:AI37" si="4">COUNTA(AD11:AD34)</f>
        <v>0</v>
      </c>
      <c r="AE37" s="916">
        <f t="shared" si="4"/>
        <v>0</v>
      </c>
      <c r="AF37" s="916">
        <f t="shared" si="4"/>
        <v>0</v>
      </c>
      <c r="AG37" s="916">
        <f t="shared" si="4"/>
        <v>0</v>
      </c>
      <c r="AH37" s="916">
        <f t="shared" si="4"/>
        <v>0</v>
      </c>
      <c r="AI37" s="916">
        <f t="shared" si="4"/>
        <v>0</v>
      </c>
      <c r="AJ37" s="916">
        <f>COUNTA(AJ11:AJ34)</f>
        <v>0</v>
      </c>
      <c r="AK37" s="898"/>
      <c r="AL37" s="898"/>
      <c r="AM37" s="915"/>
      <c r="AN37" s="915"/>
      <c r="AO37" s="915"/>
      <c r="AP37" s="2"/>
    </row>
    <row r="38" spans="2:86" ht="14.25" customHeight="1" x14ac:dyDescent="0.15">
      <c r="B38" s="872"/>
      <c r="C38" s="877"/>
      <c r="D38" s="875"/>
      <c r="E38" s="875"/>
      <c r="F38" s="875"/>
      <c r="G38" s="875"/>
      <c r="H38" s="875"/>
      <c r="I38" s="875"/>
      <c r="J38" s="876"/>
      <c r="K38" s="914"/>
      <c r="L38" s="896"/>
      <c r="M38" s="900"/>
      <c r="N38" s="897"/>
      <c r="O38" s="896"/>
      <c r="P38" s="900"/>
      <c r="Q38" s="900"/>
      <c r="R38" s="900"/>
      <c r="S38" s="900"/>
      <c r="T38" s="900"/>
      <c r="U38" s="900"/>
      <c r="V38" s="900"/>
      <c r="W38" s="900"/>
      <c r="X38" s="897"/>
      <c r="Y38" s="916"/>
      <c r="Z38" s="916"/>
      <c r="AA38" s="916"/>
      <c r="AB38" s="916"/>
      <c r="AC38" s="916"/>
      <c r="AD38" s="916"/>
      <c r="AE38" s="916"/>
      <c r="AF38" s="916"/>
      <c r="AG38" s="916"/>
      <c r="AH38" s="916"/>
      <c r="AI38" s="916"/>
      <c r="AJ38" s="916"/>
      <c r="AK38" s="898"/>
      <c r="AL38" s="898"/>
      <c r="AM38" s="915"/>
      <c r="AN38" s="915"/>
      <c r="AO38" s="915"/>
      <c r="AP38" s="2"/>
    </row>
    <row r="39" spans="2:86" ht="12" customHeight="1" x14ac:dyDescent="0.15">
      <c r="B39" s="872"/>
      <c r="C39" s="877"/>
      <c r="D39" s="875"/>
      <c r="E39" s="875"/>
      <c r="F39" s="875"/>
      <c r="G39" s="875"/>
      <c r="H39" s="875"/>
      <c r="I39" s="875"/>
      <c r="J39" s="875"/>
      <c r="K39" s="924" t="s">
        <v>952</v>
      </c>
      <c r="L39" s="926"/>
      <c r="M39" s="926"/>
      <c r="N39" s="926"/>
      <c r="O39" s="926"/>
      <c r="P39" s="926"/>
      <c r="Q39" s="926"/>
      <c r="R39" s="926"/>
      <c r="S39" s="926"/>
      <c r="T39" s="926"/>
      <c r="U39" s="926"/>
      <c r="V39" s="926"/>
      <c r="W39" s="926"/>
      <c r="X39" s="926"/>
      <c r="Y39" s="926"/>
      <c r="Z39" s="926"/>
      <c r="AA39" s="926"/>
      <c r="AB39" s="926"/>
      <c r="AC39" s="926"/>
      <c r="AD39" s="926"/>
      <c r="AE39" s="926"/>
      <c r="AF39" s="926"/>
      <c r="AG39" s="926"/>
      <c r="AH39" s="926"/>
      <c r="AI39" s="926"/>
      <c r="AJ39" s="926"/>
      <c r="AK39" s="927"/>
      <c r="AL39" s="927"/>
      <c r="AM39" s="927"/>
      <c r="AN39" s="927"/>
      <c r="AO39" s="928"/>
      <c r="AP39" s="2"/>
    </row>
    <row r="40" spans="2:86" ht="12" customHeight="1" x14ac:dyDescent="0.15">
      <c r="B40" s="872"/>
      <c r="C40" s="877"/>
      <c r="D40" s="875"/>
      <c r="E40" s="875"/>
      <c r="F40" s="875"/>
      <c r="G40" s="875"/>
      <c r="H40" s="875"/>
      <c r="I40" s="875"/>
      <c r="J40" s="875"/>
      <c r="K40" s="925"/>
      <c r="L40" s="927"/>
      <c r="M40" s="927"/>
      <c r="N40" s="927"/>
      <c r="O40" s="927"/>
      <c r="P40" s="927"/>
      <c r="Q40" s="927"/>
      <c r="R40" s="927"/>
      <c r="S40" s="927"/>
      <c r="T40" s="927"/>
      <c r="U40" s="927"/>
      <c r="V40" s="927"/>
      <c r="W40" s="927"/>
      <c r="X40" s="927"/>
      <c r="Y40" s="927"/>
      <c r="Z40" s="927"/>
      <c r="AA40" s="927"/>
      <c r="AB40" s="927"/>
      <c r="AC40" s="927"/>
      <c r="AD40" s="927"/>
      <c r="AE40" s="927"/>
      <c r="AF40" s="927"/>
      <c r="AG40" s="927"/>
      <c r="AH40" s="927"/>
      <c r="AI40" s="927"/>
      <c r="AJ40" s="927"/>
      <c r="AK40" s="927"/>
      <c r="AL40" s="927"/>
      <c r="AM40" s="927"/>
      <c r="AN40" s="927"/>
      <c r="AO40" s="928"/>
      <c r="AP40" s="2"/>
    </row>
    <row r="41" spans="2:86" ht="12" customHeight="1" x14ac:dyDescent="0.15">
      <c r="B41" s="872"/>
      <c r="C41" s="877"/>
      <c r="D41" s="875"/>
      <c r="E41" s="875"/>
      <c r="F41" s="875"/>
      <c r="G41" s="875"/>
      <c r="H41" s="875"/>
      <c r="I41" s="875"/>
      <c r="J41" s="875"/>
      <c r="K41" s="925"/>
      <c r="L41" s="927"/>
      <c r="M41" s="927"/>
      <c r="N41" s="927"/>
      <c r="O41" s="927"/>
      <c r="P41" s="927"/>
      <c r="Q41" s="927"/>
      <c r="R41" s="927"/>
      <c r="S41" s="927"/>
      <c r="T41" s="927"/>
      <c r="U41" s="927"/>
      <c r="V41" s="927"/>
      <c r="W41" s="927"/>
      <c r="X41" s="927"/>
      <c r="Y41" s="927"/>
      <c r="Z41" s="927"/>
      <c r="AA41" s="927"/>
      <c r="AB41" s="927"/>
      <c r="AC41" s="927"/>
      <c r="AD41" s="927"/>
      <c r="AE41" s="927"/>
      <c r="AF41" s="927"/>
      <c r="AG41" s="927"/>
      <c r="AH41" s="927"/>
      <c r="AI41" s="927"/>
      <c r="AJ41" s="927"/>
      <c r="AK41" s="927"/>
      <c r="AL41" s="927"/>
      <c r="AM41" s="927"/>
      <c r="AN41" s="927"/>
      <c r="AO41" s="928"/>
      <c r="AP41" s="2"/>
    </row>
    <row r="42" spans="2:86" ht="12" customHeight="1" x14ac:dyDescent="0.15">
      <c r="B42" s="872"/>
      <c r="C42" s="877"/>
      <c r="D42" s="875"/>
      <c r="E42" s="875"/>
      <c r="F42" s="875"/>
      <c r="G42" s="875"/>
      <c r="H42" s="875"/>
      <c r="I42" s="875"/>
      <c r="J42" s="875"/>
      <c r="K42" s="925"/>
      <c r="L42" s="929"/>
      <c r="M42" s="929"/>
      <c r="N42" s="929"/>
      <c r="O42" s="929"/>
      <c r="P42" s="929"/>
      <c r="Q42" s="929"/>
      <c r="R42" s="929"/>
      <c r="S42" s="929"/>
      <c r="T42" s="929"/>
      <c r="U42" s="929"/>
      <c r="V42" s="929"/>
      <c r="W42" s="929"/>
      <c r="X42" s="929"/>
      <c r="Y42" s="929"/>
      <c r="Z42" s="929"/>
      <c r="AA42" s="929"/>
      <c r="AB42" s="929"/>
      <c r="AC42" s="929"/>
      <c r="AD42" s="929"/>
      <c r="AE42" s="929"/>
      <c r="AF42" s="929"/>
      <c r="AG42" s="929"/>
      <c r="AH42" s="929"/>
      <c r="AI42" s="929"/>
      <c r="AJ42" s="929"/>
      <c r="AK42" s="929"/>
      <c r="AL42" s="929"/>
      <c r="AM42" s="929"/>
      <c r="AN42" s="929"/>
      <c r="AO42" s="930"/>
      <c r="AP42" s="172"/>
      <c r="CD42" s="2"/>
      <c r="CE42" s="2"/>
      <c r="CF42" s="2"/>
      <c r="CG42" s="2"/>
      <c r="CH42" s="2"/>
    </row>
    <row r="43" spans="2:86" ht="12" customHeight="1" x14ac:dyDescent="0.15">
      <c r="B43" s="872"/>
      <c r="C43" s="877"/>
      <c r="D43" s="875"/>
      <c r="E43" s="875"/>
      <c r="F43" s="875"/>
      <c r="G43" s="875"/>
      <c r="H43" s="875"/>
      <c r="I43" s="875"/>
      <c r="J43" s="876"/>
      <c r="K43" s="917" t="s">
        <v>953</v>
      </c>
      <c r="L43" s="917"/>
      <c r="M43" s="917"/>
      <c r="N43" s="917"/>
      <c r="O43" s="917"/>
      <c r="P43" s="917"/>
      <c r="Q43" s="917"/>
      <c r="R43" s="917"/>
      <c r="S43" s="917"/>
      <c r="T43" s="917"/>
      <c r="U43" s="917"/>
      <c r="V43" s="917"/>
      <c r="W43" s="917"/>
      <c r="X43" s="917"/>
      <c r="Y43" s="917"/>
      <c r="Z43" s="917"/>
      <c r="AA43" s="917"/>
      <c r="AB43" s="917"/>
      <c r="AC43" s="917"/>
      <c r="AD43" s="917"/>
      <c r="AE43" s="917"/>
      <c r="AF43" s="917"/>
      <c r="AG43" s="917"/>
      <c r="AH43" s="917"/>
      <c r="AI43" s="917"/>
      <c r="AJ43" s="917"/>
      <c r="AK43" s="917"/>
      <c r="AL43" s="917"/>
      <c r="AM43" s="917"/>
      <c r="AN43" s="917"/>
      <c r="AO43" s="917"/>
      <c r="AP43" s="172"/>
      <c r="CD43" s="2"/>
      <c r="CE43" s="2"/>
      <c r="CF43" s="2"/>
      <c r="CG43" s="2"/>
      <c r="CH43" s="2"/>
    </row>
    <row r="44" spans="2:86" ht="12" customHeight="1" x14ac:dyDescent="0.15">
      <c r="B44" s="872"/>
      <c r="C44" s="877"/>
      <c r="D44" s="875"/>
      <c r="E44" s="875"/>
      <c r="F44" s="875"/>
      <c r="G44" s="875"/>
      <c r="H44" s="875"/>
      <c r="I44" s="875"/>
      <c r="J44" s="876"/>
      <c r="K44" s="918" t="s">
        <v>954</v>
      </c>
      <c r="L44" s="919"/>
      <c r="M44" s="919"/>
      <c r="N44" s="919"/>
      <c r="O44" s="919"/>
      <c r="P44" s="919"/>
      <c r="Q44" s="919"/>
      <c r="R44" s="919"/>
      <c r="S44" s="919"/>
      <c r="T44" s="919"/>
      <c r="U44" s="919"/>
      <c r="V44" s="919"/>
      <c r="W44" s="919"/>
      <c r="X44" s="919"/>
      <c r="Y44" s="919"/>
      <c r="Z44" s="919"/>
      <c r="AA44" s="919"/>
      <c r="AB44" s="919"/>
      <c r="AC44" s="919"/>
      <c r="AD44" s="919"/>
      <c r="AE44" s="919"/>
      <c r="AF44" s="919"/>
      <c r="AG44" s="919"/>
      <c r="AH44" s="919"/>
      <c r="AI44" s="919"/>
      <c r="AJ44" s="919"/>
      <c r="AK44" s="919"/>
      <c r="AL44" s="919"/>
      <c r="AM44" s="919"/>
      <c r="AN44" s="919"/>
      <c r="AO44" s="920"/>
      <c r="AP44" s="172"/>
      <c r="CD44" s="2"/>
      <c r="CE44" s="2"/>
      <c r="CF44" s="2"/>
      <c r="CG44" s="2"/>
      <c r="CH44" s="2"/>
    </row>
    <row r="45" spans="2:86" ht="12" customHeight="1" x14ac:dyDescent="0.15">
      <c r="B45" s="480"/>
      <c r="C45" s="878"/>
      <c r="D45" s="879"/>
      <c r="E45" s="879"/>
      <c r="F45" s="879"/>
      <c r="G45" s="879"/>
      <c r="H45" s="879"/>
      <c r="I45" s="879"/>
      <c r="J45" s="880"/>
      <c r="K45" s="921" t="s">
        <v>955</v>
      </c>
      <c r="L45" s="922"/>
      <c r="M45" s="922"/>
      <c r="N45" s="922"/>
      <c r="O45" s="922"/>
      <c r="P45" s="922"/>
      <c r="Q45" s="922"/>
      <c r="R45" s="922"/>
      <c r="S45" s="922"/>
      <c r="T45" s="922"/>
      <c r="U45" s="922"/>
      <c r="V45" s="922"/>
      <c r="W45" s="922"/>
      <c r="X45" s="922"/>
      <c r="Y45" s="922"/>
      <c r="Z45" s="922"/>
      <c r="AA45" s="922"/>
      <c r="AB45" s="922"/>
      <c r="AC45" s="922"/>
      <c r="AD45" s="922"/>
      <c r="AE45" s="922"/>
      <c r="AF45" s="922"/>
      <c r="AG45" s="922"/>
      <c r="AH45" s="922"/>
      <c r="AI45" s="922"/>
      <c r="AJ45" s="922"/>
      <c r="AK45" s="922"/>
      <c r="AL45" s="922"/>
      <c r="AM45" s="922"/>
      <c r="AN45" s="922"/>
      <c r="AO45" s="923"/>
      <c r="AP45" s="172"/>
      <c r="CD45" s="2"/>
      <c r="CE45" s="2"/>
      <c r="CF45" s="2"/>
      <c r="CG45" s="2"/>
      <c r="CH45" s="2"/>
    </row>
    <row r="46" spans="2:86" ht="12" customHeight="1" x14ac:dyDescent="0.2">
      <c r="B46" s="159" t="s">
        <v>956</v>
      </c>
      <c r="C46" s="181"/>
      <c r="D46" s="181"/>
      <c r="E46" s="181"/>
      <c r="F46" s="181"/>
      <c r="G46" s="181"/>
      <c r="H46" s="181"/>
      <c r="I46" s="181"/>
      <c r="J46" s="181"/>
      <c r="K46" s="193"/>
      <c r="L46" s="193"/>
      <c r="M46" s="193"/>
      <c r="N46" s="193"/>
      <c r="O46" s="193"/>
      <c r="P46" s="193"/>
      <c r="Q46" s="193"/>
      <c r="R46" s="193"/>
      <c r="S46" s="193"/>
      <c r="T46" s="193"/>
      <c r="U46" s="193"/>
      <c r="V46" s="193"/>
      <c r="W46" s="193"/>
      <c r="X46" s="193"/>
      <c r="Y46" s="193"/>
      <c r="Z46" s="193"/>
      <c r="AA46" s="193"/>
      <c r="AB46" s="193"/>
      <c r="AC46" s="193"/>
      <c r="AD46" s="193"/>
      <c r="AE46" s="193"/>
      <c r="AF46" s="193"/>
      <c r="AG46" s="193"/>
      <c r="AH46" s="193"/>
      <c r="AI46" s="193"/>
      <c r="AJ46" s="193"/>
      <c r="AK46" s="193"/>
      <c r="AL46" s="193"/>
      <c r="AM46" s="193"/>
      <c r="AN46" s="193"/>
      <c r="AO46" s="193"/>
      <c r="AP46" s="172"/>
      <c r="CD46" s="2"/>
      <c r="CE46" s="2"/>
      <c r="CF46" s="2"/>
      <c r="CG46" s="2"/>
      <c r="CH46" s="2"/>
    </row>
    <row r="47" spans="2:86" s="159" customFormat="1" ht="12" customHeight="1" x14ac:dyDescent="0.15">
      <c r="B47" s="2" t="s">
        <v>957</v>
      </c>
      <c r="AP47" s="172"/>
      <c r="AQ47" s="172"/>
      <c r="AR47" s="172"/>
      <c r="AS47" s="172"/>
      <c r="AT47" s="172"/>
      <c r="AU47" s="172"/>
      <c r="AV47" s="172"/>
      <c r="AW47" s="172"/>
      <c r="AX47" s="172"/>
      <c r="AY47" s="172"/>
      <c r="AZ47" s="172"/>
      <c r="BA47" s="172"/>
      <c r="BB47" s="172"/>
      <c r="BC47" s="172"/>
      <c r="BD47" s="172"/>
      <c r="BE47" s="172"/>
      <c r="BF47" s="172"/>
      <c r="BG47" s="172"/>
      <c r="BH47" s="172"/>
      <c r="BI47" s="172"/>
      <c r="BJ47" s="172"/>
      <c r="BK47" s="172"/>
      <c r="BL47" s="172"/>
      <c r="BM47" s="172"/>
      <c r="BN47" s="172"/>
      <c r="BO47" s="172"/>
      <c r="BP47" s="172"/>
      <c r="BQ47" s="172"/>
      <c r="BR47" s="172"/>
      <c r="BS47" s="172"/>
      <c r="BT47" s="172"/>
      <c r="BU47" s="172"/>
      <c r="BV47" s="172"/>
      <c r="BW47" s="172"/>
      <c r="BX47" s="172"/>
      <c r="BY47" s="172"/>
      <c r="BZ47" s="172"/>
      <c r="CA47" s="172"/>
      <c r="CB47" s="172"/>
      <c r="CC47" s="172"/>
    </row>
    <row r="48" spans="2:86" ht="12" customHeight="1" x14ac:dyDescent="0.15">
      <c r="B48" s="2" t="s">
        <v>958</v>
      </c>
      <c r="AP48" s="172"/>
      <c r="CD48" s="2"/>
      <c r="CE48" s="2"/>
      <c r="CF48" s="2"/>
      <c r="CG48" s="2"/>
      <c r="CH48" s="2"/>
    </row>
    <row r="49" spans="2:86" ht="12" customHeight="1" x14ac:dyDescent="0.15">
      <c r="B49" s="2" t="s">
        <v>959</v>
      </c>
      <c r="AP49" s="172"/>
      <c r="CD49" s="2"/>
      <c r="CE49" s="2"/>
      <c r="CF49" s="2"/>
      <c r="CG49" s="2"/>
      <c r="CH49" s="2"/>
    </row>
    <row r="50" spans="2:86" ht="12" customHeight="1" x14ac:dyDescent="0.15">
      <c r="B50" s="2" t="s">
        <v>960</v>
      </c>
    </row>
    <row r="51" spans="2:86" ht="12" customHeight="1" x14ac:dyDescent="0.15">
      <c r="B51" s="2" t="s">
        <v>961</v>
      </c>
    </row>
    <row r="52" spans="2:86" ht="12" customHeight="1" x14ac:dyDescent="0.15">
      <c r="B52" s="2" t="s">
        <v>962</v>
      </c>
    </row>
    <row r="53" spans="2:86" x14ac:dyDescent="0.15">
      <c r="B53" s="2" t="s">
        <v>963</v>
      </c>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9"/>
  <conditionalFormatting sqref="Y11:AB34 AG11:AJ34">
    <cfRule type="expression" dxfId="320" priority="3">
      <formula>$AQ11=2</formula>
    </cfRule>
  </conditionalFormatting>
  <conditionalFormatting sqref="Y11:AF34">
    <cfRule type="expression" dxfId="319" priority="2">
      <formula>$AQ11=3</formula>
    </cfRule>
  </conditionalFormatting>
  <conditionalFormatting sqref="AC11:AJ34">
    <cfRule type="expression" dxfId="318" priority="1">
      <formula>$AQ11=1</formula>
    </cfRule>
  </conditionalFormatting>
  <dataValidations count="2">
    <dataValidation type="list" allowBlank="1" showInputMessage="1" showErrorMessage="1" sqref="N11:O34" xr:uid="{5C9DB9EC-69F4-4AD0-98CE-373D68B90968}">
      <formula1>INDIRECT(L11)</formula1>
    </dataValidation>
    <dataValidation type="list" allowBlank="1" showInputMessage="1" showErrorMessage="1" sqref="Y11:AB34" xr:uid="{00DDC5B4-DD6F-4C64-80A9-3D7EBC042B12}">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F82A91-8AE6-4AD7-9E2E-2048DECD6576}">
  <sheetPr codeName="Sheet122"/>
  <dimension ref="B1:CH53"/>
  <sheetViews>
    <sheetView showGridLines="0" showZeros="0" view="pageBreakPreview" zoomScale="85" zoomScaleNormal="85" zoomScaleSheetLayoutView="85"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1" customWidth="1"/>
    <col min="43" max="86" width="4.125" style="172" customWidth="1"/>
    <col min="87" max="99" width="8" style="2" customWidth="1"/>
    <col min="100" max="110" width="9" style="2"/>
    <col min="111" max="111" width="14" style="2" bestFit="1" customWidth="1"/>
    <col min="112" max="16384" width="9" style="2"/>
  </cols>
  <sheetData>
    <row r="1" spans="2:86" ht="12" customHeight="1" x14ac:dyDescent="0.15">
      <c r="AU1" s="860" t="s">
        <v>909</v>
      </c>
      <c r="AV1" s="861" t="s">
        <v>910</v>
      </c>
      <c r="AW1" s="861"/>
      <c r="AX1" s="861"/>
      <c r="AY1" s="855" t="s">
        <v>911</v>
      </c>
      <c r="AZ1" s="855"/>
      <c r="BA1" s="855"/>
      <c r="BB1" s="855"/>
      <c r="BC1" s="855"/>
      <c r="BD1" s="855"/>
      <c r="BE1" s="855"/>
      <c r="BF1" s="855"/>
      <c r="BG1" s="855"/>
      <c r="BH1" s="855"/>
      <c r="BI1" s="855"/>
      <c r="BJ1" s="855"/>
      <c r="BK1" s="855" t="s">
        <v>912</v>
      </c>
      <c r="BL1" s="855"/>
      <c r="BM1" s="855"/>
      <c r="BN1" s="855"/>
      <c r="BO1" s="855"/>
      <c r="BP1" s="855"/>
      <c r="BQ1" s="855"/>
      <c r="BR1" s="855"/>
      <c r="BS1" s="855"/>
      <c r="BT1" s="855"/>
      <c r="BU1" s="855"/>
      <c r="BV1" s="855"/>
      <c r="BW1" s="857"/>
      <c r="BX1" s="857"/>
      <c r="BY1" s="857"/>
      <c r="BZ1" s="857"/>
      <c r="CA1" s="857"/>
      <c r="CB1" s="857"/>
      <c r="CC1" s="857"/>
      <c r="CD1" s="857"/>
      <c r="CE1" s="857"/>
      <c r="CF1" s="857"/>
      <c r="CG1" s="857"/>
      <c r="CH1" s="857"/>
    </row>
    <row r="2" spans="2:86" ht="8.25" customHeight="1" x14ac:dyDescent="0.15">
      <c r="AU2" s="860"/>
      <c r="AV2" s="861" t="s">
        <v>913</v>
      </c>
      <c r="AW2" s="862" t="s">
        <v>914</v>
      </c>
      <c r="AX2" s="862" t="s">
        <v>915</v>
      </c>
      <c r="AY2" s="855" t="s">
        <v>916</v>
      </c>
      <c r="AZ2" s="855"/>
      <c r="BA2" s="855"/>
      <c r="BB2" s="855"/>
      <c r="BC2" s="855"/>
      <c r="BD2" s="855"/>
      <c r="BE2" s="855"/>
      <c r="BF2" s="855"/>
      <c r="BG2" s="855"/>
      <c r="BH2" s="855"/>
      <c r="BI2" s="855"/>
      <c r="BJ2" s="855"/>
      <c r="BK2" s="855" t="s">
        <v>917</v>
      </c>
      <c r="BL2" s="855"/>
      <c r="BM2" s="855"/>
      <c r="BN2" s="855"/>
      <c r="BO2" s="855" t="s">
        <v>918</v>
      </c>
      <c r="BP2" s="855"/>
      <c r="BQ2" s="855"/>
      <c r="BR2" s="855"/>
      <c r="BS2" s="855"/>
      <c r="BT2" s="855"/>
      <c r="BU2" s="855"/>
      <c r="BV2" s="855"/>
      <c r="BW2" s="856"/>
      <c r="BX2" s="856"/>
      <c r="BY2" s="856"/>
      <c r="BZ2" s="856"/>
      <c r="CA2" s="857"/>
      <c r="CB2" s="857"/>
      <c r="CC2" s="857"/>
      <c r="CD2" s="857"/>
      <c r="CE2" s="857"/>
      <c r="CF2" s="857"/>
      <c r="CG2" s="857"/>
      <c r="CH2" s="857"/>
    </row>
    <row r="3" spans="2:86" ht="24.95" customHeight="1" x14ac:dyDescent="0.15">
      <c r="B3" s="568" t="s">
        <v>919</v>
      </c>
      <c r="C3" s="858"/>
      <c r="D3" s="858"/>
      <c r="E3" s="859"/>
      <c r="F3" s="859"/>
      <c r="G3" s="859"/>
      <c r="H3" s="859"/>
      <c r="I3" s="859"/>
      <c r="J3" s="859"/>
      <c r="K3" s="858"/>
      <c r="L3" s="858"/>
      <c r="M3" s="858"/>
      <c r="N3" s="858"/>
      <c r="O3" s="858"/>
      <c r="P3" s="858"/>
      <c r="Q3" s="858"/>
      <c r="R3" s="858"/>
      <c r="S3" s="858"/>
      <c r="T3" s="858"/>
      <c r="U3" s="858"/>
      <c r="V3" s="858"/>
      <c r="W3" s="858"/>
      <c r="X3" s="858"/>
      <c r="Y3" s="858"/>
      <c r="Z3" s="858"/>
      <c r="AA3" s="858"/>
      <c r="AB3" s="858"/>
      <c r="AC3" s="858"/>
      <c r="AD3" s="858"/>
      <c r="AE3" s="858"/>
      <c r="AF3" s="858"/>
      <c r="AG3" s="858"/>
      <c r="AH3" s="858"/>
      <c r="AI3" s="858"/>
      <c r="AJ3" s="858"/>
      <c r="AK3" s="858"/>
      <c r="AL3" s="858"/>
      <c r="AM3" s="858"/>
      <c r="AN3" s="858"/>
      <c r="AO3" s="858"/>
      <c r="AU3" s="860"/>
      <c r="AV3" s="861"/>
      <c r="AW3" s="862"/>
      <c r="AX3" s="862"/>
      <c r="AY3" s="855" t="s">
        <v>920</v>
      </c>
      <c r="AZ3" s="855"/>
      <c r="BA3" s="855"/>
      <c r="BB3" s="855"/>
      <c r="BC3" s="855" t="s">
        <v>921</v>
      </c>
      <c r="BD3" s="855"/>
      <c r="BE3" s="855"/>
      <c r="BF3" s="855"/>
      <c r="BG3" s="855" t="s">
        <v>922</v>
      </c>
      <c r="BH3" s="855"/>
      <c r="BI3" s="855"/>
      <c r="BJ3" s="855"/>
      <c r="BK3" s="855" t="s">
        <v>923</v>
      </c>
      <c r="BL3" s="855"/>
      <c r="BM3" s="855"/>
      <c r="BN3" s="855"/>
      <c r="BO3" s="855" t="s">
        <v>921</v>
      </c>
      <c r="BP3" s="855"/>
      <c r="BQ3" s="855"/>
      <c r="BR3" s="855"/>
      <c r="BS3" s="855" t="s">
        <v>922</v>
      </c>
      <c r="BT3" s="855"/>
      <c r="BU3" s="855"/>
      <c r="BV3" s="855"/>
      <c r="BW3" s="857"/>
      <c r="BX3" s="857"/>
      <c r="BY3" s="857"/>
      <c r="BZ3" s="857"/>
      <c r="CA3" s="857"/>
      <c r="CB3" s="857"/>
      <c r="CC3" s="857"/>
      <c r="CD3" s="857"/>
      <c r="CE3" s="857"/>
      <c r="CF3" s="857"/>
      <c r="CG3" s="857"/>
      <c r="CH3" s="857"/>
    </row>
    <row r="4" spans="2:86" ht="18" customHeight="1" x14ac:dyDescent="0.15">
      <c r="B4" s="401" t="s">
        <v>8</v>
      </c>
      <c r="C4" s="401"/>
      <c r="D4" s="401"/>
      <c r="E4" s="624" t="s">
        <v>542</v>
      </c>
      <c r="F4" s="625"/>
      <c r="G4" s="625"/>
      <c r="H4" s="625"/>
      <c r="I4" s="625"/>
      <c r="J4" s="626"/>
      <c r="K4" s="496" t="s">
        <v>9</v>
      </c>
      <c r="L4" s="496"/>
      <c r="M4" s="496"/>
      <c r="N4" s="648" t="s">
        <v>543</v>
      </c>
      <c r="O4" s="648"/>
      <c r="P4" s="648"/>
      <c r="Q4" s="648"/>
      <c r="R4" s="648"/>
      <c r="S4" s="648"/>
      <c r="T4" s="498" t="s">
        <v>924</v>
      </c>
      <c r="U4" s="499"/>
      <c r="V4" s="499"/>
      <c r="W4" s="499"/>
      <c r="X4" s="500"/>
      <c r="Y4" s="870" t="s">
        <v>545</v>
      </c>
      <c r="Z4" s="870"/>
      <c r="AA4" s="870"/>
      <c r="AB4" s="870"/>
      <c r="AC4" s="870"/>
      <c r="AD4" s="870"/>
      <c r="AE4" s="870"/>
      <c r="AF4" s="870"/>
      <c r="AG4" s="498" t="s">
        <v>546</v>
      </c>
      <c r="AH4" s="499"/>
      <c r="AI4" s="499"/>
      <c r="AJ4" s="500"/>
      <c r="AK4" s="863">
        <v>45621</v>
      </c>
      <c r="AL4" s="864"/>
      <c r="AM4" s="864"/>
      <c r="AN4" s="864"/>
      <c r="AO4" s="865"/>
      <c r="AU4" s="860"/>
      <c r="AV4" s="861"/>
      <c r="AW4" s="862"/>
      <c r="AX4" s="862"/>
      <c r="AY4" s="173" t="s">
        <v>925</v>
      </c>
      <c r="AZ4" s="173" t="s">
        <v>926</v>
      </c>
      <c r="BA4" s="173" t="s">
        <v>927</v>
      </c>
      <c r="BB4" s="173" t="s">
        <v>928</v>
      </c>
      <c r="BC4" s="173" t="s">
        <v>925</v>
      </c>
      <c r="BD4" s="173" t="s">
        <v>926</v>
      </c>
      <c r="BE4" s="173" t="s">
        <v>927</v>
      </c>
      <c r="BF4" s="173" t="s">
        <v>928</v>
      </c>
      <c r="BG4" s="173" t="s">
        <v>925</v>
      </c>
      <c r="BH4" s="173" t="s">
        <v>926</v>
      </c>
      <c r="BI4" s="173" t="s">
        <v>927</v>
      </c>
      <c r="BJ4" s="173" t="s">
        <v>928</v>
      </c>
      <c r="BK4" s="173" t="s">
        <v>925</v>
      </c>
      <c r="BL4" s="173" t="s">
        <v>926</v>
      </c>
      <c r="BM4" s="173" t="s">
        <v>927</v>
      </c>
      <c r="BN4" s="173" t="s">
        <v>928</v>
      </c>
      <c r="BO4" s="173" t="s">
        <v>925</v>
      </c>
      <c r="BP4" s="173" t="s">
        <v>926</v>
      </c>
      <c r="BQ4" s="173" t="s">
        <v>927</v>
      </c>
      <c r="BR4" s="173" t="s">
        <v>928</v>
      </c>
      <c r="BS4" s="173" t="s">
        <v>925</v>
      </c>
      <c r="BT4" s="173" t="s">
        <v>926</v>
      </c>
      <c r="BU4" s="173" t="s">
        <v>927</v>
      </c>
      <c r="BV4" s="173" t="s">
        <v>928</v>
      </c>
      <c r="BW4" s="5"/>
      <c r="BX4" s="5"/>
      <c r="BY4" s="5"/>
      <c r="BZ4" s="5"/>
      <c r="CA4" s="5"/>
      <c r="CB4" s="5"/>
      <c r="CC4" s="5"/>
      <c r="CD4" s="5"/>
      <c r="CE4" s="5"/>
      <c r="CF4" s="5"/>
      <c r="CG4" s="5"/>
      <c r="CH4" s="5"/>
    </row>
    <row r="5" spans="2:86" ht="18" customHeight="1" x14ac:dyDescent="0.15">
      <c r="B5" s="409" t="s">
        <v>0</v>
      </c>
      <c r="C5" s="409"/>
      <c r="D5" s="409"/>
      <c r="E5" s="634" t="s">
        <v>547</v>
      </c>
      <c r="F5" s="635"/>
      <c r="G5" s="635"/>
      <c r="H5" s="635"/>
      <c r="I5" s="635"/>
      <c r="J5" s="636"/>
      <c r="K5" s="528" t="s">
        <v>1</v>
      </c>
      <c r="L5" s="528"/>
      <c r="M5" s="528"/>
      <c r="N5" s="648" t="s">
        <v>548</v>
      </c>
      <c r="O5" s="648"/>
      <c r="P5" s="648"/>
      <c r="Q5" s="648"/>
      <c r="R5" s="648"/>
      <c r="S5" s="648"/>
      <c r="T5" s="501"/>
      <c r="U5" s="502"/>
      <c r="V5" s="502"/>
      <c r="W5" s="502"/>
      <c r="X5" s="503"/>
      <c r="Y5" s="869" t="s">
        <v>549</v>
      </c>
      <c r="Z5" s="869"/>
      <c r="AA5" s="869"/>
      <c r="AB5" s="869"/>
      <c r="AC5" s="869"/>
      <c r="AD5" s="869"/>
      <c r="AE5" s="869"/>
      <c r="AF5" s="869"/>
      <c r="AG5" s="632"/>
      <c r="AH5" s="650"/>
      <c r="AI5" s="650"/>
      <c r="AJ5" s="633"/>
      <c r="AK5" s="866"/>
      <c r="AL5" s="867"/>
      <c r="AM5" s="867"/>
      <c r="AN5" s="867"/>
      <c r="AO5" s="868"/>
      <c r="AU5" s="860"/>
      <c r="AV5" s="174" t="str">
        <f>N7</f>
        <v>S023</v>
      </c>
      <c r="AW5" s="175">
        <f>R7</f>
        <v>10.5</v>
      </c>
      <c r="AX5" s="176" t="str">
        <f>AM35</f>
        <v>Ⅰ</v>
      </c>
      <c r="AY5" s="176">
        <f>Y37</f>
        <v>0</v>
      </c>
      <c r="AZ5" s="176">
        <f t="shared" ref="AZ5:BJ5" si="0">Z37</f>
        <v>0</v>
      </c>
      <c r="BA5" s="176">
        <f t="shared" si="0"/>
        <v>0</v>
      </c>
      <c r="BB5" s="176">
        <f>AB37</f>
        <v>0</v>
      </c>
      <c r="BC5" s="176">
        <f t="shared" si="0"/>
        <v>0</v>
      </c>
      <c r="BD5" s="176">
        <f>AD37</f>
        <v>0</v>
      </c>
      <c r="BE5" s="176">
        <f>AE37</f>
        <v>0</v>
      </c>
      <c r="BF5" s="176">
        <f t="shared" si="0"/>
        <v>0</v>
      </c>
      <c r="BG5" s="176">
        <f t="shared" si="0"/>
        <v>0</v>
      </c>
      <c r="BH5" s="176">
        <f t="shared" si="0"/>
        <v>0</v>
      </c>
      <c r="BI5" s="176">
        <f>AI37</f>
        <v>0</v>
      </c>
      <c r="BJ5" s="176">
        <f t="shared" si="0"/>
        <v>0</v>
      </c>
      <c r="BK5" s="176" t="str">
        <f>IF(Y37&gt;0,R7,"")</f>
        <v/>
      </c>
      <c r="BL5" s="177" t="str">
        <f>IF(Y37&gt;0,"",IF(Z37&gt;0,R7,""))</f>
        <v/>
      </c>
      <c r="BM5" s="177" t="str">
        <f>IF(Y37+Z37&gt;0,"",IF(AA37&gt;0,R7,""))</f>
        <v/>
      </c>
      <c r="BN5" s="177" t="str">
        <f>IF(Y37+Z37+AA37&gt;0,"",IF(AB37&gt;0,R7,""))</f>
        <v/>
      </c>
      <c r="BO5" s="176">
        <f>AC35</f>
        <v>0</v>
      </c>
      <c r="BP5" s="176">
        <f t="shared" ref="BP5:BQ5" si="1">AD35</f>
        <v>0</v>
      </c>
      <c r="BQ5" s="176">
        <f t="shared" si="1"/>
        <v>0</v>
      </c>
      <c r="BR5" s="176">
        <f>AF35</f>
        <v>0</v>
      </c>
      <c r="BS5" s="176">
        <f>AG35</f>
        <v>0</v>
      </c>
      <c r="BT5" s="176">
        <f>AH35</f>
        <v>0</v>
      </c>
      <c r="BU5" s="176">
        <f>AI35</f>
        <v>0</v>
      </c>
      <c r="BV5" s="176">
        <f>AJ35</f>
        <v>0</v>
      </c>
      <c r="BW5" s="178"/>
      <c r="BX5" s="179"/>
      <c r="BY5" s="179"/>
      <c r="BZ5" s="179"/>
      <c r="CA5" s="180"/>
      <c r="CB5" s="180"/>
      <c r="CC5" s="180"/>
      <c r="CD5" s="180"/>
      <c r="CE5" s="180"/>
      <c r="CF5" s="180"/>
      <c r="CG5" s="180"/>
      <c r="CH5" s="180"/>
    </row>
    <row r="6" spans="2:86" ht="12" customHeight="1" x14ac:dyDescent="0.15">
      <c r="B6" s="871" t="s">
        <v>929</v>
      </c>
      <c r="C6" s="873"/>
      <c r="D6" s="874"/>
      <c r="E6" s="875"/>
      <c r="F6" s="875"/>
      <c r="G6" s="875"/>
      <c r="H6" s="875"/>
      <c r="I6" s="875"/>
      <c r="J6" s="876"/>
      <c r="K6" s="881" t="s">
        <v>930</v>
      </c>
      <c r="L6" s="882"/>
      <c r="M6" s="882"/>
      <c r="N6" s="882"/>
      <c r="O6" s="882"/>
      <c r="P6" s="882"/>
      <c r="Q6" s="882"/>
      <c r="R6" s="882"/>
      <c r="S6" s="882"/>
      <c r="T6" s="882"/>
      <c r="U6" s="882"/>
      <c r="V6" s="882"/>
      <c r="W6" s="882"/>
      <c r="X6" s="882"/>
      <c r="Y6" s="882"/>
      <c r="Z6" s="882"/>
      <c r="AA6" s="882"/>
      <c r="AB6" s="882"/>
      <c r="AC6" s="882"/>
      <c r="AD6" s="882"/>
      <c r="AE6" s="882"/>
      <c r="AF6" s="882"/>
      <c r="AG6" s="882"/>
      <c r="AH6" s="882"/>
      <c r="AI6" s="882"/>
      <c r="AJ6" s="882"/>
      <c r="AK6" s="882"/>
      <c r="AL6" s="882"/>
      <c r="AM6" s="882"/>
      <c r="AN6" s="882"/>
      <c r="AO6" s="883"/>
      <c r="AP6" s="2"/>
    </row>
    <row r="7" spans="2:86" ht="12" customHeight="1" x14ac:dyDescent="0.15">
      <c r="B7" s="872"/>
      <c r="C7" s="877"/>
      <c r="D7" s="875"/>
      <c r="E7" s="875"/>
      <c r="F7" s="875"/>
      <c r="G7" s="875"/>
      <c r="H7" s="875"/>
      <c r="I7" s="875"/>
      <c r="J7" s="876"/>
      <c r="K7" s="884" t="s">
        <v>931</v>
      </c>
      <c r="L7" s="885"/>
      <c r="M7" s="886"/>
      <c r="N7" s="887" t="s">
        <v>977</v>
      </c>
      <c r="O7" s="888"/>
      <c r="P7" s="884" t="s">
        <v>932</v>
      </c>
      <c r="Q7" s="886"/>
      <c r="R7" s="889">
        <v>10.5</v>
      </c>
      <c r="S7" s="890"/>
      <c r="T7" s="891"/>
      <c r="U7" s="892" t="s">
        <v>933</v>
      </c>
      <c r="V7" s="893"/>
      <c r="W7" s="892" t="s">
        <v>934</v>
      </c>
      <c r="X7" s="893"/>
      <c r="Y7" s="886" t="s">
        <v>935</v>
      </c>
      <c r="Z7" s="898"/>
      <c r="AA7" s="898"/>
      <c r="AB7" s="898"/>
      <c r="AC7" s="892" t="s">
        <v>936</v>
      </c>
      <c r="AD7" s="899"/>
      <c r="AE7" s="899"/>
      <c r="AF7" s="899"/>
      <c r="AG7" s="899"/>
      <c r="AH7" s="899"/>
      <c r="AI7" s="899"/>
      <c r="AJ7" s="893"/>
      <c r="AK7" s="892" t="s">
        <v>937</v>
      </c>
      <c r="AL7" s="899"/>
      <c r="AM7" s="899"/>
      <c r="AN7" s="901"/>
      <c r="AO7" s="902"/>
      <c r="AP7" s="2"/>
      <c r="AW7" s="182"/>
    </row>
    <row r="8" spans="2:86" ht="12" customHeight="1" x14ac:dyDescent="0.15">
      <c r="B8" s="872"/>
      <c r="C8" s="877"/>
      <c r="D8" s="875"/>
      <c r="E8" s="875"/>
      <c r="F8" s="875"/>
      <c r="G8" s="875"/>
      <c r="H8" s="875"/>
      <c r="I8" s="875"/>
      <c r="J8" s="876"/>
      <c r="K8" s="898" t="s">
        <v>731</v>
      </c>
      <c r="L8" s="898" t="s">
        <v>560</v>
      </c>
      <c r="M8" s="898"/>
      <c r="N8" s="898" t="s">
        <v>561</v>
      </c>
      <c r="O8" s="898"/>
      <c r="P8" s="898" t="s">
        <v>938</v>
      </c>
      <c r="Q8" s="898"/>
      <c r="R8" s="898" t="s">
        <v>939</v>
      </c>
      <c r="S8" s="898"/>
      <c r="T8" s="898"/>
      <c r="U8" s="894"/>
      <c r="V8" s="895"/>
      <c r="W8" s="894"/>
      <c r="X8" s="895"/>
      <c r="Y8" s="886"/>
      <c r="Z8" s="898"/>
      <c r="AA8" s="898"/>
      <c r="AB8" s="898"/>
      <c r="AC8" s="896"/>
      <c r="AD8" s="900"/>
      <c r="AE8" s="900"/>
      <c r="AF8" s="900"/>
      <c r="AG8" s="900"/>
      <c r="AH8" s="900"/>
      <c r="AI8" s="900"/>
      <c r="AJ8" s="897"/>
      <c r="AK8" s="894"/>
      <c r="AL8" s="903"/>
      <c r="AM8" s="903"/>
      <c r="AN8" s="904"/>
      <c r="AO8" s="905"/>
      <c r="AP8" s="2"/>
    </row>
    <row r="9" spans="2:86" ht="12" customHeight="1" x14ac:dyDescent="0.15">
      <c r="B9" s="872"/>
      <c r="C9" s="877"/>
      <c r="D9" s="875"/>
      <c r="E9" s="875"/>
      <c r="F9" s="875"/>
      <c r="G9" s="875"/>
      <c r="H9" s="875"/>
      <c r="I9" s="875"/>
      <c r="J9" s="876"/>
      <c r="K9" s="898"/>
      <c r="L9" s="898"/>
      <c r="M9" s="898"/>
      <c r="N9" s="898"/>
      <c r="O9" s="898"/>
      <c r="P9" s="898"/>
      <c r="Q9" s="898"/>
      <c r="R9" s="898"/>
      <c r="S9" s="898"/>
      <c r="T9" s="898"/>
      <c r="U9" s="894"/>
      <c r="V9" s="895"/>
      <c r="W9" s="894"/>
      <c r="X9" s="895"/>
      <c r="Y9" s="886" t="s">
        <v>940</v>
      </c>
      <c r="Z9" s="898"/>
      <c r="AA9" s="898"/>
      <c r="AB9" s="898"/>
      <c r="AC9" s="898" t="s">
        <v>941</v>
      </c>
      <c r="AD9" s="898"/>
      <c r="AE9" s="898"/>
      <c r="AF9" s="898"/>
      <c r="AG9" s="898" t="s">
        <v>942</v>
      </c>
      <c r="AH9" s="898"/>
      <c r="AI9" s="898"/>
      <c r="AJ9" s="898"/>
      <c r="AK9" s="894"/>
      <c r="AL9" s="903"/>
      <c r="AM9" s="903"/>
      <c r="AN9" s="904"/>
      <c r="AO9" s="905"/>
      <c r="AP9" s="2"/>
    </row>
    <row r="10" spans="2:86" ht="12" customHeight="1" x14ac:dyDescent="0.15">
      <c r="B10" s="872"/>
      <c r="C10" s="877"/>
      <c r="D10" s="875"/>
      <c r="E10" s="875"/>
      <c r="F10" s="875"/>
      <c r="G10" s="875"/>
      <c r="H10" s="875"/>
      <c r="I10" s="875"/>
      <c r="J10" s="876"/>
      <c r="K10" s="898"/>
      <c r="L10" s="898"/>
      <c r="M10" s="898"/>
      <c r="N10" s="898"/>
      <c r="O10" s="898"/>
      <c r="P10" s="898"/>
      <c r="Q10" s="898"/>
      <c r="R10" s="898"/>
      <c r="S10" s="898"/>
      <c r="T10" s="898"/>
      <c r="U10" s="896"/>
      <c r="V10" s="897"/>
      <c r="W10" s="896"/>
      <c r="X10" s="897"/>
      <c r="Y10" s="183" t="s">
        <v>527</v>
      </c>
      <c r="Z10" s="184" t="s">
        <v>526</v>
      </c>
      <c r="AA10" s="184" t="s">
        <v>943</v>
      </c>
      <c r="AB10" s="184" t="s">
        <v>944</v>
      </c>
      <c r="AC10" s="184" t="s">
        <v>527</v>
      </c>
      <c r="AD10" s="184" t="s">
        <v>526</v>
      </c>
      <c r="AE10" s="184" t="s">
        <v>943</v>
      </c>
      <c r="AF10" s="184" t="s">
        <v>944</v>
      </c>
      <c r="AG10" s="184" t="s">
        <v>527</v>
      </c>
      <c r="AH10" s="184" t="s">
        <v>526</v>
      </c>
      <c r="AI10" s="184" t="s">
        <v>943</v>
      </c>
      <c r="AJ10" s="184" t="s">
        <v>944</v>
      </c>
      <c r="AK10" s="896"/>
      <c r="AL10" s="900"/>
      <c r="AM10" s="900"/>
      <c r="AN10" s="906"/>
      <c r="AO10" s="907"/>
      <c r="AP10" s="2"/>
    </row>
    <row r="11" spans="2:86" ht="12" customHeight="1" x14ac:dyDescent="0.15">
      <c r="B11" s="872"/>
      <c r="C11" s="877"/>
      <c r="D11" s="875"/>
      <c r="E11" s="875"/>
      <c r="F11" s="875"/>
      <c r="G11" s="875"/>
      <c r="H11" s="875"/>
      <c r="I11" s="875"/>
      <c r="J11" s="876"/>
      <c r="K11" s="185"/>
      <c r="L11" s="908"/>
      <c r="M11" s="910"/>
      <c r="N11" s="908"/>
      <c r="O11" s="910"/>
      <c r="P11" s="908"/>
      <c r="Q11" s="910"/>
      <c r="R11" s="606"/>
      <c r="S11" s="606"/>
      <c r="T11" s="606"/>
      <c r="U11" s="908"/>
      <c r="V11" s="910"/>
      <c r="W11" s="908"/>
      <c r="X11" s="910"/>
      <c r="Y11" s="186"/>
      <c r="Z11" s="187"/>
      <c r="AA11" s="187"/>
      <c r="AB11" s="187"/>
      <c r="AC11" s="188"/>
      <c r="AD11" s="188"/>
      <c r="AE11" s="188"/>
      <c r="AF11" s="188"/>
      <c r="AG11" s="188"/>
      <c r="AH11" s="188"/>
      <c r="AI11" s="188"/>
      <c r="AJ11" s="188"/>
      <c r="AK11" s="908"/>
      <c r="AL11" s="909"/>
      <c r="AM11" s="909"/>
      <c r="AN11" s="909"/>
      <c r="AO11" s="910"/>
      <c r="AP11" s="2"/>
      <c r="AQ11" s="189">
        <f>IF(P11="材質劣化",2,IF(P11="漏水",3,1))</f>
        <v>1</v>
      </c>
    </row>
    <row r="12" spans="2:86" ht="12" customHeight="1" x14ac:dyDescent="0.15">
      <c r="B12" s="872"/>
      <c r="C12" s="877"/>
      <c r="D12" s="875"/>
      <c r="E12" s="875"/>
      <c r="F12" s="875"/>
      <c r="G12" s="875"/>
      <c r="H12" s="875"/>
      <c r="I12" s="875"/>
      <c r="J12" s="876"/>
      <c r="K12" s="185"/>
      <c r="L12" s="908"/>
      <c r="M12" s="910"/>
      <c r="N12" s="908"/>
      <c r="O12" s="910"/>
      <c r="P12" s="908"/>
      <c r="Q12" s="910"/>
      <c r="R12" s="606"/>
      <c r="S12" s="606"/>
      <c r="T12" s="606"/>
      <c r="U12" s="908"/>
      <c r="V12" s="910"/>
      <c r="W12" s="908"/>
      <c r="X12" s="910"/>
      <c r="Y12" s="186"/>
      <c r="Z12" s="187"/>
      <c r="AA12" s="187"/>
      <c r="AB12" s="187"/>
      <c r="AC12" s="188"/>
      <c r="AD12" s="188"/>
      <c r="AE12" s="188"/>
      <c r="AF12" s="188"/>
      <c r="AG12" s="188"/>
      <c r="AH12" s="188"/>
      <c r="AI12" s="188"/>
      <c r="AJ12" s="188"/>
      <c r="AK12" s="908"/>
      <c r="AL12" s="909"/>
      <c r="AM12" s="909"/>
      <c r="AN12" s="909"/>
      <c r="AO12" s="910"/>
      <c r="AP12" s="2"/>
      <c r="AQ12" s="189">
        <f>IF(P12="材質劣化",2,IF(P12="漏水",3,1))</f>
        <v>1</v>
      </c>
    </row>
    <row r="13" spans="2:86" ht="12" customHeight="1" x14ac:dyDescent="0.15">
      <c r="B13" s="872"/>
      <c r="C13" s="877"/>
      <c r="D13" s="875"/>
      <c r="E13" s="875"/>
      <c r="F13" s="875"/>
      <c r="G13" s="875"/>
      <c r="H13" s="875"/>
      <c r="I13" s="875"/>
      <c r="J13" s="876"/>
      <c r="K13" s="185"/>
      <c r="L13" s="908"/>
      <c r="M13" s="910"/>
      <c r="N13" s="908"/>
      <c r="O13" s="910"/>
      <c r="P13" s="908"/>
      <c r="Q13" s="910"/>
      <c r="R13" s="604"/>
      <c r="S13" s="620"/>
      <c r="T13" s="605"/>
      <c r="U13" s="908"/>
      <c r="V13" s="910"/>
      <c r="W13" s="908"/>
      <c r="X13" s="910"/>
      <c r="Y13" s="186"/>
      <c r="Z13" s="187"/>
      <c r="AA13" s="187"/>
      <c r="AB13" s="187"/>
      <c r="AC13" s="188"/>
      <c r="AD13" s="188"/>
      <c r="AE13" s="188"/>
      <c r="AF13" s="188"/>
      <c r="AG13" s="188"/>
      <c r="AH13" s="188"/>
      <c r="AI13" s="188"/>
      <c r="AJ13" s="188"/>
      <c r="AK13" s="908"/>
      <c r="AL13" s="909"/>
      <c r="AM13" s="909"/>
      <c r="AN13" s="909"/>
      <c r="AO13" s="910"/>
      <c r="AP13" s="2"/>
      <c r="AQ13" s="189">
        <f t="shared" ref="AQ13:AQ34" si="2">IF(P13="材質劣化",2,IF(P13="漏水",3,1))</f>
        <v>1</v>
      </c>
    </row>
    <row r="14" spans="2:86" ht="12" customHeight="1" x14ac:dyDescent="0.15">
      <c r="B14" s="872"/>
      <c r="C14" s="877"/>
      <c r="D14" s="875"/>
      <c r="E14" s="875"/>
      <c r="F14" s="875"/>
      <c r="G14" s="875"/>
      <c r="H14" s="875"/>
      <c r="I14" s="875"/>
      <c r="J14" s="876"/>
      <c r="K14" s="185"/>
      <c r="L14" s="908"/>
      <c r="M14" s="910"/>
      <c r="N14" s="908"/>
      <c r="O14" s="910"/>
      <c r="P14" s="908"/>
      <c r="Q14" s="910"/>
      <c r="R14" s="604"/>
      <c r="S14" s="620"/>
      <c r="T14" s="605"/>
      <c r="U14" s="908"/>
      <c r="V14" s="910"/>
      <c r="W14" s="908"/>
      <c r="X14" s="910"/>
      <c r="Y14" s="186"/>
      <c r="Z14" s="187"/>
      <c r="AA14" s="187"/>
      <c r="AB14" s="187"/>
      <c r="AC14" s="188"/>
      <c r="AD14" s="188"/>
      <c r="AE14" s="188"/>
      <c r="AF14" s="188"/>
      <c r="AG14" s="188"/>
      <c r="AH14" s="188"/>
      <c r="AI14" s="188"/>
      <c r="AJ14" s="188"/>
      <c r="AK14" s="908"/>
      <c r="AL14" s="909"/>
      <c r="AM14" s="909"/>
      <c r="AN14" s="909"/>
      <c r="AO14" s="910"/>
      <c r="AP14" s="2"/>
      <c r="AQ14" s="189">
        <f t="shared" si="2"/>
        <v>1</v>
      </c>
    </row>
    <row r="15" spans="2:86" ht="12" customHeight="1" x14ac:dyDescent="0.15">
      <c r="B15" s="872"/>
      <c r="C15" s="877"/>
      <c r="D15" s="875"/>
      <c r="E15" s="875"/>
      <c r="F15" s="875"/>
      <c r="G15" s="875"/>
      <c r="H15" s="875"/>
      <c r="I15" s="875"/>
      <c r="J15" s="876"/>
      <c r="K15" s="185"/>
      <c r="L15" s="908"/>
      <c r="M15" s="910"/>
      <c r="N15" s="908"/>
      <c r="O15" s="910"/>
      <c r="P15" s="908"/>
      <c r="Q15" s="910"/>
      <c r="R15" s="604"/>
      <c r="S15" s="620"/>
      <c r="T15" s="605"/>
      <c r="U15" s="908"/>
      <c r="V15" s="910"/>
      <c r="W15" s="908"/>
      <c r="X15" s="910"/>
      <c r="Y15" s="186"/>
      <c r="Z15" s="187"/>
      <c r="AA15" s="187"/>
      <c r="AB15" s="187"/>
      <c r="AC15" s="188"/>
      <c r="AD15" s="188"/>
      <c r="AE15" s="188"/>
      <c r="AF15" s="188"/>
      <c r="AG15" s="188"/>
      <c r="AH15" s="188"/>
      <c r="AI15" s="188"/>
      <c r="AJ15" s="188"/>
      <c r="AK15" s="908"/>
      <c r="AL15" s="909"/>
      <c r="AM15" s="909"/>
      <c r="AN15" s="909"/>
      <c r="AO15" s="910"/>
      <c r="AP15" s="2"/>
      <c r="AQ15" s="189">
        <f t="shared" si="2"/>
        <v>1</v>
      </c>
    </row>
    <row r="16" spans="2:86" ht="12" customHeight="1" x14ac:dyDescent="0.15">
      <c r="B16" s="872"/>
      <c r="C16" s="877"/>
      <c r="D16" s="875"/>
      <c r="E16" s="875"/>
      <c r="F16" s="875"/>
      <c r="G16" s="875"/>
      <c r="H16" s="875"/>
      <c r="I16" s="875"/>
      <c r="J16" s="876"/>
      <c r="K16" s="185"/>
      <c r="L16" s="908"/>
      <c r="M16" s="910"/>
      <c r="N16" s="908"/>
      <c r="O16" s="910"/>
      <c r="P16" s="908"/>
      <c r="Q16" s="910"/>
      <c r="R16" s="604"/>
      <c r="S16" s="620"/>
      <c r="T16" s="605"/>
      <c r="U16" s="908"/>
      <c r="V16" s="910"/>
      <c r="W16" s="908"/>
      <c r="X16" s="910"/>
      <c r="Y16" s="186"/>
      <c r="Z16" s="187"/>
      <c r="AA16" s="187"/>
      <c r="AB16" s="187"/>
      <c r="AC16" s="188"/>
      <c r="AD16" s="188"/>
      <c r="AE16" s="188"/>
      <c r="AF16" s="188"/>
      <c r="AG16" s="188"/>
      <c r="AH16" s="188"/>
      <c r="AI16" s="188"/>
      <c r="AJ16" s="188"/>
      <c r="AK16" s="908"/>
      <c r="AL16" s="909"/>
      <c r="AM16" s="909"/>
      <c r="AN16" s="909"/>
      <c r="AO16" s="910"/>
      <c r="AP16" s="2"/>
      <c r="AQ16" s="189">
        <f t="shared" si="2"/>
        <v>1</v>
      </c>
    </row>
    <row r="17" spans="2:46" ht="12" customHeight="1" x14ac:dyDescent="0.15">
      <c r="B17" s="872"/>
      <c r="C17" s="877"/>
      <c r="D17" s="875"/>
      <c r="E17" s="875"/>
      <c r="F17" s="875"/>
      <c r="G17" s="875"/>
      <c r="H17" s="875"/>
      <c r="I17" s="875"/>
      <c r="J17" s="876"/>
      <c r="K17" s="185"/>
      <c r="L17" s="908"/>
      <c r="M17" s="910"/>
      <c r="N17" s="908"/>
      <c r="O17" s="910"/>
      <c r="P17" s="908"/>
      <c r="Q17" s="910"/>
      <c r="R17" s="604"/>
      <c r="S17" s="620"/>
      <c r="T17" s="605"/>
      <c r="U17" s="908"/>
      <c r="V17" s="910"/>
      <c r="W17" s="908"/>
      <c r="X17" s="910"/>
      <c r="Y17" s="186"/>
      <c r="Z17" s="187"/>
      <c r="AA17" s="187"/>
      <c r="AB17" s="187"/>
      <c r="AC17" s="188"/>
      <c r="AD17" s="188"/>
      <c r="AE17" s="188"/>
      <c r="AF17" s="188"/>
      <c r="AG17" s="188"/>
      <c r="AH17" s="188"/>
      <c r="AI17" s="188"/>
      <c r="AJ17" s="188"/>
      <c r="AK17" s="908"/>
      <c r="AL17" s="909"/>
      <c r="AM17" s="909"/>
      <c r="AN17" s="909"/>
      <c r="AO17" s="910"/>
      <c r="AP17" s="2"/>
      <c r="AQ17" s="189">
        <f t="shared" si="2"/>
        <v>1</v>
      </c>
    </row>
    <row r="18" spans="2:46" ht="12" customHeight="1" x14ac:dyDescent="0.15">
      <c r="B18" s="872"/>
      <c r="C18" s="877"/>
      <c r="D18" s="875"/>
      <c r="E18" s="875"/>
      <c r="F18" s="875"/>
      <c r="G18" s="875"/>
      <c r="H18" s="875"/>
      <c r="I18" s="875"/>
      <c r="J18" s="876"/>
      <c r="K18" s="185"/>
      <c r="L18" s="908"/>
      <c r="M18" s="910"/>
      <c r="N18" s="908"/>
      <c r="O18" s="910"/>
      <c r="P18" s="908"/>
      <c r="Q18" s="910"/>
      <c r="R18" s="604"/>
      <c r="S18" s="620"/>
      <c r="T18" s="605"/>
      <c r="U18" s="908"/>
      <c r="V18" s="910"/>
      <c r="W18" s="908"/>
      <c r="X18" s="910"/>
      <c r="Y18" s="186"/>
      <c r="Z18" s="187"/>
      <c r="AA18" s="187"/>
      <c r="AB18" s="187"/>
      <c r="AC18" s="188"/>
      <c r="AD18" s="188"/>
      <c r="AE18" s="188"/>
      <c r="AF18" s="188"/>
      <c r="AG18" s="188"/>
      <c r="AH18" s="188"/>
      <c r="AI18" s="188"/>
      <c r="AJ18" s="188"/>
      <c r="AK18" s="908"/>
      <c r="AL18" s="909"/>
      <c r="AM18" s="909"/>
      <c r="AN18" s="909"/>
      <c r="AO18" s="910"/>
      <c r="AP18" s="2"/>
      <c r="AQ18" s="189">
        <f t="shared" si="2"/>
        <v>1</v>
      </c>
    </row>
    <row r="19" spans="2:46" ht="12" customHeight="1" x14ac:dyDescent="0.15">
      <c r="B19" s="872"/>
      <c r="C19" s="877"/>
      <c r="D19" s="875"/>
      <c r="E19" s="875"/>
      <c r="F19" s="875"/>
      <c r="G19" s="875"/>
      <c r="H19" s="875"/>
      <c r="I19" s="875"/>
      <c r="J19" s="876"/>
      <c r="K19" s="185"/>
      <c r="L19" s="908"/>
      <c r="M19" s="910"/>
      <c r="N19" s="908"/>
      <c r="O19" s="910"/>
      <c r="P19" s="908"/>
      <c r="Q19" s="910"/>
      <c r="R19" s="604"/>
      <c r="S19" s="620"/>
      <c r="T19" s="605"/>
      <c r="U19" s="908"/>
      <c r="V19" s="910"/>
      <c r="W19" s="908"/>
      <c r="X19" s="910"/>
      <c r="Y19" s="186"/>
      <c r="Z19" s="187"/>
      <c r="AA19" s="187"/>
      <c r="AB19" s="187"/>
      <c r="AC19" s="188"/>
      <c r="AD19" s="188"/>
      <c r="AE19" s="188"/>
      <c r="AF19" s="188"/>
      <c r="AG19" s="188"/>
      <c r="AH19" s="188"/>
      <c r="AI19" s="188"/>
      <c r="AJ19" s="188"/>
      <c r="AK19" s="908"/>
      <c r="AL19" s="909"/>
      <c r="AM19" s="909"/>
      <c r="AN19" s="909"/>
      <c r="AO19" s="910"/>
      <c r="AP19" s="2"/>
      <c r="AQ19" s="189">
        <f t="shared" si="2"/>
        <v>1</v>
      </c>
    </row>
    <row r="20" spans="2:46" ht="12" customHeight="1" x14ac:dyDescent="0.15">
      <c r="B20" s="872"/>
      <c r="C20" s="877"/>
      <c r="D20" s="875"/>
      <c r="E20" s="875"/>
      <c r="F20" s="875"/>
      <c r="G20" s="875"/>
      <c r="H20" s="875"/>
      <c r="I20" s="875"/>
      <c r="J20" s="876"/>
      <c r="K20" s="185"/>
      <c r="L20" s="908"/>
      <c r="M20" s="910"/>
      <c r="N20" s="908"/>
      <c r="O20" s="910"/>
      <c r="P20" s="908"/>
      <c r="Q20" s="910"/>
      <c r="R20" s="604"/>
      <c r="S20" s="620"/>
      <c r="T20" s="605"/>
      <c r="U20" s="908"/>
      <c r="V20" s="910"/>
      <c r="W20" s="908"/>
      <c r="X20" s="910"/>
      <c r="Y20" s="186"/>
      <c r="Z20" s="187"/>
      <c r="AA20" s="187"/>
      <c r="AB20" s="187"/>
      <c r="AC20" s="188"/>
      <c r="AD20" s="188"/>
      <c r="AE20" s="188"/>
      <c r="AF20" s="188"/>
      <c r="AG20" s="188"/>
      <c r="AH20" s="188"/>
      <c r="AI20" s="188"/>
      <c r="AJ20" s="188"/>
      <c r="AK20" s="908"/>
      <c r="AL20" s="909"/>
      <c r="AM20" s="909"/>
      <c r="AN20" s="909"/>
      <c r="AO20" s="910"/>
      <c r="AP20" s="2"/>
      <c r="AQ20" s="189">
        <f t="shared" si="2"/>
        <v>1</v>
      </c>
    </row>
    <row r="21" spans="2:46" ht="12" customHeight="1" x14ac:dyDescent="0.15">
      <c r="B21" s="872"/>
      <c r="C21" s="877"/>
      <c r="D21" s="875"/>
      <c r="E21" s="875"/>
      <c r="F21" s="875"/>
      <c r="G21" s="875"/>
      <c r="H21" s="875"/>
      <c r="I21" s="875"/>
      <c r="J21" s="876"/>
      <c r="K21" s="185"/>
      <c r="L21" s="908"/>
      <c r="M21" s="910"/>
      <c r="N21" s="908"/>
      <c r="O21" s="910"/>
      <c r="P21" s="908"/>
      <c r="Q21" s="910"/>
      <c r="R21" s="604"/>
      <c r="S21" s="620"/>
      <c r="T21" s="605"/>
      <c r="U21" s="908"/>
      <c r="V21" s="910"/>
      <c r="W21" s="908"/>
      <c r="X21" s="910"/>
      <c r="Y21" s="186"/>
      <c r="Z21" s="187"/>
      <c r="AA21" s="187"/>
      <c r="AB21" s="187"/>
      <c r="AC21" s="188"/>
      <c r="AD21" s="188"/>
      <c r="AE21" s="188"/>
      <c r="AF21" s="188"/>
      <c r="AG21" s="188"/>
      <c r="AH21" s="188"/>
      <c r="AI21" s="188"/>
      <c r="AJ21" s="188"/>
      <c r="AK21" s="908"/>
      <c r="AL21" s="909"/>
      <c r="AM21" s="909"/>
      <c r="AN21" s="909"/>
      <c r="AO21" s="910"/>
      <c r="AP21" s="2"/>
      <c r="AQ21" s="189">
        <f>IF(P21="材質劣化",2,IF(P21="漏水",3,1))</f>
        <v>1</v>
      </c>
    </row>
    <row r="22" spans="2:46" ht="12" customHeight="1" x14ac:dyDescent="0.15">
      <c r="B22" s="872"/>
      <c r="C22" s="877"/>
      <c r="D22" s="875"/>
      <c r="E22" s="875"/>
      <c r="F22" s="875"/>
      <c r="G22" s="875"/>
      <c r="H22" s="875"/>
      <c r="I22" s="875"/>
      <c r="J22" s="876"/>
      <c r="K22" s="185"/>
      <c r="L22" s="908"/>
      <c r="M22" s="910"/>
      <c r="N22" s="908"/>
      <c r="O22" s="910"/>
      <c r="P22" s="908"/>
      <c r="Q22" s="910"/>
      <c r="R22" s="604"/>
      <c r="S22" s="620"/>
      <c r="T22" s="605"/>
      <c r="U22" s="908"/>
      <c r="V22" s="910"/>
      <c r="W22" s="908"/>
      <c r="X22" s="910"/>
      <c r="Y22" s="186"/>
      <c r="Z22" s="187"/>
      <c r="AA22" s="187"/>
      <c r="AB22" s="187"/>
      <c r="AC22" s="188"/>
      <c r="AD22" s="188"/>
      <c r="AE22" s="188"/>
      <c r="AF22" s="188"/>
      <c r="AG22" s="188"/>
      <c r="AH22" s="188"/>
      <c r="AI22" s="188"/>
      <c r="AJ22" s="188"/>
      <c r="AK22" s="908"/>
      <c r="AL22" s="909"/>
      <c r="AM22" s="909"/>
      <c r="AN22" s="909"/>
      <c r="AO22" s="910"/>
      <c r="AP22" s="2"/>
      <c r="AQ22" s="189">
        <f t="shared" si="2"/>
        <v>1</v>
      </c>
    </row>
    <row r="23" spans="2:46" ht="12" customHeight="1" x14ac:dyDescent="0.15">
      <c r="B23" s="872"/>
      <c r="C23" s="877"/>
      <c r="D23" s="875"/>
      <c r="E23" s="875"/>
      <c r="F23" s="875"/>
      <c r="G23" s="875"/>
      <c r="H23" s="875"/>
      <c r="I23" s="875"/>
      <c r="J23" s="876"/>
      <c r="K23" s="185"/>
      <c r="L23" s="908"/>
      <c r="M23" s="910"/>
      <c r="N23" s="908"/>
      <c r="O23" s="910"/>
      <c r="P23" s="908"/>
      <c r="Q23" s="910"/>
      <c r="R23" s="604"/>
      <c r="S23" s="620"/>
      <c r="T23" s="605"/>
      <c r="U23" s="908"/>
      <c r="V23" s="910"/>
      <c r="W23" s="908"/>
      <c r="X23" s="910"/>
      <c r="Y23" s="186"/>
      <c r="Z23" s="187"/>
      <c r="AA23" s="187"/>
      <c r="AB23" s="187"/>
      <c r="AC23" s="188"/>
      <c r="AD23" s="188"/>
      <c r="AE23" s="188"/>
      <c r="AF23" s="188"/>
      <c r="AG23" s="188"/>
      <c r="AH23" s="188"/>
      <c r="AI23" s="188"/>
      <c r="AJ23" s="188"/>
      <c r="AK23" s="908"/>
      <c r="AL23" s="909"/>
      <c r="AM23" s="909"/>
      <c r="AN23" s="909"/>
      <c r="AO23" s="910"/>
      <c r="AP23" s="2"/>
      <c r="AQ23" s="189">
        <f t="shared" si="2"/>
        <v>1</v>
      </c>
    </row>
    <row r="24" spans="2:46" ht="12" customHeight="1" x14ac:dyDescent="0.15">
      <c r="B24" s="872"/>
      <c r="C24" s="877"/>
      <c r="D24" s="875"/>
      <c r="E24" s="875"/>
      <c r="F24" s="875"/>
      <c r="G24" s="875"/>
      <c r="H24" s="875"/>
      <c r="I24" s="875"/>
      <c r="J24" s="876"/>
      <c r="K24" s="185"/>
      <c r="L24" s="908"/>
      <c r="M24" s="910"/>
      <c r="N24" s="908"/>
      <c r="O24" s="910"/>
      <c r="P24" s="908"/>
      <c r="Q24" s="910"/>
      <c r="R24" s="604"/>
      <c r="S24" s="620"/>
      <c r="T24" s="605"/>
      <c r="U24" s="908"/>
      <c r="V24" s="910"/>
      <c r="W24" s="908"/>
      <c r="X24" s="910"/>
      <c r="Y24" s="186"/>
      <c r="Z24" s="187"/>
      <c r="AA24" s="187"/>
      <c r="AB24" s="187"/>
      <c r="AC24" s="188"/>
      <c r="AD24" s="188"/>
      <c r="AE24" s="188"/>
      <c r="AF24" s="188"/>
      <c r="AG24" s="188"/>
      <c r="AH24" s="188"/>
      <c r="AI24" s="188"/>
      <c r="AJ24" s="188"/>
      <c r="AK24" s="908"/>
      <c r="AL24" s="909"/>
      <c r="AM24" s="909"/>
      <c r="AN24" s="909"/>
      <c r="AO24" s="910"/>
      <c r="AP24" s="2"/>
      <c r="AQ24" s="189">
        <f t="shared" si="2"/>
        <v>1</v>
      </c>
    </row>
    <row r="25" spans="2:46" ht="12" customHeight="1" x14ac:dyDescent="0.15">
      <c r="B25" s="872"/>
      <c r="C25" s="877"/>
      <c r="D25" s="875"/>
      <c r="E25" s="875"/>
      <c r="F25" s="875"/>
      <c r="G25" s="875"/>
      <c r="H25" s="875"/>
      <c r="I25" s="875"/>
      <c r="J25" s="876"/>
      <c r="K25" s="185"/>
      <c r="L25" s="908"/>
      <c r="M25" s="910"/>
      <c r="N25" s="908"/>
      <c r="O25" s="910"/>
      <c r="P25" s="908"/>
      <c r="Q25" s="910"/>
      <c r="R25" s="604"/>
      <c r="S25" s="620"/>
      <c r="T25" s="605"/>
      <c r="U25" s="908"/>
      <c r="V25" s="910"/>
      <c r="W25" s="908"/>
      <c r="X25" s="910"/>
      <c r="Y25" s="186"/>
      <c r="Z25" s="187"/>
      <c r="AA25" s="187"/>
      <c r="AB25" s="187"/>
      <c r="AC25" s="188"/>
      <c r="AD25" s="188"/>
      <c r="AE25" s="188"/>
      <c r="AF25" s="188"/>
      <c r="AG25" s="188"/>
      <c r="AH25" s="188"/>
      <c r="AI25" s="188"/>
      <c r="AJ25" s="188"/>
      <c r="AK25" s="908"/>
      <c r="AL25" s="909"/>
      <c r="AM25" s="909"/>
      <c r="AN25" s="909"/>
      <c r="AO25" s="910"/>
      <c r="AP25" s="2"/>
      <c r="AQ25" s="189">
        <f t="shared" si="2"/>
        <v>1</v>
      </c>
    </row>
    <row r="26" spans="2:46" ht="12" customHeight="1" x14ac:dyDescent="0.15">
      <c r="B26" s="872"/>
      <c r="C26" s="877"/>
      <c r="D26" s="875"/>
      <c r="E26" s="875"/>
      <c r="F26" s="875"/>
      <c r="G26" s="875"/>
      <c r="H26" s="875"/>
      <c r="I26" s="875"/>
      <c r="J26" s="876"/>
      <c r="K26" s="185"/>
      <c r="L26" s="908"/>
      <c r="M26" s="910"/>
      <c r="N26" s="908"/>
      <c r="O26" s="910"/>
      <c r="P26" s="908"/>
      <c r="Q26" s="910"/>
      <c r="R26" s="604"/>
      <c r="S26" s="620"/>
      <c r="T26" s="605"/>
      <c r="U26" s="908"/>
      <c r="V26" s="910"/>
      <c r="W26" s="908"/>
      <c r="X26" s="910"/>
      <c r="Y26" s="186"/>
      <c r="Z26" s="187"/>
      <c r="AA26" s="187"/>
      <c r="AB26" s="187"/>
      <c r="AC26" s="188"/>
      <c r="AD26" s="188"/>
      <c r="AE26" s="188"/>
      <c r="AF26" s="188"/>
      <c r="AG26" s="188"/>
      <c r="AH26" s="188"/>
      <c r="AI26" s="188"/>
      <c r="AJ26" s="188"/>
      <c r="AK26" s="908"/>
      <c r="AL26" s="909"/>
      <c r="AM26" s="909"/>
      <c r="AN26" s="909"/>
      <c r="AO26" s="910"/>
      <c r="AP26" s="2"/>
      <c r="AQ26" s="189">
        <f t="shared" si="2"/>
        <v>1</v>
      </c>
    </row>
    <row r="27" spans="2:46" ht="12" customHeight="1" x14ac:dyDescent="0.15">
      <c r="B27" s="872"/>
      <c r="C27" s="877"/>
      <c r="D27" s="875"/>
      <c r="E27" s="875"/>
      <c r="F27" s="875"/>
      <c r="G27" s="875"/>
      <c r="H27" s="875"/>
      <c r="I27" s="875"/>
      <c r="J27" s="876"/>
      <c r="K27" s="185"/>
      <c r="L27" s="908"/>
      <c r="M27" s="910"/>
      <c r="N27" s="908"/>
      <c r="O27" s="910"/>
      <c r="P27" s="908"/>
      <c r="Q27" s="910"/>
      <c r="R27" s="604"/>
      <c r="S27" s="620"/>
      <c r="T27" s="605"/>
      <c r="U27" s="908"/>
      <c r="V27" s="910"/>
      <c r="W27" s="908"/>
      <c r="X27" s="910"/>
      <c r="Y27" s="186"/>
      <c r="Z27" s="187"/>
      <c r="AA27" s="187"/>
      <c r="AB27" s="187"/>
      <c r="AC27" s="188"/>
      <c r="AD27" s="188"/>
      <c r="AE27" s="188"/>
      <c r="AF27" s="188"/>
      <c r="AG27" s="188"/>
      <c r="AH27" s="188"/>
      <c r="AI27" s="188"/>
      <c r="AJ27" s="188"/>
      <c r="AK27" s="908"/>
      <c r="AL27" s="909"/>
      <c r="AM27" s="909"/>
      <c r="AN27" s="909"/>
      <c r="AO27" s="910"/>
      <c r="AP27" s="2"/>
      <c r="AQ27" s="189">
        <f t="shared" si="2"/>
        <v>1</v>
      </c>
    </row>
    <row r="28" spans="2:46" ht="12" customHeight="1" x14ac:dyDescent="0.15">
      <c r="B28" s="872"/>
      <c r="C28" s="877"/>
      <c r="D28" s="875"/>
      <c r="E28" s="875"/>
      <c r="F28" s="875"/>
      <c r="G28" s="875"/>
      <c r="H28" s="875"/>
      <c r="I28" s="875"/>
      <c r="J28" s="876"/>
      <c r="K28" s="185"/>
      <c r="L28" s="908"/>
      <c r="M28" s="910"/>
      <c r="N28" s="908"/>
      <c r="O28" s="910"/>
      <c r="P28" s="908"/>
      <c r="Q28" s="910"/>
      <c r="R28" s="604"/>
      <c r="S28" s="620"/>
      <c r="T28" s="605"/>
      <c r="U28" s="908"/>
      <c r="V28" s="910"/>
      <c r="W28" s="908"/>
      <c r="X28" s="910"/>
      <c r="Y28" s="186"/>
      <c r="Z28" s="187"/>
      <c r="AA28" s="187"/>
      <c r="AB28" s="187"/>
      <c r="AC28" s="188"/>
      <c r="AD28" s="188"/>
      <c r="AE28" s="188"/>
      <c r="AF28" s="188"/>
      <c r="AG28" s="188"/>
      <c r="AH28" s="188"/>
      <c r="AI28" s="188"/>
      <c r="AJ28" s="188"/>
      <c r="AK28" s="908"/>
      <c r="AL28" s="909"/>
      <c r="AM28" s="909"/>
      <c r="AN28" s="909"/>
      <c r="AO28" s="910"/>
      <c r="AP28" s="2"/>
      <c r="AQ28" s="189">
        <f t="shared" si="2"/>
        <v>1</v>
      </c>
    </row>
    <row r="29" spans="2:46" ht="12" customHeight="1" x14ac:dyDescent="0.15">
      <c r="B29" s="872"/>
      <c r="C29" s="877"/>
      <c r="D29" s="875"/>
      <c r="E29" s="875"/>
      <c r="F29" s="875"/>
      <c r="G29" s="875"/>
      <c r="H29" s="875"/>
      <c r="I29" s="875"/>
      <c r="J29" s="876"/>
      <c r="K29" s="185"/>
      <c r="L29" s="908"/>
      <c r="M29" s="910"/>
      <c r="N29" s="908"/>
      <c r="O29" s="910"/>
      <c r="P29" s="908"/>
      <c r="Q29" s="910"/>
      <c r="R29" s="604"/>
      <c r="S29" s="620"/>
      <c r="T29" s="605"/>
      <c r="U29" s="908"/>
      <c r="V29" s="910"/>
      <c r="W29" s="908"/>
      <c r="X29" s="910"/>
      <c r="Y29" s="186"/>
      <c r="Z29" s="187"/>
      <c r="AA29" s="187"/>
      <c r="AB29" s="187"/>
      <c r="AC29" s="188"/>
      <c r="AD29" s="188"/>
      <c r="AE29" s="188"/>
      <c r="AF29" s="188"/>
      <c r="AG29" s="188"/>
      <c r="AH29" s="188"/>
      <c r="AI29" s="188"/>
      <c r="AJ29" s="188"/>
      <c r="AK29" s="908"/>
      <c r="AL29" s="909"/>
      <c r="AM29" s="909"/>
      <c r="AN29" s="909"/>
      <c r="AO29" s="910"/>
      <c r="AP29" s="2"/>
      <c r="AQ29" s="189">
        <f t="shared" si="2"/>
        <v>1</v>
      </c>
    </row>
    <row r="30" spans="2:46" ht="12" customHeight="1" x14ac:dyDescent="0.15">
      <c r="B30" s="872"/>
      <c r="C30" s="877"/>
      <c r="D30" s="875"/>
      <c r="E30" s="875"/>
      <c r="F30" s="875"/>
      <c r="G30" s="875"/>
      <c r="H30" s="875"/>
      <c r="I30" s="875"/>
      <c r="J30" s="876"/>
      <c r="K30" s="185"/>
      <c r="L30" s="908"/>
      <c r="M30" s="910"/>
      <c r="N30" s="908"/>
      <c r="O30" s="910"/>
      <c r="P30" s="908"/>
      <c r="Q30" s="910"/>
      <c r="R30" s="604"/>
      <c r="S30" s="620"/>
      <c r="T30" s="605"/>
      <c r="U30" s="908"/>
      <c r="V30" s="910"/>
      <c r="W30" s="908"/>
      <c r="X30" s="910"/>
      <c r="Y30" s="186"/>
      <c r="Z30" s="187"/>
      <c r="AA30" s="187"/>
      <c r="AB30" s="187"/>
      <c r="AC30" s="188"/>
      <c r="AD30" s="188"/>
      <c r="AE30" s="188"/>
      <c r="AF30" s="188"/>
      <c r="AG30" s="188"/>
      <c r="AH30" s="188"/>
      <c r="AI30" s="188"/>
      <c r="AJ30" s="188"/>
      <c r="AK30" s="908"/>
      <c r="AL30" s="909"/>
      <c r="AM30" s="909"/>
      <c r="AN30" s="909"/>
      <c r="AO30" s="910"/>
      <c r="AP30" s="2"/>
      <c r="AQ30" s="189">
        <f t="shared" si="2"/>
        <v>1</v>
      </c>
    </row>
    <row r="31" spans="2:46" ht="12" customHeight="1" x14ac:dyDescent="0.15">
      <c r="B31" s="872"/>
      <c r="C31" s="877"/>
      <c r="D31" s="875"/>
      <c r="E31" s="875"/>
      <c r="F31" s="875"/>
      <c r="G31" s="875"/>
      <c r="H31" s="875"/>
      <c r="I31" s="875"/>
      <c r="J31" s="876"/>
      <c r="K31" s="185"/>
      <c r="L31" s="908"/>
      <c r="M31" s="910"/>
      <c r="N31" s="908"/>
      <c r="O31" s="910"/>
      <c r="P31" s="908"/>
      <c r="Q31" s="910"/>
      <c r="R31" s="604"/>
      <c r="S31" s="620"/>
      <c r="T31" s="605"/>
      <c r="U31" s="908"/>
      <c r="V31" s="910"/>
      <c r="W31" s="908"/>
      <c r="X31" s="910"/>
      <c r="Y31" s="186"/>
      <c r="Z31" s="187"/>
      <c r="AA31" s="187"/>
      <c r="AB31" s="187"/>
      <c r="AC31" s="188"/>
      <c r="AD31" s="188"/>
      <c r="AE31" s="188"/>
      <c r="AF31" s="188"/>
      <c r="AG31" s="188"/>
      <c r="AH31" s="188"/>
      <c r="AI31" s="188"/>
      <c r="AJ31" s="188"/>
      <c r="AK31" s="908"/>
      <c r="AL31" s="909"/>
      <c r="AM31" s="909"/>
      <c r="AN31" s="909"/>
      <c r="AO31" s="910"/>
      <c r="AP31" s="2"/>
      <c r="AQ31" s="189">
        <f t="shared" si="2"/>
        <v>1</v>
      </c>
    </row>
    <row r="32" spans="2:46" ht="12" customHeight="1" x14ac:dyDescent="0.15">
      <c r="B32" s="872"/>
      <c r="C32" s="877"/>
      <c r="D32" s="875"/>
      <c r="E32" s="875"/>
      <c r="F32" s="875"/>
      <c r="G32" s="875"/>
      <c r="H32" s="875"/>
      <c r="I32" s="875"/>
      <c r="J32" s="876"/>
      <c r="K32" s="185"/>
      <c r="L32" s="908"/>
      <c r="M32" s="910"/>
      <c r="N32" s="908"/>
      <c r="O32" s="910"/>
      <c r="P32" s="908"/>
      <c r="Q32" s="910"/>
      <c r="R32" s="604"/>
      <c r="S32" s="620"/>
      <c r="T32" s="605"/>
      <c r="U32" s="908"/>
      <c r="V32" s="910"/>
      <c r="W32" s="908"/>
      <c r="X32" s="910"/>
      <c r="Y32" s="186"/>
      <c r="Z32" s="187"/>
      <c r="AA32" s="187"/>
      <c r="AB32" s="187"/>
      <c r="AC32" s="188"/>
      <c r="AD32" s="188"/>
      <c r="AE32" s="188"/>
      <c r="AF32" s="188"/>
      <c r="AG32" s="188"/>
      <c r="AH32" s="188"/>
      <c r="AI32" s="188"/>
      <c r="AJ32" s="188"/>
      <c r="AK32" s="908"/>
      <c r="AL32" s="909"/>
      <c r="AM32" s="909"/>
      <c r="AN32" s="909"/>
      <c r="AO32" s="910"/>
      <c r="AP32" s="2"/>
      <c r="AQ32" s="189">
        <f t="shared" si="2"/>
        <v>1</v>
      </c>
      <c r="AS32" s="856"/>
      <c r="AT32" s="856"/>
    </row>
    <row r="33" spans="2:86" ht="12" customHeight="1" x14ac:dyDescent="0.15">
      <c r="B33" s="872"/>
      <c r="C33" s="877"/>
      <c r="D33" s="875"/>
      <c r="E33" s="875"/>
      <c r="F33" s="875"/>
      <c r="G33" s="875"/>
      <c r="H33" s="875"/>
      <c r="I33" s="875"/>
      <c r="J33" s="876"/>
      <c r="K33" s="185"/>
      <c r="L33" s="908"/>
      <c r="M33" s="910"/>
      <c r="N33" s="908"/>
      <c r="O33" s="910"/>
      <c r="P33" s="908"/>
      <c r="Q33" s="910"/>
      <c r="R33" s="604"/>
      <c r="S33" s="620"/>
      <c r="T33" s="605"/>
      <c r="U33" s="908"/>
      <c r="V33" s="910"/>
      <c r="W33" s="908"/>
      <c r="X33" s="910"/>
      <c r="Y33" s="186"/>
      <c r="Z33" s="187"/>
      <c r="AA33" s="187"/>
      <c r="AB33" s="187"/>
      <c r="AC33" s="188"/>
      <c r="AD33" s="188"/>
      <c r="AE33" s="188"/>
      <c r="AF33" s="188"/>
      <c r="AG33" s="188"/>
      <c r="AH33" s="188"/>
      <c r="AI33" s="188"/>
      <c r="AJ33" s="188"/>
      <c r="AK33" s="908"/>
      <c r="AL33" s="909"/>
      <c r="AM33" s="909"/>
      <c r="AN33" s="909"/>
      <c r="AO33" s="910"/>
      <c r="AP33" s="2"/>
      <c r="AQ33" s="189">
        <f t="shared" si="2"/>
        <v>1</v>
      </c>
      <c r="AS33" s="911"/>
      <c r="AT33" s="911"/>
    </row>
    <row r="34" spans="2:86" ht="12" customHeight="1" x14ac:dyDescent="0.15">
      <c r="B34" s="872"/>
      <c r="C34" s="877"/>
      <c r="D34" s="875"/>
      <c r="E34" s="875"/>
      <c r="F34" s="875"/>
      <c r="G34" s="875"/>
      <c r="H34" s="875"/>
      <c r="I34" s="875"/>
      <c r="J34" s="876"/>
      <c r="K34" s="185"/>
      <c r="L34" s="908"/>
      <c r="M34" s="910"/>
      <c r="N34" s="908"/>
      <c r="O34" s="910"/>
      <c r="P34" s="908"/>
      <c r="Q34" s="910"/>
      <c r="R34" s="604"/>
      <c r="S34" s="620"/>
      <c r="T34" s="605"/>
      <c r="U34" s="908"/>
      <c r="V34" s="910"/>
      <c r="W34" s="908"/>
      <c r="X34" s="910"/>
      <c r="Y34" s="186"/>
      <c r="Z34" s="187"/>
      <c r="AA34" s="187"/>
      <c r="AB34" s="187"/>
      <c r="AC34" s="188"/>
      <c r="AD34" s="188"/>
      <c r="AE34" s="188"/>
      <c r="AF34" s="188"/>
      <c r="AG34" s="188"/>
      <c r="AH34" s="188"/>
      <c r="AI34" s="188"/>
      <c r="AJ34" s="188"/>
      <c r="AK34" s="908"/>
      <c r="AL34" s="909"/>
      <c r="AM34" s="909"/>
      <c r="AN34" s="909"/>
      <c r="AO34" s="910"/>
      <c r="AP34" s="2"/>
      <c r="AQ34" s="189">
        <f t="shared" si="2"/>
        <v>1</v>
      </c>
      <c r="AS34" s="912"/>
      <c r="AT34" s="912"/>
    </row>
    <row r="35" spans="2:86" ht="12" customHeight="1" x14ac:dyDescent="0.15">
      <c r="B35" s="872"/>
      <c r="C35" s="877"/>
      <c r="D35" s="875"/>
      <c r="E35" s="875"/>
      <c r="F35" s="875"/>
      <c r="G35" s="875"/>
      <c r="H35" s="875"/>
      <c r="I35" s="875"/>
      <c r="J35" s="876"/>
      <c r="K35" s="913" t="s">
        <v>945</v>
      </c>
      <c r="L35" s="898" t="s">
        <v>946</v>
      </c>
      <c r="M35" s="898"/>
      <c r="N35" s="898"/>
      <c r="O35" s="898"/>
      <c r="P35" s="898"/>
      <c r="Q35" s="898"/>
      <c r="R35" s="898"/>
      <c r="S35" s="898"/>
      <c r="T35" s="898"/>
      <c r="U35" s="898"/>
      <c r="V35" s="898"/>
      <c r="W35" s="898"/>
      <c r="X35" s="898"/>
      <c r="Y35" s="884" t="s">
        <v>947</v>
      </c>
      <c r="Z35" s="885"/>
      <c r="AA35" s="885"/>
      <c r="AB35" s="886"/>
      <c r="AC35" s="190">
        <f t="shared" ref="AC35:AJ35" si="3">SUM(AC11:AC34)</f>
        <v>0</v>
      </c>
      <c r="AD35" s="190">
        <f t="shared" si="3"/>
        <v>0</v>
      </c>
      <c r="AE35" s="190">
        <f>SUM(AE11:AE34)</f>
        <v>0</v>
      </c>
      <c r="AF35" s="190">
        <f t="shared" si="3"/>
        <v>0</v>
      </c>
      <c r="AG35" s="190">
        <f t="shared" si="3"/>
        <v>0</v>
      </c>
      <c r="AH35" s="190">
        <f t="shared" si="3"/>
        <v>0</v>
      </c>
      <c r="AI35" s="190">
        <f t="shared" si="3"/>
        <v>0</v>
      </c>
      <c r="AJ35" s="191">
        <f t="shared" si="3"/>
        <v>0</v>
      </c>
      <c r="AK35" s="898" t="s">
        <v>948</v>
      </c>
      <c r="AL35" s="898"/>
      <c r="AM35" s="915" t="s">
        <v>607</v>
      </c>
      <c r="AN35" s="915"/>
      <c r="AO35" s="915"/>
      <c r="AP35" s="2"/>
    </row>
    <row r="36" spans="2:86" ht="12" customHeight="1" x14ac:dyDescent="0.15">
      <c r="B36" s="872"/>
      <c r="C36" s="877"/>
      <c r="D36" s="875"/>
      <c r="E36" s="875"/>
      <c r="F36" s="875"/>
      <c r="G36" s="875"/>
      <c r="H36" s="875"/>
      <c r="I36" s="875"/>
      <c r="J36" s="876"/>
      <c r="K36" s="914"/>
      <c r="L36" s="892" t="s">
        <v>950</v>
      </c>
      <c r="M36" s="899"/>
      <c r="N36" s="893"/>
      <c r="O36" s="892" t="s">
        <v>951</v>
      </c>
      <c r="P36" s="899"/>
      <c r="Q36" s="899"/>
      <c r="R36" s="899"/>
      <c r="S36" s="899"/>
      <c r="T36" s="899"/>
      <c r="U36" s="899"/>
      <c r="V36" s="899"/>
      <c r="W36" s="899"/>
      <c r="X36" s="893"/>
      <c r="Y36" s="183" t="s">
        <v>527</v>
      </c>
      <c r="Z36" s="184" t="s">
        <v>526</v>
      </c>
      <c r="AA36" s="184" t="s">
        <v>943</v>
      </c>
      <c r="AB36" s="184" t="s">
        <v>944</v>
      </c>
      <c r="AC36" s="184" t="s">
        <v>527</v>
      </c>
      <c r="AD36" s="184" t="s">
        <v>526</v>
      </c>
      <c r="AE36" s="184" t="s">
        <v>943</v>
      </c>
      <c r="AF36" s="184" t="s">
        <v>944</v>
      </c>
      <c r="AG36" s="184" t="s">
        <v>527</v>
      </c>
      <c r="AH36" s="184" t="s">
        <v>526</v>
      </c>
      <c r="AI36" s="184" t="s">
        <v>943</v>
      </c>
      <c r="AJ36" s="192" t="s">
        <v>944</v>
      </c>
      <c r="AK36" s="898"/>
      <c r="AL36" s="898"/>
      <c r="AM36" s="915"/>
      <c r="AN36" s="915"/>
      <c r="AO36" s="915"/>
      <c r="AP36" s="2"/>
    </row>
    <row r="37" spans="2:86" ht="14.25" customHeight="1" x14ac:dyDescent="0.15">
      <c r="B37" s="872"/>
      <c r="C37" s="877"/>
      <c r="D37" s="875"/>
      <c r="E37" s="875"/>
      <c r="F37" s="875"/>
      <c r="G37" s="875"/>
      <c r="H37" s="875"/>
      <c r="I37" s="875"/>
      <c r="J37" s="876"/>
      <c r="K37" s="914"/>
      <c r="L37" s="894"/>
      <c r="M37" s="903"/>
      <c r="N37" s="895"/>
      <c r="O37" s="894"/>
      <c r="P37" s="903"/>
      <c r="Q37" s="903"/>
      <c r="R37" s="903"/>
      <c r="S37" s="903"/>
      <c r="T37" s="903"/>
      <c r="U37" s="903"/>
      <c r="V37" s="903"/>
      <c r="W37" s="903"/>
      <c r="X37" s="895"/>
      <c r="Y37" s="916">
        <f>COUNTIF(Y11:Y34,"〇")</f>
        <v>0</v>
      </c>
      <c r="Z37" s="916">
        <f>COUNTIF(Z11:Z34,"〇")</f>
        <v>0</v>
      </c>
      <c r="AA37" s="916">
        <f>COUNTIF(AA11:AA34,"〇")</f>
        <v>0</v>
      </c>
      <c r="AB37" s="916">
        <f>COUNTIF(AB11:AB34,"〇")</f>
        <v>0</v>
      </c>
      <c r="AC37" s="916">
        <f>COUNTA(AC11:AC34)</f>
        <v>0</v>
      </c>
      <c r="AD37" s="916">
        <f t="shared" ref="AD37:AI37" si="4">COUNTA(AD11:AD34)</f>
        <v>0</v>
      </c>
      <c r="AE37" s="916">
        <f t="shared" si="4"/>
        <v>0</v>
      </c>
      <c r="AF37" s="916">
        <f t="shared" si="4"/>
        <v>0</v>
      </c>
      <c r="AG37" s="916">
        <f t="shared" si="4"/>
        <v>0</v>
      </c>
      <c r="AH37" s="916">
        <f t="shared" si="4"/>
        <v>0</v>
      </c>
      <c r="AI37" s="916">
        <f t="shared" si="4"/>
        <v>0</v>
      </c>
      <c r="AJ37" s="916">
        <f>COUNTA(AJ11:AJ34)</f>
        <v>0</v>
      </c>
      <c r="AK37" s="898"/>
      <c r="AL37" s="898"/>
      <c r="AM37" s="915"/>
      <c r="AN37" s="915"/>
      <c r="AO37" s="915"/>
      <c r="AP37" s="2"/>
    </row>
    <row r="38" spans="2:86" ht="14.25" customHeight="1" x14ac:dyDescent="0.15">
      <c r="B38" s="872"/>
      <c r="C38" s="877"/>
      <c r="D38" s="875"/>
      <c r="E38" s="875"/>
      <c r="F38" s="875"/>
      <c r="G38" s="875"/>
      <c r="H38" s="875"/>
      <c r="I38" s="875"/>
      <c r="J38" s="876"/>
      <c r="K38" s="914"/>
      <c r="L38" s="896"/>
      <c r="M38" s="900"/>
      <c r="N38" s="897"/>
      <c r="O38" s="896"/>
      <c r="P38" s="900"/>
      <c r="Q38" s="900"/>
      <c r="R38" s="900"/>
      <c r="S38" s="900"/>
      <c r="T38" s="900"/>
      <c r="U38" s="900"/>
      <c r="V38" s="900"/>
      <c r="W38" s="900"/>
      <c r="X38" s="897"/>
      <c r="Y38" s="916"/>
      <c r="Z38" s="916"/>
      <c r="AA38" s="916"/>
      <c r="AB38" s="916"/>
      <c r="AC38" s="916"/>
      <c r="AD38" s="916"/>
      <c r="AE38" s="916"/>
      <c r="AF38" s="916"/>
      <c r="AG38" s="916"/>
      <c r="AH38" s="916"/>
      <c r="AI38" s="916"/>
      <c r="AJ38" s="916"/>
      <c r="AK38" s="898"/>
      <c r="AL38" s="898"/>
      <c r="AM38" s="915"/>
      <c r="AN38" s="915"/>
      <c r="AO38" s="915"/>
      <c r="AP38" s="2"/>
    </row>
    <row r="39" spans="2:86" ht="12" customHeight="1" x14ac:dyDescent="0.15">
      <c r="B39" s="872"/>
      <c r="C39" s="877"/>
      <c r="D39" s="875"/>
      <c r="E39" s="875"/>
      <c r="F39" s="875"/>
      <c r="G39" s="875"/>
      <c r="H39" s="875"/>
      <c r="I39" s="875"/>
      <c r="J39" s="875"/>
      <c r="K39" s="924" t="s">
        <v>952</v>
      </c>
      <c r="L39" s="926"/>
      <c r="M39" s="926"/>
      <c r="N39" s="926"/>
      <c r="O39" s="926"/>
      <c r="P39" s="926"/>
      <c r="Q39" s="926"/>
      <c r="R39" s="926"/>
      <c r="S39" s="926"/>
      <c r="T39" s="926"/>
      <c r="U39" s="926"/>
      <c r="V39" s="926"/>
      <c r="W39" s="926"/>
      <c r="X39" s="926"/>
      <c r="Y39" s="926"/>
      <c r="Z39" s="926"/>
      <c r="AA39" s="926"/>
      <c r="AB39" s="926"/>
      <c r="AC39" s="926"/>
      <c r="AD39" s="926"/>
      <c r="AE39" s="926"/>
      <c r="AF39" s="926"/>
      <c r="AG39" s="926"/>
      <c r="AH39" s="926"/>
      <c r="AI39" s="926"/>
      <c r="AJ39" s="926"/>
      <c r="AK39" s="927"/>
      <c r="AL39" s="927"/>
      <c r="AM39" s="927"/>
      <c r="AN39" s="927"/>
      <c r="AO39" s="928"/>
      <c r="AP39" s="2"/>
    </row>
    <row r="40" spans="2:86" ht="12" customHeight="1" x14ac:dyDescent="0.15">
      <c r="B40" s="872"/>
      <c r="C40" s="877"/>
      <c r="D40" s="875"/>
      <c r="E40" s="875"/>
      <c r="F40" s="875"/>
      <c r="G40" s="875"/>
      <c r="H40" s="875"/>
      <c r="I40" s="875"/>
      <c r="J40" s="875"/>
      <c r="K40" s="925"/>
      <c r="L40" s="927"/>
      <c r="M40" s="927"/>
      <c r="N40" s="927"/>
      <c r="O40" s="927"/>
      <c r="P40" s="927"/>
      <c r="Q40" s="927"/>
      <c r="R40" s="927"/>
      <c r="S40" s="927"/>
      <c r="T40" s="927"/>
      <c r="U40" s="927"/>
      <c r="V40" s="927"/>
      <c r="W40" s="927"/>
      <c r="X40" s="927"/>
      <c r="Y40" s="927"/>
      <c r="Z40" s="927"/>
      <c r="AA40" s="927"/>
      <c r="AB40" s="927"/>
      <c r="AC40" s="927"/>
      <c r="AD40" s="927"/>
      <c r="AE40" s="927"/>
      <c r="AF40" s="927"/>
      <c r="AG40" s="927"/>
      <c r="AH40" s="927"/>
      <c r="AI40" s="927"/>
      <c r="AJ40" s="927"/>
      <c r="AK40" s="927"/>
      <c r="AL40" s="927"/>
      <c r="AM40" s="927"/>
      <c r="AN40" s="927"/>
      <c r="AO40" s="928"/>
      <c r="AP40" s="2"/>
    </row>
    <row r="41" spans="2:86" ht="12" customHeight="1" x14ac:dyDescent="0.15">
      <c r="B41" s="872"/>
      <c r="C41" s="877"/>
      <c r="D41" s="875"/>
      <c r="E41" s="875"/>
      <c r="F41" s="875"/>
      <c r="G41" s="875"/>
      <c r="H41" s="875"/>
      <c r="I41" s="875"/>
      <c r="J41" s="875"/>
      <c r="K41" s="925"/>
      <c r="L41" s="927"/>
      <c r="M41" s="927"/>
      <c r="N41" s="927"/>
      <c r="O41" s="927"/>
      <c r="P41" s="927"/>
      <c r="Q41" s="927"/>
      <c r="R41" s="927"/>
      <c r="S41" s="927"/>
      <c r="T41" s="927"/>
      <c r="U41" s="927"/>
      <c r="V41" s="927"/>
      <c r="W41" s="927"/>
      <c r="X41" s="927"/>
      <c r="Y41" s="927"/>
      <c r="Z41" s="927"/>
      <c r="AA41" s="927"/>
      <c r="AB41" s="927"/>
      <c r="AC41" s="927"/>
      <c r="AD41" s="927"/>
      <c r="AE41" s="927"/>
      <c r="AF41" s="927"/>
      <c r="AG41" s="927"/>
      <c r="AH41" s="927"/>
      <c r="AI41" s="927"/>
      <c r="AJ41" s="927"/>
      <c r="AK41" s="927"/>
      <c r="AL41" s="927"/>
      <c r="AM41" s="927"/>
      <c r="AN41" s="927"/>
      <c r="AO41" s="928"/>
      <c r="AP41" s="2"/>
    </row>
    <row r="42" spans="2:86" ht="12" customHeight="1" x14ac:dyDescent="0.15">
      <c r="B42" s="872"/>
      <c r="C42" s="877"/>
      <c r="D42" s="875"/>
      <c r="E42" s="875"/>
      <c r="F42" s="875"/>
      <c r="G42" s="875"/>
      <c r="H42" s="875"/>
      <c r="I42" s="875"/>
      <c r="J42" s="875"/>
      <c r="K42" s="925"/>
      <c r="L42" s="929"/>
      <c r="M42" s="929"/>
      <c r="N42" s="929"/>
      <c r="O42" s="929"/>
      <c r="P42" s="929"/>
      <c r="Q42" s="929"/>
      <c r="R42" s="929"/>
      <c r="S42" s="929"/>
      <c r="T42" s="929"/>
      <c r="U42" s="929"/>
      <c r="V42" s="929"/>
      <c r="W42" s="929"/>
      <c r="X42" s="929"/>
      <c r="Y42" s="929"/>
      <c r="Z42" s="929"/>
      <c r="AA42" s="929"/>
      <c r="AB42" s="929"/>
      <c r="AC42" s="929"/>
      <c r="AD42" s="929"/>
      <c r="AE42" s="929"/>
      <c r="AF42" s="929"/>
      <c r="AG42" s="929"/>
      <c r="AH42" s="929"/>
      <c r="AI42" s="929"/>
      <c r="AJ42" s="929"/>
      <c r="AK42" s="929"/>
      <c r="AL42" s="929"/>
      <c r="AM42" s="929"/>
      <c r="AN42" s="929"/>
      <c r="AO42" s="930"/>
      <c r="AP42" s="172"/>
      <c r="CD42" s="2"/>
      <c r="CE42" s="2"/>
      <c r="CF42" s="2"/>
      <c r="CG42" s="2"/>
      <c r="CH42" s="2"/>
    </row>
    <row r="43" spans="2:86" ht="12" customHeight="1" x14ac:dyDescent="0.15">
      <c r="B43" s="872"/>
      <c r="C43" s="877"/>
      <c r="D43" s="875"/>
      <c r="E43" s="875"/>
      <c r="F43" s="875"/>
      <c r="G43" s="875"/>
      <c r="H43" s="875"/>
      <c r="I43" s="875"/>
      <c r="J43" s="876"/>
      <c r="K43" s="917" t="s">
        <v>953</v>
      </c>
      <c r="L43" s="917"/>
      <c r="M43" s="917"/>
      <c r="N43" s="917"/>
      <c r="O43" s="917"/>
      <c r="P43" s="917"/>
      <c r="Q43" s="917"/>
      <c r="R43" s="917"/>
      <c r="S43" s="917"/>
      <c r="T43" s="917"/>
      <c r="U43" s="917"/>
      <c r="V43" s="917"/>
      <c r="W43" s="917"/>
      <c r="X43" s="917"/>
      <c r="Y43" s="917"/>
      <c r="Z43" s="917"/>
      <c r="AA43" s="917"/>
      <c r="AB43" s="917"/>
      <c r="AC43" s="917"/>
      <c r="AD43" s="917"/>
      <c r="AE43" s="917"/>
      <c r="AF43" s="917"/>
      <c r="AG43" s="917"/>
      <c r="AH43" s="917"/>
      <c r="AI43" s="917"/>
      <c r="AJ43" s="917"/>
      <c r="AK43" s="917"/>
      <c r="AL43" s="917"/>
      <c r="AM43" s="917"/>
      <c r="AN43" s="917"/>
      <c r="AO43" s="917"/>
      <c r="AP43" s="172"/>
      <c r="CD43" s="2"/>
      <c r="CE43" s="2"/>
      <c r="CF43" s="2"/>
      <c r="CG43" s="2"/>
      <c r="CH43" s="2"/>
    </row>
    <row r="44" spans="2:86" ht="12" customHeight="1" x14ac:dyDescent="0.15">
      <c r="B44" s="872"/>
      <c r="C44" s="877"/>
      <c r="D44" s="875"/>
      <c r="E44" s="875"/>
      <c r="F44" s="875"/>
      <c r="G44" s="875"/>
      <c r="H44" s="875"/>
      <c r="I44" s="875"/>
      <c r="J44" s="876"/>
      <c r="K44" s="918" t="s">
        <v>954</v>
      </c>
      <c r="L44" s="919"/>
      <c r="M44" s="919"/>
      <c r="N44" s="919"/>
      <c r="O44" s="919"/>
      <c r="P44" s="919"/>
      <c r="Q44" s="919"/>
      <c r="R44" s="919"/>
      <c r="S44" s="919"/>
      <c r="T44" s="919"/>
      <c r="U44" s="919"/>
      <c r="V44" s="919"/>
      <c r="W44" s="919"/>
      <c r="X44" s="919"/>
      <c r="Y44" s="919"/>
      <c r="Z44" s="919"/>
      <c r="AA44" s="919"/>
      <c r="AB44" s="919"/>
      <c r="AC44" s="919"/>
      <c r="AD44" s="919"/>
      <c r="AE44" s="919"/>
      <c r="AF44" s="919"/>
      <c r="AG44" s="919"/>
      <c r="AH44" s="919"/>
      <c r="AI44" s="919"/>
      <c r="AJ44" s="919"/>
      <c r="AK44" s="919"/>
      <c r="AL44" s="919"/>
      <c r="AM44" s="919"/>
      <c r="AN44" s="919"/>
      <c r="AO44" s="920"/>
      <c r="AP44" s="172"/>
      <c r="CD44" s="2"/>
      <c r="CE44" s="2"/>
      <c r="CF44" s="2"/>
      <c r="CG44" s="2"/>
      <c r="CH44" s="2"/>
    </row>
    <row r="45" spans="2:86" ht="12" customHeight="1" x14ac:dyDescent="0.15">
      <c r="B45" s="480"/>
      <c r="C45" s="878"/>
      <c r="D45" s="879"/>
      <c r="E45" s="879"/>
      <c r="F45" s="879"/>
      <c r="G45" s="879"/>
      <c r="H45" s="879"/>
      <c r="I45" s="879"/>
      <c r="J45" s="880"/>
      <c r="K45" s="921" t="s">
        <v>955</v>
      </c>
      <c r="L45" s="922"/>
      <c r="M45" s="922"/>
      <c r="N45" s="922"/>
      <c r="O45" s="922"/>
      <c r="P45" s="922"/>
      <c r="Q45" s="922"/>
      <c r="R45" s="922"/>
      <c r="S45" s="922"/>
      <c r="T45" s="922"/>
      <c r="U45" s="922"/>
      <c r="V45" s="922"/>
      <c r="W45" s="922"/>
      <c r="X45" s="922"/>
      <c r="Y45" s="922"/>
      <c r="Z45" s="922"/>
      <c r="AA45" s="922"/>
      <c r="AB45" s="922"/>
      <c r="AC45" s="922"/>
      <c r="AD45" s="922"/>
      <c r="AE45" s="922"/>
      <c r="AF45" s="922"/>
      <c r="AG45" s="922"/>
      <c r="AH45" s="922"/>
      <c r="AI45" s="922"/>
      <c r="AJ45" s="922"/>
      <c r="AK45" s="922"/>
      <c r="AL45" s="922"/>
      <c r="AM45" s="922"/>
      <c r="AN45" s="922"/>
      <c r="AO45" s="923"/>
      <c r="AP45" s="172"/>
      <c r="CD45" s="2"/>
      <c r="CE45" s="2"/>
      <c r="CF45" s="2"/>
      <c r="CG45" s="2"/>
      <c r="CH45" s="2"/>
    </row>
    <row r="46" spans="2:86" ht="12" customHeight="1" x14ac:dyDescent="0.2">
      <c r="B46" s="159" t="s">
        <v>956</v>
      </c>
      <c r="C46" s="181"/>
      <c r="D46" s="181"/>
      <c r="E46" s="181"/>
      <c r="F46" s="181"/>
      <c r="G46" s="181"/>
      <c r="H46" s="181"/>
      <c r="I46" s="181"/>
      <c r="J46" s="181"/>
      <c r="K46" s="193"/>
      <c r="L46" s="193"/>
      <c r="M46" s="193"/>
      <c r="N46" s="193"/>
      <c r="O46" s="193"/>
      <c r="P46" s="193"/>
      <c r="Q46" s="193"/>
      <c r="R46" s="193"/>
      <c r="S46" s="193"/>
      <c r="T46" s="193"/>
      <c r="U46" s="193"/>
      <c r="V46" s="193"/>
      <c r="W46" s="193"/>
      <c r="X46" s="193"/>
      <c r="Y46" s="193"/>
      <c r="Z46" s="193"/>
      <c r="AA46" s="193"/>
      <c r="AB46" s="193"/>
      <c r="AC46" s="193"/>
      <c r="AD46" s="193"/>
      <c r="AE46" s="193"/>
      <c r="AF46" s="193"/>
      <c r="AG46" s="193"/>
      <c r="AH46" s="193"/>
      <c r="AI46" s="193"/>
      <c r="AJ46" s="193"/>
      <c r="AK46" s="193"/>
      <c r="AL46" s="193"/>
      <c r="AM46" s="193"/>
      <c r="AN46" s="193"/>
      <c r="AO46" s="193"/>
      <c r="AP46" s="172"/>
      <c r="CD46" s="2"/>
      <c r="CE46" s="2"/>
      <c r="CF46" s="2"/>
      <c r="CG46" s="2"/>
      <c r="CH46" s="2"/>
    </row>
    <row r="47" spans="2:86" s="159" customFormat="1" ht="12" customHeight="1" x14ac:dyDescent="0.15">
      <c r="B47" s="2" t="s">
        <v>957</v>
      </c>
      <c r="AP47" s="172"/>
      <c r="AQ47" s="172"/>
      <c r="AR47" s="172"/>
      <c r="AS47" s="172"/>
      <c r="AT47" s="172"/>
      <c r="AU47" s="172"/>
      <c r="AV47" s="172"/>
      <c r="AW47" s="172"/>
      <c r="AX47" s="172"/>
      <c r="AY47" s="172"/>
      <c r="AZ47" s="172"/>
      <c r="BA47" s="172"/>
      <c r="BB47" s="172"/>
      <c r="BC47" s="172"/>
      <c r="BD47" s="172"/>
      <c r="BE47" s="172"/>
      <c r="BF47" s="172"/>
      <c r="BG47" s="172"/>
      <c r="BH47" s="172"/>
      <c r="BI47" s="172"/>
      <c r="BJ47" s="172"/>
      <c r="BK47" s="172"/>
      <c r="BL47" s="172"/>
      <c r="BM47" s="172"/>
      <c r="BN47" s="172"/>
      <c r="BO47" s="172"/>
      <c r="BP47" s="172"/>
      <c r="BQ47" s="172"/>
      <c r="BR47" s="172"/>
      <c r="BS47" s="172"/>
      <c r="BT47" s="172"/>
      <c r="BU47" s="172"/>
      <c r="BV47" s="172"/>
      <c r="BW47" s="172"/>
      <c r="BX47" s="172"/>
      <c r="BY47" s="172"/>
      <c r="BZ47" s="172"/>
      <c r="CA47" s="172"/>
      <c r="CB47" s="172"/>
      <c r="CC47" s="172"/>
    </row>
    <row r="48" spans="2:86" ht="12" customHeight="1" x14ac:dyDescent="0.15">
      <c r="B48" s="2" t="s">
        <v>958</v>
      </c>
      <c r="AP48" s="172"/>
      <c r="CD48" s="2"/>
      <c r="CE48" s="2"/>
      <c r="CF48" s="2"/>
      <c r="CG48" s="2"/>
      <c r="CH48" s="2"/>
    </row>
    <row r="49" spans="2:86" ht="12" customHeight="1" x14ac:dyDescent="0.15">
      <c r="B49" s="2" t="s">
        <v>959</v>
      </c>
      <c r="AP49" s="172"/>
      <c r="CD49" s="2"/>
      <c r="CE49" s="2"/>
      <c r="CF49" s="2"/>
      <c r="CG49" s="2"/>
      <c r="CH49" s="2"/>
    </row>
    <row r="50" spans="2:86" ht="12" customHeight="1" x14ac:dyDescent="0.15">
      <c r="B50" s="2" t="s">
        <v>960</v>
      </c>
    </row>
    <row r="51" spans="2:86" ht="12" customHeight="1" x14ac:dyDescent="0.15">
      <c r="B51" s="2" t="s">
        <v>961</v>
      </c>
    </row>
    <row r="52" spans="2:86" ht="12" customHeight="1" x14ac:dyDescent="0.15">
      <c r="B52" s="2" t="s">
        <v>962</v>
      </c>
    </row>
    <row r="53" spans="2:86" x14ac:dyDescent="0.15">
      <c r="B53" s="2" t="s">
        <v>963</v>
      </c>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9"/>
  <conditionalFormatting sqref="Y11:AB34 AG11:AJ34">
    <cfRule type="expression" dxfId="317" priority="3">
      <formula>$AQ11=2</formula>
    </cfRule>
  </conditionalFormatting>
  <conditionalFormatting sqref="Y11:AF34">
    <cfRule type="expression" dxfId="316" priority="2">
      <formula>$AQ11=3</formula>
    </cfRule>
  </conditionalFormatting>
  <conditionalFormatting sqref="AC11:AJ34">
    <cfRule type="expression" dxfId="315" priority="1">
      <formula>$AQ11=1</formula>
    </cfRule>
  </conditionalFormatting>
  <dataValidations count="2">
    <dataValidation type="list" allowBlank="1" showInputMessage="1" showErrorMessage="1" sqref="N11:O34" xr:uid="{C6A3AFE0-7269-4A3D-A974-D9BB67ECB084}">
      <formula1>INDIRECT(L11)</formula1>
    </dataValidation>
    <dataValidation type="list" allowBlank="1" showInputMessage="1" showErrorMessage="1" sqref="Y11:AB34" xr:uid="{0CD934EE-5839-400B-A642-BFCE569111F0}">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6C8AE8-609C-41FF-BAA4-BD57825F7710}">
  <sheetPr codeName="Sheet123"/>
  <dimension ref="B1:CH53"/>
  <sheetViews>
    <sheetView showGridLines="0" showZeros="0" view="pageBreakPreview" zoomScale="85" zoomScaleNormal="85" zoomScaleSheetLayoutView="85"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1" customWidth="1"/>
    <col min="43" max="86" width="4.125" style="172" customWidth="1"/>
    <col min="87" max="99" width="8" style="2" customWidth="1"/>
    <col min="100" max="110" width="9" style="2"/>
    <col min="111" max="111" width="14" style="2" bestFit="1" customWidth="1"/>
    <col min="112" max="16384" width="9" style="2"/>
  </cols>
  <sheetData>
    <row r="1" spans="2:86" ht="12" customHeight="1" x14ac:dyDescent="0.15">
      <c r="AU1" s="860" t="s">
        <v>909</v>
      </c>
      <c r="AV1" s="861" t="s">
        <v>910</v>
      </c>
      <c r="AW1" s="861"/>
      <c r="AX1" s="861"/>
      <c r="AY1" s="855" t="s">
        <v>911</v>
      </c>
      <c r="AZ1" s="855"/>
      <c r="BA1" s="855"/>
      <c r="BB1" s="855"/>
      <c r="BC1" s="855"/>
      <c r="BD1" s="855"/>
      <c r="BE1" s="855"/>
      <c r="BF1" s="855"/>
      <c r="BG1" s="855"/>
      <c r="BH1" s="855"/>
      <c r="BI1" s="855"/>
      <c r="BJ1" s="855"/>
      <c r="BK1" s="855" t="s">
        <v>912</v>
      </c>
      <c r="BL1" s="855"/>
      <c r="BM1" s="855"/>
      <c r="BN1" s="855"/>
      <c r="BO1" s="855"/>
      <c r="BP1" s="855"/>
      <c r="BQ1" s="855"/>
      <c r="BR1" s="855"/>
      <c r="BS1" s="855"/>
      <c r="BT1" s="855"/>
      <c r="BU1" s="855"/>
      <c r="BV1" s="855"/>
      <c r="BW1" s="857"/>
      <c r="BX1" s="857"/>
      <c r="BY1" s="857"/>
      <c r="BZ1" s="857"/>
      <c r="CA1" s="857"/>
      <c r="CB1" s="857"/>
      <c r="CC1" s="857"/>
      <c r="CD1" s="857"/>
      <c r="CE1" s="857"/>
      <c r="CF1" s="857"/>
      <c r="CG1" s="857"/>
      <c r="CH1" s="857"/>
    </row>
    <row r="2" spans="2:86" ht="8.25" customHeight="1" x14ac:dyDescent="0.15">
      <c r="AU2" s="860"/>
      <c r="AV2" s="861" t="s">
        <v>913</v>
      </c>
      <c r="AW2" s="862" t="s">
        <v>914</v>
      </c>
      <c r="AX2" s="862" t="s">
        <v>915</v>
      </c>
      <c r="AY2" s="855" t="s">
        <v>916</v>
      </c>
      <c r="AZ2" s="855"/>
      <c r="BA2" s="855"/>
      <c r="BB2" s="855"/>
      <c r="BC2" s="855"/>
      <c r="BD2" s="855"/>
      <c r="BE2" s="855"/>
      <c r="BF2" s="855"/>
      <c r="BG2" s="855"/>
      <c r="BH2" s="855"/>
      <c r="BI2" s="855"/>
      <c r="BJ2" s="855"/>
      <c r="BK2" s="855" t="s">
        <v>917</v>
      </c>
      <c r="BL2" s="855"/>
      <c r="BM2" s="855"/>
      <c r="BN2" s="855"/>
      <c r="BO2" s="855" t="s">
        <v>918</v>
      </c>
      <c r="BP2" s="855"/>
      <c r="BQ2" s="855"/>
      <c r="BR2" s="855"/>
      <c r="BS2" s="855"/>
      <c r="BT2" s="855"/>
      <c r="BU2" s="855"/>
      <c r="BV2" s="855"/>
      <c r="BW2" s="856"/>
      <c r="BX2" s="856"/>
      <c r="BY2" s="856"/>
      <c r="BZ2" s="856"/>
      <c r="CA2" s="857"/>
      <c r="CB2" s="857"/>
      <c r="CC2" s="857"/>
      <c r="CD2" s="857"/>
      <c r="CE2" s="857"/>
      <c r="CF2" s="857"/>
      <c r="CG2" s="857"/>
      <c r="CH2" s="857"/>
    </row>
    <row r="3" spans="2:86" ht="24.95" customHeight="1" x14ac:dyDescent="0.15">
      <c r="B3" s="568" t="s">
        <v>919</v>
      </c>
      <c r="C3" s="858"/>
      <c r="D3" s="858"/>
      <c r="E3" s="859"/>
      <c r="F3" s="859"/>
      <c r="G3" s="859"/>
      <c r="H3" s="859"/>
      <c r="I3" s="859"/>
      <c r="J3" s="859"/>
      <c r="K3" s="858"/>
      <c r="L3" s="858"/>
      <c r="M3" s="858"/>
      <c r="N3" s="858"/>
      <c r="O3" s="858"/>
      <c r="P3" s="858"/>
      <c r="Q3" s="858"/>
      <c r="R3" s="858"/>
      <c r="S3" s="858"/>
      <c r="T3" s="858"/>
      <c r="U3" s="858"/>
      <c r="V3" s="858"/>
      <c r="W3" s="858"/>
      <c r="X3" s="858"/>
      <c r="Y3" s="858"/>
      <c r="Z3" s="858"/>
      <c r="AA3" s="858"/>
      <c r="AB3" s="858"/>
      <c r="AC3" s="858"/>
      <c r="AD3" s="858"/>
      <c r="AE3" s="858"/>
      <c r="AF3" s="858"/>
      <c r="AG3" s="858"/>
      <c r="AH3" s="858"/>
      <c r="AI3" s="858"/>
      <c r="AJ3" s="858"/>
      <c r="AK3" s="858"/>
      <c r="AL3" s="858"/>
      <c r="AM3" s="858"/>
      <c r="AN3" s="858"/>
      <c r="AO3" s="858"/>
      <c r="AU3" s="860"/>
      <c r="AV3" s="861"/>
      <c r="AW3" s="862"/>
      <c r="AX3" s="862"/>
      <c r="AY3" s="855" t="s">
        <v>920</v>
      </c>
      <c r="AZ3" s="855"/>
      <c r="BA3" s="855"/>
      <c r="BB3" s="855"/>
      <c r="BC3" s="855" t="s">
        <v>921</v>
      </c>
      <c r="BD3" s="855"/>
      <c r="BE3" s="855"/>
      <c r="BF3" s="855"/>
      <c r="BG3" s="855" t="s">
        <v>922</v>
      </c>
      <c r="BH3" s="855"/>
      <c r="BI3" s="855"/>
      <c r="BJ3" s="855"/>
      <c r="BK3" s="855" t="s">
        <v>923</v>
      </c>
      <c r="BL3" s="855"/>
      <c r="BM3" s="855"/>
      <c r="BN3" s="855"/>
      <c r="BO3" s="855" t="s">
        <v>921</v>
      </c>
      <c r="BP3" s="855"/>
      <c r="BQ3" s="855"/>
      <c r="BR3" s="855"/>
      <c r="BS3" s="855" t="s">
        <v>922</v>
      </c>
      <c r="BT3" s="855"/>
      <c r="BU3" s="855"/>
      <c r="BV3" s="855"/>
      <c r="BW3" s="857"/>
      <c r="BX3" s="857"/>
      <c r="BY3" s="857"/>
      <c r="BZ3" s="857"/>
      <c r="CA3" s="857"/>
      <c r="CB3" s="857"/>
      <c r="CC3" s="857"/>
      <c r="CD3" s="857"/>
      <c r="CE3" s="857"/>
      <c r="CF3" s="857"/>
      <c r="CG3" s="857"/>
      <c r="CH3" s="857"/>
    </row>
    <row r="4" spans="2:86" ht="18" customHeight="1" x14ac:dyDescent="0.15">
      <c r="B4" s="401" t="s">
        <v>8</v>
      </c>
      <c r="C4" s="401"/>
      <c r="D4" s="401"/>
      <c r="E4" s="624" t="s">
        <v>542</v>
      </c>
      <c r="F4" s="625"/>
      <c r="G4" s="625"/>
      <c r="H4" s="625"/>
      <c r="I4" s="625"/>
      <c r="J4" s="626"/>
      <c r="K4" s="496" t="s">
        <v>9</v>
      </c>
      <c r="L4" s="496"/>
      <c r="M4" s="496"/>
      <c r="N4" s="648" t="s">
        <v>543</v>
      </c>
      <c r="O4" s="648"/>
      <c r="P4" s="648"/>
      <c r="Q4" s="648"/>
      <c r="R4" s="648"/>
      <c r="S4" s="648"/>
      <c r="T4" s="498" t="s">
        <v>924</v>
      </c>
      <c r="U4" s="499"/>
      <c r="V4" s="499"/>
      <c r="W4" s="499"/>
      <c r="X4" s="500"/>
      <c r="Y4" s="870" t="s">
        <v>545</v>
      </c>
      <c r="Z4" s="870"/>
      <c r="AA4" s="870"/>
      <c r="AB4" s="870"/>
      <c r="AC4" s="870"/>
      <c r="AD4" s="870"/>
      <c r="AE4" s="870"/>
      <c r="AF4" s="870"/>
      <c r="AG4" s="498" t="s">
        <v>546</v>
      </c>
      <c r="AH4" s="499"/>
      <c r="AI4" s="499"/>
      <c r="AJ4" s="500"/>
      <c r="AK4" s="863">
        <v>45621</v>
      </c>
      <c r="AL4" s="864"/>
      <c r="AM4" s="864"/>
      <c r="AN4" s="864"/>
      <c r="AO4" s="865"/>
      <c r="AU4" s="860"/>
      <c r="AV4" s="861"/>
      <c r="AW4" s="862"/>
      <c r="AX4" s="862"/>
      <c r="AY4" s="173" t="s">
        <v>925</v>
      </c>
      <c r="AZ4" s="173" t="s">
        <v>926</v>
      </c>
      <c r="BA4" s="173" t="s">
        <v>927</v>
      </c>
      <c r="BB4" s="173" t="s">
        <v>928</v>
      </c>
      <c r="BC4" s="173" t="s">
        <v>925</v>
      </c>
      <c r="BD4" s="173" t="s">
        <v>926</v>
      </c>
      <c r="BE4" s="173" t="s">
        <v>927</v>
      </c>
      <c r="BF4" s="173" t="s">
        <v>928</v>
      </c>
      <c r="BG4" s="173" t="s">
        <v>925</v>
      </c>
      <c r="BH4" s="173" t="s">
        <v>926</v>
      </c>
      <c r="BI4" s="173" t="s">
        <v>927</v>
      </c>
      <c r="BJ4" s="173" t="s">
        <v>928</v>
      </c>
      <c r="BK4" s="173" t="s">
        <v>925</v>
      </c>
      <c r="BL4" s="173" t="s">
        <v>926</v>
      </c>
      <c r="BM4" s="173" t="s">
        <v>927</v>
      </c>
      <c r="BN4" s="173" t="s">
        <v>928</v>
      </c>
      <c r="BO4" s="173" t="s">
        <v>925</v>
      </c>
      <c r="BP4" s="173" t="s">
        <v>926</v>
      </c>
      <c r="BQ4" s="173" t="s">
        <v>927</v>
      </c>
      <c r="BR4" s="173" t="s">
        <v>928</v>
      </c>
      <c r="BS4" s="173" t="s">
        <v>925</v>
      </c>
      <c r="BT4" s="173" t="s">
        <v>926</v>
      </c>
      <c r="BU4" s="173" t="s">
        <v>927</v>
      </c>
      <c r="BV4" s="173" t="s">
        <v>928</v>
      </c>
      <c r="BW4" s="5"/>
      <c r="BX4" s="5"/>
      <c r="BY4" s="5"/>
      <c r="BZ4" s="5"/>
      <c r="CA4" s="5"/>
      <c r="CB4" s="5"/>
      <c r="CC4" s="5"/>
      <c r="CD4" s="5"/>
      <c r="CE4" s="5"/>
      <c r="CF4" s="5"/>
      <c r="CG4" s="5"/>
      <c r="CH4" s="5"/>
    </row>
    <row r="5" spans="2:86" ht="18" customHeight="1" x14ac:dyDescent="0.15">
      <c r="B5" s="409" t="s">
        <v>0</v>
      </c>
      <c r="C5" s="409"/>
      <c r="D5" s="409"/>
      <c r="E5" s="634" t="s">
        <v>547</v>
      </c>
      <c r="F5" s="635"/>
      <c r="G5" s="635"/>
      <c r="H5" s="635"/>
      <c r="I5" s="635"/>
      <c r="J5" s="636"/>
      <c r="K5" s="528" t="s">
        <v>1</v>
      </c>
      <c r="L5" s="528"/>
      <c r="M5" s="528"/>
      <c r="N5" s="648" t="s">
        <v>548</v>
      </c>
      <c r="O5" s="648"/>
      <c r="P5" s="648"/>
      <c r="Q5" s="648"/>
      <c r="R5" s="648"/>
      <c r="S5" s="648"/>
      <c r="T5" s="501"/>
      <c r="U5" s="502"/>
      <c r="V5" s="502"/>
      <c r="W5" s="502"/>
      <c r="X5" s="503"/>
      <c r="Y5" s="869" t="s">
        <v>549</v>
      </c>
      <c r="Z5" s="869"/>
      <c r="AA5" s="869"/>
      <c r="AB5" s="869"/>
      <c r="AC5" s="869"/>
      <c r="AD5" s="869"/>
      <c r="AE5" s="869"/>
      <c r="AF5" s="869"/>
      <c r="AG5" s="632"/>
      <c r="AH5" s="650"/>
      <c r="AI5" s="650"/>
      <c r="AJ5" s="633"/>
      <c r="AK5" s="866"/>
      <c r="AL5" s="867"/>
      <c r="AM5" s="867"/>
      <c r="AN5" s="867"/>
      <c r="AO5" s="868"/>
      <c r="AU5" s="860"/>
      <c r="AV5" s="174" t="str">
        <f>N7</f>
        <v>S024</v>
      </c>
      <c r="AW5" s="175">
        <f>R7</f>
        <v>10.5</v>
      </c>
      <c r="AX5" s="176" t="str">
        <f>AM35</f>
        <v>Ⅱ</v>
      </c>
      <c r="AY5" s="176">
        <f>Y37</f>
        <v>0</v>
      </c>
      <c r="AZ5" s="176">
        <f t="shared" ref="AZ5:BJ5" si="0">Z37</f>
        <v>0</v>
      </c>
      <c r="BA5" s="176">
        <f t="shared" si="0"/>
        <v>0</v>
      </c>
      <c r="BB5" s="176">
        <f>AB37</f>
        <v>0</v>
      </c>
      <c r="BC5" s="176">
        <f t="shared" si="0"/>
        <v>0</v>
      </c>
      <c r="BD5" s="176">
        <f>AD37</f>
        <v>0</v>
      </c>
      <c r="BE5" s="176">
        <f>AE37</f>
        <v>0</v>
      </c>
      <c r="BF5" s="176">
        <f t="shared" si="0"/>
        <v>1</v>
      </c>
      <c r="BG5" s="176">
        <f t="shared" si="0"/>
        <v>0</v>
      </c>
      <c r="BH5" s="176">
        <f t="shared" si="0"/>
        <v>0</v>
      </c>
      <c r="BI5" s="176">
        <f>AI37</f>
        <v>0</v>
      </c>
      <c r="BJ5" s="176">
        <f t="shared" si="0"/>
        <v>0</v>
      </c>
      <c r="BK5" s="176" t="str">
        <f>IF(Y37&gt;0,R7,"")</f>
        <v/>
      </c>
      <c r="BL5" s="177" t="str">
        <f>IF(Y37&gt;0,"",IF(Z37&gt;0,R7,""))</f>
        <v/>
      </c>
      <c r="BM5" s="177" t="str">
        <f>IF(Y37+Z37&gt;0,"",IF(AA37&gt;0,R7,""))</f>
        <v/>
      </c>
      <c r="BN5" s="177" t="str">
        <f>IF(Y37+Z37+AA37&gt;0,"",IF(AB37&gt;0,R7,""))</f>
        <v/>
      </c>
      <c r="BO5" s="176">
        <f>AC35</f>
        <v>0</v>
      </c>
      <c r="BP5" s="176">
        <f t="shared" ref="BP5:BQ5" si="1">AD35</f>
        <v>0</v>
      </c>
      <c r="BQ5" s="176">
        <f t="shared" si="1"/>
        <v>0</v>
      </c>
      <c r="BR5" s="176">
        <f>AF35</f>
        <v>2.5000000000000001E-3</v>
      </c>
      <c r="BS5" s="176">
        <f>AG35</f>
        <v>0</v>
      </c>
      <c r="BT5" s="176">
        <f>AH35</f>
        <v>0</v>
      </c>
      <c r="BU5" s="176">
        <f>AI35</f>
        <v>0</v>
      </c>
      <c r="BV5" s="176">
        <f>AJ35</f>
        <v>0</v>
      </c>
      <c r="BW5" s="178"/>
      <c r="BX5" s="179"/>
      <c r="BY5" s="179"/>
      <c r="BZ5" s="179"/>
      <c r="CA5" s="180"/>
      <c r="CB5" s="180"/>
      <c r="CC5" s="180"/>
      <c r="CD5" s="180"/>
      <c r="CE5" s="180"/>
      <c r="CF5" s="180"/>
      <c r="CG5" s="180"/>
      <c r="CH5" s="180"/>
    </row>
    <row r="6" spans="2:86" ht="12" customHeight="1" x14ac:dyDescent="0.15">
      <c r="B6" s="871" t="s">
        <v>929</v>
      </c>
      <c r="C6" s="873"/>
      <c r="D6" s="874"/>
      <c r="E6" s="875"/>
      <c r="F6" s="875"/>
      <c r="G6" s="875"/>
      <c r="H6" s="875"/>
      <c r="I6" s="875"/>
      <c r="J6" s="876"/>
      <c r="K6" s="881" t="s">
        <v>930</v>
      </c>
      <c r="L6" s="882"/>
      <c r="M6" s="882"/>
      <c r="N6" s="882"/>
      <c r="O6" s="882"/>
      <c r="P6" s="882"/>
      <c r="Q6" s="882"/>
      <c r="R6" s="882"/>
      <c r="S6" s="882"/>
      <c r="T6" s="882"/>
      <c r="U6" s="882"/>
      <c r="V6" s="882"/>
      <c r="W6" s="882"/>
      <c r="X6" s="882"/>
      <c r="Y6" s="882"/>
      <c r="Z6" s="882"/>
      <c r="AA6" s="882"/>
      <c r="AB6" s="882"/>
      <c r="AC6" s="882"/>
      <c r="AD6" s="882"/>
      <c r="AE6" s="882"/>
      <c r="AF6" s="882"/>
      <c r="AG6" s="882"/>
      <c r="AH6" s="882"/>
      <c r="AI6" s="882"/>
      <c r="AJ6" s="882"/>
      <c r="AK6" s="882"/>
      <c r="AL6" s="882"/>
      <c r="AM6" s="882"/>
      <c r="AN6" s="882"/>
      <c r="AO6" s="883"/>
      <c r="AP6" s="2"/>
    </row>
    <row r="7" spans="2:86" ht="12" customHeight="1" x14ac:dyDescent="0.15">
      <c r="B7" s="872"/>
      <c r="C7" s="877"/>
      <c r="D7" s="875"/>
      <c r="E7" s="875"/>
      <c r="F7" s="875"/>
      <c r="G7" s="875"/>
      <c r="H7" s="875"/>
      <c r="I7" s="875"/>
      <c r="J7" s="876"/>
      <c r="K7" s="884" t="s">
        <v>931</v>
      </c>
      <c r="L7" s="885"/>
      <c r="M7" s="886"/>
      <c r="N7" s="887" t="s">
        <v>609</v>
      </c>
      <c r="O7" s="888"/>
      <c r="P7" s="884" t="s">
        <v>932</v>
      </c>
      <c r="Q7" s="886"/>
      <c r="R7" s="889">
        <v>10.5</v>
      </c>
      <c r="S7" s="890"/>
      <c r="T7" s="891"/>
      <c r="U7" s="892" t="s">
        <v>933</v>
      </c>
      <c r="V7" s="893"/>
      <c r="W7" s="892" t="s">
        <v>934</v>
      </c>
      <c r="X7" s="893"/>
      <c r="Y7" s="886" t="s">
        <v>935</v>
      </c>
      <c r="Z7" s="898"/>
      <c r="AA7" s="898"/>
      <c r="AB7" s="898"/>
      <c r="AC7" s="892" t="s">
        <v>936</v>
      </c>
      <c r="AD7" s="899"/>
      <c r="AE7" s="899"/>
      <c r="AF7" s="899"/>
      <c r="AG7" s="899"/>
      <c r="AH7" s="899"/>
      <c r="AI7" s="899"/>
      <c r="AJ7" s="893"/>
      <c r="AK7" s="892" t="s">
        <v>937</v>
      </c>
      <c r="AL7" s="899"/>
      <c r="AM7" s="899"/>
      <c r="AN7" s="901"/>
      <c r="AO7" s="902"/>
      <c r="AP7" s="2"/>
      <c r="AW7" s="182"/>
    </row>
    <row r="8" spans="2:86" ht="12" customHeight="1" x14ac:dyDescent="0.15">
      <c r="B8" s="872"/>
      <c r="C8" s="877"/>
      <c r="D8" s="875"/>
      <c r="E8" s="875"/>
      <c r="F8" s="875"/>
      <c r="G8" s="875"/>
      <c r="H8" s="875"/>
      <c r="I8" s="875"/>
      <c r="J8" s="876"/>
      <c r="K8" s="898" t="s">
        <v>731</v>
      </c>
      <c r="L8" s="898" t="s">
        <v>560</v>
      </c>
      <c r="M8" s="898"/>
      <c r="N8" s="898" t="s">
        <v>561</v>
      </c>
      <c r="O8" s="898"/>
      <c r="P8" s="898" t="s">
        <v>938</v>
      </c>
      <c r="Q8" s="898"/>
      <c r="R8" s="898" t="s">
        <v>939</v>
      </c>
      <c r="S8" s="898"/>
      <c r="T8" s="898"/>
      <c r="U8" s="894"/>
      <c r="V8" s="895"/>
      <c r="W8" s="894"/>
      <c r="X8" s="895"/>
      <c r="Y8" s="886"/>
      <c r="Z8" s="898"/>
      <c r="AA8" s="898"/>
      <c r="AB8" s="898"/>
      <c r="AC8" s="896"/>
      <c r="AD8" s="900"/>
      <c r="AE8" s="900"/>
      <c r="AF8" s="900"/>
      <c r="AG8" s="900"/>
      <c r="AH8" s="900"/>
      <c r="AI8" s="900"/>
      <c r="AJ8" s="897"/>
      <c r="AK8" s="894"/>
      <c r="AL8" s="903"/>
      <c r="AM8" s="903"/>
      <c r="AN8" s="904"/>
      <c r="AO8" s="905"/>
      <c r="AP8" s="2"/>
    </row>
    <row r="9" spans="2:86" ht="12" customHeight="1" x14ac:dyDescent="0.15">
      <c r="B9" s="872"/>
      <c r="C9" s="877"/>
      <c r="D9" s="875"/>
      <c r="E9" s="875"/>
      <c r="F9" s="875"/>
      <c r="G9" s="875"/>
      <c r="H9" s="875"/>
      <c r="I9" s="875"/>
      <c r="J9" s="876"/>
      <c r="K9" s="898"/>
      <c r="L9" s="898"/>
      <c r="M9" s="898"/>
      <c r="N9" s="898"/>
      <c r="O9" s="898"/>
      <c r="P9" s="898"/>
      <c r="Q9" s="898"/>
      <c r="R9" s="898"/>
      <c r="S9" s="898"/>
      <c r="T9" s="898"/>
      <c r="U9" s="894"/>
      <c r="V9" s="895"/>
      <c r="W9" s="894"/>
      <c r="X9" s="895"/>
      <c r="Y9" s="886" t="s">
        <v>940</v>
      </c>
      <c r="Z9" s="898"/>
      <c r="AA9" s="898"/>
      <c r="AB9" s="898"/>
      <c r="AC9" s="898" t="s">
        <v>941</v>
      </c>
      <c r="AD9" s="898"/>
      <c r="AE9" s="898"/>
      <c r="AF9" s="898"/>
      <c r="AG9" s="898" t="s">
        <v>942</v>
      </c>
      <c r="AH9" s="898"/>
      <c r="AI9" s="898"/>
      <c r="AJ9" s="898"/>
      <c r="AK9" s="894"/>
      <c r="AL9" s="903"/>
      <c r="AM9" s="903"/>
      <c r="AN9" s="904"/>
      <c r="AO9" s="905"/>
      <c r="AP9" s="2"/>
    </row>
    <row r="10" spans="2:86" ht="12" customHeight="1" x14ac:dyDescent="0.15">
      <c r="B10" s="872"/>
      <c r="C10" s="877"/>
      <c r="D10" s="875"/>
      <c r="E10" s="875"/>
      <c r="F10" s="875"/>
      <c r="G10" s="875"/>
      <c r="H10" s="875"/>
      <c r="I10" s="875"/>
      <c r="J10" s="876"/>
      <c r="K10" s="898"/>
      <c r="L10" s="898"/>
      <c r="M10" s="898"/>
      <c r="N10" s="898"/>
      <c r="O10" s="898"/>
      <c r="P10" s="898"/>
      <c r="Q10" s="898"/>
      <c r="R10" s="898"/>
      <c r="S10" s="898"/>
      <c r="T10" s="898"/>
      <c r="U10" s="896"/>
      <c r="V10" s="897"/>
      <c r="W10" s="896"/>
      <c r="X10" s="897"/>
      <c r="Y10" s="183" t="s">
        <v>527</v>
      </c>
      <c r="Z10" s="184" t="s">
        <v>526</v>
      </c>
      <c r="AA10" s="184" t="s">
        <v>943</v>
      </c>
      <c r="AB10" s="184" t="s">
        <v>944</v>
      </c>
      <c r="AC10" s="184" t="s">
        <v>527</v>
      </c>
      <c r="AD10" s="184" t="s">
        <v>526</v>
      </c>
      <c r="AE10" s="184" t="s">
        <v>943</v>
      </c>
      <c r="AF10" s="184" t="s">
        <v>944</v>
      </c>
      <c r="AG10" s="184" t="s">
        <v>527</v>
      </c>
      <c r="AH10" s="184" t="s">
        <v>526</v>
      </c>
      <c r="AI10" s="184" t="s">
        <v>943</v>
      </c>
      <c r="AJ10" s="184" t="s">
        <v>944</v>
      </c>
      <c r="AK10" s="896"/>
      <c r="AL10" s="900"/>
      <c r="AM10" s="900"/>
      <c r="AN10" s="906"/>
      <c r="AO10" s="907"/>
      <c r="AP10" s="2"/>
    </row>
    <row r="11" spans="2:86" ht="12" customHeight="1" x14ac:dyDescent="0.15">
      <c r="B11" s="872"/>
      <c r="C11" s="877"/>
      <c r="D11" s="875"/>
      <c r="E11" s="875"/>
      <c r="F11" s="875"/>
      <c r="G11" s="875"/>
      <c r="H11" s="875"/>
      <c r="I11" s="875"/>
      <c r="J11" s="876"/>
      <c r="K11" s="185">
        <v>1</v>
      </c>
      <c r="L11" s="908" t="s">
        <v>574</v>
      </c>
      <c r="M11" s="910"/>
      <c r="N11" s="908" t="s">
        <v>592</v>
      </c>
      <c r="O11" s="910"/>
      <c r="P11" s="908" t="s">
        <v>576</v>
      </c>
      <c r="Q11" s="910"/>
      <c r="R11" s="606" t="s">
        <v>270</v>
      </c>
      <c r="S11" s="606"/>
      <c r="T11" s="606"/>
      <c r="U11" s="908" t="s">
        <v>607</v>
      </c>
      <c r="V11" s="910"/>
      <c r="W11" s="908"/>
      <c r="X11" s="910"/>
      <c r="Y11" s="186"/>
      <c r="Z11" s="187"/>
      <c r="AA11" s="187"/>
      <c r="AB11" s="187"/>
      <c r="AC11" s="188"/>
      <c r="AD11" s="188"/>
      <c r="AE11" s="188"/>
      <c r="AF11" s="188">
        <v>2.5000000000000001E-3</v>
      </c>
      <c r="AG11" s="188"/>
      <c r="AH11" s="188"/>
      <c r="AI11" s="188"/>
      <c r="AJ11" s="188"/>
      <c r="AK11" s="908"/>
      <c r="AL11" s="909"/>
      <c r="AM11" s="909"/>
      <c r="AN11" s="909"/>
      <c r="AO11" s="910"/>
      <c r="AP11" s="2"/>
      <c r="AQ11" s="189">
        <f>IF(P11="材質劣化",2,IF(P11="漏水",3,1))</f>
        <v>2</v>
      </c>
    </row>
    <row r="12" spans="2:86" ht="12" customHeight="1" x14ac:dyDescent="0.15">
      <c r="B12" s="872"/>
      <c r="C12" s="877"/>
      <c r="D12" s="875"/>
      <c r="E12" s="875"/>
      <c r="F12" s="875"/>
      <c r="G12" s="875"/>
      <c r="H12" s="875"/>
      <c r="I12" s="875"/>
      <c r="J12" s="876"/>
      <c r="K12" s="185"/>
      <c r="L12" s="908"/>
      <c r="M12" s="910"/>
      <c r="N12" s="908"/>
      <c r="O12" s="910"/>
      <c r="P12" s="908"/>
      <c r="Q12" s="910"/>
      <c r="R12" s="606"/>
      <c r="S12" s="606"/>
      <c r="T12" s="606"/>
      <c r="U12" s="908"/>
      <c r="V12" s="910"/>
      <c r="W12" s="908"/>
      <c r="X12" s="910"/>
      <c r="Y12" s="186"/>
      <c r="Z12" s="187"/>
      <c r="AA12" s="187"/>
      <c r="AB12" s="187"/>
      <c r="AC12" s="188"/>
      <c r="AD12" s="188"/>
      <c r="AE12" s="188"/>
      <c r="AF12" s="188"/>
      <c r="AG12" s="188"/>
      <c r="AH12" s="188"/>
      <c r="AI12" s="188"/>
      <c r="AJ12" s="188"/>
      <c r="AK12" s="908"/>
      <c r="AL12" s="909"/>
      <c r="AM12" s="909"/>
      <c r="AN12" s="909"/>
      <c r="AO12" s="910"/>
      <c r="AP12" s="2"/>
      <c r="AQ12" s="189">
        <f>IF(P12="材質劣化",2,IF(P12="漏水",3,1))</f>
        <v>1</v>
      </c>
    </row>
    <row r="13" spans="2:86" ht="12" customHeight="1" x14ac:dyDescent="0.15">
      <c r="B13" s="872"/>
      <c r="C13" s="877"/>
      <c r="D13" s="875"/>
      <c r="E13" s="875"/>
      <c r="F13" s="875"/>
      <c r="G13" s="875"/>
      <c r="H13" s="875"/>
      <c r="I13" s="875"/>
      <c r="J13" s="876"/>
      <c r="K13" s="185"/>
      <c r="L13" s="908"/>
      <c r="M13" s="910"/>
      <c r="N13" s="908"/>
      <c r="O13" s="910"/>
      <c r="P13" s="908"/>
      <c r="Q13" s="910"/>
      <c r="R13" s="604"/>
      <c r="S13" s="620"/>
      <c r="T13" s="605"/>
      <c r="U13" s="908"/>
      <c r="V13" s="910"/>
      <c r="W13" s="908"/>
      <c r="X13" s="910"/>
      <c r="Y13" s="186"/>
      <c r="Z13" s="187"/>
      <c r="AA13" s="187"/>
      <c r="AB13" s="187"/>
      <c r="AC13" s="188"/>
      <c r="AD13" s="188"/>
      <c r="AE13" s="188"/>
      <c r="AF13" s="188"/>
      <c r="AG13" s="188"/>
      <c r="AH13" s="188"/>
      <c r="AI13" s="188"/>
      <c r="AJ13" s="188"/>
      <c r="AK13" s="908"/>
      <c r="AL13" s="909"/>
      <c r="AM13" s="909"/>
      <c r="AN13" s="909"/>
      <c r="AO13" s="910"/>
      <c r="AP13" s="2"/>
      <c r="AQ13" s="189">
        <f t="shared" ref="AQ13:AQ34" si="2">IF(P13="材質劣化",2,IF(P13="漏水",3,1))</f>
        <v>1</v>
      </c>
    </row>
    <row r="14" spans="2:86" ht="12" customHeight="1" x14ac:dyDescent="0.15">
      <c r="B14" s="872"/>
      <c r="C14" s="877"/>
      <c r="D14" s="875"/>
      <c r="E14" s="875"/>
      <c r="F14" s="875"/>
      <c r="G14" s="875"/>
      <c r="H14" s="875"/>
      <c r="I14" s="875"/>
      <c r="J14" s="876"/>
      <c r="K14" s="185"/>
      <c r="L14" s="908"/>
      <c r="M14" s="910"/>
      <c r="N14" s="908"/>
      <c r="O14" s="910"/>
      <c r="P14" s="908"/>
      <c r="Q14" s="910"/>
      <c r="R14" s="604"/>
      <c r="S14" s="620"/>
      <c r="T14" s="605"/>
      <c r="U14" s="908"/>
      <c r="V14" s="910"/>
      <c r="W14" s="908"/>
      <c r="X14" s="910"/>
      <c r="Y14" s="186"/>
      <c r="Z14" s="187"/>
      <c r="AA14" s="187"/>
      <c r="AB14" s="187"/>
      <c r="AC14" s="188"/>
      <c r="AD14" s="188"/>
      <c r="AE14" s="188"/>
      <c r="AF14" s="188"/>
      <c r="AG14" s="188"/>
      <c r="AH14" s="188"/>
      <c r="AI14" s="188"/>
      <c r="AJ14" s="188"/>
      <c r="AK14" s="908"/>
      <c r="AL14" s="909"/>
      <c r="AM14" s="909"/>
      <c r="AN14" s="909"/>
      <c r="AO14" s="910"/>
      <c r="AP14" s="2"/>
      <c r="AQ14" s="189">
        <f t="shared" si="2"/>
        <v>1</v>
      </c>
    </row>
    <row r="15" spans="2:86" ht="12" customHeight="1" x14ac:dyDescent="0.15">
      <c r="B15" s="872"/>
      <c r="C15" s="877"/>
      <c r="D15" s="875"/>
      <c r="E15" s="875"/>
      <c r="F15" s="875"/>
      <c r="G15" s="875"/>
      <c r="H15" s="875"/>
      <c r="I15" s="875"/>
      <c r="J15" s="876"/>
      <c r="K15" s="185"/>
      <c r="L15" s="908"/>
      <c r="M15" s="910"/>
      <c r="N15" s="908"/>
      <c r="O15" s="910"/>
      <c r="P15" s="908"/>
      <c r="Q15" s="910"/>
      <c r="R15" s="604"/>
      <c r="S15" s="620"/>
      <c r="T15" s="605"/>
      <c r="U15" s="908"/>
      <c r="V15" s="910"/>
      <c r="W15" s="908"/>
      <c r="X15" s="910"/>
      <c r="Y15" s="186"/>
      <c r="Z15" s="187"/>
      <c r="AA15" s="187"/>
      <c r="AB15" s="187"/>
      <c r="AC15" s="188"/>
      <c r="AD15" s="188"/>
      <c r="AE15" s="188"/>
      <c r="AF15" s="188"/>
      <c r="AG15" s="188"/>
      <c r="AH15" s="188"/>
      <c r="AI15" s="188"/>
      <c r="AJ15" s="188"/>
      <c r="AK15" s="908"/>
      <c r="AL15" s="909"/>
      <c r="AM15" s="909"/>
      <c r="AN15" s="909"/>
      <c r="AO15" s="910"/>
      <c r="AP15" s="2"/>
      <c r="AQ15" s="189">
        <f t="shared" si="2"/>
        <v>1</v>
      </c>
    </row>
    <row r="16" spans="2:86" ht="12" customHeight="1" x14ac:dyDescent="0.15">
      <c r="B16" s="872"/>
      <c r="C16" s="877"/>
      <c r="D16" s="875"/>
      <c r="E16" s="875"/>
      <c r="F16" s="875"/>
      <c r="G16" s="875"/>
      <c r="H16" s="875"/>
      <c r="I16" s="875"/>
      <c r="J16" s="876"/>
      <c r="K16" s="185"/>
      <c r="L16" s="908"/>
      <c r="M16" s="910"/>
      <c r="N16" s="908"/>
      <c r="O16" s="910"/>
      <c r="P16" s="908"/>
      <c r="Q16" s="910"/>
      <c r="R16" s="604"/>
      <c r="S16" s="620"/>
      <c r="T16" s="605"/>
      <c r="U16" s="908"/>
      <c r="V16" s="910"/>
      <c r="W16" s="908"/>
      <c r="X16" s="910"/>
      <c r="Y16" s="186"/>
      <c r="Z16" s="187"/>
      <c r="AA16" s="187"/>
      <c r="AB16" s="187"/>
      <c r="AC16" s="188"/>
      <c r="AD16" s="188"/>
      <c r="AE16" s="188"/>
      <c r="AF16" s="188"/>
      <c r="AG16" s="188"/>
      <c r="AH16" s="188"/>
      <c r="AI16" s="188"/>
      <c r="AJ16" s="188"/>
      <c r="AK16" s="908"/>
      <c r="AL16" s="909"/>
      <c r="AM16" s="909"/>
      <c r="AN16" s="909"/>
      <c r="AO16" s="910"/>
      <c r="AP16" s="2"/>
      <c r="AQ16" s="189">
        <f t="shared" si="2"/>
        <v>1</v>
      </c>
    </row>
    <row r="17" spans="2:46" ht="12" customHeight="1" x14ac:dyDescent="0.15">
      <c r="B17" s="872"/>
      <c r="C17" s="877"/>
      <c r="D17" s="875"/>
      <c r="E17" s="875"/>
      <c r="F17" s="875"/>
      <c r="G17" s="875"/>
      <c r="H17" s="875"/>
      <c r="I17" s="875"/>
      <c r="J17" s="876"/>
      <c r="K17" s="185"/>
      <c r="L17" s="908"/>
      <c r="M17" s="910"/>
      <c r="N17" s="908"/>
      <c r="O17" s="910"/>
      <c r="P17" s="908"/>
      <c r="Q17" s="910"/>
      <c r="R17" s="604"/>
      <c r="S17" s="620"/>
      <c r="T17" s="605"/>
      <c r="U17" s="908"/>
      <c r="V17" s="910"/>
      <c r="W17" s="908"/>
      <c r="X17" s="910"/>
      <c r="Y17" s="186"/>
      <c r="Z17" s="187"/>
      <c r="AA17" s="187"/>
      <c r="AB17" s="187"/>
      <c r="AC17" s="188"/>
      <c r="AD17" s="188"/>
      <c r="AE17" s="188"/>
      <c r="AF17" s="188"/>
      <c r="AG17" s="188"/>
      <c r="AH17" s="188"/>
      <c r="AI17" s="188"/>
      <c r="AJ17" s="188"/>
      <c r="AK17" s="908"/>
      <c r="AL17" s="909"/>
      <c r="AM17" s="909"/>
      <c r="AN17" s="909"/>
      <c r="AO17" s="910"/>
      <c r="AP17" s="2"/>
      <c r="AQ17" s="189">
        <f t="shared" si="2"/>
        <v>1</v>
      </c>
    </row>
    <row r="18" spans="2:46" ht="12" customHeight="1" x14ac:dyDescent="0.15">
      <c r="B18" s="872"/>
      <c r="C18" s="877"/>
      <c r="D18" s="875"/>
      <c r="E18" s="875"/>
      <c r="F18" s="875"/>
      <c r="G18" s="875"/>
      <c r="H18" s="875"/>
      <c r="I18" s="875"/>
      <c r="J18" s="876"/>
      <c r="K18" s="185"/>
      <c r="L18" s="908"/>
      <c r="M18" s="910"/>
      <c r="N18" s="908"/>
      <c r="O18" s="910"/>
      <c r="P18" s="908"/>
      <c r="Q18" s="910"/>
      <c r="R18" s="604"/>
      <c r="S18" s="620"/>
      <c r="T18" s="605"/>
      <c r="U18" s="908"/>
      <c r="V18" s="910"/>
      <c r="W18" s="908"/>
      <c r="X18" s="910"/>
      <c r="Y18" s="186"/>
      <c r="Z18" s="187"/>
      <c r="AA18" s="187"/>
      <c r="AB18" s="187"/>
      <c r="AC18" s="188"/>
      <c r="AD18" s="188"/>
      <c r="AE18" s="188"/>
      <c r="AF18" s="188"/>
      <c r="AG18" s="188"/>
      <c r="AH18" s="188"/>
      <c r="AI18" s="188"/>
      <c r="AJ18" s="188"/>
      <c r="AK18" s="908"/>
      <c r="AL18" s="909"/>
      <c r="AM18" s="909"/>
      <c r="AN18" s="909"/>
      <c r="AO18" s="910"/>
      <c r="AP18" s="2"/>
      <c r="AQ18" s="189">
        <f t="shared" si="2"/>
        <v>1</v>
      </c>
    </row>
    <row r="19" spans="2:46" ht="12" customHeight="1" x14ac:dyDescent="0.15">
      <c r="B19" s="872"/>
      <c r="C19" s="877"/>
      <c r="D19" s="875"/>
      <c r="E19" s="875"/>
      <c r="F19" s="875"/>
      <c r="G19" s="875"/>
      <c r="H19" s="875"/>
      <c r="I19" s="875"/>
      <c r="J19" s="876"/>
      <c r="K19" s="185"/>
      <c r="L19" s="908"/>
      <c r="M19" s="910"/>
      <c r="N19" s="908"/>
      <c r="O19" s="910"/>
      <c r="P19" s="908"/>
      <c r="Q19" s="910"/>
      <c r="R19" s="604"/>
      <c r="S19" s="620"/>
      <c r="T19" s="605"/>
      <c r="U19" s="908"/>
      <c r="V19" s="910"/>
      <c r="W19" s="908"/>
      <c r="X19" s="910"/>
      <c r="Y19" s="186"/>
      <c r="Z19" s="187"/>
      <c r="AA19" s="187"/>
      <c r="AB19" s="187"/>
      <c r="AC19" s="188"/>
      <c r="AD19" s="188"/>
      <c r="AE19" s="188"/>
      <c r="AF19" s="188"/>
      <c r="AG19" s="188"/>
      <c r="AH19" s="188"/>
      <c r="AI19" s="188"/>
      <c r="AJ19" s="188"/>
      <c r="AK19" s="908"/>
      <c r="AL19" s="909"/>
      <c r="AM19" s="909"/>
      <c r="AN19" s="909"/>
      <c r="AO19" s="910"/>
      <c r="AP19" s="2"/>
      <c r="AQ19" s="189">
        <f t="shared" si="2"/>
        <v>1</v>
      </c>
    </row>
    <row r="20" spans="2:46" ht="12" customHeight="1" x14ac:dyDescent="0.15">
      <c r="B20" s="872"/>
      <c r="C20" s="877"/>
      <c r="D20" s="875"/>
      <c r="E20" s="875"/>
      <c r="F20" s="875"/>
      <c r="G20" s="875"/>
      <c r="H20" s="875"/>
      <c r="I20" s="875"/>
      <c r="J20" s="876"/>
      <c r="K20" s="185"/>
      <c r="L20" s="908"/>
      <c r="M20" s="910"/>
      <c r="N20" s="908"/>
      <c r="O20" s="910"/>
      <c r="P20" s="908"/>
      <c r="Q20" s="910"/>
      <c r="R20" s="604"/>
      <c r="S20" s="620"/>
      <c r="T20" s="605"/>
      <c r="U20" s="908"/>
      <c r="V20" s="910"/>
      <c r="W20" s="908"/>
      <c r="X20" s="910"/>
      <c r="Y20" s="186"/>
      <c r="Z20" s="187"/>
      <c r="AA20" s="187"/>
      <c r="AB20" s="187"/>
      <c r="AC20" s="188"/>
      <c r="AD20" s="188"/>
      <c r="AE20" s="188"/>
      <c r="AF20" s="188"/>
      <c r="AG20" s="188"/>
      <c r="AH20" s="188"/>
      <c r="AI20" s="188"/>
      <c r="AJ20" s="188"/>
      <c r="AK20" s="908"/>
      <c r="AL20" s="909"/>
      <c r="AM20" s="909"/>
      <c r="AN20" s="909"/>
      <c r="AO20" s="910"/>
      <c r="AP20" s="2"/>
      <c r="AQ20" s="189">
        <f t="shared" si="2"/>
        <v>1</v>
      </c>
    </row>
    <row r="21" spans="2:46" ht="12" customHeight="1" x14ac:dyDescent="0.15">
      <c r="B21" s="872"/>
      <c r="C21" s="877"/>
      <c r="D21" s="875"/>
      <c r="E21" s="875"/>
      <c r="F21" s="875"/>
      <c r="G21" s="875"/>
      <c r="H21" s="875"/>
      <c r="I21" s="875"/>
      <c r="J21" s="876"/>
      <c r="K21" s="185"/>
      <c r="L21" s="908"/>
      <c r="M21" s="910"/>
      <c r="N21" s="908"/>
      <c r="O21" s="910"/>
      <c r="P21" s="908"/>
      <c r="Q21" s="910"/>
      <c r="R21" s="604"/>
      <c r="S21" s="620"/>
      <c r="T21" s="605"/>
      <c r="U21" s="908"/>
      <c r="V21" s="910"/>
      <c r="W21" s="908"/>
      <c r="X21" s="910"/>
      <c r="Y21" s="186"/>
      <c r="Z21" s="187"/>
      <c r="AA21" s="187"/>
      <c r="AB21" s="187"/>
      <c r="AC21" s="188"/>
      <c r="AD21" s="188"/>
      <c r="AE21" s="188"/>
      <c r="AF21" s="188"/>
      <c r="AG21" s="188"/>
      <c r="AH21" s="188"/>
      <c r="AI21" s="188"/>
      <c r="AJ21" s="188"/>
      <c r="AK21" s="908"/>
      <c r="AL21" s="909"/>
      <c r="AM21" s="909"/>
      <c r="AN21" s="909"/>
      <c r="AO21" s="910"/>
      <c r="AP21" s="2"/>
      <c r="AQ21" s="189">
        <f>IF(P21="材質劣化",2,IF(P21="漏水",3,1))</f>
        <v>1</v>
      </c>
    </row>
    <row r="22" spans="2:46" ht="12" customHeight="1" x14ac:dyDescent="0.15">
      <c r="B22" s="872"/>
      <c r="C22" s="877"/>
      <c r="D22" s="875"/>
      <c r="E22" s="875"/>
      <c r="F22" s="875"/>
      <c r="G22" s="875"/>
      <c r="H22" s="875"/>
      <c r="I22" s="875"/>
      <c r="J22" s="876"/>
      <c r="K22" s="185"/>
      <c r="L22" s="908"/>
      <c r="M22" s="910"/>
      <c r="N22" s="908"/>
      <c r="O22" s="910"/>
      <c r="P22" s="908"/>
      <c r="Q22" s="910"/>
      <c r="R22" s="604"/>
      <c r="S22" s="620"/>
      <c r="T22" s="605"/>
      <c r="U22" s="908"/>
      <c r="V22" s="910"/>
      <c r="W22" s="908"/>
      <c r="X22" s="910"/>
      <c r="Y22" s="186"/>
      <c r="Z22" s="187"/>
      <c r="AA22" s="187"/>
      <c r="AB22" s="187"/>
      <c r="AC22" s="188"/>
      <c r="AD22" s="188"/>
      <c r="AE22" s="188"/>
      <c r="AF22" s="188"/>
      <c r="AG22" s="188"/>
      <c r="AH22" s="188"/>
      <c r="AI22" s="188"/>
      <c r="AJ22" s="188"/>
      <c r="AK22" s="908"/>
      <c r="AL22" s="909"/>
      <c r="AM22" s="909"/>
      <c r="AN22" s="909"/>
      <c r="AO22" s="910"/>
      <c r="AP22" s="2"/>
      <c r="AQ22" s="189">
        <f t="shared" si="2"/>
        <v>1</v>
      </c>
    </row>
    <row r="23" spans="2:46" ht="12" customHeight="1" x14ac:dyDescent="0.15">
      <c r="B23" s="872"/>
      <c r="C23" s="877"/>
      <c r="D23" s="875"/>
      <c r="E23" s="875"/>
      <c r="F23" s="875"/>
      <c r="G23" s="875"/>
      <c r="H23" s="875"/>
      <c r="I23" s="875"/>
      <c r="J23" s="876"/>
      <c r="K23" s="185"/>
      <c r="L23" s="908"/>
      <c r="M23" s="910"/>
      <c r="N23" s="908"/>
      <c r="O23" s="910"/>
      <c r="P23" s="908"/>
      <c r="Q23" s="910"/>
      <c r="R23" s="604"/>
      <c r="S23" s="620"/>
      <c r="T23" s="605"/>
      <c r="U23" s="908"/>
      <c r="V23" s="910"/>
      <c r="W23" s="908"/>
      <c r="X23" s="910"/>
      <c r="Y23" s="186"/>
      <c r="Z23" s="187"/>
      <c r="AA23" s="187"/>
      <c r="AB23" s="187"/>
      <c r="AC23" s="188"/>
      <c r="AD23" s="188"/>
      <c r="AE23" s="188"/>
      <c r="AF23" s="188"/>
      <c r="AG23" s="188"/>
      <c r="AH23" s="188"/>
      <c r="AI23" s="188"/>
      <c r="AJ23" s="188"/>
      <c r="AK23" s="908"/>
      <c r="AL23" s="909"/>
      <c r="AM23" s="909"/>
      <c r="AN23" s="909"/>
      <c r="AO23" s="910"/>
      <c r="AP23" s="2"/>
      <c r="AQ23" s="189">
        <f t="shared" si="2"/>
        <v>1</v>
      </c>
    </row>
    <row r="24" spans="2:46" ht="12" customHeight="1" x14ac:dyDescent="0.15">
      <c r="B24" s="872"/>
      <c r="C24" s="877"/>
      <c r="D24" s="875"/>
      <c r="E24" s="875"/>
      <c r="F24" s="875"/>
      <c r="G24" s="875"/>
      <c r="H24" s="875"/>
      <c r="I24" s="875"/>
      <c r="J24" s="876"/>
      <c r="K24" s="185"/>
      <c r="L24" s="908"/>
      <c r="M24" s="910"/>
      <c r="N24" s="908"/>
      <c r="O24" s="910"/>
      <c r="P24" s="908"/>
      <c r="Q24" s="910"/>
      <c r="R24" s="604"/>
      <c r="S24" s="620"/>
      <c r="T24" s="605"/>
      <c r="U24" s="908"/>
      <c r="V24" s="910"/>
      <c r="W24" s="908"/>
      <c r="X24" s="910"/>
      <c r="Y24" s="186"/>
      <c r="Z24" s="187"/>
      <c r="AA24" s="187"/>
      <c r="AB24" s="187"/>
      <c r="AC24" s="188"/>
      <c r="AD24" s="188"/>
      <c r="AE24" s="188"/>
      <c r="AF24" s="188"/>
      <c r="AG24" s="188"/>
      <c r="AH24" s="188"/>
      <c r="AI24" s="188"/>
      <c r="AJ24" s="188"/>
      <c r="AK24" s="908"/>
      <c r="AL24" s="909"/>
      <c r="AM24" s="909"/>
      <c r="AN24" s="909"/>
      <c r="AO24" s="910"/>
      <c r="AP24" s="2"/>
      <c r="AQ24" s="189">
        <f t="shared" si="2"/>
        <v>1</v>
      </c>
    </row>
    <row r="25" spans="2:46" ht="12" customHeight="1" x14ac:dyDescent="0.15">
      <c r="B25" s="872"/>
      <c r="C25" s="877"/>
      <c r="D25" s="875"/>
      <c r="E25" s="875"/>
      <c r="F25" s="875"/>
      <c r="G25" s="875"/>
      <c r="H25" s="875"/>
      <c r="I25" s="875"/>
      <c r="J25" s="876"/>
      <c r="K25" s="185"/>
      <c r="L25" s="908"/>
      <c r="M25" s="910"/>
      <c r="N25" s="908"/>
      <c r="O25" s="910"/>
      <c r="P25" s="908"/>
      <c r="Q25" s="910"/>
      <c r="R25" s="604"/>
      <c r="S25" s="620"/>
      <c r="T25" s="605"/>
      <c r="U25" s="908"/>
      <c r="V25" s="910"/>
      <c r="W25" s="908"/>
      <c r="X25" s="910"/>
      <c r="Y25" s="186"/>
      <c r="Z25" s="187"/>
      <c r="AA25" s="187"/>
      <c r="AB25" s="187"/>
      <c r="AC25" s="188"/>
      <c r="AD25" s="188"/>
      <c r="AE25" s="188"/>
      <c r="AF25" s="188"/>
      <c r="AG25" s="188"/>
      <c r="AH25" s="188"/>
      <c r="AI25" s="188"/>
      <c r="AJ25" s="188"/>
      <c r="AK25" s="908"/>
      <c r="AL25" s="909"/>
      <c r="AM25" s="909"/>
      <c r="AN25" s="909"/>
      <c r="AO25" s="910"/>
      <c r="AP25" s="2"/>
      <c r="AQ25" s="189">
        <f t="shared" si="2"/>
        <v>1</v>
      </c>
    </row>
    <row r="26" spans="2:46" ht="12" customHeight="1" x14ac:dyDescent="0.15">
      <c r="B26" s="872"/>
      <c r="C26" s="877"/>
      <c r="D26" s="875"/>
      <c r="E26" s="875"/>
      <c r="F26" s="875"/>
      <c r="G26" s="875"/>
      <c r="H26" s="875"/>
      <c r="I26" s="875"/>
      <c r="J26" s="876"/>
      <c r="K26" s="185"/>
      <c r="L26" s="908"/>
      <c r="M26" s="910"/>
      <c r="N26" s="908"/>
      <c r="O26" s="910"/>
      <c r="P26" s="908"/>
      <c r="Q26" s="910"/>
      <c r="R26" s="604"/>
      <c r="S26" s="620"/>
      <c r="T26" s="605"/>
      <c r="U26" s="908"/>
      <c r="V26" s="910"/>
      <c r="W26" s="908"/>
      <c r="X26" s="910"/>
      <c r="Y26" s="186"/>
      <c r="Z26" s="187"/>
      <c r="AA26" s="187"/>
      <c r="AB26" s="187"/>
      <c r="AC26" s="188"/>
      <c r="AD26" s="188"/>
      <c r="AE26" s="188"/>
      <c r="AF26" s="188"/>
      <c r="AG26" s="188"/>
      <c r="AH26" s="188"/>
      <c r="AI26" s="188"/>
      <c r="AJ26" s="188"/>
      <c r="AK26" s="908"/>
      <c r="AL26" s="909"/>
      <c r="AM26" s="909"/>
      <c r="AN26" s="909"/>
      <c r="AO26" s="910"/>
      <c r="AP26" s="2"/>
      <c r="AQ26" s="189">
        <f t="shared" si="2"/>
        <v>1</v>
      </c>
    </row>
    <row r="27" spans="2:46" ht="12" customHeight="1" x14ac:dyDescent="0.15">
      <c r="B27" s="872"/>
      <c r="C27" s="877"/>
      <c r="D27" s="875"/>
      <c r="E27" s="875"/>
      <c r="F27" s="875"/>
      <c r="G27" s="875"/>
      <c r="H27" s="875"/>
      <c r="I27" s="875"/>
      <c r="J27" s="876"/>
      <c r="K27" s="185"/>
      <c r="L27" s="908"/>
      <c r="M27" s="910"/>
      <c r="N27" s="908"/>
      <c r="O27" s="910"/>
      <c r="P27" s="908"/>
      <c r="Q27" s="910"/>
      <c r="R27" s="604"/>
      <c r="S27" s="620"/>
      <c r="T27" s="605"/>
      <c r="U27" s="908"/>
      <c r="V27" s="910"/>
      <c r="W27" s="908"/>
      <c r="X27" s="910"/>
      <c r="Y27" s="186"/>
      <c r="Z27" s="187"/>
      <c r="AA27" s="187"/>
      <c r="AB27" s="187"/>
      <c r="AC27" s="188"/>
      <c r="AD27" s="188"/>
      <c r="AE27" s="188"/>
      <c r="AF27" s="188"/>
      <c r="AG27" s="188"/>
      <c r="AH27" s="188"/>
      <c r="AI27" s="188"/>
      <c r="AJ27" s="188"/>
      <c r="AK27" s="908"/>
      <c r="AL27" s="909"/>
      <c r="AM27" s="909"/>
      <c r="AN27" s="909"/>
      <c r="AO27" s="910"/>
      <c r="AP27" s="2"/>
      <c r="AQ27" s="189">
        <f t="shared" si="2"/>
        <v>1</v>
      </c>
    </row>
    <row r="28" spans="2:46" ht="12" customHeight="1" x14ac:dyDescent="0.15">
      <c r="B28" s="872"/>
      <c r="C28" s="877"/>
      <c r="D28" s="875"/>
      <c r="E28" s="875"/>
      <c r="F28" s="875"/>
      <c r="G28" s="875"/>
      <c r="H28" s="875"/>
      <c r="I28" s="875"/>
      <c r="J28" s="876"/>
      <c r="K28" s="185"/>
      <c r="L28" s="908"/>
      <c r="M28" s="910"/>
      <c r="N28" s="908"/>
      <c r="O28" s="910"/>
      <c r="P28" s="908"/>
      <c r="Q28" s="910"/>
      <c r="R28" s="604"/>
      <c r="S28" s="620"/>
      <c r="T28" s="605"/>
      <c r="U28" s="908"/>
      <c r="V28" s="910"/>
      <c r="W28" s="908"/>
      <c r="X28" s="910"/>
      <c r="Y28" s="186"/>
      <c r="Z28" s="187"/>
      <c r="AA28" s="187"/>
      <c r="AB28" s="187"/>
      <c r="AC28" s="188"/>
      <c r="AD28" s="188"/>
      <c r="AE28" s="188"/>
      <c r="AF28" s="188"/>
      <c r="AG28" s="188"/>
      <c r="AH28" s="188"/>
      <c r="AI28" s="188"/>
      <c r="AJ28" s="188"/>
      <c r="AK28" s="908"/>
      <c r="AL28" s="909"/>
      <c r="AM28" s="909"/>
      <c r="AN28" s="909"/>
      <c r="AO28" s="910"/>
      <c r="AP28" s="2"/>
      <c r="AQ28" s="189">
        <f t="shared" si="2"/>
        <v>1</v>
      </c>
    </row>
    <row r="29" spans="2:46" ht="12" customHeight="1" x14ac:dyDescent="0.15">
      <c r="B29" s="872"/>
      <c r="C29" s="877"/>
      <c r="D29" s="875"/>
      <c r="E29" s="875"/>
      <c r="F29" s="875"/>
      <c r="G29" s="875"/>
      <c r="H29" s="875"/>
      <c r="I29" s="875"/>
      <c r="J29" s="876"/>
      <c r="K29" s="185"/>
      <c r="L29" s="908"/>
      <c r="M29" s="910"/>
      <c r="N29" s="908"/>
      <c r="O29" s="910"/>
      <c r="P29" s="908"/>
      <c r="Q29" s="910"/>
      <c r="R29" s="604"/>
      <c r="S29" s="620"/>
      <c r="T29" s="605"/>
      <c r="U29" s="908"/>
      <c r="V29" s="910"/>
      <c r="W29" s="908"/>
      <c r="X29" s="910"/>
      <c r="Y29" s="186"/>
      <c r="Z29" s="187"/>
      <c r="AA29" s="187"/>
      <c r="AB29" s="187"/>
      <c r="AC29" s="188"/>
      <c r="AD29" s="188"/>
      <c r="AE29" s="188"/>
      <c r="AF29" s="188"/>
      <c r="AG29" s="188"/>
      <c r="AH29" s="188"/>
      <c r="AI29" s="188"/>
      <c r="AJ29" s="188"/>
      <c r="AK29" s="908"/>
      <c r="AL29" s="909"/>
      <c r="AM29" s="909"/>
      <c r="AN29" s="909"/>
      <c r="AO29" s="910"/>
      <c r="AP29" s="2"/>
      <c r="AQ29" s="189">
        <f t="shared" si="2"/>
        <v>1</v>
      </c>
    </row>
    <row r="30" spans="2:46" ht="12" customHeight="1" x14ac:dyDescent="0.15">
      <c r="B30" s="872"/>
      <c r="C30" s="877"/>
      <c r="D30" s="875"/>
      <c r="E30" s="875"/>
      <c r="F30" s="875"/>
      <c r="G30" s="875"/>
      <c r="H30" s="875"/>
      <c r="I30" s="875"/>
      <c r="J30" s="876"/>
      <c r="K30" s="185"/>
      <c r="L30" s="908"/>
      <c r="M30" s="910"/>
      <c r="N30" s="908"/>
      <c r="O30" s="910"/>
      <c r="P30" s="908"/>
      <c r="Q30" s="910"/>
      <c r="R30" s="604"/>
      <c r="S30" s="620"/>
      <c r="T30" s="605"/>
      <c r="U30" s="908"/>
      <c r="V30" s="910"/>
      <c r="W30" s="908"/>
      <c r="X30" s="910"/>
      <c r="Y30" s="186"/>
      <c r="Z30" s="187"/>
      <c r="AA30" s="187"/>
      <c r="AB30" s="187"/>
      <c r="AC30" s="188"/>
      <c r="AD30" s="188"/>
      <c r="AE30" s="188"/>
      <c r="AF30" s="188"/>
      <c r="AG30" s="188"/>
      <c r="AH30" s="188"/>
      <c r="AI30" s="188"/>
      <c r="AJ30" s="188"/>
      <c r="AK30" s="908"/>
      <c r="AL30" s="909"/>
      <c r="AM30" s="909"/>
      <c r="AN30" s="909"/>
      <c r="AO30" s="910"/>
      <c r="AP30" s="2"/>
      <c r="AQ30" s="189">
        <f t="shared" si="2"/>
        <v>1</v>
      </c>
    </row>
    <row r="31" spans="2:46" ht="12" customHeight="1" x14ac:dyDescent="0.15">
      <c r="B31" s="872"/>
      <c r="C31" s="877"/>
      <c r="D31" s="875"/>
      <c r="E31" s="875"/>
      <c r="F31" s="875"/>
      <c r="G31" s="875"/>
      <c r="H31" s="875"/>
      <c r="I31" s="875"/>
      <c r="J31" s="876"/>
      <c r="K31" s="185"/>
      <c r="L31" s="908"/>
      <c r="M31" s="910"/>
      <c r="N31" s="908"/>
      <c r="O31" s="910"/>
      <c r="P31" s="908"/>
      <c r="Q31" s="910"/>
      <c r="R31" s="604"/>
      <c r="S31" s="620"/>
      <c r="T31" s="605"/>
      <c r="U31" s="908"/>
      <c r="V31" s="910"/>
      <c r="W31" s="908"/>
      <c r="X31" s="910"/>
      <c r="Y31" s="186"/>
      <c r="Z31" s="187"/>
      <c r="AA31" s="187"/>
      <c r="AB31" s="187"/>
      <c r="AC31" s="188"/>
      <c r="AD31" s="188"/>
      <c r="AE31" s="188"/>
      <c r="AF31" s="188"/>
      <c r="AG31" s="188"/>
      <c r="AH31" s="188"/>
      <c r="AI31" s="188"/>
      <c r="AJ31" s="188"/>
      <c r="AK31" s="908"/>
      <c r="AL31" s="909"/>
      <c r="AM31" s="909"/>
      <c r="AN31" s="909"/>
      <c r="AO31" s="910"/>
      <c r="AP31" s="2"/>
      <c r="AQ31" s="189">
        <f t="shared" si="2"/>
        <v>1</v>
      </c>
    </row>
    <row r="32" spans="2:46" ht="12" customHeight="1" x14ac:dyDescent="0.15">
      <c r="B32" s="872"/>
      <c r="C32" s="877"/>
      <c r="D32" s="875"/>
      <c r="E32" s="875"/>
      <c r="F32" s="875"/>
      <c r="G32" s="875"/>
      <c r="H32" s="875"/>
      <c r="I32" s="875"/>
      <c r="J32" s="876"/>
      <c r="K32" s="185"/>
      <c r="L32" s="908"/>
      <c r="M32" s="910"/>
      <c r="N32" s="908"/>
      <c r="O32" s="910"/>
      <c r="P32" s="908"/>
      <c r="Q32" s="910"/>
      <c r="R32" s="604"/>
      <c r="S32" s="620"/>
      <c r="T32" s="605"/>
      <c r="U32" s="908"/>
      <c r="V32" s="910"/>
      <c r="W32" s="908"/>
      <c r="X32" s="910"/>
      <c r="Y32" s="186"/>
      <c r="Z32" s="187"/>
      <c r="AA32" s="187"/>
      <c r="AB32" s="187"/>
      <c r="AC32" s="188"/>
      <c r="AD32" s="188"/>
      <c r="AE32" s="188"/>
      <c r="AF32" s="188"/>
      <c r="AG32" s="188"/>
      <c r="AH32" s="188"/>
      <c r="AI32" s="188"/>
      <c r="AJ32" s="188"/>
      <c r="AK32" s="908"/>
      <c r="AL32" s="909"/>
      <c r="AM32" s="909"/>
      <c r="AN32" s="909"/>
      <c r="AO32" s="910"/>
      <c r="AP32" s="2"/>
      <c r="AQ32" s="189">
        <f t="shared" si="2"/>
        <v>1</v>
      </c>
      <c r="AS32" s="856"/>
      <c r="AT32" s="856"/>
    </row>
    <row r="33" spans="2:86" ht="12" customHeight="1" x14ac:dyDescent="0.15">
      <c r="B33" s="872"/>
      <c r="C33" s="877"/>
      <c r="D33" s="875"/>
      <c r="E33" s="875"/>
      <c r="F33" s="875"/>
      <c r="G33" s="875"/>
      <c r="H33" s="875"/>
      <c r="I33" s="875"/>
      <c r="J33" s="876"/>
      <c r="K33" s="185"/>
      <c r="L33" s="908"/>
      <c r="M33" s="910"/>
      <c r="N33" s="908"/>
      <c r="O33" s="910"/>
      <c r="P33" s="908"/>
      <c r="Q33" s="910"/>
      <c r="R33" s="604"/>
      <c r="S33" s="620"/>
      <c r="T33" s="605"/>
      <c r="U33" s="908"/>
      <c r="V33" s="910"/>
      <c r="W33" s="908"/>
      <c r="X33" s="910"/>
      <c r="Y33" s="186"/>
      <c r="Z33" s="187"/>
      <c r="AA33" s="187"/>
      <c r="AB33" s="187"/>
      <c r="AC33" s="188"/>
      <c r="AD33" s="188"/>
      <c r="AE33" s="188"/>
      <c r="AF33" s="188"/>
      <c r="AG33" s="188"/>
      <c r="AH33" s="188"/>
      <c r="AI33" s="188"/>
      <c r="AJ33" s="188"/>
      <c r="AK33" s="908"/>
      <c r="AL33" s="909"/>
      <c r="AM33" s="909"/>
      <c r="AN33" s="909"/>
      <c r="AO33" s="910"/>
      <c r="AP33" s="2"/>
      <c r="AQ33" s="189">
        <f t="shared" si="2"/>
        <v>1</v>
      </c>
      <c r="AS33" s="911"/>
      <c r="AT33" s="911"/>
    </row>
    <row r="34" spans="2:86" ht="12" customHeight="1" x14ac:dyDescent="0.15">
      <c r="B34" s="872"/>
      <c r="C34" s="877"/>
      <c r="D34" s="875"/>
      <c r="E34" s="875"/>
      <c r="F34" s="875"/>
      <c r="G34" s="875"/>
      <c r="H34" s="875"/>
      <c r="I34" s="875"/>
      <c r="J34" s="876"/>
      <c r="K34" s="185"/>
      <c r="L34" s="908"/>
      <c r="M34" s="910"/>
      <c r="N34" s="908"/>
      <c r="O34" s="910"/>
      <c r="P34" s="908"/>
      <c r="Q34" s="910"/>
      <c r="R34" s="604"/>
      <c r="S34" s="620"/>
      <c r="T34" s="605"/>
      <c r="U34" s="908"/>
      <c r="V34" s="910"/>
      <c r="W34" s="908"/>
      <c r="X34" s="910"/>
      <c r="Y34" s="186"/>
      <c r="Z34" s="187"/>
      <c r="AA34" s="187"/>
      <c r="AB34" s="187"/>
      <c r="AC34" s="188"/>
      <c r="AD34" s="188"/>
      <c r="AE34" s="188"/>
      <c r="AF34" s="188"/>
      <c r="AG34" s="188"/>
      <c r="AH34" s="188"/>
      <c r="AI34" s="188"/>
      <c r="AJ34" s="188"/>
      <c r="AK34" s="908"/>
      <c r="AL34" s="909"/>
      <c r="AM34" s="909"/>
      <c r="AN34" s="909"/>
      <c r="AO34" s="910"/>
      <c r="AP34" s="2"/>
      <c r="AQ34" s="189">
        <f t="shared" si="2"/>
        <v>1</v>
      </c>
      <c r="AS34" s="912"/>
      <c r="AT34" s="912"/>
    </row>
    <row r="35" spans="2:86" ht="12" customHeight="1" x14ac:dyDescent="0.15">
      <c r="B35" s="872"/>
      <c r="C35" s="877"/>
      <c r="D35" s="875"/>
      <c r="E35" s="875"/>
      <c r="F35" s="875"/>
      <c r="G35" s="875"/>
      <c r="H35" s="875"/>
      <c r="I35" s="875"/>
      <c r="J35" s="876"/>
      <c r="K35" s="913" t="s">
        <v>945</v>
      </c>
      <c r="L35" s="898" t="s">
        <v>946</v>
      </c>
      <c r="M35" s="898"/>
      <c r="N35" s="898"/>
      <c r="O35" s="898"/>
      <c r="P35" s="898"/>
      <c r="Q35" s="898"/>
      <c r="R35" s="898"/>
      <c r="S35" s="898"/>
      <c r="T35" s="898"/>
      <c r="U35" s="898"/>
      <c r="V35" s="898"/>
      <c r="W35" s="898"/>
      <c r="X35" s="898"/>
      <c r="Y35" s="884" t="s">
        <v>947</v>
      </c>
      <c r="Z35" s="885"/>
      <c r="AA35" s="885"/>
      <c r="AB35" s="886"/>
      <c r="AC35" s="190">
        <f t="shared" ref="AC35:AJ35" si="3">SUM(AC11:AC34)</f>
        <v>0</v>
      </c>
      <c r="AD35" s="190">
        <f t="shared" si="3"/>
        <v>0</v>
      </c>
      <c r="AE35" s="190">
        <f>SUM(AE11:AE34)</f>
        <v>0</v>
      </c>
      <c r="AF35" s="190">
        <f t="shared" si="3"/>
        <v>2.5000000000000001E-3</v>
      </c>
      <c r="AG35" s="190">
        <f t="shared" si="3"/>
        <v>0</v>
      </c>
      <c r="AH35" s="190">
        <f t="shared" si="3"/>
        <v>0</v>
      </c>
      <c r="AI35" s="190">
        <f t="shared" si="3"/>
        <v>0</v>
      </c>
      <c r="AJ35" s="191">
        <f t="shared" si="3"/>
        <v>0</v>
      </c>
      <c r="AK35" s="898" t="s">
        <v>948</v>
      </c>
      <c r="AL35" s="898"/>
      <c r="AM35" s="915" t="s">
        <v>949</v>
      </c>
      <c r="AN35" s="915"/>
      <c r="AO35" s="915"/>
      <c r="AP35" s="2"/>
    </row>
    <row r="36" spans="2:86" ht="12" customHeight="1" x14ac:dyDescent="0.15">
      <c r="B36" s="872"/>
      <c r="C36" s="877"/>
      <c r="D36" s="875"/>
      <c r="E36" s="875"/>
      <c r="F36" s="875"/>
      <c r="G36" s="875"/>
      <c r="H36" s="875"/>
      <c r="I36" s="875"/>
      <c r="J36" s="876"/>
      <c r="K36" s="914"/>
      <c r="L36" s="892" t="s">
        <v>950</v>
      </c>
      <c r="M36" s="899"/>
      <c r="N36" s="893"/>
      <c r="O36" s="892" t="s">
        <v>951</v>
      </c>
      <c r="P36" s="899"/>
      <c r="Q36" s="899"/>
      <c r="R36" s="899"/>
      <c r="S36" s="899"/>
      <c r="T36" s="899"/>
      <c r="U36" s="899"/>
      <c r="V36" s="899"/>
      <c r="W36" s="899"/>
      <c r="X36" s="893"/>
      <c r="Y36" s="183" t="s">
        <v>527</v>
      </c>
      <c r="Z36" s="184" t="s">
        <v>526</v>
      </c>
      <c r="AA36" s="184" t="s">
        <v>943</v>
      </c>
      <c r="AB36" s="184" t="s">
        <v>944</v>
      </c>
      <c r="AC36" s="184" t="s">
        <v>527</v>
      </c>
      <c r="AD36" s="184" t="s">
        <v>526</v>
      </c>
      <c r="AE36" s="184" t="s">
        <v>943</v>
      </c>
      <c r="AF36" s="184" t="s">
        <v>944</v>
      </c>
      <c r="AG36" s="184" t="s">
        <v>527</v>
      </c>
      <c r="AH36" s="184" t="s">
        <v>526</v>
      </c>
      <c r="AI36" s="184" t="s">
        <v>943</v>
      </c>
      <c r="AJ36" s="192" t="s">
        <v>944</v>
      </c>
      <c r="AK36" s="898"/>
      <c r="AL36" s="898"/>
      <c r="AM36" s="915"/>
      <c r="AN36" s="915"/>
      <c r="AO36" s="915"/>
      <c r="AP36" s="2"/>
    </row>
    <row r="37" spans="2:86" ht="14.25" customHeight="1" x14ac:dyDescent="0.15">
      <c r="B37" s="872"/>
      <c r="C37" s="877"/>
      <c r="D37" s="875"/>
      <c r="E37" s="875"/>
      <c r="F37" s="875"/>
      <c r="G37" s="875"/>
      <c r="H37" s="875"/>
      <c r="I37" s="875"/>
      <c r="J37" s="876"/>
      <c r="K37" s="914"/>
      <c r="L37" s="894"/>
      <c r="M37" s="903"/>
      <c r="N37" s="895"/>
      <c r="O37" s="894"/>
      <c r="P37" s="903"/>
      <c r="Q37" s="903"/>
      <c r="R37" s="903"/>
      <c r="S37" s="903"/>
      <c r="T37" s="903"/>
      <c r="U37" s="903"/>
      <c r="V37" s="903"/>
      <c r="W37" s="903"/>
      <c r="X37" s="895"/>
      <c r="Y37" s="916">
        <f>COUNTIF(Y11:Y34,"〇")</f>
        <v>0</v>
      </c>
      <c r="Z37" s="916">
        <f>COUNTIF(Z11:Z34,"〇")</f>
        <v>0</v>
      </c>
      <c r="AA37" s="916">
        <f>COUNTIF(AA11:AA34,"〇")</f>
        <v>0</v>
      </c>
      <c r="AB37" s="916">
        <f>COUNTIF(AB11:AB34,"〇")</f>
        <v>0</v>
      </c>
      <c r="AC37" s="916">
        <f>COUNTA(AC11:AC34)</f>
        <v>0</v>
      </c>
      <c r="AD37" s="916">
        <f t="shared" ref="AD37:AI37" si="4">COUNTA(AD11:AD34)</f>
        <v>0</v>
      </c>
      <c r="AE37" s="916">
        <f t="shared" si="4"/>
        <v>0</v>
      </c>
      <c r="AF37" s="916">
        <f t="shared" si="4"/>
        <v>1</v>
      </c>
      <c r="AG37" s="916">
        <f t="shared" si="4"/>
        <v>0</v>
      </c>
      <c r="AH37" s="916">
        <f t="shared" si="4"/>
        <v>0</v>
      </c>
      <c r="AI37" s="916">
        <f t="shared" si="4"/>
        <v>0</v>
      </c>
      <c r="AJ37" s="916">
        <f>COUNTA(AJ11:AJ34)</f>
        <v>0</v>
      </c>
      <c r="AK37" s="898"/>
      <c r="AL37" s="898"/>
      <c r="AM37" s="915"/>
      <c r="AN37" s="915"/>
      <c r="AO37" s="915"/>
      <c r="AP37" s="2"/>
    </row>
    <row r="38" spans="2:86" ht="14.25" customHeight="1" x14ac:dyDescent="0.15">
      <c r="B38" s="872"/>
      <c r="C38" s="877"/>
      <c r="D38" s="875"/>
      <c r="E38" s="875"/>
      <c r="F38" s="875"/>
      <c r="G38" s="875"/>
      <c r="H38" s="875"/>
      <c r="I38" s="875"/>
      <c r="J38" s="876"/>
      <c r="K38" s="914"/>
      <c r="L38" s="896"/>
      <c r="M38" s="900"/>
      <c r="N38" s="897"/>
      <c r="O38" s="896"/>
      <c r="P38" s="900"/>
      <c r="Q38" s="900"/>
      <c r="R38" s="900"/>
      <c r="S38" s="900"/>
      <c r="T38" s="900"/>
      <c r="U38" s="900"/>
      <c r="V38" s="900"/>
      <c r="W38" s="900"/>
      <c r="X38" s="897"/>
      <c r="Y38" s="916"/>
      <c r="Z38" s="916"/>
      <c r="AA38" s="916"/>
      <c r="AB38" s="916"/>
      <c r="AC38" s="916"/>
      <c r="AD38" s="916"/>
      <c r="AE38" s="916"/>
      <c r="AF38" s="916"/>
      <c r="AG38" s="916"/>
      <c r="AH38" s="916"/>
      <c r="AI38" s="916"/>
      <c r="AJ38" s="916"/>
      <c r="AK38" s="898"/>
      <c r="AL38" s="898"/>
      <c r="AM38" s="915"/>
      <c r="AN38" s="915"/>
      <c r="AO38" s="915"/>
      <c r="AP38" s="2"/>
    </row>
    <row r="39" spans="2:86" ht="12" customHeight="1" x14ac:dyDescent="0.15">
      <c r="B39" s="872"/>
      <c r="C39" s="877"/>
      <c r="D39" s="875"/>
      <c r="E39" s="875"/>
      <c r="F39" s="875"/>
      <c r="G39" s="875"/>
      <c r="H39" s="875"/>
      <c r="I39" s="875"/>
      <c r="J39" s="875"/>
      <c r="K39" s="924" t="s">
        <v>952</v>
      </c>
      <c r="L39" s="926"/>
      <c r="M39" s="926"/>
      <c r="N39" s="926"/>
      <c r="O39" s="926"/>
      <c r="P39" s="926"/>
      <c r="Q39" s="926"/>
      <c r="R39" s="926"/>
      <c r="S39" s="926"/>
      <c r="T39" s="926"/>
      <c r="U39" s="926"/>
      <c r="V39" s="926"/>
      <c r="W39" s="926"/>
      <c r="X39" s="926"/>
      <c r="Y39" s="926"/>
      <c r="Z39" s="926"/>
      <c r="AA39" s="926"/>
      <c r="AB39" s="926"/>
      <c r="AC39" s="926"/>
      <c r="AD39" s="926"/>
      <c r="AE39" s="926"/>
      <c r="AF39" s="926"/>
      <c r="AG39" s="926"/>
      <c r="AH39" s="926"/>
      <c r="AI39" s="926"/>
      <c r="AJ39" s="926"/>
      <c r="AK39" s="927"/>
      <c r="AL39" s="927"/>
      <c r="AM39" s="927"/>
      <c r="AN39" s="927"/>
      <c r="AO39" s="928"/>
      <c r="AP39" s="2"/>
    </row>
    <row r="40" spans="2:86" ht="12" customHeight="1" x14ac:dyDescent="0.15">
      <c r="B40" s="872"/>
      <c r="C40" s="877"/>
      <c r="D40" s="875"/>
      <c r="E40" s="875"/>
      <c r="F40" s="875"/>
      <c r="G40" s="875"/>
      <c r="H40" s="875"/>
      <c r="I40" s="875"/>
      <c r="J40" s="875"/>
      <c r="K40" s="925"/>
      <c r="L40" s="927"/>
      <c r="M40" s="927"/>
      <c r="N40" s="927"/>
      <c r="O40" s="927"/>
      <c r="P40" s="927"/>
      <c r="Q40" s="927"/>
      <c r="R40" s="927"/>
      <c r="S40" s="927"/>
      <c r="T40" s="927"/>
      <c r="U40" s="927"/>
      <c r="V40" s="927"/>
      <c r="W40" s="927"/>
      <c r="X40" s="927"/>
      <c r="Y40" s="927"/>
      <c r="Z40" s="927"/>
      <c r="AA40" s="927"/>
      <c r="AB40" s="927"/>
      <c r="AC40" s="927"/>
      <c r="AD40" s="927"/>
      <c r="AE40" s="927"/>
      <c r="AF40" s="927"/>
      <c r="AG40" s="927"/>
      <c r="AH40" s="927"/>
      <c r="AI40" s="927"/>
      <c r="AJ40" s="927"/>
      <c r="AK40" s="927"/>
      <c r="AL40" s="927"/>
      <c r="AM40" s="927"/>
      <c r="AN40" s="927"/>
      <c r="AO40" s="928"/>
      <c r="AP40" s="2"/>
    </row>
    <row r="41" spans="2:86" ht="12" customHeight="1" x14ac:dyDescent="0.15">
      <c r="B41" s="872"/>
      <c r="C41" s="877"/>
      <c r="D41" s="875"/>
      <c r="E41" s="875"/>
      <c r="F41" s="875"/>
      <c r="G41" s="875"/>
      <c r="H41" s="875"/>
      <c r="I41" s="875"/>
      <c r="J41" s="875"/>
      <c r="K41" s="925"/>
      <c r="L41" s="927"/>
      <c r="M41" s="927"/>
      <c r="N41" s="927"/>
      <c r="O41" s="927"/>
      <c r="P41" s="927"/>
      <c r="Q41" s="927"/>
      <c r="R41" s="927"/>
      <c r="S41" s="927"/>
      <c r="T41" s="927"/>
      <c r="U41" s="927"/>
      <c r="V41" s="927"/>
      <c r="W41" s="927"/>
      <c r="X41" s="927"/>
      <c r="Y41" s="927"/>
      <c r="Z41" s="927"/>
      <c r="AA41" s="927"/>
      <c r="AB41" s="927"/>
      <c r="AC41" s="927"/>
      <c r="AD41" s="927"/>
      <c r="AE41" s="927"/>
      <c r="AF41" s="927"/>
      <c r="AG41" s="927"/>
      <c r="AH41" s="927"/>
      <c r="AI41" s="927"/>
      <c r="AJ41" s="927"/>
      <c r="AK41" s="927"/>
      <c r="AL41" s="927"/>
      <c r="AM41" s="927"/>
      <c r="AN41" s="927"/>
      <c r="AO41" s="928"/>
      <c r="AP41" s="2"/>
    </row>
    <row r="42" spans="2:86" ht="12" customHeight="1" x14ac:dyDescent="0.15">
      <c r="B42" s="872"/>
      <c r="C42" s="877"/>
      <c r="D42" s="875"/>
      <c r="E42" s="875"/>
      <c r="F42" s="875"/>
      <c r="G42" s="875"/>
      <c r="H42" s="875"/>
      <c r="I42" s="875"/>
      <c r="J42" s="875"/>
      <c r="K42" s="925"/>
      <c r="L42" s="929"/>
      <c r="M42" s="929"/>
      <c r="N42" s="929"/>
      <c r="O42" s="929"/>
      <c r="P42" s="929"/>
      <c r="Q42" s="929"/>
      <c r="R42" s="929"/>
      <c r="S42" s="929"/>
      <c r="T42" s="929"/>
      <c r="U42" s="929"/>
      <c r="V42" s="929"/>
      <c r="W42" s="929"/>
      <c r="X42" s="929"/>
      <c r="Y42" s="929"/>
      <c r="Z42" s="929"/>
      <c r="AA42" s="929"/>
      <c r="AB42" s="929"/>
      <c r="AC42" s="929"/>
      <c r="AD42" s="929"/>
      <c r="AE42" s="929"/>
      <c r="AF42" s="929"/>
      <c r="AG42" s="929"/>
      <c r="AH42" s="929"/>
      <c r="AI42" s="929"/>
      <c r="AJ42" s="929"/>
      <c r="AK42" s="929"/>
      <c r="AL42" s="929"/>
      <c r="AM42" s="929"/>
      <c r="AN42" s="929"/>
      <c r="AO42" s="930"/>
      <c r="AP42" s="172"/>
      <c r="CD42" s="2"/>
      <c r="CE42" s="2"/>
      <c r="CF42" s="2"/>
      <c r="CG42" s="2"/>
      <c r="CH42" s="2"/>
    </row>
    <row r="43" spans="2:86" ht="12" customHeight="1" x14ac:dyDescent="0.15">
      <c r="B43" s="872"/>
      <c r="C43" s="877"/>
      <c r="D43" s="875"/>
      <c r="E43" s="875"/>
      <c r="F43" s="875"/>
      <c r="G43" s="875"/>
      <c r="H43" s="875"/>
      <c r="I43" s="875"/>
      <c r="J43" s="876"/>
      <c r="K43" s="917" t="s">
        <v>953</v>
      </c>
      <c r="L43" s="917"/>
      <c r="M43" s="917"/>
      <c r="N43" s="917"/>
      <c r="O43" s="917"/>
      <c r="P43" s="917"/>
      <c r="Q43" s="917"/>
      <c r="R43" s="917"/>
      <c r="S43" s="917"/>
      <c r="T43" s="917"/>
      <c r="U43" s="917"/>
      <c r="V43" s="917"/>
      <c r="W43" s="917"/>
      <c r="X43" s="917"/>
      <c r="Y43" s="917"/>
      <c r="Z43" s="917"/>
      <c r="AA43" s="917"/>
      <c r="AB43" s="917"/>
      <c r="AC43" s="917"/>
      <c r="AD43" s="917"/>
      <c r="AE43" s="917"/>
      <c r="AF43" s="917"/>
      <c r="AG43" s="917"/>
      <c r="AH43" s="917"/>
      <c r="AI43" s="917"/>
      <c r="AJ43" s="917"/>
      <c r="AK43" s="917"/>
      <c r="AL43" s="917"/>
      <c r="AM43" s="917"/>
      <c r="AN43" s="917"/>
      <c r="AO43" s="917"/>
      <c r="AP43" s="172"/>
      <c r="CD43" s="2"/>
      <c r="CE43" s="2"/>
      <c r="CF43" s="2"/>
      <c r="CG43" s="2"/>
      <c r="CH43" s="2"/>
    </row>
    <row r="44" spans="2:86" ht="12" customHeight="1" x14ac:dyDescent="0.15">
      <c r="B44" s="872"/>
      <c r="C44" s="877"/>
      <c r="D44" s="875"/>
      <c r="E44" s="875"/>
      <c r="F44" s="875"/>
      <c r="G44" s="875"/>
      <c r="H44" s="875"/>
      <c r="I44" s="875"/>
      <c r="J44" s="876"/>
      <c r="K44" s="918" t="s">
        <v>954</v>
      </c>
      <c r="L44" s="919"/>
      <c r="M44" s="919"/>
      <c r="N44" s="919"/>
      <c r="O44" s="919"/>
      <c r="P44" s="919"/>
      <c r="Q44" s="919"/>
      <c r="R44" s="919"/>
      <c r="S44" s="919"/>
      <c r="T44" s="919"/>
      <c r="U44" s="919"/>
      <c r="V44" s="919"/>
      <c r="W44" s="919"/>
      <c r="X44" s="919"/>
      <c r="Y44" s="919"/>
      <c r="Z44" s="919"/>
      <c r="AA44" s="919"/>
      <c r="AB44" s="919"/>
      <c r="AC44" s="919"/>
      <c r="AD44" s="919"/>
      <c r="AE44" s="919"/>
      <c r="AF44" s="919"/>
      <c r="AG44" s="919"/>
      <c r="AH44" s="919"/>
      <c r="AI44" s="919"/>
      <c r="AJ44" s="919"/>
      <c r="AK44" s="919"/>
      <c r="AL44" s="919"/>
      <c r="AM44" s="919"/>
      <c r="AN44" s="919"/>
      <c r="AO44" s="920"/>
      <c r="AP44" s="172"/>
      <c r="CD44" s="2"/>
      <c r="CE44" s="2"/>
      <c r="CF44" s="2"/>
      <c r="CG44" s="2"/>
      <c r="CH44" s="2"/>
    </row>
    <row r="45" spans="2:86" ht="12" customHeight="1" x14ac:dyDescent="0.15">
      <c r="B45" s="480"/>
      <c r="C45" s="878"/>
      <c r="D45" s="879"/>
      <c r="E45" s="879"/>
      <c r="F45" s="879"/>
      <c r="G45" s="879"/>
      <c r="H45" s="879"/>
      <c r="I45" s="879"/>
      <c r="J45" s="880"/>
      <c r="K45" s="921" t="s">
        <v>955</v>
      </c>
      <c r="L45" s="922"/>
      <c r="M45" s="922"/>
      <c r="N45" s="922"/>
      <c r="O45" s="922"/>
      <c r="P45" s="922"/>
      <c r="Q45" s="922"/>
      <c r="R45" s="922"/>
      <c r="S45" s="922"/>
      <c r="T45" s="922"/>
      <c r="U45" s="922"/>
      <c r="V45" s="922"/>
      <c r="W45" s="922"/>
      <c r="X45" s="922"/>
      <c r="Y45" s="922"/>
      <c r="Z45" s="922"/>
      <c r="AA45" s="922"/>
      <c r="AB45" s="922"/>
      <c r="AC45" s="922"/>
      <c r="AD45" s="922"/>
      <c r="AE45" s="922"/>
      <c r="AF45" s="922"/>
      <c r="AG45" s="922"/>
      <c r="AH45" s="922"/>
      <c r="AI45" s="922"/>
      <c r="AJ45" s="922"/>
      <c r="AK45" s="922"/>
      <c r="AL45" s="922"/>
      <c r="AM45" s="922"/>
      <c r="AN45" s="922"/>
      <c r="AO45" s="923"/>
      <c r="AP45" s="172"/>
      <c r="CD45" s="2"/>
      <c r="CE45" s="2"/>
      <c r="CF45" s="2"/>
      <c r="CG45" s="2"/>
      <c r="CH45" s="2"/>
    </row>
    <row r="46" spans="2:86" ht="12" customHeight="1" x14ac:dyDescent="0.2">
      <c r="B46" s="159" t="s">
        <v>956</v>
      </c>
      <c r="C46" s="181"/>
      <c r="D46" s="181"/>
      <c r="E46" s="181"/>
      <c r="F46" s="181"/>
      <c r="G46" s="181"/>
      <c r="H46" s="181"/>
      <c r="I46" s="181"/>
      <c r="J46" s="181"/>
      <c r="K46" s="193"/>
      <c r="L46" s="193"/>
      <c r="M46" s="193"/>
      <c r="N46" s="193"/>
      <c r="O46" s="193"/>
      <c r="P46" s="193"/>
      <c r="Q46" s="193"/>
      <c r="R46" s="193"/>
      <c r="S46" s="193"/>
      <c r="T46" s="193"/>
      <c r="U46" s="193"/>
      <c r="V46" s="193"/>
      <c r="W46" s="193"/>
      <c r="X46" s="193"/>
      <c r="Y46" s="193"/>
      <c r="Z46" s="193"/>
      <c r="AA46" s="193"/>
      <c r="AB46" s="193"/>
      <c r="AC46" s="193"/>
      <c r="AD46" s="193"/>
      <c r="AE46" s="193"/>
      <c r="AF46" s="193"/>
      <c r="AG46" s="193"/>
      <c r="AH46" s="193"/>
      <c r="AI46" s="193"/>
      <c r="AJ46" s="193"/>
      <c r="AK46" s="193"/>
      <c r="AL46" s="193"/>
      <c r="AM46" s="193"/>
      <c r="AN46" s="193"/>
      <c r="AO46" s="193"/>
      <c r="AP46" s="172"/>
      <c r="CD46" s="2"/>
      <c r="CE46" s="2"/>
      <c r="CF46" s="2"/>
      <c r="CG46" s="2"/>
      <c r="CH46" s="2"/>
    </row>
    <row r="47" spans="2:86" s="159" customFormat="1" ht="12" customHeight="1" x14ac:dyDescent="0.15">
      <c r="B47" s="2" t="s">
        <v>957</v>
      </c>
      <c r="AP47" s="172"/>
      <c r="AQ47" s="172"/>
      <c r="AR47" s="172"/>
      <c r="AS47" s="172"/>
      <c r="AT47" s="172"/>
      <c r="AU47" s="172"/>
      <c r="AV47" s="172"/>
      <c r="AW47" s="172"/>
      <c r="AX47" s="172"/>
      <c r="AY47" s="172"/>
      <c r="AZ47" s="172"/>
      <c r="BA47" s="172"/>
      <c r="BB47" s="172"/>
      <c r="BC47" s="172"/>
      <c r="BD47" s="172"/>
      <c r="BE47" s="172"/>
      <c r="BF47" s="172"/>
      <c r="BG47" s="172"/>
      <c r="BH47" s="172"/>
      <c r="BI47" s="172"/>
      <c r="BJ47" s="172"/>
      <c r="BK47" s="172"/>
      <c r="BL47" s="172"/>
      <c r="BM47" s="172"/>
      <c r="BN47" s="172"/>
      <c r="BO47" s="172"/>
      <c r="BP47" s="172"/>
      <c r="BQ47" s="172"/>
      <c r="BR47" s="172"/>
      <c r="BS47" s="172"/>
      <c r="BT47" s="172"/>
      <c r="BU47" s="172"/>
      <c r="BV47" s="172"/>
      <c r="BW47" s="172"/>
      <c r="BX47" s="172"/>
      <c r="BY47" s="172"/>
      <c r="BZ47" s="172"/>
      <c r="CA47" s="172"/>
      <c r="CB47" s="172"/>
      <c r="CC47" s="172"/>
    </row>
    <row r="48" spans="2:86" ht="12" customHeight="1" x14ac:dyDescent="0.15">
      <c r="B48" s="2" t="s">
        <v>958</v>
      </c>
      <c r="AP48" s="172"/>
      <c r="CD48" s="2"/>
      <c r="CE48" s="2"/>
      <c r="CF48" s="2"/>
      <c r="CG48" s="2"/>
      <c r="CH48" s="2"/>
    </row>
    <row r="49" spans="2:86" ht="12" customHeight="1" x14ac:dyDescent="0.15">
      <c r="B49" s="2" t="s">
        <v>959</v>
      </c>
      <c r="AP49" s="172"/>
      <c r="CD49" s="2"/>
      <c r="CE49" s="2"/>
      <c r="CF49" s="2"/>
      <c r="CG49" s="2"/>
      <c r="CH49" s="2"/>
    </row>
    <row r="50" spans="2:86" ht="12" customHeight="1" x14ac:dyDescent="0.15">
      <c r="B50" s="2" t="s">
        <v>960</v>
      </c>
    </row>
    <row r="51" spans="2:86" ht="12" customHeight="1" x14ac:dyDescent="0.15">
      <c r="B51" s="2" t="s">
        <v>961</v>
      </c>
    </row>
    <row r="52" spans="2:86" ht="12" customHeight="1" x14ac:dyDescent="0.15">
      <c r="B52" s="2" t="s">
        <v>962</v>
      </c>
    </row>
    <row r="53" spans="2:86" x14ac:dyDescent="0.15">
      <c r="B53" s="2" t="s">
        <v>963</v>
      </c>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9"/>
  <conditionalFormatting sqref="Y11:AB34 AG11:AJ34">
    <cfRule type="expression" dxfId="314" priority="3">
      <formula>$AQ11=2</formula>
    </cfRule>
  </conditionalFormatting>
  <conditionalFormatting sqref="Y11:AF34">
    <cfRule type="expression" dxfId="313" priority="2">
      <formula>$AQ11=3</formula>
    </cfRule>
  </conditionalFormatting>
  <conditionalFormatting sqref="AC11:AJ34">
    <cfRule type="expression" dxfId="312" priority="1">
      <formula>$AQ11=1</formula>
    </cfRule>
  </conditionalFormatting>
  <dataValidations count="2">
    <dataValidation type="list" allowBlank="1" showInputMessage="1" showErrorMessage="1" sqref="N11:O34" xr:uid="{F3D929B5-B3D0-4B60-916A-8A9EE5358380}">
      <formula1>INDIRECT(L11)</formula1>
    </dataValidation>
    <dataValidation type="list" allowBlank="1" showInputMessage="1" showErrorMessage="1" sqref="Y11:AB34" xr:uid="{0A2DE7A9-508F-4E51-BB82-80E5F78ACD0E}">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6ED293-041A-4BC1-9C6F-C6DADD33824A}">
  <sheetPr codeName="Sheet124"/>
  <dimension ref="B1:CH53"/>
  <sheetViews>
    <sheetView showGridLines="0" showZeros="0" view="pageBreakPreview" zoomScale="85" zoomScaleNormal="85" zoomScaleSheetLayoutView="85"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1" customWidth="1"/>
    <col min="43" max="86" width="4.125" style="172" customWidth="1"/>
    <col min="87" max="99" width="8" style="2" customWidth="1"/>
    <col min="100" max="110" width="9" style="2"/>
    <col min="111" max="111" width="14" style="2" bestFit="1" customWidth="1"/>
    <col min="112" max="16384" width="9" style="2"/>
  </cols>
  <sheetData>
    <row r="1" spans="2:86" ht="12" customHeight="1" x14ac:dyDescent="0.15">
      <c r="AU1" s="860" t="s">
        <v>909</v>
      </c>
      <c r="AV1" s="861" t="s">
        <v>910</v>
      </c>
      <c r="AW1" s="861"/>
      <c r="AX1" s="861"/>
      <c r="AY1" s="855" t="s">
        <v>911</v>
      </c>
      <c r="AZ1" s="855"/>
      <c r="BA1" s="855"/>
      <c r="BB1" s="855"/>
      <c r="BC1" s="855"/>
      <c r="BD1" s="855"/>
      <c r="BE1" s="855"/>
      <c r="BF1" s="855"/>
      <c r="BG1" s="855"/>
      <c r="BH1" s="855"/>
      <c r="BI1" s="855"/>
      <c r="BJ1" s="855"/>
      <c r="BK1" s="855" t="s">
        <v>912</v>
      </c>
      <c r="BL1" s="855"/>
      <c r="BM1" s="855"/>
      <c r="BN1" s="855"/>
      <c r="BO1" s="855"/>
      <c r="BP1" s="855"/>
      <c r="BQ1" s="855"/>
      <c r="BR1" s="855"/>
      <c r="BS1" s="855"/>
      <c r="BT1" s="855"/>
      <c r="BU1" s="855"/>
      <c r="BV1" s="855"/>
      <c r="BW1" s="857"/>
      <c r="BX1" s="857"/>
      <c r="BY1" s="857"/>
      <c r="BZ1" s="857"/>
      <c r="CA1" s="857"/>
      <c r="CB1" s="857"/>
      <c r="CC1" s="857"/>
      <c r="CD1" s="857"/>
      <c r="CE1" s="857"/>
      <c r="CF1" s="857"/>
      <c r="CG1" s="857"/>
      <c r="CH1" s="857"/>
    </row>
    <row r="2" spans="2:86" ht="8.25" customHeight="1" x14ac:dyDescent="0.15">
      <c r="AU2" s="860"/>
      <c r="AV2" s="861" t="s">
        <v>913</v>
      </c>
      <c r="AW2" s="862" t="s">
        <v>914</v>
      </c>
      <c r="AX2" s="862" t="s">
        <v>915</v>
      </c>
      <c r="AY2" s="855" t="s">
        <v>916</v>
      </c>
      <c r="AZ2" s="855"/>
      <c r="BA2" s="855"/>
      <c r="BB2" s="855"/>
      <c r="BC2" s="855"/>
      <c r="BD2" s="855"/>
      <c r="BE2" s="855"/>
      <c r="BF2" s="855"/>
      <c r="BG2" s="855"/>
      <c r="BH2" s="855"/>
      <c r="BI2" s="855"/>
      <c r="BJ2" s="855"/>
      <c r="BK2" s="855" t="s">
        <v>917</v>
      </c>
      <c r="BL2" s="855"/>
      <c r="BM2" s="855"/>
      <c r="BN2" s="855"/>
      <c r="BO2" s="855" t="s">
        <v>918</v>
      </c>
      <c r="BP2" s="855"/>
      <c r="BQ2" s="855"/>
      <c r="BR2" s="855"/>
      <c r="BS2" s="855"/>
      <c r="BT2" s="855"/>
      <c r="BU2" s="855"/>
      <c r="BV2" s="855"/>
      <c r="BW2" s="856"/>
      <c r="BX2" s="856"/>
      <c r="BY2" s="856"/>
      <c r="BZ2" s="856"/>
      <c r="CA2" s="857"/>
      <c r="CB2" s="857"/>
      <c r="CC2" s="857"/>
      <c r="CD2" s="857"/>
      <c r="CE2" s="857"/>
      <c r="CF2" s="857"/>
      <c r="CG2" s="857"/>
      <c r="CH2" s="857"/>
    </row>
    <row r="3" spans="2:86" ht="24.95" customHeight="1" x14ac:dyDescent="0.15">
      <c r="B3" s="568" t="s">
        <v>919</v>
      </c>
      <c r="C3" s="858"/>
      <c r="D3" s="858"/>
      <c r="E3" s="859"/>
      <c r="F3" s="859"/>
      <c r="G3" s="859"/>
      <c r="H3" s="859"/>
      <c r="I3" s="859"/>
      <c r="J3" s="859"/>
      <c r="K3" s="858"/>
      <c r="L3" s="858"/>
      <c r="M3" s="858"/>
      <c r="N3" s="858"/>
      <c r="O3" s="858"/>
      <c r="P3" s="858"/>
      <c r="Q3" s="858"/>
      <c r="R3" s="858"/>
      <c r="S3" s="858"/>
      <c r="T3" s="858"/>
      <c r="U3" s="858"/>
      <c r="V3" s="858"/>
      <c r="W3" s="858"/>
      <c r="X3" s="858"/>
      <c r="Y3" s="858"/>
      <c r="Z3" s="858"/>
      <c r="AA3" s="858"/>
      <c r="AB3" s="858"/>
      <c r="AC3" s="858"/>
      <c r="AD3" s="858"/>
      <c r="AE3" s="858"/>
      <c r="AF3" s="858"/>
      <c r="AG3" s="858"/>
      <c r="AH3" s="858"/>
      <c r="AI3" s="858"/>
      <c r="AJ3" s="858"/>
      <c r="AK3" s="858"/>
      <c r="AL3" s="858"/>
      <c r="AM3" s="858"/>
      <c r="AN3" s="858"/>
      <c r="AO3" s="858"/>
      <c r="AU3" s="860"/>
      <c r="AV3" s="861"/>
      <c r="AW3" s="862"/>
      <c r="AX3" s="862"/>
      <c r="AY3" s="855" t="s">
        <v>920</v>
      </c>
      <c r="AZ3" s="855"/>
      <c r="BA3" s="855"/>
      <c r="BB3" s="855"/>
      <c r="BC3" s="855" t="s">
        <v>921</v>
      </c>
      <c r="BD3" s="855"/>
      <c r="BE3" s="855"/>
      <c r="BF3" s="855"/>
      <c r="BG3" s="855" t="s">
        <v>922</v>
      </c>
      <c r="BH3" s="855"/>
      <c r="BI3" s="855"/>
      <c r="BJ3" s="855"/>
      <c r="BK3" s="855" t="s">
        <v>923</v>
      </c>
      <c r="BL3" s="855"/>
      <c r="BM3" s="855"/>
      <c r="BN3" s="855"/>
      <c r="BO3" s="855" t="s">
        <v>921</v>
      </c>
      <c r="BP3" s="855"/>
      <c r="BQ3" s="855"/>
      <c r="BR3" s="855"/>
      <c r="BS3" s="855" t="s">
        <v>922</v>
      </c>
      <c r="BT3" s="855"/>
      <c r="BU3" s="855"/>
      <c r="BV3" s="855"/>
      <c r="BW3" s="857"/>
      <c r="BX3" s="857"/>
      <c r="BY3" s="857"/>
      <c r="BZ3" s="857"/>
      <c r="CA3" s="857"/>
      <c r="CB3" s="857"/>
      <c r="CC3" s="857"/>
      <c r="CD3" s="857"/>
      <c r="CE3" s="857"/>
      <c r="CF3" s="857"/>
      <c r="CG3" s="857"/>
      <c r="CH3" s="857"/>
    </row>
    <row r="4" spans="2:86" ht="18" customHeight="1" x14ac:dyDescent="0.15">
      <c r="B4" s="401" t="s">
        <v>8</v>
      </c>
      <c r="C4" s="401"/>
      <c r="D4" s="401"/>
      <c r="E4" s="624" t="s">
        <v>542</v>
      </c>
      <c r="F4" s="625"/>
      <c r="G4" s="625"/>
      <c r="H4" s="625"/>
      <c r="I4" s="625"/>
      <c r="J4" s="626"/>
      <c r="K4" s="496" t="s">
        <v>9</v>
      </c>
      <c r="L4" s="496"/>
      <c r="M4" s="496"/>
      <c r="N4" s="648" t="s">
        <v>543</v>
      </c>
      <c r="O4" s="648"/>
      <c r="P4" s="648"/>
      <c r="Q4" s="648"/>
      <c r="R4" s="648"/>
      <c r="S4" s="648"/>
      <c r="T4" s="498" t="s">
        <v>924</v>
      </c>
      <c r="U4" s="499"/>
      <c r="V4" s="499"/>
      <c r="W4" s="499"/>
      <c r="X4" s="500"/>
      <c r="Y4" s="870" t="s">
        <v>545</v>
      </c>
      <c r="Z4" s="870"/>
      <c r="AA4" s="870"/>
      <c r="AB4" s="870"/>
      <c r="AC4" s="870"/>
      <c r="AD4" s="870"/>
      <c r="AE4" s="870"/>
      <c r="AF4" s="870"/>
      <c r="AG4" s="498" t="s">
        <v>546</v>
      </c>
      <c r="AH4" s="499"/>
      <c r="AI4" s="499"/>
      <c r="AJ4" s="500"/>
      <c r="AK4" s="863">
        <v>45621</v>
      </c>
      <c r="AL4" s="864"/>
      <c r="AM4" s="864"/>
      <c r="AN4" s="864"/>
      <c r="AO4" s="865"/>
      <c r="AU4" s="860"/>
      <c r="AV4" s="861"/>
      <c r="AW4" s="862"/>
      <c r="AX4" s="862"/>
      <c r="AY4" s="173" t="s">
        <v>925</v>
      </c>
      <c r="AZ4" s="173" t="s">
        <v>926</v>
      </c>
      <c r="BA4" s="173" t="s">
        <v>927</v>
      </c>
      <c r="BB4" s="173" t="s">
        <v>928</v>
      </c>
      <c r="BC4" s="173" t="s">
        <v>925</v>
      </c>
      <c r="BD4" s="173" t="s">
        <v>926</v>
      </c>
      <c r="BE4" s="173" t="s">
        <v>927</v>
      </c>
      <c r="BF4" s="173" t="s">
        <v>928</v>
      </c>
      <c r="BG4" s="173" t="s">
        <v>925</v>
      </c>
      <c r="BH4" s="173" t="s">
        <v>926</v>
      </c>
      <c r="BI4" s="173" t="s">
        <v>927</v>
      </c>
      <c r="BJ4" s="173" t="s">
        <v>928</v>
      </c>
      <c r="BK4" s="173" t="s">
        <v>925</v>
      </c>
      <c r="BL4" s="173" t="s">
        <v>926</v>
      </c>
      <c r="BM4" s="173" t="s">
        <v>927</v>
      </c>
      <c r="BN4" s="173" t="s">
        <v>928</v>
      </c>
      <c r="BO4" s="173" t="s">
        <v>925</v>
      </c>
      <c r="BP4" s="173" t="s">
        <v>926</v>
      </c>
      <c r="BQ4" s="173" t="s">
        <v>927</v>
      </c>
      <c r="BR4" s="173" t="s">
        <v>928</v>
      </c>
      <c r="BS4" s="173" t="s">
        <v>925</v>
      </c>
      <c r="BT4" s="173" t="s">
        <v>926</v>
      </c>
      <c r="BU4" s="173" t="s">
        <v>927</v>
      </c>
      <c r="BV4" s="173" t="s">
        <v>928</v>
      </c>
      <c r="BW4" s="5"/>
      <c r="BX4" s="5"/>
      <c r="BY4" s="5"/>
      <c r="BZ4" s="5"/>
      <c r="CA4" s="5"/>
      <c r="CB4" s="5"/>
      <c r="CC4" s="5"/>
      <c r="CD4" s="5"/>
      <c r="CE4" s="5"/>
      <c r="CF4" s="5"/>
      <c r="CG4" s="5"/>
      <c r="CH4" s="5"/>
    </row>
    <row r="5" spans="2:86" ht="18" customHeight="1" x14ac:dyDescent="0.15">
      <c r="B5" s="409" t="s">
        <v>0</v>
      </c>
      <c r="C5" s="409"/>
      <c r="D5" s="409"/>
      <c r="E5" s="634" t="s">
        <v>547</v>
      </c>
      <c r="F5" s="635"/>
      <c r="G5" s="635"/>
      <c r="H5" s="635"/>
      <c r="I5" s="635"/>
      <c r="J5" s="636"/>
      <c r="K5" s="528" t="s">
        <v>1</v>
      </c>
      <c r="L5" s="528"/>
      <c r="M5" s="528"/>
      <c r="N5" s="648" t="s">
        <v>548</v>
      </c>
      <c r="O5" s="648"/>
      <c r="P5" s="648"/>
      <c r="Q5" s="648"/>
      <c r="R5" s="648"/>
      <c r="S5" s="648"/>
      <c r="T5" s="501"/>
      <c r="U5" s="502"/>
      <c r="V5" s="502"/>
      <c r="W5" s="502"/>
      <c r="X5" s="503"/>
      <c r="Y5" s="869" t="s">
        <v>549</v>
      </c>
      <c r="Z5" s="869"/>
      <c r="AA5" s="869"/>
      <c r="AB5" s="869"/>
      <c r="AC5" s="869"/>
      <c r="AD5" s="869"/>
      <c r="AE5" s="869"/>
      <c r="AF5" s="869"/>
      <c r="AG5" s="632"/>
      <c r="AH5" s="650"/>
      <c r="AI5" s="650"/>
      <c r="AJ5" s="633"/>
      <c r="AK5" s="866"/>
      <c r="AL5" s="867"/>
      <c r="AM5" s="867"/>
      <c r="AN5" s="867"/>
      <c r="AO5" s="868"/>
      <c r="AU5" s="860"/>
      <c r="AV5" s="174" t="str">
        <f>N7</f>
        <v>S025</v>
      </c>
      <c r="AW5" s="175">
        <f>R7</f>
        <v>10.5</v>
      </c>
      <c r="AX5" s="176" t="str">
        <f>AM35</f>
        <v>Ⅱ</v>
      </c>
      <c r="AY5" s="176">
        <f>Y37</f>
        <v>0</v>
      </c>
      <c r="AZ5" s="176">
        <f t="shared" ref="AZ5:BJ5" si="0">Z37</f>
        <v>0</v>
      </c>
      <c r="BA5" s="176">
        <f t="shared" si="0"/>
        <v>0</v>
      </c>
      <c r="BB5" s="176">
        <f>AB37</f>
        <v>0</v>
      </c>
      <c r="BC5" s="176">
        <f t="shared" si="0"/>
        <v>0</v>
      </c>
      <c r="BD5" s="176">
        <f>AD37</f>
        <v>0</v>
      </c>
      <c r="BE5" s="176">
        <f>AE37</f>
        <v>0</v>
      </c>
      <c r="BF5" s="176">
        <f t="shared" si="0"/>
        <v>1</v>
      </c>
      <c r="BG5" s="176">
        <f t="shared" si="0"/>
        <v>0</v>
      </c>
      <c r="BH5" s="176">
        <f t="shared" si="0"/>
        <v>0</v>
      </c>
      <c r="BI5" s="176">
        <f>AI37</f>
        <v>0</v>
      </c>
      <c r="BJ5" s="176">
        <f t="shared" si="0"/>
        <v>0</v>
      </c>
      <c r="BK5" s="176" t="str">
        <f>IF(Y37&gt;0,R7,"")</f>
        <v/>
      </c>
      <c r="BL5" s="177" t="str">
        <f>IF(Y37&gt;0,"",IF(Z37&gt;0,R7,""))</f>
        <v/>
      </c>
      <c r="BM5" s="177" t="str">
        <f>IF(Y37+Z37&gt;0,"",IF(AA37&gt;0,R7,""))</f>
        <v/>
      </c>
      <c r="BN5" s="177" t="str">
        <f>IF(Y37+Z37+AA37&gt;0,"",IF(AB37&gt;0,R7,""))</f>
        <v/>
      </c>
      <c r="BO5" s="176">
        <f>AC35</f>
        <v>0</v>
      </c>
      <c r="BP5" s="176">
        <f t="shared" ref="BP5:BQ5" si="1">AD35</f>
        <v>0</v>
      </c>
      <c r="BQ5" s="176">
        <f t="shared" si="1"/>
        <v>0</v>
      </c>
      <c r="BR5" s="176">
        <f>AF35</f>
        <v>8.5000000000000006E-2</v>
      </c>
      <c r="BS5" s="176">
        <f>AG35</f>
        <v>0</v>
      </c>
      <c r="BT5" s="176">
        <f>AH35</f>
        <v>0</v>
      </c>
      <c r="BU5" s="176">
        <f>AI35</f>
        <v>0</v>
      </c>
      <c r="BV5" s="176">
        <f>AJ35</f>
        <v>0</v>
      </c>
      <c r="BW5" s="178"/>
      <c r="BX5" s="179"/>
      <c r="BY5" s="179"/>
      <c r="BZ5" s="179"/>
      <c r="CA5" s="180"/>
      <c r="CB5" s="180"/>
      <c r="CC5" s="180"/>
      <c r="CD5" s="180"/>
      <c r="CE5" s="180"/>
      <c r="CF5" s="180"/>
      <c r="CG5" s="180"/>
      <c r="CH5" s="180"/>
    </row>
    <row r="6" spans="2:86" ht="12" customHeight="1" x14ac:dyDescent="0.15">
      <c r="B6" s="871" t="s">
        <v>929</v>
      </c>
      <c r="C6" s="873"/>
      <c r="D6" s="874"/>
      <c r="E6" s="875"/>
      <c r="F6" s="875"/>
      <c r="G6" s="875"/>
      <c r="H6" s="875"/>
      <c r="I6" s="875"/>
      <c r="J6" s="876"/>
      <c r="K6" s="881" t="s">
        <v>930</v>
      </c>
      <c r="L6" s="882"/>
      <c r="M6" s="882"/>
      <c r="N6" s="882"/>
      <c r="O6" s="882"/>
      <c r="P6" s="882"/>
      <c r="Q6" s="882"/>
      <c r="R6" s="882"/>
      <c r="S6" s="882"/>
      <c r="T6" s="882"/>
      <c r="U6" s="882"/>
      <c r="V6" s="882"/>
      <c r="W6" s="882"/>
      <c r="X6" s="882"/>
      <c r="Y6" s="882"/>
      <c r="Z6" s="882"/>
      <c r="AA6" s="882"/>
      <c r="AB6" s="882"/>
      <c r="AC6" s="882"/>
      <c r="AD6" s="882"/>
      <c r="AE6" s="882"/>
      <c r="AF6" s="882"/>
      <c r="AG6" s="882"/>
      <c r="AH6" s="882"/>
      <c r="AI6" s="882"/>
      <c r="AJ6" s="882"/>
      <c r="AK6" s="882"/>
      <c r="AL6" s="882"/>
      <c r="AM6" s="882"/>
      <c r="AN6" s="882"/>
      <c r="AO6" s="883"/>
      <c r="AP6" s="2"/>
    </row>
    <row r="7" spans="2:86" ht="12" customHeight="1" x14ac:dyDescent="0.15">
      <c r="B7" s="872"/>
      <c r="C7" s="877"/>
      <c r="D7" s="875"/>
      <c r="E7" s="875"/>
      <c r="F7" s="875"/>
      <c r="G7" s="875"/>
      <c r="H7" s="875"/>
      <c r="I7" s="875"/>
      <c r="J7" s="876"/>
      <c r="K7" s="884" t="s">
        <v>931</v>
      </c>
      <c r="L7" s="885"/>
      <c r="M7" s="886"/>
      <c r="N7" s="887" t="s">
        <v>610</v>
      </c>
      <c r="O7" s="888"/>
      <c r="P7" s="884" t="s">
        <v>932</v>
      </c>
      <c r="Q7" s="886"/>
      <c r="R7" s="889">
        <v>10.5</v>
      </c>
      <c r="S7" s="890"/>
      <c r="T7" s="891"/>
      <c r="U7" s="892" t="s">
        <v>933</v>
      </c>
      <c r="V7" s="893"/>
      <c r="W7" s="892" t="s">
        <v>934</v>
      </c>
      <c r="X7" s="893"/>
      <c r="Y7" s="886" t="s">
        <v>935</v>
      </c>
      <c r="Z7" s="898"/>
      <c r="AA7" s="898"/>
      <c r="AB7" s="898"/>
      <c r="AC7" s="892" t="s">
        <v>936</v>
      </c>
      <c r="AD7" s="899"/>
      <c r="AE7" s="899"/>
      <c r="AF7" s="899"/>
      <c r="AG7" s="899"/>
      <c r="AH7" s="899"/>
      <c r="AI7" s="899"/>
      <c r="AJ7" s="893"/>
      <c r="AK7" s="892" t="s">
        <v>937</v>
      </c>
      <c r="AL7" s="899"/>
      <c r="AM7" s="899"/>
      <c r="AN7" s="901"/>
      <c r="AO7" s="902"/>
      <c r="AP7" s="2"/>
      <c r="AW7" s="182"/>
    </row>
    <row r="8" spans="2:86" ht="12" customHeight="1" x14ac:dyDescent="0.15">
      <c r="B8" s="872"/>
      <c r="C8" s="877"/>
      <c r="D8" s="875"/>
      <c r="E8" s="875"/>
      <c r="F8" s="875"/>
      <c r="G8" s="875"/>
      <c r="H8" s="875"/>
      <c r="I8" s="875"/>
      <c r="J8" s="876"/>
      <c r="K8" s="898" t="s">
        <v>731</v>
      </c>
      <c r="L8" s="898" t="s">
        <v>560</v>
      </c>
      <c r="M8" s="898"/>
      <c r="N8" s="898" t="s">
        <v>561</v>
      </c>
      <c r="O8" s="898"/>
      <c r="P8" s="898" t="s">
        <v>938</v>
      </c>
      <c r="Q8" s="898"/>
      <c r="R8" s="898" t="s">
        <v>939</v>
      </c>
      <c r="S8" s="898"/>
      <c r="T8" s="898"/>
      <c r="U8" s="894"/>
      <c r="V8" s="895"/>
      <c r="W8" s="894"/>
      <c r="X8" s="895"/>
      <c r="Y8" s="886"/>
      <c r="Z8" s="898"/>
      <c r="AA8" s="898"/>
      <c r="AB8" s="898"/>
      <c r="AC8" s="896"/>
      <c r="AD8" s="900"/>
      <c r="AE8" s="900"/>
      <c r="AF8" s="900"/>
      <c r="AG8" s="900"/>
      <c r="AH8" s="900"/>
      <c r="AI8" s="900"/>
      <c r="AJ8" s="897"/>
      <c r="AK8" s="894"/>
      <c r="AL8" s="903"/>
      <c r="AM8" s="903"/>
      <c r="AN8" s="904"/>
      <c r="AO8" s="905"/>
      <c r="AP8" s="2"/>
    </row>
    <row r="9" spans="2:86" ht="12" customHeight="1" x14ac:dyDescent="0.15">
      <c r="B9" s="872"/>
      <c r="C9" s="877"/>
      <c r="D9" s="875"/>
      <c r="E9" s="875"/>
      <c r="F9" s="875"/>
      <c r="G9" s="875"/>
      <c r="H9" s="875"/>
      <c r="I9" s="875"/>
      <c r="J9" s="876"/>
      <c r="K9" s="898"/>
      <c r="L9" s="898"/>
      <c r="M9" s="898"/>
      <c r="N9" s="898"/>
      <c r="O9" s="898"/>
      <c r="P9" s="898"/>
      <c r="Q9" s="898"/>
      <c r="R9" s="898"/>
      <c r="S9" s="898"/>
      <c r="T9" s="898"/>
      <c r="U9" s="894"/>
      <c r="V9" s="895"/>
      <c r="W9" s="894"/>
      <c r="X9" s="895"/>
      <c r="Y9" s="886" t="s">
        <v>940</v>
      </c>
      <c r="Z9" s="898"/>
      <c r="AA9" s="898"/>
      <c r="AB9" s="898"/>
      <c r="AC9" s="898" t="s">
        <v>941</v>
      </c>
      <c r="AD9" s="898"/>
      <c r="AE9" s="898"/>
      <c r="AF9" s="898"/>
      <c r="AG9" s="898" t="s">
        <v>942</v>
      </c>
      <c r="AH9" s="898"/>
      <c r="AI9" s="898"/>
      <c r="AJ9" s="898"/>
      <c r="AK9" s="894"/>
      <c r="AL9" s="903"/>
      <c r="AM9" s="903"/>
      <c r="AN9" s="904"/>
      <c r="AO9" s="905"/>
      <c r="AP9" s="2"/>
    </row>
    <row r="10" spans="2:86" ht="12" customHeight="1" x14ac:dyDescent="0.15">
      <c r="B10" s="872"/>
      <c r="C10" s="877"/>
      <c r="D10" s="875"/>
      <c r="E10" s="875"/>
      <c r="F10" s="875"/>
      <c r="G10" s="875"/>
      <c r="H10" s="875"/>
      <c r="I10" s="875"/>
      <c r="J10" s="876"/>
      <c r="K10" s="898"/>
      <c r="L10" s="898"/>
      <c r="M10" s="898"/>
      <c r="N10" s="898"/>
      <c r="O10" s="898"/>
      <c r="P10" s="898"/>
      <c r="Q10" s="898"/>
      <c r="R10" s="898"/>
      <c r="S10" s="898"/>
      <c r="T10" s="898"/>
      <c r="U10" s="896"/>
      <c r="V10" s="897"/>
      <c r="W10" s="896"/>
      <c r="X10" s="897"/>
      <c r="Y10" s="183" t="s">
        <v>527</v>
      </c>
      <c r="Z10" s="184" t="s">
        <v>526</v>
      </c>
      <c r="AA10" s="184" t="s">
        <v>943</v>
      </c>
      <c r="AB10" s="184" t="s">
        <v>944</v>
      </c>
      <c r="AC10" s="184" t="s">
        <v>527</v>
      </c>
      <c r="AD10" s="184" t="s">
        <v>526</v>
      </c>
      <c r="AE10" s="184" t="s">
        <v>943</v>
      </c>
      <c r="AF10" s="184" t="s">
        <v>944</v>
      </c>
      <c r="AG10" s="184" t="s">
        <v>527</v>
      </c>
      <c r="AH10" s="184" t="s">
        <v>526</v>
      </c>
      <c r="AI10" s="184" t="s">
        <v>943</v>
      </c>
      <c r="AJ10" s="184" t="s">
        <v>944</v>
      </c>
      <c r="AK10" s="896"/>
      <c r="AL10" s="900"/>
      <c r="AM10" s="900"/>
      <c r="AN10" s="906"/>
      <c r="AO10" s="907"/>
      <c r="AP10" s="2"/>
    </row>
    <row r="11" spans="2:86" ht="12" customHeight="1" x14ac:dyDescent="0.15">
      <c r="B11" s="872"/>
      <c r="C11" s="877"/>
      <c r="D11" s="875"/>
      <c r="E11" s="875"/>
      <c r="F11" s="875"/>
      <c r="G11" s="875"/>
      <c r="H11" s="875"/>
      <c r="I11" s="875"/>
      <c r="J11" s="876"/>
      <c r="K11" s="185">
        <v>1</v>
      </c>
      <c r="L11" s="908" t="s">
        <v>574</v>
      </c>
      <c r="M11" s="910"/>
      <c r="N11" s="908" t="s">
        <v>611</v>
      </c>
      <c r="O11" s="910"/>
      <c r="P11" s="908" t="s">
        <v>576</v>
      </c>
      <c r="Q11" s="910"/>
      <c r="R11" s="606" t="s">
        <v>269</v>
      </c>
      <c r="S11" s="606"/>
      <c r="T11" s="606"/>
      <c r="U11" s="908" t="s">
        <v>579</v>
      </c>
      <c r="V11" s="910"/>
      <c r="W11" s="908"/>
      <c r="X11" s="910"/>
      <c r="Y11" s="186"/>
      <c r="Z11" s="187"/>
      <c r="AA11" s="187"/>
      <c r="AB11" s="187"/>
      <c r="AC11" s="188"/>
      <c r="AD11" s="188"/>
      <c r="AE11" s="188"/>
      <c r="AF11" s="188">
        <v>8.5000000000000006E-2</v>
      </c>
      <c r="AG11" s="188"/>
      <c r="AH11" s="188"/>
      <c r="AI11" s="188"/>
      <c r="AJ11" s="188"/>
      <c r="AK11" s="908"/>
      <c r="AL11" s="909"/>
      <c r="AM11" s="909"/>
      <c r="AN11" s="909"/>
      <c r="AO11" s="910"/>
      <c r="AP11" s="2"/>
      <c r="AQ11" s="189">
        <f>IF(P11="材質劣化",2,IF(P11="漏水",3,1))</f>
        <v>2</v>
      </c>
    </row>
    <row r="12" spans="2:86" ht="12" customHeight="1" x14ac:dyDescent="0.15">
      <c r="B12" s="872"/>
      <c r="C12" s="877"/>
      <c r="D12" s="875"/>
      <c r="E12" s="875"/>
      <c r="F12" s="875"/>
      <c r="G12" s="875"/>
      <c r="H12" s="875"/>
      <c r="I12" s="875"/>
      <c r="J12" s="876"/>
      <c r="K12" s="185"/>
      <c r="L12" s="908"/>
      <c r="M12" s="910"/>
      <c r="N12" s="908"/>
      <c r="O12" s="910"/>
      <c r="P12" s="908"/>
      <c r="Q12" s="910"/>
      <c r="R12" s="606"/>
      <c r="S12" s="606"/>
      <c r="T12" s="606"/>
      <c r="U12" s="908"/>
      <c r="V12" s="910"/>
      <c r="W12" s="908"/>
      <c r="X12" s="910"/>
      <c r="Y12" s="186"/>
      <c r="Z12" s="187"/>
      <c r="AA12" s="187"/>
      <c r="AB12" s="187"/>
      <c r="AC12" s="188"/>
      <c r="AD12" s="188"/>
      <c r="AE12" s="188"/>
      <c r="AF12" s="188"/>
      <c r="AG12" s="188"/>
      <c r="AH12" s="188"/>
      <c r="AI12" s="188"/>
      <c r="AJ12" s="188"/>
      <c r="AK12" s="908"/>
      <c r="AL12" s="909"/>
      <c r="AM12" s="909"/>
      <c r="AN12" s="909"/>
      <c r="AO12" s="910"/>
      <c r="AP12" s="2"/>
      <c r="AQ12" s="189">
        <f>IF(P12="材質劣化",2,IF(P12="漏水",3,1))</f>
        <v>1</v>
      </c>
    </row>
    <row r="13" spans="2:86" ht="12" customHeight="1" x14ac:dyDescent="0.15">
      <c r="B13" s="872"/>
      <c r="C13" s="877"/>
      <c r="D13" s="875"/>
      <c r="E13" s="875"/>
      <c r="F13" s="875"/>
      <c r="G13" s="875"/>
      <c r="H13" s="875"/>
      <c r="I13" s="875"/>
      <c r="J13" s="876"/>
      <c r="K13" s="185"/>
      <c r="L13" s="908"/>
      <c r="M13" s="910"/>
      <c r="N13" s="908"/>
      <c r="O13" s="910"/>
      <c r="P13" s="908"/>
      <c r="Q13" s="910"/>
      <c r="R13" s="604"/>
      <c r="S13" s="620"/>
      <c r="T13" s="605"/>
      <c r="U13" s="908"/>
      <c r="V13" s="910"/>
      <c r="W13" s="908"/>
      <c r="X13" s="910"/>
      <c r="Y13" s="186"/>
      <c r="Z13" s="187"/>
      <c r="AA13" s="187"/>
      <c r="AB13" s="187"/>
      <c r="AC13" s="188"/>
      <c r="AD13" s="188"/>
      <c r="AE13" s="188"/>
      <c r="AF13" s="188"/>
      <c r="AG13" s="188"/>
      <c r="AH13" s="188"/>
      <c r="AI13" s="188"/>
      <c r="AJ13" s="188"/>
      <c r="AK13" s="908"/>
      <c r="AL13" s="909"/>
      <c r="AM13" s="909"/>
      <c r="AN13" s="909"/>
      <c r="AO13" s="910"/>
      <c r="AP13" s="2"/>
      <c r="AQ13" s="189">
        <f t="shared" ref="AQ13:AQ34" si="2">IF(P13="材質劣化",2,IF(P13="漏水",3,1))</f>
        <v>1</v>
      </c>
    </row>
    <row r="14" spans="2:86" ht="12" customHeight="1" x14ac:dyDescent="0.15">
      <c r="B14" s="872"/>
      <c r="C14" s="877"/>
      <c r="D14" s="875"/>
      <c r="E14" s="875"/>
      <c r="F14" s="875"/>
      <c r="G14" s="875"/>
      <c r="H14" s="875"/>
      <c r="I14" s="875"/>
      <c r="J14" s="876"/>
      <c r="K14" s="185"/>
      <c r="L14" s="908"/>
      <c r="M14" s="910"/>
      <c r="N14" s="908"/>
      <c r="O14" s="910"/>
      <c r="P14" s="908"/>
      <c r="Q14" s="910"/>
      <c r="R14" s="604"/>
      <c r="S14" s="620"/>
      <c r="T14" s="605"/>
      <c r="U14" s="908"/>
      <c r="V14" s="910"/>
      <c r="W14" s="908"/>
      <c r="X14" s="910"/>
      <c r="Y14" s="186"/>
      <c r="Z14" s="187"/>
      <c r="AA14" s="187"/>
      <c r="AB14" s="187"/>
      <c r="AC14" s="188"/>
      <c r="AD14" s="188"/>
      <c r="AE14" s="188"/>
      <c r="AF14" s="188"/>
      <c r="AG14" s="188"/>
      <c r="AH14" s="188"/>
      <c r="AI14" s="188"/>
      <c r="AJ14" s="188"/>
      <c r="AK14" s="908"/>
      <c r="AL14" s="909"/>
      <c r="AM14" s="909"/>
      <c r="AN14" s="909"/>
      <c r="AO14" s="910"/>
      <c r="AP14" s="2"/>
      <c r="AQ14" s="189">
        <f t="shared" si="2"/>
        <v>1</v>
      </c>
    </row>
    <row r="15" spans="2:86" ht="12" customHeight="1" x14ac:dyDescent="0.15">
      <c r="B15" s="872"/>
      <c r="C15" s="877"/>
      <c r="D15" s="875"/>
      <c r="E15" s="875"/>
      <c r="F15" s="875"/>
      <c r="G15" s="875"/>
      <c r="H15" s="875"/>
      <c r="I15" s="875"/>
      <c r="J15" s="876"/>
      <c r="K15" s="185"/>
      <c r="L15" s="908"/>
      <c r="M15" s="910"/>
      <c r="N15" s="908"/>
      <c r="O15" s="910"/>
      <c r="P15" s="908"/>
      <c r="Q15" s="910"/>
      <c r="R15" s="604"/>
      <c r="S15" s="620"/>
      <c r="T15" s="605"/>
      <c r="U15" s="908"/>
      <c r="V15" s="910"/>
      <c r="W15" s="908"/>
      <c r="X15" s="910"/>
      <c r="Y15" s="186"/>
      <c r="Z15" s="187"/>
      <c r="AA15" s="187"/>
      <c r="AB15" s="187"/>
      <c r="AC15" s="188"/>
      <c r="AD15" s="188"/>
      <c r="AE15" s="188"/>
      <c r="AF15" s="188"/>
      <c r="AG15" s="188"/>
      <c r="AH15" s="188"/>
      <c r="AI15" s="188"/>
      <c r="AJ15" s="188"/>
      <c r="AK15" s="908"/>
      <c r="AL15" s="909"/>
      <c r="AM15" s="909"/>
      <c r="AN15" s="909"/>
      <c r="AO15" s="910"/>
      <c r="AP15" s="2"/>
      <c r="AQ15" s="189">
        <f t="shared" si="2"/>
        <v>1</v>
      </c>
    </row>
    <row r="16" spans="2:86" ht="12" customHeight="1" x14ac:dyDescent="0.15">
      <c r="B16" s="872"/>
      <c r="C16" s="877"/>
      <c r="D16" s="875"/>
      <c r="E16" s="875"/>
      <c r="F16" s="875"/>
      <c r="G16" s="875"/>
      <c r="H16" s="875"/>
      <c r="I16" s="875"/>
      <c r="J16" s="876"/>
      <c r="K16" s="185"/>
      <c r="L16" s="908"/>
      <c r="M16" s="910"/>
      <c r="N16" s="908"/>
      <c r="O16" s="910"/>
      <c r="P16" s="908"/>
      <c r="Q16" s="910"/>
      <c r="R16" s="604"/>
      <c r="S16" s="620"/>
      <c r="T16" s="605"/>
      <c r="U16" s="908"/>
      <c r="V16" s="910"/>
      <c r="W16" s="908"/>
      <c r="X16" s="910"/>
      <c r="Y16" s="186"/>
      <c r="Z16" s="187"/>
      <c r="AA16" s="187"/>
      <c r="AB16" s="187"/>
      <c r="AC16" s="188"/>
      <c r="AD16" s="188"/>
      <c r="AE16" s="188"/>
      <c r="AF16" s="188"/>
      <c r="AG16" s="188"/>
      <c r="AH16" s="188"/>
      <c r="AI16" s="188"/>
      <c r="AJ16" s="188"/>
      <c r="AK16" s="908"/>
      <c r="AL16" s="909"/>
      <c r="AM16" s="909"/>
      <c r="AN16" s="909"/>
      <c r="AO16" s="910"/>
      <c r="AP16" s="2"/>
      <c r="AQ16" s="189">
        <f t="shared" si="2"/>
        <v>1</v>
      </c>
    </row>
    <row r="17" spans="2:46" ht="12" customHeight="1" x14ac:dyDescent="0.15">
      <c r="B17" s="872"/>
      <c r="C17" s="877"/>
      <c r="D17" s="875"/>
      <c r="E17" s="875"/>
      <c r="F17" s="875"/>
      <c r="G17" s="875"/>
      <c r="H17" s="875"/>
      <c r="I17" s="875"/>
      <c r="J17" s="876"/>
      <c r="K17" s="185"/>
      <c r="L17" s="908"/>
      <c r="M17" s="910"/>
      <c r="N17" s="908"/>
      <c r="O17" s="910"/>
      <c r="P17" s="908"/>
      <c r="Q17" s="910"/>
      <c r="R17" s="604"/>
      <c r="S17" s="620"/>
      <c r="T17" s="605"/>
      <c r="U17" s="908"/>
      <c r="V17" s="910"/>
      <c r="W17" s="908"/>
      <c r="X17" s="910"/>
      <c r="Y17" s="186"/>
      <c r="Z17" s="187"/>
      <c r="AA17" s="187"/>
      <c r="AB17" s="187"/>
      <c r="AC17" s="188"/>
      <c r="AD17" s="188"/>
      <c r="AE17" s="188"/>
      <c r="AF17" s="188"/>
      <c r="AG17" s="188"/>
      <c r="AH17" s="188"/>
      <c r="AI17" s="188"/>
      <c r="AJ17" s="188"/>
      <c r="AK17" s="908"/>
      <c r="AL17" s="909"/>
      <c r="AM17" s="909"/>
      <c r="AN17" s="909"/>
      <c r="AO17" s="910"/>
      <c r="AP17" s="2"/>
      <c r="AQ17" s="189">
        <f t="shared" si="2"/>
        <v>1</v>
      </c>
    </row>
    <row r="18" spans="2:46" ht="12" customHeight="1" x14ac:dyDescent="0.15">
      <c r="B18" s="872"/>
      <c r="C18" s="877"/>
      <c r="D18" s="875"/>
      <c r="E18" s="875"/>
      <c r="F18" s="875"/>
      <c r="G18" s="875"/>
      <c r="H18" s="875"/>
      <c r="I18" s="875"/>
      <c r="J18" s="876"/>
      <c r="K18" s="185"/>
      <c r="L18" s="908"/>
      <c r="M18" s="910"/>
      <c r="N18" s="908"/>
      <c r="O18" s="910"/>
      <c r="P18" s="908"/>
      <c r="Q18" s="910"/>
      <c r="R18" s="604"/>
      <c r="S18" s="620"/>
      <c r="T18" s="605"/>
      <c r="U18" s="908"/>
      <c r="V18" s="910"/>
      <c r="W18" s="908"/>
      <c r="X18" s="910"/>
      <c r="Y18" s="186"/>
      <c r="Z18" s="187"/>
      <c r="AA18" s="187"/>
      <c r="AB18" s="187"/>
      <c r="AC18" s="188"/>
      <c r="AD18" s="188"/>
      <c r="AE18" s="188"/>
      <c r="AF18" s="188"/>
      <c r="AG18" s="188"/>
      <c r="AH18" s="188"/>
      <c r="AI18" s="188"/>
      <c r="AJ18" s="188"/>
      <c r="AK18" s="908"/>
      <c r="AL18" s="909"/>
      <c r="AM18" s="909"/>
      <c r="AN18" s="909"/>
      <c r="AO18" s="910"/>
      <c r="AP18" s="2"/>
      <c r="AQ18" s="189">
        <f t="shared" si="2"/>
        <v>1</v>
      </c>
    </row>
    <row r="19" spans="2:46" ht="12" customHeight="1" x14ac:dyDescent="0.15">
      <c r="B19" s="872"/>
      <c r="C19" s="877"/>
      <c r="D19" s="875"/>
      <c r="E19" s="875"/>
      <c r="F19" s="875"/>
      <c r="G19" s="875"/>
      <c r="H19" s="875"/>
      <c r="I19" s="875"/>
      <c r="J19" s="876"/>
      <c r="K19" s="185"/>
      <c r="L19" s="908"/>
      <c r="M19" s="910"/>
      <c r="N19" s="908"/>
      <c r="O19" s="910"/>
      <c r="P19" s="908"/>
      <c r="Q19" s="910"/>
      <c r="R19" s="604"/>
      <c r="S19" s="620"/>
      <c r="T19" s="605"/>
      <c r="U19" s="908"/>
      <c r="V19" s="910"/>
      <c r="W19" s="908"/>
      <c r="X19" s="910"/>
      <c r="Y19" s="186"/>
      <c r="Z19" s="187"/>
      <c r="AA19" s="187"/>
      <c r="AB19" s="187"/>
      <c r="AC19" s="188"/>
      <c r="AD19" s="188"/>
      <c r="AE19" s="188"/>
      <c r="AF19" s="188"/>
      <c r="AG19" s="188"/>
      <c r="AH19" s="188"/>
      <c r="AI19" s="188"/>
      <c r="AJ19" s="188"/>
      <c r="AK19" s="908"/>
      <c r="AL19" s="909"/>
      <c r="AM19" s="909"/>
      <c r="AN19" s="909"/>
      <c r="AO19" s="910"/>
      <c r="AP19" s="2"/>
      <c r="AQ19" s="189">
        <f t="shared" si="2"/>
        <v>1</v>
      </c>
    </row>
    <row r="20" spans="2:46" ht="12" customHeight="1" x14ac:dyDescent="0.15">
      <c r="B20" s="872"/>
      <c r="C20" s="877"/>
      <c r="D20" s="875"/>
      <c r="E20" s="875"/>
      <c r="F20" s="875"/>
      <c r="G20" s="875"/>
      <c r="H20" s="875"/>
      <c r="I20" s="875"/>
      <c r="J20" s="876"/>
      <c r="K20" s="185"/>
      <c r="L20" s="908"/>
      <c r="M20" s="910"/>
      <c r="N20" s="908"/>
      <c r="O20" s="910"/>
      <c r="P20" s="908"/>
      <c r="Q20" s="910"/>
      <c r="R20" s="604"/>
      <c r="S20" s="620"/>
      <c r="T20" s="605"/>
      <c r="U20" s="908"/>
      <c r="V20" s="910"/>
      <c r="W20" s="908"/>
      <c r="X20" s="910"/>
      <c r="Y20" s="186"/>
      <c r="Z20" s="187"/>
      <c r="AA20" s="187"/>
      <c r="AB20" s="187"/>
      <c r="AC20" s="188"/>
      <c r="AD20" s="188"/>
      <c r="AE20" s="188"/>
      <c r="AF20" s="188"/>
      <c r="AG20" s="188"/>
      <c r="AH20" s="188"/>
      <c r="AI20" s="188"/>
      <c r="AJ20" s="188"/>
      <c r="AK20" s="908"/>
      <c r="AL20" s="909"/>
      <c r="AM20" s="909"/>
      <c r="AN20" s="909"/>
      <c r="AO20" s="910"/>
      <c r="AP20" s="2"/>
      <c r="AQ20" s="189">
        <f t="shared" si="2"/>
        <v>1</v>
      </c>
    </row>
    <row r="21" spans="2:46" ht="12" customHeight="1" x14ac:dyDescent="0.15">
      <c r="B21" s="872"/>
      <c r="C21" s="877"/>
      <c r="D21" s="875"/>
      <c r="E21" s="875"/>
      <c r="F21" s="875"/>
      <c r="G21" s="875"/>
      <c r="H21" s="875"/>
      <c r="I21" s="875"/>
      <c r="J21" s="876"/>
      <c r="K21" s="185"/>
      <c r="L21" s="908"/>
      <c r="M21" s="910"/>
      <c r="N21" s="908"/>
      <c r="O21" s="910"/>
      <c r="P21" s="908"/>
      <c r="Q21" s="910"/>
      <c r="R21" s="604"/>
      <c r="S21" s="620"/>
      <c r="T21" s="605"/>
      <c r="U21" s="908"/>
      <c r="V21" s="910"/>
      <c r="W21" s="908"/>
      <c r="X21" s="910"/>
      <c r="Y21" s="186"/>
      <c r="Z21" s="187"/>
      <c r="AA21" s="187"/>
      <c r="AB21" s="187"/>
      <c r="AC21" s="188"/>
      <c r="AD21" s="188"/>
      <c r="AE21" s="188"/>
      <c r="AF21" s="188"/>
      <c r="AG21" s="188"/>
      <c r="AH21" s="188"/>
      <c r="AI21" s="188"/>
      <c r="AJ21" s="188"/>
      <c r="AK21" s="908"/>
      <c r="AL21" s="909"/>
      <c r="AM21" s="909"/>
      <c r="AN21" s="909"/>
      <c r="AO21" s="910"/>
      <c r="AP21" s="2"/>
      <c r="AQ21" s="189">
        <f>IF(P21="材質劣化",2,IF(P21="漏水",3,1))</f>
        <v>1</v>
      </c>
    </row>
    <row r="22" spans="2:46" ht="12" customHeight="1" x14ac:dyDescent="0.15">
      <c r="B22" s="872"/>
      <c r="C22" s="877"/>
      <c r="D22" s="875"/>
      <c r="E22" s="875"/>
      <c r="F22" s="875"/>
      <c r="G22" s="875"/>
      <c r="H22" s="875"/>
      <c r="I22" s="875"/>
      <c r="J22" s="876"/>
      <c r="K22" s="185"/>
      <c r="L22" s="908"/>
      <c r="M22" s="910"/>
      <c r="N22" s="908"/>
      <c r="O22" s="910"/>
      <c r="P22" s="908"/>
      <c r="Q22" s="910"/>
      <c r="R22" s="604"/>
      <c r="S22" s="620"/>
      <c r="T22" s="605"/>
      <c r="U22" s="908"/>
      <c r="V22" s="910"/>
      <c r="W22" s="908"/>
      <c r="X22" s="910"/>
      <c r="Y22" s="186"/>
      <c r="Z22" s="187"/>
      <c r="AA22" s="187"/>
      <c r="AB22" s="187"/>
      <c r="AC22" s="188"/>
      <c r="AD22" s="188"/>
      <c r="AE22" s="188"/>
      <c r="AF22" s="188"/>
      <c r="AG22" s="188"/>
      <c r="AH22" s="188"/>
      <c r="AI22" s="188"/>
      <c r="AJ22" s="188"/>
      <c r="AK22" s="908"/>
      <c r="AL22" s="909"/>
      <c r="AM22" s="909"/>
      <c r="AN22" s="909"/>
      <c r="AO22" s="910"/>
      <c r="AP22" s="2"/>
      <c r="AQ22" s="189">
        <f t="shared" si="2"/>
        <v>1</v>
      </c>
    </row>
    <row r="23" spans="2:46" ht="12" customHeight="1" x14ac:dyDescent="0.15">
      <c r="B23" s="872"/>
      <c r="C23" s="877"/>
      <c r="D23" s="875"/>
      <c r="E23" s="875"/>
      <c r="F23" s="875"/>
      <c r="G23" s="875"/>
      <c r="H23" s="875"/>
      <c r="I23" s="875"/>
      <c r="J23" s="876"/>
      <c r="K23" s="185"/>
      <c r="L23" s="908"/>
      <c r="M23" s="910"/>
      <c r="N23" s="908"/>
      <c r="O23" s="910"/>
      <c r="P23" s="908"/>
      <c r="Q23" s="910"/>
      <c r="R23" s="604"/>
      <c r="S23" s="620"/>
      <c r="T23" s="605"/>
      <c r="U23" s="908"/>
      <c r="V23" s="910"/>
      <c r="W23" s="908"/>
      <c r="X23" s="910"/>
      <c r="Y23" s="186"/>
      <c r="Z23" s="187"/>
      <c r="AA23" s="187"/>
      <c r="AB23" s="187"/>
      <c r="AC23" s="188"/>
      <c r="AD23" s="188"/>
      <c r="AE23" s="188"/>
      <c r="AF23" s="188"/>
      <c r="AG23" s="188"/>
      <c r="AH23" s="188"/>
      <c r="AI23" s="188"/>
      <c r="AJ23" s="188"/>
      <c r="AK23" s="908"/>
      <c r="AL23" s="909"/>
      <c r="AM23" s="909"/>
      <c r="AN23" s="909"/>
      <c r="AO23" s="910"/>
      <c r="AP23" s="2"/>
      <c r="AQ23" s="189">
        <f t="shared" si="2"/>
        <v>1</v>
      </c>
    </row>
    <row r="24" spans="2:46" ht="12" customHeight="1" x14ac:dyDescent="0.15">
      <c r="B24" s="872"/>
      <c r="C24" s="877"/>
      <c r="D24" s="875"/>
      <c r="E24" s="875"/>
      <c r="F24" s="875"/>
      <c r="G24" s="875"/>
      <c r="H24" s="875"/>
      <c r="I24" s="875"/>
      <c r="J24" s="876"/>
      <c r="K24" s="185"/>
      <c r="L24" s="908"/>
      <c r="M24" s="910"/>
      <c r="N24" s="908"/>
      <c r="O24" s="910"/>
      <c r="P24" s="908"/>
      <c r="Q24" s="910"/>
      <c r="R24" s="604"/>
      <c r="S24" s="620"/>
      <c r="T24" s="605"/>
      <c r="U24" s="908"/>
      <c r="V24" s="910"/>
      <c r="W24" s="908"/>
      <c r="X24" s="910"/>
      <c r="Y24" s="186"/>
      <c r="Z24" s="187"/>
      <c r="AA24" s="187"/>
      <c r="AB24" s="187"/>
      <c r="AC24" s="188"/>
      <c r="AD24" s="188"/>
      <c r="AE24" s="188"/>
      <c r="AF24" s="188"/>
      <c r="AG24" s="188"/>
      <c r="AH24" s="188"/>
      <c r="AI24" s="188"/>
      <c r="AJ24" s="188"/>
      <c r="AK24" s="908"/>
      <c r="AL24" s="909"/>
      <c r="AM24" s="909"/>
      <c r="AN24" s="909"/>
      <c r="AO24" s="910"/>
      <c r="AP24" s="2"/>
      <c r="AQ24" s="189">
        <f t="shared" si="2"/>
        <v>1</v>
      </c>
    </row>
    <row r="25" spans="2:46" ht="12" customHeight="1" x14ac:dyDescent="0.15">
      <c r="B25" s="872"/>
      <c r="C25" s="877"/>
      <c r="D25" s="875"/>
      <c r="E25" s="875"/>
      <c r="F25" s="875"/>
      <c r="G25" s="875"/>
      <c r="H25" s="875"/>
      <c r="I25" s="875"/>
      <c r="J25" s="876"/>
      <c r="K25" s="185"/>
      <c r="L25" s="908"/>
      <c r="M25" s="910"/>
      <c r="N25" s="908"/>
      <c r="O25" s="910"/>
      <c r="P25" s="908"/>
      <c r="Q25" s="910"/>
      <c r="R25" s="604"/>
      <c r="S25" s="620"/>
      <c r="T25" s="605"/>
      <c r="U25" s="908"/>
      <c r="V25" s="910"/>
      <c r="W25" s="908"/>
      <c r="X25" s="910"/>
      <c r="Y25" s="186"/>
      <c r="Z25" s="187"/>
      <c r="AA25" s="187"/>
      <c r="AB25" s="187"/>
      <c r="AC25" s="188"/>
      <c r="AD25" s="188"/>
      <c r="AE25" s="188"/>
      <c r="AF25" s="188"/>
      <c r="AG25" s="188"/>
      <c r="AH25" s="188"/>
      <c r="AI25" s="188"/>
      <c r="AJ25" s="188"/>
      <c r="AK25" s="908"/>
      <c r="AL25" s="909"/>
      <c r="AM25" s="909"/>
      <c r="AN25" s="909"/>
      <c r="AO25" s="910"/>
      <c r="AP25" s="2"/>
      <c r="AQ25" s="189">
        <f t="shared" si="2"/>
        <v>1</v>
      </c>
    </row>
    <row r="26" spans="2:46" ht="12" customHeight="1" x14ac:dyDescent="0.15">
      <c r="B26" s="872"/>
      <c r="C26" s="877"/>
      <c r="D26" s="875"/>
      <c r="E26" s="875"/>
      <c r="F26" s="875"/>
      <c r="G26" s="875"/>
      <c r="H26" s="875"/>
      <c r="I26" s="875"/>
      <c r="J26" s="876"/>
      <c r="K26" s="185"/>
      <c r="L26" s="908"/>
      <c r="M26" s="910"/>
      <c r="N26" s="908"/>
      <c r="O26" s="910"/>
      <c r="P26" s="908"/>
      <c r="Q26" s="910"/>
      <c r="R26" s="604"/>
      <c r="S26" s="620"/>
      <c r="T26" s="605"/>
      <c r="U26" s="908"/>
      <c r="V26" s="910"/>
      <c r="W26" s="908"/>
      <c r="X26" s="910"/>
      <c r="Y26" s="186"/>
      <c r="Z26" s="187"/>
      <c r="AA26" s="187"/>
      <c r="AB26" s="187"/>
      <c r="AC26" s="188"/>
      <c r="AD26" s="188"/>
      <c r="AE26" s="188"/>
      <c r="AF26" s="188"/>
      <c r="AG26" s="188"/>
      <c r="AH26" s="188"/>
      <c r="AI26" s="188"/>
      <c r="AJ26" s="188"/>
      <c r="AK26" s="908"/>
      <c r="AL26" s="909"/>
      <c r="AM26" s="909"/>
      <c r="AN26" s="909"/>
      <c r="AO26" s="910"/>
      <c r="AP26" s="2"/>
      <c r="AQ26" s="189">
        <f t="shared" si="2"/>
        <v>1</v>
      </c>
    </row>
    <row r="27" spans="2:46" ht="12" customHeight="1" x14ac:dyDescent="0.15">
      <c r="B27" s="872"/>
      <c r="C27" s="877"/>
      <c r="D27" s="875"/>
      <c r="E27" s="875"/>
      <c r="F27" s="875"/>
      <c r="G27" s="875"/>
      <c r="H27" s="875"/>
      <c r="I27" s="875"/>
      <c r="J27" s="876"/>
      <c r="K27" s="185"/>
      <c r="L27" s="908"/>
      <c r="M27" s="910"/>
      <c r="N27" s="908"/>
      <c r="O27" s="910"/>
      <c r="P27" s="908"/>
      <c r="Q27" s="910"/>
      <c r="R27" s="604"/>
      <c r="S27" s="620"/>
      <c r="T27" s="605"/>
      <c r="U27" s="908"/>
      <c r="V27" s="910"/>
      <c r="W27" s="908"/>
      <c r="X27" s="910"/>
      <c r="Y27" s="186"/>
      <c r="Z27" s="187"/>
      <c r="AA27" s="187"/>
      <c r="AB27" s="187"/>
      <c r="AC27" s="188"/>
      <c r="AD27" s="188"/>
      <c r="AE27" s="188"/>
      <c r="AF27" s="188"/>
      <c r="AG27" s="188"/>
      <c r="AH27" s="188"/>
      <c r="AI27" s="188"/>
      <c r="AJ27" s="188"/>
      <c r="AK27" s="908"/>
      <c r="AL27" s="909"/>
      <c r="AM27" s="909"/>
      <c r="AN27" s="909"/>
      <c r="AO27" s="910"/>
      <c r="AP27" s="2"/>
      <c r="AQ27" s="189">
        <f t="shared" si="2"/>
        <v>1</v>
      </c>
    </row>
    <row r="28" spans="2:46" ht="12" customHeight="1" x14ac:dyDescent="0.15">
      <c r="B28" s="872"/>
      <c r="C28" s="877"/>
      <c r="D28" s="875"/>
      <c r="E28" s="875"/>
      <c r="F28" s="875"/>
      <c r="G28" s="875"/>
      <c r="H28" s="875"/>
      <c r="I28" s="875"/>
      <c r="J28" s="876"/>
      <c r="K28" s="185"/>
      <c r="L28" s="908"/>
      <c r="M28" s="910"/>
      <c r="N28" s="908"/>
      <c r="O28" s="910"/>
      <c r="P28" s="908"/>
      <c r="Q28" s="910"/>
      <c r="R28" s="604"/>
      <c r="S28" s="620"/>
      <c r="T28" s="605"/>
      <c r="U28" s="908"/>
      <c r="V28" s="910"/>
      <c r="W28" s="908"/>
      <c r="X28" s="910"/>
      <c r="Y28" s="186"/>
      <c r="Z28" s="187"/>
      <c r="AA28" s="187"/>
      <c r="AB28" s="187"/>
      <c r="AC28" s="188"/>
      <c r="AD28" s="188"/>
      <c r="AE28" s="188"/>
      <c r="AF28" s="188"/>
      <c r="AG28" s="188"/>
      <c r="AH28" s="188"/>
      <c r="AI28" s="188"/>
      <c r="AJ28" s="188"/>
      <c r="AK28" s="908"/>
      <c r="AL28" s="909"/>
      <c r="AM28" s="909"/>
      <c r="AN28" s="909"/>
      <c r="AO28" s="910"/>
      <c r="AP28" s="2"/>
      <c r="AQ28" s="189">
        <f t="shared" si="2"/>
        <v>1</v>
      </c>
    </row>
    <row r="29" spans="2:46" ht="12" customHeight="1" x14ac:dyDescent="0.15">
      <c r="B29" s="872"/>
      <c r="C29" s="877"/>
      <c r="D29" s="875"/>
      <c r="E29" s="875"/>
      <c r="F29" s="875"/>
      <c r="G29" s="875"/>
      <c r="H29" s="875"/>
      <c r="I29" s="875"/>
      <c r="J29" s="876"/>
      <c r="K29" s="185"/>
      <c r="L29" s="908"/>
      <c r="M29" s="910"/>
      <c r="N29" s="908"/>
      <c r="O29" s="910"/>
      <c r="P29" s="908"/>
      <c r="Q29" s="910"/>
      <c r="R29" s="604"/>
      <c r="S29" s="620"/>
      <c r="T29" s="605"/>
      <c r="U29" s="908"/>
      <c r="V29" s="910"/>
      <c r="W29" s="908"/>
      <c r="X29" s="910"/>
      <c r="Y29" s="186"/>
      <c r="Z29" s="187"/>
      <c r="AA29" s="187"/>
      <c r="AB29" s="187"/>
      <c r="AC29" s="188"/>
      <c r="AD29" s="188"/>
      <c r="AE29" s="188"/>
      <c r="AF29" s="188"/>
      <c r="AG29" s="188"/>
      <c r="AH29" s="188"/>
      <c r="AI29" s="188"/>
      <c r="AJ29" s="188"/>
      <c r="AK29" s="908"/>
      <c r="AL29" s="909"/>
      <c r="AM29" s="909"/>
      <c r="AN29" s="909"/>
      <c r="AO29" s="910"/>
      <c r="AP29" s="2"/>
      <c r="AQ29" s="189">
        <f t="shared" si="2"/>
        <v>1</v>
      </c>
    </row>
    <row r="30" spans="2:46" ht="12" customHeight="1" x14ac:dyDescent="0.15">
      <c r="B30" s="872"/>
      <c r="C30" s="877"/>
      <c r="D30" s="875"/>
      <c r="E30" s="875"/>
      <c r="F30" s="875"/>
      <c r="G30" s="875"/>
      <c r="H30" s="875"/>
      <c r="I30" s="875"/>
      <c r="J30" s="876"/>
      <c r="K30" s="185"/>
      <c r="L30" s="908"/>
      <c r="M30" s="910"/>
      <c r="N30" s="908"/>
      <c r="O30" s="910"/>
      <c r="P30" s="908"/>
      <c r="Q30" s="910"/>
      <c r="R30" s="604"/>
      <c r="S30" s="620"/>
      <c r="T30" s="605"/>
      <c r="U30" s="908"/>
      <c r="V30" s="910"/>
      <c r="W30" s="908"/>
      <c r="X30" s="910"/>
      <c r="Y30" s="186"/>
      <c r="Z30" s="187"/>
      <c r="AA30" s="187"/>
      <c r="AB30" s="187"/>
      <c r="AC30" s="188"/>
      <c r="AD30" s="188"/>
      <c r="AE30" s="188"/>
      <c r="AF30" s="188"/>
      <c r="AG30" s="188"/>
      <c r="AH30" s="188"/>
      <c r="AI30" s="188"/>
      <c r="AJ30" s="188"/>
      <c r="AK30" s="908"/>
      <c r="AL30" s="909"/>
      <c r="AM30" s="909"/>
      <c r="AN30" s="909"/>
      <c r="AO30" s="910"/>
      <c r="AP30" s="2"/>
      <c r="AQ30" s="189">
        <f t="shared" si="2"/>
        <v>1</v>
      </c>
    </row>
    <row r="31" spans="2:46" ht="12" customHeight="1" x14ac:dyDescent="0.15">
      <c r="B31" s="872"/>
      <c r="C31" s="877"/>
      <c r="D31" s="875"/>
      <c r="E31" s="875"/>
      <c r="F31" s="875"/>
      <c r="G31" s="875"/>
      <c r="H31" s="875"/>
      <c r="I31" s="875"/>
      <c r="J31" s="876"/>
      <c r="K31" s="185"/>
      <c r="L31" s="908"/>
      <c r="M31" s="910"/>
      <c r="N31" s="908"/>
      <c r="O31" s="910"/>
      <c r="P31" s="908"/>
      <c r="Q31" s="910"/>
      <c r="R31" s="604"/>
      <c r="S31" s="620"/>
      <c r="T31" s="605"/>
      <c r="U31" s="908"/>
      <c r="V31" s="910"/>
      <c r="W31" s="908"/>
      <c r="X31" s="910"/>
      <c r="Y31" s="186"/>
      <c r="Z31" s="187"/>
      <c r="AA31" s="187"/>
      <c r="AB31" s="187"/>
      <c r="AC31" s="188"/>
      <c r="AD31" s="188"/>
      <c r="AE31" s="188"/>
      <c r="AF31" s="188"/>
      <c r="AG31" s="188"/>
      <c r="AH31" s="188"/>
      <c r="AI31" s="188"/>
      <c r="AJ31" s="188"/>
      <c r="AK31" s="908"/>
      <c r="AL31" s="909"/>
      <c r="AM31" s="909"/>
      <c r="AN31" s="909"/>
      <c r="AO31" s="910"/>
      <c r="AP31" s="2"/>
      <c r="AQ31" s="189">
        <f t="shared" si="2"/>
        <v>1</v>
      </c>
    </row>
    <row r="32" spans="2:46" ht="12" customHeight="1" x14ac:dyDescent="0.15">
      <c r="B32" s="872"/>
      <c r="C32" s="877"/>
      <c r="D32" s="875"/>
      <c r="E32" s="875"/>
      <c r="F32" s="875"/>
      <c r="G32" s="875"/>
      <c r="H32" s="875"/>
      <c r="I32" s="875"/>
      <c r="J32" s="876"/>
      <c r="K32" s="185"/>
      <c r="L32" s="908"/>
      <c r="M32" s="910"/>
      <c r="N32" s="908"/>
      <c r="O32" s="910"/>
      <c r="P32" s="908"/>
      <c r="Q32" s="910"/>
      <c r="R32" s="604"/>
      <c r="S32" s="620"/>
      <c r="T32" s="605"/>
      <c r="U32" s="908"/>
      <c r="V32" s="910"/>
      <c r="W32" s="908"/>
      <c r="X32" s="910"/>
      <c r="Y32" s="186"/>
      <c r="Z32" s="187"/>
      <c r="AA32" s="187"/>
      <c r="AB32" s="187"/>
      <c r="AC32" s="188"/>
      <c r="AD32" s="188"/>
      <c r="AE32" s="188"/>
      <c r="AF32" s="188"/>
      <c r="AG32" s="188"/>
      <c r="AH32" s="188"/>
      <c r="AI32" s="188"/>
      <c r="AJ32" s="188"/>
      <c r="AK32" s="908"/>
      <c r="AL32" s="909"/>
      <c r="AM32" s="909"/>
      <c r="AN32" s="909"/>
      <c r="AO32" s="910"/>
      <c r="AP32" s="2"/>
      <c r="AQ32" s="189">
        <f t="shared" si="2"/>
        <v>1</v>
      </c>
      <c r="AS32" s="856"/>
      <c r="AT32" s="856"/>
    </row>
    <row r="33" spans="2:86" ht="12" customHeight="1" x14ac:dyDescent="0.15">
      <c r="B33" s="872"/>
      <c r="C33" s="877"/>
      <c r="D33" s="875"/>
      <c r="E33" s="875"/>
      <c r="F33" s="875"/>
      <c r="G33" s="875"/>
      <c r="H33" s="875"/>
      <c r="I33" s="875"/>
      <c r="J33" s="876"/>
      <c r="K33" s="185"/>
      <c r="L33" s="908"/>
      <c r="M33" s="910"/>
      <c r="N33" s="908"/>
      <c r="O33" s="910"/>
      <c r="P33" s="908"/>
      <c r="Q33" s="910"/>
      <c r="R33" s="604"/>
      <c r="S33" s="620"/>
      <c r="T33" s="605"/>
      <c r="U33" s="908"/>
      <c r="V33" s="910"/>
      <c r="W33" s="908"/>
      <c r="X33" s="910"/>
      <c r="Y33" s="186"/>
      <c r="Z33" s="187"/>
      <c r="AA33" s="187"/>
      <c r="AB33" s="187"/>
      <c r="AC33" s="188"/>
      <c r="AD33" s="188"/>
      <c r="AE33" s="188"/>
      <c r="AF33" s="188"/>
      <c r="AG33" s="188"/>
      <c r="AH33" s="188"/>
      <c r="AI33" s="188"/>
      <c r="AJ33" s="188"/>
      <c r="AK33" s="908"/>
      <c r="AL33" s="909"/>
      <c r="AM33" s="909"/>
      <c r="AN33" s="909"/>
      <c r="AO33" s="910"/>
      <c r="AP33" s="2"/>
      <c r="AQ33" s="189">
        <f t="shared" si="2"/>
        <v>1</v>
      </c>
      <c r="AS33" s="911"/>
      <c r="AT33" s="911"/>
    </row>
    <row r="34" spans="2:86" ht="12" customHeight="1" x14ac:dyDescent="0.15">
      <c r="B34" s="872"/>
      <c r="C34" s="877"/>
      <c r="D34" s="875"/>
      <c r="E34" s="875"/>
      <c r="F34" s="875"/>
      <c r="G34" s="875"/>
      <c r="H34" s="875"/>
      <c r="I34" s="875"/>
      <c r="J34" s="876"/>
      <c r="K34" s="185"/>
      <c r="L34" s="908"/>
      <c r="M34" s="910"/>
      <c r="N34" s="908"/>
      <c r="O34" s="910"/>
      <c r="P34" s="908"/>
      <c r="Q34" s="910"/>
      <c r="R34" s="604"/>
      <c r="S34" s="620"/>
      <c r="T34" s="605"/>
      <c r="U34" s="908"/>
      <c r="V34" s="910"/>
      <c r="W34" s="908"/>
      <c r="X34" s="910"/>
      <c r="Y34" s="186"/>
      <c r="Z34" s="187"/>
      <c r="AA34" s="187"/>
      <c r="AB34" s="187"/>
      <c r="AC34" s="188"/>
      <c r="AD34" s="188"/>
      <c r="AE34" s="188"/>
      <c r="AF34" s="188"/>
      <c r="AG34" s="188"/>
      <c r="AH34" s="188"/>
      <c r="AI34" s="188"/>
      <c r="AJ34" s="188"/>
      <c r="AK34" s="908"/>
      <c r="AL34" s="909"/>
      <c r="AM34" s="909"/>
      <c r="AN34" s="909"/>
      <c r="AO34" s="910"/>
      <c r="AP34" s="2"/>
      <c r="AQ34" s="189">
        <f t="shared" si="2"/>
        <v>1</v>
      </c>
      <c r="AS34" s="912"/>
      <c r="AT34" s="912"/>
    </row>
    <row r="35" spans="2:86" ht="12" customHeight="1" x14ac:dyDescent="0.15">
      <c r="B35" s="872"/>
      <c r="C35" s="877"/>
      <c r="D35" s="875"/>
      <c r="E35" s="875"/>
      <c r="F35" s="875"/>
      <c r="G35" s="875"/>
      <c r="H35" s="875"/>
      <c r="I35" s="875"/>
      <c r="J35" s="876"/>
      <c r="K35" s="913" t="s">
        <v>945</v>
      </c>
      <c r="L35" s="898" t="s">
        <v>946</v>
      </c>
      <c r="M35" s="898"/>
      <c r="N35" s="898"/>
      <c r="O35" s="898"/>
      <c r="P35" s="898"/>
      <c r="Q35" s="898"/>
      <c r="R35" s="898"/>
      <c r="S35" s="898"/>
      <c r="T35" s="898"/>
      <c r="U35" s="898"/>
      <c r="V35" s="898"/>
      <c r="W35" s="898"/>
      <c r="X35" s="898"/>
      <c r="Y35" s="884" t="s">
        <v>947</v>
      </c>
      <c r="Z35" s="885"/>
      <c r="AA35" s="885"/>
      <c r="AB35" s="886"/>
      <c r="AC35" s="190">
        <f t="shared" ref="AC35:AJ35" si="3">SUM(AC11:AC34)</f>
        <v>0</v>
      </c>
      <c r="AD35" s="190">
        <f t="shared" si="3"/>
        <v>0</v>
      </c>
      <c r="AE35" s="190">
        <f>SUM(AE11:AE34)</f>
        <v>0</v>
      </c>
      <c r="AF35" s="190">
        <f t="shared" si="3"/>
        <v>8.5000000000000006E-2</v>
      </c>
      <c r="AG35" s="190">
        <f t="shared" si="3"/>
        <v>0</v>
      </c>
      <c r="AH35" s="190">
        <f t="shared" si="3"/>
        <v>0</v>
      </c>
      <c r="AI35" s="190">
        <f t="shared" si="3"/>
        <v>0</v>
      </c>
      <c r="AJ35" s="191">
        <f t="shared" si="3"/>
        <v>0</v>
      </c>
      <c r="AK35" s="898" t="s">
        <v>948</v>
      </c>
      <c r="AL35" s="898"/>
      <c r="AM35" s="915" t="s">
        <v>949</v>
      </c>
      <c r="AN35" s="915"/>
      <c r="AO35" s="915"/>
      <c r="AP35" s="2"/>
    </row>
    <row r="36" spans="2:86" ht="12" customHeight="1" x14ac:dyDescent="0.15">
      <c r="B36" s="872"/>
      <c r="C36" s="877"/>
      <c r="D36" s="875"/>
      <c r="E36" s="875"/>
      <c r="F36" s="875"/>
      <c r="G36" s="875"/>
      <c r="H36" s="875"/>
      <c r="I36" s="875"/>
      <c r="J36" s="876"/>
      <c r="K36" s="914"/>
      <c r="L36" s="892" t="s">
        <v>950</v>
      </c>
      <c r="M36" s="899"/>
      <c r="N36" s="893"/>
      <c r="O36" s="892" t="s">
        <v>951</v>
      </c>
      <c r="P36" s="899"/>
      <c r="Q36" s="899"/>
      <c r="R36" s="899"/>
      <c r="S36" s="899"/>
      <c r="T36" s="899"/>
      <c r="U36" s="899"/>
      <c r="V36" s="899"/>
      <c r="W36" s="899"/>
      <c r="X36" s="893"/>
      <c r="Y36" s="183" t="s">
        <v>527</v>
      </c>
      <c r="Z36" s="184" t="s">
        <v>526</v>
      </c>
      <c r="AA36" s="184" t="s">
        <v>943</v>
      </c>
      <c r="AB36" s="184" t="s">
        <v>944</v>
      </c>
      <c r="AC36" s="184" t="s">
        <v>527</v>
      </c>
      <c r="AD36" s="184" t="s">
        <v>526</v>
      </c>
      <c r="AE36" s="184" t="s">
        <v>943</v>
      </c>
      <c r="AF36" s="184" t="s">
        <v>944</v>
      </c>
      <c r="AG36" s="184" t="s">
        <v>527</v>
      </c>
      <c r="AH36" s="184" t="s">
        <v>526</v>
      </c>
      <c r="AI36" s="184" t="s">
        <v>943</v>
      </c>
      <c r="AJ36" s="192" t="s">
        <v>944</v>
      </c>
      <c r="AK36" s="898"/>
      <c r="AL36" s="898"/>
      <c r="AM36" s="915"/>
      <c r="AN36" s="915"/>
      <c r="AO36" s="915"/>
      <c r="AP36" s="2"/>
    </row>
    <row r="37" spans="2:86" ht="14.25" customHeight="1" x14ac:dyDescent="0.15">
      <c r="B37" s="872"/>
      <c r="C37" s="877"/>
      <c r="D37" s="875"/>
      <c r="E37" s="875"/>
      <c r="F37" s="875"/>
      <c r="G37" s="875"/>
      <c r="H37" s="875"/>
      <c r="I37" s="875"/>
      <c r="J37" s="876"/>
      <c r="K37" s="914"/>
      <c r="L37" s="894"/>
      <c r="M37" s="903"/>
      <c r="N37" s="895"/>
      <c r="O37" s="894"/>
      <c r="P37" s="903"/>
      <c r="Q37" s="903"/>
      <c r="R37" s="903"/>
      <c r="S37" s="903"/>
      <c r="T37" s="903"/>
      <c r="U37" s="903"/>
      <c r="V37" s="903"/>
      <c r="W37" s="903"/>
      <c r="X37" s="895"/>
      <c r="Y37" s="916">
        <f>COUNTIF(Y11:Y34,"〇")</f>
        <v>0</v>
      </c>
      <c r="Z37" s="916">
        <f>COUNTIF(Z11:Z34,"〇")</f>
        <v>0</v>
      </c>
      <c r="AA37" s="916">
        <f>COUNTIF(AA11:AA34,"〇")</f>
        <v>0</v>
      </c>
      <c r="AB37" s="916">
        <f>COUNTIF(AB11:AB34,"〇")</f>
        <v>0</v>
      </c>
      <c r="AC37" s="916">
        <f>COUNTA(AC11:AC34)</f>
        <v>0</v>
      </c>
      <c r="AD37" s="916">
        <f t="shared" ref="AD37:AI37" si="4">COUNTA(AD11:AD34)</f>
        <v>0</v>
      </c>
      <c r="AE37" s="916">
        <f t="shared" si="4"/>
        <v>0</v>
      </c>
      <c r="AF37" s="916">
        <f t="shared" si="4"/>
        <v>1</v>
      </c>
      <c r="AG37" s="916">
        <f t="shared" si="4"/>
        <v>0</v>
      </c>
      <c r="AH37" s="916">
        <f t="shared" si="4"/>
        <v>0</v>
      </c>
      <c r="AI37" s="916">
        <f t="shared" si="4"/>
        <v>0</v>
      </c>
      <c r="AJ37" s="916">
        <f>COUNTA(AJ11:AJ34)</f>
        <v>0</v>
      </c>
      <c r="AK37" s="898"/>
      <c r="AL37" s="898"/>
      <c r="AM37" s="915"/>
      <c r="AN37" s="915"/>
      <c r="AO37" s="915"/>
      <c r="AP37" s="2"/>
    </row>
    <row r="38" spans="2:86" ht="14.25" customHeight="1" x14ac:dyDescent="0.15">
      <c r="B38" s="872"/>
      <c r="C38" s="877"/>
      <c r="D38" s="875"/>
      <c r="E38" s="875"/>
      <c r="F38" s="875"/>
      <c r="G38" s="875"/>
      <c r="H38" s="875"/>
      <c r="I38" s="875"/>
      <c r="J38" s="876"/>
      <c r="K38" s="914"/>
      <c r="L38" s="896"/>
      <c r="M38" s="900"/>
      <c r="N38" s="897"/>
      <c r="O38" s="896"/>
      <c r="P38" s="900"/>
      <c r="Q38" s="900"/>
      <c r="R38" s="900"/>
      <c r="S38" s="900"/>
      <c r="T38" s="900"/>
      <c r="U38" s="900"/>
      <c r="V38" s="900"/>
      <c r="W38" s="900"/>
      <c r="X38" s="897"/>
      <c r="Y38" s="916"/>
      <c r="Z38" s="916"/>
      <c r="AA38" s="916"/>
      <c r="AB38" s="916"/>
      <c r="AC38" s="916"/>
      <c r="AD38" s="916"/>
      <c r="AE38" s="916"/>
      <c r="AF38" s="916"/>
      <c r="AG38" s="916"/>
      <c r="AH38" s="916"/>
      <c r="AI38" s="916"/>
      <c r="AJ38" s="916"/>
      <c r="AK38" s="898"/>
      <c r="AL38" s="898"/>
      <c r="AM38" s="915"/>
      <c r="AN38" s="915"/>
      <c r="AO38" s="915"/>
      <c r="AP38" s="2"/>
    </row>
    <row r="39" spans="2:86" ht="12" customHeight="1" x14ac:dyDescent="0.15">
      <c r="B39" s="872"/>
      <c r="C39" s="877"/>
      <c r="D39" s="875"/>
      <c r="E39" s="875"/>
      <c r="F39" s="875"/>
      <c r="G39" s="875"/>
      <c r="H39" s="875"/>
      <c r="I39" s="875"/>
      <c r="J39" s="875"/>
      <c r="K39" s="924" t="s">
        <v>952</v>
      </c>
      <c r="L39" s="926"/>
      <c r="M39" s="926"/>
      <c r="N39" s="926"/>
      <c r="O39" s="926"/>
      <c r="P39" s="926"/>
      <c r="Q39" s="926"/>
      <c r="R39" s="926"/>
      <c r="S39" s="926"/>
      <c r="T39" s="926"/>
      <c r="U39" s="926"/>
      <c r="V39" s="926"/>
      <c r="W39" s="926"/>
      <c r="X39" s="926"/>
      <c r="Y39" s="926"/>
      <c r="Z39" s="926"/>
      <c r="AA39" s="926"/>
      <c r="AB39" s="926"/>
      <c r="AC39" s="926"/>
      <c r="AD39" s="926"/>
      <c r="AE39" s="926"/>
      <c r="AF39" s="926"/>
      <c r="AG39" s="926"/>
      <c r="AH39" s="926"/>
      <c r="AI39" s="926"/>
      <c r="AJ39" s="926"/>
      <c r="AK39" s="927"/>
      <c r="AL39" s="927"/>
      <c r="AM39" s="927"/>
      <c r="AN39" s="927"/>
      <c r="AO39" s="928"/>
      <c r="AP39" s="2"/>
    </row>
    <row r="40" spans="2:86" ht="12" customHeight="1" x14ac:dyDescent="0.15">
      <c r="B40" s="872"/>
      <c r="C40" s="877"/>
      <c r="D40" s="875"/>
      <c r="E40" s="875"/>
      <c r="F40" s="875"/>
      <c r="G40" s="875"/>
      <c r="H40" s="875"/>
      <c r="I40" s="875"/>
      <c r="J40" s="875"/>
      <c r="K40" s="925"/>
      <c r="L40" s="927"/>
      <c r="M40" s="927"/>
      <c r="N40" s="927"/>
      <c r="O40" s="927"/>
      <c r="P40" s="927"/>
      <c r="Q40" s="927"/>
      <c r="R40" s="927"/>
      <c r="S40" s="927"/>
      <c r="T40" s="927"/>
      <c r="U40" s="927"/>
      <c r="V40" s="927"/>
      <c r="W40" s="927"/>
      <c r="X40" s="927"/>
      <c r="Y40" s="927"/>
      <c r="Z40" s="927"/>
      <c r="AA40" s="927"/>
      <c r="AB40" s="927"/>
      <c r="AC40" s="927"/>
      <c r="AD40" s="927"/>
      <c r="AE40" s="927"/>
      <c r="AF40" s="927"/>
      <c r="AG40" s="927"/>
      <c r="AH40" s="927"/>
      <c r="AI40" s="927"/>
      <c r="AJ40" s="927"/>
      <c r="AK40" s="927"/>
      <c r="AL40" s="927"/>
      <c r="AM40" s="927"/>
      <c r="AN40" s="927"/>
      <c r="AO40" s="928"/>
      <c r="AP40" s="2"/>
    </row>
    <row r="41" spans="2:86" ht="12" customHeight="1" x14ac:dyDescent="0.15">
      <c r="B41" s="872"/>
      <c r="C41" s="877"/>
      <c r="D41" s="875"/>
      <c r="E41" s="875"/>
      <c r="F41" s="875"/>
      <c r="G41" s="875"/>
      <c r="H41" s="875"/>
      <c r="I41" s="875"/>
      <c r="J41" s="875"/>
      <c r="K41" s="925"/>
      <c r="L41" s="927"/>
      <c r="M41" s="927"/>
      <c r="N41" s="927"/>
      <c r="O41" s="927"/>
      <c r="P41" s="927"/>
      <c r="Q41" s="927"/>
      <c r="R41" s="927"/>
      <c r="S41" s="927"/>
      <c r="T41" s="927"/>
      <c r="U41" s="927"/>
      <c r="V41" s="927"/>
      <c r="W41" s="927"/>
      <c r="X41" s="927"/>
      <c r="Y41" s="927"/>
      <c r="Z41" s="927"/>
      <c r="AA41" s="927"/>
      <c r="AB41" s="927"/>
      <c r="AC41" s="927"/>
      <c r="AD41" s="927"/>
      <c r="AE41" s="927"/>
      <c r="AF41" s="927"/>
      <c r="AG41" s="927"/>
      <c r="AH41" s="927"/>
      <c r="AI41" s="927"/>
      <c r="AJ41" s="927"/>
      <c r="AK41" s="927"/>
      <c r="AL41" s="927"/>
      <c r="AM41" s="927"/>
      <c r="AN41" s="927"/>
      <c r="AO41" s="928"/>
      <c r="AP41" s="2"/>
    </row>
    <row r="42" spans="2:86" ht="12" customHeight="1" x14ac:dyDescent="0.15">
      <c r="B42" s="872"/>
      <c r="C42" s="877"/>
      <c r="D42" s="875"/>
      <c r="E42" s="875"/>
      <c r="F42" s="875"/>
      <c r="G42" s="875"/>
      <c r="H42" s="875"/>
      <c r="I42" s="875"/>
      <c r="J42" s="875"/>
      <c r="K42" s="925"/>
      <c r="L42" s="929"/>
      <c r="M42" s="929"/>
      <c r="N42" s="929"/>
      <c r="O42" s="929"/>
      <c r="P42" s="929"/>
      <c r="Q42" s="929"/>
      <c r="R42" s="929"/>
      <c r="S42" s="929"/>
      <c r="T42" s="929"/>
      <c r="U42" s="929"/>
      <c r="V42" s="929"/>
      <c r="W42" s="929"/>
      <c r="X42" s="929"/>
      <c r="Y42" s="929"/>
      <c r="Z42" s="929"/>
      <c r="AA42" s="929"/>
      <c r="AB42" s="929"/>
      <c r="AC42" s="929"/>
      <c r="AD42" s="929"/>
      <c r="AE42" s="929"/>
      <c r="AF42" s="929"/>
      <c r="AG42" s="929"/>
      <c r="AH42" s="929"/>
      <c r="AI42" s="929"/>
      <c r="AJ42" s="929"/>
      <c r="AK42" s="929"/>
      <c r="AL42" s="929"/>
      <c r="AM42" s="929"/>
      <c r="AN42" s="929"/>
      <c r="AO42" s="930"/>
      <c r="AP42" s="172"/>
      <c r="CD42" s="2"/>
      <c r="CE42" s="2"/>
      <c r="CF42" s="2"/>
      <c r="CG42" s="2"/>
      <c r="CH42" s="2"/>
    </row>
    <row r="43" spans="2:86" ht="12" customHeight="1" x14ac:dyDescent="0.15">
      <c r="B43" s="872"/>
      <c r="C43" s="877"/>
      <c r="D43" s="875"/>
      <c r="E43" s="875"/>
      <c r="F43" s="875"/>
      <c r="G43" s="875"/>
      <c r="H43" s="875"/>
      <c r="I43" s="875"/>
      <c r="J43" s="876"/>
      <c r="K43" s="917" t="s">
        <v>953</v>
      </c>
      <c r="L43" s="917"/>
      <c r="M43" s="917"/>
      <c r="N43" s="917"/>
      <c r="O43" s="917"/>
      <c r="P43" s="917"/>
      <c r="Q43" s="917"/>
      <c r="R43" s="917"/>
      <c r="S43" s="917"/>
      <c r="T43" s="917"/>
      <c r="U43" s="917"/>
      <c r="V43" s="917"/>
      <c r="W43" s="917"/>
      <c r="X43" s="917"/>
      <c r="Y43" s="917"/>
      <c r="Z43" s="917"/>
      <c r="AA43" s="917"/>
      <c r="AB43" s="917"/>
      <c r="AC43" s="917"/>
      <c r="AD43" s="917"/>
      <c r="AE43" s="917"/>
      <c r="AF43" s="917"/>
      <c r="AG43" s="917"/>
      <c r="AH43" s="917"/>
      <c r="AI43" s="917"/>
      <c r="AJ43" s="917"/>
      <c r="AK43" s="917"/>
      <c r="AL43" s="917"/>
      <c r="AM43" s="917"/>
      <c r="AN43" s="917"/>
      <c r="AO43" s="917"/>
      <c r="AP43" s="172"/>
      <c r="CD43" s="2"/>
      <c r="CE43" s="2"/>
      <c r="CF43" s="2"/>
      <c r="CG43" s="2"/>
      <c r="CH43" s="2"/>
    </row>
    <row r="44" spans="2:86" ht="12" customHeight="1" x14ac:dyDescent="0.15">
      <c r="B44" s="872"/>
      <c r="C44" s="877"/>
      <c r="D44" s="875"/>
      <c r="E44" s="875"/>
      <c r="F44" s="875"/>
      <c r="G44" s="875"/>
      <c r="H44" s="875"/>
      <c r="I44" s="875"/>
      <c r="J44" s="876"/>
      <c r="K44" s="918" t="s">
        <v>954</v>
      </c>
      <c r="L44" s="919"/>
      <c r="M44" s="919"/>
      <c r="N44" s="919"/>
      <c r="O44" s="919"/>
      <c r="P44" s="919"/>
      <c r="Q44" s="919"/>
      <c r="R44" s="919"/>
      <c r="S44" s="919"/>
      <c r="T44" s="919"/>
      <c r="U44" s="919"/>
      <c r="V44" s="919"/>
      <c r="W44" s="919"/>
      <c r="X44" s="919"/>
      <c r="Y44" s="919"/>
      <c r="Z44" s="919"/>
      <c r="AA44" s="919"/>
      <c r="AB44" s="919"/>
      <c r="AC44" s="919"/>
      <c r="AD44" s="919"/>
      <c r="AE44" s="919"/>
      <c r="AF44" s="919"/>
      <c r="AG44" s="919"/>
      <c r="AH44" s="919"/>
      <c r="AI44" s="919"/>
      <c r="AJ44" s="919"/>
      <c r="AK44" s="919"/>
      <c r="AL44" s="919"/>
      <c r="AM44" s="919"/>
      <c r="AN44" s="919"/>
      <c r="AO44" s="920"/>
      <c r="AP44" s="172"/>
      <c r="CD44" s="2"/>
      <c r="CE44" s="2"/>
      <c r="CF44" s="2"/>
      <c r="CG44" s="2"/>
      <c r="CH44" s="2"/>
    </row>
    <row r="45" spans="2:86" ht="12" customHeight="1" x14ac:dyDescent="0.15">
      <c r="B45" s="480"/>
      <c r="C45" s="878"/>
      <c r="D45" s="879"/>
      <c r="E45" s="879"/>
      <c r="F45" s="879"/>
      <c r="G45" s="879"/>
      <c r="H45" s="879"/>
      <c r="I45" s="879"/>
      <c r="J45" s="880"/>
      <c r="K45" s="921" t="s">
        <v>955</v>
      </c>
      <c r="L45" s="922"/>
      <c r="M45" s="922"/>
      <c r="N45" s="922"/>
      <c r="O45" s="922"/>
      <c r="P45" s="922"/>
      <c r="Q45" s="922"/>
      <c r="R45" s="922"/>
      <c r="S45" s="922"/>
      <c r="T45" s="922"/>
      <c r="U45" s="922"/>
      <c r="V45" s="922"/>
      <c r="W45" s="922"/>
      <c r="X45" s="922"/>
      <c r="Y45" s="922"/>
      <c r="Z45" s="922"/>
      <c r="AA45" s="922"/>
      <c r="AB45" s="922"/>
      <c r="AC45" s="922"/>
      <c r="AD45" s="922"/>
      <c r="AE45" s="922"/>
      <c r="AF45" s="922"/>
      <c r="AG45" s="922"/>
      <c r="AH45" s="922"/>
      <c r="AI45" s="922"/>
      <c r="AJ45" s="922"/>
      <c r="AK45" s="922"/>
      <c r="AL45" s="922"/>
      <c r="AM45" s="922"/>
      <c r="AN45" s="922"/>
      <c r="AO45" s="923"/>
      <c r="AP45" s="172"/>
      <c r="CD45" s="2"/>
      <c r="CE45" s="2"/>
      <c r="CF45" s="2"/>
      <c r="CG45" s="2"/>
      <c r="CH45" s="2"/>
    </row>
    <row r="46" spans="2:86" ht="12" customHeight="1" x14ac:dyDescent="0.2">
      <c r="B46" s="159" t="s">
        <v>956</v>
      </c>
      <c r="C46" s="181"/>
      <c r="D46" s="181"/>
      <c r="E46" s="181"/>
      <c r="F46" s="181"/>
      <c r="G46" s="181"/>
      <c r="H46" s="181"/>
      <c r="I46" s="181"/>
      <c r="J46" s="181"/>
      <c r="K46" s="193"/>
      <c r="L46" s="193"/>
      <c r="M46" s="193"/>
      <c r="N46" s="193"/>
      <c r="O46" s="193"/>
      <c r="P46" s="193"/>
      <c r="Q46" s="193"/>
      <c r="R46" s="193"/>
      <c r="S46" s="193"/>
      <c r="T46" s="193"/>
      <c r="U46" s="193"/>
      <c r="V46" s="193"/>
      <c r="W46" s="193"/>
      <c r="X46" s="193"/>
      <c r="Y46" s="193"/>
      <c r="Z46" s="193"/>
      <c r="AA46" s="193"/>
      <c r="AB46" s="193"/>
      <c r="AC46" s="193"/>
      <c r="AD46" s="193"/>
      <c r="AE46" s="193"/>
      <c r="AF46" s="193"/>
      <c r="AG46" s="193"/>
      <c r="AH46" s="193"/>
      <c r="AI46" s="193"/>
      <c r="AJ46" s="193"/>
      <c r="AK46" s="193"/>
      <c r="AL46" s="193"/>
      <c r="AM46" s="193"/>
      <c r="AN46" s="193"/>
      <c r="AO46" s="193"/>
      <c r="AP46" s="172"/>
      <c r="CD46" s="2"/>
      <c r="CE46" s="2"/>
      <c r="CF46" s="2"/>
      <c r="CG46" s="2"/>
      <c r="CH46" s="2"/>
    </row>
    <row r="47" spans="2:86" s="159" customFormat="1" ht="12" customHeight="1" x14ac:dyDescent="0.15">
      <c r="B47" s="2" t="s">
        <v>957</v>
      </c>
      <c r="AP47" s="172"/>
      <c r="AQ47" s="172"/>
      <c r="AR47" s="172"/>
      <c r="AS47" s="172"/>
      <c r="AT47" s="172"/>
      <c r="AU47" s="172"/>
      <c r="AV47" s="172"/>
      <c r="AW47" s="172"/>
      <c r="AX47" s="172"/>
      <c r="AY47" s="172"/>
      <c r="AZ47" s="172"/>
      <c r="BA47" s="172"/>
      <c r="BB47" s="172"/>
      <c r="BC47" s="172"/>
      <c r="BD47" s="172"/>
      <c r="BE47" s="172"/>
      <c r="BF47" s="172"/>
      <c r="BG47" s="172"/>
      <c r="BH47" s="172"/>
      <c r="BI47" s="172"/>
      <c r="BJ47" s="172"/>
      <c r="BK47" s="172"/>
      <c r="BL47" s="172"/>
      <c r="BM47" s="172"/>
      <c r="BN47" s="172"/>
      <c r="BO47" s="172"/>
      <c r="BP47" s="172"/>
      <c r="BQ47" s="172"/>
      <c r="BR47" s="172"/>
      <c r="BS47" s="172"/>
      <c r="BT47" s="172"/>
      <c r="BU47" s="172"/>
      <c r="BV47" s="172"/>
      <c r="BW47" s="172"/>
      <c r="BX47" s="172"/>
      <c r="BY47" s="172"/>
      <c r="BZ47" s="172"/>
      <c r="CA47" s="172"/>
      <c r="CB47" s="172"/>
      <c r="CC47" s="172"/>
    </row>
    <row r="48" spans="2:86" ht="12" customHeight="1" x14ac:dyDescent="0.15">
      <c r="B48" s="2" t="s">
        <v>958</v>
      </c>
      <c r="AP48" s="172"/>
      <c r="CD48" s="2"/>
      <c r="CE48" s="2"/>
      <c r="CF48" s="2"/>
      <c r="CG48" s="2"/>
      <c r="CH48" s="2"/>
    </row>
    <row r="49" spans="2:86" ht="12" customHeight="1" x14ac:dyDescent="0.15">
      <c r="B49" s="2" t="s">
        <v>959</v>
      </c>
      <c r="AP49" s="172"/>
      <c r="CD49" s="2"/>
      <c r="CE49" s="2"/>
      <c r="CF49" s="2"/>
      <c r="CG49" s="2"/>
      <c r="CH49" s="2"/>
    </row>
    <row r="50" spans="2:86" ht="12" customHeight="1" x14ac:dyDescent="0.15">
      <c r="B50" s="2" t="s">
        <v>960</v>
      </c>
    </row>
    <row r="51" spans="2:86" ht="12" customHeight="1" x14ac:dyDescent="0.15">
      <c r="B51" s="2" t="s">
        <v>961</v>
      </c>
    </row>
    <row r="52" spans="2:86" ht="12" customHeight="1" x14ac:dyDescent="0.15">
      <c r="B52" s="2" t="s">
        <v>962</v>
      </c>
    </row>
    <row r="53" spans="2:86" x14ac:dyDescent="0.15">
      <c r="B53" s="2" t="s">
        <v>963</v>
      </c>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9"/>
  <conditionalFormatting sqref="Y11:AB34 AG11:AJ34">
    <cfRule type="expression" dxfId="311" priority="3">
      <formula>$AQ11=2</formula>
    </cfRule>
  </conditionalFormatting>
  <conditionalFormatting sqref="Y11:AF34">
    <cfRule type="expression" dxfId="310" priority="2">
      <formula>$AQ11=3</formula>
    </cfRule>
  </conditionalFormatting>
  <conditionalFormatting sqref="AC11:AJ34">
    <cfRule type="expression" dxfId="309" priority="1">
      <formula>$AQ11=1</formula>
    </cfRule>
  </conditionalFormatting>
  <dataValidations count="2">
    <dataValidation type="list" allowBlank="1" showInputMessage="1" showErrorMessage="1" sqref="N11:O34" xr:uid="{50C05A32-6E36-4517-8BB0-19134C871AAA}">
      <formula1>INDIRECT(L11)</formula1>
    </dataValidation>
    <dataValidation type="list" allowBlank="1" showInputMessage="1" showErrorMessage="1" sqref="Y11:AB34" xr:uid="{DA62CF54-C6A9-4689-91CA-3F01967FC399}">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1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CAA2C7-A1A1-48B2-8AD6-80F7990F7200}">
  <sheetPr codeName="Sheet125"/>
  <dimension ref="B1:CH53"/>
  <sheetViews>
    <sheetView showGridLines="0" showZeros="0" view="pageBreakPreview" zoomScale="85" zoomScaleNormal="85" zoomScaleSheetLayoutView="85"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1" customWidth="1"/>
    <col min="43" max="86" width="4.125" style="172" customWidth="1"/>
    <col min="87" max="99" width="8" style="2" customWidth="1"/>
    <col min="100" max="110" width="9" style="2"/>
    <col min="111" max="111" width="14" style="2" bestFit="1" customWidth="1"/>
    <col min="112" max="16384" width="9" style="2"/>
  </cols>
  <sheetData>
    <row r="1" spans="2:86" ht="12" customHeight="1" x14ac:dyDescent="0.15">
      <c r="AU1" s="860" t="s">
        <v>909</v>
      </c>
      <c r="AV1" s="861" t="s">
        <v>910</v>
      </c>
      <c r="AW1" s="861"/>
      <c r="AX1" s="861"/>
      <c r="AY1" s="855" t="s">
        <v>911</v>
      </c>
      <c r="AZ1" s="855"/>
      <c r="BA1" s="855"/>
      <c r="BB1" s="855"/>
      <c r="BC1" s="855"/>
      <c r="BD1" s="855"/>
      <c r="BE1" s="855"/>
      <c r="BF1" s="855"/>
      <c r="BG1" s="855"/>
      <c r="BH1" s="855"/>
      <c r="BI1" s="855"/>
      <c r="BJ1" s="855"/>
      <c r="BK1" s="855" t="s">
        <v>912</v>
      </c>
      <c r="BL1" s="855"/>
      <c r="BM1" s="855"/>
      <c r="BN1" s="855"/>
      <c r="BO1" s="855"/>
      <c r="BP1" s="855"/>
      <c r="BQ1" s="855"/>
      <c r="BR1" s="855"/>
      <c r="BS1" s="855"/>
      <c r="BT1" s="855"/>
      <c r="BU1" s="855"/>
      <c r="BV1" s="855"/>
      <c r="BW1" s="857"/>
      <c r="BX1" s="857"/>
      <c r="BY1" s="857"/>
      <c r="BZ1" s="857"/>
      <c r="CA1" s="857"/>
      <c r="CB1" s="857"/>
      <c r="CC1" s="857"/>
      <c r="CD1" s="857"/>
      <c r="CE1" s="857"/>
      <c r="CF1" s="857"/>
      <c r="CG1" s="857"/>
      <c r="CH1" s="857"/>
    </row>
    <row r="2" spans="2:86" ht="8.25" customHeight="1" x14ac:dyDescent="0.15">
      <c r="AU2" s="860"/>
      <c r="AV2" s="861" t="s">
        <v>913</v>
      </c>
      <c r="AW2" s="862" t="s">
        <v>914</v>
      </c>
      <c r="AX2" s="862" t="s">
        <v>915</v>
      </c>
      <c r="AY2" s="855" t="s">
        <v>916</v>
      </c>
      <c r="AZ2" s="855"/>
      <c r="BA2" s="855"/>
      <c r="BB2" s="855"/>
      <c r="BC2" s="855"/>
      <c r="BD2" s="855"/>
      <c r="BE2" s="855"/>
      <c r="BF2" s="855"/>
      <c r="BG2" s="855"/>
      <c r="BH2" s="855"/>
      <c r="BI2" s="855"/>
      <c r="BJ2" s="855"/>
      <c r="BK2" s="855" t="s">
        <v>917</v>
      </c>
      <c r="BL2" s="855"/>
      <c r="BM2" s="855"/>
      <c r="BN2" s="855"/>
      <c r="BO2" s="855" t="s">
        <v>918</v>
      </c>
      <c r="BP2" s="855"/>
      <c r="BQ2" s="855"/>
      <c r="BR2" s="855"/>
      <c r="BS2" s="855"/>
      <c r="BT2" s="855"/>
      <c r="BU2" s="855"/>
      <c r="BV2" s="855"/>
      <c r="BW2" s="856"/>
      <c r="BX2" s="856"/>
      <c r="BY2" s="856"/>
      <c r="BZ2" s="856"/>
      <c r="CA2" s="857"/>
      <c r="CB2" s="857"/>
      <c r="CC2" s="857"/>
      <c r="CD2" s="857"/>
      <c r="CE2" s="857"/>
      <c r="CF2" s="857"/>
      <c r="CG2" s="857"/>
      <c r="CH2" s="857"/>
    </row>
    <row r="3" spans="2:86" ht="24.95" customHeight="1" x14ac:dyDescent="0.15">
      <c r="B3" s="568" t="s">
        <v>919</v>
      </c>
      <c r="C3" s="858"/>
      <c r="D3" s="858"/>
      <c r="E3" s="859"/>
      <c r="F3" s="859"/>
      <c r="G3" s="859"/>
      <c r="H3" s="859"/>
      <c r="I3" s="859"/>
      <c r="J3" s="859"/>
      <c r="K3" s="858"/>
      <c r="L3" s="858"/>
      <c r="M3" s="858"/>
      <c r="N3" s="858"/>
      <c r="O3" s="858"/>
      <c r="P3" s="858"/>
      <c r="Q3" s="858"/>
      <c r="R3" s="858"/>
      <c r="S3" s="858"/>
      <c r="T3" s="858"/>
      <c r="U3" s="858"/>
      <c r="V3" s="858"/>
      <c r="W3" s="858"/>
      <c r="X3" s="858"/>
      <c r="Y3" s="858"/>
      <c r="Z3" s="858"/>
      <c r="AA3" s="858"/>
      <c r="AB3" s="858"/>
      <c r="AC3" s="858"/>
      <c r="AD3" s="858"/>
      <c r="AE3" s="858"/>
      <c r="AF3" s="858"/>
      <c r="AG3" s="858"/>
      <c r="AH3" s="858"/>
      <c r="AI3" s="858"/>
      <c r="AJ3" s="858"/>
      <c r="AK3" s="858"/>
      <c r="AL3" s="858"/>
      <c r="AM3" s="858"/>
      <c r="AN3" s="858"/>
      <c r="AO3" s="858"/>
      <c r="AU3" s="860"/>
      <c r="AV3" s="861"/>
      <c r="AW3" s="862"/>
      <c r="AX3" s="862"/>
      <c r="AY3" s="855" t="s">
        <v>920</v>
      </c>
      <c r="AZ3" s="855"/>
      <c r="BA3" s="855"/>
      <c r="BB3" s="855"/>
      <c r="BC3" s="855" t="s">
        <v>921</v>
      </c>
      <c r="BD3" s="855"/>
      <c r="BE3" s="855"/>
      <c r="BF3" s="855"/>
      <c r="BG3" s="855" t="s">
        <v>922</v>
      </c>
      <c r="BH3" s="855"/>
      <c r="BI3" s="855"/>
      <c r="BJ3" s="855"/>
      <c r="BK3" s="855" t="s">
        <v>923</v>
      </c>
      <c r="BL3" s="855"/>
      <c r="BM3" s="855"/>
      <c r="BN3" s="855"/>
      <c r="BO3" s="855" t="s">
        <v>921</v>
      </c>
      <c r="BP3" s="855"/>
      <c r="BQ3" s="855"/>
      <c r="BR3" s="855"/>
      <c r="BS3" s="855" t="s">
        <v>922</v>
      </c>
      <c r="BT3" s="855"/>
      <c r="BU3" s="855"/>
      <c r="BV3" s="855"/>
      <c r="BW3" s="857"/>
      <c r="BX3" s="857"/>
      <c r="BY3" s="857"/>
      <c r="BZ3" s="857"/>
      <c r="CA3" s="857"/>
      <c r="CB3" s="857"/>
      <c r="CC3" s="857"/>
      <c r="CD3" s="857"/>
      <c r="CE3" s="857"/>
      <c r="CF3" s="857"/>
      <c r="CG3" s="857"/>
      <c r="CH3" s="857"/>
    </row>
    <row r="4" spans="2:86" ht="18" customHeight="1" x14ac:dyDescent="0.15">
      <c r="B4" s="401" t="s">
        <v>8</v>
      </c>
      <c r="C4" s="401"/>
      <c r="D4" s="401"/>
      <c r="E4" s="624" t="s">
        <v>542</v>
      </c>
      <c r="F4" s="625"/>
      <c r="G4" s="625"/>
      <c r="H4" s="625"/>
      <c r="I4" s="625"/>
      <c r="J4" s="626"/>
      <c r="K4" s="496" t="s">
        <v>9</v>
      </c>
      <c r="L4" s="496"/>
      <c r="M4" s="496"/>
      <c r="N4" s="648" t="s">
        <v>543</v>
      </c>
      <c r="O4" s="648"/>
      <c r="P4" s="648"/>
      <c r="Q4" s="648"/>
      <c r="R4" s="648"/>
      <c r="S4" s="648"/>
      <c r="T4" s="498" t="s">
        <v>924</v>
      </c>
      <c r="U4" s="499"/>
      <c r="V4" s="499"/>
      <c r="W4" s="499"/>
      <c r="X4" s="500"/>
      <c r="Y4" s="870" t="s">
        <v>545</v>
      </c>
      <c r="Z4" s="870"/>
      <c r="AA4" s="870"/>
      <c r="AB4" s="870"/>
      <c r="AC4" s="870"/>
      <c r="AD4" s="870"/>
      <c r="AE4" s="870"/>
      <c r="AF4" s="870"/>
      <c r="AG4" s="498" t="s">
        <v>546</v>
      </c>
      <c r="AH4" s="499"/>
      <c r="AI4" s="499"/>
      <c r="AJ4" s="500"/>
      <c r="AK4" s="863">
        <v>45621</v>
      </c>
      <c r="AL4" s="864"/>
      <c r="AM4" s="864"/>
      <c r="AN4" s="864"/>
      <c r="AO4" s="865"/>
      <c r="AU4" s="860"/>
      <c r="AV4" s="861"/>
      <c r="AW4" s="862"/>
      <c r="AX4" s="862"/>
      <c r="AY4" s="173" t="s">
        <v>925</v>
      </c>
      <c r="AZ4" s="173" t="s">
        <v>926</v>
      </c>
      <c r="BA4" s="173" t="s">
        <v>927</v>
      </c>
      <c r="BB4" s="173" t="s">
        <v>928</v>
      </c>
      <c r="BC4" s="173" t="s">
        <v>925</v>
      </c>
      <c r="BD4" s="173" t="s">
        <v>926</v>
      </c>
      <c r="BE4" s="173" t="s">
        <v>927</v>
      </c>
      <c r="BF4" s="173" t="s">
        <v>928</v>
      </c>
      <c r="BG4" s="173" t="s">
        <v>925</v>
      </c>
      <c r="BH4" s="173" t="s">
        <v>926</v>
      </c>
      <c r="BI4" s="173" t="s">
        <v>927</v>
      </c>
      <c r="BJ4" s="173" t="s">
        <v>928</v>
      </c>
      <c r="BK4" s="173" t="s">
        <v>925</v>
      </c>
      <c r="BL4" s="173" t="s">
        <v>926</v>
      </c>
      <c r="BM4" s="173" t="s">
        <v>927</v>
      </c>
      <c r="BN4" s="173" t="s">
        <v>928</v>
      </c>
      <c r="BO4" s="173" t="s">
        <v>925</v>
      </c>
      <c r="BP4" s="173" t="s">
        <v>926</v>
      </c>
      <c r="BQ4" s="173" t="s">
        <v>927</v>
      </c>
      <c r="BR4" s="173" t="s">
        <v>928</v>
      </c>
      <c r="BS4" s="173" t="s">
        <v>925</v>
      </c>
      <c r="BT4" s="173" t="s">
        <v>926</v>
      </c>
      <c r="BU4" s="173" t="s">
        <v>927</v>
      </c>
      <c r="BV4" s="173" t="s">
        <v>928</v>
      </c>
      <c r="BW4" s="5"/>
      <c r="BX4" s="5"/>
      <c r="BY4" s="5"/>
      <c r="BZ4" s="5"/>
      <c r="CA4" s="5"/>
      <c r="CB4" s="5"/>
      <c r="CC4" s="5"/>
      <c r="CD4" s="5"/>
      <c r="CE4" s="5"/>
      <c r="CF4" s="5"/>
      <c r="CG4" s="5"/>
      <c r="CH4" s="5"/>
    </row>
    <row r="5" spans="2:86" ht="18" customHeight="1" x14ac:dyDescent="0.15">
      <c r="B5" s="409" t="s">
        <v>0</v>
      </c>
      <c r="C5" s="409"/>
      <c r="D5" s="409"/>
      <c r="E5" s="634" t="s">
        <v>547</v>
      </c>
      <c r="F5" s="635"/>
      <c r="G5" s="635"/>
      <c r="H5" s="635"/>
      <c r="I5" s="635"/>
      <c r="J5" s="636"/>
      <c r="K5" s="528" t="s">
        <v>1</v>
      </c>
      <c r="L5" s="528"/>
      <c r="M5" s="528"/>
      <c r="N5" s="648" t="s">
        <v>548</v>
      </c>
      <c r="O5" s="648"/>
      <c r="P5" s="648"/>
      <c r="Q5" s="648"/>
      <c r="R5" s="648"/>
      <c r="S5" s="648"/>
      <c r="T5" s="501"/>
      <c r="U5" s="502"/>
      <c r="V5" s="502"/>
      <c r="W5" s="502"/>
      <c r="X5" s="503"/>
      <c r="Y5" s="869" t="s">
        <v>549</v>
      </c>
      <c r="Z5" s="869"/>
      <c r="AA5" s="869"/>
      <c r="AB5" s="869"/>
      <c r="AC5" s="869"/>
      <c r="AD5" s="869"/>
      <c r="AE5" s="869"/>
      <c r="AF5" s="869"/>
      <c r="AG5" s="632"/>
      <c r="AH5" s="650"/>
      <c r="AI5" s="650"/>
      <c r="AJ5" s="633"/>
      <c r="AK5" s="866"/>
      <c r="AL5" s="867"/>
      <c r="AM5" s="867"/>
      <c r="AN5" s="867"/>
      <c r="AO5" s="868"/>
      <c r="AU5" s="860"/>
      <c r="AV5" s="174" t="str">
        <f>N7</f>
        <v>S026</v>
      </c>
      <c r="AW5" s="175">
        <f>R7</f>
        <v>10.5</v>
      </c>
      <c r="AX5" s="176" t="str">
        <f>AM35</f>
        <v>Ⅱ</v>
      </c>
      <c r="AY5" s="176">
        <f>Y37</f>
        <v>0</v>
      </c>
      <c r="AZ5" s="176">
        <f t="shared" ref="AZ5:BJ5" si="0">Z37</f>
        <v>0</v>
      </c>
      <c r="BA5" s="176">
        <f t="shared" si="0"/>
        <v>0</v>
      </c>
      <c r="BB5" s="176">
        <f>AB37</f>
        <v>0</v>
      </c>
      <c r="BC5" s="176">
        <f t="shared" si="0"/>
        <v>0</v>
      </c>
      <c r="BD5" s="176">
        <f>AD37</f>
        <v>0</v>
      </c>
      <c r="BE5" s="176">
        <f>AE37</f>
        <v>0</v>
      </c>
      <c r="BF5" s="176">
        <f t="shared" si="0"/>
        <v>1</v>
      </c>
      <c r="BG5" s="176">
        <f t="shared" si="0"/>
        <v>0</v>
      </c>
      <c r="BH5" s="176">
        <f t="shared" si="0"/>
        <v>0</v>
      </c>
      <c r="BI5" s="176">
        <f>AI37</f>
        <v>0</v>
      </c>
      <c r="BJ5" s="176">
        <f t="shared" si="0"/>
        <v>0</v>
      </c>
      <c r="BK5" s="176" t="str">
        <f>IF(Y37&gt;0,R7,"")</f>
        <v/>
      </c>
      <c r="BL5" s="177" t="str">
        <f>IF(Y37&gt;0,"",IF(Z37&gt;0,R7,""))</f>
        <v/>
      </c>
      <c r="BM5" s="177" t="str">
        <f>IF(Y37+Z37&gt;0,"",IF(AA37&gt;0,R7,""))</f>
        <v/>
      </c>
      <c r="BN5" s="177" t="str">
        <f>IF(Y37+Z37+AA37&gt;0,"",IF(AB37&gt;0,R7,""))</f>
        <v/>
      </c>
      <c r="BO5" s="176">
        <f>AC35</f>
        <v>0</v>
      </c>
      <c r="BP5" s="176">
        <f t="shared" ref="BP5:BQ5" si="1">AD35</f>
        <v>0</v>
      </c>
      <c r="BQ5" s="176">
        <f t="shared" si="1"/>
        <v>0</v>
      </c>
      <c r="BR5" s="176">
        <f>AF35</f>
        <v>2.5000000000000001E-3</v>
      </c>
      <c r="BS5" s="176">
        <f>AG35</f>
        <v>0</v>
      </c>
      <c r="BT5" s="176">
        <f>AH35</f>
        <v>0</v>
      </c>
      <c r="BU5" s="176">
        <f>AI35</f>
        <v>0</v>
      </c>
      <c r="BV5" s="176">
        <f>AJ35</f>
        <v>0</v>
      </c>
      <c r="BW5" s="178"/>
      <c r="BX5" s="179"/>
      <c r="BY5" s="179"/>
      <c r="BZ5" s="179"/>
      <c r="CA5" s="180"/>
      <c r="CB5" s="180"/>
      <c r="CC5" s="180"/>
      <c r="CD5" s="180"/>
      <c r="CE5" s="180"/>
      <c r="CF5" s="180"/>
      <c r="CG5" s="180"/>
      <c r="CH5" s="180"/>
    </row>
    <row r="6" spans="2:86" ht="12" customHeight="1" x14ac:dyDescent="0.15">
      <c r="B6" s="871" t="s">
        <v>929</v>
      </c>
      <c r="C6" s="873"/>
      <c r="D6" s="874"/>
      <c r="E6" s="875"/>
      <c r="F6" s="875"/>
      <c r="G6" s="875"/>
      <c r="H6" s="875"/>
      <c r="I6" s="875"/>
      <c r="J6" s="876"/>
      <c r="K6" s="881" t="s">
        <v>930</v>
      </c>
      <c r="L6" s="882"/>
      <c r="M6" s="882"/>
      <c r="N6" s="882"/>
      <c r="O6" s="882"/>
      <c r="P6" s="882"/>
      <c r="Q6" s="882"/>
      <c r="R6" s="882"/>
      <c r="S6" s="882"/>
      <c r="T6" s="882"/>
      <c r="U6" s="882"/>
      <c r="V6" s="882"/>
      <c r="W6" s="882"/>
      <c r="X6" s="882"/>
      <c r="Y6" s="882"/>
      <c r="Z6" s="882"/>
      <c r="AA6" s="882"/>
      <c r="AB6" s="882"/>
      <c r="AC6" s="882"/>
      <c r="AD6" s="882"/>
      <c r="AE6" s="882"/>
      <c r="AF6" s="882"/>
      <c r="AG6" s="882"/>
      <c r="AH6" s="882"/>
      <c r="AI6" s="882"/>
      <c r="AJ6" s="882"/>
      <c r="AK6" s="882"/>
      <c r="AL6" s="882"/>
      <c r="AM6" s="882"/>
      <c r="AN6" s="882"/>
      <c r="AO6" s="883"/>
      <c r="AP6" s="2"/>
    </row>
    <row r="7" spans="2:86" ht="12" customHeight="1" x14ac:dyDescent="0.15">
      <c r="B7" s="872"/>
      <c r="C7" s="877"/>
      <c r="D7" s="875"/>
      <c r="E7" s="875"/>
      <c r="F7" s="875"/>
      <c r="G7" s="875"/>
      <c r="H7" s="875"/>
      <c r="I7" s="875"/>
      <c r="J7" s="876"/>
      <c r="K7" s="884" t="s">
        <v>931</v>
      </c>
      <c r="L7" s="885"/>
      <c r="M7" s="886"/>
      <c r="N7" s="887" t="s">
        <v>613</v>
      </c>
      <c r="O7" s="888"/>
      <c r="P7" s="884" t="s">
        <v>932</v>
      </c>
      <c r="Q7" s="886"/>
      <c r="R7" s="889">
        <v>10.5</v>
      </c>
      <c r="S7" s="890"/>
      <c r="T7" s="891"/>
      <c r="U7" s="892" t="s">
        <v>933</v>
      </c>
      <c r="V7" s="893"/>
      <c r="W7" s="892" t="s">
        <v>934</v>
      </c>
      <c r="X7" s="893"/>
      <c r="Y7" s="886" t="s">
        <v>935</v>
      </c>
      <c r="Z7" s="898"/>
      <c r="AA7" s="898"/>
      <c r="AB7" s="898"/>
      <c r="AC7" s="892" t="s">
        <v>936</v>
      </c>
      <c r="AD7" s="899"/>
      <c r="AE7" s="899"/>
      <c r="AF7" s="899"/>
      <c r="AG7" s="899"/>
      <c r="AH7" s="899"/>
      <c r="AI7" s="899"/>
      <c r="AJ7" s="893"/>
      <c r="AK7" s="892" t="s">
        <v>937</v>
      </c>
      <c r="AL7" s="899"/>
      <c r="AM7" s="899"/>
      <c r="AN7" s="901"/>
      <c r="AO7" s="902"/>
      <c r="AP7" s="2"/>
      <c r="AW7" s="182"/>
    </row>
    <row r="8" spans="2:86" ht="12" customHeight="1" x14ac:dyDescent="0.15">
      <c r="B8" s="872"/>
      <c r="C8" s="877"/>
      <c r="D8" s="875"/>
      <c r="E8" s="875"/>
      <c r="F8" s="875"/>
      <c r="G8" s="875"/>
      <c r="H8" s="875"/>
      <c r="I8" s="875"/>
      <c r="J8" s="876"/>
      <c r="K8" s="898" t="s">
        <v>731</v>
      </c>
      <c r="L8" s="898" t="s">
        <v>560</v>
      </c>
      <c r="M8" s="898"/>
      <c r="N8" s="898" t="s">
        <v>561</v>
      </c>
      <c r="O8" s="898"/>
      <c r="P8" s="898" t="s">
        <v>938</v>
      </c>
      <c r="Q8" s="898"/>
      <c r="R8" s="898" t="s">
        <v>939</v>
      </c>
      <c r="S8" s="898"/>
      <c r="T8" s="898"/>
      <c r="U8" s="894"/>
      <c r="V8" s="895"/>
      <c r="W8" s="894"/>
      <c r="X8" s="895"/>
      <c r="Y8" s="886"/>
      <c r="Z8" s="898"/>
      <c r="AA8" s="898"/>
      <c r="AB8" s="898"/>
      <c r="AC8" s="896"/>
      <c r="AD8" s="900"/>
      <c r="AE8" s="900"/>
      <c r="AF8" s="900"/>
      <c r="AG8" s="900"/>
      <c r="AH8" s="900"/>
      <c r="AI8" s="900"/>
      <c r="AJ8" s="897"/>
      <c r="AK8" s="894"/>
      <c r="AL8" s="903"/>
      <c r="AM8" s="903"/>
      <c r="AN8" s="904"/>
      <c r="AO8" s="905"/>
      <c r="AP8" s="2"/>
    </row>
    <row r="9" spans="2:86" ht="12" customHeight="1" x14ac:dyDescent="0.15">
      <c r="B9" s="872"/>
      <c r="C9" s="877"/>
      <c r="D9" s="875"/>
      <c r="E9" s="875"/>
      <c r="F9" s="875"/>
      <c r="G9" s="875"/>
      <c r="H9" s="875"/>
      <c r="I9" s="875"/>
      <c r="J9" s="876"/>
      <c r="K9" s="898"/>
      <c r="L9" s="898"/>
      <c r="M9" s="898"/>
      <c r="N9" s="898"/>
      <c r="O9" s="898"/>
      <c r="P9" s="898"/>
      <c r="Q9" s="898"/>
      <c r="R9" s="898"/>
      <c r="S9" s="898"/>
      <c r="T9" s="898"/>
      <c r="U9" s="894"/>
      <c r="V9" s="895"/>
      <c r="W9" s="894"/>
      <c r="X9" s="895"/>
      <c r="Y9" s="886" t="s">
        <v>940</v>
      </c>
      <c r="Z9" s="898"/>
      <c r="AA9" s="898"/>
      <c r="AB9" s="898"/>
      <c r="AC9" s="898" t="s">
        <v>941</v>
      </c>
      <c r="AD9" s="898"/>
      <c r="AE9" s="898"/>
      <c r="AF9" s="898"/>
      <c r="AG9" s="898" t="s">
        <v>942</v>
      </c>
      <c r="AH9" s="898"/>
      <c r="AI9" s="898"/>
      <c r="AJ9" s="898"/>
      <c r="AK9" s="894"/>
      <c r="AL9" s="903"/>
      <c r="AM9" s="903"/>
      <c r="AN9" s="904"/>
      <c r="AO9" s="905"/>
      <c r="AP9" s="2"/>
    </row>
    <row r="10" spans="2:86" ht="12" customHeight="1" x14ac:dyDescent="0.15">
      <c r="B10" s="872"/>
      <c r="C10" s="877"/>
      <c r="D10" s="875"/>
      <c r="E10" s="875"/>
      <c r="F10" s="875"/>
      <c r="G10" s="875"/>
      <c r="H10" s="875"/>
      <c r="I10" s="875"/>
      <c r="J10" s="876"/>
      <c r="K10" s="898"/>
      <c r="L10" s="898"/>
      <c r="M10" s="898"/>
      <c r="N10" s="898"/>
      <c r="O10" s="898"/>
      <c r="P10" s="898"/>
      <c r="Q10" s="898"/>
      <c r="R10" s="898"/>
      <c r="S10" s="898"/>
      <c r="T10" s="898"/>
      <c r="U10" s="896"/>
      <c r="V10" s="897"/>
      <c r="W10" s="896"/>
      <c r="X10" s="897"/>
      <c r="Y10" s="183" t="s">
        <v>527</v>
      </c>
      <c r="Z10" s="184" t="s">
        <v>526</v>
      </c>
      <c r="AA10" s="184" t="s">
        <v>943</v>
      </c>
      <c r="AB10" s="184" t="s">
        <v>944</v>
      </c>
      <c r="AC10" s="184" t="s">
        <v>527</v>
      </c>
      <c r="AD10" s="184" t="s">
        <v>526</v>
      </c>
      <c r="AE10" s="184" t="s">
        <v>943</v>
      </c>
      <c r="AF10" s="184" t="s">
        <v>944</v>
      </c>
      <c r="AG10" s="184" t="s">
        <v>527</v>
      </c>
      <c r="AH10" s="184" t="s">
        <v>526</v>
      </c>
      <c r="AI10" s="184" t="s">
        <v>943</v>
      </c>
      <c r="AJ10" s="184" t="s">
        <v>944</v>
      </c>
      <c r="AK10" s="896"/>
      <c r="AL10" s="900"/>
      <c r="AM10" s="900"/>
      <c r="AN10" s="906"/>
      <c r="AO10" s="907"/>
      <c r="AP10" s="2"/>
    </row>
    <row r="11" spans="2:86" ht="12" customHeight="1" x14ac:dyDescent="0.15">
      <c r="B11" s="872"/>
      <c r="C11" s="877"/>
      <c r="D11" s="875"/>
      <c r="E11" s="875"/>
      <c r="F11" s="875"/>
      <c r="G11" s="875"/>
      <c r="H11" s="875"/>
      <c r="I11" s="875"/>
      <c r="J11" s="876"/>
      <c r="K11" s="185">
        <v>1</v>
      </c>
      <c r="L11" s="908" t="s">
        <v>574</v>
      </c>
      <c r="M11" s="910"/>
      <c r="N11" s="908" t="s">
        <v>592</v>
      </c>
      <c r="O11" s="910"/>
      <c r="P11" s="908" t="s">
        <v>576</v>
      </c>
      <c r="Q11" s="910"/>
      <c r="R11" s="606" t="s">
        <v>270</v>
      </c>
      <c r="S11" s="606"/>
      <c r="T11" s="606"/>
      <c r="U11" s="908" t="s">
        <v>582</v>
      </c>
      <c r="V11" s="910"/>
      <c r="W11" s="908"/>
      <c r="X11" s="910"/>
      <c r="Y11" s="186"/>
      <c r="Z11" s="187"/>
      <c r="AA11" s="187"/>
      <c r="AB11" s="187"/>
      <c r="AC11" s="188"/>
      <c r="AD11" s="188"/>
      <c r="AE11" s="188"/>
      <c r="AF11" s="188">
        <v>2.5000000000000001E-3</v>
      </c>
      <c r="AG11" s="188"/>
      <c r="AH11" s="188"/>
      <c r="AI11" s="188"/>
      <c r="AJ11" s="188"/>
      <c r="AK11" s="908"/>
      <c r="AL11" s="909"/>
      <c r="AM11" s="909"/>
      <c r="AN11" s="909"/>
      <c r="AO11" s="910"/>
      <c r="AP11" s="2"/>
      <c r="AQ11" s="189">
        <f>IF(P11="材質劣化",2,IF(P11="漏水",3,1))</f>
        <v>2</v>
      </c>
    </row>
    <row r="12" spans="2:86" ht="12" customHeight="1" x14ac:dyDescent="0.15">
      <c r="B12" s="872"/>
      <c r="C12" s="877"/>
      <c r="D12" s="875"/>
      <c r="E12" s="875"/>
      <c r="F12" s="875"/>
      <c r="G12" s="875"/>
      <c r="H12" s="875"/>
      <c r="I12" s="875"/>
      <c r="J12" s="876"/>
      <c r="K12" s="185"/>
      <c r="L12" s="908"/>
      <c r="M12" s="910"/>
      <c r="N12" s="908"/>
      <c r="O12" s="910"/>
      <c r="P12" s="908"/>
      <c r="Q12" s="910"/>
      <c r="R12" s="606"/>
      <c r="S12" s="606"/>
      <c r="T12" s="606"/>
      <c r="U12" s="908"/>
      <c r="V12" s="910"/>
      <c r="W12" s="908"/>
      <c r="X12" s="910"/>
      <c r="Y12" s="186"/>
      <c r="Z12" s="187"/>
      <c r="AA12" s="187"/>
      <c r="AB12" s="187"/>
      <c r="AC12" s="188"/>
      <c r="AD12" s="188"/>
      <c r="AE12" s="188"/>
      <c r="AF12" s="188"/>
      <c r="AG12" s="188"/>
      <c r="AH12" s="188"/>
      <c r="AI12" s="188"/>
      <c r="AJ12" s="188"/>
      <c r="AK12" s="908"/>
      <c r="AL12" s="909"/>
      <c r="AM12" s="909"/>
      <c r="AN12" s="909"/>
      <c r="AO12" s="910"/>
      <c r="AP12" s="2"/>
      <c r="AQ12" s="189">
        <f>IF(P12="材質劣化",2,IF(P12="漏水",3,1))</f>
        <v>1</v>
      </c>
    </row>
    <row r="13" spans="2:86" ht="12" customHeight="1" x14ac:dyDescent="0.15">
      <c r="B13" s="872"/>
      <c r="C13" s="877"/>
      <c r="D13" s="875"/>
      <c r="E13" s="875"/>
      <c r="F13" s="875"/>
      <c r="G13" s="875"/>
      <c r="H13" s="875"/>
      <c r="I13" s="875"/>
      <c r="J13" s="876"/>
      <c r="K13" s="185"/>
      <c r="L13" s="908"/>
      <c r="M13" s="910"/>
      <c r="N13" s="908"/>
      <c r="O13" s="910"/>
      <c r="P13" s="908"/>
      <c r="Q13" s="910"/>
      <c r="R13" s="604"/>
      <c r="S13" s="620"/>
      <c r="T13" s="605"/>
      <c r="U13" s="908"/>
      <c r="V13" s="910"/>
      <c r="W13" s="908"/>
      <c r="X13" s="910"/>
      <c r="Y13" s="186"/>
      <c r="Z13" s="187"/>
      <c r="AA13" s="187"/>
      <c r="AB13" s="187"/>
      <c r="AC13" s="188"/>
      <c r="AD13" s="188"/>
      <c r="AE13" s="188"/>
      <c r="AF13" s="188"/>
      <c r="AG13" s="188"/>
      <c r="AH13" s="188"/>
      <c r="AI13" s="188"/>
      <c r="AJ13" s="188"/>
      <c r="AK13" s="908"/>
      <c r="AL13" s="909"/>
      <c r="AM13" s="909"/>
      <c r="AN13" s="909"/>
      <c r="AO13" s="910"/>
      <c r="AP13" s="2"/>
      <c r="AQ13" s="189">
        <f t="shared" ref="AQ13:AQ34" si="2">IF(P13="材質劣化",2,IF(P13="漏水",3,1))</f>
        <v>1</v>
      </c>
    </row>
    <row r="14" spans="2:86" ht="12" customHeight="1" x14ac:dyDescent="0.15">
      <c r="B14" s="872"/>
      <c r="C14" s="877"/>
      <c r="D14" s="875"/>
      <c r="E14" s="875"/>
      <c r="F14" s="875"/>
      <c r="G14" s="875"/>
      <c r="H14" s="875"/>
      <c r="I14" s="875"/>
      <c r="J14" s="876"/>
      <c r="K14" s="185"/>
      <c r="L14" s="908"/>
      <c r="M14" s="910"/>
      <c r="N14" s="908"/>
      <c r="O14" s="910"/>
      <c r="P14" s="908"/>
      <c r="Q14" s="910"/>
      <c r="R14" s="604"/>
      <c r="S14" s="620"/>
      <c r="T14" s="605"/>
      <c r="U14" s="908"/>
      <c r="V14" s="910"/>
      <c r="W14" s="908"/>
      <c r="X14" s="910"/>
      <c r="Y14" s="186"/>
      <c r="Z14" s="187"/>
      <c r="AA14" s="187"/>
      <c r="AB14" s="187"/>
      <c r="AC14" s="188"/>
      <c r="AD14" s="188"/>
      <c r="AE14" s="188"/>
      <c r="AF14" s="188"/>
      <c r="AG14" s="188"/>
      <c r="AH14" s="188"/>
      <c r="AI14" s="188"/>
      <c r="AJ14" s="188"/>
      <c r="AK14" s="908"/>
      <c r="AL14" s="909"/>
      <c r="AM14" s="909"/>
      <c r="AN14" s="909"/>
      <c r="AO14" s="910"/>
      <c r="AP14" s="2"/>
      <c r="AQ14" s="189">
        <f t="shared" si="2"/>
        <v>1</v>
      </c>
    </row>
    <row r="15" spans="2:86" ht="12" customHeight="1" x14ac:dyDescent="0.15">
      <c r="B15" s="872"/>
      <c r="C15" s="877"/>
      <c r="D15" s="875"/>
      <c r="E15" s="875"/>
      <c r="F15" s="875"/>
      <c r="G15" s="875"/>
      <c r="H15" s="875"/>
      <c r="I15" s="875"/>
      <c r="J15" s="876"/>
      <c r="K15" s="185"/>
      <c r="L15" s="908"/>
      <c r="M15" s="910"/>
      <c r="N15" s="908"/>
      <c r="O15" s="910"/>
      <c r="P15" s="908"/>
      <c r="Q15" s="910"/>
      <c r="R15" s="604"/>
      <c r="S15" s="620"/>
      <c r="T15" s="605"/>
      <c r="U15" s="908"/>
      <c r="V15" s="910"/>
      <c r="W15" s="908"/>
      <c r="X15" s="910"/>
      <c r="Y15" s="186"/>
      <c r="Z15" s="187"/>
      <c r="AA15" s="187"/>
      <c r="AB15" s="187"/>
      <c r="AC15" s="188"/>
      <c r="AD15" s="188"/>
      <c r="AE15" s="188"/>
      <c r="AF15" s="188"/>
      <c r="AG15" s="188"/>
      <c r="AH15" s="188"/>
      <c r="AI15" s="188"/>
      <c r="AJ15" s="188"/>
      <c r="AK15" s="908"/>
      <c r="AL15" s="909"/>
      <c r="AM15" s="909"/>
      <c r="AN15" s="909"/>
      <c r="AO15" s="910"/>
      <c r="AP15" s="2"/>
      <c r="AQ15" s="189">
        <f t="shared" si="2"/>
        <v>1</v>
      </c>
    </row>
    <row r="16" spans="2:86" ht="12" customHeight="1" x14ac:dyDescent="0.15">
      <c r="B16" s="872"/>
      <c r="C16" s="877"/>
      <c r="D16" s="875"/>
      <c r="E16" s="875"/>
      <c r="F16" s="875"/>
      <c r="G16" s="875"/>
      <c r="H16" s="875"/>
      <c r="I16" s="875"/>
      <c r="J16" s="876"/>
      <c r="K16" s="185"/>
      <c r="L16" s="908"/>
      <c r="M16" s="910"/>
      <c r="N16" s="908"/>
      <c r="O16" s="910"/>
      <c r="P16" s="908"/>
      <c r="Q16" s="910"/>
      <c r="R16" s="604"/>
      <c r="S16" s="620"/>
      <c r="T16" s="605"/>
      <c r="U16" s="908"/>
      <c r="V16" s="910"/>
      <c r="W16" s="908"/>
      <c r="X16" s="910"/>
      <c r="Y16" s="186"/>
      <c r="Z16" s="187"/>
      <c r="AA16" s="187"/>
      <c r="AB16" s="187"/>
      <c r="AC16" s="188"/>
      <c r="AD16" s="188"/>
      <c r="AE16" s="188"/>
      <c r="AF16" s="188"/>
      <c r="AG16" s="188"/>
      <c r="AH16" s="188"/>
      <c r="AI16" s="188"/>
      <c r="AJ16" s="188"/>
      <c r="AK16" s="908"/>
      <c r="AL16" s="909"/>
      <c r="AM16" s="909"/>
      <c r="AN16" s="909"/>
      <c r="AO16" s="910"/>
      <c r="AP16" s="2"/>
      <c r="AQ16" s="189">
        <f t="shared" si="2"/>
        <v>1</v>
      </c>
    </row>
    <row r="17" spans="2:46" ht="12" customHeight="1" x14ac:dyDescent="0.15">
      <c r="B17" s="872"/>
      <c r="C17" s="877"/>
      <c r="D17" s="875"/>
      <c r="E17" s="875"/>
      <c r="F17" s="875"/>
      <c r="G17" s="875"/>
      <c r="H17" s="875"/>
      <c r="I17" s="875"/>
      <c r="J17" s="876"/>
      <c r="K17" s="185"/>
      <c r="L17" s="908"/>
      <c r="M17" s="910"/>
      <c r="N17" s="908"/>
      <c r="O17" s="910"/>
      <c r="P17" s="908"/>
      <c r="Q17" s="910"/>
      <c r="R17" s="604"/>
      <c r="S17" s="620"/>
      <c r="T17" s="605"/>
      <c r="U17" s="908"/>
      <c r="V17" s="910"/>
      <c r="W17" s="908"/>
      <c r="X17" s="910"/>
      <c r="Y17" s="186"/>
      <c r="Z17" s="187"/>
      <c r="AA17" s="187"/>
      <c r="AB17" s="187"/>
      <c r="AC17" s="188"/>
      <c r="AD17" s="188"/>
      <c r="AE17" s="188"/>
      <c r="AF17" s="188"/>
      <c r="AG17" s="188"/>
      <c r="AH17" s="188"/>
      <c r="AI17" s="188"/>
      <c r="AJ17" s="188"/>
      <c r="AK17" s="908"/>
      <c r="AL17" s="909"/>
      <c r="AM17" s="909"/>
      <c r="AN17" s="909"/>
      <c r="AO17" s="910"/>
      <c r="AP17" s="2"/>
      <c r="AQ17" s="189">
        <f t="shared" si="2"/>
        <v>1</v>
      </c>
    </row>
    <row r="18" spans="2:46" ht="12" customHeight="1" x14ac:dyDescent="0.15">
      <c r="B18" s="872"/>
      <c r="C18" s="877"/>
      <c r="D18" s="875"/>
      <c r="E18" s="875"/>
      <c r="F18" s="875"/>
      <c r="G18" s="875"/>
      <c r="H18" s="875"/>
      <c r="I18" s="875"/>
      <c r="J18" s="876"/>
      <c r="K18" s="185"/>
      <c r="L18" s="908"/>
      <c r="M18" s="910"/>
      <c r="N18" s="908"/>
      <c r="O18" s="910"/>
      <c r="P18" s="908"/>
      <c r="Q18" s="910"/>
      <c r="R18" s="604"/>
      <c r="S18" s="620"/>
      <c r="T18" s="605"/>
      <c r="U18" s="908"/>
      <c r="V18" s="910"/>
      <c r="W18" s="908"/>
      <c r="X18" s="910"/>
      <c r="Y18" s="186"/>
      <c r="Z18" s="187"/>
      <c r="AA18" s="187"/>
      <c r="AB18" s="187"/>
      <c r="AC18" s="188"/>
      <c r="AD18" s="188"/>
      <c r="AE18" s="188"/>
      <c r="AF18" s="188"/>
      <c r="AG18" s="188"/>
      <c r="AH18" s="188"/>
      <c r="AI18" s="188"/>
      <c r="AJ18" s="188"/>
      <c r="AK18" s="908"/>
      <c r="AL18" s="909"/>
      <c r="AM18" s="909"/>
      <c r="AN18" s="909"/>
      <c r="AO18" s="910"/>
      <c r="AP18" s="2"/>
      <c r="AQ18" s="189">
        <f t="shared" si="2"/>
        <v>1</v>
      </c>
    </row>
    <row r="19" spans="2:46" ht="12" customHeight="1" x14ac:dyDescent="0.15">
      <c r="B19" s="872"/>
      <c r="C19" s="877"/>
      <c r="D19" s="875"/>
      <c r="E19" s="875"/>
      <c r="F19" s="875"/>
      <c r="G19" s="875"/>
      <c r="H19" s="875"/>
      <c r="I19" s="875"/>
      <c r="J19" s="876"/>
      <c r="K19" s="185"/>
      <c r="L19" s="908"/>
      <c r="M19" s="910"/>
      <c r="N19" s="908"/>
      <c r="O19" s="910"/>
      <c r="P19" s="908"/>
      <c r="Q19" s="910"/>
      <c r="R19" s="604"/>
      <c r="S19" s="620"/>
      <c r="T19" s="605"/>
      <c r="U19" s="908"/>
      <c r="V19" s="910"/>
      <c r="W19" s="908"/>
      <c r="X19" s="910"/>
      <c r="Y19" s="186"/>
      <c r="Z19" s="187"/>
      <c r="AA19" s="187"/>
      <c r="AB19" s="187"/>
      <c r="AC19" s="188"/>
      <c r="AD19" s="188"/>
      <c r="AE19" s="188"/>
      <c r="AF19" s="188"/>
      <c r="AG19" s="188"/>
      <c r="AH19" s="188"/>
      <c r="AI19" s="188"/>
      <c r="AJ19" s="188"/>
      <c r="AK19" s="908"/>
      <c r="AL19" s="909"/>
      <c r="AM19" s="909"/>
      <c r="AN19" s="909"/>
      <c r="AO19" s="910"/>
      <c r="AP19" s="2"/>
      <c r="AQ19" s="189">
        <f t="shared" si="2"/>
        <v>1</v>
      </c>
    </row>
    <row r="20" spans="2:46" ht="12" customHeight="1" x14ac:dyDescent="0.15">
      <c r="B20" s="872"/>
      <c r="C20" s="877"/>
      <c r="D20" s="875"/>
      <c r="E20" s="875"/>
      <c r="F20" s="875"/>
      <c r="G20" s="875"/>
      <c r="H20" s="875"/>
      <c r="I20" s="875"/>
      <c r="J20" s="876"/>
      <c r="K20" s="185"/>
      <c r="L20" s="908"/>
      <c r="M20" s="910"/>
      <c r="N20" s="908"/>
      <c r="O20" s="910"/>
      <c r="P20" s="908"/>
      <c r="Q20" s="910"/>
      <c r="R20" s="604"/>
      <c r="S20" s="620"/>
      <c r="T20" s="605"/>
      <c r="U20" s="908"/>
      <c r="V20" s="910"/>
      <c r="W20" s="908"/>
      <c r="X20" s="910"/>
      <c r="Y20" s="186"/>
      <c r="Z20" s="187"/>
      <c r="AA20" s="187"/>
      <c r="AB20" s="187"/>
      <c r="AC20" s="188"/>
      <c r="AD20" s="188"/>
      <c r="AE20" s="188"/>
      <c r="AF20" s="188"/>
      <c r="AG20" s="188"/>
      <c r="AH20" s="188"/>
      <c r="AI20" s="188"/>
      <c r="AJ20" s="188"/>
      <c r="AK20" s="908"/>
      <c r="AL20" s="909"/>
      <c r="AM20" s="909"/>
      <c r="AN20" s="909"/>
      <c r="AO20" s="910"/>
      <c r="AP20" s="2"/>
      <c r="AQ20" s="189">
        <f t="shared" si="2"/>
        <v>1</v>
      </c>
    </row>
    <row r="21" spans="2:46" ht="12" customHeight="1" x14ac:dyDescent="0.15">
      <c r="B21" s="872"/>
      <c r="C21" s="877"/>
      <c r="D21" s="875"/>
      <c r="E21" s="875"/>
      <c r="F21" s="875"/>
      <c r="G21" s="875"/>
      <c r="H21" s="875"/>
      <c r="I21" s="875"/>
      <c r="J21" s="876"/>
      <c r="K21" s="185"/>
      <c r="L21" s="908"/>
      <c r="M21" s="910"/>
      <c r="N21" s="908"/>
      <c r="O21" s="910"/>
      <c r="P21" s="908"/>
      <c r="Q21" s="910"/>
      <c r="R21" s="604"/>
      <c r="S21" s="620"/>
      <c r="T21" s="605"/>
      <c r="U21" s="908"/>
      <c r="V21" s="910"/>
      <c r="W21" s="908"/>
      <c r="X21" s="910"/>
      <c r="Y21" s="186"/>
      <c r="Z21" s="187"/>
      <c r="AA21" s="187"/>
      <c r="AB21" s="187"/>
      <c r="AC21" s="188"/>
      <c r="AD21" s="188"/>
      <c r="AE21" s="188"/>
      <c r="AF21" s="188"/>
      <c r="AG21" s="188"/>
      <c r="AH21" s="188"/>
      <c r="AI21" s="188"/>
      <c r="AJ21" s="188"/>
      <c r="AK21" s="908"/>
      <c r="AL21" s="909"/>
      <c r="AM21" s="909"/>
      <c r="AN21" s="909"/>
      <c r="AO21" s="910"/>
      <c r="AP21" s="2"/>
      <c r="AQ21" s="189">
        <f>IF(P21="材質劣化",2,IF(P21="漏水",3,1))</f>
        <v>1</v>
      </c>
    </row>
    <row r="22" spans="2:46" ht="12" customHeight="1" x14ac:dyDescent="0.15">
      <c r="B22" s="872"/>
      <c r="C22" s="877"/>
      <c r="D22" s="875"/>
      <c r="E22" s="875"/>
      <c r="F22" s="875"/>
      <c r="G22" s="875"/>
      <c r="H22" s="875"/>
      <c r="I22" s="875"/>
      <c r="J22" s="876"/>
      <c r="K22" s="185"/>
      <c r="L22" s="908"/>
      <c r="M22" s="910"/>
      <c r="N22" s="908"/>
      <c r="O22" s="910"/>
      <c r="P22" s="908"/>
      <c r="Q22" s="910"/>
      <c r="R22" s="604"/>
      <c r="S22" s="620"/>
      <c r="T22" s="605"/>
      <c r="U22" s="908"/>
      <c r="V22" s="910"/>
      <c r="W22" s="908"/>
      <c r="X22" s="910"/>
      <c r="Y22" s="186"/>
      <c r="Z22" s="187"/>
      <c r="AA22" s="187"/>
      <c r="AB22" s="187"/>
      <c r="AC22" s="188"/>
      <c r="AD22" s="188"/>
      <c r="AE22" s="188"/>
      <c r="AF22" s="188"/>
      <c r="AG22" s="188"/>
      <c r="AH22" s="188"/>
      <c r="AI22" s="188"/>
      <c r="AJ22" s="188"/>
      <c r="AK22" s="908"/>
      <c r="AL22" s="909"/>
      <c r="AM22" s="909"/>
      <c r="AN22" s="909"/>
      <c r="AO22" s="910"/>
      <c r="AP22" s="2"/>
      <c r="AQ22" s="189">
        <f t="shared" si="2"/>
        <v>1</v>
      </c>
    </row>
    <row r="23" spans="2:46" ht="12" customHeight="1" x14ac:dyDescent="0.15">
      <c r="B23" s="872"/>
      <c r="C23" s="877"/>
      <c r="D23" s="875"/>
      <c r="E23" s="875"/>
      <c r="F23" s="875"/>
      <c r="G23" s="875"/>
      <c r="H23" s="875"/>
      <c r="I23" s="875"/>
      <c r="J23" s="876"/>
      <c r="K23" s="185"/>
      <c r="L23" s="908"/>
      <c r="M23" s="910"/>
      <c r="N23" s="908"/>
      <c r="O23" s="910"/>
      <c r="P23" s="908"/>
      <c r="Q23" s="910"/>
      <c r="R23" s="604"/>
      <c r="S23" s="620"/>
      <c r="T23" s="605"/>
      <c r="U23" s="908"/>
      <c r="V23" s="910"/>
      <c r="W23" s="908"/>
      <c r="X23" s="910"/>
      <c r="Y23" s="186"/>
      <c r="Z23" s="187"/>
      <c r="AA23" s="187"/>
      <c r="AB23" s="187"/>
      <c r="AC23" s="188"/>
      <c r="AD23" s="188"/>
      <c r="AE23" s="188"/>
      <c r="AF23" s="188"/>
      <c r="AG23" s="188"/>
      <c r="AH23" s="188"/>
      <c r="AI23" s="188"/>
      <c r="AJ23" s="188"/>
      <c r="AK23" s="908"/>
      <c r="AL23" s="909"/>
      <c r="AM23" s="909"/>
      <c r="AN23" s="909"/>
      <c r="AO23" s="910"/>
      <c r="AP23" s="2"/>
      <c r="AQ23" s="189">
        <f t="shared" si="2"/>
        <v>1</v>
      </c>
    </row>
    <row r="24" spans="2:46" ht="12" customHeight="1" x14ac:dyDescent="0.15">
      <c r="B24" s="872"/>
      <c r="C24" s="877"/>
      <c r="D24" s="875"/>
      <c r="E24" s="875"/>
      <c r="F24" s="875"/>
      <c r="G24" s="875"/>
      <c r="H24" s="875"/>
      <c r="I24" s="875"/>
      <c r="J24" s="876"/>
      <c r="K24" s="185"/>
      <c r="L24" s="908"/>
      <c r="M24" s="910"/>
      <c r="N24" s="908"/>
      <c r="O24" s="910"/>
      <c r="P24" s="908"/>
      <c r="Q24" s="910"/>
      <c r="R24" s="604"/>
      <c r="S24" s="620"/>
      <c r="T24" s="605"/>
      <c r="U24" s="908"/>
      <c r="V24" s="910"/>
      <c r="W24" s="908"/>
      <c r="X24" s="910"/>
      <c r="Y24" s="186"/>
      <c r="Z24" s="187"/>
      <c r="AA24" s="187"/>
      <c r="AB24" s="187"/>
      <c r="AC24" s="188"/>
      <c r="AD24" s="188"/>
      <c r="AE24" s="188"/>
      <c r="AF24" s="188"/>
      <c r="AG24" s="188"/>
      <c r="AH24" s="188"/>
      <c r="AI24" s="188"/>
      <c r="AJ24" s="188"/>
      <c r="AK24" s="908"/>
      <c r="AL24" s="909"/>
      <c r="AM24" s="909"/>
      <c r="AN24" s="909"/>
      <c r="AO24" s="910"/>
      <c r="AP24" s="2"/>
      <c r="AQ24" s="189">
        <f t="shared" si="2"/>
        <v>1</v>
      </c>
    </row>
    <row r="25" spans="2:46" ht="12" customHeight="1" x14ac:dyDescent="0.15">
      <c r="B25" s="872"/>
      <c r="C25" s="877"/>
      <c r="D25" s="875"/>
      <c r="E25" s="875"/>
      <c r="F25" s="875"/>
      <c r="G25" s="875"/>
      <c r="H25" s="875"/>
      <c r="I25" s="875"/>
      <c r="J25" s="876"/>
      <c r="K25" s="185"/>
      <c r="L25" s="908"/>
      <c r="M25" s="910"/>
      <c r="N25" s="908"/>
      <c r="O25" s="910"/>
      <c r="P25" s="908"/>
      <c r="Q25" s="910"/>
      <c r="R25" s="604"/>
      <c r="S25" s="620"/>
      <c r="T25" s="605"/>
      <c r="U25" s="908"/>
      <c r="V25" s="910"/>
      <c r="W25" s="908"/>
      <c r="X25" s="910"/>
      <c r="Y25" s="186"/>
      <c r="Z25" s="187"/>
      <c r="AA25" s="187"/>
      <c r="AB25" s="187"/>
      <c r="AC25" s="188"/>
      <c r="AD25" s="188"/>
      <c r="AE25" s="188"/>
      <c r="AF25" s="188"/>
      <c r="AG25" s="188"/>
      <c r="AH25" s="188"/>
      <c r="AI25" s="188"/>
      <c r="AJ25" s="188"/>
      <c r="AK25" s="908"/>
      <c r="AL25" s="909"/>
      <c r="AM25" s="909"/>
      <c r="AN25" s="909"/>
      <c r="AO25" s="910"/>
      <c r="AP25" s="2"/>
      <c r="AQ25" s="189">
        <f t="shared" si="2"/>
        <v>1</v>
      </c>
    </row>
    <row r="26" spans="2:46" ht="12" customHeight="1" x14ac:dyDescent="0.15">
      <c r="B26" s="872"/>
      <c r="C26" s="877"/>
      <c r="D26" s="875"/>
      <c r="E26" s="875"/>
      <c r="F26" s="875"/>
      <c r="G26" s="875"/>
      <c r="H26" s="875"/>
      <c r="I26" s="875"/>
      <c r="J26" s="876"/>
      <c r="K26" s="185"/>
      <c r="L26" s="908"/>
      <c r="M26" s="910"/>
      <c r="N26" s="908"/>
      <c r="O26" s="910"/>
      <c r="P26" s="908"/>
      <c r="Q26" s="910"/>
      <c r="R26" s="604"/>
      <c r="S26" s="620"/>
      <c r="T26" s="605"/>
      <c r="U26" s="908"/>
      <c r="V26" s="910"/>
      <c r="W26" s="908"/>
      <c r="X26" s="910"/>
      <c r="Y26" s="186"/>
      <c r="Z26" s="187"/>
      <c r="AA26" s="187"/>
      <c r="AB26" s="187"/>
      <c r="AC26" s="188"/>
      <c r="AD26" s="188"/>
      <c r="AE26" s="188"/>
      <c r="AF26" s="188"/>
      <c r="AG26" s="188"/>
      <c r="AH26" s="188"/>
      <c r="AI26" s="188"/>
      <c r="AJ26" s="188"/>
      <c r="AK26" s="908"/>
      <c r="AL26" s="909"/>
      <c r="AM26" s="909"/>
      <c r="AN26" s="909"/>
      <c r="AO26" s="910"/>
      <c r="AP26" s="2"/>
      <c r="AQ26" s="189">
        <f t="shared" si="2"/>
        <v>1</v>
      </c>
    </row>
    <row r="27" spans="2:46" ht="12" customHeight="1" x14ac:dyDescent="0.15">
      <c r="B27" s="872"/>
      <c r="C27" s="877"/>
      <c r="D27" s="875"/>
      <c r="E27" s="875"/>
      <c r="F27" s="875"/>
      <c r="G27" s="875"/>
      <c r="H27" s="875"/>
      <c r="I27" s="875"/>
      <c r="J27" s="876"/>
      <c r="K27" s="185"/>
      <c r="L27" s="908"/>
      <c r="M27" s="910"/>
      <c r="N27" s="908"/>
      <c r="O27" s="910"/>
      <c r="P27" s="908"/>
      <c r="Q27" s="910"/>
      <c r="R27" s="604"/>
      <c r="S27" s="620"/>
      <c r="T27" s="605"/>
      <c r="U27" s="908"/>
      <c r="V27" s="910"/>
      <c r="W27" s="908"/>
      <c r="X27" s="910"/>
      <c r="Y27" s="186"/>
      <c r="Z27" s="187"/>
      <c r="AA27" s="187"/>
      <c r="AB27" s="187"/>
      <c r="AC27" s="188"/>
      <c r="AD27" s="188"/>
      <c r="AE27" s="188"/>
      <c r="AF27" s="188"/>
      <c r="AG27" s="188"/>
      <c r="AH27" s="188"/>
      <c r="AI27" s="188"/>
      <c r="AJ27" s="188"/>
      <c r="AK27" s="908"/>
      <c r="AL27" s="909"/>
      <c r="AM27" s="909"/>
      <c r="AN27" s="909"/>
      <c r="AO27" s="910"/>
      <c r="AP27" s="2"/>
      <c r="AQ27" s="189">
        <f t="shared" si="2"/>
        <v>1</v>
      </c>
    </row>
    <row r="28" spans="2:46" ht="12" customHeight="1" x14ac:dyDescent="0.15">
      <c r="B28" s="872"/>
      <c r="C28" s="877"/>
      <c r="D28" s="875"/>
      <c r="E28" s="875"/>
      <c r="F28" s="875"/>
      <c r="G28" s="875"/>
      <c r="H28" s="875"/>
      <c r="I28" s="875"/>
      <c r="J28" s="876"/>
      <c r="K28" s="185"/>
      <c r="L28" s="908"/>
      <c r="M28" s="910"/>
      <c r="N28" s="908"/>
      <c r="O28" s="910"/>
      <c r="P28" s="908"/>
      <c r="Q28" s="910"/>
      <c r="R28" s="604"/>
      <c r="S28" s="620"/>
      <c r="T28" s="605"/>
      <c r="U28" s="908"/>
      <c r="V28" s="910"/>
      <c r="W28" s="908"/>
      <c r="X28" s="910"/>
      <c r="Y28" s="186"/>
      <c r="Z28" s="187"/>
      <c r="AA28" s="187"/>
      <c r="AB28" s="187"/>
      <c r="AC28" s="188"/>
      <c r="AD28" s="188"/>
      <c r="AE28" s="188"/>
      <c r="AF28" s="188"/>
      <c r="AG28" s="188"/>
      <c r="AH28" s="188"/>
      <c r="AI28" s="188"/>
      <c r="AJ28" s="188"/>
      <c r="AK28" s="908"/>
      <c r="AL28" s="909"/>
      <c r="AM28" s="909"/>
      <c r="AN28" s="909"/>
      <c r="AO28" s="910"/>
      <c r="AP28" s="2"/>
      <c r="AQ28" s="189">
        <f t="shared" si="2"/>
        <v>1</v>
      </c>
    </row>
    <row r="29" spans="2:46" ht="12" customHeight="1" x14ac:dyDescent="0.15">
      <c r="B29" s="872"/>
      <c r="C29" s="877"/>
      <c r="D29" s="875"/>
      <c r="E29" s="875"/>
      <c r="F29" s="875"/>
      <c r="G29" s="875"/>
      <c r="H29" s="875"/>
      <c r="I29" s="875"/>
      <c r="J29" s="876"/>
      <c r="K29" s="185"/>
      <c r="L29" s="908"/>
      <c r="M29" s="910"/>
      <c r="N29" s="908"/>
      <c r="O29" s="910"/>
      <c r="P29" s="908"/>
      <c r="Q29" s="910"/>
      <c r="R29" s="604"/>
      <c r="S29" s="620"/>
      <c r="T29" s="605"/>
      <c r="U29" s="908"/>
      <c r="V29" s="910"/>
      <c r="W29" s="908"/>
      <c r="X29" s="910"/>
      <c r="Y29" s="186"/>
      <c r="Z29" s="187"/>
      <c r="AA29" s="187"/>
      <c r="AB29" s="187"/>
      <c r="AC29" s="188"/>
      <c r="AD29" s="188"/>
      <c r="AE29" s="188"/>
      <c r="AF29" s="188"/>
      <c r="AG29" s="188"/>
      <c r="AH29" s="188"/>
      <c r="AI29" s="188"/>
      <c r="AJ29" s="188"/>
      <c r="AK29" s="908"/>
      <c r="AL29" s="909"/>
      <c r="AM29" s="909"/>
      <c r="AN29" s="909"/>
      <c r="AO29" s="910"/>
      <c r="AP29" s="2"/>
      <c r="AQ29" s="189">
        <f t="shared" si="2"/>
        <v>1</v>
      </c>
    </row>
    <row r="30" spans="2:46" ht="12" customHeight="1" x14ac:dyDescent="0.15">
      <c r="B30" s="872"/>
      <c r="C30" s="877"/>
      <c r="D30" s="875"/>
      <c r="E30" s="875"/>
      <c r="F30" s="875"/>
      <c r="G30" s="875"/>
      <c r="H30" s="875"/>
      <c r="I30" s="875"/>
      <c r="J30" s="876"/>
      <c r="K30" s="185"/>
      <c r="L30" s="908"/>
      <c r="M30" s="910"/>
      <c r="N30" s="908"/>
      <c r="O30" s="910"/>
      <c r="P30" s="908"/>
      <c r="Q30" s="910"/>
      <c r="R30" s="604"/>
      <c r="S30" s="620"/>
      <c r="T30" s="605"/>
      <c r="U30" s="908"/>
      <c r="V30" s="910"/>
      <c r="W30" s="908"/>
      <c r="X30" s="910"/>
      <c r="Y30" s="186"/>
      <c r="Z30" s="187"/>
      <c r="AA30" s="187"/>
      <c r="AB30" s="187"/>
      <c r="AC30" s="188"/>
      <c r="AD30" s="188"/>
      <c r="AE30" s="188"/>
      <c r="AF30" s="188"/>
      <c r="AG30" s="188"/>
      <c r="AH30" s="188"/>
      <c r="AI30" s="188"/>
      <c r="AJ30" s="188"/>
      <c r="AK30" s="908"/>
      <c r="AL30" s="909"/>
      <c r="AM30" s="909"/>
      <c r="AN30" s="909"/>
      <c r="AO30" s="910"/>
      <c r="AP30" s="2"/>
      <c r="AQ30" s="189">
        <f t="shared" si="2"/>
        <v>1</v>
      </c>
    </row>
    <row r="31" spans="2:46" ht="12" customHeight="1" x14ac:dyDescent="0.15">
      <c r="B31" s="872"/>
      <c r="C31" s="877"/>
      <c r="D31" s="875"/>
      <c r="E31" s="875"/>
      <c r="F31" s="875"/>
      <c r="G31" s="875"/>
      <c r="H31" s="875"/>
      <c r="I31" s="875"/>
      <c r="J31" s="876"/>
      <c r="K31" s="185"/>
      <c r="L31" s="908"/>
      <c r="M31" s="910"/>
      <c r="N31" s="908"/>
      <c r="O31" s="910"/>
      <c r="P31" s="908"/>
      <c r="Q31" s="910"/>
      <c r="R31" s="604"/>
      <c r="S31" s="620"/>
      <c r="T31" s="605"/>
      <c r="U31" s="908"/>
      <c r="V31" s="910"/>
      <c r="W31" s="908"/>
      <c r="X31" s="910"/>
      <c r="Y31" s="186"/>
      <c r="Z31" s="187"/>
      <c r="AA31" s="187"/>
      <c r="AB31" s="187"/>
      <c r="AC31" s="188"/>
      <c r="AD31" s="188"/>
      <c r="AE31" s="188"/>
      <c r="AF31" s="188"/>
      <c r="AG31" s="188"/>
      <c r="AH31" s="188"/>
      <c r="AI31" s="188"/>
      <c r="AJ31" s="188"/>
      <c r="AK31" s="908"/>
      <c r="AL31" s="909"/>
      <c r="AM31" s="909"/>
      <c r="AN31" s="909"/>
      <c r="AO31" s="910"/>
      <c r="AP31" s="2"/>
      <c r="AQ31" s="189">
        <f t="shared" si="2"/>
        <v>1</v>
      </c>
    </row>
    <row r="32" spans="2:46" ht="12" customHeight="1" x14ac:dyDescent="0.15">
      <c r="B32" s="872"/>
      <c r="C32" s="877"/>
      <c r="D32" s="875"/>
      <c r="E32" s="875"/>
      <c r="F32" s="875"/>
      <c r="G32" s="875"/>
      <c r="H32" s="875"/>
      <c r="I32" s="875"/>
      <c r="J32" s="876"/>
      <c r="K32" s="185"/>
      <c r="L32" s="908"/>
      <c r="M32" s="910"/>
      <c r="N32" s="908"/>
      <c r="O32" s="910"/>
      <c r="P32" s="908"/>
      <c r="Q32" s="910"/>
      <c r="R32" s="604"/>
      <c r="S32" s="620"/>
      <c r="T32" s="605"/>
      <c r="U32" s="908"/>
      <c r="V32" s="910"/>
      <c r="W32" s="908"/>
      <c r="X32" s="910"/>
      <c r="Y32" s="186"/>
      <c r="Z32" s="187"/>
      <c r="AA32" s="187"/>
      <c r="AB32" s="187"/>
      <c r="AC32" s="188"/>
      <c r="AD32" s="188"/>
      <c r="AE32" s="188"/>
      <c r="AF32" s="188"/>
      <c r="AG32" s="188"/>
      <c r="AH32" s="188"/>
      <c r="AI32" s="188"/>
      <c r="AJ32" s="188"/>
      <c r="AK32" s="908"/>
      <c r="AL32" s="909"/>
      <c r="AM32" s="909"/>
      <c r="AN32" s="909"/>
      <c r="AO32" s="910"/>
      <c r="AP32" s="2"/>
      <c r="AQ32" s="189">
        <f t="shared" si="2"/>
        <v>1</v>
      </c>
      <c r="AS32" s="856"/>
      <c r="AT32" s="856"/>
    </row>
    <row r="33" spans="2:86" ht="12" customHeight="1" x14ac:dyDescent="0.15">
      <c r="B33" s="872"/>
      <c r="C33" s="877"/>
      <c r="D33" s="875"/>
      <c r="E33" s="875"/>
      <c r="F33" s="875"/>
      <c r="G33" s="875"/>
      <c r="H33" s="875"/>
      <c r="I33" s="875"/>
      <c r="J33" s="876"/>
      <c r="K33" s="185"/>
      <c r="L33" s="908"/>
      <c r="M33" s="910"/>
      <c r="N33" s="908"/>
      <c r="O33" s="910"/>
      <c r="P33" s="908"/>
      <c r="Q33" s="910"/>
      <c r="R33" s="604"/>
      <c r="S33" s="620"/>
      <c r="T33" s="605"/>
      <c r="U33" s="908"/>
      <c r="V33" s="910"/>
      <c r="W33" s="908"/>
      <c r="X33" s="910"/>
      <c r="Y33" s="186"/>
      <c r="Z33" s="187"/>
      <c r="AA33" s="187"/>
      <c r="AB33" s="187"/>
      <c r="AC33" s="188"/>
      <c r="AD33" s="188"/>
      <c r="AE33" s="188"/>
      <c r="AF33" s="188"/>
      <c r="AG33" s="188"/>
      <c r="AH33" s="188"/>
      <c r="AI33" s="188"/>
      <c r="AJ33" s="188"/>
      <c r="AK33" s="908"/>
      <c r="AL33" s="909"/>
      <c r="AM33" s="909"/>
      <c r="AN33" s="909"/>
      <c r="AO33" s="910"/>
      <c r="AP33" s="2"/>
      <c r="AQ33" s="189">
        <f t="shared" si="2"/>
        <v>1</v>
      </c>
      <c r="AS33" s="911"/>
      <c r="AT33" s="911"/>
    </row>
    <row r="34" spans="2:86" ht="12" customHeight="1" x14ac:dyDescent="0.15">
      <c r="B34" s="872"/>
      <c r="C34" s="877"/>
      <c r="D34" s="875"/>
      <c r="E34" s="875"/>
      <c r="F34" s="875"/>
      <c r="G34" s="875"/>
      <c r="H34" s="875"/>
      <c r="I34" s="875"/>
      <c r="J34" s="876"/>
      <c r="K34" s="185"/>
      <c r="L34" s="908"/>
      <c r="M34" s="910"/>
      <c r="N34" s="908"/>
      <c r="O34" s="910"/>
      <c r="P34" s="908"/>
      <c r="Q34" s="910"/>
      <c r="R34" s="604"/>
      <c r="S34" s="620"/>
      <c r="T34" s="605"/>
      <c r="U34" s="908"/>
      <c r="V34" s="910"/>
      <c r="W34" s="908"/>
      <c r="X34" s="910"/>
      <c r="Y34" s="186"/>
      <c r="Z34" s="187"/>
      <c r="AA34" s="187"/>
      <c r="AB34" s="187"/>
      <c r="AC34" s="188"/>
      <c r="AD34" s="188"/>
      <c r="AE34" s="188"/>
      <c r="AF34" s="188"/>
      <c r="AG34" s="188"/>
      <c r="AH34" s="188"/>
      <c r="AI34" s="188"/>
      <c r="AJ34" s="188"/>
      <c r="AK34" s="908"/>
      <c r="AL34" s="909"/>
      <c r="AM34" s="909"/>
      <c r="AN34" s="909"/>
      <c r="AO34" s="910"/>
      <c r="AP34" s="2"/>
      <c r="AQ34" s="189">
        <f t="shared" si="2"/>
        <v>1</v>
      </c>
      <c r="AS34" s="912"/>
      <c r="AT34" s="912"/>
    </row>
    <row r="35" spans="2:86" ht="12" customHeight="1" x14ac:dyDescent="0.15">
      <c r="B35" s="872"/>
      <c r="C35" s="877"/>
      <c r="D35" s="875"/>
      <c r="E35" s="875"/>
      <c r="F35" s="875"/>
      <c r="G35" s="875"/>
      <c r="H35" s="875"/>
      <c r="I35" s="875"/>
      <c r="J35" s="876"/>
      <c r="K35" s="913" t="s">
        <v>945</v>
      </c>
      <c r="L35" s="898" t="s">
        <v>946</v>
      </c>
      <c r="M35" s="898"/>
      <c r="N35" s="898"/>
      <c r="O35" s="898"/>
      <c r="P35" s="898"/>
      <c r="Q35" s="898"/>
      <c r="R35" s="898"/>
      <c r="S35" s="898"/>
      <c r="T35" s="898"/>
      <c r="U35" s="898"/>
      <c r="V35" s="898"/>
      <c r="W35" s="898"/>
      <c r="X35" s="898"/>
      <c r="Y35" s="884" t="s">
        <v>947</v>
      </c>
      <c r="Z35" s="885"/>
      <c r="AA35" s="885"/>
      <c r="AB35" s="886"/>
      <c r="AC35" s="190">
        <f t="shared" ref="AC35:AJ35" si="3">SUM(AC11:AC34)</f>
        <v>0</v>
      </c>
      <c r="AD35" s="190">
        <f t="shared" si="3"/>
        <v>0</v>
      </c>
      <c r="AE35" s="190">
        <f>SUM(AE11:AE34)</f>
        <v>0</v>
      </c>
      <c r="AF35" s="190">
        <f t="shared" si="3"/>
        <v>2.5000000000000001E-3</v>
      </c>
      <c r="AG35" s="190">
        <f t="shared" si="3"/>
        <v>0</v>
      </c>
      <c r="AH35" s="190">
        <f t="shared" si="3"/>
        <v>0</v>
      </c>
      <c r="AI35" s="190">
        <f t="shared" si="3"/>
        <v>0</v>
      </c>
      <c r="AJ35" s="191">
        <f t="shared" si="3"/>
        <v>0</v>
      </c>
      <c r="AK35" s="898" t="s">
        <v>948</v>
      </c>
      <c r="AL35" s="898"/>
      <c r="AM35" s="915" t="s">
        <v>949</v>
      </c>
      <c r="AN35" s="915"/>
      <c r="AO35" s="915"/>
      <c r="AP35" s="2"/>
    </row>
    <row r="36" spans="2:86" ht="12" customHeight="1" x14ac:dyDescent="0.15">
      <c r="B36" s="872"/>
      <c r="C36" s="877"/>
      <c r="D36" s="875"/>
      <c r="E36" s="875"/>
      <c r="F36" s="875"/>
      <c r="G36" s="875"/>
      <c r="H36" s="875"/>
      <c r="I36" s="875"/>
      <c r="J36" s="876"/>
      <c r="K36" s="914"/>
      <c r="L36" s="892" t="s">
        <v>950</v>
      </c>
      <c r="M36" s="899"/>
      <c r="N36" s="893"/>
      <c r="O36" s="892" t="s">
        <v>951</v>
      </c>
      <c r="P36" s="899"/>
      <c r="Q36" s="899"/>
      <c r="R36" s="899"/>
      <c r="S36" s="899"/>
      <c r="T36" s="899"/>
      <c r="U36" s="899"/>
      <c r="V36" s="899"/>
      <c r="W36" s="899"/>
      <c r="X36" s="893"/>
      <c r="Y36" s="183" t="s">
        <v>527</v>
      </c>
      <c r="Z36" s="184" t="s">
        <v>526</v>
      </c>
      <c r="AA36" s="184" t="s">
        <v>943</v>
      </c>
      <c r="AB36" s="184" t="s">
        <v>944</v>
      </c>
      <c r="AC36" s="184" t="s">
        <v>527</v>
      </c>
      <c r="AD36" s="184" t="s">
        <v>526</v>
      </c>
      <c r="AE36" s="184" t="s">
        <v>943</v>
      </c>
      <c r="AF36" s="184" t="s">
        <v>944</v>
      </c>
      <c r="AG36" s="184" t="s">
        <v>527</v>
      </c>
      <c r="AH36" s="184" t="s">
        <v>526</v>
      </c>
      <c r="AI36" s="184" t="s">
        <v>943</v>
      </c>
      <c r="AJ36" s="192" t="s">
        <v>944</v>
      </c>
      <c r="AK36" s="898"/>
      <c r="AL36" s="898"/>
      <c r="AM36" s="915"/>
      <c r="AN36" s="915"/>
      <c r="AO36" s="915"/>
      <c r="AP36" s="2"/>
    </row>
    <row r="37" spans="2:86" ht="14.25" customHeight="1" x14ac:dyDescent="0.15">
      <c r="B37" s="872"/>
      <c r="C37" s="877"/>
      <c r="D37" s="875"/>
      <c r="E37" s="875"/>
      <c r="F37" s="875"/>
      <c r="G37" s="875"/>
      <c r="H37" s="875"/>
      <c r="I37" s="875"/>
      <c r="J37" s="876"/>
      <c r="K37" s="914"/>
      <c r="L37" s="894"/>
      <c r="M37" s="903"/>
      <c r="N37" s="895"/>
      <c r="O37" s="894"/>
      <c r="P37" s="903"/>
      <c r="Q37" s="903"/>
      <c r="R37" s="903"/>
      <c r="S37" s="903"/>
      <c r="T37" s="903"/>
      <c r="U37" s="903"/>
      <c r="V37" s="903"/>
      <c r="W37" s="903"/>
      <c r="X37" s="895"/>
      <c r="Y37" s="916">
        <f>COUNTIF(Y11:Y34,"〇")</f>
        <v>0</v>
      </c>
      <c r="Z37" s="916">
        <f>COUNTIF(Z11:Z34,"〇")</f>
        <v>0</v>
      </c>
      <c r="AA37" s="916">
        <f>COUNTIF(AA11:AA34,"〇")</f>
        <v>0</v>
      </c>
      <c r="AB37" s="916">
        <f>COUNTIF(AB11:AB34,"〇")</f>
        <v>0</v>
      </c>
      <c r="AC37" s="916">
        <f>COUNTA(AC11:AC34)</f>
        <v>0</v>
      </c>
      <c r="AD37" s="916">
        <f t="shared" ref="AD37:AI37" si="4">COUNTA(AD11:AD34)</f>
        <v>0</v>
      </c>
      <c r="AE37" s="916">
        <f t="shared" si="4"/>
        <v>0</v>
      </c>
      <c r="AF37" s="916">
        <f t="shared" si="4"/>
        <v>1</v>
      </c>
      <c r="AG37" s="916">
        <f t="shared" si="4"/>
        <v>0</v>
      </c>
      <c r="AH37" s="916">
        <f t="shared" si="4"/>
        <v>0</v>
      </c>
      <c r="AI37" s="916">
        <f t="shared" si="4"/>
        <v>0</v>
      </c>
      <c r="AJ37" s="916">
        <f>COUNTA(AJ11:AJ34)</f>
        <v>0</v>
      </c>
      <c r="AK37" s="898"/>
      <c r="AL37" s="898"/>
      <c r="AM37" s="915"/>
      <c r="AN37" s="915"/>
      <c r="AO37" s="915"/>
      <c r="AP37" s="2"/>
    </row>
    <row r="38" spans="2:86" ht="14.25" customHeight="1" x14ac:dyDescent="0.15">
      <c r="B38" s="872"/>
      <c r="C38" s="877"/>
      <c r="D38" s="875"/>
      <c r="E38" s="875"/>
      <c r="F38" s="875"/>
      <c r="G38" s="875"/>
      <c r="H38" s="875"/>
      <c r="I38" s="875"/>
      <c r="J38" s="876"/>
      <c r="K38" s="914"/>
      <c r="L38" s="896"/>
      <c r="M38" s="900"/>
      <c r="N38" s="897"/>
      <c r="O38" s="896"/>
      <c r="P38" s="900"/>
      <c r="Q38" s="900"/>
      <c r="R38" s="900"/>
      <c r="S38" s="900"/>
      <c r="T38" s="900"/>
      <c r="U38" s="900"/>
      <c r="V38" s="900"/>
      <c r="W38" s="900"/>
      <c r="X38" s="897"/>
      <c r="Y38" s="916"/>
      <c r="Z38" s="916"/>
      <c r="AA38" s="916"/>
      <c r="AB38" s="916"/>
      <c r="AC38" s="916"/>
      <c r="AD38" s="916"/>
      <c r="AE38" s="916"/>
      <c r="AF38" s="916"/>
      <c r="AG38" s="916"/>
      <c r="AH38" s="916"/>
      <c r="AI38" s="916"/>
      <c r="AJ38" s="916"/>
      <c r="AK38" s="898"/>
      <c r="AL38" s="898"/>
      <c r="AM38" s="915"/>
      <c r="AN38" s="915"/>
      <c r="AO38" s="915"/>
      <c r="AP38" s="2"/>
    </row>
    <row r="39" spans="2:86" ht="12" customHeight="1" x14ac:dyDescent="0.15">
      <c r="B39" s="872"/>
      <c r="C39" s="877"/>
      <c r="D39" s="875"/>
      <c r="E39" s="875"/>
      <c r="F39" s="875"/>
      <c r="G39" s="875"/>
      <c r="H39" s="875"/>
      <c r="I39" s="875"/>
      <c r="J39" s="875"/>
      <c r="K39" s="924" t="s">
        <v>952</v>
      </c>
      <c r="L39" s="926"/>
      <c r="M39" s="926"/>
      <c r="N39" s="926"/>
      <c r="O39" s="926"/>
      <c r="P39" s="926"/>
      <c r="Q39" s="926"/>
      <c r="R39" s="926"/>
      <c r="S39" s="926"/>
      <c r="T39" s="926"/>
      <c r="U39" s="926"/>
      <c r="V39" s="926"/>
      <c r="W39" s="926"/>
      <c r="X39" s="926"/>
      <c r="Y39" s="926"/>
      <c r="Z39" s="926"/>
      <c r="AA39" s="926"/>
      <c r="AB39" s="926"/>
      <c r="AC39" s="926"/>
      <c r="AD39" s="926"/>
      <c r="AE39" s="926"/>
      <c r="AF39" s="926"/>
      <c r="AG39" s="926"/>
      <c r="AH39" s="926"/>
      <c r="AI39" s="926"/>
      <c r="AJ39" s="926"/>
      <c r="AK39" s="927"/>
      <c r="AL39" s="927"/>
      <c r="AM39" s="927"/>
      <c r="AN39" s="927"/>
      <c r="AO39" s="928"/>
      <c r="AP39" s="2"/>
    </row>
    <row r="40" spans="2:86" ht="12" customHeight="1" x14ac:dyDescent="0.15">
      <c r="B40" s="872"/>
      <c r="C40" s="877"/>
      <c r="D40" s="875"/>
      <c r="E40" s="875"/>
      <c r="F40" s="875"/>
      <c r="G40" s="875"/>
      <c r="H40" s="875"/>
      <c r="I40" s="875"/>
      <c r="J40" s="875"/>
      <c r="K40" s="925"/>
      <c r="L40" s="927"/>
      <c r="M40" s="927"/>
      <c r="N40" s="927"/>
      <c r="O40" s="927"/>
      <c r="P40" s="927"/>
      <c r="Q40" s="927"/>
      <c r="R40" s="927"/>
      <c r="S40" s="927"/>
      <c r="T40" s="927"/>
      <c r="U40" s="927"/>
      <c r="V40" s="927"/>
      <c r="W40" s="927"/>
      <c r="X40" s="927"/>
      <c r="Y40" s="927"/>
      <c r="Z40" s="927"/>
      <c r="AA40" s="927"/>
      <c r="AB40" s="927"/>
      <c r="AC40" s="927"/>
      <c r="AD40" s="927"/>
      <c r="AE40" s="927"/>
      <c r="AF40" s="927"/>
      <c r="AG40" s="927"/>
      <c r="AH40" s="927"/>
      <c r="AI40" s="927"/>
      <c r="AJ40" s="927"/>
      <c r="AK40" s="927"/>
      <c r="AL40" s="927"/>
      <c r="AM40" s="927"/>
      <c r="AN40" s="927"/>
      <c r="AO40" s="928"/>
      <c r="AP40" s="2"/>
    </row>
    <row r="41" spans="2:86" ht="12" customHeight="1" x14ac:dyDescent="0.15">
      <c r="B41" s="872"/>
      <c r="C41" s="877"/>
      <c r="D41" s="875"/>
      <c r="E41" s="875"/>
      <c r="F41" s="875"/>
      <c r="G41" s="875"/>
      <c r="H41" s="875"/>
      <c r="I41" s="875"/>
      <c r="J41" s="875"/>
      <c r="K41" s="925"/>
      <c r="L41" s="927"/>
      <c r="M41" s="927"/>
      <c r="N41" s="927"/>
      <c r="O41" s="927"/>
      <c r="P41" s="927"/>
      <c r="Q41" s="927"/>
      <c r="R41" s="927"/>
      <c r="S41" s="927"/>
      <c r="T41" s="927"/>
      <c r="U41" s="927"/>
      <c r="V41" s="927"/>
      <c r="W41" s="927"/>
      <c r="X41" s="927"/>
      <c r="Y41" s="927"/>
      <c r="Z41" s="927"/>
      <c r="AA41" s="927"/>
      <c r="AB41" s="927"/>
      <c r="AC41" s="927"/>
      <c r="AD41" s="927"/>
      <c r="AE41" s="927"/>
      <c r="AF41" s="927"/>
      <c r="AG41" s="927"/>
      <c r="AH41" s="927"/>
      <c r="AI41" s="927"/>
      <c r="AJ41" s="927"/>
      <c r="AK41" s="927"/>
      <c r="AL41" s="927"/>
      <c r="AM41" s="927"/>
      <c r="AN41" s="927"/>
      <c r="AO41" s="928"/>
      <c r="AP41" s="2"/>
    </row>
    <row r="42" spans="2:86" ht="12" customHeight="1" x14ac:dyDescent="0.15">
      <c r="B42" s="872"/>
      <c r="C42" s="877"/>
      <c r="D42" s="875"/>
      <c r="E42" s="875"/>
      <c r="F42" s="875"/>
      <c r="G42" s="875"/>
      <c r="H42" s="875"/>
      <c r="I42" s="875"/>
      <c r="J42" s="875"/>
      <c r="K42" s="925"/>
      <c r="L42" s="929"/>
      <c r="M42" s="929"/>
      <c r="N42" s="929"/>
      <c r="O42" s="929"/>
      <c r="P42" s="929"/>
      <c r="Q42" s="929"/>
      <c r="R42" s="929"/>
      <c r="S42" s="929"/>
      <c r="T42" s="929"/>
      <c r="U42" s="929"/>
      <c r="V42" s="929"/>
      <c r="W42" s="929"/>
      <c r="X42" s="929"/>
      <c r="Y42" s="929"/>
      <c r="Z42" s="929"/>
      <c r="AA42" s="929"/>
      <c r="AB42" s="929"/>
      <c r="AC42" s="929"/>
      <c r="AD42" s="929"/>
      <c r="AE42" s="929"/>
      <c r="AF42" s="929"/>
      <c r="AG42" s="929"/>
      <c r="AH42" s="929"/>
      <c r="AI42" s="929"/>
      <c r="AJ42" s="929"/>
      <c r="AK42" s="929"/>
      <c r="AL42" s="929"/>
      <c r="AM42" s="929"/>
      <c r="AN42" s="929"/>
      <c r="AO42" s="930"/>
      <c r="AP42" s="172"/>
      <c r="CD42" s="2"/>
      <c r="CE42" s="2"/>
      <c r="CF42" s="2"/>
      <c r="CG42" s="2"/>
      <c r="CH42" s="2"/>
    </row>
    <row r="43" spans="2:86" ht="12" customHeight="1" x14ac:dyDescent="0.15">
      <c r="B43" s="872"/>
      <c r="C43" s="877"/>
      <c r="D43" s="875"/>
      <c r="E43" s="875"/>
      <c r="F43" s="875"/>
      <c r="G43" s="875"/>
      <c r="H43" s="875"/>
      <c r="I43" s="875"/>
      <c r="J43" s="876"/>
      <c r="K43" s="917" t="s">
        <v>953</v>
      </c>
      <c r="L43" s="917"/>
      <c r="M43" s="917"/>
      <c r="N43" s="917"/>
      <c r="O43" s="917"/>
      <c r="P43" s="917"/>
      <c r="Q43" s="917"/>
      <c r="R43" s="917"/>
      <c r="S43" s="917"/>
      <c r="T43" s="917"/>
      <c r="U43" s="917"/>
      <c r="V43" s="917"/>
      <c r="W43" s="917"/>
      <c r="X43" s="917"/>
      <c r="Y43" s="917"/>
      <c r="Z43" s="917"/>
      <c r="AA43" s="917"/>
      <c r="AB43" s="917"/>
      <c r="AC43" s="917"/>
      <c r="AD43" s="917"/>
      <c r="AE43" s="917"/>
      <c r="AF43" s="917"/>
      <c r="AG43" s="917"/>
      <c r="AH43" s="917"/>
      <c r="AI43" s="917"/>
      <c r="AJ43" s="917"/>
      <c r="AK43" s="917"/>
      <c r="AL43" s="917"/>
      <c r="AM43" s="917"/>
      <c r="AN43" s="917"/>
      <c r="AO43" s="917"/>
      <c r="AP43" s="172"/>
      <c r="CD43" s="2"/>
      <c r="CE43" s="2"/>
      <c r="CF43" s="2"/>
      <c r="CG43" s="2"/>
      <c r="CH43" s="2"/>
    </row>
    <row r="44" spans="2:86" ht="12" customHeight="1" x14ac:dyDescent="0.15">
      <c r="B44" s="872"/>
      <c r="C44" s="877"/>
      <c r="D44" s="875"/>
      <c r="E44" s="875"/>
      <c r="F44" s="875"/>
      <c r="G44" s="875"/>
      <c r="H44" s="875"/>
      <c r="I44" s="875"/>
      <c r="J44" s="876"/>
      <c r="K44" s="918" t="s">
        <v>954</v>
      </c>
      <c r="L44" s="919"/>
      <c r="M44" s="919"/>
      <c r="N44" s="919"/>
      <c r="O44" s="919"/>
      <c r="P44" s="919"/>
      <c r="Q44" s="919"/>
      <c r="R44" s="919"/>
      <c r="S44" s="919"/>
      <c r="T44" s="919"/>
      <c r="U44" s="919"/>
      <c r="V44" s="919"/>
      <c r="W44" s="919"/>
      <c r="X44" s="919"/>
      <c r="Y44" s="919"/>
      <c r="Z44" s="919"/>
      <c r="AA44" s="919"/>
      <c r="AB44" s="919"/>
      <c r="AC44" s="919"/>
      <c r="AD44" s="919"/>
      <c r="AE44" s="919"/>
      <c r="AF44" s="919"/>
      <c r="AG44" s="919"/>
      <c r="AH44" s="919"/>
      <c r="AI44" s="919"/>
      <c r="AJ44" s="919"/>
      <c r="AK44" s="919"/>
      <c r="AL44" s="919"/>
      <c r="AM44" s="919"/>
      <c r="AN44" s="919"/>
      <c r="AO44" s="920"/>
      <c r="AP44" s="172"/>
      <c r="CD44" s="2"/>
      <c r="CE44" s="2"/>
      <c r="CF44" s="2"/>
      <c r="CG44" s="2"/>
      <c r="CH44" s="2"/>
    </row>
    <row r="45" spans="2:86" ht="12" customHeight="1" x14ac:dyDescent="0.15">
      <c r="B45" s="480"/>
      <c r="C45" s="878"/>
      <c r="D45" s="879"/>
      <c r="E45" s="879"/>
      <c r="F45" s="879"/>
      <c r="G45" s="879"/>
      <c r="H45" s="879"/>
      <c r="I45" s="879"/>
      <c r="J45" s="880"/>
      <c r="K45" s="921" t="s">
        <v>955</v>
      </c>
      <c r="L45" s="922"/>
      <c r="M45" s="922"/>
      <c r="N45" s="922"/>
      <c r="O45" s="922"/>
      <c r="P45" s="922"/>
      <c r="Q45" s="922"/>
      <c r="R45" s="922"/>
      <c r="S45" s="922"/>
      <c r="T45" s="922"/>
      <c r="U45" s="922"/>
      <c r="V45" s="922"/>
      <c r="W45" s="922"/>
      <c r="X45" s="922"/>
      <c r="Y45" s="922"/>
      <c r="Z45" s="922"/>
      <c r="AA45" s="922"/>
      <c r="AB45" s="922"/>
      <c r="AC45" s="922"/>
      <c r="AD45" s="922"/>
      <c r="AE45" s="922"/>
      <c r="AF45" s="922"/>
      <c r="AG45" s="922"/>
      <c r="AH45" s="922"/>
      <c r="AI45" s="922"/>
      <c r="AJ45" s="922"/>
      <c r="AK45" s="922"/>
      <c r="AL45" s="922"/>
      <c r="AM45" s="922"/>
      <c r="AN45" s="922"/>
      <c r="AO45" s="923"/>
      <c r="AP45" s="172"/>
      <c r="CD45" s="2"/>
      <c r="CE45" s="2"/>
      <c r="CF45" s="2"/>
      <c r="CG45" s="2"/>
      <c r="CH45" s="2"/>
    </row>
    <row r="46" spans="2:86" ht="12" customHeight="1" x14ac:dyDescent="0.2">
      <c r="B46" s="159" t="s">
        <v>956</v>
      </c>
      <c r="C46" s="181"/>
      <c r="D46" s="181"/>
      <c r="E46" s="181"/>
      <c r="F46" s="181"/>
      <c r="G46" s="181"/>
      <c r="H46" s="181"/>
      <c r="I46" s="181"/>
      <c r="J46" s="181"/>
      <c r="K46" s="193"/>
      <c r="L46" s="193"/>
      <c r="M46" s="193"/>
      <c r="N46" s="193"/>
      <c r="O46" s="193"/>
      <c r="P46" s="193"/>
      <c r="Q46" s="193"/>
      <c r="R46" s="193"/>
      <c r="S46" s="193"/>
      <c r="T46" s="193"/>
      <c r="U46" s="193"/>
      <c r="V46" s="193"/>
      <c r="W46" s="193"/>
      <c r="X46" s="193"/>
      <c r="Y46" s="193"/>
      <c r="Z46" s="193"/>
      <c r="AA46" s="193"/>
      <c r="AB46" s="193"/>
      <c r="AC46" s="193"/>
      <c r="AD46" s="193"/>
      <c r="AE46" s="193"/>
      <c r="AF46" s="193"/>
      <c r="AG46" s="193"/>
      <c r="AH46" s="193"/>
      <c r="AI46" s="193"/>
      <c r="AJ46" s="193"/>
      <c r="AK46" s="193"/>
      <c r="AL46" s="193"/>
      <c r="AM46" s="193"/>
      <c r="AN46" s="193"/>
      <c r="AO46" s="193"/>
      <c r="AP46" s="172"/>
      <c r="CD46" s="2"/>
      <c r="CE46" s="2"/>
      <c r="CF46" s="2"/>
      <c r="CG46" s="2"/>
      <c r="CH46" s="2"/>
    </row>
    <row r="47" spans="2:86" s="159" customFormat="1" ht="12" customHeight="1" x14ac:dyDescent="0.15">
      <c r="B47" s="2" t="s">
        <v>957</v>
      </c>
      <c r="AP47" s="172"/>
      <c r="AQ47" s="172"/>
      <c r="AR47" s="172"/>
      <c r="AS47" s="172"/>
      <c r="AT47" s="172"/>
      <c r="AU47" s="172"/>
      <c r="AV47" s="172"/>
      <c r="AW47" s="172"/>
      <c r="AX47" s="172"/>
      <c r="AY47" s="172"/>
      <c r="AZ47" s="172"/>
      <c r="BA47" s="172"/>
      <c r="BB47" s="172"/>
      <c r="BC47" s="172"/>
      <c r="BD47" s="172"/>
      <c r="BE47" s="172"/>
      <c r="BF47" s="172"/>
      <c r="BG47" s="172"/>
      <c r="BH47" s="172"/>
      <c r="BI47" s="172"/>
      <c r="BJ47" s="172"/>
      <c r="BK47" s="172"/>
      <c r="BL47" s="172"/>
      <c r="BM47" s="172"/>
      <c r="BN47" s="172"/>
      <c r="BO47" s="172"/>
      <c r="BP47" s="172"/>
      <c r="BQ47" s="172"/>
      <c r="BR47" s="172"/>
      <c r="BS47" s="172"/>
      <c r="BT47" s="172"/>
      <c r="BU47" s="172"/>
      <c r="BV47" s="172"/>
      <c r="BW47" s="172"/>
      <c r="BX47" s="172"/>
      <c r="BY47" s="172"/>
      <c r="BZ47" s="172"/>
      <c r="CA47" s="172"/>
      <c r="CB47" s="172"/>
      <c r="CC47" s="172"/>
    </row>
    <row r="48" spans="2:86" ht="12" customHeight="1" x14ac:dyDescent="0.15">
      <c r="B48" s="2" t="s">
        <v>958</v>
      </c>
      <c r="AP48" s="172"/>
      <c r="CD48" s="2"/>
      <c r="CE48" s="2"/>
      <c r="CF48" s="2"/>
      <c r="CG48" s="2"/>
      <c r="CH48" s="2"/>
    </row>
    <row r="49" spans="2:86" ht="12" customHeight="1" x14ac:dyDescent="0.15">
      <c r="B49" s="2" t="s">
        <v>959</v>
      </c>
      <c r="AP49" s="172"/>
      <c r="CD49" s="2"/>
      <c r="CE49" s="2"/>
      <c r="CF49" s="2"/>
      <c r="CG49" s="2"/>
      <c r="CH49" s="2"/>
    </row>
    <row r="50" spans="2:86" ht="12" customHeight="1" x14ac:dyDescent="0.15">
      <c r="B50" s="2" t="s">
        <v>960</v>
      </c>
    </row>
    <row r="51" spans="2:86" ht="12" customHeight="1" x14ac:dyDescent="0.15">
      <c r="B51" s="2" t="s">
        <v>961</v>
      </c>
    </row>
    <row r="52" spans="2:86" ht="12" customHeight="1" x14ac:dyDescent="0.15">
      <c r="B52" s="2" t="s">
        <v>962</v>
      </c>
    </row>
    <row r="53" spans="2:86" x14ac:dyDescent="0.15">
      <c r="B53" s="2" t="s">
        <v>963</v>
      </c>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9"/>
  <conditionalFormatting sqref="Y11:AB34 AG11:AJ34">
    <cfRule type="expression" dxfId="308" priority="3">
      <formula>$AQ11=2</formula>
    </cfRule>
  </conditionalFormatting>
  <conditionalFormatting sqref="Y11:AF34">
    <cfRule type="expression" dxfId="307" priority="2">
      <formula>$AQ11=3</formula>
    </cfRule>
  </conditionalFormatting>
  <conditionalFormatting sqref="AC11:AJ34">
    <cfRule type="expression" dxfId="306" priority="1">
      <formula>$AQ11=1</formula>
    </cfRule>
  </conditionalFormatting>
  <dataValidations count="2">
    <dataValidation type="list" allowBlank="1" showInputMessage="1" showErrorMessage="1" sqref="N11:O34" xr:uid="{4A003B76-E890-4BBC-8467-97BC8A1EA416}">
      <formula1>INDIRECT(L11)</formula1>
    </dataValidation>
    <dataValidation type="list" allowBlank="1" showInputMessage="1" showErrorMessage="1" sqref="Y11:AB34" xr:uid="{2AB03E17-5847-422A-A8CB-5FEFA06AFE78}">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1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9D671A-447E-4D4C-9102-5CB1F61879A7}">
  <sheetPr codeName="Sheet126"/>
  <dimension ref="B1:CH53"/>
  <sheetViews>
    <sheetView showGridLines="0" showZeros="0" view="pageBreakPreview" zoomScale="85" zoomScaleNormal="85" zoomScaleSheetLayoutView="85"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1" customWidth="1"/>
    <col min="43" max="86" width="4.125" style="172" customWidth="1"/>
    <col min="87" max="99" width="8" style="2" customWidth="1"/>
    <col min="100" max="110" width="9" style="2"/>
    <col min="111" max="111" width="14" style="2" bestFit="1" customWidth="1"/>
    <col min="112" max="16384" width="9" style="2"/>
  </cols>
  <sheetData>
    <row r="1" spans="2:86" ht="12" customHeight="1" x14ac:dyDescent="0.15">
      <c r="AU1" s="860" t="s">
        <v>909</v>
      </c>
      <c r="AV1" s="861" t="s">
        <v>910</v>
      </c>
      <c r="AW1" s="861"/>
      <c r="AX1" s="861"/>
      <c r="AY1" s="855" t="s">
        <v>911</v>
      </c>
      <c r="AZ1" s="855"/>
      <c r="BA1" s="855"/>
      <c r="BB1" s="855"/>
      <c r="BC1" s="855"/>
      <c r="BD1" s="855"/>
      <c r="BE1" s="855"/>
      <c r="BF1" s="855"/>
      <c r="BG1" s="855"/>
      <c r="BH1" s="855"/>
      <c r="BI1" s="855"/>
      <c r="BJ1" s="855"/>
      <c r="BK1" s="855" t="s">
        <v>912</v>
      </c>
      <c r="BL1" s="855"/>
      <c r="BM1" s="855"/>
      <c r="BN1" s="855"/>
      <c r="BO1" s="855"/>
      <c r="BP1" s="855"/>
      <c r="BQ1" s="855"/>
      <c r="BR1" s="855"/>
      <c r="BS1" s="855"/>
      <c r="BT1" s="855"/>
      <c r="BU1" s="855"/>
      <c r="BV1" s="855"/>
      <c r="BW1" s="857"/>
      <c r="BX1" s="857"/>
      <c r="BY1" s="857"/>
      <c r="BZ1" s="857"/>
      <c r="CA1" s="857"/>
      <c r="CB1" s="857"/>
      <c r="CC1" s="857"/>
      <c r="CD1" s="857"/>
      <c r="CE1" s="857"/>
      <c r="CF1" s="857"/>
      <c r="CG1" s="857"/>
      <c r="CH1" s="857"/>
    </row>
    <row r="2" spans="2:86" ht="8.25" customHeight="1" x14ac:dyDescent="0.15">
      <c r="AU2" s="860"/>
      <c r="AV2" s="861" t="s">
        <v>913</v>
      </c>
      <c r="AW2" s="862" t="s">
        <v>914</v>
      </c>
      <c r="AX2" s="862" t="s">
        <v>915</v>
      </c>
      <c r="AY2" s="855" t="s">
        <v>916</v>
      </c>
      <c r="AZ2" s="855"/>
      <c r="BA2" s="855"/>
      <c r="BB2" s="855"/>
      <c r="BC2" s="855"/>
      <c r="BD2" s="855"/>
      <c r="BE2" s="855"/>
      <c r="BF2" s="855"/>
      <c r="BG2" s="855"/>
      <c r="BH2" s="855"/>
      <c r="BI2" s="855"/>
      <c r="BJ2" s="855"/>
      <c r="BK2" s="855" t="s">
        <v>917</v>
      </c>
      <c r="BL2" s="855"/>
      <c r="BM2" s="855"/>
      <c r="BN2" s="855"/>
      <c r="BO2" s="855" t="s">
        <v>918</v>
      </c>
      <c r="BP2" s="855"/>
      <c r="BQ2" s="855"/>
      <c r="BR2" s="855"/>
      <c r="BS2" s="855"/>
      <c r="BT2" s="855"/>
      <c r="BU2" s="855"/>
      <c r="BV2" s="855"/>
      <c r="BW2" s="856"/>
      <c r="BX2" s="856"/>
      <c r="BY2" s="856"/>
      <c r="BZ2" s="856"/>
      <c r="CA2" s="857"/>
      <c r="CB2" s="857"/>
      <c r="CC2" s="857"/>
      <c r="CD2" s="857"/>
      <c r="CE2" s="857"/>
      <c r="CF2" s="857"/>
      <c r="CG2" s="857"/>
      <c r="CH2" s="857"/>
    </row>
    <row r="3" spans="2:86" ht="24.95" customHeight="1" x14ac:dyDescent="0.15">
      <c r="B3" s="568" t="s">
        <v>919</v>
      </c>
      <c r="C3" s="858"/>
      <c r="D3" s="858"/>
      <c r="E3" s="859"/>
      <c r="F3" s="859"/>
      <c r="G3" s="859"/>
      <c r="H3" s="859"/>
      <c r="I3" s="859"/>
      <c r="J3" s="859"/>
      <c r="K3" s="858"/>
      <c r="L3" s="858"/>
      <c r="M3" s="858"/>
      <c r="N3" s="858"/>
      <c r="O3" s="858"/>
      <c r="P3" s="858"/>
      <c r="Q3" s="858"/>
      <c r="R3" s="858"/>
      <c r="S3" s="858"/>
      <c r="T3" s="858"/>
      <c r="U3" s="858"/>
      <c r="V3" s="858"/>
      <c r="W3" s="858"/>
      <c r="X3" s="858"/>
      <c r="Y3" s="858"/>
      <c r="Z3" s="858"/>
      <c r="AA3" s="858"/>
      <c r="AB3" s="858"/>
      <c r="AC3" s="858"/>
      <c r="AD3" s="858"/>
      <c r="AE3" s="858"/>
      <c r="AF3" s="858"/>
      <c r="AG3" s="858"/>
      <c r="AH3" s="858"/>
      <c r="AI3" s="858"/>
      <c r="AJ3" s="858"/>
      <c r="AK3" s="858"/>
      <c r="AL3" s="858"/>
      <c r="AM3" s="858"/>
      <c r="AN3" s="858"/>
      <c r="AO3" s="858"/>
      <c r="AU3" s="860"/>
      <c r="AV3" s="861"/>
      <c r="AW3" s="862"/>
      <c r="AX3" s="862"/>
      <c r="AY3" s="855" t="s">
        <v>920</v>
      </c>
      <c r="AZ3" s="855"/>
      <c r="BA3" s="855"/>
      <c r="BB3" s="855"/>
      <c r="BC3" s="855" t="s">
        <v>921</v>
      </c>
      <c r="BD3" s="855"/>
      <c r="BE3" s="855"/>
      <c r="BF3" s="855"/>
      <c r="BG3" s="855" t="s">
        <v>922</v>
      </c>
      <c r="BH3" s="855"/>
      <c r="BI3" s="855"/>
      <c r="BJ3" s="855"/>
      <c r="BK3" s="855" t="s">
        <v>923</v>
      </c>
      <c r="BL3" s="855"/>
      <c r="BM3" s="855"/>
      <c r="BN3" s="855"/>
      <c r="BO3" s="855" t="s">
        <v>921</v>
      </c>
      <c r="BP3" s="855"/>
      <c r="BQ3" s="855"/>
      <c r="BR3" s="855"/>
      <c r="BS3" s="855" t="s">
        <v>922</v>
      </c>
      <c r="BT3" s="855"/>
      <c r="BU3" s="855"/>
      <c r="BV3" s="855"/>
      <c r="BW3" s="857"/>
      <c r="BX3" s="857"/>
      <c r="BY3" s="857"/>
      <c r="BZ3" s="857"/>
      <c r="CA3" s="857"/>
      <c r="CB3" s="857"/>
      <c r="CC3" s="857"/>
      <c r="CD3" s="857"/>
      <c r="CE3" s="857"/>
      <c r="CF3" s="857"/>
      <c r="CG3" s="857"/>
      <c r="CH3" s="857"/>
    </row>
    <row r="4" spans="2:86" ht="18" customHeight="1" x14ac:dyDescent="0.15">
      <c r="B4" s="401" t="s">
        <v>8</v>
      </c>
      <c r="C4" s="401"/>
      <c r="D4" s="401"/>
      <c r="E4" s="624" t="s">
        <v>542</v>
      </c>
      <c r="F4" s="625"/>
      <c r="G4" s="625"/>
      <c r="H4" s="625"/>
      <c r="I4" s="625"/>
      <c r="J4" s="626"/>
      <c r="K4" s="496" t="s">
        <v>9</v>
      </c>
      <c r="L4" s="496"/>
      <c r="M4" s="496"/>
      <c r="N4" s="648" t="s">
        <v>543</v>
      </c>
      <c r="O4" s="648"/>
      <c r="P4" s="648"/>
      <c r="Q4" s="648"/>
      <c r="R4" s="648"/>
      <c r="S4" s="648"/>
      <c r="T4" s="498" t="s">
        <v>924</v>
      </c>
      <c r="U4" s="499"/>
      <c r="V4" s="499"/>
      <c r="W4" s="499"/>
      <c r="X4" s="500"/>
      <c r="Y4" s="870" t="s">
        <v>545</v>
      </c>
      <c r="Z4" s="870"/>
      <c r="AA4" s="870"/>
      <c r="AB4" s="870"/>
      <c r="AC4" s="870"/>
      <c r="AD4" s="870"/>
      <c r="AE4" s="870"/>
      <c r="AF4" s="870"/>
      <c r="AG4" s="498" t="s">
        <v>546</v>
      </c>
      <c r="AH4" s="499"/>
      <c r="AI4" s="499"/>
      <c r="AJ4" s="500"/>
      <c r="AK4" s="863">
        <v>45621</v>
      </c>
      <c r="AL4" s="864"/>
      <c r="AM4" s="864"/>
      <c r="AN4" s="864"/>
      <c r="AO4" s="865"/>
      <c r="AU4" s="860"/>
      <c r="AV4" s="861"/>
      <c r="AW4" s="862"/>
      <c r="AX4" s="862"/>
      <c r="AY4" s="173" t="s">
        <v>925</v>
      </c>
      <c r="AZ4" s="173" t="s">
        <v>926</v>
      </c>
      <c r="BA4" s="173" t="s">
        <v>927</v>
      </c>
      <c r="BB4" s="173" t="s">
        <v>928</v>
      </c>
      <c r="BC4" s="173" t="s">
        <v>925</v>
      </c>
      <c r="BD4" s="173" t="s">
        <v>926</v>
      </c>
      <c r="BE4" s="173" t="s">
        <v>927</v>
      </c>
      <c r="BF4" s="173" t="s">
        <v>928</v>
      </c>
      <c r="BG4" s="173" t="s">
        <v>925</v>
      </c>
      <c r="BH4" s="173" t="s">
        <v>926</v>
      </c>
      <c r="BI4" s="173" t="s">
        <v>927</v>
      </c>
      <c r="BJ4" s="173" t="s">
        <v>928</v>
      </c>
      <c r="BK4" s="173" t="s">
        <v>925</v>
      </c>
      <c r="BL4" s="173" t="s">
        <v>926</v>
      </c>
      <c r="BM4" s="173" t="s">
        <v>927</v>
      </c>
      <c r="BN4" s="173" t="s">
        <v>928</v>
      </c>
      <c r="BO4" s="173" t="s">
        <v>925</v>
      </c>
      <c r="BP4" s="173" t="s">
        <v>926</v>
      </c>
      <c r="BQ4" s="173" t="s">
        <v>927</v>
      </c>
      <c r="BR4" s="173" t="s">
        <v>928</v>
      </c>
      <c r="BS4" s="173" t="s">
        <v>925</v>
      </c>
      <c r="BT4" s="173" t="s">
        <v>926</v>
      </c>
      <c r="BU4" s="173" t="s">
        <v>927</v>
      </c>
      <c r="BV4" s="173" t="s">
        <v>928</v>
      </c>
      <c r="BW4" s="5"/>
      <c r="BX4" s="5"/>
      <c r="BY4" s="5"/>
      <c r="BZ4" s="5"/>
      <c r="CA4" s="5"/>
      <c r="CB4" s="5"/>
      <c r="CC4" s="5"/>
      <c r="CD4" s="5"/>
      <c r="CE4" s="5"/>
      <c r="CF4" s="5"/>
      <c r="CG4" s="5"/>
      <c r="CH4" s="5"/>
    </row>
    <row r="5" spans="2:86" ht="18" customHeight="1" x14ac:dyDescent="0.15">
      <c r="B5" s="409" t="s">
        <v>0</v>
      </c>
      <c r="C5" s="409"/>
      <c r="D5" s="409"/>
      <c r="E5" s="634" t="s">
        <v>547</v>
      </c>
      <c r="F5" s="635"/>
      <c r="G5" s="635"/>
      <c r="H5" s="635"/>
      <c r="I5" s="635"/>
      <c r="J5" s="636"/>
      <c r="K5" s="528" t="s">
        <v>1</v>
      </c>
      <c r="L5" s="528"/>
      <c r="M5" s="528"/>
      <c r="N5" s="648" t="s">
        <v>548</v>
      </c>
      <c r="O5" s="648"/>
      <c r="P5" s="648"/>
      <c r="Q5" s="648"/>
      <c r="R5" s="648"/>
      <c r="S5" s="648"/>
      <c r="T5" s="501"/>
      <c r="U5" s="502"/>
      <c r="V5" s="502"/>
      <c r="W5" s="502"/>
      <c r="X5" s="503"/>
      <c r="Y5" s="869" t="s">
        <v>549</v>
      </c>
      <c r="Z5" s="869"/>
      <c r="AA5" s="869"/>
      <c r="AB5" s="869"/>
      <c r="AC5" s="869"/>
      <c r="AD5" s="869"/>
      <c r="AE5" s="869"/>
      <c r="AF5" s="869"/>
      <c r="AG5" s="632"/>
      <c r="AH5" s="650"/>
      <c r="AI5" s="650"/>
      <c r="AJ5" s="633"/>
      <c r="AK5" s="866"/>
      <c r="AL5" s="867"/>
      <c r="AM5" s="867"/>
      <c r="AN5" s="867"/>
      <c r="AO5" s="868"/>
      <c r="AU5" s="860"/>
      <c r="AV5" s="174" t="str">
        <f>N7</f>
        <v>S027</v>
      </c>
      <c r="AW5" s="175">
        <f>R7</f>
        <v>10.5</v>
      </c>
      <c r="AX5" s="176" t="str">
        <f>AM35</f>
        <v>Ⅱ</v>
      </c>
      <c r="AY5" s="176">
        <f>Y37</f>
        <v>0</v>
      </c>
      <c r="AZ5" s="176">
        <f t="shared" ref="AZ5:BJ5" si="0">Z37</f>
        <v>0</v>
      </c>
      <c r="BA5" s="176">
        <f t="shared" si="0"/>
        <v>0</v>
      </c>
      <c r="BB5" s="176">
        <f>AB37</f>
        <v>0</v>
      </c>
      <c r="BC5" s="176">
        <f t="shared" si="0"/>
        <v>0</v>
      </c>
      <c r="BD5" s="176">
        <f>AD37</f>
        <v>0</v>
      </c>
      <c r="BE5" s="176">
        <f>AE37</f>
        <v>0</v>
      </c>
      <c r="BF5" s="176">
        <f t="shared" si="0"/>
        <v>1</v>
      </c>
      <c r="BG5" s="176">
        <f t="shared" si="0"/>
        <v>0</v>
      </c>
      <c r="BH5" s="176">
        <f t="shared" si="0"/>
        <v>0</v>
      </c>
      <c r="BI5" s="176">
        <f>AI37</f>
        <v>0</v>
      </c>
      <c r="BJ5" s="176">
        <f t="shared" si="0"/>
        <v>0</v>
      </c>
      <c r="BK5" s="176" t="str">
        <f>IF(Y37&gt;0,R7,"")</f>
        <v/>
      </c>
      <c r="BL5" s="177" t="str">
        <f>IF(Y37&gt;0,"",IF(Z37&gt;0,R7,""))</f>
        <v/>
      </c>
      <c r="BM5" s="177" t="str">
        <f>IF(Y37+Z37&gt;0,"",IF(AA37&gt;0,R7,""))</f>
        <v/>
      </c>
      <c r="BN5" s="177" t="str">
        <f>IF(Y37+Z37+AA37&gt;0,"",IF(AB37&gt;0,R7,""))</f>
        <v/>
      </c>
      <c r="BO5" s="176">
        <f>AC35</f>
        <v>0</v>
      </c>
      <c r="BP5" s="176">
        <f t="shared" ref="BP5:BQ5" si="1">AD35</f>
        <v>0</v>
      </c>
      <c r="BQ5" s="176">
        <f t="shared" si="1"/>
        <v>0</v>
      </c>
      <c r="BR5" s="176">
        <f>AF35</f>
        <v>2.5000000000000001E-3</v>
      </c>
      <c r="BS5" s="176">
        <f>AG35</f>
        <v>0</v>
      </c>
      <c r="BT5" s="176">
        <f>AH35</f>
        <v>0</v>
      </c>
      <c r="BU5" s="176">
        <f>AI35</f>
        <v>0</v>
      </c>
      <c r="BV5" s="176">
        <f>AJ35</f>
        <v>0</v>
      </c>
      <c r="BW5" s="178"/>
      <c r="BX5" s="179"/>
      <c r="BY5" s="179"/>
      <c r="BZ5" s="179"/>
      <c r="CA5" s="180"/>
      <c r="CB5" s="180"/>
      <c r="CC5" s="180"/>
      <c r="CD5" s="180"/>
      <c r="CE5" s="180"/>
      <c r="CF5" s="180"/>
      <c r="CG5" s="180"/>
      <c r="CH5" s="180"/>
    </row>
    <row r="6" spans="2:86" ht="12" customHeight="1" x14ac:dyDescent="0.15">
      <c r="B6" s="871" t="s">
        <v>929</v>
      </c>
      <c r="C6" s="873"/>
      <c r="D6" s="874"/>
      <c r="E6" s="875"/>
      <c r="F6" s="875"/>
      <c r="G6" s="875"/>
      <c r="H6" s="875"/>
      <c r="I6" s="875"/>
      <c r="J6" s="876"/>
      <c r="K6" s="881" t="s">
        <v>930</v>
      </c>
      <c r="L6" s="882"/>
      <c r="M6" s="882"/>
      <c r="N6" s="882"/>
      <c r="O6" s="882"/>
      <c r="P6" s="882"/>
      <c r="Q6" s="882"/>
      <c r="R6" s="882"/>
      <c r="S6" s="882"/>
      <c r="T6" s="882"/>
      <c r="U6" s="882"/>
      <c r="V6" s="882"/>
      <c r="W6" s="882"/>
      <c r="X6" s="882"/>
      <c r="Y6" s="882"/>
      <c r="Z6" s="882"/>
      <c r="AA6" s="882"/>
      <c r="AB6" s="882"/>
      <c r="AC6" s="882"/>
      <c r="AD6" s="882"/>
      <c r="AE6" s="882"/>
      <c r="AF6" s="882"/>
      <c r="AG6" s="882"/>
      <c r="AH6" s="882"/>
      <c r="AI6" s="882"/>
      <c r="AJ6" s="882"/>
      <c r="AK6" s="882"/>
      <c r="AL6" s="882"/>
      <c r="AM6" s="882"/>
      <c r="AN6" s="882"/>
      <c r="AO6" s="883"/>
      <c r="AP6" s="2"/>
    </row>
    <row r="7" spans="2:86" ht="12" customHeight="1" x14ac:dyDescent="0.15">
      <c r="B7" s="872"/>
      <c r="C7" s="877"/>
      <c r="D7" s="875"/>
      <c r="E7" s="875"/>
      <c r="F7" s="875"/>
      <c r="G7" s="875"/>
      <c r="H7" s="875"/>
      <c r="I7" s="875"/>
      <c r="J7" s="876"/>
      <c r="K7" s="884" t="s">
        <v>931</v>
      </c>
      <c r="L7" s="885"/>
      <c r="M7" s="886"/>
      <c r="N7" s="887" t="s">
        <v>614</v>
      </c>
      <c r="O7" s="888"/>
      <c r="P7" s="884" t="s">
        <v>932</v>
      </c>
      <c r="Q7" s="886"/>
      <c r="R7" s="889">
        <v>10.5</v>
      </c>
      <c r="S7" s="890"/>
      <c r="T7" s="891"/>
      <c r="U7" s="892" t="s">
        <v>933</v>
      </c>
      <c r="V7" s="893"/>
      <c r="W7" s="892" t="s">
        <v>934</v>
      </c>
      <c r="X7" s="893"/>
      <c r="Y7" s="886" t="s">
        <v>935</v>
      </c>
      <c r="Z7" s="898"/>
      <c r="AA7" s="898"/>
      <c r="AB7" s="898"/>
      <c r="AC7" s="892" t="s">
        <v>936</v>
      </c>
      <c r="AD7" s="899"/>
      <c r="AE7" s="899"/>
      <c r="AF7" s="899"/>
      <c r="AG7" s="899"/>
      <c r="AH7" s="899"/>
      <c r="AI7" s="899"/>
      <c r="AJ7" s="893"/>
      <c r="AK7" s="892" t="s">
        <v>937</v>
      </c>
      <c r="AL7" s="899"/>
      <c r="AM7" s="899"/>
      <c r="AN7" s="901"/>
      <c r="AO7" s="902"/>
      <c r="AP7" s="2"/>
      <c r="AW7" s="182"/>
    </row>
    <row r="8" spans="2:86" ht="12" customHeight="1" x14ac:dyDescent="0.15">
      <c r="B8" s="872"/>
      <c r="C8" s="877"/>
      <c r="D8" s="875"/>
      <c r="E8" s="875"/>
      <c r="F8" s="875"/>
      <c r="G8" s="875"/>
      <c r="H8" s="875"/>
      <c r="I8" s="875"/>
      <c r="J8" s="876"/>
      <c r="K8" s="898" t="s">
        <v>731</v>
      </c>
      <c r="L8" s="898" t="s">
        <v>560</v>
      </c>
      <c r="M8" s="898"/>
      <c r="N8" s="898" t="s">
        <v>561</v>
      </c>
      <c r="O8" s="898"/>
      <c r="P8" s="898" t="s">
        <v>938</v>
      </c>
      <c r="Q8" s="898"/>
      <c r="R8" s="898" t="s">
        <v>939</v>
      </c>
      <c r="S8" s="898"/>
      <c r="T8" s="898"/>
      <c r="U8" s="894"/>
      <c r="V8" s="895"/>
      <c r="W8" s="894"/>
      <c r="X8" s="895"/>
      <c r="Y8" s="886"/>
      <c r="Z8" s="898"/>
      <c r="AA8" s="898"/>
      <c r="AB8" s="898"/>
      <c r="AC8" s="896"/>
      <c r="AD8" s="900"/>
      <c r="AE8" s="900"/>
      <c r="AF8" s="900"/>
      <c r="AG8" s="900"/>
      <c r="AH8" s="900"/>
      <c r="AI8" s="900"/>
      <c r="AJ8" s="897"/>
      <c r="AK8" s="894"/>
      <c r="AL8" s="903"/>
      <c r="AM8" s="903"/>
      <c r="AN8" s="904"/>
      <c r="AO8" s="905"/>
      <c r="AP8" s="2"/>
    </row>
    <row r="9" spans="2:86" ht="12" customHeight="1" x14ac:dyDescent="0.15">
      <c r="B9" s="872"/>
      <c r="C9" s="877"/>
      <c r="D9" s="875"/>
      <c r="E9" s="875"/>
      <c r="F9" s="875"/>
      <c r="G9" s="875"/>
      <c r="H9" s="875"/>
      <c r="I9" s="875"/>
      <c r="J9" s="876"/>
      <c r="K9" s="898"/>
      <c r="L9" s="898"/>
      <c r="M9" s="898"/>
      <c r="N9" s="898"/>
      <c r="O9" s="898"/>
      <c r="P9" s="898"/>
      <c r="Q9" s="898"/>
      <c r="R9" s="898"/>
      <c r="S9" s="898"/>
      <c r="T9" s="898"/>
      <c r="U9" s="894"/>
      <c r="V9" s="895"/>
      <c r="W9" s="894"/>
      <c r="X9" s="895"/>
      <c r="Y9" s="886" t="s">
        <v>940</v>
      </c>
      <c r="Z9" s="898"/>
      <c r="AA9" s="898"/>
      <c r="AB9" s="898"/>
      <c r="AC9" s="898" t="s">
        <v>941</v>
      </c>
      <c r="AD9" s="898"/>
      <c r="AE9" s="898"/>
      <c r="AF9" s="898"/>
      <c r="AG9" s="898" t="s">
        <v>942</v>
      </c>
      <c r="AH9" s="898"/>
      <c r="AI9" s="898"/>
      <c r="AJ9" s="898"/>
      <c r="AK9" s="894"/>
      <c r="AL9" s="903"/>
      <c r="AM9" s="903"/>
      <c r="AN9" s="904"/>
      <c r="AO9" s="905"/>
      <c r="AP9" s="2"/>
    </row>
    <row r="10" spans="2:86" ht="12" customHeight="1" x14ac:dyDescent="0.15">
      <c r="B10" s="872"/>
      <c r="C10" s="877"/>
      <c r="D10" s="875"/>
      <c r="E10" s="875"/>
      <c r="F10" s="875"/>
      <c r="G10" s="875"/>
      <c r="H10" s="875"/>
      <c r="I10" s="875"/>
      <c r="J10" s="876"/>
      <c r="K10" s="898"/>
      <c r="L10" s="898"/>
      <c r="M10" s="898"/>
      <c r="N10" s="898"/>
      <c r="O10" s="898"/>
      <c r="P10" s="898"/>
      <c r="Q10" s="898"/>
      <c r="R10" s="898"/>
      <c r="S10" s="898"/>
      <c r="T10" s="898"/>
      <c r="U10" s="896"/>
      <c r="V10" s="897"/>
      <c r="W10" s="896"/>
      <c r="X10" s="897"/>
      <c r="Y10" s="183" t="s">
        <v>527</v>
      </c>
      <c r="Z10" s="184" t="s">
        <v>526</v>
      </c>
      <c r="AA10" s="184" t="s">
        <v>943</v>
      </c>
      <c r="AB10" s="184" t="s">
        <v>944</v>
      </c>
      <c r="AC10" s="184" t="s">
        <v>527</v>
      </c>
      <c r="AD10" s="184" t="s">
        <v>526</v>
      </c>
      <c r="AE10" s="184" t="s">
        <v>943</v>
      </c>
      <c r="AF10" s="184" t="s">
        <v>944</v>
      </c>
      <c r="AG10" s="184" t="s">
        <v>527</v>
      </c>
      <c r="AH10" s="184" t="s">
        <v>526</v>
      </c>
      <c r="AI10" s="184" t="s">
        <v>943</v>
      </c>
      <c r="AJ10" s="184" t="s">
        <v>944</v>
      </c>
      <c r="AK10" s="896"/>
      <c r="AL10" s="900"/>
      <c r="AM10" s="900"/>
      <c r="AN10" s="906"/>
      <c r="AO10" s="907"/>
      <c r="AP10" s="2"/>
    </row>
    <row r="11" spans="2:86" ht="12" customHeight="1" x14ac:dyDescent="0.15">
      <c r="B11" s="872"/>
      <c r="C11" s="877"/>
      <c r="D11" s="875"/>
      <c r="E11" s="875"/>
      <c r="F11" s="875"/>
      <c r="G11" s="875"/>
      <c r="H11" s="875"/>
      <c r="I11" s="875"/>
      <c r="J11" s="876"/>
      <c r="K11" s="185">
        <v>1</v>
      </c>
      <c r="L11" s="908" t="s">
        <v>574</v>
      </c>
      <c r="M11" s="910"/>
      <c r="N11" s="908" t="s">
        <v>592</v>
      </c>
      <c r="O11" s="910"/>
      <c r="P11" s="908" t="s">
        <v>576</v>
      </c>
      <c r="Q11" s="910"/>
      <c r="R11" s="606" t="s">
        <v>270</v>
      </c>
      <c r="S11" s="606"/>
      <c r="T11" s="606"/>
      <c r="U11" s="908" t="s">
        <v>582</v>
      </c>
      <c r="V11" s="910"/>
      <c r="W11" s="908"/>
      <c r="X11" s="910"/>
      <c r="Y11" s="186"/>
      <c r="Z11" s="187"/>
      <c r="AA11" s="187"/>
      <c r="AB11" s="187"/>
      <c r="AC11" s="188"/>
      <c r="AD11" s="188"/>
      <c r="AE11" s="188"/>
      <c r="AF11" s="188">
        <v>2.5000000000000001E-3</v>
      </c>
      <c r="AG11" s="188"/>
      <c r="AH11" s="188"/>
      <c r="AI11" s="188"/>
      <c r="AJ11" s="188"/>
      <c r="AK11" s="908"/>
      <c r="AL11" s="909"/>
      <c r="AM11" s="909"/>
      <c r="AN11" s="909"/>
      <c r="AO11" s="910"/>
      <c r="AP11" s="2"/>
      <c r="AQ11" s="189">
        <f>IF(P11="材質劣化",2,IF(P11="漏水",3,1))</f>
        <v>2</v>
      </c>
    </row>
    <row r="12" spans="2:86" ht="12" customHeight="1" x14ac:dyDescent="0.15">
      <c r="B12" s="872"/>
      <c r="C12" s="877"/>
      <c r="D12" s="875"/>
      <c r="E12" s="875"/>
      <c r="F12" s="875"/>
      <c r="G12" s="875"/>
      <c r="H12" s="875"/>
      <c r="I12" s="875"/>
      <c r="J12" s="876"/>
      <c r="K12" s="185"/>
      <c r="L12" s="908"/>
      <c r="M12" s="910"/>
      <c r="N12" s="908"/>
      <c r="O12" s="910"/>
      <c r="P12" s="908"/>
      <c r="Q12" s="910"/>
      <c r="R12" s="606"/>
      <c r="S12" s="606"/>
      <c r="T12" s="606"/>
      <c r="U12" s="908"/>
      <c r="V12" s="910"/>
      <c r="W12" s="908"/>
      <c r="X12" s="910"/>
      <c r="Y12" s="186"/>
      <c r="Z12" s="187"/>
      <c r="AA12" s="187"/>
      <c r="AB12" s="187"/>
      <c r="AC12" s="188"/>
      <c r="AD12" s="188"/>
      <c r="AE12" s="188"/>
      <c r="AF12" s="188"/>
      <c r="AG12" s="188"/>
      <c r="AH12" s="188"/>
      <c r="AI12" s="188"/>
      <c r="AJ12" s="188"/>
      <c r="AK12" s="908"/>
      <c r="AL12" s="909"/>
      <c r="AM12" s="909"/>
      <c r="AN12" s="909"/>
      <c r="AO12" s="910"/>
      <c r="AP12" s="2"/>
      <c r="AQ12" s="189">
        <f>IF(P12="材質劣化",2,IF(P12="漏水",3,1))</f>
        <v>1</v>
      </c>
    </row>
    <row r="13" spans="2:86" ht="12" customHeight="1" x14ac:dyDescent="0.15">
      <c r="B13" s="872"/>
      <c r="C13" s="877"/>
      <c r="D13" s="875"/>
      <c r="E13" s="875"/>
      <c r="F13" s="875"/>
      <c r="G13" s="875"/>
      <c r="H13" s="875"/>
      <c r="I13" s="875"/>
      <c r="J13" s="876"/>
      <c r="K13" s="185"/>
      <c r="L13" s="908"/>
      <c r="M13" s="910"/>
      <c r="N13" s="908"/>
      <c r="O13" s="910"/>
      <c r="P13" s="908"/>
      <c r="Q13" s="910"/>
      <c r="R13" s="604"/>
      <c r="S13" s="620"/>
      <c r="T13" s="605"/>
      <c r="U13" s="908"/>
      <c r="V13" s="910"/>
      <c r="W13" s="908"/>
      <c r="X13" s="910"/>
      <c r="Y13" s="186"/>
      <c r="Z13" s="187"/>
      <c r="AA13" s="187"/>
      <c r="AB13" s="187"/>
      <c r="AC13" s="188"/>
      <c r="AD13" s="188"/>
      <c r="AE13" s="188"/>
      <c r="AF13" s="188"/>
      <c r="AG13" s="188"/>
      <c r="AH13" s="188"/>
      <c r="AI13" s="188"/>
      <c r="AJ13" s="188"/>
      <c r="AK13" s="908"/>
      <c r="AL13" s="909"/>
      <c r="AM13" s="909"/>
      <c r="AN13" s="909"/>
      <c r="AO13" s="910"/>
      <c r="AP13" s="2"/>
      <c r="AQ13" s="189">
        <f t="shared" ref="AQ13:AQ34" si="2">IF(P13="材質劣化",2,IF(P13="漏水",3,1))</f>
        <v>1</v>
      </c>
    </row>
    <row r="14" spans="2:86" ht="12" customHeight="1" x14ac:dyDescent="0.15">
      <c r="B14" s="872"/>
      <c r="C14" s="877"/>
      <c r="D14" s="875"/>
      <c r="E14" s="875"/>
      <c r="F14" s="875"/>
      <c r="G14" s="875"/>
      <c r="H14" s="875"/>
      <c r="I14" s="875"/>
      <c r="J14" s="876"/>
      <c r="K14" s="185"/>
      <c r="L14" s="908"/>
      <c r="M14" s="910"/>
      <c r="N14" s="908"/>
      <c r="O14" s="910"/>
      <c r="P14" s="908"/>
      <c r="Q14" s="910"/>
      <c r="R14" s="604"/>
      <c r="S14" s="620"/>
      <c r="T14" s="605"/>
      <c r="U14" s="908"/>
      <c r="V14" s="910"/>
      <c r="W14" s="908"/>
      <c r="X14" s="910"/>
      <c r="Y14" s="186"/>
      <c r="Z14" s="187"/>
      <c r="AA14" s="187"/>
      <c r="AB14" s="187"/>
      <c r="AC14" s="188"/>
      <c r="AD14" s="188"/>
      <c r="AE14" s="188"/>
      <c r="AF14" s="188"/>
      <c r="AG14" s="188"/>
      <c r="AH14" s="188"/>
      <c r="AI14" s="188"/>
      <c r="AJ14" s="188"/>
      <c r="AK14" s="908"/>
      <c r="AL14" s="909"/>
      <c r="AM14" s="909"/>
      <c r="AN14" s="909"/>
      <c r="AO14" s="910"/>
      <c r="AP14" s="2"/>
      <c r="AQ14" s="189">
        <f t="shared" si="2"/>
        <v>1</v>
      </c>
    </row>
    <row r="15" spans="2:86" ht="12" customHeight="1" x14ac:dyDescent="0.15">
      <c r="B15" s="872"/>
      <c r="C15" s="877"/>
      <c r="D15" s="875"/>
      <c r="E15" s="875"/>
      <c r="F15" s="875"/>
      <c r="G15" s="875"/>
      <c r="H15" s="875"/>
      <c r="I15" s="875"/>
      <c r="J15" s="876"/>
      <c r="K15" s="185"/>
      <c r="L15" s="908"/>
      <c r="M15" s="910"/>
      <c r="N15" s="908"/>
      <c r="O15" s="910"/>
      <c r="P15" s="908"/>
      <c r="Q15" s="910"/>
      <c r="R15" s="604"/>
      <c r="S15" s="620"/>
      <c r="T15" s="605"/>
      <c r="U15" s="908"/>
      <c r="V15" s="910"/>
      <c r="W15" s="908"/>
      <c r="X15" s="910"/>
      <c r="Y15" s="186"/>
      <c r="Z15" s="187"/>
      <c r="AA15" s="187"/>
      <c r="AB15" s="187"/>
      <c r="AC15" s="188"/>
      <c r="AD15" s="188"/>
      <c r="AE15" s="188"/>
      <c r="AF15" s="188"/>
      <c r="AG15" s="188"/>
      <c r="AH15" s="188"/>
      <c r="AI15" s="188"/>
      <c r="AJ15" s="188"/>
      <c r="AK15" s="908"/>
      <c r="AL15" s="909"/>
      <c r="AM15" s="909"/>
      <c r="AN15" s="909"/>
      <c r="AO15" s="910"/>
      <c r="AP15" s="2"/>
      <c r="AQ15" s="189">
        <f t="shared" si="2"/>
        <v>1</v>
      </c>
    </row>
    <row r="16" spans="2:86" ht="12" customHeight="1" x14ac:dyDescent="0.15">
      <c r="B16" s="872"/>
      <c r="C16" s="877"/>
      <c r="D16" s="875"/>
      <c r="E16" s="875"/>
      <c r="F16" s="875"/>
      <c r="G16" s="875"/>
      <c r="H16" s="875"/>
      <c r="I16" s="875"/>
      <c r="J16" s="876"/>
      <c r="K16" s="185"/>
      <c r="L16" s="908"/>
      <c r="M16" s="910"/>
      <c r="N16" s="908"/>
      <c r="O16" s="910"/>
      <c r="P16" s="908"/>
      <c r="Q16" s="910"/>
      <c r="R16" s="604"/>
      <c r="S16" s="620"/>
      <c r="T16" s="605"/>
      <c r="U16" s="908"/>
      <c r="V16" s="910"/>
      <c r="W16" s="908"/>
      <c r="X16" s="910"/>
      <c r="Y16" s="186"/>
      <c r="Z16" s="187"/>
      <c r="AA16" s="187"/>
      <c r="AB16" s="187"/>
      <c r="AC16" s="188"/>
      <c r="AD16" s="188"/>
      <c r="AE16" s="188"/>
      <c r="AF16" s="188"/>
      <c r="AG16" s="188"/>
      <c r="AH16" s="188"/>
      <c r="AI16" s="188"/>
      <c r="AJ16" s="188"/>
      <c r="AK16" s="908"/>
      <c r="AL16" s="909"/>
      <c r="AM16" s="909"/>
      <c r="AN16" s="909"/>
      <c r="AO16" s="910"/>
      <c r="AP16" s="2"/>
      <c r="AQ16" s="189">
        <f t="shared" si="2"/>
        <v>1</v>
      </c>
    </row>
    <row r="17" spans="2:46" ht="12" customHeight="1" x14ac:dyDescent="0.15">
      <c r="B17" s="872"/>
      <c r="C17" s="877"/>
      <c r="D17" s="875"/>
      <c r="E17" s="875"/>
      <c r="F17" s="875"/>
      <c r="G17" s="875"/>
      <c r="H17" s="875"/>
      <c r="I17" s="875"/>
      <c r="J17" s="876"/>
      <c r="K17" s="185"/>
      <c r="L17" s="908"/>
      <c r="M17" s="910"/>
      <c r="N17" s="908"/>
      <c r="O17" s="910"/>
      <c r="P17" s="908"/>
      <c r="Q17" s="910"/>
      <c r="R17" s="604"/>
      <c r="S17" s="620"/>
      <c r="T17" s="605"/>
      <c r="U17" s="908"/>
      <c r="V17" s="910"/>
      <c r="W17" s="908"/>
      <c r="X17" s="910"/>
      <c r="Y17" s="186"/>
      <c r="Z17" s="187"/>
      <c r="AA17" s="187"/>
      <c r="AB17" s="187"/>
      <c r="AC17" s="188"/>
      <c r="AD17" s="188"/>
      <c r="AE17" s="188"/>
      <c r="AF17" s="188"/>
      <c r="AG17" s="188"/>
      <c r="AH17" s="188"/>
      <c r="AI17" s="188"/>
      <c r="AJ17" s="188"/>
      <c r="AK17" s="908"/>
      <c r="AL17" s="909"/>
      <c r="AM17" s="909"/>
      <c r="AN17" s="909"/>
      <c r="AO17" s="910"/>
      <c r="AP17" s="2"/>
      <c r="AQ17" s="189">
        <f t="shared" si="2"/>
        <v>1</v>
      </c>
    </row>
    <row r="18" spans="2:46" ht="12" customHeight="1" x14ac:dyDescent="0.15">
      <c r="B18" s="872"/>
      <c r="C18" s="877"/>
      <c r="D18" s="875"/>
      <c r="E18" s="875"/>
      <c r="F18" s="875"/>
      <c r="G18" s="875"/>
      <c r="H18" s="875"/>
      <c r="I18" s="875"/>
      <c r="J18" s="876"/>
      <c r="K18" s="185"/>
      <c r="L18" s="908"/>
      <c r="M18" s="910"/>
      <c r="N18" s="908"/>
      <c r="O18" s="910"/>
      <c r="P18" s="908"/>
      <c r="Q18" s="910"/>
      <c r="R18" s="604"/>
      <c r="S18" s="620"/>
      <c r="T18" s="605"/>
      <c r="U18" s="908"/>
      <c r="V18" s="910"/>
      <c r="W18" s="908"/>
      <c r="X18" s="910"/>
      <c r="Y18" s="186"/>
      <c r="Z18" s="187"/>
      <c r="AA18" s="187"/>
      <c r="AB18" s="187"/>
      <c r="AC18" s="188"/>
      <c r="AD18" s="188"/>
      <c r="AE18" s="188"/>
      <c r="AF18" s="188"/>
      <c r="AG18" s="188"/>
      <c r="AH18" s="188"/>
      <c r="AI18" s="188"/>
      <c r="AJ18" s="188"/>
      <c r="AK18" s="908"/>
      <c r="AL18" s="909"/>
      <c r="AM18" s="909"/>
      <c r="AN18" s="909"/>
      <c r="AO18" s="910"/>
      <c r="AP18" s="2"/>
      <c r="AQ18" s="189">
        <f t="shared" si="2"/>
        <v>1</v>
      </c>
    </row>
    <row r="19" spans="2:46" ht="12" customHeight="1" x14ac:dyDescent="0.15">
      <c r="B19" s="872"/>
      <c r="C19" s="877"/>
      <c r="D19" s="875"/>
      <c r="E19" s="875"/>
      <c r="F19" s="875"/>
      <c r="G19" s="875"/>
      <c r="H19" s="875"/>
      <c r="I19" s="875"/>
      <c r="J19" s="876"/>
      <c r="K19" s="185"/>
      <c r="L19" s="908"/>
      <c r="M19" s="910"/>
      <c r="N19" s="908"/>
      <c r="O19" s="910"/>
      <c r="P19" s="908"/>
      <c r="Q19" s="910"/>
      <c r="R19" s="604"/>
      <c r="S19" s="620"/>
      <c r="T19" s="605"/>
      <c r="U19" s="908"/>
      <c r="V19" s="910"/>
      <c r="W19" s="908"/>
      <c r="X19" s="910"/>
      <c r="Y19" s="186"/>
      <c r="Z19" s="187"/>
      <c r="AA19" s="187"/>
      <c r="AB19" s="187"/>
      <c r="AC19" s="188"/>
      <c r="AD19" s="188"/>
      <c r="AE19" s="188"/>
      <c r="AF19" s="188"/>
      <c r="AG19" s="188"/>
      <c r="AH19" s="188"/>
      <c r="AI19" s="188"/>
      <c r="AJ19" s="188"/>
      <c r="AK19" s="908"/>
      <c r="AL19" s="909"/>
      <c r="AM19" s="909"/>
      <c r="AN19" s="909"/>
      <c r="AO19" s="910"/>
      <c r="AP19" s="2"/>
      <c r="AQ19" s="189">
        <f t="shared" si="2"/>
        <v>1</v>
      </c>
    </row>
    <row r="20" spans="2:46" ht="12" customHeight="1" x14ac:dyDescent="0.15">
      <c r="B20" s="872"/>
      <c r="C20" s="877"/>
      <c r="D20" s="875"/>
      <c r="E20" s="875"/>
      <c r="F20" s="875"/>
      <c r="G20" s="875"/>
      <c r="H20" s="875"/>
      <c r="I20" s="875"/>
      <c r="J20" s="876"/>
      <c r="K20" s="185"/>
      <c r="L20" s="908"/>
      <c r="M20" s="910"/>
      <c r="N20" s="908"/>
      <c r="O20" s="910"/>
      <c r="P20" s="908"/>
      <c r="Q20" s="910"/>
      <c r="R20" s="604"/>
      <c r="S20" s="620"/>
      <c r="T20" s="605"/>
      <c r="U20" s="908"/>
      <c r="V20" s="910"/>
      <c r="W20" s="908"/>
      <c r="X20" s="910"/>
      <c r="Y20" s="186"/>
      <c r="Z20" s="187"/>
      <c r="AA20" s="187"/>
      <c r="AB20" s="187"/>
      <c r="AC20" s="188"/>
      <c r="AD20" s="188"/>
      <c r="AE20" s="188"/>
      <c r="AF20" s="188"/>
      <c r="AG20" s="188"/>
      <c r="AH20" s="188"/>
      <c r="AI20" s="188"/>
      <c r="AJ20" s="188"/>
      <c r="AK20" s="908"/>
      <c r="AL20" s="909"/>
      <c r="AM20" s="909"/>
      <c r="AN20" s="909"/>
      <c r="AO20" s="910"/>
      <c r="AP20" s="2"/>
      <c r="AQ20" s="189">
        <f t="shared" si="2"/>
        <v>1</v>
      </c>
    </row>
    <row r="21" spans="2:46" ht="12" customHeight="1" x14ac:dyDescent="0.15">
      <c r="B21" s="872"/>
      <c r="C21" s="877"/>
      <c r="D21" s="875"/>
      <c r="E21" s="875"/>
      <c r="F21" s="875"/>
      <c r="G21" s="875"/>
      <c r="H21" s="875"/>
      <c r="I21" s="875"/>
      <c r="J21" s="876"/>
      <c r="K21" s="185"/>
      <c r="L21" s="908"/>
      <c r="M21" s="910"/>
      <c r="N21" s="908"/>
      <c r="O21" s="910"/>
      <c r="P21" s="908"/>
      <c r="Q21" s="910"/>
      <c r="R21" s="604"/>
      <c r="S21" s="620"/>
      <c r="T21" s="605"/>
      <c r="U21" s="908"/>
      <c r="V21" s="910"/>
      <c r="W21" s="908"/>
      <c r="X21" s="910"/>
      <c r="Y21" s="186"/>
      <c r="Z21" s="187"/>
      <c r="AA21" s="187"/>
      <c r="AB21" s="187"/>
      <c r="AC21" s="188"/>
      <c r="AD21" s="188"/>
      <c r="AE21" s="188"/>
      <c r="AF21" s="188"/>
      <c r="AG21" s="188"/>
      <c r="AH21" s="188"/>
      <c r="AI21" s="188"/>
      <c r="AJ21" s="188"/>
      <c r="AK21" s="908"/>
      <c r="AL21" s="909"/>
      <c r="AM21" s="909"/>
      <c r="AN21" s="909"/>
      <c r="AO21" s="910"/>
      <c r="AP21" s="2"/>
      <c r="AQ21" s="189">
        <f>IF(P21="材質劣化",2,IF(P21="漏水",3,1))</f>
        <v>1</v>
      </c>
    </row>
    <row r="22" spans="2:46" ht="12" customHeight="1" x14ac:dyDescent="0.15">
      <c r="B22" s="872"/>
      <c r="C22" s="877"/>
      <c r="D22" s="875"/>
      <c r="E22" s="875"/>
      <c r="F22" s="875"/>
      <c r="G22" s="875"/>
      <c r="H22" s="875"/>
      <c r="I22" s="875"/>
      <c r="J22" s="876"/>
      <c r="K22" s="185"/>
      <c r="L22" s="908"/>
      <c r="M22" s="910"/>
      <c r="N22" s="908"/>
      <c r="O22" s="910"/>
      <c r="P22" s="908"/>
      <c r="Q22" s="910"/>
      <c r="R22" s="604"/>
      <c r="S22" s="620"/>
      <c r="T22" s="605"/>
      <c r="U22" s="908"/>
      <c r="V22" s="910"/>
      <c r="W22" s="908"/>
      <c r="X22" s="910"/>
      <c r="Y22" s="186"/>
      <c r="Z22" s="187"/>
      <c r="AA22" s="187"/>
      <c r="AB22" s="187"/>
      <c r="AC22" s="188"/>
      <c r="AD22" s="188"/>
      <c r="AE22" s="188"/>
      <c r="AF22" s="188"/>
      <c r="AG22" s="188"/>
      <c r="AH22" s="188"/>
      <c r="AI22" s="188"/>
      <c r="AJ22" s="188"/>
      <c r="AK22" s="908"/>
      <c r="AL22" s="909"/>
      <c r="AM22" s="909"/>
      <c r="AN22" s="909"/>
      <c r="AO22" s="910"/>
      <c r="AP22" s="2"/>
      <c r="AQ22" s="189">
        <f t="shared" si="2"/>
        <v>1</v>
      </c>
    </row>
    <row r="23" spans="2:46" ht="12" customHeight="1" x14ac:dyDescent="0.15">
      <c r="B23" s="872"/>
      <c r="C23" s="877"/>
      <c r="D23" s="875"/>
      <c r="E23" s="875"/>
      <c r="F23" s="875"/>
      <c r="G23" s="875"/>
      <c r="H23" s="875"/>
      <c r="I23" s="875"/>
      <c r="J23" s="876"/>
      <c r="K23" s="185"/>
      <c r="L23" s="908"/>
      <c r="M23" s="910"/>
      <c r="N23" s="908"/>
      <c r="O23" s="910"/>
      <c r="P23" s="908"/>
      <c r="Q23" s="910"/>
      <c r="R23" s="604"/>
      <c r="S23" s="620"/>
      <c r="T23" s="605"/>
      <c r="U23" s="908"/>
      <c r="V23" s="910"/>
      <c r="W23" s="908"/>
      <c r="X23" s="910"/>
      <c r="Y23" s="186"/>
      <c r="Z23" s="187"/>
      <c r="AA23" s="187"/>
      <c r="AB23" s="187"/>
      <c r="AC23" s="188"/>
      <c r="AD23" s="188"/>
      <c r="AE23" s="188"/>
      <c r="AF23" s="188"/>
      <c r="AG23" s="188"/>
      <c r="AH23" s="188"/>
      <c r="AI23" s="188"/>
      <c r="AJ23" s="188"/>
      <c r="AK23" s="908"/>
      <c r="AL23" s="909"/>
      <c r="AM23" s="909"/>
      <c r="AN23" s="909"/>
      <c r="AO23" s="910"/>
      <c r="AP23" s="2"/>
      <c r="AQ23" s="189">
        <f t="shared" si="2"/>
        <v>1</v>
      </c>
    </row>
    <row r="24" spans="2:46" ht="12" customHeight="1" x14ac:dyDescent="0.15">
      <c r="B24" s="872"/>
      <c r="C24" s="877"/>
      <c r="D24" s="875"/>
      <c r="E24" s="875"/>
      <c r="F24" s="875"/>
      <c r="G24" s="875"/>
      <c r="H24" s="875"/>
      <c r="I24" s="875"/>
      <c r="J24" s="876"/>
      <c r="K24" s="185"/>
      <c r="L24" s="908"/>
      <c r="M24" s="910"/>
      <c r="N24" s="908"/>
      <c r="O24" s="910"/>
      <c r="P24" s="908"/>
      <c r="Q24" s="910"/>
      <c r="R24" s="604"/>
      <c r="S24" s="620"/>
      <c r="T24" s="605"/>
      <c r="U24" s="908"/>
      <c r="V24" s="910"/>
      <c r="W24" s="908"/>
      <c r="X24" s="910"/>
      <c r="Y24" s="186"/>
      <c r="Z24" s="187"/>
      <c r="AA24" s="187"/>
      <c r="AB24" s="187"/>
      <c r="AC24" s="188"/>
      <c r="AD24" s="188"/>
      <c r="AE24" s="188"/>
      <c r="AF24" s="188"/>
      <c r="AG24" s="188"/>
      <c r="AH24" s="188"/>
      <c r="AI24" s="188"/>
      <c r="AJ24" s="188"/>
      <c r="AK24" s="908"/>
      <c r="AL24" s="909"/>
      <c r="AM24" s="909"/>
      <c r="AN24" s="909"/>
      <c r="AO24" s="910"/>
      <c r="AP24" s="2"/>
      <c r="AQ24" s="189">
        <f t="shared" si="2"/>
        <v>1</v>
      </c>
    </row>
    <row r="25" spans="2:46" ht="12" customHeight="1" x14ac:dyDescent="0.15">
      <c r="B25" s="872"/>
      <c r="C25" s="877"/>
      <c r="D25" s="875"/>
      <c r="E25" s="875"/>
      <c r="F25" s="875"/>
      <c r="G25" s="875"/>
      <c r="H25" s="875"/>
      <c r="I25" s="875"/>
      <c r="J25" s="876"/>
      <c r="K25" s="185"/>
      <c r="L25" s="908"/>
      <c r="M25" s="910"/>
      <c r="N25" s="908"/>
      <c r="O25" s="910"/>
      <c r="P25" s="908"/>
      <c r="Q25" s="910"/>
      <c r="R25" s="604"/>
      <c r="S25" s="620"/>
      <c r="T25" s="605"/>
      <c r="U25" s="908"/>
      <c r="V25" s="910"/>
      <c r="W25" s="908"/>
      <c r="X25" s="910"/>
      <c r="Y25" s="186"/>
      <c r="Z25" s="187"/>
      <c r="AA25" s="187"/>
      <c r="AB25" s="187"/>
      <c r="AC25" s="188"/>
      <c r="AD25" s="188"/>
      <c r="AE25" s="188"/>
      <c r="AF25" s="188"/>
      <c r="AG25" s="188"/>
      <c r="AH25" s="188"/>
      <c r="AI25" s="188"/>
      <c r="AJ25" s="188"/>
      <c r="AK25" s="908"/>
      <c r="AL25" s="909"/>
      <c r="AM25" s="909"/>
      <c r="AN25" s="909"/>
      <c r="AO25" s="910"/>
      <c r="AP25" s="2"/>
      <c r="AQ25" s="189">
        <f t="shared" si="2"/>
        <v>1</v>
      </c>
    </row>
    <row r="26" spans="2:46" ht="12" customHeight="1" x14ac:dyDescent="0.15">
      <c r="B26" s="872"/>
      <c r="C26" s="877"/>
      <c r="D26" s="875"/>
      <c r="E26" s="875"/>
      <c r="F26" s="875"/>
      <c r="G26" s="875"/>
      <c r="H26" s="875"/>
      <c r="I26" s="875"/>
      <c r="J26" s="876"/>
      <c r="K26" s="185"/>
      <c r="L26" s="908"/>
      <c r="M26" s="910"/>
      <c r="N26" s="908"/>
      <c r="O26" s="910"/>
      <c r="P26" s="908"/>
      <c r="Q26" s="910"/>
      <c r="R26" s="604"/>
      <c r="S26" s="620"/>
      <c r="T26" s="605"/>
      <c r="U26" s="908"/>
      <c r="V26" s="910"/>
      <c r="W26" s="908"/>
      <c r="X26" s="910"/>
      <c r="Y26" s="186"/>
      <c r="Z26" s="187"/>
      <c r="AA26" s="187"/>
      <c r="AB26" s="187"/>
      <c r="AC26" s="188"/>
      <c r="AD26" s="188"/>
      <c r="AE26" s="188"/>
      <c r="AF26" s="188"/>
      <c r="AG26" s="188"/>
      <c r="AH26" s="188"/>
      <c r="AI26" s="188"/>
      <c r="AJ26" s="188"/>
      <c r="AK26" s="908"/>
      <c r="AL26" s="909"/>
      <c r="AM26" s="909"/>
      <c r="AN26" s="909"/>
      <c r="AO26" s="910"/>
      <c r="AP26" s="2"/>
      <c r="AQ26" s="189">
        <f t="shared" si="2"/>
        <v>1</v>
      </c>
    </row>
    <row r="27" spans="2:46" ht="12" customHeight="1" x14ac:dyDescent="0.15">
      <c r="B27" s="872"/>
      <c r="C27" s="877"/>
      <c r="D27" s="875"/>
      <c r="E27" s="875"/>
      <c r="F27" s="875"/>
      <c r="G27" s="875"/>
      <c r="H27" s="875"/>
      <c r="I27" s="875"/>
      <c r="J27" s="876"/>
      <c r="K27" s="185"/>
      <c r="L27" s="908"/>
      <c r="M27" s="910"/>
      <c r="N27" s="908"/>
      <c r="O27" s="910"/>
      <c r="P27" s="908"/>
      <c r="Q27" s="910"/>
      <c r="R27" s="604"/>
      <c r="S27" s="620"/>
      <c r="T27" s="605"/>
      <c r="U27" s="908"/>
      <c r="V27" s="910"/>
      <c r="W27" s="908"/>
      <c r="X27" s="910"/>
      <c r="Y27" s="186"/>
      <c r="Z27" s="187"/>
      <c r="AA27" s="187"/>
      <c r="AB27" s="187"/>
      <c r="AC27" s="188"/>
      <c r="AD27" s="188"/>
      <c r="AE27" s="188"/>
      <c r="AF27" s="188"/>
      <c r="AG27" s="188"/>
      <c r="AH27" s="188"/>
      <c r="AI27" s="188"/>
      <c r="AJ27" s="188"/>
      <c r="AK27" s="908"/>
      <c r="AL27" s="909"/>
      <c r="AM27" s="909"/>
      <c r="AN27" s="909"/>
      <c r="AO27" s="910"/>
      <c r="AP27" s="2"/>
      <c r="AQ27" s="189">
        <f t="shared" si="2"/>
        <v>1</v>
      </c>
    </row>
    <row r="28" spans="2:46" ht="12" customHeight="1" x14ac:dyDescent="0.15">
      <c r="B28" s="872"/>
      <c r="C28" s="877"/>
      <c r="D28" s="875"/>
      <c r="E28" s="875"/>
      <c r="F28" s="875"/>
      <c r="G28" s="875"/>
      <c r="H28" s="875"/>
      <c r="I28" s="875"/>
      <c r="J28" s="876"/>
      <c r="K28" s="185"/>
      <c r="L28" s="908"/>
      <c r="M28" s="910"/>
      <c r="N28" s="908"/>
      <c r="O28" s="910"/>
      <c r="P28" s="908"/>
      <c r="Q28" s="910"/>
      <c r="R28" s="604"/>
      <c r="S28" s="620"/>
      <c r="T28" s="605"/>
      <c r="U28" s="908"/>
      <c r="V28" s="910"/>
      <c r="W28" s="908"/>
      <c r="X28" s="910"/>
      <c r="Y28" s="186"/>
      <c r="Z28" s="187"/>
      <c r="AA28" s="187"/>
      <c r="AB28" s="187"/>
      <c r="AC28" s="188"/>
      <c r="AD28" s="188"/>
      <c r="AE28" s="188"/>
      <c r="AF28" s="188"/>
      <c r="AG28" s="188"/>
      <c r="AH28" s="188"/>
      <c r="AI28" s="188"/>
      <c r="AJ28" s="188"/>
      <c r="AK28" s="908"/>
      <c r="AL28" s="909"/>
      <c r="AM28" s="909"/>
      <c r="AN28" s="909"/>
      <c r="AO28" s="910"/>
      <c r="AP28" s="2"/>
      <c r="AQ28" s="189">
        <f t="shared" si="2"/>
        <v>1</v>
      </c>
    </row>
    <row r="29" spans="2:46" ht="12" customHeight="1" x14ac:dyDescent="0.15">
      <c r="B29" s="872"/>
      <c r="C29" s="877"/>
      <c r="D29" s="875"/>
      <c r="E29" s="875"/>
      <c r="F29" s="875"/>
      <c r="G29" s="875"/>
      <c r="H29" s="875"/>
      <c r="I29" s="875"/>
      <c r="J29" s="876"/>
      <c r="K29" s="185"/>
      <c r="L29" s="908"/>
      <c r="M29" s="910"/>
      <c r="N29" s="908"/>
      <c r="O29" s="910"/>
      <c r="P29" s="908"/>
      <c r="Q29" s="910"/>
      <c r="R29" s="604"/>
      <c r="S29" s="620"/>
      <c r="T29" s="605"/>
      <c r="U29" s="908"/>
      <c r="V29" s="910"/>
      <c r="W29" s="908"/>
      <c r="X29" s="910"/>
      <c r="Y29" s="186"/>
      <c r="Z29" s="187"/>
      <c r="AA29" s="187"/>
      <c r="AB29" s="187"/>
      <c r="AC29" s="188"/>
      <c r="AD29" s="188"/>
      <c r="AE29" s="188"/>
      <c r="AF29" s="188"/>
      <c r="AG29" s="188"/>
      <c r="AH29" s="188"/>
      <c r="AI29" s="188"/>
      <c r="AJ29" s="188"/>
      <c r="AK29" s="908"/>
      <c r="AL29" s="909"/>
      <c r="AM29" s="909"/>
      <c r="AN29" s="909"/>
      <c r="AO29" s="910"/>
      <c r="AP29" s="2"/>
      <c r="AQ29" s="189">
        <f t="shared" si="2"/>
        <v>1</v>
      </c>
    </row>
    <row r="30" spans="2:46" ht="12" customHeight="1" x14ac:dyDescent="0.15">
      <c r="B30" s="872"/>
      <c r="C30" s="877"/>
      <c r="D30" s="875"/>
      <c r="E30" s="875"/>
      <c r="F30" s="875"/>
      <c r="G30" s="875"/>
      <c r="H30" s="875"/>
      <c r="I30" s="875"/>
      <c r="J30" s="876"/>
      <c r="K30" s="185"/>
      <c r="L30" s="908"/>
      <c r="M30" s="910"/>
      <c r="N30" s="908"/>
      <c r="O30" s="910"/>
      <c r="P30" s="908"/>
      <c r="Q30" s="910"/>
      <c r="R30" s="604"/>
      <c r="S30" s="620"/>
      <c r="T30" s="605"/>
      <c r="U30" s="908"/>
      <c r="V30" s="910"/>
      <c r="W30" s="908"/>
      <c r="X30" s="910"/>
      <c r="Y30" s="186"/>
      <c r="Z30" s="187"/>
      <c r="AA30" s="187"/>
      <c r="AB30" s="187"/>
      <c r="AC30" s="188"/>
      <c r="AD30" s="188"/>
      <c r="AE30" s="188"/>
      <c r="AF30" s="188"/>
      <c r="AG30" s="188"/>
      <c r="AH30" s="188"/>
      <c r="AI30" s="188"/>
      <c r="AJ30" s="188"/>
      <c r="AK30" s="908"/>
      <c r="AL30" s="909"/>
      <c r="AM30" s="909"/>
      <c r="AN30" s="909"/>
      <c r="AO30" s="910"/>
      <c r="AP30" s="2"/>
      <c r="AQ30" s="189">
        <f t="shared" si="2"/>
        <v>1</v>
      </c>
    </row>
    <row r="31" spans="2:46" ht="12" customHeight="1" x14ac:dyDescent="0.15">
      <c r="B31" s="872"/>
      <c r="C31" s="877"/>
      <c r="D31" s="875"/>
      <c r="E31" s="875"/>
      <c r="F31" s="875"/>
      <c r="G31" s="875"/>
      <c r="H31" s="875"/>
      <c r="I31" s="875"/>
      <c r="J31" s="876"/>
      <c r="K31" s="185"/>
      <c r="L31" s="908"/>
      <c r="M31" s="910"/>
      <c r="N31" s="908"/>
      <c r="O31" s="910"/>
      <c r="P31" s="908"/>
      <c r="Q31" s="910"/>
      <c r="R31" s="604"/>
      <c r="S31" s="620"/>
      <c r="T31" s="605"/>
      <c r="U31" s="908"/>
      <c r="V31" s="910"/>
      <c r="W31" s="908"/>
      <c r="X31" s="910"/>
      <c r="Y31" s="186"/>
      <c r="Z31" s="187"/>
      <c r="AA31" s="187"/>
      <c r="AB31" s="187"/>
      <c r="AC31" s="188"/>
      <c r="AD31" s="188"/>
      <c r="AE31" s="188"/>
      <c r="AF31" s="188"/>
      <c r="AG31" s="188"/>
      <c r="AH31" s="188"/>
      <c r="AI31" s="188"/>
      <c r="AJ31" s="188"/>
      <c r="AK31" s="908"/>
      <c r="AL31" s="909"/>
      <c r="AM31" s="909"/>
      <c r="AN31" s="909"/>
      <c r="AO31" s="910"/>
      <c r="AP31" s="2"/>
      <c r="AQ31" s="189">
        <f t="shared" si="2"/>
        <v>1</v>
      </c>
    </row>
    <row r="32" spans="2:46" ht="12" customHeight="1" x14ac:dyDescent="0.15">
      <c r="B32" s="872"/>
      <c r="C32" s="877"/>
      <c r="D32" s="875"/>
      <c r="E32" s="875"/>
      <c r="F32" s="875"/>
      <c r="G32" s="875"/>
      <c r="H32" s="875"/>
      <c r="I32" s="875"/>
      <c r="J32" s="876"/>
      <c r="K32" s="185"/>
      <c r="L32" s="908"/>
      <c r="M32" s="910"/>
      <c r="N32" s="908"/>
      <c r="O32" s="910"/>
      <c r="P32" s="908"/>
      <c r="Q32" s="910"/>
      <c r="R32" s="604"/>
      <c r="S32" s="620"/>
      <c r="T32" s="605"/>
      <c r="U32" s="908"/>
      <c r="V32" s="910"/>
      <c r="W32" s="908"/>
      <c r="X32" s="910"/>
      <c r="Y32" s="186"/>
      <c r="Z32" s="187"/>
      <c r="AA32" s="187"/>
      <c r="AB32" s="187"/>
      <c r="AC32" s="188"/>
      <c r="AD32" s="188"/>
      <c r="AE32" s="188"/>
      <c r="AF32" s="188"/>
      <c r="AG32" s="188"/>
      <c r="AH32" s="188"/>
      <c r="AI32" s="188"/>
      <c r="AJ32" s="188"/>
      <c r="AK32" s="908"/>
      <c r="AL32" s="909"/>
      <c r="AM32" s="909"/>
      <c r="AN32" s="909"/>
      <c r="AO32" s="910"/>
      <c r="AP32" s="2"/>
      <c r="AQ32" s="189">
        <f t="shared" si="2"/>
        <v>1</v>
      </c>
      <c r="AS32" s="856"/>
      <c r="AT32" s="856"/>
    </row>
    <row r="33" spans="2:86" ht="12" customHeight="1" x14ac:dyDescent="0.15">
      <c r="B33" s="872"/>
      <c r="C33" s="877"/>
      <c r="D33" s="875"/>
      <c r="E33" s="875"/>
      <c r="F33" s="875"/>
      <c r="G33" s="875"/>
      <c r="H33" s="875"/>
      <c r="I33" s="875"/>
      <c r="J33" s="876"/>
      <c r="K33" s="185"/>
      <c r="L33" s="908"/>
      <c r="M33" s="910"/>
      <c r="N33" s="908"/>
      <c r="O33" s="910"/>
      <c r="P33" s="908"/>
      <c r="Q33" s="910"/>
      <c r="R33" s="604"/>
      <c r="S33" s="620"/>
      <c r="T33" s="605"/>
      <c r="U33" s="908"/>
      <c r="V33" s="910"/>
      <c r="W33" s="908"/>
      <c r="X33" s="910"/>
      <c r="Y33" s="186"/>
      <c r="Z33" s="187"/>
      <c r="AA33" s="187"/>
      <c r="AB33" s="187"/>
      <c r="AC33" s="188"/>
      <c r="AD33" s="188"/>
      <c r="AE33" s="188"/>
      <c r="AF33" s="188"/>
      <c r="AG33" s="188"/>
      <c r="AH33" s="188"/>
      <c r="AI33" s="188"/>
      <c r="AJ33" s="188"/>
      <c r="AK33" s="908"/>
      <c r="AL33" s="909"/>
      <c r="AM33" s="909"/>
      <c r="AN33" s="909"/>
      <c r="AO33" s="910"/>
      <c r="AP33" s="2"/>
      <c r="AQ33" s="189">
        <f t="shared" si="2"/>
        <v>1</v>
      </c>
      <c r="AS33" s="911"/>
      <c r="AT33" s="911"/>
    </row>
    <row r="34" spans="2:86" ht="12" customHeight="1" x14ac:dyDescent="0.15">
      <c r="B34" s="872"/>
      <c r="C34" s="877"/>
      <c r="D34" s="875"/>
      <c r="E34" s="875"/>
      <c r="F34" s="875"/>
      <c r="G34" s="875"/>
      <c r="H34" s="875"/>
      <c r="I34" s="875"/>
      <c r="J34" s="876"/>
      <c r="K34" s="185"/>
      <c r="L34" s="908"/>
      <c r="M34" s="910"/>
      <c r="N34" s="908"/>
      <c r="O34" s="910"/>
      <c r="P34" s="908"/>
      <c r="Q34" s="910"/>
      <c r="R34" s="604"/>
      <c r="S34" s="620"/>
      <c r="T34" s="605"/>
      <c r="U34" s="908"/>
      <c r="V34" s="910"/>
      <c r="W34" s="908"/>
      <c r="X34" s="910"/>
      <c r="Y34" s="186"/>
      <c r="Z34" s="187"/>
      <c r="AA34" s="187"/>
      <c r="AB34" s="187"/>
      <c r="AC34" s="188"/>
      <c r="AD34" s="188"/>
      <c r="AE34" s="188"/>
      <c r="AF34" s="188"/>
      <c r="AG34" s="188"/>
      <c r="AH34" s="188"/>
      <c r="AI34" s="188"/>
      <c r="AJ34" s="188"/>
      <c r="AK34" s="908"/>
      <c r="AL34" s="909"/>
      <c r="AM34" s="909"/>
      <c r="AN34" s="909"/>
      <c r="AO34" s="910"/>
      <c r="AP34" s="2"/>
      <c r="AQ34" s="189">
        <f t="shared" si="2"/>
        <v>1</v>
      </c>
      <c r="AS34" s="912"/>
      <c r="AT34" s="912"/>
    </row>
    <row r="35" spans="2:86" ht="12" customHeight="1" x14ac:dyDescent="0.15">
      <c r="B35" s="872"/>
      <c r="C35" s="877"/>
      <c r="D35" s="875"/>
      <c r="E35" s="875"/>
      <c r="F35" s="875"/>
      <c r="G35" s="875"/>
      <c r="H35" s="875"/>
      <c r="I35" s="875"/>
      <c r="J35" s="876"/>
      <c r="K35" s="913" t="s">
        <v>945</v>
      </c>
      <c r="L35" s="898" t="s">
        <v>946</v>
      </c>
      <c r="M35" s="898"/>
      <c r="N35" s="898"/>
      <c r="O35" s="898"/>
      <c r="P35" s="898"/>
      <c r="Q35" s="898"/>
      <c r="R35" s="898"/>
      <c r="S35" s="898"/>
      <c r="T35" s="898"/>
      <c r="U35" s="898"/>
      <c r="V35" s="898"/>
      <c r="W35" s="898"/>
      <c r="X35" s="898"/>
      <c r="Y35" s="884" t="s">
        <v>947</v>
      </c>
      <c r="Z35" s="885"/>
      <c r="AA35" s="885"/>
      <c r="AB35" s="886"/>
      <c r="AC35" s="190">
        <f t="shared" ref="AC35:AJ35" si="3">SUM(AC11:AC34)</f>
        <v>0</v>
      </c>
      <c r="AD35" s="190">
        <f t="shared" si="3"/>
        <v>0</v>
      </c>
      <c r="AE35" s="190">
        <f>SUM(AE11:AE34)</f>
        <v>0</v>
      </c>
      <c r="AF35" s="190">
        <f t="shared" si="3"/>
        <v>2.5000000000000001E-3</v>
      </c>
      <c r="AG35" s="190">
        <f t="shared" si="3"/>
        <v>0</v>
      </c>
      <c r="AH35" s="190">
        <f t="shared" si="3"/>
        <v>0</v>
      </c>
      <c r="AI35" s="190">
        <f t="shared" si="3"/>
        <v>0</v>
      </c>
      <c r="AJ35" s="191">
        <f t="shared" si="3"/>
        <v>0</v>
      </c>
      <c r="AK35" s="898" t="s">
        <v>948</v>
      </c>
      <c r="AL35" s="898"/>
      <c r="AM35" s="915" t="s">
        <v>949</v>
      </c>
      <c r="AN35" s="915"/>
      <c r="AO35" s="915"/>
      <c r="AP35" s="2"/>
    </row>
    <row r="36" spans="2:86" ht="12" customHeight="1" x14ac:dyDescent="0.15">
      <c r="B36" s="872"/>
      <c r="C36" s="877"/>
      <c r="D36" s="875"/>
      <c r="E36" s="875"/>
      <c r="F36" s="875"/>
      <c r="G36" s="875"/>
      <c r="H36" s="875"/>
      <c r="I36" s="875"/>
      <c r="J36" s="876"/>
      <c r="K36" s="914"/>
      <c r="L36" s="892" t="s">
        <v>950</v>
      </c>
      <c r="M36" s="899"/>
      <c r="N36" s="893"/>
      <c r="O36" s="892" t="s">
        <v>951</v>
      </c>
      <c r="P36" s="899"/>
      <c r="Q36" s="899"/>
      <c r="R36" s="899"/>
      <c r="S36" s="899"/>
      <c r="T36" s="899"/>
      <c r="U36" s="899"/>
      <c r="V36" s="899"/>
      <c r="W36" s="899"/>
      <c r="X36" s="893"/>
      <c r="Y36" s="183" t="s">
        <v>527</v>
      </c>
      <c r="Z36" s="184" t="s">
        <v>526</v>
      </c>
      <c r="AA36" s="184" t="s">
        <v>943</v>
      </c>
      <c r="AB36" s="184" t="s">
        <v>944</v>
      </c>
      <c r="AC36" s="184" t="s">
        <v>527</v>
      </c>
      <c r="AD36" s="184" t="s">
        <v>526</v>
      </c>
      <c r="AE36" s="184" t="s">
        <v>943</v>
      </c>
      <c r="AF36" s="184" t="s">
        <v>944</v>
      </c>
      <c r="AG36" s="184" t="s">
        <v>527</v>
      </c>
      <c r="AH36" s="184" t="s">
        <v>526</v>
      </c>
      <c r="AI36" s="184" t="s">
        <v>943</v>
      </c>
      <c r="AJ36" s="192" t="s">
        <v>944</v>
      </c>
      <c r="AK36" s="898"/>
      <c r="AL36" s="898"/>
      <c r="AM36" s="915"/>
      <c r="AN36" s="915"/>
      <c r="AO36" s="915"/>
      <c r="AP36" s="2"/>
    </row>
    <row r="37" spans="2:86" ht="14.25" customHeight="1" x14ac:dyDescent="0.15">
      <c r="B37" s="872"/>
      <c r="C37" s="877"/>
      <c r="D37" s="875"/>
      <c r="E37" s="875"/>
      <c r="F37" s="875"/>
      <c r="G37" s="875"/>
      <c r="H37" s="875"/>
      <c r="I37" s="875"/>
      <c r="J37" s="876"/>
      <c r="K37" s="914"/>
      <c r="L37" s="894"/>
      <c r="M37" s="903"/>
      <c r="N37" s="895"/>
      <c r="O37" s="894"/>
      <c r="P37" s="903"/>
      <c r="Q37" s="903"/>
      <c r="R37" s="903"/>
      <c r="S37" s="903"/>
      <c r="T37" s="903"/>
      <c r="U37" s="903"/>
      <c r="V37" s="903"/>
      <c r="W37" s="903"/>
      <c r="X37" s="895"/>
      <c r="Y37" s="916">
        <f>COUNTIF(Y11:Y34,"〇")</f>
        <v>0</v>
      </c>
      <c r="Z37" s="916">
        <f>COUNTIF(Z11:Z34,"〇")</f>
        <v>0</v>
      </c>
      <c r="AA37" s="916">
        <f>COUNTIF(AA11:AA34,"〇")</f>
        <v>0</v>
      </c>
      <c r="AB37" s="916">
        <f>COUNTIF(AB11:AB34,"〇")</f>
        <v>0</v>
      </c>
      <c r="AC37" s="916">
        <f>COUNTA(AC11:AC34)</f>
        <v>0</v>
      </c>
      <c r="AD37" s="916">
        <f t="shared" ref="AD37:AI37" si="4">COUNTA(AD11:AD34)</f>
        <v>0</v>
      </c>
      <c r="AE37" s="916">
        <f t="shared" si="4"/>
        <v>0</v>
      </c>
      <c r="AF37" s="916">
        <f t="shared" si="4"/>
        <v>1</v>
      </c>
      <c r="AG37" s="916">
        <f t="shared" si="4"/>
        <v>0</v>
      </c>
      <c r="AH37" s="916">
        <f t="shared" si="4"/>
        <v>0</v>
      </c>
      <c r="AI37" s="916">
        <f t="shared" si="4"/>
        <v>0</v>
      </c>
      <c r="AJ37" s="916">
        <f>COUNTA(AJ11:AJ34)</f>
        <v>0</v>
      </c>
      <c r="AK37" s="898"/>
      <c r="AL37" s="898"/>
      <c r="AM37" s="915"/>
      <c r="AN37" s="915"/>
      <c r="AO37" s="915"/>
      <c r="AP37" s="2"/>
    </row>
    <row r="38" spans="2:86" ht="14.25" customHeight="1" x14ac:dyDescent="0.15">
      <c r="B38" s="872"/>
      <c r="C38" s="877"/>
      <c r="D38" s="875"/>
      <c r="E38" s="875"/>
      <c r="F38" s="875"/>
      <c r="G38" s="875"/>
      <c r="H38" s="875"/>
      <c r="I38" s="875"/>
      <c r="J38" s="876"/>
      <c r="K38" s="914"/>
      <c r="L38" s="896"/>
      <c r="M38" s="900"/>
      <c r="N38" s="897"/>
      <c r="O38" s="896"/>
      <c r="P38" s="900"/>
      <c r="Q38" s="900"/>
      <c r="R38" s="900"/>
      <c r="S38" s="900"/>
      <c r="T38" s="900"/>
      <c r="U38" s="900"/>
      <c r="V38" s="900"/>
      <c r="W38" s="900"/>
      <c r="X38" s="897"/>
      <c r="Y38" s="916"/>
      <c r="Z38" s="916"/>
      <c r="AA38" s="916"/>
      <c r="AB38" s="916"/>
      <c r="AC38" s="916"/>
      <c r="AD38" s="916"/>
      <c r="AE38" s="916"/>
      <c r="AF38" s="916"/>
      <c r="AG38" s="916"/>
      <c r="AH38" s="916"/>
      <c r="AI38" s="916"/>
      <c r="AJ38" s="916"/>
      <c r="AK38" s="898"/>
      <c r="AL38" s="898"/>
      <c r="AM38" s="915"/>
      <c r="AN38" s="915"/>
      <c r="AO38" s="915"/>
      <c r="AP38" s="2"/>
    </row>
    <row r="39" spans="2:86" ht="12" customHeight="1" x14ac:dyDescent="0.15">
      <c r="B39" s="872"/>
      <c r="C39" s="877"/>
      <c r="D39" s="875"/>
      <c r="E39" s="875"/>
      <c r="F39" s="875"/>
      <c r="G39" s="875"/>
      <c r="H39" s="875"/>
      <c r="I39" s="875"/>
      <c r="J39" s="875"/>
      <c r="K39" s="924" t="s">
        <v>952</v>
      </c>
      <c r="L39" s="926"/>
      <c r="M39" s="926"/>
      <c r="N39" s="926"/>
      <c r="O39" s="926"/>
      <c r="P39" s="926"/>
      <c r="Q39" s="926"/>
      <c r="R39" s="926"/>
      <c r="S39" s="926"/>
      <c r="T39" s="926"/>
      <c r="U39" s="926"/>
      <c r="V39" s="926"/>
      <c r="W39" s="926"/>
      <c r="X39" s="926"/>
      <c r="Y39" s="926"/>
      <c r="Z39" s="926"/>
      <c r="AA39" s="926"/>
      <c r="AB39" s="926"/>
      <c r="AC39" s="926"/>
      <c r="AD39" s="926"/>
      <c r="AE39" s="926"/>
      <c r="AF39" s="926"/>
      <c r="AG39" s="926"/>
      <c r="AH39" s="926"/>
      <c r="AI39" s="926"/>
      <c r="AJ39" s="926"/>
      <c r="AK39" s="927"/>
      <c r="AL39" s="927"/>
      <c r="AM39" s="927"/>
      <c r="AN39" s="927"/>
      <c r="AO39" s="928"/>
      <c r="AP39" s="2"/>
    </row>
    <row r="40" spans="2:86" ht="12" customHeight="1" x14ac:dyDescent="0.15">
      <c r="B40" s="872"/>
      <c r="C40" s="877"/>
      <c r="D40" s="875"/>
      <c r="E40" s="875"/>
      <c r="F40" s="875"/>
      <c r="G40" s="875"/>
      <c r="H40" s="875"/>
      <c r="I40" s="875"/>
      <c r="J40" s="875"/>
      <c r="K40" s="925"/>
      <c r="L40" s="927"/>
      <c r="M40" s="927"/>
      <c r="N40" s="927"/>
      <c r="O40" s="927"/>
      <c r="P40" s="927"/>
      <c r="Q40" s="927"/>
      <c r="R40" s="927"/>
      <c r="S40" s="927"/>
      <c r="T40" s="927"/>
      <c r="U40" s="927"/>
      <c r="V40" s="927"/>
      <c r="W40" s="927"/>
      <c r="X40" s="927"/>
      <c r="Y40" s="927"/>
      <c r="Z40" s="927"/>
      <c r="AA40" s="927"/>
      <c r="AB40" s="927"/>
      <c r="AC40" s="927"/>
      <c r="AD40" s="927"/>
      <c r="AE40" s="927"/>
      <c r="AF40" s="927"/>
      <c r="AG40" s="927"/>
      <c r="AH40" s="927"/>
      <c r="AI40" s="927"/>
      <c r="AJ40" s="927"/>
      <c r="AK40" s="927"/>
      <c r="AL40" s="927"/>
      <c r="AM40" s="927"/>
      <c r="AN40" s="927"/>
      <c r="AO40" s="928"/>
      <c r="AP40" s="2"/>
    </row>
    <row r="41" spans="2:86" ht="12" customHeight="1" x14ac:dyDescent="0.15">
      <c r="B41" s="872"/>
      <c r="C41" s="877"/>
      <c r="D41" s="875"/>
      <c r="E41" s="875"/>
      <c r="F41" s="875"/>
      <c r="G41" s="875"/>
      <c r="H41" s="875"/>
      <c r="I41" s="875"/>
      <c r="J41" s="875"/>
      <c r="K41" s="925"/>
      <c r="L41" s="927"/>
      <c r="M41" s="927"/>
      <c r="N41" s="927"/>
      <c r="O41" s="927"/>
      <c r="P41" s="927"/>
      <c r="Q41" s="927"/>
      <c r="R41" s="927"/>
      <c r="S41" s="927"/>
      <c r="T41" s="927"/>
      <c r="U41" s="927"/>
      <c r="V41" s="927"/>
      <c r="W41" s="927"/>
      <c r="X41" s="927"/>
      <c r="Y41" s="927"/>
      <c r="Z41" s="927"/>
      <c r="AA41" s="927"/>
      <c r="AB41" s="927"/>
      <c r="AC41" s="927"/>
      <c r="AD41" s="927"/>
      <c r="AE41" s="927"/>
      <c r="AF41" s="927"/>
      <c r="AG41" s="927"/>
      <c r="AH41" s="927"/>
      <c r="AI41" s="927"/>
      <c r="AJ41" s="927"/>
      <c r="AK41" s="927"/>
      <c r="AL41" s="927"/>
      <c r="AM41" s="927"/>
      <c r="AN41" s="927"/>
      <c r="AO41" s="928"/>
      <c r="AP41" s="2"/>
    </row>
    <row r="42" spans="2:86" ht="12" customHeight="1" x14ac:dyDescent="0.15">
      <c r="B42" s="872"/>
      <c r="C42" s="877"/>
      <c r="D42" s="875"/>
      <c r="E42" s="875"/>
      <c r="F42" s="875"/>
      <c r="G42" s="875"/>
      <c r="H42" s="875"/>
      <c r="I42" s="875"/>
      <c r="J42" s="875"/>
      <c r="K42" s="925"/>
      <c r="L42" s="929"/>
      <c r="M42" s="929"/>
      <c r="N42" s="929"/>
      <c r="O42" s="929"/>
      <c r="P42" s="929"/>
      <c r="Q42" s="929"/>
      <c r="R42" s="929"/>
      <c r="S42" s="929"/>
      <c r="T42" s="929"/>
      <c r="U42" s="929"/>
      <c r="V42" s="929"/>
      <c r="W42" s="929"/>
      <c r="X42" s="929"/>
      <c r="Y42" s="929"/>
      <c r="Z42" s="929"/>
      <c r="AA42" s="929"/>
      <c r="AB42" s="929"/>
      <c r="AC42" s="929"/>
      <c r="AD42" s="929"/>
      <c r="AE42" s="929"/>
      <c r="AF42" s="929"/>
      <c r="AG42" s="929"/>
      <c r="AH42" s="929"/>
      <c r="AI42" s="929"/>
      <c r="AJ42" s="929"/>
      <c r="AK42" s="929"/>
      <c r="AL42" s="929"/>
      <c r="AM42" s="929"/>
      <c r="AN42" s="929"/>
      <c r="AO42" s="930"/>
      <c r="AP42" s="172"/>
      <c r="CD42" s="2"/>
      <c r="CE42" s="2"/>
      <c r="CF42" s="2"/>
      <c r="CG42" s="2"/>
      <c r="CH42" s="2"/>
    </row>
    <row r="43" spans="2:86" ht="12" customHeight="1" x14ac:dyDescent="0.15">
      <c r="B43" s="872"/>
      <c r="C43" s="877"/>
      <c r="D43" s="875"/>
      <c r="E43" s="875"/>
      <c r="F43" s="875"/>
      <c r="G43" s="875"/>
      <c r="H43" s="875"/>
      <c r="I43" s="875"/>
      <c r="J43" s="876"/>
      <c r="K43" s="917" t="s">
        <v>953</v>
      </c>
      <c r="L43" s="917"/>
      <c r="M43" s="917"/>
      <c r="N43" s="917"/>
      <c r="O43" s="917"/>
      <c r="P43" s="917"/>
      <c r="Q43" s="917"/>
      <c r="R43" s="917"/>
      <c r="S43" s="917"/>
      <c r="T43" s="917"/>
      <c r="U43" s="917"/>
      <c r="V43" s="917"/>
      <c r="W43" s="917"/>
      <c r="X43" s="917"/>
      <c r="Y43" s="917"/>
      <c r="Z43" s="917"/>
      <c r="AA43" s="917"/>
      <c r="AB43" s="917"/>
      <c r="AC43" s="917"/>
      <c r="AD43" s="917"/>
      <c r="AE43" s="917"/>
      <c r="AF43" s="917"/>
      <c r="AG43" s="917"/>
      <c r="AH43" s="917"/>
      <c r="AI43" s="917"/>
      <c r="AJ43" s="917"/>
      <c r="AK43" s="917"/>
      <c r="AL43" s="917"/>
      <c r="AM43" s="917"/>
      <c r="AN43" s="917"/>
      <c r="AO43" s="917"/>
      <c r="AP43" s="172"/>
      <c r="CD43" s="2"/>
      <c r="CE43" s="2"/>
      <c r="CF43" s="2"/>
      <c r="CG43" s="2"/>
      <c r="CH43" s="2"/>
    </row>
    <row r="44" spans="2:86" ht="12" customHeight="1" x14ac:dyDescent="0.15">
      <c r="B44" s="872"/>
      <c r="C44" s="877"/>
      <c r="D44" s="875"/>
      <c r="E44" s="875"/>
      <c r="F44" s="875"/>
      <c r="G44" s="875"/>
      <c r="H44" s="875"/>
      <c r="I44" s="875"/>
      <c r="J44" s="876"/>
      <c r="K44" s="918" t="s">
        <v>954</v>
      </c>
      <c r="L44" s="919"/>
      <c r="M44" s="919"/>
      <c r="N44" s="919"/>
      <c r="O44" s="919"/>
      <c r="P44" s="919"/>
      <c r="Q44" s="919"/>
      <c r="R44" s="919"/>
      <c r="S44" s="919"/>
      <c r="T44" s="919"/>
      <c r="U44" s="919"/>
      <c r="V44" s="919"/>
      <c r="W44" s="919"/>
      <c r="X44" s="919"/>
      <c r="Y44" s="919"/>
      <c r="Z44" s="919"/>
      <c r="AA44" s="919"/>
      <c r="AB44" s="919"/>
      <c r="AC44" s="919"/>
      <c r="AD44" s="919"/>
      <c r="AE44" s="919"/>
      <c r="AF44" s="919"/>
      <c r="AG44" s="919"/>
      <c r="AH44" s="919"/>
      <c r="AI44" s="919"/>
      <c r="AJ44" s="919"/>
      <c r="AK44" s="919"/>
      <c r="AL44" s="919"/>
      <c r="AM44" s="919"/>
      <c r="AN44" s="919"/>
      <c r="AO44" s="920"/>
      <c r="AP44" s="172"/>
      <c r="CD44" s="2"/>
      <c r="CE44" s="2"/>
      <c r="CF44" s="2"/>
      <c r="CG44" s="2"/>
      <c r="CH44" s="2"/>
    </row>
    <row r="45" spans="2:86" ht="12" customHeight="1" x14ac:dyDescent="0.15">
      <c r="B45" s="480"/>
      <c r="C45" s="878"/>
      <c r="D45" s="879"/>
      <c r="E45" s="879"/>
      <c r="F45" s="879"/>
      <c r="G45" s="879"/>
      <c r="H45" s="879"/>
      <c r="I45" s="879"/>
      <c r="J45" s="880"/>
      <c r="K45" s="921" t="s">
        <v>955</v>
      </c>
      <c r="L45" s="922"/>
      <c r="M45" s="922"/>
      <c r="N45" s="922"/>
      <c r="O45" s="922"/>
      <c r="P45" s="922"/>
      <c r="Q45" s="922"/>
      <c r="R45" s="922"/>
      <c r="S45" s="922"/>
      <c r="T45" s="922"/>
      <c r="U45" s="922"/>
      <c r="V45" s="922"/>
      <c r="W45" s="922"/>
      <c r="X45" s="922"/>
      <c r="Y45" s="922"/>
      <c r="Z45" s="922"/>
      <c r="AA45" s="922"/>
      <c r="AB45" s="922"/>
      <c r="AC45" s="922"/>
      <c r="AD45" s="922"/>
      <c r="AE45" s="922"/>
      <c r="AF45" s="922"/>
      <c r="AG45" s="922"/>
      <c r="AH45" s="922"/>
      <c r="AI45" s="922"/>
      <c r="AJ45" s="922"/>
      <c r="AK45" s="922"/>
      <c r="AL45" s="922"/>
      <c r="AM45" s="922"/>
      <c r="AN45" s="922"/>
      <c r="AO45" s="923"/>
      <c r="AP45" s="172"/>
      <c r="CD45" s="2"/>
      <c r="CE45" s="2"/>
      <c r="CF45" s="2"/>
      <c r="CG45" s="2"/>
      <c r="CH45" s="2"/>
    </row>
    <row r="46" spans="2:86" ht="12" customHeight="1" x14ac:dyDescent="0.2">
      <c r="B46" s="159" t="s">
        <v>956</v>
      </c>
      <c r="C46" s="181"/>
      <c r="D46" s="181"/>
      <c r="E46" s="181"/>
      <c r="F46" s="181"/>
      <c r="G46" s="181"/>
      <c r="H46" s="181"/>
      <c r="I46" s="181"/>
      <c r="J46" s="181"/>
      <c r="K46" s="193"/>
      <c r="L46" s="193"/>
      <c r="M46" s="193"/>
      <c r="N46" s="193"/>
      <c r="O46" s="193"/>
      <c r="P46" s="193"/>
      <c r="Q46" s="193"/>
      <c r="R46" s="193"/>
      <c r="S46" s="193"/>
      <c r="T46" s="193"/>
      <c r="U46" s="193"/>
      <c r="V46" s="193"/>
      <c r="W46" s="193"/>
      <c r="X46" s="193"/>
      <c r="Y46" s="193"/>
      <c r="Z46" s="193"/>
      <c r="AA46" s="193"/>
      <c r="AB46" s="193"/>
      <c r="AC46" s="193"/>
      <c r="AD46" s="193"/>
      <c r="AE46" s="193"/>
      <c r="AF46" s="193"/>
      <c r="AG46" s="193"/>
      <c r="AH46" s="193"/>
      <c r="AI46" s="193"/>
      <c r="AJ46" s="193"/>
      <c r="AK46" s="193"/>
      <c r="AL46" s="193"/>
      <c r="AM46" s="193"/>
      <c r="AN46" s="193"/>
      <c r="AO46" s="193"/>
      <c r="AP46" s="172"/>
      <c r="CD46" s="2"/>
      <c r="CE46" s="2"/>
      <c r="CF46" s="2"/>
      <c r="CG46" s="2"/>
      <c r="CH46" s="2"/>
    </row>
    <row r="47" spans="2:86" s="159" customFormat="1" ht="12" customHeight="1" x14ac:dyDescent="0.15">
      <c r="B47" s="2" t="s">
        <v>957</v>
      </c>
      <c r="AP47" s="172"/>
      <c r="AQ47" s="172"/>
      <c r="AR47" s="172"/>
      <c r="AS47" s="172"/>
      <c r="AT47" s="172"/>
      <c r="AU47" s="172"/>
      <c r="AV47" s="172"/>
      <c r="AW47" s="172"/>
      <c r="AX47" s="172"/>
      <c r="AY47" s="172"/>
      <c r="AZ47" s="172"/>
      <c r="BA47" s="172"/>
      <c r="BB47" s="172"/>
      <c r="BC47" s="172"/>
      <c r="BD47" s="172"/>
      <c r="BE47" s="172"/>
      <c r="BF47" s="172"/>
      <c r="BG47" s="172"/>
      <c r="BH47" s="172"/>
      <c r="BI47" s="172"/>
      <c r="BJ47" s="172"/>
      <c r="BK47" s="172"/>
      <c r="BL47" s="172"/>
      <c r="BM47" s="172"/>
      <c r="BN47" s="172"/>
      <c r="BO47" s="172"/>
      <c r="BP47" s="172"/>
      <c r="BQ47" s="172"/>
      <c r="BR47" s="172"/>
      <c r="BS47" s="172"/>
      <c r="BT47" s="172"/>
      <c r="BU47" s="172"/>
      <c r="BV47" s="172"/>
      <c r="BW47" s="172"/>
      <c r="BX47" s="172"/>
      <c r="BY47" s="172"/>
      <c r="BZ47" s="172"/>
      <c r="CA47" s="172"/>
      <c r="CB47" s="172"/>
      <c r="CC47" s="172"/>
    </row>
    <row r="48" spans="2:86" ht="12" customHeight="1" x14ac:dyDescent="0.15">
      <c r="B48" s="2" t="s">
        <v>958</v>
      </c>
      <c r="AP48" s="172"/>
      <c r="CD48" s="2"/>
      <c r="CE48" s="2"/>
      <c r="CF48" s="2"/>
      <c r="CG48" s="2"/>
      <c r="CH48" s="2"/>
    </row>
    <row r="49" spans="2:86" ht="12" customHeight="1" x14ac:dyDescent="0.15">
      <c r="B49" s="2" t="s">
        <v>959</v>
      </c>
      <c r="AP49" s="172"/>
      <c r="CD49" s="2"/>
      <c r="CE49" s="2"/>
      <c r="CF49" s="2"/>
      <c r="CG49" s="2"/>
      <c r="CH49" s="2"/>
    </row>
    <row r="50" spans="2:86" ht="12" customHeight="1" x14ac:dyDescent="0.15">
      <c r="B50" s="2" t="s">
        <v>960</v>
      </c>
    </row>
    <row r="51" spans="2:86" ht="12" customHeight="1" x14ac:dyDescent="0.15">
      <c r="B51" s="2" t="s">
        <v>961</v>
      </c>
    </row>
    <row r="52" spans="2:86" ht="12" customHeight="1" x14ac:dyDescent="0.15">
      <c r="B52" s="2" t="s">
        <v>962</v>
      </c>
    </row>
    <row r="53" spans="2:86" x14ac:dyDescent="0.15">
      <c r="B53" s="2" t="s">
        <v>963</v>
      </c>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9"/>
  <conditionalFormatting sqref="Y11:AB34 AG11:AJ34">
    <cfRule type="expression" dxfId="305" priority="3">
      <formula>$AQ11=2</formula>
    </cfRule>
  </conditionalFormatting>
  <conditionalFormatting sqref="Y11:AF34">
    <cfRule type="expression" dxfId="304" priority="2">
      <formula>$AQ11=3</formula>
    </cfRule>
  </conditionalFormatting>
  <conditionalFormatting sqref="AC11:AJ34">
    <cfRule type="expression" dxfId="303" priority="1">
      <formula>$AQ11=1</formula>
    </cfRule>
  </conditionalFormatting>
  <dataValidations count="2">
    <dataValidation type="list" allowBlank="1" showInputMessage="1" showErrorMessage="1" sqref="N11:O34" xr:uid="{ABBDE2BB-2026-45E0-B032-A6873DA22EA5}">
      <formula1>INDIRECT(L11)</formula1>
    </dataValidation>
    <dataValidation type="list" allowBlank="1" showInputMessage="1" showErrorMessage="1" sqref="Y11:AB34" xr:uid="{D89D9A9F-F633-47F9-93C4-B4078ED7E793}">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1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8E4312-DACF-47EF-BD4C-5AB39E89C70C}">
  <sheetPr codeName="Sheet127"/>
  <dimension ref="B1:CH53"/>
  <sheetViews>
    <sheetView showGridLines="0" showZeros="0" view="pageBreakPreview" zoomScale="85" zoomScaleNormal="85" zoomScaleSheetLayoutView="85"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1" customWidth="1"/>
    <col min="43" max="86" width="4.125" style="172" customWidth="1"/>
    <col min="87" max="99" width="8" style="2" customWidth="1"/>
    <col min="100" max="110" width="9" style="2"/>
    <col min="111" max="111" width="14" style="2" bestFit="1" customWidth="1"/>
    <col min="112" max="16384" width="9" style="2"/>
  </cols>
  <sheetData>
    <row r="1" spans="2:86" ht="12" customHeight="1" x14ac:dyDescent="0.15">
      <c r="AU1" s="860" t="s">
        <v>909</v>
      </c>
      <c r="AV1" s="861" t="s">
        <v>910</v>
      </c>
      <c r="AW1" s="861"/>
      <c r="AX1" s="861"/>
      <c r="AY1" s="855" t="s">
        <v>911</v>
      </c>
      <c r="AZ1" s="855"/>
      <c r="BA1" s="855"/>
      <c r="BB1" s="855"/>
      <c r="BC1" s="855"/>
      <c r="BD1" s="855"/>
      <c r="BE1" s="855"/>
      <c r="BF1" s="855"/>
      <c r="BG1" s="855"/>
      <c r="BH1" s="855"/>
      <c r="BI1" s="855"/>
      <c r="BJ1" s="855"/>
      <c r="BK1" s="855" t="s">
        <v>912</v>
      </c>
      <c r="BL1" s="855"/>
      <c r="BM1" s="855"/>
      <c r="BN1" s="855"/>
      <c r="BO1" s="855"/>
      <c r="BP1" s="855"/>
      <c r="BQ1" s="855"/>
      <c r="BR1" s="855"/>
      <c r="BS1" s="855"/>
      <c r="BT1" s="855"/>
      <c r="BU1" s="855"/>
      <c r="BV1" s="855"/>
      <c r="BW1" s="857"/>
      <c r="BX1" s="857"/>
      <c r="BY1" s="857"/>
      <c r="BZ1" s="857"/>
      <c r="CA1" s="857"/>
      <c r="CB1" s="857"/>
      <c r="CC1" s="857"/>
      <c r="CD1" s="857"/>
      <c r="CE1" s="857"/>
      <c r="CF1" s="857"/>
      <c r="CG1" s="857"/>
      <c r="CH1" s="857"/>
    </row>
    <row r="2" spans="2:86" ht="8.25" customHeight="1" x14ac:dyDescent="0.15">
      <c r="AU2" s="860"/>
      <c r="AV2" s="861" t="s">
        <v>913</v>
      </c>
      <c r="AW2" s="862" t="s">
        <v>914</v>
      </c>
      <c r="AX2" s="862" t="s">
        <v>915</v>
      </c>
      <c r="AY2" s="855" t="s">
        <v>916</v>
      </c>
      <c r="AZ2" s="855"/>
      <c r="BA2" s="855"/>
      <c r="BB2" s="855"/>
      <c r="BC2" s="855"/>
      <c r="BD2" s="855"/>
      <c r="BE2" s="855"/>
      <c r="BF2" s="855"/>
      <c r="BG2" s="855"/>
      <c r="BH2" s="855"/>
      <c r="BI2" s="855"/>
      <c r="BJ2" s="855"/>
      <c r="BK2" s="855" t="s">
        <v>917</v>
      </c>
      <c r="BL2" s="855"/>
      <c r="BM2" s="855"/>
      <c r="BN2" s="855"/>
      <c r="BO2" s="855" t="s">
        <v>918</v>
      </c>
      <c r="BP2" s="855"/>
      <c r="BQ2" s="855"/>
      <c r="BR2" s="855"/>
      <c r="BS2" s="855"/>
      <c r="BT2" s="855"/>
      <c r="BU2" s="855"/>
      <c r="BV2" s="855"/>
      <c r="BW2" s="856"/>
      <c r="BX2" s="856"/>
      <c r="BY2" s="856"/>
      <c r="BZ2" s="856"/>
      <c r="CA2" s="857"/>
      <c r="CB2" s="857"/>
      <c r="CC2" s="857"/>
      <c r="CD2" s="857"/>
      <c r="CE2" s="857"/>
      <c r="CF2" s="857"/>
      <c r="CG2" s="857"/>
      <c r="CH2" s="857"/>
    </row>
    <row r="3" spans="2:86" ht="24.95" customHeight="1" x14ac:dyDescent="0.15">
      <c r="B3" s="568" t="s">
        <v>919</v>
      </c>
      <c r="C3" s="858"/>
      <c r="D3" s="858"/>
      <c r="E3" s="859"/>
      <c r="F3" s="859"/>
      <c r="G3" s="859"/>
      <c r="H3" s="859"/>
      <c r="I3" s="859"/>
      <c r="J3" s="859"/>
      <c r="K3" s="858"/>
      <c r="L3" s="858"/>
      <c r="M3" s="858"/>
      <c r="N3" s="858"/>
      <c r="O3" s="858"/>
      <c r="P3" s="858"/>
      <c r="Q3" s="858"/>
      <c r="R3" s="858"/>
      <c r="S3" s="858"/>
      <c r="T3" s="858"/>
      <c r="U3" s="858"/>
      <c r="V3" s="858"/>
      <c r="W3" s="858"/>
      <c r="X3" s="858"/>
      <c r="Y3" s="858"/>
      <c r="Z3" s="858"/>
      <c r="AA3" s="858"/>
      <c r="AB3" s="858"/>
      <c r="AC3" s="858"/>
      <c r="AD3" s="858"/>
      <c r="AE3" s="858"/>
      <c r="AF3" s="858"/>
      <c r="AG3" s="858"/>
      <c r="AH3" s="858"/>
      <c r="AI3" s="858"/>
      <c r="AJ3" s="858"/>
      <c r="AK3" s="858"/>
      <c r="AL3" s="858"/>
      <c r="AM3" s="858"/>
      <c r="AN3" s="858"/>
      <c r="AO3" s="858"/>
      <c r="AU3" s="860"/>
      <c r="AV3" s="861"/>
      <c r="AW3" s="862"/>
      <c r="AX3" s="862"/>
      <c r="AY3" s="855" t="s">
        <v>920</v>
      </c>
      <c r="AZ3" s="855"/>
      <c r="BA3" s="855"/>
      <c r="BB3" s="855"/>
      <c r="BC3" s="855" t="s">
        <v>921</v>
      </c>
      <c r="BD3" s="855"/>
      <c r="BE3" s="855"/>
      <c r="BF3" s="855"/>
      <c r="BG3" s="855" t="s">
        <v>922</v>
      </c>
      <c r="BH3" s="855"/>
      <c r="BI3" s="855"/>
      <c r="BJ3" s="855"/>
      <c r="BK3" s="855" t="s">
        <v>923</v>
      </c>
      <c r="BL3" s="855"/>
      <c r="BM3" s="855"/>
      <c r="BN3" s="855"/>
      <c r="BO3" s="855" t="s">
        <v>921</v>
      </c>
      <c r="BP3" s="855"/>
      <c r="BQ3" s="855"/>
      <c r="BR3" s="855"/>
      <c r="BS3" s="855" t="s">
        <v>922</v>
      </c>
      <c r="BT3" s="855"/>
      <c r="BU3" s="855"/>
      <c r="BV3" s="855"/>
      <c r="BW3" s="857"/>
      <c r="BX3" s="857"/>
      <c r="BY3" s="857"/>
      <c r="BZ3" s="857"/>
      <c r="CA3" s="857"/>
      <c r="CB3" s="857"/>
      <c r="CC3" s="857"/>
      <c r="CD3" s="857"/>
      <c r="CE3" s="857"/>
      <c r="CF3" s="857"/>
      <c r="CG3" s="857"/>
      <c r="CH3" s="857"/>
    </row>
    <row r="4" spans="2:86" ht="18" customHeight="1" x14ac:dyDescent="0.15">
      <c r="B4" s="401" t="s">
        <v>8</v>
      </c>
      <c r="C4" s="401"/>
      <c r="D4" s="401"/>
      <c r="E4" s="624" t="s">
        <v>542</v>
      </c>
      <c r="F4" s="625"/>
      <c r="G4" s="625"/>
      <c r="H4" s="625"/>
      <c r="I4" s="625"/>
      <c r="J4" s="626"/>
      <c r="K4" s="496" t="s">
        <v>9</v>
      </c>
      <c r="L4" s="496"/>
      <c r="M4" s="496"/>
      <c r="N4" s="648" t="s">
        <v>543</v>
      </c>
      <c r="O4" s="648"/>
      <c r="P4" s="648"/>
      <c r="Q4" s="648"/>
      <c r="R4" s="648"/>
      <c r="S4" s="648"/>
      <c r="T4" s="498" t="s">
        <v>924</v>
      </c>
      <c r="U4" s="499"/>
      <c r="V4" s="499"/>
      <c r="W4" s="499"/>
      <c r="X4" s="500"/>
      <c r="Y4" s="870" t="s">
        <v>545</v>
      </c>
      <c r="Z4" s="870"/>
      <c r="AA4" s="870"/>
      <c r="AB4" s="870"/>
      <c r="AC4" s="870"/>
      <c r="AD4" s="870"/>
      <c r="AE4" s="870"/>
      <c r="AF4" s="870"/>
      <c r="AG4" s="498" t="s">
        <v>546</v>
      </c>
      <c r="AH4" s="499"/>
      <c r="AI4" s="499"/>
      <c r="AJ4" s="500"/>
      <c r="AK4" s="863">
        <v>45621</v>
      </c>
      <c r="AL4" s="864"/>
      <c r="AM4" s="864"/>
      <c r="AN4" s="864"/>
      <c r="AO4" s="865"/>
      <c r="AU4" s="860"/>
      <c r="AV4" s="861"/>
      <c r="AW4" s="862"/>
      <c r="AX4" s="862"/>
      <c r="AY4" s="173" t="s">
        <v>925</v>
      </c>
      <c r="AZ4" s="173" t="s">
        <v>926</v>
      </c>
      <c r="BA4" s="173" t="s">
        <v>927</v>
      </c>
      <c r="BB4" s="173" t="s">
        <v>928</v>
      </c>
      <c r="BC4" s="173" t="s">
        <v>925</v>
      </c>
      <c r="BD4" s="173" t="s">
        <v>926</v>
      </c>
      <c r="BE4" s="173" t="s">
        <v>927</v>
      </c>
      <c r="BF4" s="173" t="s">
        <v>928</v>
      </c>
      <c r="BG4" s="173" t="s">
        <v>925</v>
      </c>
      <c r="BH4" s="173" t="s">
        <v>926</v>
      </c>
      <c r="BI4" s="173" t="s">
        <v>927</v>
      </c>
      <c r="BJ4" s="173" t="s">
        <v>928</v>
      </c>
      <c r="BK4" s="173" t="s">
        <v>925</v>
      </c>
      <c r="BL4" s="173" t="s">
        <v>926</v>
      </c>
      <c r="BM4" s="173" t="s">
        <v>927</v>
      </c>
      <c r="BN4" s="173" t="s">
        <v>928</v>
      </c>
      <c r="BO4" s="173" t="s">
        <v>925</v>
      </c>
      <c r="BP4" s="173" t="s">
        <v>926</v>
      </c>
      <c r="BQ4" s="173" t="s">
        <v>927</v>
      </c>
      <c r="BR4" s="173" t="s">
        <v>928</v>
      </c>
      <c r="BS4" s="173" t="s">
        <v>925</v>
      </c>
      <c r="BT4" s="173" t="s">
        <v>926</v>
      </c>
      <c r="BU4" s="173" t="s">
        <v>927</v>
      </c>
      <c r="BV4" s="173" t="s">
        <v>928</v>
      </c>
      <c r="BW4" s="5"/>
      <c r="BX4" s="5"/>
      <c r="BY4" s="5"/>
      <c r="BZ4" s="5"/>
      <c r="CA4" s="5"/>
      <c r="CB4" s="5"/>
      <c r="CC4" s="5"/>
      <c r="CD4" s="5"/>
      <c r="CE4" s="5"/>
      <c r="CF4" s="5"/>
      <c r="CG4" s="5"/>
      <c r="CH4" s="5"/>
    </row>
    <row r="5" spans="2:86" ht="18" customHeight="1" x14ac:dyDescent="0.15">
      <c r="B5" s="409" t="s">
        <v>0</v>
      </c>
      <c r="C5" s="409"/>
      <c r="D5" s="409"/>
      <c r="E5" s="634" t="s">
        <v>547</v>
      </c>
      <c r="F5" s="635"/>
      <c r="G5" s="635"/>
      <c r="H5" s="635"/>
      <c r="I5" s="635"/>
      <c r="J5" s="636"/>
      <c r="K5" s="528" t="s">
        <v>1</v>
      </c>
      <c r="L5" s="528"/>
      <c r="M5" s="528"/>
      <c r="N5" s="648" t="s">
        <v>548</v>
      </c>
      <c r="O5" s="648"/>
      <c r="P5" s="648"/>
      <c r="Q5" s="648"/>
      <c r="R5" s="648"/>
      <c r="S5" s="648"/>
      <c r="T5" s="501"/>
      <c r="U5" s="502"/>
      <c r="V5" s="502"/>
      <c r="W5" s="502"/>
      <c r="X5" s="503"/>
      <c r="Y5" s="869" t="s">
        <v>549</v>
      </c>
      <c r="Z5" s="869"/>
      <c r="AA5" s="869"/>
      <c r="AB5" s="869"/>
      <c r="AC5" s="869"/>
      <c r="AD5" s="869"/>
      <c r="AE5" s="869"/>
      <c r="AF5" s="869"/>
      <c r="AG5" s="632"/>
      <c r="AH5" s="650"/>
      <c r="AI5" s="650"/>
      <c r="AJ5" s="633"/>
      <c r="AK5" s="866"/>
      <c r="AL5" s="867"/>
      <c r="AM5" s="867"/>
      <c r="AN5" s="867"/>
      <c r="AO5" s="868"/>
      <c r="AU5" s="860"/>
      <c r="AV5" s="174" t="str">
        <f>N7</f>
        <v>S028</v>
      </c>
      <c r="AW5" s="175">
        <f>R7</f>
        <v>10.5</v>
      </c>
      <c r="AX5" s="176" t="str">
        <f>AM35</f>
        <v>Ⅱ</v>
      </c>
      <c r="AY5" s="176">
        <f>Y37</f>
        <v>0</v>
      </c>
      <c r="AZ5" s="176">
        <f t="shared" ref="AZ5:BJ5" si="0">Z37</f>
        <v>0</v>
      </c>
      <c r="BA5" s="176">
        <f t="shared" si="0"/>
        <v>0</v>
      </c>
      <c r="BB5" s="176">
        <f>AB37</f>
        <v>0</v>
      </c>
      <c r="BC5" s="176">
        <f t="shared" si="0"/>
        <v>0</v>
      </c>
      <c r="BD5" s="176">
        <f>AD37</f>
        <v>0</v>
      </c>
      <c r="BE5" s="176">
        <f>AE37</f>
        <v>0</v>
      </c>
      <c r="BF5" s="176">
        <f t="shared" si="0"/>
        <v>1</v>
      </c>
      <c r="BG5" s="176">
        <f t="shared" si="0"/>
        <v>0</v>
      </c>
      <c r="BH5" s="176">
        <f t="shared" si="0"/>
        <v>0</v>
      </c>
      <c r="BI5" s="176">
        <f>AI37</f>
        <v>0</v>
      </c>
      <c r="BJ5" s="176">
        <f t="shared" si="0"/>
        <v>0</v>
      </c>
      <c r="BK5" s="176" t="str">
        <f>IF(Y37&gt;0,R7,"")</f>
        <v/>
      </c>
      <c r="BL5" s="177" t="str">
        <f>IF(Y37&gt;0,"",IF(Z37&gt;0,R7,""))</f>
        <v/>
      </c>
      <c r="BM5" s="177" t="str">
        <f>IF(Y37+Z37&gt;0,"",IF(AA37&gt;0,R7,""))</f>
        <v/>
      </c>
      <c r="BN5" s="177" t="str">
        <f>IF(Y37+Z37+AA37&gt;0,"",IF(AB37&gt;0,R7,""))</f>
        <v/>
      </c>
      <c r="BO5" s="176">
        <f>AC35</f>
        <v>0</v>
      </c>
      <c r="BP5" s="176">
        <f t="shared" ref="BP5:BQ5" si="1">AD35</f>
        <v>0</v>
      </c>
      <c r="BQ5" s="176">
        <f t="shared" si="1"/>
        <v>0</v>
      </c>
      <c r="BR5" s="176">
        <f>AF35</f>
        <v>2.5000000000000001E-3</v>
      </c>
      <c r="BS5" s="176">
        <f>AG35</f>
        <v>0</v>
      </c>
      <c r="BT5" s="176">
        <f>AH35</f>
        <v>0</v>
      </c>
      <c r="BU5" s="176">
        <f>AI35</f>
        <v>0</v>
      </c>
      <c r="BV5" s="176">
        <f>AJ35</f>
        <v>0</v>
      </c>
      <c r="BW5" s="178"/>
      <c r="BX5" s="179"/>
      <c r="BY5" s="179"/>
      <c r="BZ5" s="179"/>
      <c r="CA5" s="180"/>
      <c r="CB5" s="180"/>
      <c r="CC5" s="180"/>
      <c r="CD5" s="180"/>
      <c r="CE5" s="180"/>
      <c r="CF5" s="180"/>
      <c r="CG5" s="180"/>
      <c r="CH5" s="180"/>
    </row>
    <row r="6" spans="2:86" ht="12" customHeight="1" x14ac:dyDescent="0.15">
      <c r="B6" s="871" t="s">
        <v>929</v>
      </c>
      <c r="C6" s="873"/>
      <c r="D6" s="874"/>
      <c r="E6" s="875"/>
      <c r="F6" s="875"/>
      <c r="G6" s="875"/>
      <c r="H6" s="875"/>
      <c r="I6" s="875"/>
      <c r="J6" s="876"/>
      <c r="K6" s="881" t="s">
        <v>930</v>
      </c>
      <c r="L6" s="882"/>
      <c r="M6" s="882"/>
      <c r="N6" s="882"/>
      <c r="O6" s="882"/>
      <c r="P6" s="882"/>
      <c r="Q6" s="882"/>
      <c r="R6" s="882"/>
      <c r="S6" s="882"/>
      <c r="T6" s="882"/>
      <c r="U6" s="882"/>
      <c r="V6" s="882"/>
      <c r="W6" s="882"/>
      <c r="X6" s="882"/>
      <c r="Y6" s="882"/>
      <c r="Z6" s="882"/>
      <c r="AA6" s="882"/>
      <c r="AB6" s="882"/>
      <c r="AC6" s="882"/>
      <c r="AD6" s="882"/>
      <c r="AE6" s="882"/>
      <c r="AF6" s="882"/>
      <c r="AG6" s="882"/>
      <c r="AH6" s="882"/>
      <c r="AI6" s="882"/>
      <c r="AJ6" s="882"/>
      <c r="AK6" s="882"/>
      <c r="AL6" s="882"/>
      <c r="AM6" s="882"/>
      <c r="AN6" s="882"/>
      <c r="AO6" s="883"/>
      <c r="AP6" s="2"/>
    </row>
    <row r="7" spans="2:86" ht="12" customHeight="1" x14ac:dyDescent="0.15">
      <c r="B7" s="872"/>
      <c r="C7" s="877"/>
      <c r="D7" s="875"/>
      <c r="E7" s="875"/>
      <c r="F7" s="875"/>
      <c r="G7" s="875"/>
      <c r="H7" s="875"/>
      <c r="I7" s="875"/>
      <c r="J7" s="876"/>
      <c r="K7" s="884" t="s">
        <v>931</v>
      </c>
      <c r="L7" s="885"/>
      <c r="M7" s="886"/>
      <c r="N7" s="887" t="s">
        <v>615</v>
      </c>
      <c r="O7" s="888"/>
      <c r="P7" s="884" t="s">
        <v>932</v>
      </c>
      <c r="Q7" s="886"/>
      <c r="R7" s="889">
        <v>10.5</v>
      </c>
      <c r="S7" s="890"/>
      <c r="T7" s="891"/>
      <c r="U7" s="892" t="s">
        <v>933</v>
      </c>
      <c r="V7" s="893"/>
      <c r="W7" s="892" t="s">
        <v>934</v>
      </c>
      <c r="X7" s="893"/>
      <c r="Y7" s="886" t="s">
        <v>935</v>
      </c>
      <c r="Z7" s="898"/>
      <c r="AA7" s="898"/>
      <c r="AB7" s="898"/>
      <c r="AC7" s="892" t="s">
        <v>936</v>
      </c>
      <c r="AD7" s="899"/>
      <c r="AE7" s="899"/>
      <c r="AF7" s="899"/>
      <c r="AG7" s="899"/>
      <c r="AH7" s="899"/>
      <c r="AI7" s="899"/>
      <c r="AJ7" s="893"/>
      <c r="AK7" s="892" t="s">
        <v>937</v>
      </c>
      <c r="AL7" s="899"/>
      <c r="AM7" s="899"/>
      <c r="AN7" s="901"/>
      <c r="AO7" s="902"/>
      <c r="AP7" s="2"/>
      <c r="AW7" s="182"/>
    </row>
    <row r="8" spans="2:86" ht="12" customHeight="1" x14ac:dyDescent="0.15">
      <c r="B8" s="872"/>
      <c r="C8" s="877"/>
      <c r="D8" s="875"/>
      <c r="E8" s="875"/>
      <c r="F8" s="875"/>
      <c r="G8" s="875"/>
      <c r="H8" s="875"/>
      <c r="I8" s="875"/>
      <c r="J8" s="876"/>
      <c r="K8" s="898" t="s">
        <v>731</v>
      </c>
      <c r="L8" s="898" t="s">
        <v>560</v>
      </c>
      <c r="M8" s="898"/>
      <c r="N8" s="898" t="s">
        <v>561</v>
      </c>
      <c r="O8" s="898"/>
      <c r="P8" s="898" t="s">
        <v>938</v>
      </c>
      <c r="Q8" s="898"/>
      <c r="R8" s="898" t="s">
        <v>939</v>
      </c>
      <c r="S8" s="898"/>
      <c r="T8" s="898"/>
      <c r="U8" s="894"/>
      <c r="V8" s="895"/>
      <c r="W8" s="894"/>
      <c r="X8" s="895"/>
      <c r="Y8" s="886"/>
      <c r="Z8" s="898"/>
      <c r="AA8" s="898"/>
      <c r="AB8" s="898"/>
      <c r="AC8" s="896"/>
      <c r="AD8" s="900"/>
      <c r="AE8" s="900"/>
      <c r="AF8" s="900"/>
      <c r="AG8" s="900"/>
      <c r="AH8" s="900"/>
      <c r="AI8" s="900"/>
      <c r="AJ8" s="897"/>
      <c r="AK8" s="894"/>
      <c r="AL8" s="903"/>
      <c r="AM8" s="903"/>
      <c r="AN8" s="904"/>
      <c r="AO8" s="905"/>
      <c r="AP8" s="2"/>
    </row>
    <row r="9" spans="2:86" ht="12" customHeight="1" x14ac:dyDescent="0.15">
      <c r="B9" s="872"/>
      <c r="C9" s="877"/>
      <c r="D9" s="875"/>
      <c r="E9" s="875"/>
      <c r="F9" s="875"/>
      <c r="G9" s="875"/>
      <c r="H9" s="875"/>
      <c r="I9" s="875"/>
      <c r="J9" s="876"/>
      <c r="K9" s="898"/>
      <c r="L9" s="898"/>
      <c r="M9" s="898"/>
      <c r="N9" s="898"/>
      <c r="O9" s="898"/>
      <c r="P9" s="898"/>
      <c r="Q9" s="898"/>
      <c r="R9" s="898"/>
      <c r="S9" s="898"/>
      <c r="T9" s="898"/>
      <c r="U9" s="894"/>
      <c r="V9" s="895"/>
      <c r="W9" s="894"/>
      <c r="X9" s="895"/>
      <c r="Y9" s="886" t="s">
        <v>940</v>
      </c>
      <c r="Z9" s="898"/>
      <c r="AA9" s="898"/>
      <c r="AB9" s="898"/>
      <c r="AC9" s="898" t="s">
        <v>941</v>
      </c>
      <c r="AD9" s="898"/>
      <c r="AE9" s="898"/>
      <c r="AF9" s="898"/>
      <c r="AG9" s="898" t="s">
        <v>942</v>
      </c>
      <c r="AH9" s="898"/>
      <c r="AI9" s="898"/>
      <c r="AJ9" s="898"/>
      <c r="AK9" s="894"/>
      <c r="AL9" s="903"/>
      <c r="AM9" s="903"/>
      <c r="AN9" s="904"/>
      <c r="AO9" s="905"/>
      <c r="AP9" s="2"/>
    </row>
    <row r="10" spans="2:86" ht="12" customHeight="1" x14ac:dyDescent="0.15">
      <c r="B10" s="872"/>
      <c r="C10" s="877"/>
      <c r="D10" s="875"/>
      <c r="E10" s="875"/>
      <c r="F10" s="875"/>
      <c r="G10" s="875"/>
      <c r="H10" s="875"/>
      <c r="I10" s="875"/>
      <c r="J10" s="876"/>
      <c r="K10" s="898"/>
      <c r="L10" s="898"/>
      <c r="M10" s="898"/>
      <c r="N10" s="898"/>
      <c r="O10" s="898"/>
      <c r="P10" s="898"/>
      <c r="Q10" s="898"/>
      <c r="R10" s="898"/>
      <c r="S10" s="898"/>
      <c r="T10" s="898"/>
      <c r="U10" s="896"/>
      <c r="V10" s="897"/>
      <c r="W10" s="896"/>
      <c r="X10" s="897"/>
      <c r="Y10" s="183" t="s">
        <v>527</v>
      </c>
      <c r="Z10" s="184" t="s">
        <v>526</v>
      </c>
      <c r="AA10" s="184" t="s">
        <v>943</v>
      </c>
      <c r="AB10" s="184" t="s">
        <v>944</v>
      </c>
      <c r="AC10" s="184" t="s">
        <v>527</v>
      </c>
      <c r="AD10" s="184" t="s">
        <v>526</v>
      </c>
      <c r="AE10" s="184" t="s">
        <v>943</v>
      </c>
      <c r="AF10" s="184" t="s">
        <v>944</v>
      </c>
      <c r="AG10" s="184" t="s">
        <v>527</v>
      </c>
      <c r="AH10" s="184" t="s">
        <v>526</v>
      </c>
      <c r="AI10" s="184" t="s">
        <v>943</v>
      </c>
      <c r="AJ10" s="184" t="s">
        <v>944</v>
      </c>
      <c r="AK10" s="896"/>
      <c r="AL10" s="900"/>
      <c r="AM10" s="900"/>
      <c r="AN10" s="906"/>
      <c r="AO10" s="907"/>
      <c r="AP10" s="2"/>
    </row>
    <row r="11" spans="2:86" ht="12" customHeight="1" x14ac:dyDescent="0.15">
      <c r="B11" s="872"/>
      <c r="C11" s="877"/>
      <c r="D11" s="875"/>
      <c r="E11" s="875"/>
      <c r="F11" s="875"/>
      <c r="G11" s="875"/>
      <c r="H11" s="875"/>
      <c r="I11" s="875"/>
      <c r="J11" s="876"/>
      <c r="K11" s="185">
        <v>1</v>
      </c>
      <c r="L11" s="908" t="s">
        <v>574</v>
      </c>
      <c r="M11" s="910"/>
      <c r="N11" s="908" t="s">
        <v>592</v>
      </c>
      <c r="O11" s="910"/>
      <c r="P11" s="908" t="s">
        <v>576</v>
      </c>
      <c r="Q11" s="910"/>
      <c r="R11" s="606" t="s">
        <v>270</v>
      </c>
      <c r="S11" s="606"/>
      <c r="T11" s="606"/>
      <c r="U11" s="908" t="s">
        <v>582</v>
      </c>
      <c r="V11" s="910"/>
      <c r="W11" s="908"/>
      <c r="X11" s="910"/>
      <c r="Y11" s="186"/>
      <c r="Z11" s="187"/>
      <c r="AA11" s="187"/>
      <c r="AB11" s="187"/>
      <c r="AC11" s="188"/>
      <c r="AD11" s="188"/>
      <c r="AE11" s="188"/>
      <c r="AF11" s="188">
        <v>2.5000000000000001E-3</v>
      </c>
      <c r="AG11" s="188"/>
      <c r="AH11" s="188"/>
      <c r="AI11" s="188"/>
      <c r="AJ11" s="188"/>
      <c r="AK11" s="908"/>
      <c r="AL11" s="909"/>
      <c r="AM11" s="909"/>
      <c r="AN11" s="909"/>
      <c r="AO11" s="910"/>
      <c r="AP11" s="2"/>
      <c r="AQ11" s="189">
        <f>IF(P11="材質劣化",2,IF(P11="漏水",3,1))</f>
        <v>2</v>
      </c>
    </row>
    <row r="12" spans="2:86" ht="12" customHeight="1" x14ac:dyDescent="0.15">
      <c r="B12" s="872"/>
      <c r="C12" s="877"/>
      <c r="D12" s="875"/>
      <c r="E12" s="875"/>
      <c r="F12" s="875"/>
      <c r="G12" s="875"/>
      <c r="H12" s="875"/>
      <c r="I12" s="875"/>
      <c r="J12" s="876"/>
      <c r="K12" s="185"/>
      <c r="L12" s="908"/>
      <c r="M12" s="910"/>
      <c r="N12" s="908"/>
      <c r="O12" s="910"/>
      <c r="P12" s="908"/>
      <c r="Q12" s="910"/>
      <c r="R12" s="606"/>
      <c r="S12" s="606"/>
      <c r="T12" s="606"/>
      <c r="U12" s="908"/>
      <c r="V12" s="910"/>
      <c r="W12" s="908"/>
      <c r="X12" s="910"/>
      <c r="Y12" s="186"/>
      <c r="Z12" s="187"/>
      <c r="AA12" s="187"/>
      <c r="AB12" s="187"/>
      <c r="AC12" s="188"/>
      <c r="AD12" s="188"/>
      <c r="AE12" s="188"/>
      <c r="AF12" s="188"/>
      <c r="AG12" s="188"/>
      <c r="AH12" s="188"/>
      <c r="AI12" s="188"/>
      <c r="AJ12" s="188"/>
      <c r="AK12" s="908"/>
      <c r="AL12" s="909"/>
      <c r="AM12" s="909"/>
      <c r="AN12" s="909"/>
      <c r="AO12" s="910"/>
      <c r="AP12" s="2"/>
      <c r="AQ12" s="189">
        <f>IF(P12="材質劣化",2,IF(P12="漏水",3,1))</f>
        <v>1</v>
      </c>
    </row>
    <row r="13" spans="2:86" ht="12" customHeight="1" x14ac:dyDescent="0.15">
      <c r="B13" s="872"/>
      <c r="C13" s="877"/>
      <c r="D13" s="875"/>
      <c r="E13" s="875"/>
      <c r="F13" s="875"/>
      <c r="G13" s="875"/>
      <c r="H13" s="875"/>
      <c r="I13" s="875"/>
      <c r="J13" s="876"/>
      <c r="K13" s="185"/>
      <c r="L13" s="908"/>
      <c r="M13" s="910"/>
      <c r="N13" s="908"/>
      <c r="O13" s="910"/>
      <c r="P13" s="908"/>
      <c r="Q13" s="910"/>
      <c r="R13" s="604"/>
      <c r="S13" s="620"/>
      <c r="T13" s="605"/>
      <c r="U13" s="908"/>
      <c r="V13" s="910"/>
      <c r="W13" s="908"/>
      <c r="X13" s="910"/>
      <c r="Y13" s="186"/>
      <c r="Z13" s="187"/>
      <c r="AA13" s="187"/>
      <c r="AB13" s="187"/>
      <c r="AC13" s="188"/>
      <c r="AD13" s="188"/>
      <c r="AE13" s="188"/>
      <c r="AF13" s="188"/>
      <c r="AG13" s="188"/>
      <c r="AH13" s="188"/>
      <c r="AI13" s="188"/>
      <c r="AJ13" s="188"/>
      <c r="AK13" s="908"/>
      <c r="AL13" s="909"/>
      <c r="AM13" s="909"/>
      <c r="AN13" s="909"/>
      <c r="AO13" s="910"/>
      <c r="AP13" s="2"/>
      <c r="AQ13" s="189">
        <f t="shared" ref="AQ13:AQ34" si="2">IF(P13="材質劣化",2,IF(P13="漏水",3,1))</f>
        <v>1</v>
      </c>
    </row>
    <row r="14" spans="2:86" ht="12" customHeight="1" x14ac:dyDescent="0.15">
      <c r="B14" s="872"/>
      <c r="C14" s="877"/>
      <c r="D14" s="875"/>
      <c r="E14" s="875"/>
      <c r="F14" s="875"/>
      <c r="G14" s="875"/>
      <c r="H14" s="875"/>
      <c r="I14" s="875"/>
      <c r="J14" s="876"/>
      <c r="K14" s="185"/>
      <c r="L14" s="908"/>
      <c r="M14" s="910"/>
      <c r="N14" s="908"/>
      <c r="O14" s="910"/>
      <c r="P14" s="908"/>
      <c r="Q14" s="910"/>
      <c r="R14" s="604"/>
      <c r="S14" s="620"/>
      <c r="T14" s="605"/>
      <c r="U14" s="908"/>
      <c r="V14" s="910"/>
      <c r="W14" s="908"/>
      <c r="X14" s="910"/>
      <c r="Y14" s="186"/>
      <c r="Z14" s="187"/>
      <c r="AA14" s="187"/>
      <c r="AB14" s="187"/>
      <c r="AC14" s="188"/>
      <c r="AD14" s="188"/>
      <c r="AE14" s="188"/>
      <c r="AF14" s="188"/>
      <c r="AG14" s="188"/>
      <c r="AH14" s="188"/>
      <c r="AI14" s="188"/>
      <c r="AJ14" s="188"/>
      <c r="AK14" s="908"/>
      <c r="AL14" s="909"/>
      <c r="AM14" s="909"/>
      <c r="AN14" s="909"/>
      <c r="AO14" s="910"/>
      <c r="AP14" s="2"/>
      <c r="AQ14" s="189">
        <f t="shared" si="2"/>
        <v>1</v>
      </c>
    </row>
    <row r="15" spans="2:86" ht="12" customHeight="1" x14ac:dyDescent="0.15">
      <c r="B15" s="872"/>
      <c r="C15" s="877"/>
      <c r="D15" s="875"/>
      <c r="E15" s="875"/>
      <c r="F15" s="875"/>
      <c r="G15" s="875"/>
      <c r="H15" s="875"/>
      <c r="I15" s="875"/>
      <c r="J15" s="876"/>
      <c r="K15" s="185"/>
      <c r="L15" s="908"/>
      <c r="M15" s="910"/>
      <c r="N15" s="908"/>
      <c r="O15" s="910"/>
      <c r="P15" s="908"/>
      <c r="Q15" s="910"/>
      <c r="R15" s="604"/>
      <c r="S15" s="620"/>
      <c r="T15" s="605"/>
      <c r="U15" s="908"/>
      <c r="V15" s="910"/>
      <c r="W15" s="908"/>
      <c r="X15" s="910"/>
      <c r="Y15" s="186"/>
      <c r="Z15" s="187"/>
      <c r="AA15" s="187"/>
      <c r="AB15" s="187"/>
      <c r="AC15" s="188"/>
      <c r="AD15" s="188"/>
      <c r="AE15" s="188"/>
      <c r="AF15" s="188"/>
      <c r="AG15" s="188"/>
      <c r="AH15" s="188"/>
      <c r="AI15" s="188"/>
      <c r="AJ15" s="188"/>
      <c r="AK15" s="908"/>
      <c r="AL15" s="909"/>
      <c r="AM15" s="909"/>
      <c r="AN15" s="909"/>
      <c r="AO15" s="910"/>
      <c r="AP15" s="2"/>
      <c r="AQ15" s="189">
        <f t="shared" si="2"/>
        <v>1</v>
      </c>
    </row>
    <row r="16" spans="2:86" ht="12" customHeight="1" x14ac:dyDescent="0.15">
      <c r="B16" s="872"/>
      <c r="C16" s="877"/>
      <c r="D16" s="875"/>
      <c r="E16" s="875"/>
      <c r="F16" s="875"/>
      <c r="G16" s="875"/>
      <c r="H16" s="875"/>
      <c r="I16" s="875"/>
      <c r="J16" s="876"/>
      <c r="K16" s="185"/>
      <c r="L16" s="908"/>
      <c r="M16" s="910"/>
      <c r="N16" s="908"/>
      <c r="O16" s="910"/>
      <c r="P16" s="908"/>
      <c r="Q16" s="910"/>
      <c r="R16" s="604"/>
      <c r="S16" s="620"/>
      <c r="T16" s="605"/>
      <c r="U16" s="908"/>
      <c r="V16" s="910"/>
      <c r="W16" s="908"/>
      <c r="X16" s="910"/>
      <c r="Y16" s="186"/>
      <c r="Z16" s="187"/>
      <c r="AA16" s="187"/>
      <c r="AB16" s="187"/>
      <c r="AC16" s="188"/>
      <c r="AD16" s="188"/>
      <c r="AE16" s="188"/>
      <c r="AF16" s="188"/>
      <c r="AG16" s="188"/>
      <c r="AH16" s="188"/>
      <c r="AI16" s="188"/>
      <c r="AJ16" s="188"/>
      <c r="AK16" s="908"/>
      <c r="AL16" s="909"/>
      <c r="AM16" s="909"/>
      <c r="AN16" s="909"/>
      <c r="AO16" s="910"/>
      <c r="AP16" s="2"/>
      <c r="AQ16" s="189">
        <f t="shared" si="2"/>
        <v>1</v>
      </c>
    </row>
    <row r="17" spans="2:46" ht="12" customHeight="1" x14ac:dyDescent="0.15">
      <c r="B17" s="872"/>
      <c r="C17" s="877"/>
      <c r="D17" s="875"/>
      <c r="E17" s="875"/>
      <c r="F17" s="875"/>
      <c r="G17" s="875"/>
      <c r="H17" s="875"/>
      <c r="I17" s="875"/>
      <c r="J17" s="876"/>
      <c r="K17" s="185"/>
      <c r="L17" s="908"/>
      <c r="M17" s="910"/>
      <c r="N17" s="908"/>
      <c r="O17" s="910"/>
      <c r="P17" s="908"/>
      <c r="Q17" s="910"/>
      <c r="R17" s="604"/>
      <c r="S17" s="620"/>
      <c r="T17" s="605"/>
      <c r="U17" s="908"/>
      <c r="V17" s="910"/>
      <c r="W17" s="908"/>
      <c r="X17" s="910"/>
      <c r="Y17" s="186"/>
      <c r="Z17" s="187"/>
      <c r="AA17" s="187"/>
      <c r="AB17" s="187"/>
      <c r="AC17" s="188"/>
      <c r="AD17" s="188"/>
      <c r="AE17" s="188"/>
      <c r="AF17" s="188"/>
      <c r="AG17" s="188"/>
      <c r="AH17" s="188"/>
      <c r="AI17" s="188"/>
      <c r="AJ17" s="188"/>
      <c r="AK17" s="908"/>
      <c r="AL17" s="909"/>
      <c r="AM17" s="909"/>
      <c r="AN17" s="909"/>
      <c r="AO17" s="910"/>
      <c r="AP17" s="2"/>
      <c r="AQ17" s="189">
        <f t="shared" si="2"/>
        <v>1</v>
      </c>
    </row>
    <row r="18" spans="2:46" ht="12" customHeight="1" x14ac:dyDescent="0.15">
      <c r="B18" s="872"/>
      <c r="C18" s="877"/>
      <c r="D18" s="875"/>
      <c r="E18" s="875"/>
      <c r="F18" s="875"/>
      <c r="G18" s="875"/>
      <c r="H18" s="875"/>
      <c r="I18" s="875"/>
      <c r="J18" s="876"/>
      <c r="K18" s="185"/>
      <c r="L18" s="908"/>
      <c r="M18" s="910"/>
      <c r="N18" s="908"/>
      <c r="O18" s="910"/>
      <c r="P18" s="908"/>
      <c r="Q18" s="910"/>
      <c r="R18" s="604"/>
      <c r="S18" s="620"/>
      <c r="T18" s="605"/>
      <c r="U18" s="908"/>
      <c r="V18" s="910"/>
      <c r="W18" s="908"/>
      <c r="X18" s="910"/>
      <c r="Y18" s="186"/>
      <c r="Z18" s="187"/>
      <c r="AA18" s="187"/>
      <c r="AB18" s="187"/>
      <c r="AC18" s="188"/>
      <c r="AD18" s="188"/>
      <c r="AE18" s="188"/>
      <c r="AF18" s="188"/>
      <c r="AG18" s="188"/>
      <c r="AH18" s="188"/>
      <c r="AI18" s="188"/>
      <c r="AJ18" s="188"/>
      <c r="AK18" s="908"/>
      <c r="AL18" s="909"/>
      <c r="AM18" s="909"/>
      <c r="AN18" s="909"/>
      <c r="AO18" s="910"/>
      <c r="AP18" s="2"/>
      <c r="AQ18" s="189">
        <f t="shared" si="2"/>
        <v>1</v>
      </c>
    </row>
    <row r="19" spans="2:46" ht="12" customHeight="1" x14ac:dyDescent="0.15">
      <c r="B19" s="872"/>
      <c r="C19" s="877"/>
      <c r="D19" s="875"/>
      <c r="E19" s="875"/>
      <c r="F19" s="875"/>
      <c r="G19" s="875"/>
      <c r="H19" s="875"/>
      <c r="I19" s="875"/>
      <c r="J19" s="876"/>
      <c r="K19" s="185"/>
      <c r="L19" s="908"/>
      <c r="M19" s="910"/>
      <c r="N19" s="908"/>
      <c r="O19" s="910"/>
      <c r="P19" s="908"/>
      <c r="Q19" s="910"/>
      <c r="R19" s="604"/>
      <c r="S19" s="620"/>
      <c r="T19" s="605"/>
      <c r="U19" s="908"/>
      <c r="V19" s="910"/>
      <c r="W19" s="908"/>
      <c r="X19" s="910"/>
      <c r="Y19" s="186"/>
      <c r="Z19" s="187"/>
      <c r="AA19" s="187"/>
      <c r="AB19" s="187"/>
      <c r="AC19" s="188"/>
      <c r="AD19" s="188"/>
      <c r="AE19" s="188"/>
      <c r="AF19" s="188"/>
      <c r="AG19" s="188"/>
      <c r="AH19" s="188"/>
      <c r="AI19" s="188"/>
      <c r="AJ19" s="188"/>
      <c r="AK19" s="908"/>
      <c r="AL19" s="909"/>
      <c r="AM19" s="909"/>
      <c r="AN19" s="909"/>
      <c r="AO19" s="910"/>
      <c r="AP19" s="2"/>
      <c r="AQ19" s="189">
        <f t="shared" si="2"/>
        <v>1</v>
      </c>
    </row>
    <row r="20" spans="2:46" ht="12" customHeight="1" x14ac:dyDescent="0.15">
      <c r="B20" s="872"/>
      <c r="C20" s="877"/>
      <c r="D20" s="875"/>
      <c r="E20" s="875"/>
      <c r="F20" s="875"/>
      <c r="G20" s="875"/>
      <c r="H20" s="875"/>
      <c r="I20" s="875"/>
      <c r="J20" s="876"/>
      <c r="K20" s="185"/>
      <c r="L20" s="908"/>
      <c r="M20" s="910"/>
      <c r="N20" s="908"/>
      <c r="O20" s="910"/>
      <c r="P20" s="908"/>
      <c r="Q20" s="910"/>
      <c r="R20" s="604"/>
      <c r="S20" s="620"/>
      <c r="T20" s="605"/>
      <c r="U20" s="908"/>
      <c r="V20" s="910"/>
      <c r="W20" s="908"/>
      <c r="X20" s="910"/>
      <c r="Y20" s="186"/>
      <c r="Z20" s="187"/>
      <c r="AA20" s="187"/>
      <c r="AB20" s="187"/>
      <c r="AC20" s="188"/>
      <c r="AD20" s="188"/>
      <c r="AE20" s="188"/>
      <c r="AF20" s="188"/>
      <c r="AG20" s="188"/>
      <c r="AH20" s="188"/>
      <c r="AI20" s="188"/>
      <c r="AJ20" s="188"/>
      <c r="AK20" s="908"/>
      <c r="AL20" s="909"/>
      <c r="AM20" s="909"/>
      <c r="AN20" s="909"/>
      <c r="AO20" s="910"/>
      <c r="AP20" s="2"/>
      <c r="AQ20" s="189">
        <f t="shared" si="2"/>
        <v>1</v>
      </c>
    </row>
    <row r="21" spans="2:46" ht="12" customHeight="1" x14ac:dyDescent="0.15">
      <c r="B21" s="872"/>
      <c r="C21" s="877"/>
      <c r="D21" s="875"/>
      <c r="E21" s="875"/>
      <c r="F21" s="875"/>
      <c r="G21" s="875"/>
      <c r="H21" s="875"/>
      <c r="I21" s="875"/>
      <c r="J21" s="876"/>
      <c r="K21" s="185"/>
      <c r="L21" s="908"/>
      <c r="M21" s="910"/>
      <c r="N21" s="908"/>
      <c r="O21" s="910"/>
      <c r="P21" s="908"/>
      <c r="Q21" s="910"/>
      <c r="R21" s="604"/>
      <c r="S21" s="620"/>
      <c r="T21" s="605"/>
      <c r="U21" s="908"/>
      <c r="V21" s="910"/>
      <c r="W21" s="908"/>
      <c r="X21" s="910"/>
      <c r="Y21" s="186"/>
      <c r="Z21" s="187"/>
      <c r="AA21" s="187"/>
      <c r="AB21" s="187"/>
      <c r="AC21" s="188"/>
      <c r="AD21" s="188"/>
      <c r="AE21" s="188"/>
      <c r="AF21" s="188"/>
      <c r="AG21" s="188"/>
      <c r="AH21" s="188"/>
      <c r="AI21" s="188"/>
      <c r="AJ21" s="188"/>
      <c r="AK21" s="908"/>
      <c r="AL21" s="909"/>
      <c r="AM21" s="909"/>
      <c r="AN21" s="909"/>
      <c r="AO21" s="910"/>
      <c r="AP21" s="2"/>
      <c r="AQ21" s="189">
        <f>IF(P21="材質劣化",2,IF(P21="漏水",3,1))</f>
        <v>1</v>
      </c>
    </row>
    <row r="22" spans="2:46" ht="12" customHeight="1" x14ac:dyDescent="0.15">
      <c r="B22" s="872"/>
      <c r="C22" s="877"/>
      <c r="D22" s="875"/>
      <c r="E22" s="875"/>
      <c r="F22" s="875"/>
      <c r="G22" s="875"/>
      <c r="H22" s="875"/>
      <c r="I22" s="875"/>
      <c r="J22" s="876"/>
      <c r="K22" s="185"/>
      <c r="L22" s="908"/>
      <c r="M22" s="910"/>
      <c r="N22" s="908"/>
      <c r="O22" s="910"/>
      <c r="P22" s="908"/>
      <c r="Q22" s="910"/>
      <c r="R22" s="604"/>
      <c r="S22" s="620"/>
      <c r="T22" s="605"/>
      <c r="U22" s="908"/>
      <c r="V22" s="910"/>
      <c r="W22" s="908"/>
      <c r="X22" s="910"/>
      <c r="Y22" s="186"/>
      <c r="Z22" s="187"/>
      <c r="AA22" s="187"/>
      <c r="AB22" s="187"/>
      <c r="AC22" s="188"/>
      <c r="AD22" s="188"/>
      <c r="AE22" s="188"/>
      <c r="AF22" s="188"/>
      <c r="AG22" s="188"/>
      <c r="AH22" s="188"/>
      <c r="AI22" s="188"/>
      <c r="AJ22" s="188"/>
      <c r="AK22" s="908"/>
      <c r="AL22" s="909"/>
      <c r="AM22" s="909"/>
      <c r="AN22" s="909"/>
      <c r="AO22" s="910"/>
      <c r="AP22" s="2"/>
      <c r="AQ22" s="189">
        <f t="shared" si="2"/>
        <v>1</v>
      </c>
    </row>
    <row r="23" spans="2:46" ht="12" customHeight="1" x14ac:dyDescent="0.15">
      <c r="B23" s="872"/>
      <c r="C23" s="877"/>
      <c r="D23" s="875"/>
      <c r="E23" s="875"/>
      <c r="F23" s="875"/>
      <c r="G23" s="875"/>
      <c r="H23" s="875"/>
      <c r="I23" s="875"/>
      <c r="J23" s="876"/>
      <c r="K23" s="185"/>
      <c r="L23" s="908"/>
      <c r="M23" s="910"/>
      <c r="N23" s="908"/>
      <c r="O23" s="910"/>
      <c r="P23" s="908"/>
      <c r="Q23" s="910"/>
      <c r="R23" s="604"/>
      <c r="S23" s="620"/>
      <c r="T23" s="605"/>
      <c r="U23" s="908"/>
      <c r="V23" s="910"/>
      <c r="W23" s="908"/>
      <c r="X23" s="910"/>
      <c r="Y23" s="186"/>
      <c r="Z23" s="187"/>
      <c r="AA23" s="187"/>
      <c r="AB23" s="187"/>
      <c r="AC23" s="188"/>
      <c r="AD23" s="188"/>
      <c r="AE23" s="188"/>
      <c r="AF23" s="188"/>
      <c r="AG23" s="188"/>
      <c r="AH23" s="188"/>
      <c r="AI23" s="188"/>
      <c r="AJ23" s="188"/>
      <c r="AK23" s="908"/>
      <c r="AL23" s="909"/>
      <c r="AM23" s="909"/>
      <c r="AN23" s="909"/>
      <c r="AO23" s="910"/>
      <c r="AP23" s="2"/>
      <c r="AQ23" s="189">
        <f t="shared" si="2"/>
        <v>1</v>
      </c>
    </row>
    <row r="24" spans="2:46" ht="12" customHeight="1" x14ac:dyDescent="0.15">
      <c r="B24" s="872"/>
      <c r="C24" s="877"/>
      <c r="D24" s="875"/>
      <c r="E24" s="875"/>
      <c r="F24" s="875"/>
      <c r="G24" s="875"/>
      <c r="H24" s="875"/>
      <c r="I24" s="875"/>
      <c r="J24" s="876"/>
      <c r="K24" s="185"/>
      <c r="L24" s="908"/>
      <c r="M24" s="910"/>
      <c r="N24" s="908"/>
      <c r="O24" s="910"/>
      <c r="P24" s="908"/>
      <c r="Q24" s="910"/>
      <c r="R24" s="604"/>
      <c r="S24" s="620"/>
      <c r="T24" s="605"/>
      <c r="U24" s="908"/>
      <c r="V24" s="910"/>
      <c r="W24" s="908"/>
      <c r="X24" s="910"/>
      <c r="Y24" s="186"/>
      <c r="Z24" s="187"/>
      <c r="AA24" s="187"/>
      <c r="AB24" s="187"/>
      <c r="AC24" s="188"/>
      <c r="AD24" s="188"/>
      <c r="AE24" s="188"/>
      <c r="AF24" s="188"/>
      <c r="AG24" s="188"/>
      <c r="AH24" s="188"/>
      <c r="AI24" s="188"/>
      <c r="AJ24" s="188"/>
      <c r="AK24" s="908"/>
      <c r="AL24" s="909"/>
      <c r="AM24" s="909"/>
      <c r="AN24" s="909"/>
      <c r="AO24" s="910"/>
      <c r="AP24" s="2"/>
      <c r="AQ24" s="189">
        <f t="shared" si="2"/>
        <v>1</v>
      </c>
    </row>
    <row r="25" spans="2:46" ht="12" customHeight="1" x14ac:dyDescent="0.15">
      <c r="B25" s="872"/>
      <c r="C25" s="877"/>
      <c r="D25" s="875"/>
      <c r="E25" s="875"/>
      <c r="F25" s="875"/>
      <c r="G25" s="875"/>
      <c r="H25" s="875"/>
      <c r="I25" s="875"/>
      <c r="J25" s="876"/>
      <c r="K25" s="185"/>
      <c r="L25" s="908"/>
      <c r="M25" s="910"/>
      <c r="N25" s="908"/>
      <c r="O25" s="910"/>
      <c r="P25" s="908"/>
      <c r="Q25" s="910"/>
      <c r="R25" s="604"/>
      <c r="S25" s="620"/>
      <c r="T25" s="605"/>
      <c r="U25" s="908"/>
      <c r="V25" s="910"/>
      <c r="W25" s="908"/>
      <c r="X25" s="910"/>
      <c r="Y25" s="186"/>
      <c r="Z25" s="187"/>
      <c r="AA25" s="187"/>
      <c r="AB25" s="187"/>
      <c r="AC25" s="188"/>
      <c r="AD25" s="188"/>
      <c r="AE25" s="188"/>
      <c r="AF25" s="188"/>
      <c r="AG25" s="188"/>
      <c r="AH25" s="188"/>
      <c r="AI25" s="188"/>
      <c r="AJ25" s="188"/>
      <c r="AK25" s="908"/>
      <c r="AL25" s="909"/>
      <c r="AM25" s="909"/>
      <c r="AN25" s="909"/>
      <c r="AO25" s="910"/>
      <c r="AP25" s="2"/>
      <c r="AQ25" s="189">
        <f t="shared" si="2"/>
        <v>1</v>
      </c>
    </row>
    <row r="26" spans="2:46" ht="12" customHeight="1" x14ac:dyDescent="0.15">
      <c r="B26" s="872"/>
      <c r="C26" s="877"/>
      <c r="D26" s="875"/>
      <c r="E26" s="875"/>
      <c r="F26" s="875"/>
      <c r="G26" s="875"/>
      <c r="H26" s="875"/>
      <c r="I26" s="875"/>
      <c r="J26" s="876"/>
      <c r="K26" s="185"/>
      <c r="L26" s="908"/>
      <c r="M26" s="910"/>
      <c r="N26" s="908"/>
      <c r="O26" s="910"/>
      <c r="P26" s="908"/>
      <c r="Q26" s="910"/>
      <c r="R26" s="604"/>
      <c r="S26" s="620"/>
      <c r="T26" s="605"/>
      <c r="U26" s="908"/>
      <c r="V26" s="910"/>
      <c r="W26" s="908"/>
      <c r="X26" s="910"/>
      <c r="Y26" s="186"/>
      <c r="Z26" s="187"/>
      <c r="AA26" s="187"/>
      <c r="AB26" s="187"/>
      <c r="AC26" s="188"/>
      <c r="AD26" s="188"/>
      <c r="AE26" s="188"/>
      <c r="AF26" s="188"/>
      <c r="AG26" s="188"/>
      <c r="AH26" s="188"/>
      <c r="AI26" s="188"/>
      <c r="AJ26" s="188"/>
      <c r="AK26" s="908"/>
      <c r="AL26" s="909"/>
      <c r="AM26" s="909"/>
      <c r="AN26" s="909"/>
      <c r="AO26" s="910"/>
      <c r="AP26" s="2"/>
      <c r="AQ26" s="189">
        <f t="shared" si="2"/>
        <v>1</v>
      </c>
    </row>
    <row r="27" spans="2:46" ht="12" customHeight="1" x14ac:dyDescent="0.15">
      <c r="B27" s="872"/>
      <c r="C27" s="877"/>
      <c r="D27" s="875"/>
      <c r="E27" s="875"/>
      <c r="F27" s="875"/>
      <c r="G27" s="875"/>
      <c r="H27" s="875"/>
      <c r="I27" s="875"/>
      <c r="J27" s="876"/>
      <c r="K27" s="185"/>
      <c r="L27" s="908"/>
      <c r="M27" s="910"/>
      <c r="N27" s="908"/>
      <c r="O27" s="910"/>
      <c r="P27" s="908"/>
      <c r="Q27" s="910"/>
      <c r="R27" s="604"/>
      <c r="S27" s="620"/>
      <c r="T27" s="605"/>
      <c r="U27" s="908"/>
      <c r="V27" s="910"/>
      <c r="W27" s="908"/>
      <c r="X27" s="910"/>
      <c r="Y27" s="186"/>
      <c r="Z27" s="187"/>
      <c r="AA27" s="187"/>
      <c r="AB27" s="187"/>
      <c r="AC27" s="188"/>
      <c r="AD27" s="188"/>
      <c r="AE27" s="188"/>
      <c r="AF27" s="188"/>
      <c r="AG27" s="188"/>
      <c r="AH27" s="188"/>
      <c r="AI27" s="188"/>
      <c r="AJ27" s="188"/>
      <c r="AK27" s="908"/>
      <c r="AL27" s="909"/>
      <c r="AM27" s="909"/>
      <c r="AN27" s="909"/>
      <c r="AO27" s="910"/>
      <c r="AP27" s="2"/>
      <c r="AQ27" s="189">
        <f t="shared" si="2"/>
        <v>1</v>
      </c>
    </row>
    <row r="28" spans="2:46" ht="12" customHeight="1" x14ac:dyDescent="0.15">
      <c r="B28" s="872"/>
      <c r="C28" s="877"/>
      <c r="D28" s="875"/>
      <c r="E28" s="875"/>
      <c r="F28" s="875"/>
      <c r="G28" s="875"/>
      <c r="H28" s="875"/>
      <c r="I28" s="875"/>
      <c r="J28" s="876"/>
      <c r="K28" s="185"/>
      <c r="L28" s="908"/>
      <c r="M28" s="910"/>
      <c r="N28" s="908"/>
      <c r="O28" s="910"/>
      <c r="P28" s="908"/>
      <c r="Q28" s="910"/>
      <c r="R28" s="604"/>
      <c r="S28" s="620"/>
      <c r="T28" s="605"/>
      <c r="U28" s="908"/>
      <c r="V28" s="910"/>
      <c r="W28" s="908"/>
      <c r="X28" s="910"/>
      <c r="Y28" s="186"/>
      <c r="Z28" s="187"/>
      <c r="AA28" s="187"/>
      <c r="AB28" s="187"/>
      <c r="AC28" s="188"/>
      <c r="AD28" s="188"/>
      <c r="AE28" s="188"/>
      <c r="AF28" s="188"/>
      <c r="AG28" s="188"/>
      <c r="AH28" s="188"/>
      <c r="AI28" s="188"/>
      <c r="AJ28" s="188"/>
      <c r="AK28" s="908"/>
      <c r="AL28" s="909"/>
      <c r="AM28" s="909"/>
      <c r="AN28" s="909"/>
      <c r="AO28" s="910"/>
      <c r="AP28" s="2"/>
      <c r="AQ28" s="189">
        <f t="shared" si="2"/>
        <v>1</v>
      </c>
    </row>
    <row r="29" spans="2:46" ht="12" customHeight="1" x14ac:dyDescent="0.15">
      <c r="B29" s="872"/>
      <c r="C29" s="877"/>
      <c r="D29" s="875"/>
      <c r="E29" s="875"/>
      <c r="F29" s="875"/>
      <c r="G29" s="875"/>
      <c r="H29" s="875"/>
      <c r="I29" s="875"/>
      <c r="J29" s="876"/>
      <c r="K29" s="185"/>
      <c r="L29" s="908"/>
      <c r="M29" s="910"/>
      <c r="N29" s="908"/>
      <c r="O29" s="910"/>
      <c r="P29" s="908"/>
      <c r="Q29" s="910"/>
      <c r="R29" s="604"/>
      <c r="S29" s="620"/>
      <c r="T29" s="605"/>
      <c r="U29" s="908"/>
      <c r="V29" s="910"/>
      <c r="W29" s="908"/>
      <c r="X29" s="910"/>
      <c r="Y29" s="186"/>
      <c r="Z29" s="187"/>
      <c r="AA29" s="187"/>
      <c r="AB29" s="187"/>
      <c r="AC29" s="188"/>
      <c r="AD29" s="188"/>
      <c r="AE29" s="188"/>
      <c r="AF29" s="188"/>
      <c r="AG29" s="188"/>
      <c r="AH29" s="188"/>
      <c r="AI29" s="188"/>
      <c r="AJ29" s="188"/>
      <c r="AK29" s="908"/>
      <c r="AL29" s="909"/>
      <c r="AM29" s="909"/>
      <c r="AN29" s="909"/>
      <c r="AO29" s="910"/>
      <c r="AP29" s="2"/>
      <c r="AQ29" s="189">
        <f t="shared" si="2"/>
        <v>1</v>
      </c>
    </row>
    <row r="30" spans="2:46" ht="12" customHeight="1" x14ac:dyDescent="0.15">
      <c r="B30" s="872"/>
      <c r="C30" s="877"/>
      <c r="D30" s="875"/>
      <c r="E30" s="875"/>
      <c r="F30" s="875"/>
      <c r="G30" s="875"/>
      <c r="H30" s="875"/>
      <c r="I30" s="875"/>
      <c r="J30" s="876"/>
      <c r="K30" s="185"/>
      <c r="L30" s="908"/>
      <c r="M30" s="910"/>
      <c r="N30" s="908"/>
      <c r="O30" s="910"/>
      <c r="P30" s="908"/>
      <c r="Q30" s="910"/>
      <c r="R30" s="604"/>
      <c r="S30" s="620"/>
      <c r="T30" s="605"/>
      <c r="U30" s="908"/>
      <c r="V30" s="910"/>
      <c r="W30" s="908"/>
      <c r="X30" s="910"/>
      <c r="Y30" s="186"/>
      <c r="Z30" s="187"/>
      <c r="AA30" s="187"/>
      <c r="AB30" s="187"/>
      <c r="AC30" s="188"/>
      <c r="AD30" s="188"/>
      <c r="AE30" s="188"/>
      <c r="AF30" s="188"/>
      <c r="AG30" s="188"/>
      <c r="AH30" s="188"/>
      <c r="AI30" s="188"/>
      <c r="AJ30" s="188"/>
      <c r="AK30" s="908"/>
      <c r="AL30" s="909"/>
      <c r="AM30" s="909"/>
      <c r="AN30" s="909"/>
      <c r="AO30" s="910"/>
      <c r="AP30" s="2"/>
      <c r="AQ30" s="189">
        <f t="shared" si="2"/>
        <v>1</v>
      </c>
    </row>
    <row r="31" spans="2:46" ht="12" customHeight="1" x14ac:dyDescent="0.15">
      <c r="B31" s="872"/>
      <c r="C31" s="877"/>
      <c r="D31" s="875"/>
      <c r="E31" s="875"/>
      <c r="F31" s="875"/>
      <c r="G31" s="875"/>
      <c r="H31" s="875"/>
      <c r="I31" s="875"/>
      <c r="J31" s="876"/>
      <c r="K31" s="185"/>
      <c r="L31" s="908"/>
      <c r="M31" s="910"/>
      <c r="N31" s="908"/>
      <c r="O31" s="910"/>
      <c r="P31" s="908"/>
      <c r="Q31" s="910"/>
      <c r="R31" s="604"/>
      <c r="S31" s="620"/>
      <c r="T31" s="605"/>
      <c r="U31" s="908"/>
      <c r="V31" s="910"/>
      <c r="W31" s="908"/>
      <c r="X31" s="910"/>
      <c r="Y31" s="186"/>
      <c r="Z31" s="187"/>
      <c r="AA31" s="187"/>
      <c r="AB31" s="187"/>
      <c r="AC31" s="188"/>
      <c r="AD31" s="188"/>
      <c r="AE31" s="188"/>
      <c r="AF31" s="188"/>
      <c r="AG31" s="188"/>
      <c r="AH31" s="188"/>
      <c r="AI31" s="188"/>
      <c r="AJ31" s="188"/>
      <c r="AK31" s="908"/>
      <c r="AL31" s="909"/>
      <c r="AM31" s="909"/>
      <c r="AN31" s="909"/>
      <c r="AO31" s="910"/>
      <c r="AP31" s="2"/>
      <c r="AQ31" s="189">
        <f t="shared" si="2"/>
        <v>1</v>
      </c>
    </row>
    <row r="32" spans="2:46" ht="12" customHeight="1" x14ac:dyDescent="0.15">
      <c r="B32" s="872"/>
      <c r="C32" s="877"/>
      <c r="D32" s="875"/>
      <c r="E32" s="875"/>
      <c r="F32" s="875"/>
      <c r="G32" s="875"/>
      <c r="H32" s="875"/>
      <c r="I32" s="875"/>
      <c r="J32" s="876"/>
      <c r="K32" s="185"/>
      <c r="L32" s="908"/>
      <c r="M32" s="910"/>
      <c r="N32" s="908"/>
      <c r="O32" s="910"/>
      <c r="P32" s="908"/>
      <c r="Q32" s="910"/>
      <c r="R32" s="604"/>
      <c r="S32" s="620"/>
      <c r="T32" s="605"/>
      <c r="U32" s="908"/>
      <c r="V32" s="910"/>
      <c r="W32" s="908"/>
      <c r="X32" s="910"/>
      <c r="Y32" s="186"/>
      <c r="Z32" s="187"/>
      <c r="AA32" s="187"/>
      <c r="AB32" s="187"/>
      <c r="AC32" s="188"/>
      <c r="AD32" s="188"/>
      <c r="AE32" s="188"/>
      <c r="AF32" s="188"/>
      <c r="AG32" s="188"/>
      <c r="AH32" s="188"/>
      <c r="AI32" s="188"/>
      <c r="AJ32" s="188"/>
      <c r="AK32" s="908"/>
      <c r="AL32" s="909"/>
      <c r="AM32" s="909"/>
      <c r="AN32" s="909"/>
      <c r="AO32" s="910"/>
      <c r="AP32" s="2"/>
      <c r="AQ32" s="189">
        <f t="shared" si="2"/>
        <v>1</v>
      </c>
      <c r="AS32" s="856"/>
      <c r="AT32" s="856"/>
    </row>
    <row r="33" spans="2:86" ht="12" customHeight="1" x14ac:dyDescent="0.15">
      <c r="B33" s="872"/>
      <c r="C33" s="877"/>
      <c r="D33" s="875"/>
      <c r="E33" s="875"/>
      <c r="F33" s="875"/>
      <c r="G33" s="875"/>
      <c r="H33" s="875"/>
      <c r="I33" s="875"/>
      <c r="J33" s="876"/>
      <c r="K33" s="185"/>
      <c r="L33" s="908"/>
      <c r="M33" s="910"/>
      <c r="N33" s="908"/>
      <c r="O33" s="910"/>
      <c r="P33" s="908"/>
      <c r="Q33" s="910"/>
      <c r="R33" s="604"/>
      <c r="S33" s="620"/>
      <c r="T33" s="605"/>
      <c r="U33" s="908"/>
      <c r="V33" s="910"/>
      <c r="W33" s="908"/>
      <c r="X33" s="910"/>
      <c r="Y33" s="186"/>
      <c r="Z33" s="187"/>
      <c r="AA33" s="187"/>
      <c r="AB33" s="187"/>
      <c r="AC33" s="188"/>
      <c r="AD33" s="188"/>
      <c r="AE33" s="188"/>
      <c r="AF33" s="188"/>
      <c r="AG33" s="188"/>
      <c r="AH33" s="188"/>
      <c r="AI33" s="188"/>
      <c r="AJ33" s="188"/>
      <c r="AK33" s="908"/>
      <c r="AL33" s="909"/>
      <c r="AM33" s="909"/>
      <c r="AN33" s="909"/>
      <c r="AO33" s="910"/>
      <c r="AP33" s="2"/>
      <c r="AQ33" s="189">
        <f t="shared" si="2"/>
        <v>1</v>
      </c>
      <c r="AS33" s="911"/>
      <c r="AT33" s="911"/>
    </row>
    <row r="34" spans="2:86" ht="12" customHeight="1" x14ac:dyDescent="0.15">
      <c r="B34" s="872"/>
      <c r="C34" s="877"/>
      <c r="D34" s="875"/>
      <c r="E34" s="875"/>
      <c r="F34" s="875"/>
      <c r="G34" s="875"/>
      <c r="H34" s="875"/>
      <c r="I34" s="875"/>
      <c r="J34" s="876"/>
      <c r="K34" s="185"/>
      <c r="L34" s="908"/>
      <c r="M34" s="910"/>
      <c r="N34" s="908"/>
      <c r="O34" s="910"/>
      <c r="P34" s="908"/>
      <c r="Q34" s="910"/>
      <c r="R34" s="604"/>
      <c r="S34" s="620"/>
      <c r="T34" s="605"/>
      <c r="U34" s="908"/>
      <c r="V34" s="910"/>
      <c r="W34" s="908"/>
      <c r="X34" s="910"/>
      <c r="Y34" s="186"/>
      <c r="Z34" s="187"/>
      <c r="AA34" s="187"/>
      <c r="AB34" s="187"/>
      <c r="AC34" s="188"/>
      <c r="AD34" s="188"/>
      <c r="AE34" s="188"/>
      <c r="AF34" s="188"/>
      <c r="AG34" s="188"/>
      <c r="AH34" s="188"/>
      <c r="AI34" s="188"/>
      <c r="AJ34" s="188"/>
      <c r="AK34" s="908"/>
      <c r="AL34" s="909"/>
      <c r="AM34" s="909"/>
      <c r="AN34" s="909"/>
      <c r="AO34" s="910"/>
      <c r="AP34" s="2"/>
      <c r="AQ34" s="189">
        <f t="shared" si="2"/>
        <v>1</v>
      </c>
      <c r="AS34" s="912"/>
      <c r="AT34" s="912"/>
    </row>
    <row r="35" spans="2:86" ht="12" customHeight="1" x14ac:dyDescent="0.15">
      <c r="B35" s="872"/>
      <c r="C35" s="877"/>
      <c r="D35" s="875"/>
      <c r="E35" s="875"/>
      <c r="F35" s="875"/>
      <c r="G35" s="875"/>
      <c r="H35" s="875"/>
      <c r="I35" s="875"/>
      <c r="J35" s="876"/>
      <c r="K35" s="913" t="s">
        <v>945</v>
      </c>
      <c r="L35" s="898" t="s">
        <v>946</v>
      </c>
      <c r="M35" s="898"/>
      <c r="N35" s="898"/>
      <c r="O35" s="898"/>
      <c r="P35" s="898"/>
      <c r="Q35" s="898"/>
      <c r="R35" s="898"/>
      <c r="S35" s="898"/>
      <c r="T35" s="898"/>
      <c r="U35" s="898"/>
      <c r="V35" s="898"/>
      <c r="W35" s="898"/>
      <c r="X35" s="898"/>
      <c r="Y35" s="884" t="s">
        <v>947</v>
      </c>
      <c r="Z35" s="885"/>
      <c r="AA35" s="885"/>
      <c r="AB35" s="886"/>
      <c r="AC35" s="190">
        <f t="shared" ref="AC35:AJ35" si="3">SUM(AC11:AC34)</f>
        <v>0</v>
      </c>
      <c r="AD35" s="190">
        <f t="shared" si="3"/>
        <v>0</v>
      </c>
      <c r="AE35" s="190">
        <f>SUM(AE11:AE34)</f>
        <v>0</v>
      </c>
      <c r="AF35" s="190">
        <f t="shared" si="3"/>
        <v>2.5000000000000001E-3</v>
      </c>
      <c r="AG35" s="190">
        <f t="shared" si="3"/>
        <v>0</v>
      </c>
      <c r="AH35" s="190">
        <f t="shared" si="3"/>
        <v>0</v>
      </c>
      <c r="AI35" s="190">
        <f t="shared" si="3"/>
        <v>0</v>
      </c>
      <c r="AJ35" s="191">
        <f t="shared" si="3"/>
        <v>0</v>
      </c>
      <c r="AK35" s="898" t="s">
        <v>948</v>
      </c>
      <c r="AL35" s="898"/>
      <c r="AM35" s="915" t="s">
        <v>949</v>
      </c>
      <c r="AN35" s="915"/>
      <c r="AO35" s="915"/>
      <c r="AP35" s="2"/>
    </row>
    <row r="36" spans="2:86" ht="12" customHeight="1" x14ac:dyDescent="0.15">
      <c r="B36" s="872"/>
      <c r="C36" s="877"/>
      <c r="D36" s="875"/>
      <c r="E36" s="875"/>
      <c r="F36" s="875"/>
      <c r="G36" s="875"/>
      <c r="H36" s="875"/>
      <c r="I36" s="875"/>
      <c r="J36" s="876"/>
      <c r="K36" s="914"/>
      <c r="L36" s="892" t="s">
        <v>950</v>
      </c>
      <c r="M36" s="899"/>
      <c r="N36" s="893"/>
      <c r="O36" s="892" t="s">
        <v>951</v>
      </c>
      <c r="P36" s="899"/>
      <c r="Q36" s="899"/>
      <c r="R36" s="899"/>
      <c r="S36" s="899"/>
      <c r="T36" s="899"/>
      <c r="U36" s="899"/>
      <c r="V36" s="899"/>
      <c r="W36" s="899"/>
      <c r="X36" s="893"/>
      <c r="Y36" s="183" t="s">
        <v>527</v>
      </c>
      <c r="Z36" s="184" t="s">
        <v>526</v>
      </c>
      <c r="AA36" s="184" t="s">
        <v>943</v>
      </c>
      <c r="AB36" s="184" t="s">
        <v>944</v>
      </c>
      <c r="AC36" s="184" t="s">
        <v>527</v>
      </c>
      <c r="AD36" s="184" t="s">
        <v>526</v>
      </c>
      <c r="AE36" s="184" t="s">
        <v>943</v>
      </c>
      <c r="AF36" s="184" t="s">
        <v>944</v>
      </c>
      <c r="AG36" s="184" t="s">
        <v>527</v>
      </c>
      <c r="AH36" s="184" t="s">
        <v>526</v>
      </c>
      <c r="AI36" s="184" t="s">
        <v>943</v>
      </c>
      <c r="AJ36" s="192" t="s">
        <v>944</v>
      </c>
      <c r="AK36" s="898"/>
      <c r="AL36" s="898"/>
      <c r="AM36" s="915"/>
      <c r="AN36" s="915"/>
      <c r="AO36" s="915"/>
      <c r="AP36" s="2"/>
    </row>
    <row r="37" spans="2:86" ht="14.25" customHeight="1" x14ac:dyDescent="0.15">
      <c r="B37" s="872"/>
      <c r="C37" s="877"/>
      <c r="D37" s="875"/>
      <c r="E37" s="875"/>
      <c r="F37" s="875"/>
      <c r="G37" s="875"/>
      <c r="H37" s="875"/>
      <c r="I37" s="875"/>
      <c r="J37" s="876"/>
      <c r="K37" s="914"/>
      <c r="L37" s="894"/>
      <c r="M37" s="903"/>
      <c r="N37" s="895"/>
      <c r="O37" s="894"/>
      <c r="P37" s="903"/>
      <c r="Q37" s="903"/>
      <c r="R37" s="903"/>
      <c r="S37" s="903"/>
      <c r="T37" s="903"/>
      <c r="U37" s="903"/>
      <c r="V37" s="903"/>
      <c r="W37" s="903"/>
      <c r="X37" s="895"/>
      <c r="Y37" s="916">
        <f>COUNTIF(Y11:Y34,"〇")</f>
        <v>0</v>
      </c>
      <c r="Z37" s="916">
        <f>COUNTIF(Z11:Z34,"〇")</f>
        <v>0</v>
      </c>
      <c r="AA37" s="916">
        <f>COUNTIF(AA11:AA34,"〇")</f>
        <v>0</v>
      </c>
      <c r="AB37" s="916">
        <f>COUNTIF(AB11:AB34,"〇")</f>
        <v>0</v>
      </c>
      <c r="AC37" s="916">
        <f>COUNTA(AC11:AC34)</f>
        <v>0</v>
      </c>
      <c r="AD37" s="916">
        <f t="shared" ref="AD37:AI37" si="4">COUNTA(AD11:AD34)</f>
        <v>0</v>
      </c>
      <c r="AE37" s="916">
        <f t="shared" si="4"/>
        <v>0</v>
      </c>
      <c r="AF37" s="916">
        <f t="shared" si="4"/>
        <v>1</v>
      </c>
      <c r="AG37" s="916">
        <f t="shared" si="4"/>
        <v>0</v>
      </c>
      <c r="AH37" s="916">
        <f t="shared" si="4"/>
        <v>0</v>
      </c>
      <c r="AI37" s="916">
        <f t="shared" si="4"/>
        <v>0</v>
      </c>
      <c r="AJ37" s="916">
        <f>COUNTA(AJ11:AJ34)</f>
        <v>0</v>
      </c>
      <c r="AK37" s="898"/>
      <c r="AL37" s="898"/>
      <c r="AM37" s="915"/>
      <c r="AN37" s="915"/>
      <c r="AO37" s="915"/>
      <c r="AP37" s="2"/>
    </row>
    <row r="38" spans="2:86" ht="14.25" customHeight="1" x14ac:dyDescent="0.15">
      <c r="B38" s="872"/>
      <c r="C38" s="877"/>
      <c r="D38" s="875"/>
      <c r="E38" s="875"/>
      <c r="F38" s="875"/>
      <c r="G38" s="875"/>
      <c r="H38" s="875"/>
      <c r="I38" s="875"/>
      <c r="J38" s="876"/>
      <c r="K38" s="914"/>
      <c r="L38" s="896"/>
      <c r="M38" s="900"/>
      <c r="N38" s="897"/>
      <c r="O38" s="896"/>
      <c r="P38" s="900"/>
      <c r="Q38" s="900"/>
      <c r="R38" s="900"/>
      <c r="S38" s="900"/>
      <c r="T38" s="900"/>
      <c r="U38" s="900"/>
      <c r="V38" s="900"/>
      <c r="W38" s="900"/>
      <c r="X38" s="897"/>
      <c r="Y38" s="916"/>
      <c r="Z38" s="916"/>
      <c r="AA38" s="916"/>
      <c r="AB38" s="916"/>
      <c r="AC38" s="916"/>
      <c r="AD38" s="916"/>
      <c r="AE38" s="916"/>
      <c r="AF38" s="916"/>
      <c r="AG38" s="916"/>
      <c r="AH38" s="916"/>
      <c r="AI38" s="916"/>
      <c r="AJ38" s="916"/>
      <c r="AK38" s="898"/>
      <c r="AL38" s="898"/>
      <c r="AM38" s="915"/>
      <c r="AN38" s="915"/>
      <c r="AO38" s="915"/>
      <c r="AP38" s="2"/>
    </row>
    <row r="39" spans="2:86" ht="12" customHeight="1" x14ac:dyDescent="0.15">
      <c r="B39" s="872"/>
      <c r="C39" s="877"/>
      <c r="D39" s="875"/>
      <c r="E39" s="875"/>
      <c r="F39" s="875"/>
      <c r="G39" s="875"/>
      <c r="H39" s="875"/>
      <c r="I39" s="875"/>
      <c r="J39" s="875"/>
      <c r="K39" s="924" t="s">
        <v>952</v>
      </c>
      <c r="L39" s="926"/>
      <c r="M39" s="926"/>
      <c r="N39" s="926"/>
      <c r="O39" s="926"/>
      <c r="P39" s="926"/>
      <c r="Q39" s="926"/>
      <c r="R39" s="926"/>
      <c r="S39" s="926"/>
      <c r="T39" s="926"/>
      <c r="U39" s="926"/>
      <c r="V39" s="926"/>
      <c r="W39" s="926"/>
      <c r="X39" s="926"/>
      <c r="Y39" s="926"/>
      <c r="Z39" s="926"/>
      <c r="AA39" s="926"/>
      <c r="AB39" s="926"/>
      <c r="AC39" s="926"/>
      <c r="AD39" s="926"/>
      <c r="AE39" s="926"/>
      <c r="AF39" s="926"/>
      <c r="AG39" s="926"/>
      <c r="AH39" s="926"/>
      <c r="AI39" s="926"/>
      <c r="AJ39" s="926"/>
      <c r="AK39" s="927"/>
      <c r="AL39" s="927"/>
      <c r="AM39" s="927"/>
      <c r="AN39" s="927"/>
      <c r="AO39" s="928"/>
      <c r="AP39" s="2"/>
    </row>
    <row r="40" spans="2:86" ht="12" customHeight="1" x14ac:dyDescent="0.15">
      <c r="B40" s="872"/>
      <c r="C40" s="877"/>
      <c r="D40" s="875"/>
      <c r="E40" s="875"/>
      <c r="F40" s="875"/>
      <c r="G40" s="875"/>
      <c r="H40" s="875"/>
      <c r="I40" s="875"/>
      <c r="J40" s="875"/>
      <c r="K40" s="925"/>
      <c r="L40" s="927"/>
      <c r="M40" s="927"/>
      <c r="N40" s="927"/>
      <c r="O40" s="927"/>
      <c r="P40" s="927"/>
      <c r="Q40" s="927"/>
      <c r="R40" s="927"/>
      <c r="S40" s="927"/>
      <c r="T40" s="927"/>
      <c r="U40" s="927"/>
      <c r="V40" s="927"/>
      <c r="W40" s="927"/>
      <c r="X40" s="927"/>
      <c r="Y40" s="927"/>
      <c r="Z40" s="927"/>
      <c r="AA40" s="927"/>
      <c r="AB40" s="927"/>
      <c r="AC40" s="927"/>
      <c r="AD40" s="927"/>
      <c r="AE40" s="927"/>
      <c r="AF40" s="927"/>
      <c r="AG40" s="927"/>
      <c r="AH40" s="927"/>
      <c r="AI40" s="927"/>
      <c r="AJ40" s="927"/>
      <c r="AK40" s="927"/>
      <c r="AL40" s="927"/>
      <c r="AM40" s="927"/>
      <c r="AN40" s="927"/>
      <c r="AO40" s="928"/>
      <c r="AP40" s="2"/>
    </row>
    <row r="41" spans="2:86" ht="12" customHeight="1" x14ac:dyDescent="0.15">
      <c r="B41" s="872"/>
      <c r="C41" s="877"/>
      <c r="D41" s="875"/>
      <c r="E41" s="875"/>
      <c r="F41" s="875"/>
      <c r="G41" s="875"/>
      <c r="H41" s="875"/>
      <c r="I41" s="875"/>
      <c r="J41" s="875"/>
      <c r="K41" s="925"/>
      <c r="L41" s="927"/>
      <c r="M41" s="927"/>
      <c r="N41" s="927"/>
      <c r="O41" s="927"/>
      <c r="P41" s="927"/>
      <c r="Q41" s="927"/>
      <c r="R41" s="927"/>
      <c r="S41" s="927"/>
      <c r="T41" s="927"/>
      <c r="U41" s="927"/>
      <c r="V41" s="927"/>
      <c r="W41" s="927"/>
      <c r="X41" s="927"/>
      <c r="Y41" s="927"/>
      <c r="Z41" s="927"/>
      <c r="AA41" s="927"/>
      <c r="AB41" s="927"/>
      <c r="AC41" s="927"/>
      <c r="AD41" s="927"/>
      <c r="AE41" s="927"/>
      <c r="AF41" s="927"/>
      <c r="AG41" s="927"/>
      <c r="AH41" s="927"/>
      <c r="AI41" s="927"/>
      <c r="AJ41" s="927"/>
      <c r="AK41" s="927"/>
      <c r="AL41" s="927"/>
      <c r="AM41" s="927"/>
      <c r="AN41" s="927"/>
      <c r="AO41" s="928"/>
      <c r="AP41" s="2"/>
    </row>
    <row r="42" spans="2:86" ht="12" customHeight="1" x14ac:dyDescent="0.15">
      <c r="B42" s="872"/>
      <c r="C42" s="877"/>
      <c r="D42" s="875"/>
      <c r="E42" s="875"/>
      <c r="F42" s="875"/>
      <c r="G42" s="875"/>
      <c r="H42" s="875"/>
      <c r="I42" s="875"/>
      <c r="J42" s="875"/>
      <c r="K42" s="925"/>
      <c r="L42" s="929"/>
      <c r="M42" s="929"/>
      <c r="N42" s="929"/>
      <c r="O42" s="929"/>
      <c r="P42" s="929"/>
      <c r="Q42" s="929"/>
      <c r="R42" s="929"/>
      <c r="S42" s="929"/>
      <c r="T42" s="929"/>
      <c r="U42" s="929"/>
      <c r="V42" s="929"/>
      <c r="W42" s="929"/>
      <c r="X42" s="929"/>
      <c r="Y42" s="929"/>
      <c r="Z42" s="929"/>
      <c r="AA42" s="929"/>
      <c r="AB42" s="929"/>
      <c r="AC42" s="929"/>
      <c r="AD42" s="929"/>
      <c r="AE42" s="929"/>
      <c r="AF42" s="929"/>
      <c r="AG42" s="929"/>
      <c r="AH42" s="929"/>
      <c r="AI42" s="929"/>
      <c r="AJ42" s="929"/>
      <c r="AK42" s="929"/>
      <c r="AL42" s="929"/>
      <c r="AM42" s="929"/>
      <c r="AN42" s="929"/>
      <c r="AO42" s="930"/>
      <c r="AP42" s="172"/>
      <c r="CD42" s="2"/>
      <c r="CE42" s="2"/>
      <c r="CF42" s="2"/>
      <c r="CG42" s="2"/>
      <c r="CH42" s="2"/>
    </row>
    <row r="43" spans="2:86" ht="12" customHeight="1" x14ac:dyDescent="0.15">
      <c r="B43" s="872"/>
      <c r="C43" s="877"/>
      <c r="D43" s="875"/>
      <c r="E43" s="875"/>
      <c r="F43" s="875"/>
      <c r="G43" s="875"/>
      <c r="H43" s="875"/>
      <c r="I43" s="875"/>
      <c r="J43" s="876"/>
      <c r="K43" s="917" t="s">
        <v>953</v>
      </c>
      <c r="L43" s="917"/>
      <c r="M43" s="917"/>
      <c r="N43" s="917"/>
      <c r="O43" s="917"/>
      <c r="P43" s="917"/>
      <c r="Q43" s="917"/>
      <c r="R43" s="917"/>
      <c r="S43" s="917"/>
      <c r="T43" s="917"/>
      <c r="U43" s="917"/>
      <c r="V43" s="917"/>
      <c r="W43" s="917"/>
      <c r="X43" s="917"/>
      <c r="Y43" s="917"/>
      <c r="Z43" s="917"/>
      <c r="AA43" s="917"/>
      <c r="AB43" s="917"/>
      <c r="AC43" s="917"/>
      <c r="AD43" s="917"/>
      <c r="AE43" s="917"/>
      <c r="AF43" s="917"/>
      <c r="AG43" s="917"/>
      <c r="AH43" s="917"/>
      <c r="AI43" s="917"/>
      <c r="AJ43" s="917"/>
      <c r="AK43" s="917"/>
      <c r="AL43" s="917"/>
      <c r="AM43" s="917"/>
      <c r="AN43" s="917"/>
      <c r="AO43" s="917"/>
      <c r="AP43" s="172"/>
      <c r="CD43" s="2"/>
      <c r="CE43" s="2"/>
      <c r="CF43" s="2"/>
      <c r="CG43" s="2"/>
      <c r="CH43" s="2"/>
    </row>
    <row r="44" spans="2:86" ht="12" customHeight="1" x14ac:dyDescent="0.15">
      <c r="B44" s="872"/>
      <c r="C44" s="877"/>
      <c r="D44" s="875"/>
      <c r="E44" s="875"/>
      <c r="F44" s="875"/>
      <c r="G44" s="875"/>
      <c r="H44" s="875"/>
      <c r="I44" s="875"/>
      <c r="J44" s="876"/>
      <c r="K44" s="918" t="s">
        <v>954</v>
      </c>
      <c r="L44" s="919"/>
      <c r="M44" s="919"/>
      <c r="N44" s="919"/>
      <c r="O44" s="919"/>
      <c r="P44" s="919"/>
      <c r="Q44" s="919"/>
      <c r="R44" s="919"/>
      <c r="S44" s="919"/>
      <c r="T44" s="919"/>
      <c r="U44" s="919"/>
      <c r="V44" s="919"/>
      <c r="W44" s="919"/>
      <c r="X44" s="919"/>
      <c r="Y44" s="919"/>
      <c r="Z44" s="919"/>
      <c r="AA44" s="919"/>
      <c r="AB44" s="919"/>
      <c r="AC44" s="919"/>
      <c r="AD44" s="919"/>
      <c r="AE44" s="919"/>
      <c r="AF44" s="919"/>
      <c r="AG44" s="919"/>
      <c r="AH44" s="919"/>
      <c r="AI44" s="919"/>
      <c r="AJ44" s="919"/>
      <c r="AK44" s="919"/>
      <c r="AL44" s="919"/>
      <c r="AM44" s="919"/>
      <c r="AN44" s="919"/>
      <c r="AO44" s="920"/>
      <c r="AP44" s="172"/>
      <c r="CD44" s="2"/>
      <c r="CE44" s="2"/>
      <c r="CF44" s="2"/>
      <c r="CG44" s="2"/>
      <c r="CH44" s="2"/>
    </row>
    <row r="45" spans="2:86" ht="12" customHeight="1" x14ac:dyDescent="0.15">
      <c r="B45" s="480"/>
      <c r="C45" s="878"/>
      <c r="D45" s="879"/>
      <c r="E45" s="879"/>
      <c r="F45" s="879"/>
      <c r="G45" s="879"/>
      <c r="H45" s="879"/>
      <c r="I45" s="879"/>
      <c r="J45" s="880"/>
      <c r="K45" s="921" t="s">
        <v>955</v>
      </c>
      <c r="L45" s="922"/>
      <c r="M45" s="922"/>
      <c r="N45" s="922"/>
      <c r="O45" s="922"/>
      <c r="P45" s="922"/>
      <c r="Q45" s="922"/>
      <c r="R45" s="922"/>
      <c r="S45" s="922"/>
      <c r="T45" s="922"/>
      <c r="U45" s="922"/>
      <c r="V45" s="922"/>
      <c r="W45" s="922"/>
      <c r="X45" s="922"/>
      <c r="Y45" s="922"/>
      <c r="Z45" s="922"/>
      <c r="AA45" s="922"/>
      <c r="AB45" s="922"/>
      <c r="AC45" s="922"/>
      <c r="AD45" s="922"/>
      <c r="AE45" s="922"/>
      <c r="AF45" s="922"/>
      <c r="AG45" s="922"/>
      <c r="AH45" s="922"/>
      <c r="AI45" s="922"/>
      <c r="AJ45" s="922"/>
      <c r="AK45" s="922"/>
      <c r="AL45" s="922"/>
      <c r="AM45" s="922"/>
      <c r="AN45" s="922"/>
      <c r="AO45" s="923"/>
      <c r="AP45" s="172"/>
      <c r="CD45" s="2"/>
      <c r="CE45" s="2"/>
      <c r="CF45" s="2"/>
      <c r="CG45" s="2"/>
      <c r="CH45" s="2"/>
    </row>
    <row r="46" spans="2:86" ht="12" customHeight="1" x14ac:dyDescent="0.2">
      <c r="B46" s="159" t="s">
        <v>956</v>
      </c>
      <c r="C46" s="181"/>
      <c r="D46" s="181"/>
      <c r="E46" s="181"/>
      <c r="F46" s="181"/>
      <c r="G46" s="181"/>
      <c r="H46" s="181"/>
      <c r="I46" s="181"/>
      <c r="J46" s="181"/>
      <c r="K46" s="193"/>
      <c r="L46" s="193"/>
      <c r="M46" s="193"/>
      <c r="N46" s="193"/>
      <c r="O46" s="193"/>
      <c r="P46" s="193"/>
      <c r="Q46" s="193"/>
      <c r="R46" s="193"/>
      <c r="S46" s="193"/>
      <c r="T46" s="193"/>
      <c r="U46" s="193"/>
      <c r="V46" s="193"/>
      <c r="W46" s="193"/>
      <c r="X46" s="193"/>
      <c r="Y46" s="193"/>
      <c r="Z46" s="193"/>
      <c r="AA46" s="193"/>
      <c r="AB46" s="193"/>
      <c r="AC46" s="193"/>
      <c r="AD46" s="193"/>
      <c r="AE46" s="193"/>
      <c r="AF46" s="193"/>
      <c r="AG46" s="193"/>
      <c r="AH46" s="193"/>
      <c r="AI46" s="193"/>
      <c r="AJ46" s="193"/>
      <c r="AK46" s="193"/>
      <c r="AL46" s="193"/>
      <c r="AM46" s="193"/>
      <c r="AN46" s="193"/>
      <c r="AO46" s="193"/>
      <c r="AP46" s="172"/>
      <c r="CD46" s="2"/>
      <c r="CE46" s="2"/>
      <c r="CF46" s="2"/>
      <c r="CG46" s="2"/>
      <c r="CH46" s="2"/>
    </row>
    <row r="47" spans="2:86" s="159" customFormat="1" ht="12" customHeight="1" x14ac:dyDescent="0.15">
      <c r="B47" s="2" t="s">
        <v>957</v>
      </c>
      <c r="AP47" s="172"/>
      <c r="AQ47" s="172"/>
      <c r="AR47" s="172"/>
      <c r="AS47" s="172"/>
      <c r="AT47" s="172"/>
      <c r="AU47" s="172"/>
      <c r="AV47" s="172"/>
      <c r="AW47" s="172"/>
      <c r="AX47" s="172"/>
      <c r="AY47" s="172"/>
      <c r="AZ47" s="172"/>
      <c r="BA47" s="172"/>
      <c r="BB47" s="172"/>
      <c r="BC47" s="172"/>
      <c r="BD47" s="172"/>
      <c r="BE47" s="172"/>
      <c r="BF47" s="172"/>
      <c r="BG47" s="172"/>
      <c r="BH47" s="172"/>
      <c r="BI47" s="172"/>
      <c r="BJ47" s="172"/>
      <c r="BK47" s="172"/>
      <c r="BL47" s="172"/>
      <c r="BM47" s="172"/>
      <c r="BN47" s="172"/>
      <c r="BO47" s="172"/>
      <c r="BP47" s="172"/>
      <c r="BQ47" s="172"/>
      <c r="BR47" s="172"/>
      <c r="BS47" s="172"/>
      <c r="BT47" s="172"/>
      <c r="BU47" s="172"/>
      <c r="BV47" s="172"/>
      <c r="BW47" s="172"/>
      <c r="BX47" s="172"/>
      <c r="BY47" s="172"/>
      <c r="BZ47" s="172"/>
      <c r="CA47" s="172"/>
      <c r="CB47" s="172"/>
      <c r="CC47" s="172"/>
    </row>
    <row r="48" spans="2:86" ht="12" customHeight="1" x14ac:dyDescent="0.15">
      <c r="B48" s="2" t="s">
        <v>958</v>
      </c>
      <c r="AP48" s="172"/>
      <c r="CD48" s="2"/>
      <c r="CE48" s="2"/>
      <c r="CF48" s="2"/>
      <c r="CG48" s="2"/>
      <c r="CH48" s="2"/>
    </row>
    <row r="49" spans="2:86" ht="12" customHeight="1" x14ac:dyDescent="0.15">
      <c r="B49" s="2" t="s">
        <v>959</v>
      </c>
      <c r="AP49" s="172"/>
      <c r="CD49" s="2"/>
      <c r="CE49" s="2"/>
      <c r="CF49" s="2"/>
      <c r="CG49" s="2"/>
      <c r="CH49" s="2"/>
    </row>
    <row r="50" spans="2:86" ht="12" customHeight="1" x14ac:dyDescent="0.15">
      <c r="B50" s="2" t="s">
        <v>960</v>
      </c>
    </row>
    <row r="51" spans="2:86" ht="12" customHeight="1" x14ac:dyDescent="0.15">
      <c r="B51" s="2" t="s">
        <v>961</v>
      </c>
    </row>
    <row r="52" spans="2:86" ht="12" customHeight="1" x14ac:dyDescent="0.15">
      <c r="B52" s="2" t="s">
        <v>962</v>
      </c>
    </row>
    <row r="53" spans="2:86" x14ac:dyDescent="0.15">
      <c r="B53" s="2" t="s">
        <v>963</v>
      </c>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9"/>
  <conditionalFormatting sqref="Y11:AB34 AG11:AJ34">
    <cfRule type="expression" dxfId="302" priority="3">
      <formula>$AQ11=2</formula>
    </cfRule>
  </conditionalFormatting>
  <conditionalFormatting sqref="Y11:AF34">
    <cfRule type="expression" dxfId="301" priority="2">
      <formula>$AQ11=3</formula>
    </cfRule>
  </conditionalFormatting>
  <conditionalFormatting sqref="AC11:AJ34">
    <cfRule type="expression" dxfId="300" priority="1">
      <formula>$AQ11=1</formula>
    </cfRule>
  </conditionalFormatting>
  <dataValidations count="2">
    <dataValidation type="list" allowBlank="1" showInputMessage="1" showErrorMessage="1" sqref="N11:O34" xr:uid="{C6AB40F0-0964-4DC3-A720-F823BC3F3D24}">
      <formula1>INDIRECT(L11)</formula1>
    </dataValidation>
    <dataValidation type="list" allowBlank="1" showInputMessage="1" showErrorMessage="1" sqref="Y11:AB34" xr:uid="{23E82759-C603-4A09-AE23-6F7487F4FC50}">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1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1EC2AB-98CF-48A4-AB6A-BA027D903C0A}">
  <sheetPr codeName="Sheet128"/>
  <dimension ref="B1:CH53"/>
  <sheetViews>
    <sheetView showGridLines="0" showZeros="0" view="pageBreakPreview" zoomScale="85" zoomScaleNormal="85" zoomScaleSheetLayoutView="85"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1" customWidth="1"/>
    <col min="43" max="86" width="4.125" style="172" customWidth="1"/>
    <col min="87" max="99" width="8" style="2" customWidth="1"/>
    <col min="100" max="110" width="9" style="2"/>
    <col min="111" max="111" width="14" style="2" bestFit="1" customWidth="1"/>
    <col min="112" max="16384" width="9" style="2"/>
  </cols>
  <sheetData>
    <row r="1" spans="2:86" ht="12" customHeight="1" x14ac:dyDescent="0.15">
      <c r="AU1" s="860" t="s">
        <v>909</v>
      </c>
      <c r="AV1" s="861" t="s">
        <v>910</v>
      </c>
      <c r="AW1" s="861"/>
      <c r="AX1" s="861"/>
      <c r="AY1" s="855" t="s">
        <v>911</v>
      </c>
      <c r="AZ1" s="855"/>
      <c r="BA1" s="855"/>
      <c r="BB1" s="855"/>
      <c r="BC1" s="855"/>
      <c r="BD1" s="855"/>
      <c r="BE1" s="855"/>
      <c r="BF1" s="855"/>
      <c r="BG1" s="855"/>
      <c r="BH1" s="855"/>
      <c r="BI1" s="855"/>
      <c r="BJ1" s="855"/>
      <c r="BK1" s="855" t="s">
        <v>912</v>
      </c>
      <c r="BL1" s="855"/>
      <c r="BM1" s="855"/>
      <c r="BN1" s="855"/>
      <c r="BO1" s="855"/>
      <c r="BP1" s="855"/>
      <c r="BQ1" s="855"/>
      <c r="BR1" s="855"/>
      <c r="BS1" s="855"/>
      <c r="BT1" s="855"/>
      <c r="BU1" s="855"/>
      <c r="BV1" s="855"/>
      <c r="BW1" s="857"/>
      <c r="BX1" s="857"/>
      <c r="BY1" s="857"/>
      <c r="BZ1" s="857"/>
      <c r="CA1" s="857"/>
      <c r="CB1" s="857"/>
      <c r="CC1" s="857"/>
      <c r="CD1" s="857"/>
      <c r="CE1" s="857"/>
      <c r="CF1" s="857"/>
      <c r="CG1" s="857"/>
      <c r="CH1" s="857"/>
    </row>
    <row r="2" spans="2:86" ht="8.25" customHeight="1" x14ac:dyDescent="0.15">
      <c r="AU2" s="860"/>
      <c r="AV2" s="861" t="s">
        <v>913</v>
      </c>
      <c r="AW2" s="862" t="s">
        <v>914</v>
      </c>
      <c r="AX2" s="862" t="s">
        <v>915</v>
      </c>
      <c r="AY2" s="855" t="s">
        <v>916</v>
      </c>
      <c r="AZ2" s="855"/>
      <c r="BA2" s="855"/>
      <c r="BB2" s="855"/>
      <c r="BC2" s="855"/>
      <c r="BD2" s="855"/>
      <c r="BE2" s="855"/>
      <c r="BF2" s="855"/>
      <c r="BG2" s="855"/>
      <c r="BH2" s="855"/>
      <c r="BI2" s="855"/>
      <c r="BJ2" s="855"/>
      <c r="BK2" s="855" t="s">
        <v>917</v>
      </c>
      <c r="BL2" s="855"/>
      <c r="BM2" s="855"/>
      <c r="BN2" s="855"/>
      <c r="BO2" s="855" t="s">
        <v>918</v>
      </c>
      <c r="BP2" s="855"/>
      <c r="BQ2" s="855"/>
      <c r="BR2" s="855"/>
      <c r="BS2" s="855"/>
      <c r="BT2" s="855"/>
      <c r="BU2" s="855"/>
      <c r="BV2" s="855"/>
      <c r="BW2" s="856"/>
      <c r="BX2" s="856"/>
      <c r="BY2" s="856"/>
      <c r="BZ2" s="856"/>
      <c r="CA2" s="857"/>
      <c r="CB2" s="857"/>
      <c r="CC2" s="857"/>
      <c r="CD2" s="857"/>
      <c r="CE2" s="857"/>
      <c r="CF2" s="857"/>
      <c r="CG2" s="857"/>
      <c r="CH2" s="857"/>
    </row>
    <row r="3" spans="2:86" ht="24.95" customHeight="1" x14ac:dyDescent="0.15">
      <c r="B3" s="568" t="s">
        <v>919</v>
      </c>
      <c r="C3" s="858"/>
      <c r="D3" s="858"/>
      <c r="E3" s="859"/>
      <c r="F3" s="859"/>
      <c r="G3" s="859"/>
      <c r="H3" s="859"/>
      <c r="I3" s="859"/>
      <c r="J3" s="859"/>
      <c r="K3" s="858"/>
      <c r="L3" s="858"/>
      <c r="M3" s="858"/>
      <c r="N3" s="858"/>
      <c r="O3" s="858"/>
      <c r="P3" s="858"/>
      <c r="Q3" s="858"/>
      <c r="R3" s="858"/>
      <c r="S3" s="858"/>
      <c r="T3" s="858"/>
      <c r="U3" s="858"/>
      <c r="V3" s="858"/>
      <c r="W3" s="858"/>
      <c r="X3" s="858"/>
      <c r="Y3" s="858"/>
      <c r="Z3" s="858"/>
      <c r="AA3" s="858"/>
      <c r="AB3" s="858"/>
      <c r="AC3" s="858"/>
      <c r="AD3" s="858"/>
      <c r="AE3" s="858"/>
      <c r="AF3" s="858"/>
      <c r="AG3" s="858"/>
      <c r="AH3" s="858"/>
      <c r="AI3" s="858"/>
      <c r="AJ3" s="858"/>
      <c r="AK3" s="858"/>
      <c r="AL3" s="858"/>
      <c r="AM3" s="858"/>
      <c r="AN3" s="858"/>
      <c r="AO3" s="858"/>
      <c r="AU3" s="860"/>
      <c r="AV3" s="861"/>
      <c r="AW3" s="862"/>
      <c r="AX3" s="862"/>
      <c r="AY3" s="855" t="s">
        <v>920</v>
      </c>
      <c r="AZ3" s="855"/>
      <c r="BA3" s="855"/>
      <c r="BB3" s="855"/>
      <c r="BC3" s="855" t="s">
        <v>921</v>
      </c>
      <c r="BD3" s="855"/>
      <c r="BE3" s="855"/>
      <c r="BF3" s="855"/>
      <c r="BG3" s="855" t="s">
        <v>922</v>
      </c>
      <c r="BH3" s="855"/>
      <c r="BI3" s="855"/>
      <c r="BJ3" s="855"/>
      <c r="BK3" s="855" t="s">
        <v>923</v>
      </c>
      <c r="BL3" s="855"/>
      <c r="BM3" s="855"/>
      <c r="BN3" s="855"/>
      <c r="BO3" s="855" t="s">
        <v>921</v>
      </c>
      <c r="BP3" s="855"/>
      <c r="BQ3" s="855"/>
      <c r="BR3" s="855"/>
      <c r="BS3" s="855" t="s">
        <v>922</v>
      </c>
      <c r="BT3" s="855"/>
      <c r="BU3" s="855"/>
      <c r="BV3" s="855"/>
      <c r="BW3" s="857"/>
      <c r="BX3" s="857"/>
      <c r="BY3" s="857"/>
      <c r="BZ3" s="857"/>
      <c r="CA3" s="857"/>
      <c r="CB3" s="857"/>
      <c r="CC3" s="857"/>
      <c r="CD3" s="857"/>
      <c r="CE3" s="857"/>
      <c r="CF3" s="857"/>
      <c r="CG3" s="857"/>
      <c r="CH3" s="857"/>
    </row>
    <row r="4" spans="2:86" ht="18" customHeight="1" x14ac:dyDescent="0.15">
      <c r="B4" s="401" t="s">
        <v>8</v>
      </c>
      <c r="C4" s="401"/>
      <c r="D4" s="401"/>
      <c r="E4" s="624" t="s">
        <v>542</v>
      </c>
      <c r="F4" s="625"/>
      <c r="G4" s="625"/>
      <c r="H4" s="625"/>
      <c r="I4" s="625"/>
      <c r="J4" s="626"/>
      <c r="K4" s="496" t="s">
        <v>9</v>
      </c>
      <c r="L4" s="496"/>
      <c r="M4" s="496"/>
      <c r="N4" s="648" t="s">
        <v>543</v>
      </c>
      <c r="O4" s="648"/>
      <c r="P4" s="648"/>
      <c r="Q4" s="648"/>
      <c r="R4" s="648"/>
      <c r="S4" s="648"/>
      <c r="T4" s="498" t="s">
        <v>924</v>
      </c>
      <c r="U4" s="499"/>
      <c r="V4" s="499"/>
      <c r="W4" s="499"/>
      <c r="X4" s="500"/>
      <c r="Y4" s="870" t="s">
        <v>545</v>
      </c>
      <c r="Z4" s="870"/>
      <c r="AA4" s="870"/>
      <c r="AB4" s="870"/>
      <c r="AC4" s="870"/>
      <c r="AD4" s="870"/>
      <c r="AE4" s="870"/>
      <c r="AF4" s="870"/>
      <c r="AG4" s="498" t="s">
        <v>546</v>
      </c>
      <c r="AH4" s="499"/>
      <c r="AI4" s="499"/>
      <c r="AJ4" s="500"/>
      <c r="AK4" s="863">
        <v>45621</v>
      </c>
      <c r="AL4" s="864"/>
      <c r="AM4" s="864"/>
      <c r="AN4" s="864"/>
      <c r="AO4" s="865"/>
      <c r="AU4" s="860"/>
      <c r="AV4" s="861"/>
      <c r="AW4" s="862"/>
      <c r="AX4" s="862"/>
      <c r="AY4" s="173" t="s">
        <v>925</v>
      </c>
      <c r="AZ4" s="173" t="s">
        <v>926</v>
      </c>
      <c r="BA4" s="173" t="s">
        <v>927</v>
      </c>
      <c r="BB4" s="173" t="s">
        <v>928</v>
      </c>
      <c r="BC4" s="173" t="s">
        <v>925</v>
      </c>
      <c r="BD4" s="173" t="s">
        <v>926</v>
      </c>
      <c r="BE4" s="173" t="s">
        <v>927</v>
      </c>
      <c r="BF4" s="173" t="s">
        <v>928</v>
      </c>
      <c r="BG4" s="173" t="s">
        <v>925</v>
      </c>
      <c r="BH4" s="173" t="s">
        <v>926</v>
      </c>
      <c r="BI4" s="173" t="s">
        <v>927</v>
      </c>
      <c r="BJ4" s="173" t="s">
        <v>928</v>
      </c>
      <c r="BK4" s="173" t="s">
        <v>925</v>
      </c>
      <c r="BL4" s="173" t="s">
        <v>926</v>
      </c>
      <c r="BM4" s="173" t="s">
        <v>927</v>
      </c>
      <c r="BN4" s="173" t="s">
        <v>928</v>
      </c>
      <c r="BO4" s="173" t="s">
        <v>925</v>
      </c>
      <c r="BP4" s="173" t="s">
        <v>926</v>
      </c>
      <c r="BQ4" s="173" t="s">
        <v>927</v>
      </c>
      <c r="BR4" s="173" t="s">
        <v>928</v>
      </c>
      <c r="BS4" s="173" t="s">
        <v>925</v>
      </c>
      <c r="BT4" s="173" t="s">
        <v>926</v>
      </c>
      <c r="BU4" s="173" t="s">
        <v>927</v>
      </c>
      <c r="BV4" s="173" t="s">
        <v>928</v>
      </c>
      <c r="BW4" s="5"/>
      <c r="BX4" s="5"/>
      <c r="BY4" s="5"/>
      <c r="BZ4" s="5"/>
      <c r="CA4" s="5"/>
      <c r="CB4" s="5"/>
      <c r="CC4" s="5"/>
      <c r="CD4" s="5"/>
      <c r="CE4" s="5"/>
      <c r="CF4" s="5"/>
      <c r="CG4" s="5"/>
      <c r="CH4" s="5"/>
    </row>
    <row r="5" spans="2:86" ht="18" customHeight="1" x14ac:dyDescent="0.15">
      <c r="B5" s="409" t="s">
        <v>0</v>
      </c>
      <c r="C5" s="409"/>
      <c r="D5" s="409"/>
      <c r="E5" s="634" t="s">
        <v>547</v>
      </c>
      <c r="F5" s="635"/>
      <c r="G5" s="635"/>
      <c r="H5" s="635"/>
      <c r="I5" s="635"/>
      <c r="J5" s="636"/>
      <c r="K5" s="528" t="s">
        <v>1</v>
      </c>
      <c r="L5" s="528"/>
      <c r="M5" s="528"/>
      <c r="N5" s="648" t="s">
        <v>548</v>
      </c>
      <c r="O5" s="648"/>
      <c r="P5" s="648"/>
      <c r="Q5" s="648"/>
      <c r="R5" s="648"/>
      <c r="S5" s="648"/>
      <c r="T5" s="501"/>
      <c r="U5" s="502"/>
      <c r="V5" s="502"/>
      <c r="W5" s="502"/>
      <c r="X5" s="503"/>
      <c r="Y5" s="869" t="s">
        <v>549</v>
      </c>
      <c r="Z5" s="869"/>
      <c r="AA5" s="869"/>
      <c r="AB5" s="869"/>
      <c r="AC5" s="869"/>
      <c r="AD5" s="869"/>
      <c r="AE5" s="869"/>
      <c r="AF5" s="869"/>
      <c r="AG5" s="632"/>
      <c r="AH5" s="650"/>
      <c r="AI5" s="650"/>
      <c r="AJ5" s="633"/>
      <c r="AK5" s="866"/>
      <c r="AL5" s="867"/>
      <c r="AM5" s="867"/>
      <c r="AN5" s="867"/>
      <c r="AO5" s="868"/>
      <c r="AU5" s="860"/>
      <c r="AV5" s="174" t="str">
        <f>N7</f>
        <v>S029</v>
      </c>
      <c r="AW5" s="175">
        <f>R7</f>
        <v>10.5</v>
      </c>
      <c r="AX5" s="176" t="str">
        <f>AM35</f>
        <v>Ⅰ</v>
      </c>
      <c r="AY5" s="176">
        <f>Y37</f>
        <v>0</v>
      </c>
      <c r="AZ5" s="176">
        <f t="shared" ref="AZ5:BJ5" si="0">Z37</f>
        <v>0</v>
      </c>
      <c r="BA5" s="176">
        <f t="shared" si="0"/>
        <v>0</v>
      </c>
      <c r="BB5" s="176">
        <f>AB37</f>
        <v>0</v>
      </c>
      <c r="BC5" s="176">
        <f t="shared" si="0"/>
        <v>0</v>
      </c>
      <c r="BD5" s="176">
        <f>AD37</f>
        <v>0</v>
      </c>
      <c r="BE5" s="176">
        <f>AE37</f>
        <v>0</v>
      </c>
      <c r="BF5" s="176">
        <f t="shared" si="0"/>
        <v>0</v>
      </c>
      <c r="BG5" s="176">
        <f t="shared" si="0"/>
        <v>0</v>
      </c>
      <c r="BH5" s="176">
        <f t="shared" si="0"/>
        <v>0</v>
      </c>
      <c r="BI5" s="176">
        <f>AI37</f>
        <v>0</v>
      </c>
      <c r="BJ5" s="176">
        <f t="shared" si="0"/>
        <v>0</v>
      </c>
      <c r="BK5" s="176" t="str">
        <f>IF(Y37&gt;0,R7,"")</f>
        <v/>
      </c>
      <c r="BL5" s="177" t="str">
        <f>IF(Y37&gt;0,"",IF(Z37&gt;0,R7,""))</f>
        <v/>
      </c>
      <c r="BM5" s="177" t="str">
        <f>IF(Y37+Z37&gt;0,"",IF(AA37&gt;0,R7,""))</f>
        <v/>
      </c>
      <c r="BN5" s="177" t="str">
        <f>IF(Y37+Z37+AA37&gt;0,"",IF(AB37&gt;0,R7,""))</f>
        <v/>
      </c>
      <c r="BO5" s="176">
        <f>AC35</f>
        <v>0</v>
      </c>
      <c r="BP5" s="176">
        <f t="shared" ref="BP5:BQ5" si="1">AD35</f>
        <v>0</v>
      </c>
      <c r="BQ5" s="176">
        <f t="shared" si="1"/>
        <v>0</v>
      </c>
      <c r="BR5" s="176">
        <f>AF35</f>
        <v>0</v>
      </c>
      <c r="BS5" s="176">
        <f>AG35</f>
        <v>0</v>
      </c>
      <c r="BT5" s="176">
        <f>AH35</f>
        <v>0</v>
      </c>
      <c r="BU5" s="176">
        <f>AI35</f>
        <v>0</v>
      </c>
      <c r="BV5" s="176">
        <f>AJ35</f>
        <v>0</v>
      </c>
      <c r="BW5" s="178"/>
      <c r="BX5" s="179"/>
      <c r="BY5" s="179"/>
      <c r="BZ5" s="179"/>
      <c r="CA5" s="180"/>
      <c r="CB5" s="180"/>
      <c r="CC5" s="180"/>
      <c r="CD5" s="180"/>
      <c r="CE5" s="180"/>
      <c r="CF5" s="180"/>
      <c r="CG5" s="180"/>
      <c r="CH5" s="180"/>
    </row>
    <row r="6" spans="2:86" ht="12" customHeight="1" x14ac:dyDescent="0.15">
      <c r="B6" s="871" t="s">
        <v>929</v>
      </c>
      <c r="C6" s="873"/>
      <c r="D6" s="874"/>
      <c r="E6" s="875"/>
      <c r="F6" s="875"/>
      <c r="G6" s="875"/>
      <c r="H6" s="875"/>
      <c r="I6" s="875"/>
      <c r="J6" s="876"/>
      <c r="K6" s="881" t="s">
        <v>930</v>
      </c>
      <c r="L6" s="882"/>
      <c r="M6" s="882"/>
      <c r="N6" s="882"/>
      <c r="O6" s="882"/>
      <c r="P6" s="882"/>
      <c r="Q6" s="882"/>
      <c r="R6" s="882"/>
      <c r="S6" s="882"/>
      <c r="T6" s="882"/>
      <c r="U6" s="882"/>
      <c r="V6" s="882"/>
      <c r="W6" s="882"/>
      <c r="X6" s="882"/>
      <c r="Y6" s="882"/>
      <c r="Z6" s="882"/>
      <c r="AA6" s="882"/>
      <c r="AB6" s="882"/>
      <c r="AC6" s="882"/>
      <c r="AD6" s="882"/>
      <c r="AE6" s="882"/>
      <c r="AF6" s="882"/>
      <c r="AG6" s="882"/>
      <c r="AH6" s="882"/>
      <c r="AI6" s="882"/>
      <c r="AJ6" s="882"/>
      <c r="AK6" s="882"/>
      <c r="AL6" s="882"/>
      <c r="AM6" s="882"/>
      <c r="AN6" s="882"/>
      <c r="AO6" s="883"/>
      <c r="AP6" s="2"/>
    </row>
    <row r="7" spans="2:86" ht="12" customHeight="1" x14ac:dyDescent="0.15">
      <c r="B7" s="872"/>
      <c r="C7" s="877"/>
      <c r="D7" s="875"/>
      <c r="E7" s="875"/>
      <c r="F7" s="875"/>
      <c r="G7" s="875"/>
      <c r="H7" s="875"/>
      <c r="I7" s="875"/>
      <c r="J7" s="876"/>
      <c r="K7" s="884" t="s">
        <v>931</v>
      </c>
      <c r="L7" s="885"/>
      <c r="M7" s="886"/>
      <c r="N7" s="887" t="s">
        <v>978</v>
      </c>
      <c r="O7" s="888"/>
      <c r="P7" s="884" t="s">
        <v>932</v>
      </c>
      <c r="Q7" s="886"/>
      <c r="R7" s="889">
        <v>10.5</v>
      </c>
      <c r="S7" s="890"/>
      <c r="T7" s="891"/>
      <c r="U7" s="892" t="s">
        <v>933</v>
      </c>
      <c r="V7" s="893"/>
      <c r="W7" s="892" t="s">
        <v>934</v>
      </c>
      <c r="X7" s="893"/>
      <c r="Y7" s="886" t="s">
        <v>935</v>
      </c>
      <c r="Z7" s="898"/>
      <c r="AA7" s="898"/>
      <c r="AB7" s="898"/>
      <c r="AC7" s="892" t="s">
        <v>936</v>
      </c>
      <c r="AD7" s="899"/>
      <c r="AE7" s="899"/>
      <c r="AF7" s="899"/>
      <c r="AG7" s="899"/>
      <c r="AH7" s="899"/>
      <c r="AI7" s="899"/>
      <c r="AJ7" s="893"/>
      <c r="AK7" s="892" t="s">
        <v>937</v>
      </c>
      <c r="AL7" s="899"/>
      <c r="AM7" s="899"/>
      <c r="AN7" s="901"/>
      <c r="AO7" s="902"/>
      <c r="AP7" s="2"/>
      <c r="AW7" s="182"/>
    </row>
    <row r="8" spans="2:86" ht="12" customHeight="1" x14ac:dyDescent="0.15">
      <c r="B8" s="872"/>
      <c r="C8" s="877"/>
      <c r="D8" s="875"/>
      <c r="E8" s="875"/>
      <c r="F8" s="875"/>
      <c r="G8" s="875"/>
      <c r="H8" s="875"/>
      <c r="I8" s="875"/>
      <c r="J8" s="876"/>
      <c r="K8" s="898" t="s">
        <v>731</v>
      </c>
      <c r="L8" s="898" t="s">
        <v>560</v>
      </c>
      <c r="M8" s="898"/>
      <c r="N8" s="898" t="s">
        <v>561</v>
      </c>
      <c r="O8" s="898"/>
      <c r="P8" s="898" t="s">
        <v>938</v>
      </c>
      <c r="Q8" s="898"/>
      <c r="R8" s="898" t="s">
        <v>939</v>
      </c>
      <c r="S8" s="898"/>
      <c r="T8" s="898"/>
      <c r="U8" s="894"/>
      <c r="V8" s="895"/>
      <c r="W8" s="894"/>
      <c r="X8" s="895"/>
      <c r="Y8" s="886"/>
      <c r="Z8" s="898"/>
      <c r="AA8" s="898"/>
      <c r="AB8" s="898"/>
      <c r="AC8" s="896"/>
      <c r="AD8" s="900"/>
      <c r="AE8" s="900"/>
      <c r="AF8" s="900"/>
      <c r="AG8" s="900"/>
      <c r="AH8" s="900"/>
      <c r="AI8" s="900"/>
      <c r="AJ8" s="897"/>
      <c r="AK8" s="894"/>
      <c r="AL8" s="903"/>
      <c r="AM8" s="903"/>
      <c r="AN8" s="904"/>
      <c r="AO8" s="905"/>
      <c r="AP8" s="2"/>
    </row>
    <row r="9" spans="2:86" ht="12" customHeight="1" x14ac:dyDescent="0.15">
      <c r="B9" s="872"/>
      <c r="C9" s="877"/>
      <c r="D9" s="875"/>
      <c r="E9" s="875"/>
      <c r="F9" s="875"/>
      <c r="G9" s="875"/>
      <c r="H9" s="875"/>
      <c r="I9" s="875"/>
      <c r="J9" s="876"/>
      <c r="K9" s="898"/>
      <c r="L9" s="898"/>
      <c r="M9" s="898"/>
      <c r="N9" s="898"/>
      <c r="O9" s="898"/>
      <c r="P9" s="898"/>
      <c r="Q9" s="898"/>
      <c r="R9" s="898"/>
      <c r="S9" s="898"/>
      <c r="T9" s="898"/>
      <c r="U9" s="894"/>
      <c r="V9" s="895"/>
      <c r="W9" s="894"/>
      <c r="X9" s="895"/>
      <c r="Y9" s="886" t="s">
        <v>940</v>
      </c>
      <c r="Z9" s="898"/>
      <c r="AA9" s="898"/>
      <c r="AB9" s="898"/>
      <c r="AC9" s="898" t="s">
        <v>941</v>
      </c>
      <c r="AD9" s="898"/>
      <c r="AE9" s="898"/>
      <c r="AF9" s="898"/>
      <c r="AG9" s="898" t="s">
        <v>942</v>
      </c>
      <c r="AH9" s="898"/>
      <c r="AI9" s="898"/>
      <c r="AJ9" s="898"/>
      <c r="AK9" s="894"/>
      <c r="AL9" s="903"/>
      <c r="AM9" s="903"/>
      <c r="AN9" s="904"/>
      <c r="AO9" s="905"/>
      <c r="AP9" s="2"/>
    </row>
    <row r="10" spans="2:86" ht="12" customHeight="1" x14ac:dyDescent="0.15">
      <c r="B10" s="872"/>
      <c r="C10" s="877"/>
      <c r="D10" s="875"/>
      <c r="E10" s="875"/>
      <c r="F10" s="875"/>
      <c r="G10" s="875"/>
      <c r="H10" s="875"/>
      <c r="I10" s="875"/>
      <c r="J10" s="876"/>
      <c r="K10" s="898"/>
      <c r="L10" s="898"/>
      <c r="M10" s="898"/>
      <c r="N10" s="898"/>
      <c r="O10" s="898"/>
      <c r="P10" s="898"/>
      <c r="Q10" s="898"/>
      <c r="R10" s="898"/>
      <c r="S10" s="898"/>
      <c r="T10" s="898"/>
      <c r="U10" s="896"/>
      <c r="V10" s="897"/>
      <c r="W10" s="896"/>
      <c r="X10" s="897"/>
      <c r="Y10" s="183" t="s">
        <v>527</v>
      </c>
      <c r="Z10" s="184" t="s">
        <v>526</v>
      </c>
      <c r="AA10" s="184" t="s">
        <v>943</v>
      </c>
      <c r="AB10" s="184" t="s">
        <v>944</v>
      </c>
      <c r="AC10" s="184" t="s">
        <v>527</v>
      </c>
      <c r="AD10" s="184" t="s">
        <v>526</v>
      </c>
      <c r="AE10" s="184" t="s">
        <v>943</v>
      </c>
      <c r="AF10" s="184" t="s">
        <v>944</v>
      </c>
      <c r="AG10" s="184" t="s">
        <v>527</v>
      </c>
      <c r="AH10" s="184" t="s">
        <v>526</v>
      </c>
      <c r="AI10" s="184" t="s">
        <v>943</v>
      </c>
      <c r="AJ10" s="184" t="s">
        <v>944</v>
      </c>
      <c r="AK10" s="896"/>
      <c r="AL10" s="900"/>
      <c r="AM10" s="900"/>
      <c r="AN10" s="906"/>
      <c r="AO10" s="907"/>
      <c r="AP10" s="2"/>
    </row>
    <row r="11" spans="2:86" ht="12" customHeight="1" x14ac:dyDescent="0.15">
      <c r="B11" s="872"/>
      <c r="C11" s="877"/>
      <c r="D11" s="875"/>
      <c r="E11" s="875"/>
      <c r="F11" s="875"/>
      <c r="G11" s="875"/>
      <c r="H11" s="875"/>
      <c r="I11" s="875"/>
      <c r="J11" s="876"/>
      <c r="K11" s="185"/>
      <c r="L11" s="908"/>
      <c r="M11" s="910"/>
      <c r="N11" s="908"/>
      <c r="O11" s="910"/>
      <c r="P11" s="908"/>
      <c r="Q11" s="910"/>
      <c r="R11" s="606"/>
      <c r="S11" s="606"/>
      <c r="T11" s="606"/>
      <c r="U11" s="908"/>
      <c r="V11" s="910"/>
      <c r="W11" s="908"/>
      <c r="X11" s="910"/>
      <c r="Y11" s="186"/>
      <c r="Z11" s="187"/>
      <c r="AA11" s="187"/>
      <c r="AB11" s="187"/>
      <c r="AC11" s="188"/>
      <c r="AD11" s="188"/>
      <c r="AE11" s="188"/>
      <c r="AF11" s="188"/>
      <c r="AG11" s="188"/>
      <c r="AH11" s="188"/>
      <c r="AI11" s="188"/>
      <c r="AJ11" s="188"/>
      <c r="AK11" s="908"/>
      <c r="AL11" s="909"/>
      <c r="AM11" s="909"/>
      <c r="AN11" s="909"/>
      <c r="AO11" s="910"/>
      <c r="AP11" s="2"/>
      <c r="AQ11" s="189">
        <f>IF(P11="材質劣化",2,IF(P11="漏水",3,1))</f>
        <v>1</v>
      </c>
    </row>
    <row r="12" spans="2:86" ht="12" customHeight="1" x14ac:dyDescent="0.15">
      <c r="B12" s="872"/>
      <c r="C12" s="877"/>
      <c r="D12" s="875"/>
      <c r="E12" s="875"/>
      <c r="F12" s="875"/>
      <c r="G12" s="875"/>
      <c r="H12" s="875"/>
      <c r="I12" s="875"/>
      <c r="J12" s="876"/>
      <c r="K12" s="185"/>
      <c r="L12" s="908"/>
      <c r="M12" s="910"/>
      <c r="N12" s="908"/>
      <c r="O12" s="910"/>
      <c r="P12" s="908"/>
      <c r="Q12" s="910"/>
      <c r="R12" s="606"/>
      <c r="S12" s="606"/>
      <c r="T12" s="606"/>
      <c r="U12" s="908"/>
      <c r="V12" s="910"/>
      <c r="W12" s="908"/>
      <c r="X12" s="910"/>
      <c r="Y12" s="186"/>
      <c r="Z12" s="187"/>
      <c r="AA12" s="187"/>
      <c r="AB12" s="187"/>
      <c r="AC12" s="188"/>
      <c r="AD12" s="188"/>
      <c r="AE12" s="188"/>
      <c r="AF12" s="188"/>
      <c r="AG12" s="188"/>
      <c r="AH12" s="188"/>
      <c r="AI12" s="188"/>
      <c r="AJ12" s="188"/>
      <c r="AK12" s="908"/>
      <c r="AL12" s="909"/>
      <c r="AM12" s="909"/>
      <c r="AN12" s="909"/>
      <c r="AO12" s="910"/>
      <c r="AP12" s="2"/>
      <c r="AQ12" s="189">
        <f>IF(P12="材質劣化",2,IF(P12="漏水",3,1))</f>
        <v>1</v>
      </c>
    </row>
    <row r="13" spans="2:86" ht="12" customHeight="1" x14ac:dyDescent="0.15">
      <c r="B13" s="872"/>
      <c r="C13" s="877"/>
      <c r="D13" s="875"/>
      <c r="E13" s="875"/>
      <c r="F13" s="875"/>
      <c r="G13" s="875"/>
      <c r="H13" s="875"/>
      <c r="I13" s="875"/>
      <c r="J13" s="876"/>
      <c r="K13" s="185"/>
      <c r="L13" s="908"/>
      <c r="M13" s="910"/>
      <c r="N13" s="908"/>
      <c r="O13" s="910"/>
      <c r="P13" s="908"/>
      <c r="Q13" s="910"/>
      <c r="R13" s="604"/>
      <c r="S13" s="620"/>
      <c r="T13" s="605"/>
      <c r="U13" s="908"/>
      <c r="V13" s="910"/>
      <c r="W13" s="908"/>
      <c r="X13" s="910"/>
      <c r="Y13" s="186"/>
      <c r="Z13" s="187"/>
      <c r="AA13" s="187"/>
      <c r="AB13" s="187"/>
      <c r="AC13" s="188"/>
      <c r="AD13" s="188"/>
      <c r="AE13" s="188"/>
      <c r="AF13" s="188"/>
      <c r="AG13" s="188"/>
      <c r="AH13" s="188"/>
      <c r="AI13" s="188"/>
      <c r="AJ13" s="188"/>
      <c r="AK13" s="908"/>
      <c r="AL13" s="909"/>
      <c r="AM13" s="909"/>
      <c r="AN13" s="909"/>
      <c r="AO13" s="910"/>
      <c r="AP13" s="2"/>
      <c r="AQ13" s="189">
        <f t="shared" ref="AQ13:AQ34" si="2">IF(P13="材質劣化",2,IF(P13="漏水",3,1))</f>
        <v>1</v>
      </c>
    </row>
    <row r="14" spans="2:86" ht="12" customHeight="1" x14ac:dyDescent="0.15">
      <c r="B14" s="872"/>
      <c r="C14" s="877"/>
      <c r="D14" s="875"/>
      <c r="E14" s="875"/>
      <c r="F14" s="875"/>
      <c r="G14" s="875"/>
      <c r="H14" s="875"/>
      <c r="I14" s="875"/>
      <c r="J14" s="876"/>
      <c r="K14" s="185"/>
      <c r="L14" s="908"/>
      <c r="M14" s="910"/>
      <c r="N14" s="908"/>
      <c r="O14" s="910"/>
      <c r="P14" s="908"/>
      <c r="Q14" s="910"/>
      <c r="R14" s="604"/>
      <c r="S14" s="620"/>
      <c r="T14" s="605"/>
      <c r="U14" s="908"/>
      <c r="V14" s="910"/>
      <c r="W14" s="908"/>
      <c r="X14" s="910"/>
      <c r="Y14" s="186"/>
      <c r="Z14" s="187"/>
      <c r="AA14" s="187"/>
      <c r="AB14" s="187"/>
      <c r="AC14" s="188"/>
      <c r="AD14" s="188"/>
      <c r="AE14" s="188"/>
      <c r="AF14" s="188"/>
      <c r="AG14" s="188"/>
      <c r="AH14" s="188"/>
      <c r="AI14" s="188"/>
      <c r="AJ14" s="188"/>
      <c r="AK14" s="908"/>
      <c r="AL14" s="909"/>
      <c r="AM14" s="909"/>
      <c r="AN14" s="909"/>
      <c r="AO14" s="910"/>
      <c r="AP14" s="2"/>
      <c r="AQ14" s="189">
        <f t="shared" si="2"/>
        <v>1</v>
      </c>
    </row>
    <row r="15" spans="2:86" ht="12" customHeight="1" x14ac:dyDescent="0.15">
      <c r="B15" s="872"/>
      <c r="C15" s="877"/>
      <c r="D15" s="875"/>
      <c r="E15" s="875"/>
      <c r="F15" s="875"/>
      <c r="G15" s="875"/>
      <c r="H15" s="875"/>
      <c r="I15" s="875"/>
      <c r="J15" s="876"/>
      <c r="K15" s="185"/>
      <c r="L15" s="908"/>
      <c r="M15" s="910"/>
      <c r="N15" s="908"/>
      <c r="O15" s="910"/>
      <c r="P15" s="908"/>
      <c r="Q15" s="910"/>
      <c r="R15" s="604"/>
      <c r="S15" s="620"/>
      <c r="T15" s="605"/>
      <c r="U15" s="908"/>
      <c r="V15" s="910"/>
      <c r="W15" s="908"/>
      <c r="X15" s="910"/>
      <c r="Y15" s="186"/>
      <c r="Z15" s="187"/>
      <c r="AA15" s="187"/>
      <c r="AB15" s="187"/>
      <c r="AC15" s="188"/>
      <c r="AD15" s="188"/>
      <c r="AE15" s="188"/>
      <c r="AF15" s="188"/>
      <c r="AG15" s="188"/>
      <c r="AH15" s="188"/>
      <c r="AI15" s="188"/>
      <c r="AJ15" s="188"/>
      <c r="AK15" s="908"/>
      <c r="AL15" s="909"/>
      <c r="AM15" s="909"/>
      <c r="AN15" s="909"/>
      <c r="AO15" s="910"/>
      <c r="AP15" s="2"/>
      <c r="AQ15" s="189">
        <f t="shared" si="2"/>
        <v>1</v>
      </c>
    </row>
    <row r="16" spans="2:86" ht="12" customHeight="1" x14ac:dyDescent="0.15">
      <c r="B16" s="872"/>
      <c r="C16" s="877"/>
      <c r="D16" s="875"/>
      <c r="E16" s="875"/>
      <c r="F16" s="875"/>
      <c r="G16" s="875"/>
      <c r="H16" s="875"/>
      <c r="I16" s="875"/>
      <c r="J16" s="876"/>
      <c r="K16" s="185"/>
      <c r="L16" s="908"/>
      <c r="M16" s="910"/>
      <c r="N16" s="908"/>
      <c r="O16" s="910"/>
      <c r="P16" s="908"/>
      <c r="Q16" s="910"/>
      <c r="R16" s="604"/>
      <c r="S16" s="620"/>
      <c r="T16" s="605"/>
      <c r="U16" s="908"/>
      <c r="V16" s="910"/>
      <c r="W16" s="908"/>
      <c r="X16" s="910"/>
      <c r="Y16" s="186"/>
      <c r="Z16" s="187"/>
      <c r="AA16" s="187"/>
      <c r="AB16" s="187"/>
      <c r="AC16" s="188"/>
      <c r="AD16" s="188"/>
      <c r="AE16" s="188"/>
      <c r="AF16" s="188"/>
      <c r="AG16" s="188"/>
      <c r="AH16" s="188"/>
      <c r="AI16" s="188"/>
      <c r="AJ16" s="188"/>
      <c r="AK16" s="908"/>
      <c r="AL16" s="909"/>
      <c r="AM16" s="909"/>
      <c r="AN16" s="909"/>
      <c r="AO16" s="910"/>
      <c r="AP16" s="2"/>
      <c r="AQ16" s="189">
        <f t="shared" si="2"/>
        <v>1</v>
      </c>
    </row>
    <row r="17" spans="2:46" ht="12" customHeight="1" x14ac:dyDescent="0.15">
      <c r="B17" s="872"/>
      <c r="C17" s="877"/>
      <c r="D17" s="875"/>
      <c r="E17" s="875"/>
      <c r="F17" s="875"/>
      <c r="G17" s="875"/>
      <c r="H17" s="875"/>
      <c r="I17" s="875"/>
      <c r="J17" s="876"/>
      <c r="K17" s="185"/>
      <c r="L17" s="908"/>
      <c r="M17" s="910"/>
      <c r="N17" s="908"/>
      <c r="O17" s="910"/>
      <c r="P17" s="908"/>
      <c r="Q17" s="910"/>
      <c r="R17" s="604"/>
      <c r="S17" s="620"/>
      <c r="T17" s="605"/>
      <c r="U17" s="908"/>
      <c r="V17" s="910"/>
      <c r="W17" s="908"/>
      <c r="X17" s="910"/>
      <c r="Y17" s="186"/>
      <c r="Z17" s="187"/>
      <c r="AA17" s="187"/>
      <c r="AB17" s="187"/>
      <c r="AC17" s="188"/>
      <c r="AD17" s="188"/>
      <c r="AE17" s="188"/>
      <c r="AF17" s="188"/>
      <c r="AG17" s="188"/>
      <c r="AH17" s="188"/>
      <c r="AI17" s="188"/>
      <c r="AJ17" s="188"/>
      <c r="AK17" s="908"/>
      <c r="AL17" s="909"/>
      <c r="AM17" s="909"/>
      <c r="AN17" s="909"/>
      <c r="AO17" s="910"/>
      <c r="AP17" s="2"/>
      <c r="AQ17" s="189">
        <f t="shared" si="2"/>
        <v>1</v>
      </c>
    </row>
    <row r="18" spans="2:46" ht="12" customHeight="1" x14ac:dyDescent="0.15">
      <c r="B18" s="872"/>
      <c r="C18" s="877"/>
      <c r="D18" s="875"/>
      <c r="E18" s="875"/>
      <c r="F18" s="875"/>
      <c r="G18" s="875"/>
      <c r="H18" s="875"/>
      <c r="I18" s="875"/>
      <c r="J18" s="876"/>
      <c r="K18" s="185"/>
      <c r="L18" s="908"/>
      <c r="M18" s="910"/>
      <c r="N18" s="908"/>
      <c r="O18" s="910"/>
      <c r="P18" s="908"/>
      <c r="Q18" s="910"/>
      <c r="R18" s="604"/>
      <c r="S18" s="620"/>
      <c r="T18" s="605"/>
      <c r="U18" s="908"/>
      <c r="V18" s="910"/>
      <c r="W18" s="908"/>
      <c r="X18" s="910"/>
      <c r="Y18" s="186"/>
      <c r="Z18" s="187"/>
      <c r="AA18" s="187"/>
      <c r="AB18" s="187"/>
      <c r="AC18" s="188"/>
      <c r="AD18" s="188"/>
      <c r="AE18" s="188"/>
      <c r="AF18" s="188"/>
      <c r="AG18" s="188"/>
      <c r="AH18" s="188"/>
      <c r="AI18" s="188"/>
      <c r="AJ18" s="188"/>
      <c r="AK18" s="908"/>
      <c r="AL18" s="909"/>
      <c r="AM18" s="909"/>
      <c r="AN18" s="909"/>
      <c r="AO18" s="910"/>
      <c r="AP18" s="2"/>
      <c r="AQ18" s="189">
        <f t="shared" si="2"/>
        <v>1</v>
      </c>
    </row>
    <row r="19" spans="2:46" ht="12" customHeight="1" x14ac:dyDescent="0.15">
      <c r="B19" s="872"/>
      <c r="C19" s="877"/>
      <c r="D19" s="875"/>
      <c r="E19" s="875"/>
      <c r="F19" s="875"/>
      <c r="G19" s="875"/>
      <c r="H19" s="875"/>
      <c r="I19" s="875"/>
      <c r="J19" s="876"/>
      <c r="K19" s="185"/>
      <c r="L19" s="908"/>
      <c r="M19" s="910"/>
      <c r="N19" s="908"/>
      <c r="O19" s="910"/>
      <c r="P19" s="908"/>
      <c r="Q19" s="910"/>
      <c r="R19" s="604"/>
      <c r="S19" s="620"/>
      <c r="T19" s="605"/>
      <c r="U19" s="908"/>
      <c r="V19" s="910"/>
      <c r="W19" s="908"/>
      <c r="X19" s="910"/>
      <c r="Y19" s="186"/>
      <c r="Z19" s="187"/>
      <c r="AA19" s="187"/>
      <c r="AB19" s="187"/>
      <c r="AC19" s="188"/>
      <c r="AD19" s="188"/>
      <c r="AE19" s="188"/>
      <c r="AF19" s="188"/>
      <c r="AG19" s="188"/>
      <c r="AH19" s="188"/>
      <c r="AI19" s="188"/>
      <c r="AJ19" s="188"/>
      <c r="AK19" s="908"/>
      <c r="AL19" s="909"/>
      <c r="AM19" s="909"/>
      <c r="AN19" s="909"/>
      <c r="AO19" s="910"/>
      <c r="AP19" s="2"/>
      <c r="AQ19" s="189">
        <f t="shared" si="2"/>
        <v>1</v>
      </c>
    </row>
    <row r="20" spans="2:46" ht="12" customHeight="1" x14ac:dyDescent="0.15">
      <c r="B20" s="872"/>
      <c r="C20" s="877"/>
      <c r="D20" s="875"/>
      <c r="E20" s="875"/>
      <c r="F20" s="875"/>
      <c r="G20" s="875"/>
      <c r="H20" s="875"/>
      <c r="I20" s="875"/>
      <c r="J20" s="876"/>
      <c r="K20" s="185"/>
      <c r="L20" s="908"/>
      <c r="M20" s="910"/>
      <c r="N20" s="908"/>
      <c r="O20" s="910"/>
      <c r="P20" s="908"/>
      <c r="Q20" s="910"/>
      <c r="R20" s="604"/>
      <c r="S20" s="620"/>
      <c r="T20" s="605"/>
      <c r="U20" s="908"/>
      <c r="V20" s="910"/>
      <c r="W20" s="908"/>
      <c r="X20" s="910"/>
      <c r="Y20" s="186"/>
      <c r="Z20" s="187"/>
      <c r="AA20" s="187"/>
      <c r="AB20" s="187"/>
      <c r="AC20" s="188"/>
      <c r="AD20" s="188"/>
      <c r="AE20" s="188"/>
      <c r="AF20" s="188"/>
      <c r="AG20" s="188"/>
      <c r="AH20" s="188"/>
      <c r="AI20" s="188"/>
      <c r="AJ20" s="188"/>
      <c r="AK20" s="908"/>
      <c r="AL20" s="909"/>
      <c r="AM20" s="909"/>
      <c r="AN20" s="909"/>
      <c r="AO20" s="910"/>
      <c r="AP20" s="2"/>
      <c r="AQ20" s="189">
        <f t="shared" si="2"/>
        <v>1</v>
      </c>
    </row>
    <row r="21" spans="2:46" ht="12" customHeight="1" x14ac:dyDescent="0.15">
      <c r="B21" s="872"/>
      <c r="C21" s="877"/>
      <c r="D21" s="875"/>
      <c r="E21" s="875"/>
      <c r="F21" s="875"/>
      <c r="G21" s="875"/>
      <c r="H21" s="875"/>
      <c r="I21" s="875"/>
      <c r="J21" s="876"/>
      <c r="K21" s="185"/>
      <c r="L21" s="908"/>
      <c r="M21" s="910"/>
      <c r="N21" s="908"/>
      <c r="O21" s="910"/>
      <c r="P21" s="908"/>
      <c r="Q21" s="910"/>
      <c r="R21" s="604"/>
      <c r="S21" s="620"/>
      <c r="T21" s="605"/>
      <c r="U21" s="908"/>
      <c r="V21" s="910"/>
      <c r="W21" s="908"/>
      <c r="X21" s="910"/>
      <c r="Y21" s="186"/>
      <c r="Z21" s="187"/>
      <c r="AA21" s="187"/>
      <c r="AB21" s="187"/>
      <c r="AC21" s="188"/>
      <c r="AD21" s="188"/>
      <c r="AE21" s="188"/>
      <c r="AF21" s="188"/>
      <c r="AG21" s="188"/>
      <c r="AH21" s="188"/>
      <c r="AI21" s="188"/>
      <c r="AJ21" s="188"/>
      <c r="AK21" s="908"/>
      <c r="AL21" s="909"/>
      <c r="AM21" s="909"/>
      <c r="AN21" s="909"/>
      <c r="AO21" s="910"/>
      <c r="AP21" s="2"/>
      <c r="AQ21" s="189">
        <f>IF(P21="材質劣化",2,IF(P21="漏水",3,1))</f>
        <v>1</v>
      </c>
    </row>
    <row r="22" spans="2:46" ht="12" customHeight="1" x14ac:dyDescent="0.15">
      <c r="B22" s="872"/>
      <c r="C22" s="877"/>
      <c r="D22" s="875"/>
      <c r="E22" s="875"/>
      <c r="F22" s="875"/>
      <c r="G22" s="875"/>
      <c r="H22" s="875"/>
      <c r="I22" s="875"/>
      <c r="J22" s="876"/>
      <c r="K22" s="185"/>
      <c r="L22" s="908"/>
      <c r="M22" s="910"/>
      <c r="N22" s="908"/>
      <c r="O22" s="910"/>
      <c r="P22" s="908"/>
      <c r="Q22" s="910"/>
      <c r="R22" s="604"/>
      <c r="S22" s="620"/>
      <c r="T22" s="605"/>
      <c r="U22" s="908"/>
      <c r="V22" s="910"/>
      <c r="W22" s="908"/>
      <c r="X22" s="910"/>
      <c r="Y22" s="186"/>
      <c r="Z22" s="187"/>
      <c r="AA22" s="187"/>
      <c r="AB22" s="187"/>
      <c r="AC22" s="188"/>
      <c r="AD22" s="188"/>
      <c r="AE22" s="188"/>
      <c r="AF22" s="188"/>
      <c r="AG22" s="188"/>
      <c r="AH22" s="188"/>
      <c r="AI22" s="188"/>
      <c r="AJ22" s="188"/>
      <c r="AK22" s="908"/>
      <c r="AL22" s="909"/>
      <c r="AM22" s="909"/>
      <c r="AN22" s="909"/>
      <c r="AO22" s="910"/>
      <c r="AP22" s="2"/>
      <c r="AQ22" s="189">
        <f t="shared" si="2"/>
        <v>1</v>
      </c>
    </row>
    <row r="23" spans="2:46" ht="12" customHeight="1" x14ac:dyDescent="0.15">
      <c r="B23" s="872"/>
      <c r="C23" s="877"/>
      <c r="D23" s="875"/>
      <c r="E23" s="875"/>
      <c r="F23" s="875"/>
      <c r="G23" s="875"/>
      <c r="H23" s="875"/>
      <c r="I23" s="875"/>
      <c r="J23" s="876"/>
      <c r="K23" s="185"/>
      <c r="L23" s="908"/>
      <c r="M23" s="910"/>
      <c r="N23" s="908"/>
      <c r="O23" s="910"/>
      <c r="P23" s="908"/>
      <c r="Q23" s="910"/>
      <c r="R23" s="604"/>
      <c r="S23" s="620"/>
      <c r="T23" s="605"/>
      <c r="U23" s="908"/>
      <c r="V23" s="910"/>
      <c r="W23" s="908"/>
      <c r="X23" s="910"/>
      <c r="Y23" s="186"/>
      <c r="Z23" s="187"/>
      <c r="AA23" s="187"/>
      <c r="AB23" s="187"/>
      <c r="AC23" s="188"/>
      <c r="AD23" s="188"/>
      <c r="AE23" s="188"/>
      <c r="AF23" s="188"/>
      <c r="AG23" s="188"/>
      <c r="AH23" s="188"/>
      <c r="AI23" s="188"/>
      <c r="AJ23" s="188"/>
      <c r="AK23" s="908"/>
      <c r="AL23" s="909"/>
      <c r="AM23" s="909"/>
      <c r="AN23" s="909"/>
      <c r="AO23" s="910"/>
      <c r="AP23" s="2"/>
      <c r="AQ23" s="189">
        <f t="shared" si="2"/>
        <v>1</v>
      </c>
    </row>
    <row r="24" spans="2:46" ht="12" customHeight="1" x14ac:dyDescent="0.15">
      <c r="B24" s="872"/>
      <c r="C24" s="877"/>
      <c r="D24" s="875"/>
      <c r="E24" s="875"/>
      <c r="F24" s="875"/>
      <c r="G24" s="875"/>
      <c r="H24" s="875"/>
      <c r="I24" s="875"/>
      <c r="J24" s="876"/>
      <c r="K24" s="185"/>
      <c r="L24" s="908"/>
      <c r="M24" s="910"/>
      <c r="N24" s="908"/>
      <c r="O24" s="910"/>
      <c r="P24" s="908"/>
      <c r="Q24" s="910"/>
      <c r="R24" s="604"/>
      <c r="S24" s="620"/>
      <c r="T24" s="605"/>
      <c r="U24" s="908"/>
      <c r="V24" s="910"/>
      <c r="W24" s="908"/>
      <c r="X24" s="910"/>
      <c r="Y24" s="186"/>
      <c r="Z24" s="187"/>
      <c r="AA24" s="187"/>
      <c r="AB24" s="187"/>
      <c r="AC24" s="188"/>
      <c r="AD24" s="188"/>
      <c r="AE24" s="188"/>
      <c r="AF24" s="188"/>
      <c r="AG24" s="188"/>
      <c r="AH24" s="188"/>
      <c r="AI24" s="188"/>
      <c r="AJ24" s="188"/>
      <c r="AK24" s="908"/>
      <c r="AL24" s="909"/>
      <c r="AM24" s="909"/>
      <c r="AN24" s="909"/>
      <c r="AO24" s="910"/>
      <c r="AP24" s="2"/>
      <c r="AQ24" s="189">
        <f t="shared" si="2"/>
        <v>1</v>
      </c>
    </row>
    <row r="25" spans="2:46" ht="12" customHeight="1" x14ac:dyDescent="0.15">
      <c r="B25" s="872"/>
      <c r="C25" s="877"/>
      <c r="D25" s="875"/>
      <c r="E25" s="875"/>
      <c r="F25" s="875"/>
      <c r="G25" s="875"/>
      <c r="H25" s="875"/>
      <c r="I25" s="875"/>
      <c r="J25" s="876"/>
      <c r="K25" s="185"/>
      <c r="L25" s="908"/>
      <c r="M25" s="910"/>
      <c r="N25" s="908"/>
      <c r="O25" s="910"/>
      <c r="P25" s="908"/>
      <c r="Q25" s="910"/>
      <c r="R25" s="604"/>
      <c r="S25" s="620"/>
      <c r="T25" s="605"/>
      <c r="U25" s="908"/>
      <c r="V25" s="910"/>
      <c r="W25" s="908"/>
      <c r="X25" s="910"/>
      <c r="Y25" s="186"/>
      <c r="Z25" s="187"/>
      <c r="AA25" s="187"/>
      <c r="AB25" s="187"/>
      <c r="AC25" s="188"/>
      <c r="AD25" s="188"/>
      <c r="AE25" s="188"/>
      <c r="AF25" s="188"/>
      <c r="AG25" s="188"/>
      <c r="AH25" s="188"/>
      <c r="AI25" s="188"/>
      <c r="AJ25" s="188"/>
      <c r="AK25" s="908"/>
      <c r="AL25" s="909"/>
      <c r="AM25" s="909"/>
      <c r="AN25" s="909"/>
      <c r="AO25" s="910"/>
      <c r="AP25" s="2"/>
      <c r="AQ25" s="189">
        <f t="shared" si="2"/>
        <v>1</v>
      </c>
    </row>
    <row r="26" spans="2:46" ht="12" customHeight="1" x14ac:dyDescent="0.15">
      <c r="B26" s="872"/>
      <c r="C26" s="877"/>
      <c r="D26" s="875"/>
      <c r="E26" s="875"/>
      <c r="F26" s="875"/>
      <c r="G26" s="875"/>
      <c r="H26" s="875"/>
      <c r="I26" s="875"/>
      <c r="J26" s="876"/>
      <c r="K26" s="185"/>
      <c r="L26" s="908"/>
      <c r="M26" s="910"/>
      <c r="N26" s="908"/>
      <c r="O26" s="910"/>
      <c r="P26" s="908"/>
      <c r="Q26" s="910"/>
      <c r="R26" s="604"/>
      <c r="S26" s="620"/>
      <c r="T26" s="605"/>
      <c r="U26" s="908"/>
      <c r="V26" s="910"/>
      <c r="W26" s="908"/>
      <c r="X26" s="910"/>
      <c r="Y26" s="186"/>
      <c r="Z26" s="187"/>
      <c r="AA26" s="187"/>
      <c r="AB26" s="187"/>
      <c r="AC26" s="188"/>
      <c r="AD26" s="188"/>
      <c r="AE26" s="188"/>
      <c r="AF26" s="188"/>
      <c r="AG26" s="188"/>
      <c r="AH26" s="188"/>
      <c r="AI26" s="188"/>
      <c r="AJ26" s="188"/>
      <c r="AK26" s="908"/>
      <c r="AL26" s="909"/>
      <c r="AM26" s="909"/>
      <c r="AN26" s="909"/>
      <c r="AO26" s="910"/>
      <c r="AP26" s="2"/>
      <c r="AQ26" s="189">
        <f t="shared" si="2"/>
        <v>1</v>
      </c>
    </row>
    <row r="27" spans="2:46" ht="12" customHeight="1" x14ac:dyDescent="0.15">
      <c r="B27" s="872"/>
      <c r="C27" s="877"/>
      <c r="D27" s="875"/>
      <c r="E27" s="875"/>
      <c r="F27" s="875"/>
      <c r="G27" s="875"/>
      <c r="H27" s="875"/>
      <c r="I27" s="875"/>
      <c r="J27" s="876"/>
      <c r="K27" s="185"/>
      <c r="L27" s="908"/>
      <c r="M27" s="910"/>
      <c r="N27" s="908"/>
      <c r="O27" s="910"/>
      <c r="P27" s="908"/>
      <c r="Q27" s="910"/>
      <c r="R27" s="604"/>
      <c r="S27" s="620"/>
      <c r="T27" s="605"/>
      <c r="U27" s="908"/>
      <c r="V27" s="910"/>
      <c r="W27" s="908"/>
      <c r="X27" s="910"/>
      <c r="Y27" s="186"/>
      <c r="Z27" s="187"/>
      <c r="AA27" s="187"/>
      <c r="AB27" s="187"/>
      <c r="AC27" s="188"/>
      <c r="AD27" s="188"/>
      <c r="AE27" s="188"/>
      <c r="AF27" s="188"/>
      <c r="AG27" s="188"/>
      <c r="AH27" s="188"/>
      <c r="AI27" s="188"/>
      <c r="AJ27" s="188"/>
      <c r="AK27" s="908"/>
      <c r="AL27" s="909"/>
      <c r="AM27" s="909"/>
      <c r="AN27" s="909"/>
      <c r="AO27" s="910"/>
      <c r="AP27" s="2"/>
      <c r="AQ27" s="189">
        <f t="shared" si="2"/>
        <v>1</v>
      </c>
    </row>
    <row r="28" spans="2:46" ht="12" customHeight="1" x14ac:dyDescent="0.15">
      <c r="B28" s="872"/>
      <c r="C28" s="877"/>
      <c r="D28" s="875"/>
      <c r="E28" s="875"/>
      <c r="F28" s="875"/>
      <c r="G28" s="875"/>
      <c r="H28" s="875"/>
      <c r="I28" s="875"/>
      <c r="J28" s="876"/>
      <c r="K28" s="185"/>
      <c r="L28" s="908"/>
      <c r="M28" s="910"/>
      <c r="N28" s="908"/>
      <c r="O28" s="910"/>
      <c r="P28" s="908"/>
      <c r="Q28" s="910"/>
      <c r="R28" s="604"/>
      <c r="S28" s="620"/>
      <c r="T28" s="605"/>
      <c r="U28" s="908"/>
      <c r="V28" s="910"/>
      <c r="W28" s="908"/>
      <c r="X28" s="910"/>
      <c r="Y28" s="186"/>
      <c r="Z28" s="187"/>
      <c r="AA28" s="187"/>
      <c r="AB28" s="187"/>
      <c r="AC28" s="188"/>
      <c r="AD28" s="188"/>
      <c r="AE28" s="188"/>
      <c r="AF28" s="188"/>
      <c r="AG28" s="188"/>
      <c r="AH28" s="188"/>
      <c r="AI28" s="188"/>
      <c r="AJ28" s="188"/>
      <c r="AK28" s="908"/>
      <c r="AL28" s="909"/>
      <c r="AM28" s="909"/>
      <c r="AN28" s="909"/>
      <c r="AO28" s="910"/>
      <c r="AP28" s="2"/>
      <c r="AQ28" s="189">
        <f t="shared" si="2"/>
        <v>1</v>
      </c>
    </row>
    <row r="29" spans="2:46" ht="12" customHeight="1" x14ac:dyDescent="0.15">
      <c r="B29" s="872"/>
      <c r="C29" s="877"/>
      <c r="D29" s="875"/>
      <c r="E29" s="875"/>
      <c r="F29" s="875"/>
      <c r="G29" s="875"/>
      <c r="H29" s="875"/>
      <c r="I29" s="875"/>
      <c r="J29" s="876"/>
      <c r="K29" s="185"/>
      <c r="L29" s="908"/>
      <c r="M29" s="910"/>
      <c r="N29" s="908"/>
      <c r="O29" s="910"/>
      <c r="P29" s="908"/>
      <c r="Q29" s="910"/>
      <c r="R29" s="604"/>
      <c r="S29" s="620"/>
      <c r="T29" s="605"/>
      <c r="U29" s="908"/>
      <c r="V29" s="910"/>
      <c r="W29" s="908"/>
      <c r="X29" s="910"/>
      <c r="Y29" s="186"/>
      <c r="Z29" s="187"/>
      <c r="AA29" s="187"/>
      <c r="AB29" s="187"/>
      <c r="AC29" s="188"/>
      <c r="AD29" s="188"/>
      <c r="AE29" s="188"/>
      <c r="AF29" s="188"/>
      <c r="AG29" s="188"/>
      <c r="AH29" s="188"/>
      <c r="AI29" s="188"/>
      <c r="AJ29" s="188"/>
      <c r="AK29" s="908"/>
      <c r="AL29" s="909"/>
      <c r="AM29" s="909"/>
      <c r="AN29" s="909"/>
      <c r="AO29" s="910"/>
      <c r="AP29" s="2"/>
      <c r="AQ29" s="189">
        <f t="shared" si="2"/>
        <v>1</v>
      </c>
    </row>
    <row r="30" spans="2:46" ht="12" customHeight="1" x14ac:dyDescent="0.15">
      <c r="B30" s="872"/>
      <c r="C30" s="877"/>
      <c r="D30" s="875"/>
      <c r="E30" s="875"/>
      <c r="F30" s="875"/>
      <c r="G30" s="875"/>
      <c r="H30" s="875"/>
      <c r="I30" s="875"/>
      <c r="J30" s="876"/>
      <c r="K30" s="185"/>
      <c r="L30" s="908"/>
      <c r="M30" s="910"/>
      <c r="N30" s="908"/>
      <c r="O30" s="910"/>
      <c r="P30" s="908"/>
      <c r="Q30" s="910"/>
      <c r="R30" s="604"/>
      <c r="S30" s="620"/>
      <c r="T30" s="605"/>
      <c r="U30" s="908"/>
      <c r="V30" s="910"/>
      <c r="W30" s="908"/>
      <c r="X30" s="910"/>
      <c r="Y30" s="186"/>
      <c r="Z30" s="187"/>
      <c r="AA30" s="187"/>
      <c r="AB30" s="187"/>
      <c r="AC30" s="188"/>
      <c r="AD30" s="188"/>
      <c r="AE30" s="188"/>
      <c r="AF30" s="188"/>
      <c r="AG30" s="188"/>
      <c r="AH30" s="188"/>
      <c r="AI30" s="188"/>
      <c r="AJ30" s="188"/>
      <c r="AK30" s="908"/>
      <c r="AL30" s="909"/>
      <c r="AM30" s="909"/>
      <c r="AN30" s="909"/>
      <c r="AO30" s="910"/>
      <c r="AP30" s="2"/>
      <c r="AQ30" s="189">
        <f t="shared" si="2"/>
        <v>1</v>
      </c>
    </row>
    <row r="31" spans="2:46" ht="12" customHeight="1" x14ac:dyDescent="0.15">
      <c r="B31" s="872"/>
      <c r="C31" s="877"/>
      <c r="D31" s="875"/>
      <c r="E31" s="875"/>
      <c r="F31" s="875"/>
      <c r="G31" s="875"/>
      <c r="H31" s="875"/>
      <c r="I31" s="875"/>
      <c r="J31" s="876"/>
      <c r="K31" s="185"/>
      <c r="L31" s="908"/>
      <c r="M31" s="910"/>
      <c r="N31" s="908"/>
      <c r="O31" s="910"/>
      <c r="P31" s="908"/>
      <c r="Q31" s="910"/>
      <c r="R31" s="604"/>
      <c r="S31" s="620"/>
      <c r="T31" s="605"/>
      <c r="U31" s="908"/>
      <c r="V31" s="910"/>
      <c r="W31" s="908"/>
      <c r="X31" s="910"/>
      <c r="Y31" s="186"/>
      <c r="Z31" s="187"/>
      <c r="AA31" s="187"/>
      <c r="AB31" s="187"/>
      <c r="AC31" s="188"/>
      <c r="AD31" s="188"/>
      <c r="AE31" s="188"/>
      <c r="AF31" s="188"/>
      <c r="AG31" s="188"/>
      <c r="AH31" s="188"/>
      <c r="AI31" s="188"/>
      <c r="AJ31" s="188"/>
      <c r="AK31" s="908"/>
      <c r="AL31" s="909"/>
      <c r="AM31" s="909"/>
      <c r="AN31" s="909"/>
      <c r="AO31" s="910"/>
      <c r="AP31" s="2"/>
      <c r="AQ31" s="189">
        <f t="shared" si="2"/>
        <v>1</v>
      </c>
    </row>
    <row r="32" spans="2:46" ht="12" customHeight="1" x14ac:dyDescent="0.15">
      <c r="B32" s="872"/>
      <c r="C32" s="877"/>
      <c r="D32" s="875"/>
      <c r="E32" s="875"/>
      <c r="F32" s="875"/>
      <c r="G32" s="875"/>
      <c r="H32" s="875"/>
      <c r="I32" s="875"/>
      <c r="J32" s="876"/>
      <c r="K32" s="185"/>
      <c r="L32" s="908"/>
      <c r="M32" s="910"/>
      <c r="N32" s="908"/>
      <c r="O32" s="910"/>
      <c r="P32" s="908"/>
      <c r="Q32" s="910"/>
      <c r="R32" s="604"/>
      <c r="S32" s="620"/>
      <c r="T32" s="605"/>
      <c r="U32" s="908"/>
      <c r="V32" s="910"/>
      <c r="W32" s="908"/>
      <c r="X32" s="910"/>
      <c r="Y32" s="186"/>
      <c r="Z32" s="187"/>
      <c r="AA32" s="187"/>
      <c r="AB32" s="187"/>
      <c r="AC32" s="188"/>
      <c r="AD32" s="188"/>
      <c r="AE32" s="188"/>
      <c r="AF32" s="188"/>
      <c r="AG32" s="188"/>
      <c r="AH32" s="188"/>
      <c r="AI32" s="188"/>
      <c r="AJ32" s="188"/>
      <c r="AK32" s="908"/>
      <c r="AL32" s="909"/>
      <c r="AM32" s="909"/>
      <c r="AN32" s="909"/>
      <c r="AO32" s="910"/>
      <c r="AP32" s="2"/>
      <c r="AQ32" s="189">
        <f t="shared" si="2"/>
        <v>1</v>
      </c>
      <c r="AS32" s="856"/>
      <c r="AT32" s="856"/>
    </row>
    <row r="33" spans="2:86" ht="12" customHeight="1" x14ac:dyDescent="0.15">
      <c r="B33" s="872"/>
      <c r="C33" s="877"/>
      <c r="D33" s="875"/>
      <c r="E33" s="875"/>
      <c r="F33" s="875"/>
      <c r="G33" s="875"/>
      <c r="H33" s="875"/>
      <c r="I33" s="875"/>
      <c r="J33" s="876"/>
      <c r="K33" s="185"/>
      <c r="L33" s="908"/>
      <c r="M33" s="910"/>
      <c r="N33" s="908"/>
      <c r="O33" s="910"/>
      <c r="P33" s="908"/>
      <c r="Q33" s="910"/>
      <c r="R33" s="604"/>
      <c r="S33" s="620"/>
      <c r="T33" s="605"/>
      <c r="U33" s="908"/>
      <c r="V33" s="910"/>
      <c r="W33" s="908"/>
      <c r="X33" s="910"/>
      <c r="Y33" s="186"/>
      <c r="Z33" s="187"/>
      <c r="AA33" s="187"/>
      <c r="AB33" s="187"/>
      <c r="AC33" s="188"/>
      <c r="AD33" s="188"/>
      <c r="AE33" s="188"/>
      <c r="AF33" s="188"/>
      <c r="AG33" s="188"/>
      <c r="AH33" s="188"/>
      <c r="AI33" s="188"/>
      <c r="AJ33" s="188"/>
      <c r="AK33" s="908"/>
      <c r="AL33" s="909"/>
      <c r="AM33" s="909"/>
      <c r="AN33" s="909"/>
      <c r="AO33" s="910"/>
      <c r="AP33" s="2"/>
      <c r="AQ33" s="189">
        <f t="shared" si="2"/>
        <v>1</v>
      </c>
      <c r="AS33" s="911"/>
      <c r="AT33" s="911"/>
    </row>
    <row r="34" spans="2:86" ht="12" customHeight="1" x14ac:dyDescent="0.15">
      <c r="B34" s="872"/>
      <c r="C34" s="877"/>
      <c r="D34" s="875"/>
      <c r="E34" s="875"/>
      <c r="F34" s="875"/>
      <c r="G34" s="875"/>
      <c r="H34" s="875"/>
      <c r="I34" s="875"/>
      <c r="J34" s="876"/>
      <c r="K34" s="185"/>
      <c r="L34" s="908"/>
      <c r="M34" s="910"/>
      <c r="N34" s="908"/>
      <c r="O34" s="910"/>
      <c r="P34" s="908"/>
      <c r="Q34" s="910"/>
      <c r="R34" s="604"/>
      <c r="S34" s="620"/>
      <c r="T34" s="605"/>
      <c r="U34" s="908"/>
      <c r="V34" s="910"/>
      <c r="W34" s="908"/>
      <c r="X34" s="910"/>
      <c r="Y34" s="186"/>
      <c r="Z34" s="187"/>
      <c r="AA34" s="187"/>
      <c r="AB34" s="187"/>
      <c r="AC34" s="188"/>
      <c r="AD34" s="188"/>
      <c r="AE34" s="188"/>
      <c r="AF34" s="188"/>
      <c r="AG34" s="188"/>
      <c r="AH34" s="188"/>
      <c r="AI34" s="188"/>
      <c r="AJ34" s="188"/>
      <c r="AK34" s="908"/>
      <c r="AL34" s="909"/>
      <c r="AM34" s="909"/>
      <c r="AN34" s="909"/>
      <c r="AO34" s="910"/>
      <c r="AP34" s="2"/>
      <c r="AQ34" s="189">
        <f t="shared" si="2"/>
        <v>1</v>
      </c>
      <c r="AS34" s="912"/>
      <c r="AT34" s="912"/>
    </row>
    <row r="35" spans="2:86" ht="12" customHeight="1" x14ac:dyDescent="0.15">
      <c r="B35" s="872"/>
      <c r="C35" s="877"/>
      <c r="D35" s="875"/>
      <c r="E35" s="875"/>
      <c r="F35" s="875"/>
      <c r="G35" s="875"/>
      <c r="H35" s="875"/>
      <c r="I35" s="875"/>
      <c r="J35" s="876"/>
      <c r="K35" s="913" t="s">
        <v>945</v>
      </c>
      <c r="L35" s="898" t="s">
        <v>946</v>
      </c>
      <c r="M35" s="898"/>
      <c r="N35" s="898"/>
      <c r="O35" s="898"/>
      <c r="P35" s="898"/>
      <c r="Q35" s="898"/>
      <c r="R35" s="898"/>
      <c r="S35" s="898"/>
      <c r="T35" s="898"/>
      <c r="U35" s="898"/>
      <c r="V35" s="898"/>
      <c r="W35" s="898"/>
      <c r="X35" s="898"/>
      <c r="Y35" s="884" t="s">
        <v>947</v>
      </c>
      <c r="Z35" s="885"/>
      <c r="AA35" s="885"/>
      <c r="AB35" s="886"/>
      <c r="AC35" s="190">
        <f t="shared" ref="AC35:AJ35" si="3">SUM(AC11:AC34)</f>
        <v>0</v>
      </c>
      <c r="AD35" s="190">
        <f t="shared" si="3"/>
        <v>0</v>
      </c>
      <c r="AE35" s="190">
        <f>SUM(AE11:AE34)</f>
        <v>0</v>
      </c>
      <c r="AF35" s="190">
        <f t="shared" si="3"/>
        <v>0</v>
      </c>
      <c r="AG35" s="190">
        <f t="shared" si="3"/>
        <v>0</v>
      </c>
      <c r="AH35" s="190">
        <f t="shared" si="3"/>
        <v>0</v>
      </c>
      <c r="AI35" s="190">
        <f t="shared" si="3"/>
        <v>0</v>
      </c>
      <c r="AJ35" s="191">
        <f t="shared" si="3"/>
        <v>0</v>
      </c>
      <c r="AK35" s="898" t="s">
        <v>948</v>
      </c>
      <c r="AL35" s="898"/>
      <c r="AM35" s="915" t="s">
        <v>607</v>
      </c>
      <c r="AN35" s="915"/>
      <c r="AO35" s="915"/>
      <c r="AP35" s="2"/>
    </row>
    <row r="36" spans="2:86" ht="12" customHeight="1" x14ac:dyDescent="0.15">
      <c r="B36" s="872"/>
      <c r="C36" s="877"/>
      <c r="D36" s="875"/>
      <c r="E36" s="875"/>
      <c r="F36" s="875"/>
      <c r="G36" s="875"/>
      <c r="H36" s="875"/>
      <c r="I36" s="875"/>
      <c r="J36" s="876"/>
      <c r="K36" s="914"/>
      <c r="L36" s="892" t="s">
        <v>950</v>
      </c>
      <c r="M36" s="899"/>
      <c r="N36" s="893"/>
      <c r="O36" s="892" t="s">
        <v>951</v>
      </c>
      <c r="P36" s="899"/>
      <c r="Q36" s="899"/>
      <c r="R36" s="899"/>
      <c r="S36" s="899"/>
      <c r="T36" s="899"/>
      <c r="U36" s="899"/>
      <c r="V36" s="899"/>
      <c r="W36" s="899"/>
      <c r="X36" s="893"/>
      <c r="Y36" s="183" t="s">
        <v>527</v>
      </c>
      <c r="Z36" s="184" t="s">
        <v>526</v>
      </c>
      <c r="AA36" s="184" t="s">
        <v>943</v>
      </c>
      <c r="AB36" s="184" t="s">
        <v>944</v>
      </c>
      <c r="AC36" s="184" t="s">
        <v>527</v>
      </c>
      <c r="AD36" s="184" t="s">
        <v>526</v>
      </c>
      <c r="AE36" s="184" t="s">
        <v>943</v>
      </c>
      <c r="AF36" s="184" t="s">
        <v>944</v>
      </c>
      <c r="AG36" s="184" t="s">
        <v>527</v>
      </c>
      <c r="AH36" s="184" t="s">
        <v>526</v>
      </c>
      <c r="AI36" s="184" t="s">
        <v>943</v>
      </c>
      <c r="AJ36" s="192" t="s">
        <v>944</v>
      </c>
      <c r="AK36" s="898"/>
      <c r="AL36" s="898"/>
      <c r="AM36" s="915"/>
      <c r="AN36" s="915"/>
      <c r="AO36" s="915"/>
      <c r="AP36" s="2"/>
    </row>
    <row r="37" spans="2:86" ht="14.25" customHeight="1" x14ac:dyDescent="0.15">
      <c r="B37" s="872"/>
      <c r="C37" s="877"/>
      <c r="D37" s="875"/>
      <c r="E37" s="875"/>
      <c r="F37" s="875"/>
      <c r="G37" s="875"/>
      <c r="H37" s="875"/>
      <c r="I37" s="875"/>
      <c r="J37" s="876"/>
      <c r="K37" s="914"/>
      <c r="L37" s="894"/>
      <c r="M37" s="903"/>
      <c r="N37" s="895"/>
      <c r="O37" s="894"/>
      <c r="P37" s="903"/>
      <c r="Q37" s="903"/>
      <c r="R37" s="903"/>
      <c r="S37" s="903"/>
      <c r="T37" s="903"/>
      <c r="U37" s="903"/>
      <c r="V37" s="903"/>
      <c r="W37" s="903"/>
      <c r="X37" s="895"/>
      <c r="Y37" s="916">
        <f>COUNTIF(Y11:Y34,"〇")</f>
        <v>0</v>
      </c>
      <c r="Z37" s="916">
        <f>COUNTIF(Z11:Z34,"〇")</f>
        <v>0</v>
      </c>
      <c r="AA37" s="916">
        <f>COUNTIF(AA11:AA34,"〇")</f>
        <v>0</v>
      </c>
      <c r="AB37" s="916">
        <f>COUNTIF(AB11:AB34,"〇")</f>
        <v>0</v>
      </c>
      <c r="AC37" s="916">
        <f>COUNTA(AC11:AC34)</f>
        <v>0</v>
      </c>
      <c r="AD37" s="916">
        <f t="shared" ref="AD37:AI37" si="4">COUNTA(AD11:AD34)</f>
        <v>0</v>
      </c>
      <c r="AE37" s="916">
        <f t="shared" si="4"/>
        <v>0</v>
      </c>
      <c r="AF37" s="916">
        <f t="shared" si="4"/>
        <v>0</v>
      </c>
      <c r="AG37" s="916">
        <f t="shared" si="4"/>
        <v>0</v>
      </c>
      <c r="AH37" s="916">
        <f t="shared" si="4"/>
        <v>0</v>
      </c>
      <c r="AI37" s="916">
        <f t="shared" si="4"/>
        <v>0</v>
      </c>
      <c r="AJ37" s="916">
        <f>COUNTA(AJ11:AJ34)</f>
        <v>0</v>
      </c>
      <c r="AK37" s="898"/>
      <c r="AL37" s="898"/>
      <c r="AM37" s="915"/>
      <c r="AN37" s="915"/>
      <c r="AO37" s="915"/>
      <c r="AP37" s="2"/>
    </row>
    <row r="38" spans="2:86" ht="14.25" customHeight="1" x14ac:dyDescent="0.15">
      <c r="B38" s="872"/>
      <c r="C38" s="877"/>
      <c r="D38" s="875"/>
      <c r="E38" s="875"/>
      <c r="F38" s="875"/>
      <c r="G38" s="875"/>
      <c r="H38" s="875"/>
      <c r="I38" s="875"/>
      <c r="J38" s="876"/>
      <c r="K38" s="914"/>
      <c r="L38" s="896"/>
      <c r="M38" s="900"/>
      <c r="N38" s="897"/>
      <c r="O38" s="896"/>
      <c r="P38" s="900"/>
      <c r="Q38" s="900"/>
      <c r="R38" s="900"/>
      <c r="S38" s="900"/>
      <c r="T38" s="900"/>
      <c r="U38" s="900"/>
      <c r="V38" s="900"/>
      <c r="W38" s="900"/>
      <c r="X38" s="897"/>
      <c r="Y38" s="916"/>
      <c r="Z38" s="916"/>
      <c r="AA38" s="916"/>
      <c r="AB38" s="916"/>
      <c r="AC38" s="916"/>
      <c r="AD38" s="916"/>
      <c r="AE38" s="916"/>
      <c r="AF38" s="916"/>
      <c r="AG38" s="916"/>
      <c r="AH38" s="916"/>
      <c r="AI38" s="916"/>
      <c r="AJ38" s="916"/>
      <c r="AK38" s="898"/>
      <c r="AL38" s="898"/>
      <c r="AM38" s="915"/>
      <c r="AN38" s="915"/>
      <c r="AO38" s="915"/>
      <c r="AP38" s="2"/>
    </row>
    <row r="39" spans="2:86" ht="12" customHeight="1" x14ac:dyDescent="0.15">
      <c r="B39" s="872"/>
      <c r="C39" s="877"/>
      <c r="D39" s="875"/>
      <c r="E39" s="875"/>
      <c r="F39" s="875"/>
      <c r="G39" s="875"/>
      <c r="H39" s="875"/>
      <c r="I39" s="875"/>
      <c r="J39" s="875"/>
      <c r="K39" s="924" t="s">
        <v>952</v>
      </c>
      <c r="L39" s="926"/>
      <c r="M39" s="926"/>
      <c r="N39" s="926"/>
      <c r="O39" s="926"/>
      <c r="P39" s="926"/>
      <c r="Q39" s="926"/>
      <c r="R39" s="926"/>
      <c r="S39" s="926"/>
      <c r="T39" s="926"/>
      <c r="U39" s="926"/>
      <c r="V39" s="926"/>
      <c r="W39" s="926"/>
      <c r="X39" s="926"/>
      <c r="Y39" s="926"/>
      <c r="Z39" s="926"/>
      <c r="AA39" s="926"/>
      <c r="AB39" s="926"/>
      <c r="AC39" s="926"/>
      <c r="AD39" s="926"/>
      <c r="AE39" s="926"/>
      <c r="AF39" s="926"/>
      <c r="AG39" s="926"/>
      <c r="AH39" s="926"/>
      <c r="AI39" s="926"/>
      <c r="AJ39" s="926"/>
      <c r="AK39" s="927"/>
      <c r="AL39" s="927"/>
      <c r="AM39" s="927"/>
      <c r="AN39" s="927"/>
      <c r="AO39" s="928"/>
      <c r="AP39" s="2"/>
    </row>
    <row r="40" spans="2:86" ht="12" customHeight="1" x14ac:dyDescent="0.15">
      <c r="B40" s="872"/>
      <c r="C40" s="877"/>
      <c r="D40" s="875"/>
      <c r="E40" s="875"/>
      <c r="F40" s="875"/>
      <c r="G40" s="875"/>
      <c r="H40" s="875"/>
      <c r="I40" s="875"/>
      <c r="J40" s="875"/>
      <c r="K40" s="925"/>
      <c r="L40" s="927"/>
      <c r="M40" s="927"/>
      <c r="N40" s="927"/>
      <c r="O40" s="927"/>
      <c r="P40" s="927"/>
      <c r="Q40" s="927"/>
      <c r="R40" s="927"/>
      <c r="S40" s="927"/>
      <c r="T40" s="927"/>
      <c r="U40" s="927"/>
      <c r="V40" s="927"/>
      <c r="W40" s="927"/>
      <c r="X40" s="927"/>
      <c r="Y40" s="927"/>
      <c r="Z40" s="927"/>
      <c r="AA40" s="927"/>
      <c r="AB40" s="927"/>
      <c r="AC40" s="927"/>
      <c r="AD40" s="927"/>
      <c r="AE40" s="927"/>
      <c r="AF40" s="927"/>
      <c r="AG40" s="927"/>
      <c r="AH40" s="927"/>
      <c r="AI40" s="927"/>
      <c r="AJ40" s="927"/>
      <c r="AK40" s="927"/>
      <c r="AL40" s="927"/>
      <c r="AM40" s="927"/>
      <c r="AN40" s="927"/>
      <c r="AO40" s="928"/>
      <c r="AP40" s="2"/>
    </row>
    <row r="41" spans="2:86" ht="12" customHeight="1" x14ac:dyDescent="0.15">
      <c r="B41" s="872"/>
      <c r="C41" s="877"/>
      <c r="D41" s="875"/>
      <c r="E41" s="875"/>
      <c r="F41" s="875"/>
      <c r="G41" s="875"/>
      <c r="H41" s="875"/>
      <c r="I41" s="875"/>
      <c r="J41" s="875"/>
      <c r="K41" s="925"/>
      <c r="L41" s="927"/>
      <c r="M41" s="927"/>
      <c r="N41" s="927"/>
      <c r="O41" s="927"/>
      <c r="P41" s="927"/>
      <c r="Q41" s="927"/>
      <c r="R41" s="927"/>
      <c r="S41" s="927"/>
      <c r="T41" s="927"/>
      <c r="U41" s="927"/>
      <c r="V41" s="927"/>
      <c r="W41" s="927"/>
      <c r="X41" s="927"/>
      <c r="Y41" s="927"/>
      <c r="Z41" s="927"/>
      <c r="AA41" s="927"/>
      <c r="AB41" s="927"/>
      <c r="AC41" s="927"/>
      <c r="AD41" s="927"/>
      <c r="AE41" s="927"/>
      <c r="AF41" s="927"/>
      <c r="AG41" s="927"/>
      <c r="AH41" s="927"/>
      <c r="AI41" s="927"/>
      <c r="AJ41" s="927"/>
      <c r="AK41" s="927"/>
      <c r="AL41" s="927"/>
      <c r="AM41" s="927"/>
      <c r="AN41" s="927"/>
      <c r="AO41" s="928"/>
      <c r="AP41" s="2"/>
    </row>
    <row r="42" spans="2:86" ht="12" customHeight="1" x14ac:dyDescent="0.15">
      <c r="B42" s="872"/>
      <c r="C42" s="877"/>
      <c r="D42" s="875"/>
      <c r="E42" s="875"/>
      <c r="F42" s="875"/>
      <c r="G42" s="875"/>
      <c r="H42" s="875"/>
      <c r="I42" s="875"/>
      <c r="J42" s="875"/>
      <c r="K42" s="925"/>
      <c r="L42" s="929"/>
      <c r="M42" s="929"/>
      <c r="N42" s="929"/>
      <c r="O42" s="929"/>
      <c r="P42" s="929"/>
      <c r="Q42" s="929"/>
      <c r="R42" s="929"/>
      <c r="S42" s="929"/>
      <c r="T42" s="929"/>
      <c r="U42" s="929"/>
      <c r="V42" s="929"/>
      <c r="W42" s="929"/>
      <c r="X42" s="929"/>
      <c r="Y42" s="929"/>
      <c r="Z42" s="929"/>
      <c r="AA42" s="929"/>
      <c r="AB42" s="929"/>
      <c r="AC42" s="929"/>
      <c r="AD42" s="929"/>
      <c r="AE42" s="929"/>
      <c r="AF42" s="929"/>
      <c r="AG42" s="929"/>
      <c r="AH42" s="929"/>
      <c r="AI42" s="929"/>
      <c r="AJ42" s="929"/>
      <c r="AK42" s="929"/>
      <c r="AL42" s="929"/>
      <c r="AM42" s="929"/>
      <c r="AN42" s="929"/>
      <c r="AO42" s="930"/>
      <c r="AP42" s="172"/>
      <c r="CD42" s="2"/>
      <c r="CE42" s="2"/>
      <c r="CF42" s="2"/>
      <c r="CG42" s="2"/>
      <c r="CH42" s="2"/>
    </row>
    <row r="43" spans="2:86" ht="12" customHeight="1" x14ac:dyDescent="0.15">
      <c r="B43" s="872"/>
      <c r="C43" s="877"/>
      <c r="D43" s="875"/>
      <c r="E43" s="875"/>
      <c r="F43" s="875"/>
      <c r="G43" s="875"/>
      <c r="H43" s="875"/>
      <c r="I43" s="875"/>
      <c r="J43" s="876"/>
      <c r="K43" s="917" t="s">
        <v>953</v>
      </c>
      <c r="L43" s="917"/>
      <c r="M43" s="917"/>
      <c r="N43" s="917"/>
      <c r="O43" s="917"/>
      <c r="P43" s="917"/>
      <c r="Q43" s="917"/>
      <c r="R43" s="917"/>
      <c r="S43" s="917"/>
      <c r="T43" s="917"/>
      <c r="U43" s="917"/>
      <c r="V43" s="917"/>
      <c r="W43" s="917"/>
      <c r="X43" s="917"/>
      <c r="Y43" s="917"/>
      <c r="Z43" s="917"/>
      <c r="AA43" s="917"/>
      <c r="AB43" s="917"/>
      <c r="AC43" s="917"/>
      <c r="AD43" s="917"/>
      <c r="AE43" s="917"/>
      <c r="AF43" s="917"/>
      <c r="AG43" s="917"/>
      <c r="AH43" s="917"/>
      <c r="AI43" s="917"/>
      <c r="AJ43" s="917"/>
      <c r="AK43" s="917"/>
      <c r="AL43" s="917"/>
      <c r="AM43" s="917"/>
      <c r="AN43" s="917"/>
      <c r="AO43" s="917"/>
      <c r="AP43" s="172"/>
      <c r="CD43" s="2"/>
      <c r="CE43" s="2"/>
      <c r="CF43" s="2"/>
      <c r="CG43" s="2"/>
      <c r="CH43" s="2"/>
    </row>
    <row r="44" spans="2:86" ht="12" customHeight="1" x14ac:dyDescent="0.15">
      <c r="B44" s="872"/>
      <c r="C44" s="877"/>
      <c r="D44" s="875"/>
      <c r="E44" s="875"/>
      <c r="F44" s="875"/>
      <c r="G44" s="875"/>
      <c r="H44" s="875"/>
      <c r="I44" s="875"/>
      <c r="J44" s="876"/>
      <c r="K44" s="918" t="s">
        <v>954</v>
      </c>
      <c r="L44" s="919"/>
      <c r="M44" s="919"/>
      <c r="N44" s="919"/>
      <c r="O44" s="919"/>
      <c r="P44" s="919"/>
      <c r="Q44" s="919"/>
      <c r="R44" s="919"/>
      <c r="S44" s="919"/>
      <c r="T44" s="919"/>
      <c r="U44" s="919"/>
      <c r="V44" s="919"/>
      <c r="W44" s="919"/>
      <c r="X44" s="919"/>
      <c r="Y44" s="919"/>
      <c r="Z44" s="919"/>
      <c r="AA44" s="919"/>
      <c r="AB44" s="919"/>
      <c r="AC44" s="919"/>
      <c r="AD44" s="919"/>
      <c r="AE44" s="919"/>
      <c r="AF44" s="919"/>
      <c r="AG44" s="919"/>
      <c r="AH44" s="919"/>
      <c r="AI44" s="919"/>
      <c r="AJ44" s="919"/>
      <c r="AK44" s="919"/>
      <c r="AL44" s="919"/>
      <c r="AM44" s="919"/>
      <c r="AN44" s="919"/>
      <c r="AO44" s="920"/>
      <c r="AP44" s="172"/>
      <c r="CD44" s="2"/>
      <c r="CE44" s="2"/>
      <c r="CF44" s="2"/>
      <c r="CG44" s="2"/>
      <c r="CH44" s="2"/>
    </row>
    <row r="45" spans="2:86" ht="12" customHeight="1" x14ac:dyDescent="0.15">
      <c r="B45" s="480"/>
      <c r="C45" s="878"/>
      <c r="D45" s="879"/>
      <c r="E45" s="879"/>
      <c r="F45" s="879"/>
      <c r="G45" s="879"/>
      <c r="H45" s="879"/>
      <c r="I45" s="879"/>
      <c r="J45" s="880"/>
      <c r="K45" s="921" t="s">
        <v>955</v>
      </c>
      <c r="L45" s="922"/>
      <c r="M45" s="922"/>
      <c r="N45" s="922"/>
      <c r="O45" s="922"/>
      <c r="P45" s="922"/>
      <c r="Q45" s="922"/>
      <c r="R45" s="922"/>
      <c r="S45" s="922"/>
      <c r="T45" s="922"/>
      <c r="U45" s="922"/>
      <c r="V45" s="922"/>
      <c r="W45" s="922"/>
      <c r="X45" s="922"/>
      <c r="Y45" s="922"/>
      <c r="Z45" s="922"/>
      <c r="AA45" s="922"/>
      <c r="AB45" s="922"/>
      <c r="AC45" s="922"/>
      <c r="AD45" s="922"/>
      <c r="AE45" s="922"/>
      <c r="AF45" s="922"/>
      <c r="AG45" s="922"/>
      <c r="AH45" s="922"/>
      <c r="AI45" s="922"/>
      <c r="AJ45" s="922"/>
      <c r="AK45" s="922"/>
      <c r="AL45" s="922"/>
      <c r="AM45" s="922"/>
      <c r="AN45" s="922"/>
      <c r="AO45" s="923"/>
      <c r="AP45" s="172"/>
      <c r="CD45" s="2"/>
      <c r="CE45" s="2"/>
      <c r="CF45" s="2"/>
      <c r="CG45" s="2"/>
      <c r="CH45" s="2"/>
    </row>
    <row r="46" spans="2:86" ht="12" customHeight="1" x14ac:dyDescent="0.2">
      <c r="B46" s="159" t="s">
        <v>956</v>
      </c>
      <c r="C46" s="181"/>
      <c r="D46" s="181"/>
      <c r="E46" s="181"/>
      <c r="F46" s="181"/>
      <c r="G46" s="181"/>
      <c r="H46" s="181"/>
      <c r="I46" s="181"/>
      <c r="J46" s="181"/>
      <c r="K46" s="193"/>
      <c r="L46" s="193"/>
      <c r="M46" s="193"/>
      <c r="N46" s="193"/>
      <c r="O46" s="193"/>
      <c r="P46" s="193"/>
      <c r="Q46" s="193"/>
      <c r="R46" s="193"/>
      <c r="S46" s="193"/>
      <c r="T46" s="193"/>
      <c r="U46" s="193"/>
      <c r="V46" s="193"/>
      <c r="W46" s="193"/>
      <c r="X46" s="193"/>
      <c r="Y46" s="193"/>
      <c r="Z46" s="193"/>
      <c r="AA46" s="193"/>
      <c r="AB46" s="193"/>
      <c r="AC46" s="193"/>
      <c r="AD46" s="193"/>
      <c r="AE46" s="193"/>
      <c r="AF46" s="193"/>
      <c r="AG46" s="193"/>
      <c r="AH46" s="193"/>
      <c r="AI46" s="193"/>
      <c r="AJ46" s="193"/>
      <c r="AK46" s="193"/>
      <c r="AL46" s="193"/>
      <c r="AM46" s="193"/>
      <c r="AN46" s="193"/>
      <c r="AO46" s="193"/>
      <c r="AP46" s="172"/>
      <c r="CD46" s="2"/>
      <c r="CE46" s="2"/>
      <c r="CF46" s="2"/>
      <c r="CG46" s="2"/>
      <c r="CH46" s="2"/>
    </row>
    <row r="47" spans="2:86" s="159" customFormat="1" ht="12" customHeight="1" x14ac:dyDescent="0.15">
      <c r="B47" s="2" t="s">
        <v>957</v>
      </c>
      <c r="AP47" s="172"/>
      <c r="AQ47" s="172"/>
      <c r="AR47" s="172"/>
      <c r="AS47" s="172"/>
      <c r="AT47" s="172"/>
      <c r="AU47" s="172"/>
      <c r="AV47" s="172"/>
      <c r="AW47" s="172"/>
      <c r="AX47" s="172"/>
      <c r="AY47" s="172"/>
      <c r="AZ47" s="172"/>
      <c r="BA47" s="172"/>
      <c r="BB47" s="172"/>
      <c r="BC47" s="172"/>
      <c r="BD47" s="172"/>
      <c r="BE47" s="172"/>
      <c r="BF47" s="172"/>
      <c r="BG47" s="172"/>
      <c r="BH47" s="172"/>
      <c r="BI47" s="172"/>
      <c r="BJ47" s="172"/>
      <c r="BK47" s="172"/>
      <c r="BL47" s="172"/>
      <c r="BM47" s="172"/>
      <c r="BN47" s="172"/>
      <c r="BO47" s="172"/>
      <c r="BP47" s="172"/>
      <c r="BQ47" s="172"/>
      <c r="BR47" s="172"/>
      <c r="BS47" s="172"/>
      <c r="BT47" s="172"/>
      <c r="BU47" s="172"/>
      <c r="BV47" s="172"/>
      <c r="BW47" s="172"/>
      <c r="BX47" s="172"/>
      <c r="BY47" s="172"/>
      <c r="BZ47" s="172"/>
      <c r="CA47" s="172"/>
      <c r="CB47" s="172"/>
      <c r="CC47" s="172"/>
    </row>
    <row r="48" spans="2:86" ht="12" customHeight="1" x14ac:dyDescent="0.15">
      <c r="B48" s="2" t="s">
        <v>958</v>
      </c>
      <c r="AP48" s="172"/>
      <c r="CD48" s="2"/>
      <c r="CE48" s="2"/>
      <c r="CF48" s="2"/>
      <c r="CG48" s="2"/>
      <c r="CH48" s="2"/>
    </row>
    <row r="49" spans="2:86" ht="12" customHeight="1" x14ac:dyDescent="0.15">
      <c r="B49" s="2" t="s">
        <v>959</v>
      </c>
      <c r="AP49" s="172"/>
      <c r="CD49" s="2"/>
      <c r="CE49" s="2"/>
      <c r="CF49" s="2"/>
      <c r="CG49" s="2"/>
      <c r="CH49" s="2"/>
    </row>
    <row r="50" spans="2:86" ht="12" customHeight="1" x14ac:dyDescent="0.15">
      <c r="B50" s="2" t="s">
        <v>960</v>
      </c>
    </row>
    <row r="51" spans="2:86" ht="12" customHeight="1" x14ac:dyDescent="0.15">
      <c r="B51" s="2" t="s">
        <v>961</v>
      </c>
    </row>
    <row r="52" spans="2:86" ht="12" customHeight="1" x14ac:dyDescent="0.15">
      <c r="B52" s="2" t="s">
        <v>962</v>
      </c>
    </row>
    <row r="53" spans="2:86" x14ac:dyDescent="0.15">
      <c r="B53" s="2" t="s">
        <v>963</v>
      </c>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9"/>
  <conditionalFormatting sqref="Y11:AB34 AG11:AJ34">
    <cfRule type="expression" dxfId="299" priority="3">
      <formula>$AQ11=2</formula>
    </cfRule>
  </conditionalFormatting>
  <conditionalFormatting sqref="Y11:AF34">
    <cfRule type="expression" dxfId="298" priority="2">
      <formula>$AQ11=3</formula>
    </cfRule>
  </conditionalFormatting>
  <conditionalFormatting sqref="AC11:AJ34">
    <cfRule type="expression" dxfId="297" priority="1">
      <formula>$AQ11=1</formula>
    </cfRule>
  </conditionalFormatting>
  <dataValidations count="2">
    <dataValidation type="list" allowBlank="1" showInputMessage="1" showErrorMessage="1" sqref="N11:O34" xr:uid="{8DB92F6E-51AF-4ECF-81E7-5F6B72062199}">
      <formula1>INDIRECT(L11)</formula1>
    </dataValidation>
    <dataValidation type="list" allowBlank="1" showInputMessage="1" showErrorMessage="1" sqref="Y11:AB34" xr:uid="{15E4E2F3-D53E-45B1-852C-95432C2C128B}">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1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7181B6-5540-4BED-A50B-E80F8F70CF52}">
  <sheetPr codeName="Sheet129"/>
  <dimension ref="B1:CH53"/>
  <sheetViews>
    <sheetView showGridLines="0" showZeros="0" view="pageBreakPreview" zoomScale="85" zoomScaleNormal="85" zoomScaleSheetLayoutView="85"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1" customWidth="1"/>
    <col min="43" max="86" width="4.125" style="172" customWidth="1"/>
    <col min="87" max="99" width="8" style="2" customWidth="1"/>
    <col min="100" max="110" width="9" style="2"/>
    <col min="111" max="111" width="14" style="2" bestFit="1" customWidth="1"/>
    <col min="112" max="16384" width="9" style="2"/>
  </cols>
  <sheetData>
    <row r="1" spans="2:86" ht="12" customHeight="1" x14ac:dyDescent="0.15">
      <c r="AU1" s="860" t="s">
        <v>909</v>
      </c>
      <c r="AV1" s="861" t="s">
        <v>910</v>
      </c>
      <c r="AW1" s="861"/>
      <c r="AX1" s="861"/>
      <c r="AY1" s="855" t="s">
        <v>911</v>
      </c>
      <c r="AZ1" s="855"/>
      <c r="BA1" s="855"/>
      <c r="BB1" s="855"/>
      <c r="BC1" s="855"/>
      <c r="BD1" s="855"/>
      <c r="BE1" s="855"/>
      <c r="BF1" s="855"/>
      <c r="BG1" s="855"/>
      <c r="BH1" s="855"/>
      <c r="BI1" s="855"/>
      <c r="BJ1" s="855"/>
      <c r="BK1" s="855" t="s">
        <v>912</v>
      </c>
      <c r="BL1" s="855"/>
      <c r="BM1" s="855"/>
      <c r="BN1" s="855"/>
      <c r="BO1" s="855"/>
      <c r="BP1" s="855"/>
      <c r="BQ1" s="855"/>
      <c r="BR1" s="855"/>
      <c r="BS1" s="855"/>
      <c r="BT1" s="855"/>
      <c r="BU1" s="855"/>
      <c r="BV1" s="855"/>
      <c r="BW1" s="857"/>
      <c r="BX1" s="857"/>
      <c r="BY1" s="857"/>
      <c r="BZ1" s="857"/>
      <c r="CA1" s="857"/>
      <c r="CB1" s="857"/>
      <c r="CC1" s="857"/>
      <c r="CD1" s="857"/>
      <c r="CE1" s="857"/>
      <c r="CF1" s="857"/>
      <c r="CG1" s="857"/>
      <c r="CH1" s="857"/>
    </row>
    <row r="2" spans="2:86" ht="8.25" customHeight="1" x14ac:dyDescent="0.15">
      <c r="AU2" s="860"/>
      <c r="AV2" s="861" t="s">
        <v>913</v>
      </c>
      <c r="AW2" s="862" t="s">
        <v>914</v>
      </c>
      <c r="AX2" s="862" t="s">
        <v>915</v>
      </c>
      <c r="AY2" s="855" t="s">
        <v>916</v>
      </c>
      <c r="AZ2" s="855"/>
      <c r="BA2" s="855"/>
      <c r="BB2" s="855"/>
      <c r="BC2" s="855"/>
      <c r="BD2" s="855"/>
      <c r="BE2" s="855"/>
      <c r="BF2" s="855"/>
      <c r="BG2" s="855"/>
      <c r="BH2" s="855"/>
      <c r="BI2" s="855"/>
      <c r="BJ2" s="855"/>
      <c r="BK2" s="855" t="s">
        <v>917</v>
      </c>
      <c r="BL2" s="855"/>
      <c r="BM2" s="855"/>
      <c r="BN2" s="855"/>
      <c r="BO2" s="855" t="s">
        <v>918</v>
      </c>
      <c r="BP2" s="855"/>
      <c r="BQ2" s="855"/>
      <c r="BR2" s="855"/>
      <c r="BS2" s="855"/>
      <c r="BT2" s="855"/>
      <c r="BU2" s="855"/>
      <c r="BV2" s="855"/>
      <c r="BW2" s="856"/>
      <c r="BX2" s="856"/>
      <c r="BY2" s="856"/>
      <c r="BZ2" s="856"/>
      <c r="CA2" s="857"/>
      <c r="CB2" s="857"/>
      <c r="CC2" s="857"/>
      <c r="CD2" s="857"/>
      <c r="CE2" s="857"/>
      <c r="CF2" s="857"/>
      <c r="CG2" s="857"/>
      <c r="CH2" s="857"/>
    </row>
    <row r="3" spans="2:86" ht="24.95" customHeight="1" x14ac:dyDescent="0.15">
      <c r="B3" s="568" t="s">
        <v>919</v>
      </c>
      <c r="C3" s="858"/>
      <c r="D3" s="858"/>
      <c r="E3" s="859"/>
      <c r="F3" s="859"/>
      <c r="G3" s="859"/>
      <c r="H3" s="859"/>
      <c r="I3" s="859"/>
      <c r="J3" s="859"/>
      <c r="K3" s="858"/>
      <c r="L3" s="858"/>
      <c r="M3" s="858"/>
      <c r="N3" s="858"/>
      <c r="O3" s="858"/>
      <c r="P3" s="858"/>
      <c r="Q3" s="858"/>
      <c r="R3" s="858"/>
      <c r="S3" s="858"/>
      <c r="T3" s="858"/>
      <c r="U3" s="858"/>
      <c r="V3" s="858"/>
      <c r="W3" s="858"/>
      <c r="X3" s="858"/>
      <c r="Y3" s="858"/>
      <c r="Z3" s="858"/>
      <c r="AA3" s="858"/>
      <c r="AB3" s="858"/>
      <c r="AC3" s="858"/>
      <c r="AD3" s="858"/>
      <c r="AE3" s="858"/>
      <c r="AF3" s="858"/>
      <c r="AG3" s="858"/>
      <c r="AH3" s="858"/>
      <c r="AI3" s="858"/>
      <c r="AJ3" s="858"/>
      <c r="AK3" s="858"/>
      <c r="AL3" s="858"/>
      <c r="AM3" s="858"/>
      <c r="AN3" s="858"/>
      <c r="AO3" s="858"/>
      <c r="AU3" s="860"/>
      <c r="AV3" s="861"/>
      <c r="AW3" s="862"/>
      <c r="AX3" s="862"/>
      <c r="AY3" s="855" t="s">
        <v>920</v>
      </c>
      <c r="AZ3" s="855"/>
      <c r="BA3" s="855"/>
      <c r="BB3" s="855"/>
      <c r="BC3" s="855" t="s">
        <v>921</v>
      </c>
      <c r="BD3" s="855"/>
      <c r="BE3" s="855"/>
      <c r="BF3" s="855"/>
      <c r="BG3" s="855" t="s">
        <v>922</v>
      </c>
      <c r="BH3" s="855"/>
      <c r="BI3" s="855"/>
      <c r="BJ3" s="855"/>
      <c r="BK3" s="855" t="s">
        <v>923</v>
      </c>
      <c r="BL3" s="855"/>
      <c r="BM3" s="855"/>
      <c r="BN3" s="855"/>
      <c r="BO3" s="855" t="s">
        <v>921</v>
      </c>
      <c r="BP3" s="855"/>
      <c r="BQ3" s="855"/>
      <c r="BR3" s="855"/>
      <c r="BS3" s="855" t="s">
        <v>922</v>
      </c>
      <c r="BT3" s="855"/>
      <c r="BU3" s="855"/>
      <c r="BV3" s="855"/>
      <c r="BW3" s="857"/>
      <c r="BX3" s="857"/>
      <c r="BY3" s="857"/>
      <c r="BZ3" s="857"/>
      <c r="CA3" s="857"/>
      <c r="CB3" s="857"/>
      <c r="CC3" s="857"/>
      <c r="CD3" s="857"/>
      <c r="CE3" s="857"/>
      <c r="CF3" s="857"/>
      <c r="CG3" s="857"/>
      <c r="CH3" s="857"/>
    </row>
    <row r="4" spans="2:86" ht="18" customHeight="1" x14ac:dyDescent="0.15">
      <c r="B4" s="401" t="s">
        <v>8</v>
      </c>
      <c r="C4" s="401"/>
      <c r="D4" s="401"/>
      <c r="E4" s="624" t="s">
        <v>542</v>
      </c>
      <c r="F4" s="625"/>
      <c r="G4" s="625"/>
      <c r="H4" s="625"/>
      <c r="I4" s="625"/>
      <c r="J4" s="626"/>
      <c r="K4" s="496" t="s">
        <v>9</v>
      </c>
      <c r="L4" s="496"/>
      <c r="M4" s="496"/>
      <c r="N4" s="648" t="s">
        <v>543</v>
      </c>
      <c r="O4" s="648"/>
      <c r="P4" s="648"/>
      <c r="Q4" s="648"/>
      <c r="R4" s="648"/>
      <c r="S4" s="648"/>
      <c r="T4" s="498" t="s">
        <v>924</v>
      </c>
      <c r="U4" s="499"/>
      <c r="V4" s="499"/>
      <c r="W4" s="499"/>
      <c r="X4" s="500"/>
      <c r="Y4" s="870" t="s">
        <v>545</v>
      </c>
      <c r="Z4" s="870"/>
      <c r="AA4" s="870"/>
      <c r="AB4" s="870"/>
      <c r="AC4" s="870"/>
      <c r="AD4" s="870"/>
      <c r="AE4" s="870"/>
      <c r="AF4" s="870"/>
      <c r="AG4" s="498" t="s">
        <v>546</v>
      </c>
      <c r="AH4" s="499"/>
      <c r="AI4" s="499"/>
      <c r="AJ4" s="500"/>
      <c r="AK4" s="863">
        <v>45621</v>
      </c>
      <c r="AL4" s="864"/>
      <c r="AM4" s="864"/>
      <c r="AN4" s="864"/>
      <c r="AO4" s="865"/>
      <c r="AU4" s="860"/>
      <c r="AV4" s="861"/>
      <c r="AW4" s="862"/>
      <c r="AX4" s="862"/>
      <c r="AY4" s="173" t="s">
        <v>925</v>
      </c>
      <c r="AZ4" s="173" t="s">
        <v>926</v>
      </c>
      <c r="BA4" s="173" t="s">
        <v>927</v>
      </c>
      <c r="BB4" s="173" t="s">
        <v>928</v>
      </c>
      <c r="BC4" s="173" t="s">
        <v>925</v>
      </c>
      <c r="BD4" s="173" t="s">
        <v>926</v>
      </c>
      <c r="BE4" s="173" t="s">
        <v>927</v>
      </c>
      <c r="BF4" s="173" t="s">
        <v>928</v>
      </c>
      <c r="BG4" s="173" t="s">
        <v>925</v>
      </c>
      <c r="BH4" s="173" t="s">
        <v>926</v>
      </c>
      <c r="BI4" s="173" t="s">
        <v>927</v>
      </c>
      <c r="BJ4" s="173" t="s">
        <v>928</v>
      </c>
      <c r="BK4" s="173" t="s">
        <v>925</v>
      </c>
      <c r="BL4" s="173" t="s">
        <v>926</v>
      </c>
      <c r="BM4" s="173" t="s">
        <v>927</v>
      </c>
      <c r="BN4" s="173" t="s">
        <v>928</v>
      </c>
      <c r="BO4" s="173" t="s">
        <v>925</v>
      </c>
      <c r="BP4" s="173" t="s">
        <v>926</v>
      </c>
      <c r="BQ4" s="173" t="s">
        <v>927</v>
      </c>
      <c r="BR4" s="173" t="s">
        <v>928</v>
      </c>
      <c r="BS4" s="173" t="s">
        <v>925</v>
      </c>
      <c r="BT4" s="173" t="s">
        <v>926</v>
      </c>
      <c r="BU4" s="173" t="s">
        <v>927</v>
      </c>
      <c r="BV4" s="173" t="s">
        <v>928</v>
      </c>
      <c r="BW4" s="5"/>
      <c r="BX4" s="5"/>
      <c r="BY4" s="5"/>
      <c r="BZ4" s="5"/>
      <c r="CA4" s="5"/>
      <c r="CB4" s="5"/>
      <c r="CC4" s="5"/>
      <c r="CD4" s="5"/>
      <c r="CE4" s="5"/>
      <c r="CF4" s="5"/>
      <c r="CG4" s="5"/>
      <c r="CH4" s="5"/>
    </row>
    <row r="5" spans="2:86" ht="18" customHeight="1" x14ac:dyDescent="0.15">
      <c r="B5" s="409" t="s">
        <v>0</v>
      </c>
      <c r="C5" s="409"/>
      <c r="D5" s="409"/>
      <c r="E5" s="634" t="s">
        <v>547</v>
      </c>
      <c r="F5" s="635"/>
      <c r="G5" s="635"/>
      <c r="H5" s="635"/>
      <c r="I5" s="635"/>
      <c r="J5" s="636"/>
      <c r="K5" s="528" t="s">
        <v>1</v>
      </c>
      <c r="L5" s="528"/>
      <c r="M5" s="528"/>
      <c r="N5" s="648" t="s">
        <v>548</v>
      </c>
      <c r="O5" s="648"/>
      <c r="P5" s="648"/>
      <c r="Q5" s="648"/>
      <c r="R5" s="648"/>
      <c r="S5" s="648"/>
      <c r="T5" s="501"/>
      <c r="U5" s="502"/>
      <c r="V5" s="502"/>
      <c r="W5" s="502"/>
      <c r="X5" s="503"/>
      <c r="Y5" s="869" t="s">
        <v>549</v>
      </c>
      <c r="Z5" s="869"/>
      <c r="AA5" s="869"/>
      <c r="AB5" s="869"/>
      <c r="AC5" s="869"/>
      <c r="AD5" s="869"/>
      <c r="AE5" s="869"/>
      <c r="AF5" s="869"/>
      <c r="AG5" s="632"/>
      <c r="AH5" s="650"/>
      <c r="AI5" s="650"/>
      <c r="AJ5" s="633"/>
      <c r="AK5" s="866"/>
      <c r="AL5" s="867"/>
      <c r="AM5" s="867"/>
      <c r="AN5" s="867"/>
      <c r="AO5" s="868"/>
      <c r="AU5" s="860"/>
      <c r="AV5" s="174" t="str">
        <f>N7</f>
        <v>S030</v>
      </c>
      <c r="AW5" s="175">
        <f>R7</f>
        <v>10.5</v>
      </c>
      <c r="AX5" s="176" t="str">
        <f>AM35</f>
        <v>Ⅱ</v>
      </c>
      <c r="AY5" s="176">
        <f>Y37</f>
        <v>0</v>
      </c>
      <c r="AZ5" s="176">
        <f t="shared" ref="AZ5:BJ5" si="0">Z37</f>
        <v>0</v>
      </c>
      <c r="BA5" s="176">
        <f t="shared" si="0"/>
        <v>0</v>
      </c>
      <c r="BB5" s="176">
        <f>AB37</f>
        <v>0</v>
      </c>
      <c r="BC5" s="176">
        <f t="shared" si="0"/>
        <v>0</v>
      </c>
      <c r="BD5" s="176">
        <f>AD37</f>
        <v>0</v>
      </c>
      <c r="BE5" s="176">
        <f>AE37</f>
        <v>0</v>
      </c>
      <c r="BF5" s="176">
        <f t="shared" si="0"/>
        <v>3</v>
      </c>
      <c r="BG5" s="176">
        <f t="shared" si="0"/>
        <v>0</v>
      </c>
      <c r="BH5" s="176">
        <f t="shared" si="0"/>
        <v>0</v>
      </c>
      <c r="BI5" s="176">
        <f>AI37</f>
        <v>0</v>
      </c>
      <c r="BJ5" s="176">
        <f t="shared" si="0"/>
        <v>0</v>
      </c>
      <c r="BK5" s="176" t="str">
        <f>IF(Y37&gt;0,R7,"")</f>
        <v/>
      </c>
      <c r="BL5" s="177" t="str">
        <f>IF(Y37&gt;0,"",IF(Z37&gt;0,R7,""))</f>
        <v/>
      </c>
      <c r="BM5" s="177" t="str">
        <f>IF(Y37+Z37&gt;0,"",IF(AA37&gt;0,R7,""))</f>
        <v/>
      </c>
      <c r="BN5" s="177" t="str">
        <f>IF(Y37+Z37+AA37&gt;0,"",IF(AB37&gt;0,R7,""))</f>
        <v/>
      </c>
      <c r="BO5" s="176">
        <f>AC35</f>
        <v>0</v>
      </c>
      <c r="BP5" s="176">
        <f t="shared" ref="BP5:BQ5" si="1">AD35</f>
        <v>0</v>
      </c>
      <c r="BQ5" s="176">
        <f t="shared" si="1"/>
        <v>0</v>
      </c>
      <c r="BR5" s="176">
        <f>AF35</f>
        <v>0.84499999999999986</v>
      </c>
      <c r="BS5" s="176">
        <f>AG35</f>
        <v>0</v>
      </c>
      <c r="BT5" s="176">
        <f>AH35</f>
        <v>0</v>
      </c>
      <c r="BU5" s="176">
        <f>AI35</f>
        <v>0</v>
      </c>
      <c r="BV5" s="176">
        <f>AJ35</f>
        <v>0</v>
      </c>
      <c r="BW5" s="178"/>
      <c r="BX5" s="179"/>
      <c r="BY5" s="179"/>
      <c r="BZ5" s="179"/>
      <c r="CA5" s="180"/>
      <c r="CB5" s="180"/>
      <c r="CC5" s="180"/>
      <c r="CD5" s="180"/>
      <c r="CE5" s="180"/>
      <c r="CF5" s="180"/>
      <c r="CG5" s="180"/>
      <c r="CH5" s="180"/>
    </row>
    <row r="6" spans="2:86" ht="12" customHeight="1" x14ac:dyDescent="0.15">
      <c r="B6" s="871" t="s">
        <v>929</v>
      </c>
      <c r="C6" s="873"/>
      <c r="D6" s="874"/>
      <c r="E6" s="875"/>
      <c r="F6" s="875"/>
      <c r="G6" s="875"/>
      <c r="H6" s="875"/>
      <c r="I6" s="875"/>
      <c r="J6" s="876"/>
      <c r="K6" s="881" t="s">
        <v>930</v>
      </c>
      <c r="L6" s="882"/>
      <c r="M6" s="882"/>
      <c r="N6" s="882"/>
      <c r="O6" s="882"/>
      <c r="P6" s="882"/>
      <c r="Q6" s="882"/>
      <c r="R6" s="882"/>
      <c r="S6" s="882"/>
      <c r="T6" s="882"/>
      <c r="U6" s="882"/>
      <c r="V6" s="882"/>
      <c r="W6" s="882"/>
      <c r="X6" s="882"/>
      <c r="Y6" s="882"/>
      <c r="Z6" s="882"/>
      <c r="AA6" s="882"/>
      <c r="AB6" s="882"/>
      <c r="AC6" s="882"/>
      <c r="AD6" s="882"/>
      <c r="AE6" s="882"/>
      <c r="AF6" s="882"/>
      <c r="AG6" s="882"/>
      <c r="AH6" s="882"/>
      <c r="AI6" s="882"/>
      <c r="AJ6" s="882"/>
      <c r="AK6" s="882"/>
      <c r="AL6" s="882"/>
      <c r="AM6" s="882"/>
      <c r="AN6" s="882"/>
      <c r="AO6" s="883"/>
      <c r="AP6" s="2"/>
    </row>
    <row r="7" spans="2:86" ht="12" customHeight="1" x14ac:dyDescent="0.15">
      <c r="B7" s="872"/>
      <c r="C7" s="877"/>
      <c r="D7" s="875"/>
      <c r="E7" s="875"/>
      <c r="F7" s="875"/>
      <c r="G7" s="875"/>
      <c r="H7" s="875"/>
      <c r="I7" s="875"/>
      <c r="J7" s="876"/>
      <c r="K7" s="884" t="s">
        <v>931</v>
      </c>
      <c r="L7" s="885"/>
      <c r="M7" s="886"/>
      <c r="N7" s="887" t="s">
        <v>616</v>
      </c>
      <c r="O7" s="888"/>
      <c r="P7" s="884" t="s">
        <v>932</v>
      </c>
      <c r="Q7" s="886"/>
      <c r="R7" s="889">
        <v>10.5</v>
      </c>
      <c r="S7" s="890"/>
      <c r="T7" s="891"/>
      <c r="U7" s="892" t="s">
        <v>933</v>
      </c>
      <c r="V7" s="893"/>
      <c r="W7" s="892" t="s">
        <v>934</v>
      </c>
      <c r="X7" s="893"/>
      <c r="Y7" s="886" t="s">
        <v>935</v>
      </c>
      <c r="Z7" s="898"/>
      <c r="AA7" s="898"/>
      <c r="AB7" s="898"/>
      <c r="AC7" s="892" t="s">
        <v>936</v>
      </c>
      <c r="AD7" s="899"/>
      <c r="AE7" s="899"/>
      <c r="AF7" s="899"/>
      <c r="AG7" s="899"/>
      <c r="AH7" s="899"/>
      <c r="AI7" s="899"/>
      <c r="AJ7" s="893"/>
      <c r="AK7" s="892" t="s">
        <v>937</v>
      </c>
      <c r="AL7" s="899"/>
      <c r="AM7" s="899"/>
      <c r="AN7" s="901"/>
      <c r="AO7" s="902"/>
      <c r="AP7" s="2"/>
      <c r="AW7" s="182"/>
    </row>
    <row r="8" spans="2:86" ht="12" customHeight="1" x14ac:dyDescent="0.15">
      <c r="B8" s="872"/>
      <c r="C8" s="877"/>
      <c r="D8" s="875"/>
      <c r="E8" s="875"/>
      <c r="F8" s="875"/>
      <c r="G8" s="875"/>
      <c r="H8" s="875"/>
      <c r="I8" s="875"/>
      <c r="J8" s="876"/>
      <c r="K8" s="898" t="s">
        <v>731</v>
      </c>
      <c r="L8" s="898" t="s">
        <v>560</v>
      </c>
      <c r="M8" s="898"/>
      <c r="N8" s="898" t="s">
        <v>561</v>
      </c>
      <c r="O8" s="898"/>
      <c r="P8" s="898" t="s">
        <v>938</v>
      </c>
      <c r="Q8" s="898"/>
      <c r="R8" s="898" t="s">
        <v>939</v>
      </c>
      <c r="S8" s="898"/>
      <c r="T8" s="898"/>
      <c r="U8" s="894"/>
      <c r="V8" s="895"/>
      <c r="W8" s="894"/>
      <c r="X8" s="895"/>
      <c r="Y8" s="886"/>
      <c r="Z8" s="898"/>
      <c r="AA8" s="898"/>
      <c r="AB8" s="898"/>
      <c r="AC8" s="896"/>
      <c r="AD8" s="900"/>
      <c r="AE8" s="900"/>
      <c r="AF8" s="900"/>
      <c r="AG8" s="900"/>
      <c r="AH8" s="900"/>
      <c r="AI8" s="900"/>
      <c r="AJ8" s="897"/>
      <c r="AK8" s="894"/>
      <c r="AL8" s="903"/>
      <c r="AM8" s="903"/>
      <c r="AN8" s="904"/>
      <c r="AO8" s="905"/>
      <c r="AP8" s="2"/>
    </row>
    <row r="9" spans="2:86" ht="12" customHeight="1" x14ac:dyDescent="0.15">
      <c r="B9" s="872"/>
      <c r="C9" s="877"/>
      <c r="D9" s="875"/>
      <c r="E9" s="875"/>
      <c r="F9" s="875"/>
      <c r="G9" s="875"/>
      <c r="H9" s="875"/>
      <c r="I9" s="875"/>
      <c r="J9" s="876"/>
      <c r="K9" s="898"/>
      <c r="L9" s="898"/>
      <c r="M9" s="898"/>
      <c r="N9" s="898"/>
      <c r="O9" s="898"/>
      <c r="P9" s="898"/>
      <c r="Q9" s="898"/>
      <c r="R9" s="898"/>
      <c r="S9" s="898"/>
      <c r="T9" s="898"/>
      <c r="U9" s="894"/>
      <c r="V9" s="895"/>
      <c r="W9" s="894"/>
      <c r="X9" s="895"/>
      <c r="Y9" s="886" t="s">
        <v>940</v>
      </c>
      <c r="Z9" s="898"/>
      <c r="AA9" s="898"/>
      <c r="AB9" s="898"/>
      <c r="AC9" s="898" t="s">
        <v>941</v>
      </c>
      <c r="AD9" s="898"/>
      <c r="AE9" s="898"/>
      <c r="AF9" s="898"/>
      <c r="AG9" s="898" t="s">
        <v>942</v>
      </c>
      <c r="AH9" s="898"/>
      <c r="AI9" s="898"/>
      <c r="AJ9" s="898"/>
      <c r="AK9" s="894"/>
      <c r="AL9" s="903"/>
      <c r="AM9" s="903"/>
      <c r="AN9" s="904"/>
      <c r="AO9" s="905"/>
      <c r="AP9" s="2"/>
    </row>
    <row r="10" spans="2:86" ht="12" customHeight="1" x14ac:dyDescent="0.15">
      <c r="B10" s="872"/>
      <c r="C10" s="877"/>
      <c r="D10" s="875"/>
      <c r="E10" s="875"/>
      <c r="F10" s="875"/>
      <c r="G10" s="875"/>
      <c r="H10" s="875"/>
      <c r="I10" s="875"/>
      <c r="J10" s="876"/>
      <c r="K10" s="898"/>
      <c r="L10" s="898"/>
      <c r="M10" s="898"/>
      <c r="N10" s="898"/>
      <c r="O10" s="898"/>
      <c r="P10" s="898"/>
      <c r="Q10" s="898"/>
      <c r="R10" s="898"/>
      <c r="S10" s="898"/>
      <c r="T10" s="898"/>
      <c r="U10" s="896"/>
      <c r="V10" s="897"/>
      <c r="W10" s="896"/>
      <c r="X10" s="897"/>
      <c r="Y10" s="183" t="s">
        <v>527</v>
      </c>
      <c r="Z10" s="184" t="s">
        <v>526</v>
      </c>
      <c r="AA10" s="184" t="s">
        <v>943</v>
      </c>
      <c r="AB10" s="184" t="s">
        <v>944</v>
      </c>
      <c r="AC10" s="184" t="s">
        <v>527</v>
      </c>
      <c r="AD10" s="184" t="s">
        <v>526</v>
      </c>
      <c r="AE10" s="184" t="s">
        <v>943</v>
      </c>
      <c r="AF10" s="184" t="s">
        <v>944</v>
      </c>
      <c r="AG10" s="184" t="s">
        <v>527</v>
      </c>
      <c r="AH10" s="184" t="s">
        <v>526</v>
      </c>
      <c r="AI10" s="184" t="s">
        <v>943</v>
      </c>
      <c r="AJ10" s="184" t="s">
        <v>944</v>
      </c>
      <c r="AK10" s="896"/>
      <c r="AL10" s="900"/>
      <c r="AM10" s="900"/>
      <c r="AN10" s="906"/>
      <c r="AO10" s="907"/>
      <c r="AP10" s="2"/>
    </row>
    <row r="11" spans="2:86" ht="12" customHeight="1" x14ac:dyDescent="0.15">
      <c r="B11" s="872"/>
      <c r="C11" s="877"/>
      <c r="D11" s="875"/>
      <c r="E11" s="875"/>
      <c r="F11" s="875"/>
      <c r="G11" s="875"/>
      <c r="H11" s="875"/>
      <c r="I11" s="875"/>
      <c r="J11" s="876"/>
      <c r="K11" s="185">
        <v>1</v>
      </c>
      <c r="L11" s="908" t="s">
        <v>574</v>
      </c>
      <c r="M11" s="910"/>
      <c r="N11" s="908" t="s">
        <v>592</v>
      </c>
      <c r="O11" s="910"/>
      <c r="P11" s="908" t="s">
        <v>576</v>
      </c>
      <c r="Q11" s="910"/>
      <c r="R11" s="606" t="s">
        <v>270</v>
      </c>
      <c r="S11" s="606"/>
      <c r="T11" s="606"/>
      <c r="U11" s="908" t="s">
        <v>582</v>
      </c>
      <c r="V11" s="910"/>
      <c r="W11" s="908"/>
      <c r="X11" s="910"/>
      <c r="Y11" s="186"/>
      <c r="Z11" s="187"/>
      <c r="AA11" s="187"/>
      <c r="AB11" s="187"/>
      <c r="AC11" s="188"/>
      <c r="AD11" s="188"/>
      <c r="AE11" s="188"/>
      <c r="AF11" s="188">
        <v>0.84</v>
      </c>
      <c r="AG11" s="188"/>
      <c r="AH11" s="188"/>
      <c r="AI11" s="188"/>
      <c r="AJ11" s="188"/>
      <c r="AK11" s="908"/>
      <c r="AL11" s="909"/>
      <c r="AM11" s="909"/>
      <c r="AN11" s="909"/>
      <c r="AO11" s="910"/>
      <c r="AP11" s="2"/>
      <c r="AQ11" s="189">
        <f>IF(P11="材質劣化",2,IF(P11="漏水",3,1))</f>
        <v>2</v>
      </c>
    </row>
    <row r="12" spans="2:86" ht="12" customHeight="1" x14ac:dyDescent="0.15">
      <c r="B12" s="872"/>
      <c r="C12" s="877"/>
      <c r="D12" s="875"/>
      <c r="E12" s="875"/>
      <c r="F12" s="875"/>
      <c r="G12" s="875"/>
      <c r="H12" s="875"/>
      <c r="I12" s="875"/>
      <c r="J12" s="876"/>
      <c r="K12" s="185">
        <v>2</v>
      </c>
      <c r="L12" s="908" t="s">
        <v>574</v>
      </c>
      <c r="M12" s="910"/>
      <c r="N12" s="908" t="s">
        <v>592</v>
      </c>
      <c r="O12" s="910"/>
      <c r="P12" s="908" t="s">
        <v>576</v>
      </c>
      <c r="Q12" s="910"/>
      <c r="R12" s="606" t="s">
        <v>270</v>
      </c>
      <c r="S12" s="606"/>
      <c r="T12" s="606"/>
      <c r="U12" s="908" t="s">
        <v>582</v>
      </c>
      <c r="V12" s="910"/>
      <c r="W12" s="908"/>
      <c r="X12" s="910"/>
      <c r="Y12" s="186"/>
      <c r="Z12" s="187"/>
      <c r="AA12" s="187"/>
      <c r="AB12" s="187"/>
      <c r="AC12" s="188"/>
      <c r="AD12" s="188"/>
      <c r="AE12" s="188"/>
      <c r="AF12" s="188">
        <v>2.5000000000000001E-3</v>
      </c>
      <c r="AG12" s="188"/>
      <c r="AH12" s="188"/>
      <c r="AI12" s="188"/>
      <c r="AJ12" s="188"/>
      <c r="AK12" s="908"/>
      <c r="AL12" s="909"/>
      <c r="AM12" s="909"/>
      <c r="AN12" s="909"/>
      <c r="AO12" s="910"/>
      <c r="AP12" s="2"/>
      <c r="AQ12" s="189">
        <f>IF(P12="材質劣化",2,IF(P12="漏水",3,1))</f>
        <v>2</v>
      </c>
    </row>
    <row r="13" spans="2:86" ht="12" customHeight="1" x14ac:dyDescent="0.15">
      <c r="B13" s="872"/>
      <c r="C13" s="877"/>
      <c r="D13" s="875"/>
      <c r="E13" s="875"/>
      <c r="F13" s="875"/>
      <c r="G13" s="875"/>
      <c r="H13" s="875"/>
      <c r="I13" s="875"/>
      <c r="J13" s="876"/>
      <c r="K13" s="185">
        <v>3</v>
      </c>
      <c r="L13" s="908" t="s">
        <v>574</v>
      </c>
      <c r="M13" s="910"/>
      <c r="N13" s="908" t="s">
        <v>601</v>
      </c>
      <c r="O13" s="910"/>
      <c r="P13" s="908" t="s">
        <v>576</v>
      </c>
      <c r="Q13" s="910"/>
      <c r="R13" s="604" t="s">
        <v>270</v>
      </c>
      <c r="S13" s="620"/>
      <c r="T13" s="605"/>
      <c r="U13" s="908" t="s">
        <v>578</v>
      </c>
      <c r="V13" s="910"/>
      <c r="W13" s="908"/>
      <c r="X13" s="910"/>
      <c r="Y13" s="186"/>
      <c r="Z13" s="187"/>
      <c r="AA13" s="187"/>
      <c r="AB13" s="187"/>
      <c r="AC13" s="188"/>
      <c r="AD13" s="188"/>
      <c r="AE13" s="188"/>
      <c r="AF13" s="188">
        <v>2.5000000000000001E-3</v>
      </c>
      <c r="AG13" s="188"/>
      <c r="AH13" s="188"/>
      <c r="AI13" s="188"/>
      <c r="AJ13" s="188"/>
      <c r="AK13" s="908"/>
      <c r="AL13" s="909"/>
      <c r="AM13" s="909"/>
      <c r="AN13" s="909"/>
      <c r="AO13" s="910"/>
      <c r="AP13" s="2"/>
      <c r="AQ13" s="189">
        <f t="shared" ref="AQ13:AQ34" si="2">IF(P13="材質劣化",2,IF(P13="漏水",3,1))</f>
        <v>2</v>
      </c>
    </row>
    <row r="14" spans="2:86" ht="12" customHeight="1" x14ac:dyDescent="0.15">
      <c r="B14" s="872"/>
      <c r="C14" s="877"/>
      <c r="D14" s="875"/>
      <c r="E14" s="875"/>
      <c r="F14" s="875"/>
      <c r="G14" s="875"/>
      <c r="H14" s="875"/>
      <c r="I14" s="875"/>
      <c r="J14" s="876"/>
      <c r="K14" s="185"/>
      <c r="L14" s="908"/>
      <c r="M14" s="910"/>
      <c r="N14" s="908"/>
      <c r="O14" s="910"/>
      <c r="P14" s="908"/>
      <c r="Q14" s="910"/>
      <c r="R14" s="604"/>
      <c r="S14" s="620"/>
      <c r="T14" s="605"/>
      <c r="U14" s="908"/>
      <c r="V14" s="910"/>
      <c r="W14" s="908"/>
      <c r="X14" s="910"/>
      <c r="Y14" s="186"/>
      <c r="Z14" s="187"/>
      <c r="AA14" s="187"/>
      <c r="AB14" s="187"/>
      <c r="AC14" s="188"/>
      <c r="AD14" s="188"/>
      <c r="AE14" s="188"/>
      <c r="AF14" s="188"/>
      <c r="AG14" s="188"/>
      <c r="AH14" s="188"/>
      <c r="AI14" s="188"/>
      <c r="AJ14" s="188"/>
      <c r="AK14" s="908"/>
      <c r="AL14" s="909"/>
      <c r="AM14" s="909"/>
      <c r="AN14" s="909"/>
      <c r="AO14" s="910"/>
      <c r="AP14" s="2"/>
      <c r="AQ14" s="189">
        <f t="shared" si="2"/>
        <v>1</v>
      </c>
    </row>
    <row r="15" spans="2:86" ht="12" customHeight="1" x14ac:dyDescent="0.15">
      <c r="B15" s="872"/>
      <c r="C15" s="877"/>
      <c r="D15" s="875"/>
      <c r="E15" s="875"/>
      <c r="F15" s="875"/>
      <c r="G15" s="875"/>
      <c r="H15" s="875"/>
      <c r="I15" s="875"/>
      <c r="J15" s="876"/>
      <c r="K15" s="185"/>
      <c r="L15" s="908"/>
      <c r="M15" s="910"/>
      <c r="N15" s="908"/>
      <c r="O15" s="910"/>
      <c r="P15" s="908"/>
      <c r="Q15" s="910"/>
      <c r="R15" s="604"/>
      <c r="S15" s="620"/>
      <c r="T15" s="605"/>
      <c r="U15" s="908"/>
      <c r="V15" s="910"/>
      <c r="W15" s="908"/>
      <c r="X15" s="910"/>
      <c r="Y15" s="186"/>
      <c r="Z15" s="187"/>
      <c r="AA15" s="187"/>
      <c r="AB15" s="187"/>
      <c r="AC15" s="188"/>
      <c r="AD15" s="188"/>
      <c r="AE15" s="188"/>
      <c r="AF15" s="188"/>
      <c r="AG15" s="188"/>
      <c r="AH15" s="188"/>
      <c r="AI15" s="188"/>
      <c r="AJ15" s="188"/>
      <c r="AK15" s="908"/>
      <c r="AL15" s="909"/>
      <c r="AM15" s="909"/>
      <c r="AN15" s="909"/>
      <c r="AO15" s="910"/>
      <c r="AP15" s="2"/>
      <c r="AQ15" s="189">
        <f t="shared" si="2"/>
        <v>1</v>
      </c>
    </row>
    <row r="16" spans="2:86" ht="12" customHeight="1" x14ac:dyDescent="0.15">
      <c r="B16" s="872"/>
      <c r="C16" s="877"/>
      <c r="D16" s="875"/>
      <c r="E16" s="875"/>
      <c r="F16" s="875"/>
      <c r="G16" s="875"/>
      <c r="H16" s="875"/>
      <c r="I16" s="875"/>
      <c r="J16" s="876"/>
      <c r="K16" s="185"/>
      <c r="L16" s="908"/>
      <c r="M16" s="910"/>
      <c r="N16" s="908"/>
      <c r="O16" s="910"/>
      <c r="P16" s="908"/>
      <c r="Q16" s="910"/>
      <c r="R16" s="604"/>
      <c r="S16" s="620"/>
      <c r="T16" s="605"/>
      <c r="U16" s="908"/>
      <c r="V16" s="910"/>
      <c r="W16" s="908"/>
      <c r="X16" s="910"/>
      <c r="Y16" s="186"/>
      <c r="Z16" s="187"/>
      <c r="AA16" s="187"/>
      <c r="AB16" s="187"/>
      <c r="AC16" s="188"/>
      <c r="AD16" s="188"/>
      <c r="AE16" s="188"/>
      <c r="AF16" s="188"/>
      <c r="AG16" s="188"/>
      <c r="AH16" s="188"/>
      <c r="AI16" s="188"/>
      <c r="AJ16" s="188"/>
      <c r="AK16" s="908"/>
      <c r="AL16" s="909"/>
      <c r="AM16" s="909"/>
      <c r="AN16" s="909"/>
      <c r="AO16" s="910"/>
      <c r="AP16" s="2"/>
      <c r="AQ16" s="189">
        <f t="shared" si="2"/>
        <v>1</v>
      </c>
    </row>
    <row r="17" spans="2:46" ht="12" customHeight="1" x14ac:dyDescent="0.15">
      <c r="B17" s="872"/>
      <c r="C17" s="877"/>
      <c r="D17" s="875"/>
      <c r="E17" s="875"/>
      <c r="F17" s="875"/>
      <c r="G17" s="875"/>
      <c r="H17" s="875"/>
      <c r="I17" s="875"/>
      <c r="J17" s="876"/>
      <c r="K17" s="185"/>
      <c r="L17" s="908"/>
      <c r="M17" s="910"/>
      <c r="N17" s="908"/>
      <c r="O17" s="910"/>
      <c r="P17" s="908"/>
      <c r="Q17" s="910"/>
      <c r="R17" s="604"/>
      <c r="S17" s="620"/>
      <c r="T17" s="605"/>
      <c r="U17" s="908"/>
      <c r="V17" s="910"/>
      <c r="W17" s="908"/>
      <c r="X17" s="910"/>
      <c r="Y17" s="186"/>
      <c r="Z17" s="187"/>
      <c r="AA17" s="187"/>
      <c r="AB17" s="187"/>
      <c r="AC17" s="188"/>
      <c r="AD17" s="188"/>
      <c r="AE17" s="188"/>
      <c r="AF17" s="188"/>
      <c r="AG17" s="188"/>
      <c r="AH17" s="188"/>
      <c r="AI17" s="188"/>
      <c r="AJ17" s="188"/>
      <c r="AK17" s="908"/>
      <c r="AL17" s="909"/>
      <c r="AM17" s="909"/>
      <c r="AN17" s="909"/>
      <c r="AO17" s="910"/>
      <c r="AP17" s="2"/>
      <c r="AQ17" s="189">
        <f t="shared" si="2"/>
        <v>1</v>
      </c>
    </row>
    <row r="18" spans="2:46" ht="12" customHeight="1" x14ac:dyDescent="0.15">
      <c r="B18" s="872"/>
      <c r="C18" s="877"/>
      <c r="D18" s="875"/>
      <c r="E18" s="875"/>
      <c r="F18" s="875"/>
      <c r="G18" s="875"/>
      <c r="H18" s="875"/>
      <c r="I18" s="875"/>
      <c r="J18" s="876"/>
      <c r="K18" s="185"/>
      <c r="L18" s="908"/>
      <c r="M18" s="910"/>
      <c r="N18" s="908"/>
      <c r="O18" s="910"/>
      <c r="P18" s="908"/>
      <c r="Q18" s="910"/>
      <c r="R18" s="604"/>
      <c r="S18" s="620"/>
      <c r="T18" s="605"/>
      <c r="U18" s="908"/>
      <c r="V18" s="910"/>
      <c r="W18" s="908"/>
      <c r="X18" s="910"/>
      <c r="Y18" s="186"/>
      <c r="Z18" s="187"/>
      <c r="AA18" s="187"/>
      <c r="AB18" s="187"/>
      <c r="AC18" s="188"/>
      <c r="AD18" s="188"/>
      <c r="AE18" s="188"/>
      <c r="AF18" s="188"/>
      <c r="AG18" s="188"/>
      <c r="AH18" s="188"/>
      <c r="AI18" s="188"/>
      <c r="AJ18" s="188"/>
      <c r="AK18" s="908"/>
      <c r="AL18" s="909"/>
      <c r="AM18" s="909"/>
      <c r="AN18" s="909"/>
      <c r="AO18" s="910"/>
      <c r="AP18" s="2"/>
      <c r="AQ18" s="189">
        <f t="shared" si="2"/>
        <v>1</v>
      </c>
    </row>
    <row r="19" spans="2:46" ht="12" customHeight="1" x14ac:dyDescent="0.15">
      <c r="B19" s="872"/>
      <c r="C19" s="877"/>
      <c r="D19" s="875"/>
      <c r="E19" s="875"/>
      <c r="F19" s="875"/>
      <c r="G19" s="875"/>
      <c r="H19" s="875"/>
      <c r="I19" s="875"/>
      <c r="J19" s="876"/>
      <c r="K19" s="185"/>
      <c r="L19" s="908"/>
      <c r="M19" s="910"/>
      <c r="N19" s="908"/>
      <c r="O19" s="910"/>
      <c r="P19" s="908"/>
      <c r="Q19" s="910"/>
      <c r="R19" s="604"/>
      <c r="S19" s="620"/>
      <c r="T19" s="605"/>
      <c r="U19" s="908"/>
      <c r="V19" s="910"/>
      <c r="W19" s="908"/>
      <c r="X19" s="910"/>
      <c r="Y19" s="186"/>
      <c r="Z19" s="187"/>
      <c r="AA19" s="187"/>
      <c r="AB19" s="187"/>
      <c r="AC19" s="188"/>
      <c r="AD19" s="188"/>
      <c r="AE19" s="188"/>
      <c r="AF19" s="188"/>
      <c r="AG19" s="188"/>
      <c r="AH19" s="188"/>
      <c r="AI19" s="188"/>
      <c r="AJ19" s="188"/>
      <c r="AK19" s="908"/>
      <c r="AL19" s="909"/>
      <c r="AM19" s="909"/>
      <c r="AN19" s="909"/>
      <c r="AO19" s="910"/>
      <c r="AP19" s="2"/>
      <c r="AQ19" s="189">
        <f t="shared" si="2"/>
        <v>1</v>
      </c>
    </row>
    <row r="20" spans="2:46" ht="12" customHeight="1" x14ac:dyDescent="0.15">
      <c r="B20" s="872"/>
      <c r="C20" s="877"/>
      <c r="D20" s="875"/>
      <c r="E20" s="875"/>
      <c r="F20" s="875"/>
      <c r="G20" s="875"/>
      <c r="H20" s="875"/>
      <c r="I20" s="875"/>
      <c r="J20" s="876"/>
      <c r="K20" s="185"/>
      <c r="L20" s="908"/>
      <c r="M20" s="910"/>
      <c r="N20" s="908"/>
      <c r="O20" s="910"/>
      <c r="P20" s="908"/>
      <c r="Q20" s="910"/>
      <c r="R20" s="604"/>
      <c r="S20" s="620"/>
      <c r="T20" s="605"/>
      <c r="U20" s="908"/>
      <c r="V20" s="910"/>
      <c r="W20" s="908"/>
      <c r="X20" s="910"/>
      <c r="Y20" s="186"/>
      <c r="Z20" s="187"/>
      <c r="AA20" s="187"/>
      <c r="AB20" s="187"/>
      <c r="AC20" s="188"/>
      <c r="AD20" s="188"/>
      <c r="AE20" s="188"/>
      <c r="AF20" s="188"/>
      <c r="AG20" s="188"/>
      <c r="AH20" s="188"/>
      <c r="AI20" s="188"/>
      <c r="AJ20" s="188"/>
      <c r="AK20" s="908"/>
      <c r="AL20" s="909"/>
      <c r="AM20" s="909"/>
      <c r="AN20" s="909"/>
      <c r="AO20" s="910"/>
      <c r="AP20" s="2"/>
      <c r="AQ20" s="189">
        <f t="shared" si="2"/>
        <v>1</v>
      </c>
    </row>
    <row r="21" spans="2:46" ht="12" customHeight="1" x14ac:dyDescent="0.15">
      <c r="B21" s="872"/>
      <c r="C21" s="877"/>
      <c r="D21" s="875"/>
      <c r="E21" s="875"/>
      <c r="F21" s="875"/>
      <c r="G21" s="875"/>
      <c r="H21" s="875"/>
      <c r="I21" s="875"/>
      <c r="J21" s="876"/>
      <c r="K21" s="185"/>
      <c r="L21" s="908"/>
      <c r="M21" s="910"/>
      <c r="N21" s="908"/>
      <c r="O21" s="910"/>
      <c r="P21" s="908"/>
      <c r="Q21" s="910"/>
      <c r="R21" s="604"/>
      <c r="S21" s="620"/>
      <c r="T21" s="605"/>
      <c r="U21" s="908"/>
      <c r="V21" s="910"/>
      <c r="W21" s="908"/>
      <c r="X21" s="910"/>
      <c r="Y21" s="186"/>
      <c r="Z21" s="187"/>
      <c r="AA21" s="187"/>
      <c r="AB21" s="187"/>
      <c r="AC21" s="188"/>
      <c r="AD21" s="188"/>
      <c r="AE21" s="188"/>
      <c r="AF21" s="188"/>
      <c r="AG21" s="188"/>
      <c r="AH21" s="188"/>
      <c r="AI21" s="188"/>
      <c r="AJ21" s="188"/>
      <c r="AK21" s="908"/>
      <c r="AL21" s="909"/>
      <c r="AM21" s="909"/>
      <c r="AN21" s="909"/>
      <c r="AO21" s="910"/>
      <c r="AP21" s="2"/>
      <c r="AQ21" s="189">
        <f>IF(P21="材質劣化",2,IF(P21="漏水",3,1))</f>
        <v>1</v>
      </c>
    </row>
    <row r="22" spans="2:46" ht="12" customHeight="1" x14ac:dyDescent="0.15">
      <c r="B22" s="872"/>
      <c r="C22" s="877"/>
      <c r="D22" s="875"/>
      <c r="E22" s="875"/>
      <c r="F22" s="875"/>
      <c r="G22" s="875"/>
      <c r="H22" s="875"/>
      <c r="I22" s="875"/>
      <c r="J22" s="876"/>
      <c r="K22" s="185"/>
      <c r="L22" s="908"/>
      <c r="M22" s="910"/>
      <c r="N22" s="908"/>
      <c r="O22" s="910"/>
      <c r="P22" s="908"/>
      <c r="Q22" s="910"/>
      <c r="R22" s="604"/>
      <c r="S22" s="620"/>
      <c r="T22" s="605"/>
      <c r="U22" s="908"/>
      <c r="V22" s="910"/>
      <c r="W22" s="908"/>
      <c r="X22" s="910"/>
      <c r="Y22" s="186"/>
      <c r="Z22" s="187"/>
      <c r="AA22" s="187"/>
      <c r="AB22" s="187"/>
      <c r="AC22" s="188"/>
      <c r="AD22" s="188"/>
      <c r="AE22" s="188"/>
      <c r="AF22" s="188"/>
      <c r="AG22" s="188"/>
      <c r="AH22" s="188"/>
      <c r="AI22" s="188"/>
      <c r="AJ22" s="188"/>
      <c r="AK22" s="908"/>
      <c r="AL22" s="909"/>
      <c r="AM22" s="909"/>
      <c r="AN22" s="909"/>
      <c r="AO22" s="910"/>
      <c r="AP22" s="2"/>
      <c r="AQ22" s="189">
        <f t="shared" si="2"/>
        <v>1</v>
      </c>
    </row>
    <row r="23" spans="2:46" ht="12" customHeight="1" x14ac:dyDescent="0.15">
      <c r="B23" s="872"/>
      <c r="C23" s="877"/>
      <c r="D23" s="875"/>
      <c r="E23" s="875"/>
      <c r="F23" s="875"/>
      <c r="G23" s="875"/>
      <c r="H23" s="875"/>
      <c r="I23" s="875"/>
      <c r="J23" s="876"/>
      <c r="K23" s="185"/>
      <c r="L23" s="908"/>
      <c r="M23" s="910"/>
      <c r="N23" s="908"/>
      <c r="O23" s="910"/>
      <c r="P23" s="908"/>
      <c r="Q23" s="910"/>
      <c r="R23" s="604"/>
      <c r="S23" s="620"/>
      <c r="T23" s="605"/>
      <c r="U23" s="908"/>
      <c r="V23" s="910"/>
      <c r="W23" s="908"/>
      <c r="X23" s="910"/>
      <c r="Y23" s="186"/>
      <c r="Z23" s="187"/>
      <c r="AA23" s="187"/>
      <c r="AB23" s="187"/>
      <c r="AC23" s="188"/>
      <c r="AD23" s="188"/>
      <c r="AE23" s="188"/>
      <c r="AF23" s="188"/>
      <c r="AG23" s="188"/>
      <c r="AH23" s="188"/>
      <c r="AI23" s="188"/>
      <c r="AJ23" s="188"/>
      <c r="AK23" s="908"/>
      <c r="AL23" s="909"/>
      <c r="AM23" s="909"/>
      <c r="AN23" s="909"/>
      <c r="AO23" s="910"/>
      <c r="AP23" s="2"/>
      <c r="AQ23" s="189">
        <f t="shared" si="2"/>
        <v>1</v>
      </c>
    </row>
    <row r="24" spans="2:46" ht="12" customHeight="1" x14ac:dyDescent="0.15">
      <c r="B24" s="872"/>
      <c r="C24" s="877"/>
      <c r="D24" s="875"/>
      <c r="E24" s="875"/>
      <c r="F24" s="875"/>
      <c r="G24" s="875"/>
      <c r="H24" s="875"/>
      <c r="I24" s="875"/>
      <c r="J24" s="876"/>
      <c r="K24" s="185"/>
      <c r="L24" s="908"/>
      <c r="M24" s="910"/>
      <c r="N24" s="908"/>
      <c r="O24" s="910"/>
      <c r="P24" s="908"/>
      <c r="Q24" s="910"/>
      <c r="R24" s="604"/>
      <c r="S24" s="620"/>
      <c r="T24" s="605"/>
      <c r="U24" s="908"/>
      <c r="V24" s="910"/>
      <c r="W24" s="908"/>
      <c r="X24" s="910"/>
      <c r="Y24" s="186"/>
      <c r="Z24" s="187"/>
      <c r="AA24" s="187"/>
      <c r="AB24" s="187"/>
      <c r="AC24" s="188"/>
      <c r="AD24" s="188"/>
      <c r="AE24" s="188"/>
      <c r="AF24" s="188"/>
      <c r="AG24" s="188"/>
      <c r="AH24" s="188"/>
      <c r="AI24" s="188"/>
      <c r="AJ24" s="188"/>
      <c r="AK24" s="908"/>
      <c r="AL24" s="909"/>
      <c r="AM24" s="909"/>
      <c r="AN24" s="909"/>
      <c r="AO24" s="910"/>
      <c r="AP24" s="2"/>
      <c r="AQ24" s="189">
        <f t="shared" si="2"/>
        <v>1</v>
      </c>
    </row>
    <row r="25" spans="2:46" ht="12" customHeight="1" x14ac:dyDescent="0.15">
      <c r="B25" s="872"/>
      <c r="C25" s="877"/>
      <c r="D25" s="875"/>
      <c r="E25" s="875"/>
      <c r="F25" s="875"/>
      <c r="G25" s="875"/>
      <c r="H25" s="875"/>
      <c r="I25" s="875"/>
      <c r="J25" s="876"/>
      <c r="K25" s="185"/>
      <c r="L25" s="908"/>
      <c r="M25" s="910"/>
      <c r="N25" s="908"/>
      <c r="O25" s="910"/>
      <c r="P25" s="908"/>
      <c r="Q25" s="910"/>
      <c r="R25" s="604"/>
      <c r="S25" s="620"/>
      <c r="T25" s="605"/>
      <c r="U25" s="908"/>
      <c r="V25" s="910"/>
      <c r="W25" s="908"/>
      <c r="X25" s="910"/>
      <c r="Y25" s="186"/>
      <c r="Z25" s="187"/>
      <c r="AA25" s="187"/>
      <c r="AB25" s="187"/>
      <c r="AC25" s="188"/>
      <c r="AD25" s="188"/>
      <c r="AE25" s="188"/>
      <c r="AF25" s="188"/>
      <c r="AG25" s="188"/>
      <c r="AH25" s="188"/>
      <c r="AI25" s="188"/>
      <c r="AJ25" s="188"/>
      <c r="AK25" s="908"/>
      <c r="AL25" s="909"/>
      <c r="AM25" s="909"/>
      <c r="AN25" s="909"/>
      <c r="AO25" s="910"/>
      <c r="AP25" s="2"/>
      <c r="AQ25" s="189">
        <f t="shared" si="2"/>
        <v>1</v>
      </c>
    </row>
    <row r="26" spans="2:46" ht="12" customHeight="1" x14ac:dyDescent="0.15">
      <c r="B26" s="872"/>
      <c r="C26" s="877"/>
      <c r="D26" s="875"/>
      <c r="E26" s="875"/>
      <c r="F26" s="875"/>
      <c r="G26" s="875"/>
      <c r="H26" s="875"/>
      <c r="I26" s="875"/>
      <c r="J26" s="876"/>
      <c r="K26" s="185"/>
      <c r="L26" s="908"/>
      <c r="M26" s="910"/>
      <c r="N26" s="908"/>
      <c r="O26" s="910"/>
      <c r="P26" s="908"/>
      <c r="Q26" s="910"/>
      <c r="R26" s="604"/>
      <c r="S26" s="620"/>
      <c r="T26" s="605"/>
      <c r="U26" s="908"/>
      <c r="V26" s="910"/>
      <c r="W26" s="908"/>
      <c r="X26" s="910"/>
      <c r="Y26" s="186"/>
      <c r="Z26" s="187"/>
      <c r="AA26" s="187"/>
      <c r="AB26" s="187"/>
      <c r="AC26" s="188"/>
      <c r="AD26" s="188"/>
      <c r="AE26" s="188"/>
      <c r="AF26" s="188"/>
      <c r="AG26" s="188"/>
      <c r="AH26" s="188"/>
      <c r="AI26" s="188"/>
      <c r="AJ26" s="188"/>
      <c r="AK26" s="908"/>
      <c r="AL26" s="909"/>
      <c r="AM26" s="909"/>
      <c r="AN26" s="909"/>
      <c r="AO26" s="910"/>
      <c r="AP26" s="2"/>
      <c r="AQ26" s="189">
        <f t="shared" si="2"/>
        <v>1</v>
      </c>
    </row>
    <row r="27" spans="2:46" ht="12" customHeight="1" x14ac:dyDescent="0.15">
      <c r="B27" s="872"/>
      <c r="C27" s="877"/>
      <c r="D27" s="875"/>
      <c r="E27" s="875"/>
      <c r="F27" s="875"/>
      <c r="G27" s="875"/>
      <c r="H27" s="875"/>
      <c r="I27" s="875"/>
      <c r="J27" s="876"/>
      <c r="K27" s="185"/>
      <c r="L27" s="908"/>
      <c r="M27" s="910"/>
      <c r="N27" s="908"/>
      <c r="O27" s="910"/>
      <c r="P27" s="908"/>
      <c r="Q27" s="910"/>
      <c r="R27" s="604"/>
      <c r="S27" s="620"/>
      <c r="T27" s="605"/>
      <c r="U27" s="908"/>
      <c r="V27" s="910"/>
      <c r="W27" s="908"/>
      <c r="X27" s="910"/>
      <c r="Y27" s="186"/>
      <c r="Z27" s="187"/>
      <c r="AA27" s="187"/>
      <c r="AB27" s="187"/>
      <c r="AC27" s="188"/>
      <c r="AD27" s="188"/>
      <c r="AE27" s="188"/>
      <c r="AF27" s="188"/>
      <c r="AG27" s="188"/>
      <c r="AH27" s="188"/>
      <c r="AI27" s="188"/>
      <c r="AJ27" s="188"/>
      <c r="AK27" s="908"/>
      <c r="AL27" s="909"/>
      <c r="AM27" s="909"/>
      <c r="AN27" s="909"/>
      <c r="AO27" s="910"/>
      <c r="AP27" s="2"/>
      <c r="AQ27" s="189">
        <f t="shared" si="2"/>
        <v>1</v>
      </c>
    </row>
    <row r="28" spans="2:46" ht="12" customHeight="1" x14ac:dyDescent="0.15">
      <c r="B28" s="872"/>
      <c r="C28" s="877"/>
      <c r="D28" s="875"/>
      <c r="E28" s="875"/>
      <c r="F28" s="875"/>
      <c r="G28" s="875"/>
      <c r="H28" s="875"/>
      <c r="I28" s="875"/>
      <c r="J28" s="876"/>
      <c r="K28" s="185"/>
      <c r="L28" s="908"/>
      <c r="M28" s="910"/>
      <c r="N28" s="908"/>
      <c r="O28" s="910"/>
      <c r="P28" s="908"/>
      <c r="Q28" s="910"/>
      <c r="R28" s="604"/>
      <c r="S28" s="620"/>
      <c r="T28" s="605"/>
      <c r="U28" s="908"/>
      <c r="V28" s="910"/>
      <c r="W28" s="908"/>
      <c r="X28" s="910"/>
      <c r="Y28" s="186"/>
      <c r="Z28" s="187"/>
      <c r="AA28" s="187"/>
      <c r="AB28" s="187"/>
      <c r="AC28" s="188"/>
      <c r="AD28" s="188"/>
      <c r="AE28" s="188"/>
      <c r="AF28" s="188"/>
      <c r="AG28" s="188"/>
      <c r="AH28" s="188"/>
      <c r="AI28" s="188"/>
      <c r="AJ28" s="188"/>
      <c r="AK28" s="908"/>
      <c r="AL28" s="909"/>
      <c r="AM28" s="909"/>
      <c r="AN28" s="909"/>
      <c r="AO28" s="910"/>
      <c r="AP28" s="2"/>
      <c r="AQ28" s="189">
        <f t="shared" si="2"/>
        <v>1</v>
      </c>
    </row>
    <row r="29" spans="2:46" ht="12" customHeight="1" x14ac:dyDescent="0.15">
      <c r="B29" s="872"/>
      <c r="C29" s="877"/>
      <c r="D29" s="875"/>
      <c r="E29" s="875"/>
      <c r="F29" s="875"/>
      <c r="G29" s="875"/>
      <c r="H29" s="875"/>
      <c r="I29" s="875"/>
      <c r="J29" s="876"/>
      <c r="K29" s="185"/>
      <c r="L29" s="908"/>
      <c r="M29" s="910"/>
      <c r="N29" s="908"/>
      <c r="O29" s="910"/>
      <c r="P29" s="908"/>
      <c r="Q29" s="910"/>
      <c r="R29" s="604"/>
      <c r="S29" s="620"/>
      <c r="T29" s="605"/>
      <c r="U29" s="908"/>
      <c r="V29" s="910"/>
      <c r="W29" s="908"/>
      <c r="X29" s="910"/>
      <c r="Y29" s="186"/>
      <c r="Z29" s="187"/>
      <c r="AA29" s="187"/>
      <c r="AB29" s="187"/>
      <c r="AC29" s="188"/>
      <c r="AD29" s="188"/>
      <c r="AE29" s="188"/>
      <c r="AF29" s="188"/>
      <c r="AG29" s="188"/>
      <c r="AH29" s="188"/>
      <c r="AI29" s="188"/>
      <c r="AJ29" s="188"/>
      <c r="AK29" s="908"/>
      <c r="AL29" s="909"/>
      <c r="AM29" s="909"/>
      <c r="AN29" s="909"/>
      <c r="AO29" s="910"/>
      <c r="AP29" s="2"/>
      <c r="AQ29" s="189">
        <f t="shared" si="2"/>
        <v>1</v>
      </c>
    </row>
    <row r="30" spans="2:46" ht="12" customHeight="1" x14ac:dyDescent="0.15">
      <c r="B30" s="872"/>
      <c r="C30" s="877"/>
      <c r="D30" s="875"/>
      <c r="E30" s="875"/>
      <c r="F30" s="875"/>
      <c r="G30" s="875"/>
      <c r="H30" s="875"/>
      <c r="I30" s="875"/>
      <c r="J30" s="876"/>
      <c r="K30" s="185"/>
      <c r="L30" s="908"/>
      <c r="M30" s="910"/>
      <c r="N30" s="908"/>
      <c r="O30" s="910"/>
      <c r="P30" s="908"/>
      <c r="Q30" s="910"/>
      <c r="R30" s="604"/>
      <c r="S30" s="620"/>
      <c r="T30" s="605"/>
      <c r="U30" s="908"/>
      <c r="V30" s="910"/>
      <c r="W30" s="908"/>
      <c r="X30" s="910"/>
      <c r="Y30" s="186"/>
      <c r="Z30" s="187"/>
      <c r="AA30" s="187"/>
      <c r="AB30" s="187"/>
      <c r="AC30" s="188"/>
      <c r="AD30" s="188"/>
      <c r="AE30" s="188"/>
      <c r="AF30" s="188"/>
      <c r="AG30" s="188"/>
      <c r="AH30" s="188"/>
      <c r="AI30" s="188"/>
      <c r="AJ30" s="188"/>
      <c r="AK30" s="908"/>
      <c r="AL30" s="909"/>
      <c r="AM30" s="909"/>
      <c r="AN30" s="909"/>
      <c r="AO30" s="910"/>
      <c r="AP30" s="2"/>
      <c r="AQ30" s="189">
        <f t="shared" si="2"/>
        <v>1</v>
      </c>
    </row>
    <row r="31" spans="2:46" ht="12" customHeight="1" x14ac:dyDescent="0.15">
      <c r="B31" s="872"/>
      <c r="C31" s="877"/>
      <c r="D31" s="875"/>
      <c r="E31" s="875"/>
      <c r="F31" s="875"/>
      <c r="G31" s="875"/>
      <c r="H31" s="875"/>
      <c r="I31" s="875"/>
      <c r="J31" s="876"/>
      <c r="K31" s="185"/>
      <c r="L31" s="908"/>
      <c r="M31" s="910"/>
      <c r="N31" s="908"/>
      <c r="O31" s="910"/>
      <c r="P31" s="908"/>
      <c r="Q31" s="910"/>
      <c r="R31" s="604"/>
      <c r="S31" s="620"/>
      <c r="T31" s="605"/>
      <c r="U31" s="908"/>
      <c r="V31" s="910"/>
      <c r="W31" s="908"/>
      <c r="X31" s="910"/>
      <c r="Y31" s="186"/>
      <c r="Z31" s="187"/>
      <c r="AA31" s="187"/>
      <c r="AB31" s="187"/>
      <c r="AC31" s="188"/>
      <c r="AD31" s="188"/>
      <c r="AE31" s="188"/>
      <c r="AF31" s="188"/>
      <c r="AG31" s="188"/>
      <c r="AH31" s="188"/>
      <c r="AI31" s="188"/>
      <c r="AJ31" s="188"/>
      <c r="AK31" s="908"/>
      <c r="AL31" s="909"/>
      <c r="AM31" s="909"/>
      <c r="AN31" s="909"/>
      <c r="AO31" s="910"/>
      <c r="AP31" s="2"/>
      <c r="AQ31" s="189">
        <f t="shared" si="2"/>
        <v>1</v>
      </c>
    </row>
    <row r="32" spans="2:46" ht="12" customHeight="1" x14ac:dyDescent="0.15">
      <c r="B32" s="872"/>
      <c r="C32" s="877"/>
      <c r="D32" s="875"/>
      <c r="E32" s="875"/>
      <c r="F32" s="875"/>
      <c r="G32" s="875"/>
      <c r="H32" s="875"/>
      <c r="I32" s="875"/>
      <c r="J32" s="876"/>
      <c r="K32" s="185"/>
      <c r="L32" s="908"/>
      <c r="M32" s="910"/>
      <c r="N32" s="908"/>
      <c r="O32" s="910"/>
      <c r="P32" s="908"/>
      <c r="Q32" s="910"/>
      <c r="R32" s="604"/>
      <c r="S32" s="620"/>
      <c r="T32" s="605"/>
      <c r="U32" s="908"/>
      <c r="V32" s="910"/>
      <c r="W32" s="908"/>
      <c r="X32" s="910"/>
      <c r="Y32" s="186"/>
      <c r="Z32" s="187"/>
      <c r="AA32" s="187"/>
      <c r="AB32" s="187"/>
      <c r="AC32" s="188"/>
      <c r="AD32" s="188"/>
      <c r="AE32" s="188"/>
      <c r="AF32" s="188"/>
      <c r="AG32" s="188"/>
      <c r="AH32" s="188"/>
      <c r="AI32" s="188"/>
      <c r="AJ32" s="188"/>
      <c r="AK32" s="908"/>
      <c r="AL32" s="909"/>
      <c r="AM32" s="909"/>
      <c r="AN32" s="909"/>
      <c r="AO32" s="910"/>
      <c r="AP32" s="2"/>
      <c r="AQ32" s="189">
        <f t="shared" si="2"/>
        <v>1</v>
      </c>
      <c r="AS32" s="856"/>
      <c r="AT32" s="856"/>
    </row>
    <row r="33" spans="2:86" ht="12" customHeight="1" x14ac:dyDescent="0.15">
      <c r="B33" s="872"/>
      <c r="C33" s="877"/>
      <c r="D33" s="875"/>
      <c r="E33" s="875"/>
      <c r="F33" s="875"/>
      <c r="G33" s="875"/>
      <c r="H33" s="875"/>
      <c r="I33" s="875"/>
      <c r="J33" s="876"/>
      <c r="K33" s="185"/>
      <c r="L33" s="908"/>
      <c r="M33" s="910"/>
      <c r="N33" s="908"/>
      <c r="O33" s="910"/>
      <c r="P33" s="908"/>
      <c r="Q33" s="910"/>
      <c r="R33" s="604"/>
      <c r="S33" s="620"/>
      <c r="T33" s="605"/>
      <c r="U33" s="908"/>
      <c r="V33" s="910"/>
      <c r="W33" s="908"/>
      <c r="X33" s="910"/>
      <c r="Y33" s="186"/>
      <c r="Z33" s="187"/>
      <c r="AA33" s="187"/>
      <c r="AB33" s="187"/>
      <c r="AC33" s="188"/>
      <c r="AD33" s="188"/>
      <c r="AE33" s="188"/>
      <c r="AF33" s="188"/>
      <c r="AG33" s="188"/>
      <c r="AH33" s="188"/>
      <c r="AI33" s="188"/>
      <c r="AJ33" s="188"/>
      <c r="AK33" s="908"/>
      <c r="AL33" s="909"/>
      <c r="AM33" s="909"/>
      <c r="AN33" s="909"/>
      <c r="AO33" s="910"/>
      <c r="AP33" s="2"/>
      <c r="AQ33" s="189">
        <f t="shared" si="2"/>
        <v>1</v>
      </c>
      <c r="AS33" s="911"/>
      <c r="AT33" s="911"/>
    </row>
    <row r="34" spans="2:86" ht="12" customHeight="1" x14ac:dyDescent="0.15">
      <c r="B34" s="872"/>
      <c r="C34" s="877"/>
      <c r="D34" s="875"/>
      <c r="E34" s="875"/>
      <c r="F34" s="875"/>
      <c r="G34" s="875"/>
      <c r="H34" s="875"/>
      <c r="I34" s="875"/>
      <c r="J34" s="876"/>
      <c r="K34" s="185"/>
      <c r="L34" s="908"/>
      <c r="M34" s="910"/>
      <c r="N34" s="908"/>
      <c r="O34" s="910"/>
      <c r="P34" s="908"/>
      <c r="Q34" s="910"/>
      <c r="R34" s="604"/>
      <c r="S34" s="620"/>
      <c r="T34" s="605"/>
      <c r="U34" s="908"/>
      <c r="V34" s="910"/>
      <c r="W34" s="908"/>
      <c r="X34" s="910"/>
      <c r="Y34" s="186"/>
      <c r="Z34" s="187"/>
      <c r="AA34" s="187"/>
      <c r="AB34" s="187"/>
      <c r="AC34" s="188"/>
      <c r="AD34" s="188"/>
      <c r="AE34" s="188"/>
      <c r="AF34" s="188"/>
      <c r="AG34" s="188"/>
      <c r="AH34" s="188"/>
      <c r="AI34" s="188"/>
      <c r="AJ34" s="188"/>
      <c r="AK34" s="908"/>
      <c r="AL34" s="909"/>
      <c r="AM34" s="909"/>
      <c r="AN34" s="909"/>
      <c r="AO34" s="910"/>
      <c r="AP34" s="2"/>
      <c r="AQ34" s="189">
        <f t="shared" si="2"/>
        <v>1</v>
      </c>
      <c r="AS34" s="912"/>
      <c r="AT34" s="912"/>
    </row>
    <row r="35" spans="2:86" ht="12" customHeight="1" x14ac:dyDescent="0.15">
      <c r="B35" s="872"/>
      <c r="C35" s="877"/>
      <c r="D35" s="875"/>
      <c r="E35" s="875"/>
      <c r="F35" s="875"/>
      <c r="G35" s="875"/>
      <c r="H35" s="875"/>
      <c r="I35" s="875"/>
      <c r="J35" s="876"/>
      <c r="K35" s="913" t="s">
        <v>945</v>
      </c>
      <c r="L35" s="898" t="s">
        <v>946</v>
      </c>
      <c r="M35" s="898"/>
      <c r="N35" s="898"/>
      <c r="O35" s="898"/>
      <c r="P35" s="898"/>
      <c r="Q35" s="898"/>
      <c r="R35" s="898"/>
      <c r="S35" s="898"/>
      <c r="T35" s="898"/>
      <c r="U35" s="898"/>
      <c r="V35" s="898"/>
      <c r="W35" s="898"/>
      <c r="X35" s="898"/>
      <c r="Y35" s="884" t="s">
        <v>947</v>
      </c>
      <c r="Z35" s="885"/>
      <c r="AA35" s="885"/>
      <c r="AB35" s="886"/>
      <c r="AC35" s="190">
        <f t="shared" ref="AC35:AJ35" si="3">SUM(AC11:AC34)</f>
        <v>0</v>
      </c>
      <c r="AD35" s="190">
        <f t="shared" si="3"/>
        <v>0</v>
      </c>
      <c r="AE35" s="190">
        <f>SUM(AE11:AE34)</f>
        <v>0</v>
      </c>
      <c r="AF35" s="190">
        <f t="shared" si="3"/>
        <v>0.84499999999999986</v>
      </c>
      <c r="AG35" s="190">
        <f t="shared" si="3"/>
        <v>0</v>
      </c>
      <c r="AH35" s="190">
        <f t="shared" si="3"/>
        <v>0</v>
      </c>
      <c r="AI35" s="190">
        <f t="shared" si="3"/>
        <v>0</v>
      </c>
      <c r="AJ35" s="191">
        <f t="shared" si="3"/>
        <v>0</v>
      </c>
      <c r="AK35" s="898" t="s">
        <v>948</v>
      </c>
      <c r="AL35" s="898"/>
      <c r="AM35" s="915" t="s">
        <v>949</v>
      </c>
      <c r="AN35" s="915"/>
      <c r="AO35" s="915"/>
      <c r="AP35" s="2"/>
    </row>
    <row r="36" spans="2:86" ht="12" customHeight="1" x14ac:dyDescent="0.15">
      <c r="B36" s="872"/>
      <c r="C36" s="877"/>
      <c r="D36" s="875"/>
      <c r="E36" s="875"/>
      <c r="F36" s="875"/>
      <c r="G36" s="875"/>
      <c r="H36" s="875"/>
      <c r="I36" s="875"/>
      <c r="J36" s="876"/>
      <c r="K36" s="914"/>
      <c r="L36" s="892" t="s">
        <v>950</v>
      </c>
      <c r="M36" s="899"/>
      <c r="N36" s="893"/>
      <c r="O36" s="892" t="s">
        <v>951</v>
      </c>
      <c r="P36" s="899"/>
      <c r="Q36" s="899"/>
      <c r="R36" s="899"/>
      <c r="S36" s="899"/>
      <c r="T36" s="899"/>
      <c r="U36" s="899"/>
      <c r="V36" s="899"/>
      <c r="W36" s="899"/>
      <c r="X36" s="893"/>
      <c r="Y36" s="183" t="s">
        <v>527</v>
      </c>
      <c r="Z36" s="184" t="s">
        <v>526</v>
      </c>
      <c r="AA36" s="184" t="s">
        <v>943</v>
      </c>
      <c r="AB36" s="184" t="s">
        <v>944</v>
      </c>
      <c r="AC36" s="184" t="s">
        <v>527</v>
      </c>
      <c r="AD36" s="184" t="s">
        <v>526</v>
      </c>
      <c r="AE36" s="184" t="s">
        <v>943</v>
      </c>
      <c r="AF36" s="184" t="s">
        <v>944</v>
      </c>
      <c r="AG36" s="184" t="s">
        <v>527</v>
      </c>
      <c r="AH36" s="184" t="s">
        <v>526</v>
      </c>
      <c r="AI36" s="184" t="s">
        <v>943</v>
      </c>
      <c r="AJ36" s="192" t="s">
        <v>944</v>
      </c>
      <c r="AK36" s="898"/>
      <c r="AL36" s="898"/>
      <c r="AM36" s="915"/>
      <c r="AN36" s="915"/>
      <c r="AO36" s="915"/>
      <c r="AP36" s="2"/>
    </row>
    <row r="37" spans="2:86" ht="14.25" customHeight="1" x14ac:dyDescent="0.15">
      <c r="B37" s="872"/>
      <c r="C37" s="877"/>
      <c r="D37" s="875"/>
      <c r="E37" s="875"/>
      <c r="F37" s="875"/>
      <c r="G37" s="875"/>
      <c r="H37" s="875"/>
      <c r="I37" s="875"/>
      <c r="J37" s="876"/>
      <c r="K37" s="914"/>
      <c r="L37" s="894"/>
      <c r="M37" s="903"/>
      <c r="N37" s="895"/>
      <c r="O37" s="894"/>
      <c r="P37" s="903"/>
      <c r="Q37" s="903"/>
      <c r="R37" s="903"/>
      <c r="S37" s="903"/>
      <c r="T37" s="903"/>
      <c r="U37" s="903"/>
      <c r="V37" s="903"/>
      <c r="W37" s="903"/>
      <c r="X37" s="895"/>
      <c r="Y37" s="916">
        <f>COUNTIF(Y11:Y34,"〇")</f>
        <v>0</v>
      </c>
      <c r="Z37" s="916">
        <f>COUNTIF(Z11:Z34,"〇")</f>
        <v>0</v>
      </c>
      <c r="AA37" s="916">
        <f>COUNTIF(AA11:AA34,"〇")</f>
        <v>0</v>
      </c>
      <c r="AB37" s="916">
        <f>COUNTIF(AB11:AB34,"〇")</f>
        <v>0</v>
      </c>
      <c r="AC37" s="916">
        <f>COUNTA(AC11:AC34)</f>
        <v>0</v>
      </c>
      <c r="AD37" s="916">
        <f t="shared" ref="AD37:AI37" si="4">COUNTA(AD11:AD34)</f>
        <v>0</v>
      </c>
      <c r="AE37" s="916">
        <f t="shared" si="4"/>
        <v>0</v>
      </c>
      <c r="AF37" s="916">
        <f t="shared" si="4"/>
        <v>3</v>
      </c>
      <c r="AG37" s="916">
        <f t="shared" si="4"/>
        <v>0</v>
      </c>
      <c r="AH37" s="916">
        <f t="shared" si="4"/>
        <v>0</v>
      </c>
      <c r="AI37" s="916">
        <f t="shared" si="4"/>
        <v>0</v>
      </c>
      <c r="AJ37" s="916">
        <f>COUNTA(AJ11:AJ34)</f>
        <v>0</v>
      </c>
      <c r="AK37" s="898"/>
      <c r="AL37" s="898"/>
      <c r="AM37" s="915"/>
      <c r="AN37" s="915"/>
      <c r="AO37" s="915"/>
      <c r="AP37" s="2"/>
    </row>
    <row r="38" spans="2:86" ht="14.25" customHeight="1" x14ac:dyDescent="0.15">
      <c r="B38" s="872"/>
      <c r="C38" s="877"/>
      <c r="D38" s="875"/>
      <c r="E38" s="875"/>
      <c r="F38" s="875"/>
      <c r="G38" s="875"/>
      <c r="H38" s="875"/>
      <c r="I38" s="875"/>
      <c r="J38" s="876"/>
      <c r="K38" s="914"/>
      <c r="L38" s="896"/>
      <c r="M38" s="900"/>
      <c r="N38" s="897"/>
      <c r="O38" s="896"/>
      <c r="P38" s="900"/>
      <c r="Q38" s="900"/>
      <c r="R38" s="900"/>
      <c r="S38" s="900"/>
      <c r="T38" s="900"/>
      <c r="U38" s="900"/>
      <c r="V38" s="900"/>
      <c r="W38" s="900"/>
      <c r="X38" s="897"/>
      <c r="Y38" s="916"/>
      <c r="Z38" s="916"/>
      <c r="AA38" s="916"/>
      <c r="AB38" s="916"/>
      <c r="AC38" s="916"/>
      <c r="AD38" s="916"/>
      <c r="AE38" s="916"/>
      <c r="AF38" s="916"/>
      <c r="AG38" s="916"/>
      <c r="AH38" s="916"/>
      <c r="AI38" s="916"/>
      <c r="AJ38" s="916"/>
      <c r="AK38" s="898"/>
      <c r="AL38" s="898"/>
      <c r="AM38" s="915"/>
      <c r="AN38" s="915"/>
      <c r="AO38" s="915"/>
      <c r="AP38" s="2"/>
    </row>
    <row r="39" spans="2:86" ht="12" customHeight="1" x14ac:dyDescent="0.15">
      <c r="B39" s="872"/>
      <c r="C39" s="877"/>
      <c r="D39" s="875"/>
      <c r="E39" s="875"/>
      <c r="F39" s="875"/>
      <c r="G39" s="875"/>
      <c r="H39" s="875"/>
      <c r="I39" s="875"/>
      <c r="J39" s="875"/>
      <c r="K39" s="924" t="s">
        <v>952</v>
      </c>
      <c r="L39" s="926"/>
      <c r="M39" s="926"/>
      <c r="N39" s="926"/>
      <c r="O39" s="926"/>
      <c r="P39" s="926"/>
      <c r="Q39" s="926"/>
      <c r="R39" s="926"/>
      <c r="S39" s="926"/>
      <c r="T39" s="926"/>
      <c r="U39" s="926"/>
      <c r="V39" s="926"/>
      <c r="W39" s="926"/>
      <c r="X39" s="926"/>
      <c r="Y39" s="926"/>
      <c r="Z39" s="926"/>
      <c r="AA39" s="926"/>
      <c r="AB39" s="926"/>
      <c r="AC39" s="926"/>
      <c r="AD39" s="926"/>
      <c r="AE39" s="926"/>
      <c r="AF39" s="926"/>
      <c r="AG39" s="926"/>
      <c r="AH39" s="926"/>
      <c r="AI39" s="926"/>
      <c r="AJ39" s="926"/>
      <c r="AK39" s="927"/>
      <c r="AL39" s="927"/>
      <c r="AM39" s="927"/>
      <c r="AN39" s="927"/>
      <c r="AO39" s="928"/>
      <c r="AP39" s="2"/>
    </row>
    <row r="40" spans="2:86" ht="12" customHeight="1" x14ac:dyDescent="0.15">
      <c r="B40" s="872"/>
      <c r="C40" s="877"/>
      <c r="D40" s="875"/>
      <c r="E40" s="875"/>
      <c r="F40" s="875"/>
      <c r="G40" s="875"/>
      <c r="H40" s="875"/>
      <c r="I40" s="875"/>
      <c r="J40" s="875"/>
      <c r="K40" s="925"/>
      <c r="L40" s="927"/>
      <c r="M40" s="927"/>
      <c r="N40" s="927"/>
      <c r="O40" s="927"/>
      <c r="P40" s="927"/>
      <c r="Q40" s="927"/>
      <c r="R40" s="927"/>
      <c r="S40" s="927"/>
      <c r="T40" s="927"/>
      <c r="U40" s="927"/>
      <c r="V40" s="927"/>
      <c r="W40" s="927"/>
      <c r="X40" s="927"/>
      <c r="Y40" s="927"/>
      <c r="Z40" s="927"/>
      <c r="AA40" s="927"/>
      <c r="AB40" s="927"/>
      <c r="AC40" s="927"/>
      <c r="AD40" s="927"/>
      <c r="AE40" s="927"/>
      <c r="AF40" s="927"/>
      <c r="AG40" s="927"/>
      <c r="AH40" s="927"/>
      <c r="AI40" s="927"/>
      <c r="AJ40" s="927"/>
      <c r="AK40" s="927"/>
      <c r="AL40" s="927"/>
      <c r="AM40" s="927"/>
      <c r="AN40" s="927"/>
      <c r="AO40" s="928"/>
      <c r="AP40" s="2"/>
    </row>
    <row r="41" spans="2:86" ht="12" customHeight="1" x14ac:dyDescent="0.15">
      <c r="B41" s="872"/>
      <c r="C41" s="877"/>
      <c r="D41" s="875"/>
      <c r="E41" s="875"/>
      <c r="F41" s="875"/>
      <c r="G41" s="875"/>
      <c r="H41" s="875"/>
      <c r="I41" s="875"/>
      <c r="J41" s="875"/>
      <c r="K41" s="925"/>
      <c r="L41" s="927"/>
      <c r="M41" s="927"/>
      <c r="N41" s="927"/>
      <c r="O41" s="927"/>
      <c r="P41" s="927"/>
      <c r="Q41" s="927"/>
      <c r="R41" s="927"/>
      <c r="S41" s="927"/>
      <c r="T41" s="927"/>
      <c r="U41" s="927"/>
      <c r="V41" s="927"/>
      <c r="W41" s="927"/>
      <c r="X41" s="927"/>
      <c r="Y41" s="927"/>
      <c r="Z41" s="927"/>
      <c r="AA41" s="927"/>
      <c r="AB41" s="927"/>
      <c r="AC41" s="927"/>
      <c r="AD41" s="927"/>
      <c r="AE41" s="927"/>
      <c r="AF41" s="927"/>
      <c r="AG41" s="927"/>
      <c r="AH41" s="927"/>
      <c r="AI41" s="927"/>
      <c r="AJ41" s="927"/>
      <c r="AK41" s="927"/>
      <c r="AL41" s="927"/>
      <c r="AM41" s="927"/>
      <c r="AN41" s="927"/>
      <c r="AO41" s="928"/>
      <c r="AP41" s="2"/>
    </row>
    <row r="42" spans="2:86" ht="12" customHeight="1" x14ac:dyDescent="0.15">
      <c r="B42" s="872"/>
      <c r="C42" s="877"/>
      <c r="D42" s="875"/>
      <c r="E42" s="875"/>
      <c r="F42" s="875"/>
      <c r="G42" s="875"/>
      <c r="H42" s="875"/>
      <c r="I42" s="875"/>
      <c r="J42" s="875"/>
      <c r="K42" s="925"/>
      <c r="L42" s="929"/>
      <c r="M42" s="929"/>
      <c r="N42" s="929"/>
      <c r="O42" s="929"/>
      <c r="P42" s="929"/>
      <c r="Q42" s="929"/>
      <c r="R42" s="929"/>
      <c r="S42" s="929"/>
      <c r="T42" s="929"/>
      <c r="U42" s="929"/>
      <c r="V42" s="929"/>
      <c r="W42" s="929"/>
      <c r="X42" s="929"/>
      <c r="Y42" s="929"/>
      <c r="Z42" s="929"/>
      <c r="AA42" s="929"/>
      <c r="AB42" s="929"/>
      <c r="AC42" s="929"/>
      <c r="AD42" s="929"/>
      <c r="AE42" s="929"/>
      <c r="AF42" s="929"/>
      <c r="AG42" s="929"/>
      <c r="AH42" s="929"/>
      <c r="AI42" s="929"/>
      <c r="AJ42" s="929"/>
      <c r="AK42" s="929"/>
      <c r="AL42" s="929"/>
      <c r="AM42" s="929"/>
      <c r="AN42" s="929"/>
      <c r="AO42" s="930"/>
      <c r="AP42" s="172"/>
      <c r="CD42" s="2"/>
      <c r="CE42" s="2"/>
      <c r="CF42" s="2"/>
      <c r="CG42" s="2"/>
      <c r="CH42" s="2"/>
    </row>
    <row r="43" spans="2:86" ht="12" customHeight="1" x14ac:dyDescent="0.15">
      <c r="B43" s="872"/>
      <c r="C43" s="877"/>
      <c r="D43" s="875"/>
      <c r="E43" s="875"/>
      <c r="F43" s="875"/>
      <c r="G43" s="875"/>
      <c r="H43" s="875"/>
      <c r="I43" s="875"/>
      <c r="J43" s="876"/>
      <c r="K43" s="917" t="s">
        <v>953</v>
      </c>
      <c r="L43" s="917"/>
      <c r="M43" s="917"/>
      <c r="N43" s="917"/>
      <c r="O43" s="917"/>
      <c r="P43" s="917"/>
      <c r="Q43" s="917"/>
      <c r="R43" s="917"/>
      <c r="S43" s="917"/>
      <c r="T43" s="917"/>
      <c r="U43" s="917"/>
      <c r="V43" s="917"/>
      <c r="W43" s="917"/>
      <c r="X43" s="917"/>
      <c r="Y43" s="917"/>
      <c r="Z43" s="917"/>
      <c r="AA43" s="917"/>
      <c r="AB43" s="917"/>
      <c r="AC43" s="917"/>
      <c r="AD43" s="917"/>
      <c r="AE43" s="917"/>
      <c r="AF43" s="917"/>
      <c r="AG43" s="917"/>
      <c r="AH43" s="917"/>
      <c r="AI43" s="917"/>
      <c r="AJ43" s="917"/>
      <c r="AK43" s="917"/>
      <c r="AL43" s="917"/>
      <c r="AM43" s="917"/>
      <c r="AN43" s="917"/>
      <c r="AO43" s="917"/>
      <c r="AP43" s="172"/>
      <c r="CD43" s="2"/>
      <c r="CE43" s="2"/>
      <c r="CF43" s="2"/>
      <c r="CG43" s="2"/>
      <c r="CH43" s="2"/>
    </row>
    <row r="44" spans="2:86" ht="12" customHeight="1" x14ac:dyDescent="0.15">
      <c r="B44" s="872"/>
      <c r="C44" s="877"/>
      <c r="D44" s="875"/>
      <c r="E44" s="875"/>
      <c r="F44" s="875"/>
      <c r="G44" s="875"/>
      <c r="H44" s="875"/>
      <c r="I44" s="875"/>
      <c r="J44" s="876"/>
      <c r="K44" s="918" t="s">
        <v>954</v>
      </c>
      <c r="L44" s="919"/>
      <c r="M44" s="919"/>
      <c r="N44" s="919"/>
      <c r="O44" s="919"/>
      <c r="P44" s="919"/>
      <c r="Q44" s="919"/>
      <c r="R44" s="919"/>
      <c r="S44" s="919"/>
      <c r="T44" s="919"/>
      <c r="U44" s="919"/>
      <c r="V44" s="919"/>
      <c r="W44" s="919"/>
      <c r="X44" s="919"/>
      <c r="Y44" s="919"/>
      <c r="Z44" s="919"/>
      <c r="AA44" s="919"/>
      <c r="AB44" s="919"/>
      <c r="AC44" s="919"/>
      <c r="AD44" s="919"/>
      <c r="AE44" s="919"/>
      <c r="AF44" s="919"/>
      <c r="AG44" s="919"/>
      <c r="AH44" s="919"/>
      <c r="AI44" s="919"/>
      <c r="AJ44" s="919"/>
      <c r="AK44" s="919"/>
      <c r="AL44" s="919"/>
      <c r="AM44" s="919"/>
      <c r="AN44" s="919"/>
      <c r="AO44" s="920"/>
      <c r="AP44" s="172"/>
      <c r="CD44" s="2"/>
      <c r="CE44" s="2"/>
      <c r="CF44" s="2"/>
      <c r="CG44" s="2"/>
      <c r="CH44" s="2"/>
    </row>
    <row r="45" spans="2:86" ht="12" customHeight="1" x14ac:dyDescent="0.15">
      <c r="B45" s="480"/>
      <c r="C45" s="878"/>
      <c r="D45" s="879"/>
      <c r="E45" s="879"/>
      <c r="F45" s="879"/>
      <c r="G45" s="879"/>
      <c r="H45" s="879"/>
      <c r="I45" s="879"/>
      <c r="J45" s="880"/>
      <c r="K45" s="921" t="s">
        <v>955</v>
      </c>
      <c r="L45" s="922"/>
      <c r="M45" s="922"/>
      <c r="N45" s="922"/>
      <c r="O45" s="922"/>
      <c r="P45" s="922"/>
      <c r="Q45" s="922"/>
      <c r="R45" s="922"/>
      <c r="S45" s="922"/>
      <c r="T45" s="922"/>
      <c r="U45" s="922"/>
      <c r="V45" s="922"/>
      <c r="W45" s="922"/>
      <c r="X45" s="922"/>
      <c r="Y45" s="922"/>
      <c r="Z45" s="922"/>
      <c r="AA45" s="922"/>
      <c r="AB45" s="922"/>
      <c r="AC45" s="922"/>
      <c r="AD45" s="922"/>
      <c r="AE45" s="922"/>
      <c r="AF45" s="922"/>
      <c r="AG45" s="922"/>
      <c r="AH45" s="922"/>
      <c r="AI45" s="922"/>
      <c r="AJ45" s="922"/>
      <c r="AK45" s="922"/>
      <c r="AL45" s="922"/>
      <c r="AM45" s="922"/>
      <c r="AN45" s="922"/>
      <c r="AO45" s="923"/>
      <c r="AP45" s="172"/>
      <c r="CD45" s="2"/>
      <c r="CE45" s="2"/>
      <c r="CF45" s="2"/>
      <c r="CG45" s="2"/>
      <c r="CH45" s="2"/>
    </row>
    <row r="46" spans="2:86" ht="12" customHeight="1" x14ac:dyDescent="0.2">
      <c r="B46" s="159" t="s">
        <v>956</v>
      </c>
      <c r="C46" s="181"/>
      <c r="D46" s="181"/>
      <c r="E46" s="181"/>
      <c r="F46" s="181"/>
      <c r="G46" s="181"/>
      <c r="H46" s="181"/>
      <c r="I46" s="181"/>
      <c r="J46" s="181"/>
      <c r="K46" s="193"/>
      <c r="L46" s="193"/>
      <c r="M46" s="193"/>
      <c r="N46" s="193"/>
      <c r="O46" s="193"/>
      <c r="P46" s="193"/>
      <c r="Q46" s="193"/>
      <c r="R46" s="193"/>
      <c r="S46" s="193"/>
      <c r="T46" s="193"/>
      <c r="U46" s="193"/>
      <c r="V46" s="193"/>
      <c r="W46" s="193"/>
      <c r="X46" s="193"/>
      <c r="Y46" s="193"/>
      <c r="Z46" s="193"/>
      <c r="AA46" s="193"/>
      <c r="AB46" s="193"/>
      <c r="AC46" s="193"/>
      <c r="AD46" s="193"/>
      <c r="AE46" s="193"/>
      <c r="AF46" s="193"/>
      <c r="AG46" s="193"/>
      <c r="AH46" s="193"/>
      <c r="AI46" s="193"/>
      <c r="AJ46" s="193"/>
      <c r="AK46" s="193"/>
      <c r="AL46" s="193"/>
      <c r="AM46" s="193"/>
      <c r="AN46" s="193"/>
      <c r="AO46" s="193"/>
      <c r="AP46" s="172"/>
      <c r="CD46" s="2"/>
      <c r="CE46" s="2"/>
      <c r="CF46" s="2"/>
      <c r="CG46" s="2"/>
      <c r="CH46" s="2"/>
    </row>
    <row r="47" spans="2:86" s="159" customFormat="1" ht="12" customHeight="1" x14ac:dyDescent="0.15">
      <c r="B47" s="2" t="s">
        <v>957</v>
      </c>
      <c r="AP47" s="172"/>
      <c r="AQ47" s="172"/>
      <c r="AR47" s="172"/>
      <c r="AS47" s="172"/>
      <c r="AT47" s="172"/>
      <c r="AU47" s="172"/>
      <c r="AV47" s="172"/>
      <c r="AW47" s="172"/>
      <c r="AX47" s="172"/>
      <c r="AY47" s="172"/>
      <c r="AZ47" s="172"/>
      <c r="BA47" s="172"/>
      <c r="BB47" s="172"/>
      <c r="BC47" s="172"/>
      <c r="BD47" s="172"/>
      <c r="BE47" s="172"/>
      <c r="BF47" s="172"/>
      <c r="BG47" s="172"/>
      <c r="BH47" s="172"/>
      <c r="BI47" s="172"/>
      <c r="BJ47" s="172"/>
      <c r="BK47" s="172"/>
      <c r="BL47" s="172"/>
      <c r="BM47" s="172"/>
      <c r="BN47" s="172"/>
      <c r="BO47" s="172"/>
      <c r="BP47" s="172"/>
      <c r="BQ47" s="172"/>
      <c r="BR47" s="172"/>
      <c r="BS47" s="172"/>
      <c r="BT47" s="172"/>
      <c r="BU47" s="172"/>
      <c r="BV47" s="172"/>
      <c r="BW47" s="172"/>
      <c r="BX47" s="172"/>
      <c r="BY47" s="172"/>
      <c r="BZ47" s="172"/>
      <c r="CA47" s="172"/>
      <c r="CB47" s="172"/>
      <c r="CC47" s="172"/>
    </row>
    <row r="48" spans="2:86" ht="12" customHeight="1" x14ac:dyDescent="0.15">
      <c r="B48" s="2" t="s">
        <v>958</v>
      </c>
      <c r="AP48" s="172"/>
      <c r="CD48" s="2"/>
      <c r="CE48" s="2"/>
      <c r="CF48" s="2"/>
      <c r="CG48" s="2"/>
      <c r="CH48" s="2"/>
    </row>
    <row r="49" spans="2:86" ht="12" customHeight="1" x14ac:dyDescent="0.15">
      <c r="B49" s="2" t="s">
        <v>959</v>
      </c>
      <c r="AP49" s="172"/>
      <c r="CD49" s="2"/>
      <c r="CE49" s="2"/>
      <c r="CF49" s="2"/>
      <c r="CG49" s="2"/>
      <c r="CH49" s="2"/>
    </row>
    <row r="50" spans="2:86" ht="12" customHeight="1" x14ac:dyDescent="0.15">
      <c r="B50" s="2" t="s">
        <v>960</v>
      </c>
    </row>
    <row r="51" spans="2:86" ht="12" customHeight="1" x14ac:dyDescent="0.15">
      <c r="B51" s="2" t="s">
        <v>961</v>
      </c>
    </row>
    <row r="52" spans="2:86" ht="12" customHeight="1" x14ac:dyDescent="0.15">
      <c r="B52" s="2" t="s">
        <v>962</v>
      </c>
    </row>
    <row r="53" spans="2:86" x14ac:dyDescent="0.15">
      <c r="B53" s="2" t="s">
        <v>963</v>
      </c>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9"/>
  <conditionalFormatting sqref="Y11:AB34 AG11:AJ34">
    <cfRule type="expression" dxfId="296" priority="3">
      <formula>$AQ11=2</formula>
    </cfRule>
  </conditionalFormatting>
  <conditionalFormatting sqref="Y11:AF34">
    <cfRule type="expression" dxfId="295" priority="2">
      <formula>$AQ11=3</formula>
    </cfRule>
  </conditionalFormatting>
  <conditionalFormatting sqref="AC11:AJ34">
    <cfRule type="expression" dxfId="294" priority="1">
      <formula>$AQ11=1</formula>
    </cfRule>
  </conditionalFormatting>
  <dataValidations count="2">
    <dataValidation type="list" allowBlank="1" showInputMessage="1" showErrorMessage="1" sqref="N11:O34" xr:uid="{64F7C2D2-B8AA-447A-B387-01F6735609AA}">
      <formula1>INDIRECT(L11)</formula1>
    </dataValidation>
    <dataValidation type="list" allowBlank="1" showInputMessage="1" showErrorMessage="1" sqref="Y11:AB34" xr:uid="{535749C1-925B-4661-937A-1C11A827D74D}">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1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46D19C-FBF8-4602-880D-2FD5863A5180}">
  <sheetPr codeName="Sheet130"/>
  <dimension ref="B1:CH53"/>
  <sheetViews>
    <sheetView showGridLines="0" showZeros="0" view="pageBreakPreview" zoomScale="85" zoomScaleNormal="85" zoomScaleSheetLayoutView="85"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1" customWidth="1"/>
    <col min="43" max="86" width="4.125" style="172" customWidth="1"/>
    <col min="87" max="99" width="8" style="2" customWidth="1"/>
    <col min="100" max="110" width="9" style="2"/>
    <col min="111" max="111" width="14" style="2" bestFit="1" customWidth="1"/>
    <col min="112" max="16384" width="9" style="2"/>
  </cols>
  <sheetData>
    <row r="1" spans="2:86" ht="12" customHeight="1" x14ac:dyDescent="0.15">
      <c r="AU1" s="860" t="s">
        <v>909</v>
      </c>
      <c r="AV1" s="861" t="s">
        <v>910</v>
      </c>
      <c r="AW1" s="861"/>
      <c r="AX1" s="861"/>
      <c r="AY1" s="855" t="s">
        <v>911</v>
      </c>
      <c r="AZ1" s="855"/>
      <c r="BA1" s="855"/>
      <c r="BB1" s="855"/>
      <c r="BC1" s="855"/>
      <c r="BD1" s="855"/>
      <c r="BE1" s="855"/>
      <c r="BF1" s="855"/>
      <c r="BG1" s="855"/>
      <c r="BH1" s="855"/>
      <c r="BI1" s="855"/>
      <c r="BJ1" s="855"/>
      <c r="BK1" s="855" t="s">
        <v>912</v>
      </c>
      <c r="BL1" s="855"/>
      <c r="BM1" s="855"/>
      <c r="BN1" s="855"/>
      <c r="BO1" s="855"/>
      <c r="BP1" s="855"/>
      <c r="BQ1" s="855"/>
      <c r="BR1" s="855"/>
      <c r="BS1" s="855"/>
      <c r="BT1" s="855"/>
      <c r="BU1" s="855"/>
      <c r="BV1" s="855"/>
      <c r="BW1" s="857"/>
      <c r="BX1" s="857"/>
      <c r="BY1" s="857"/>
      <c r="BZ1" s="857"/>
      <c r="CA1" s="857"/>
      <c r="CB1" s="857"/>
      <c r="CC1" s="857"/>
      <c r="CD1" s="857"/>
      <c r="CE1" s="857"/>
      <c r="CF1" s="857"/>
      <c r="CG1" s="857"/>
      <c r="CH1" s="857"/>
    </row>
    <row r="2" spans="2:86" ht="8.25" customHeight="1" x14ac:dyDescent="0.15">
      <c r="AU2" s="860"/>
      <c r="AV2" s="861" t="s">
        <v>913</v>
      </c>
      <c r="AW2" s="862" t="s">
        <v>914</v>
      </c>
      <c r="AX2" s="862" t="s">
        <v>915</v>
      </c>
      <c r="AY2" s="855" t="s">
        <v>916</v>
      </c>
      <c r="AZ2" s="855"/>
      <c r="BA2" s="855"/>
      <c r="BB2" s="855"/>
      <c r="BC2" s="855"/>
      <c r="BD2" s="855"/>
      <c r="BE2" s="855"/>
      <c r="BF2" s="855"/>
      <c r="BG2" s="855"/>
      <c r="BH2" s="855"/>
      <c r="BI2" s="855"/>
      <c r="BJ2" s="855"/>
      <c r="BK2" s="855" t="s">
        <v>917</v>
      </c>
      <c r="BL2" s="855"/>
      <c r="BM2" s="855"/>
      <c r="BN2" s="855"/>
      <c r="BO2" s="855" t="s">
        <v>918</v>
      </c>
      <c r="BP2" s="855"/>
      <c r="BQ2" s="855"/>
      <c r="BR2" s="855"/>
      <c r="BS2" s="855"/>
      <c r="BT2" s="855"/>
      <c r="BU2" s="855"/>
      <c r="BV2" s="855"/>
      <c r="BW2" s="856"/>
      <c r="BX2" s="856"/>
      <c r="BY2" s="856"/>
      <c r="BZ2" s="856"/>
      <c r="CA2" s="857"/>
      <c r="CB2" s="857"/>
      <c r="CC2" s="857"/>
      <c r="CD2" s="857"/>
      <c r="CE2" s="857"/>
      <c r="CF2" s="857"/>
      <c r="CG2" s="857"/>
      <c r="CH2" s="857"/>
    </row>
    <row r="3" spans="2:86" ht="24.95" customHeight="1" x14ac:dyDescent="0.15">
      <c r="B3" s="568" t="s">
        <v>919</v>
      </c>
      <c r="C3" s="858"/>
      <c r="D3" s="858"/>
      <c r="E3" s="859"/>
      <c r="F3" s="859"/>
      <c r="G3" s="859"/>
      <c r="H3" s="859"/>
      <c r="I3" s="859"/>
      <c r="J3" s="859"/>
      <c r="K3" s="858"/>
      <c r="L3" s="858"/>
      <c r="M3" s="858"/>
      <c r="N3" s="858"/>
      <c r="O3" s="858"/>
      <c r="P3" s="858"/>
      <c r="Q3" s="858"/>
      <c r="R3" s="858"/>
      <c r="S3" s="858"/>
      <c r="T3" s="858"/>
      <c r="U3" s="858"/>
      <c r="V3" s="858"/>
      <c r="W3" s="858"/>
      <c r="X3" s="858"/>
      <c r="Y3" s="858"/>
      <c r="Z3" s="858"/>
      <c r="AA3" s="858"/>
      <c r="AB3" s="858"/>
      <c r="AC3" s="858"/>
      <c r="AD3" s="858"/>
      <c r="AE3" s="858"/>
      <c r="AF3" s="858"/>
      <c r="AG3" s="858"/>
      <c r="AH3" s="858"/>
      <c r="AI3" s="858"/>
      <c r="AJ3" s="858"/>
      <c r="AK3" s="858"/>
      <c r="AL3" s="858"/>
      <c r="AM3" s="858"/>
      <c r="AN3" s="858"/>
      <c r="AO3" s="858"/>
      <c r="AU3" s="860"/>
      <c r="AV3" s="861"/>
      <c r="AW3" s="862"/>
      <c r="AX3" s="862"/>
      <c r="AY3" s="855" t="s">
        <v>920</v>
      </c>
      <c r="AZ3" s="855"/>
      <c r="BA3" s="855"/>
      <c r="BB3" s="855"/>
      <c r="BC3" s="855" t="s">
        <v>921</v>
      </c>
      <c r="BD3" s="855"/>
      <c r="BE3" s="855"/>
      <c r="BF3" s="855"/>
      <c r="BG3" s="855" t="s">
        <v>922</v>
      </c>
      <c r="BH3" s="855"/>
      <c r="BI3" s="855"/>
      <c r="BJ3" s="855"/>
      <c r="BK3" s="855" t="s">
        <v>923</v>
      </c>
      <c r="BL3" s="855"/>
      <c r="BM3" s="855"/>
      <c r="BN3" s="855"/>
      <c r="BO3" s="855" t="s">
        <v>921</v>
      </c>
      <c r="BP3" s="855"/>
      <c r="BQ3" s="855"/>
      <c r="BR3" s="855"/>
      <c r="BS3" s="855" t="s">
        <v>922</v>
      </c>
      <c r="BT3" s="855"/>
      <c r="BU3" s="855"/>
      <c r="BV3" s="855"/>
      <c r="BW3" s="857"/>
      <c r="BX3" s="857"/>
      <c r="BY3" s="857"/>
      <c r="BZ3" s="857"/>
      <c r="CA3" s="857"/>
      <c r="CB3" s="857"/>
      <c r="CC3" s="857"/>
      <c r="CD3" s="857"/>
      <c r="CE3" s="857"/>
      <c r="CF3" s="857"/>
      <c r="CG3" s="857"/>
      <c r="CH3" s="857"/>
    </row>
    <row r="4" spans="2:86" ht="18" customHeight="1" x14ac:dyDescent="0.15">
      <c r="B4" s="401" t="s">
        <v>8</v>
      </c>
      <c r="C4" s="401"/>
      <c r="D4" s="401"/>
      <c r="E4" s="624" t="s">
        <v>542</v>
      </c>
      <c r="F4" s="625"/>
      <c r="G4" s="625"/>
      <c r="H4" s="625"/>
      <c r="I4" s="625"/>
      <c r="J4" s="626"/>
      <c r="K4" s="496" t="s">
        <v>9</v>
      </c>
      <c r="L4" s="496"/>
      <c r="M4" s="496"/>
      <c r="N4" s="648" t="s">
        <v>543</v>
      </c>
      <c r="O4" s="648"/>
      <c r="P4" s="648"/>
      <c r="Q4" s="648"/>
      <c r="R4" s="648"/>
      <c r="S4" s="648"/>
      <c r="T4" s="498" t="s">
        <v>924</v>
      </c>
      <c r="U4" s="499"/>
      <c r="V4" s="499"/>
      <c r="W4" s="499"/>
      <c r="X4" s="500"/>
      <c r="Y4" s="870" t="s">
        <v>545</v>
      </c>
      <c r="Z4" s="870"/>
      <c r="AA4" s="870"/>
      <c r="AB4" s="870"/>
      <c r="AC4" s="870"/>
      <c r="AD4" s="870"/>
      <c r="AE4" s="870"/>
      <c r="AF4" s="870"/>
      <c r="AG4" s="498" t="s">
        <v>546</v>
      </c>
      <c r="AH4" s="499"/>
      <c r="AI4" s="499"/>
      <c r="AJ4" s="500"/>
      <c r="AK4" s="863">
        <v>45621</v>
      </c>
      <c r="AL4" s="864"/>
      <c r="AM4" s="864"/>
      <c r="AN4" s="864"/>
      <c r="AO4" s="865"/>
      <c r="AU4" s="860"/>
      <c r="AV4" s="861"/>
      <c r="AW4" s="862"/>
      <c r="AX4" s="862"/>
      <c r="AY4" s="173" t="s">
        <v>925</v>
      </c>
      <c r="AZ4" s="173" t="s">
        <v>926</v>
      </c>
      <c r="BA4" s="173" t="s">
        <v>927</v>
      </c>
      <c r="BB4" s="173" t="s">
        <v>928</v>
      </c>
      <c r="BC4" s="173" t="s">
        <v>925</v>
      </c>
      <c r="BD4" s="173" t="s">
        <v>926</v>
      </c>
      <c r="BE4" s="173" t="s">
        <v>927</v>
      </c>
      <c r="BF4" s="173" t="s">
        <v>928</v>
      </c>
      <c r="BG4" s="173" t="s">
        <v>925</v>
      </c>
      <c r="BH4" s="173" t="s">
        <v>926</v>
      </c>
      <c r="BI4" s="173" t="s">
        <v>927</v>
      </c>
      <c r="BJ4" s="173" t="s">
        <v>928</v>
      </c>
      <c r="BK4" s="173" t="s">
        <v>925</v>
      </c>
      <c r="BL4" s="173" t="s">
        <v>926</v>
      </c>
      <c r="BM4" s="173" t="s">
        <v>927</v>
      </c>
      <c r="BN4" s="173" t="s">
        <v>928</v>
      </c>
      <c r="BO4" s="173" t="s">
        <v>925</v>
      </c>
      <c r="BP4" s="173" t="s">
        <v>926</v>
      </c>
      <c r="BQ4" s="173" t="s">
        <v>927</v>
      </c>
      <c r="BR4" s="173" t="s">
        <v>928</v>
      </c>
      <c r="BS4" s="173" t="s">
        <v>925</v>
      </c>
      <c r="BT4" s="173" t="s">
        <v>926</v>
      </c>
      <c r="BU4" s="173" t="s">
        <v>927</v>
      </c>
      <c r="BV4" s="173" t="s">
        <v>928</v>
      </c>
      <c r="BW4" s="5"/>
      <c r="BX4" s="5"/>
      <c r="BY4" s="5"/>
      <c r="BZ4" s="5"/>
      <c r="CA4" s="5"/>
      <c r="CB4" s="5"/>
      <c r="CC4" s="5"/>
      <c r="CD4" s="5"/>
      <c r="CE4" s="5"/>
      <c r="CF4" s="5"/>
      <c r="CG4" s="5"/>
      <c r="CH4" s="5"/>
    </row>
    <row r="5" spans="2:86" ht="18" customHeight="1" x14ac:dyDescent="0.15">
      <c r="B5" s="409" t="s">
        <v>0</v>
      </c>
      <c r="C5" s="409"/>
      <c r="D5" s="409"/>
      <c r="E5" s="634" t="s">
        <v>547</v>
      </c>
      <c r="F5" s="635"/>
      <c r="G5" s="635"/>
      <c r="H5" s="635"/>
      <c r="I5" s="635"/>
      <c r="J5" s="636"/>
      <c r="K5" s="528" t="s">
        <v>1</v>
      </c>
      <c r="L5" s="528"/>
      <c r="M5" s="528"/>
      <c r="N5" s="648" t="s">
        <v>548</v>
      </c>
      <c r="O5" s="648"/>
      <c r="P5" s="648"/>
      <c r="Q5" s="648"/>
      <c r="R5" s="648"/>
      <c r="S5" s="648"/>
      <c r="T5" s="501"/>
      <c r="U5" s="502"/>
      <c r="V5" s="502"/>
      <c r="W5" s="502"/>
      <c r="X5" s="503"/>
      <c r="Y5" s="869" t="s">
        <v>549</v>
      </c>
      <c r="Z5" s="869"/>
      <c r="AA5" s="869"/>
      <c r="AB5" s="869"/>
      <c r="AC5" s="869"/>
      <c r="AD5" s="869"/>
      <c r="AE5" s="869"/>
      <c r="AF5" s="869"/>
      <c r="AG5" s="632"/>
      <c r="AH5" s="650"/>
      <c r="AI5" s="650"/>
      <c r="AJ5" s="633"/>
      <c r="AK5" s="866"/>
      <c r="AL5" s="867"/>
      <c r="AM5" s="867"/>
      <c r="AN5" s="867"/>
      <c r="AO5" s="868"/>
      <c r="AU5" s="860"/>
      <c r="AV5" s="174" t="str">
        <f>N7</f>
        <v>S031</v>
      </c>
      <c r="AW5" s="175">
        <f>R7</f>
        <v>10.5</v>
      </c>
      <c r="AX5" s="176" t="str">
        <f>AM35</f>
        <v>Ⅰ</v>
      </c>
      <c r="AY5" s="176">
        <f>Y37</f>
        <v>0</v>
      </c>
      <c r="AZ5" s="176">
        <f t="shared" ref="AZ5:BJ5" si="0">Z37</f>
        <v>0</v>
      </c>
      <c r="BA5" s="176">
        <f t="shared" si="0"/>
        <v>0</v>
      </c>
      <c r="BB5" s="176">
        <f>AB37</f>
        <v>0</v>
      </c>
      <c r="BC5" s="176">
        <f t="shared" si="0"/>
        <v>0</v>
      </c>
      <c r="BD5" s="176">
        <f>AD37</f>
        <v>0</v>
      </c>
      <c r="BE5" s="176">
        <f>AE37</f>
        <v>0</v>
      </c>
      <c r="BF5" s="176">
        <f t="shared" si="0"/>
        <v>0</v>
      </c>
      <c r="BG5" s="176">
        <f t="shared" si="0"/>
        <v>0</v>
      </c>
      <c r="BH5" s="176">
        <f t="shared" si="0"/>
        <v>0</v>
      </c>
      <c r="BI5" s="176">
        <f>AI37</f>
        <v>0</v>
      </c>
      <c r="BJ5" s="176">
        <f t="shared" si="0"/>
        <v>0</v>
      </c>
      <c r="BK5" s="176" t="str">
        <f>IF(Y37&gt;0,R7,"")</f>
        <v/>
      </c>
      <c r="BL5" s="177" t="str">
        <f>IF(Y37&gt;0,"",IF(Z37&gt;0,R7,""))</f>
        <v/>
      </c>
      <c r="BM5" s="177" t="str">
        <f>IF(Y37+Z37&gt;0,"",IF(AA37&gt;0,R7,""))</f>
        <v/>
      </c>
      <c r="BN5" s="177" t="str">
        <f>IF(Y37+Z37+AA37&gt;0,"",IF(AB37&gt;0,R7,""))</f>
        <v/>
      </c>
      <c r="BO5" s="176">
        <f>AC35</f>
        <v>0</v>
      </c>
      <c r="BP5" s="176">
        <f t="shared" ref="BP5:BQ5" si="1">AD35</f>
        <v>0</v>
      </c>
      <c r="BQ5" s="176">
        <f t="shared" si="1"/>
        <v>0</v>
      </c>
      <c r="BR5" s="176">
        <f>AF35</f>
        <v>0</v>
      </c>
      <c r="BS5" s="176">
        <f>AG35</f>
        <v>0</v>
      </c>
      <c r="BT5" s="176">
        <f>AH35</f>
        <v>0</v>
      </c>
      <c r="BU5" s="176">
        <f>AI35</f>
        <v>0</v>
      </c>
      <c r="BV5" s="176">
        <f>AJ35</f>
        <v>0</v>
      </c>
      <c r="BW5" s="178"/>
      <c r="BX5" s="179"/>
      <c r="BY5" s="179"/>
      <c r="BZ5" s="179"/>
      <c r="CA5" s="180"/>
      <c r="CB5" s="180"/>
      <c r="CC5" s="180"/>
      <c r="CD5" s="180"/>
      <c r="CE5" s="180"/>
      <c r="CF5" s="180"/>
      <c r="CG5" s="180"/>
      <c r="CH5" s="180"/>
    </row>
    <row r="6" spans="2:86" ht="12" customHeight="1" x14ac:dyDescent="0.15">
      <c r="B6" s="871" t="s">
        <v>929</v>
      </c>
      <c r="C6" s="873"/>
      <c r="D6" s="874"/>
      <c r="E6" s="875"/>
      <c r="F6" s="875"/>
      <c r="G6" s="875"/>
      <c r="H6" s="875"/>
      <c r="I6" s="875"/>
      <c r="J6" s="876"/>
      <c r="K6" s="881" t="s">
        <v>930</v>
      </c>
      <c r="L6" s="882"/>
      <c r="M6" s="882"/>
      <c r="N6" s="882"/>
      <c r="O6" s="882"/>
      <c r="P6" s="882"/>
      <c r="Q6" s="882"/>
      <c r="R6" s="882"/>
      <c r="S6" s="882"/>
      <c r="T6" s="882"/>
      <c r="U6" s="882"/>
      <c r="V6" s="882"/>
      <c r="W6" s="882"/>
      <c r="X6" s="882"/>
      <c r="Y6" s="882"/>
      <c r="Z6" s="882"/>
      <c r="AA6" s="882"/>
      <c r="AB6" s="882"/>
      <c r="AC6" s="882"/>
      <c r="AD6" s="882"/>
      <c r="AE6" s="882"/>
      <c r="AF6" s="882"/>
      <c r="AG6" s="882"/>
      <c r="AH6" s="882"/>
      <c r="AI6" s="882"/>
      <c r="AJ6" s="882"/>
      <c r="AK6" s="882"/>
      <c r="AL6" s="882"/>
      <c r="AM6" s="882"/>
      <c r="AN6" s="882"/>
      <c r="AO6" s="883"/>
      <c r="AP6" s="2"/>
    </row>
    <row r="7" spans="2:86" ht="12" customHeight="1" x14ac:dyDescent="0.15">
      <c r="B7" s="872"/>
      <c r="C7" s="877"/>
      <c r="D7" s="875"/>
      <c r="E7" s="875"/>
      <c r="F7" s="875"/>
      <c r="G7" s="875"/>
      <c r="H7" s="875"/>
      <c r="I7" s="875"/>
      <c r="J7" s="876"/>
      <c r="K7" s="884" t="s">
        <v>931</v>
      </c>
      <c r="L7" s="885"/>
      <c r="M7" s="886"/>
      <c r="N7" s="887" t="s">
        <v>979</v>
      </c>
      <c r="O7" s="888"/>
      <c r="P7" s="884" t="s">
        <v>932</v>
      </c>
      <c r="Q7" s="886"/>
      <c r="R7" s="889">
        <v>10.5</v>
      </c>
      <c r="S7" s="890"/>
      <c r="T7" s="891"/>
      <c r="U7" s="892" t="s">
        <v>933</v>
      </c>
      <c r="V7" s="893"/>
      <c r="W7" s="892" t="s">
        <v>934</v>
      </c>
      <c r="X7" s="893"/>
      <c r="Y7" s="886" t="s">
        <v>935</v>
      </c>
      <c r="Z7" s="898"/>
      <c r="AA7" s="898"/>
      <c r="AB7" s="898"/>
      <c r="AC7" s="892" t="s">
        <v>936</v>
      </c>
      <c r="AD7" s="899"/>
      <c r="AE7" s="899"/>
      <c r="AF7" s="899"/>
      <c r="AG7" s="899"/>
      <c r="AH7" s="899"/>
      <c r="AI7" s="899"/>
      <c r="AJ7" s="893"/>
      <c r="AK7" s="892" t="s">
        <v>937</v>
      </c>
      <c r="AL7" s="899"/>
      <c r="AM7" s="899"/>
      <c r="AN7" s="901"/>
      <c r="AO7" s="902"/>
      <c r="AP7" s="2"/>
      <c r="AW7" s="182"/>
    </row>
    <row r="8" spans="2:86" ht="12" customHeight="1" x14ac:dyDescent="0.15">
      <c r="B8" s="872"/>
      <c r="C8" s="877"/>
      <c r="D8" s="875"/>
      <c r="E8" s="875"/>
      <c r="F8" s="875"/>
      <c r="G8" s="875"/>
      <c r="H8" s="875"/>
      <c r="I8" s="875"/>
      <c r="J8" s="876"/>
      <c r="K8" s="898" t="s">
        <v>731</v>
      </c>
      <c r="L8" s="898" t="s">
        <v>560</v>
      </c>
      <c r="M8" s="898"/>
      <c r="N8" s="898" t="s">
        <v>561</v>
      </c>
      <c r="O8" s="898"/>
      <c r="P8" s="898" t="s">
        <v>938</v>
      </c>
      <c r="Q8" s="898"/>
      <c r="R8" s="898" t="s">
        <v>939</v>
      </c>
      <c r="S8" s="898"/>
      <c r="T8" s="898"/>
      <c r="U8" s="894"/>
      <c r="V8" s="895"/>
      <c r="W8" s="894"/>
      <c r="X8" s="895"/>
      <c r="Y8" s="886"/>
      <c r="Z8" s="898"/>
      <c r="AA8" s="898"/>
      <c r="AB8" s="898"/>
      <c r="AC8" s="896"/>
      <c r="AD8" s="900"/>
      <c r="AE8" s="900"/>
      <c r="AF8" s="900"/>
      <c r="AG8" s="900"/>
      <c r="AH8" s="900"/>
      <c r="AI8" s="900"/>
      <c r="AJ8" s="897"/>
      <c r="AK8" s="894"/>
      <c r="AL8" s="903"/>
      <c r="AM8" s="903"/>
      <c r="AN8" s="904"/>
      <c r="AO8" s="905"/>
      <c r="AP8" s="2"/>
    </row>
    <row r="9" spans="2:86" ht="12" customHeight="1" x14ac:dyDescent="0.15">
      <c r="B9" s="872"/>
      <c r="C9" s="877"/>
      <c r="D9" s="875"/>
      <c r="E9" s="875"/>
      <c r="F9" s="875"/>
      <c r="G9" s="875"/>
      <c r="H9" s="875"/>
      <c r="I9" s="875"/>
      <c r="J9" s="876"/>
      <c r="K9" s="898"/>
      <c r="L9" s="898"/>
      <c r="M9" s="898"/>
      <c r="N9" s="898"/>
      <c r="O9" s="898"/>
      <c r="P9" s="898"/>
      <c r="Q9" s="898"/>
      <c r="R9" s="898"/>
      <c r="S9" s="898"/>
      <c r="T9" s="898"/>
      <c r="U9" s="894"/>
      <c r="V9" s="895"/>
      <c r="W9" s="894"/>
      <c r="X9" s="895"/>
      <c r="Y9" s="886" t="s">
        <v>940</v>
      </c>
      <c r="Z9" s="898"/>
      <c r="AA9" s="898"/>
      <c r="AB9" s="898"/>
      <c r="AC9" s="898" t="s">
        <v>941</v>
      </c>
      <c r="AD9" s="898"/>
      <c r="AE9" s="898"/>
      <c r="AF9" s="898"/>
      <c r="AG9" s="898" t="s">
        <v>942</v>
      </c>
      <c r="AH9" s="898"/>
      <c r="AI9" s="898"/>
      <c r="AJ9" s="898"/>
      <c r="AK9" s="894"/>
      <c r="AL9" s="903"/>
      <c r="AM9" s="903"/>
      <c r="AN9" s="904"/>
      <c r="AO9" s="905"/>
      <c r="AP9" s="2"/>
    </row>
    <row r="10" spans="2:86" ht="12" customHeight="1" x14ac:dyDescent="0.15">
      <c r="B10" s="872"/>
      <c r="C10" s="877"/>
      <c r="D10" s="875"/>
      <c r="E10" s="875"/>
      <c r="F10" s="875"/>
      <c r="G10" s="875"/>
      <c r="H10" s="875"/>
      <c r="I10" s="875"/>
      <c r="J10" s="876"/>
      <c r="K10" s="898"/>
      <c r="L10" s="898"/>
      <c r="M10" s="898"/>
      <c r="N10" s="898"/>
      <c r="O10" s="898"/>
      <c r="P10" s="898"/>
      <c r="Q10" s="898"/>
      <c r="R10" s="898"/>
      <c r="S10" s="898"/>
      <c r="T10" s="898"/>
      <c r="U10" s="896"/>
      <c r="V10" s="897"/>
      <c r="W10" s="896"/>
      <c r="X10" s="897"/>
      <c r="Y10" s="183" t="s">
        <v>527</v>
      </c>
      <c r="Z10" s="184" t="s">
        <v>526</v>
      </c>
      <c r="AA10" s="184" t="s">
        <v>943</v>
      </c>
      <c r="AB10" s="184" t="s">
        <v>944</v>
      </c>
      <c r="AC10" s="184" t="s">
        <v>527</v>
      </c>
      <c r="AD10" s="184" t="s">
        <v>526</v>
      </c>
      <c r="AE10" s="184" t="s">
        <v>943</v>
      </c>
      <c r="AF10" s="184" t="s">
        <v>944</v>
      </c>
      <c r="AG10" s="184" t="s">
        <v>527</v>
      </c>
      <c r="AH10" s="184" t="s">
        <v>526</v>
      </c>
      <c r="AI10" s="184" t="s">
        <v>943</v>
      </c>
      <c r="AJ10" s="184" t="s">
        <v>944</v>
      </c>
      <c r="AK10" s="896"/>
      <c r="AL10" s="900"/>
      <c r="AM10" s="900"/>
      <c r="AN10" s="906"/>
      <c r="AO10" s="907"/>
      <c r="AP10" s="2"/>
    </row>
    <row r="11" spans="2:86" ht="12" customHeight="1" x14ac:dyDescent="0.15">
      <c r="B11" s="872"/>
      <c r="C11" s="877"/>
      <c r="D11" s="875"/>
      <c r="E11" s="875"/>
      <c r="F11" s="875"/>
      <c r="G11" s="875"/>
      <c r="H11" s="875"/>
      <c r="I11" s="875"/>
      <c r="J11" s="876"/>
      <c r="K11" s="185"/>
      <c r="L11" s="908"/>
      <c r="M11" s="910"/>
      <c r="N11" s="908"/>
      <c r="O11" s="910"/>
      <c r="P11" s="908"/>
      <c r="Q11" s="910"/>
      <c r="R11" s="606"/>
      <c r="S11" s="606"/>
      <c r="T11" s="606"/>
      <c r="U11" s="908"/>
      <c r="V11" s="910"/>
      <c r="W11" s="908"/>
      <c r="X11" s="910"/>
      <c r="Y11" s="186"/>
      <c r="Z11" s="187"/>
      <c r="AA11" s="187"/>
      <c r="AB11" s="187"/>
      <c r="AC11" s="188"/>
      <c r="AD11" s="188"/>
      <c r="AE11" s="188"/>
      <c r="AF11" s="188"/>
      <c r="AG11" s="188"/>
      <c r="AH11" s="188"/>
      <c r="AI11" s="188"/>
      <c r="AJ11" s="188"/>
      <c r="AK11" s="908"/>
      <c r="AL11" s="909"/>
      <c r="AM11" s="909"/>
      <c r="AN11" s="909"/>
      <c r="AO11" s="910"/>
      <c r="AP11" s="2"/>
      <c r="AQ11" s="189">
        <f>IF(P11="材質劣化",2,IF(P11="漏水",3,1))</f>
        <v>1</v>
      </c>
    </row>
    <row r="12" spans="2:86" ht="12" customHeight="1" x14ac:dyDescent="0.15">
      <c r="B12" s="872"/>
      <c r="C12" s="877"/>
      <c r="D12" s="875"/>
      <c r="E12" s="875"/>
      <c r="F12" s="875"/>
      <c r="G12" s="875"/>
      <c r="H12" s="875"/>
      <c r="I12" s="875"/>
      <c r="J12" s="876"/>
      <c r="K12" s="185"/>
      <c r="L12" s="908"/>
      <c r="M12" s="910"/>
      <c r="N12" s="908"/>
      <c r="O12" s="910"/>
      <c r="P12" s="908"/>
      <c r="Q12" s="910"/>
      <c r="R12" s="606"/>
      <c r="S12" s="606"/>
      <c r="T12" s="606"/>
      <c r="U12" s="908"/>
      <c r="V12" s="910"/>
      <c r="W12" s="908"/>
      <c r="X12" s="910"/>
      <c r="Y12" s="186"/>
      <c r="Z12" s="187"/>
      <c r="AA12" s="187"/>
      <c r="AB12" s="187"/>
      <c r="AC12" s="188"/>
      <c r="AD12" s="188"/>
      <c r="AE12" s="188"/>
      <c r="AF12" s="188"/>
      <c r="AG12" s="188"/>
      <c r="AH12" s="188"/>
      <c r="AI12" s="188"/>
      <c r="AJ12" s="188"/>
      <c r="AK12" s="908"/>
      <c r="AL12" s="909"/>
      <c r="AM12" s="909"/>
      <c r="AN12" s="909"/>
      <c r="AO12" s="910"/>
      <c r="AP12" s="2"/>
      <c r="AQ12" s="189">
        <f>IF(P12="材質劣化",2,IF(P12="漏水",3,1))</f>
        <v>1</v>
      </c>
    </row>
    <row r="13" spans="2:86" ht="12" customHeight="1" x14ac:dyDescent="0.15">
      <c r="B13" s="872"/>
      <c r="C13" s="877"/>
      <c r="D13" s="875"/>
      <c r="E13" s="875"/>
      <c r="F13" s="875"/>
      <c r="G13" s="875"/>
      <c r="H13" s="875"/>
      <c r="I13" s="875"/>
      <c r="J13" s="876"/>
      <c r="K13" s="185"/>
      <c r="L13" s="908"/>
      <c r="M13" s="910"/>
      <c r="N13" s="908"/>
      <c r="O13" s="910"/>
      <c r="P13" s="908"/>
      <c r="Q13" s="910"/>
      <c r="R13" s="604"/>
      <c r="S13" s="620"/>
      <c r="T13" s="605"/>
      <c r="U13" s="908"/>
      <c r="V13" s="910"/>
      <c r="W13" s="908"/>
      <c r="X13" s="910"/>
      <c r="Y13" s="186"/>
      <c r="Z13" s="187"/>
      <c r="AA13" s="187"/>
      <c r="AB13" s="187"/>
      <c r="AC13" s="188"/>
      <c r="AD13" s="188"/>
      <c r="AE13" s="188"/>
      <c r="AF13" s="188"/>
      <c r="AG13" s="188"/>
      <c r="AH13" s="188"/>
      <c r="AI13" s="188"/>
      <c r="AJ13" s="188"/>
      <c r="AK13" s="908"/>
      <c r="AL13" s="909"/>
      <c r="AM13" s="909"/>
      <c r="AN13" s="909"/>
      <c r="AO13" s="910"/>
      <c r="AP13" s="2"/>
      <c r="AQ13" s="189">
        <f t="shared" ref="AQ13:AQ34" si="2">IF(P13="材質劣化",2,IF(P13="漏水",3,1))</f>
        <v>1</v>
      </c>
    </row>
    <row r="14" spans="2:86" ht="12" customHeight="1" x14ac:dyDescent="0.15">
      <c r="B14" s="872"/>
      <c r="C14" s="877"/>
      <c r="D14" s="875"/>
      <c r="E14" s="875"/>
      <c r="F14" s="875"/>
      <c r="G14" s="875"/>
      <c r="H14" s="875"/>
      <c r="I14" s="875"/>
      <c r="J14" s="876"/>
      <c r="K14" s="185"/>
      <c r="L14" s="908"/>
      <c r="M14" s="910"/>
      <c r="N14" s="908"/>
      <c r="O14" s="910"/>
      <c r="P14" s="908"/>
      <c r="Q14" s="910"/>
      <c r="R14" s="604"/>
      <c r="S14" s="620"/>
      <c r="T14" s="605"/>
      <c r="U14" s="908"/>
      <c r="V14" s="910"/>
      <c r="W14" s="908"/>
      <c r="X14" s="910"/>
      <c r="Y14" s="186"/>
      <c r="Z14" s="187"/>
      <c r="AA14" s="187"/>
      <c r="AB14" s="187"/>
      <c r="AC14" s="188"/>
      <c r="AD14" s="188"/>
      <c r="AE14" s="188"/>
      <c r="AF14" s="188"/>
      <c r="AG14" s="188"/>
      <c r="AH14" s="188"/>
      <c r="AI14" s="188"/>
      <c r="AJ14" s="188"/>
      <c r="AK14" s="908"/>
      <c r="AL14" s="909"/>
      <c r="AM14" s="909"/>
      <c r="AN14" s="909"/>
      <c r="AO14" s="910"/>
      <c r="AP14" s="2"/>
      <c r="AQ14" s="189">
        <f t="shared" si="2"/>
        <v>1</v>
      </c>
    </row>
    <row r="15" spans="2:86" ht="12" customHeight="1" x14ac:dyDescent="0.15">
      <c r="B15" s="872"/>
      <c r="C15" s="877"/>
      <c r="D15" s="875"/>
      <c r="E15" s="875"/>
      <c r="F15" s="875"/>
      <c r="G15" s="875"/>
      <c r="H15" s="875"/>
      <c r="I15" s="875"/>
      <c r="J15" s="876"/>
      <c r="K15" s="185"/>
      <c r="L15" s="908"/>
      <c r="M15" s="910"/>
      <c r="N15" s="908"/>
      <c r="O15" s="910"/>
      <c r="P15" s="908"/>
      <c r="Q15" s="910"/>
      <c r="R15" s="604"/>
      <c r="S15" s="620"/>
      <c r="T15" s="605"/>
      <c r="U15" s="908"/>
      <c r="V15" s="910"/>
      <c r="W15" s="908"/>
      <c r="X15" s="910"/>
      <c r="Y15" s="186"/>
      <c r="Z15" s="187"/>
      <c r="AA15" s="187"/>
      <c r="AB15" s="187"/>
      <c r="AC15" s="188"/>
      <c r="AD15" s="188"/>
      <c r="AE15" s="188"/>
      <c r="AF15" s="188"/>
      <c r="AG15" s="188"/>
      <c r="AH15" s="188"/>
      <c r="AI15" s="188"/>
      <c r="AJ15" s="188"/>
      <c r="AK15" s="908"/>
      <c r="AL15" s="909"/>
      <c r="AM15" s="909"/>
      <c r="AN15" s="909"/>
      <c r="AO15" s="910"/>
      <c r="AP15" s="2"/>
      <c r="AQ15" s="189">
        <f t="shared" si="2"/>
        <v>1</v>
      </c>
    </row>
    <row r="16" spans="2:86" ht="12" customHeight="1" x14ac:dyDescent="0.15">
      <c r="B16" s="872"/>
      <c r="C16" s="877"/>
      <c r="D16" s="875"/>
      <c r="E16" s="875"/>
      <c r="F16" s="875"/>
      <c r="G16" s="875"/>
      <c r="H16" s="875"/>
      <c r="I16" s="875"/>
      <c r="J16" s="876"/>
      <c r="K16" s="185"/>
      <c r="L16" s="908"/>
      <c r="M16" s="910"/>
      <c r="N16" s="908"/>
      <c r="O16" s="910"/>
      <c r="P16" s="908"/>
      <c r="Q16" s="910"/>
      <c r="R16" s="604"/>
      <c r="S16" s="620"/>
      <c r="T16" s="605"/>
      <c r="U16" s="908"/>
      <c r="V16" s="910"/>
      <c r="W16" s="908"/>
      <c r="X16" s="910"/>
      <c r="Y16" s="186"/>
      <c r="Z16" s="187"/>
      <c r="AA16" s="187"/>
      <c r="AB16" s="187"/>
      <c r="AC16" s="188"/>
      <c r="AD16" s="188"/>
      <c r="AE16" s="188"/>
      <c r="AF16" s="188"/>
      <c r="AG16" s="188"/>
      <c r="AH16" s="188"/>
      <c r="AI16" s="188"/>
      <c r="AJ16" s="188"/>
      <c r="AK16" s="908"/>
      <c r="AL16" s="909"/>
      <c r="AM16" s="909"/>
      <c r="AN16" s="909"/>
      <c r="AO16" s="910"/>
      <c r="AP16" s="2"/>
      <c r="AQ16" s="189">
        <f t="shared" si="2"/>
        <v>1</v>
      </c>
    </row>
    <row r="17" spans="2:46" ht="12" customHeight="1" x14ac:dyDescent="0.15">
      <c r="B17" s="872"/>
      <c r="C17" s="877"/>
      <c r="D17" s="875"/>
      <c r="E17" s="875"/>
      <c r="F17" s="875"/>
      <c r="G17" s="875"/>
      <c r="H17" s="875"/>
      <c r="I17" s="875"/>
      <c r="J17" s="876"/>
      <c r="K17" s="185"/>
      <c r="L17" s="908"/>
      <c r="M17" s="910"/>
      <c r="N17" s="908"/>
      <c r="O17" s="910"/>
      <c r="P17" s="908"/>
      <c r="Q17" s="910"/>
      <c r="R17" s="604"/>
      <c r="S17" s="620"/>
      <c r="T17" s="605"/>
      <c r="U17" s="908"/>
      <c r="V17" s="910"/>
      <c r="W17" s="908"/>
      <c r="X17" s="910"/>
      <c r="Y17" s="186"/>
      <c r="Z17" s="187"/>
      <c r="AA17" s="187"/>
      <c r="AB17" s="187"/>
      <c r="AC17" s="188"/>
      <c r="AD17" s="188"/>
      <c r="AE17" s="188"/>
      <c r="AF17" s="188"/>
      <c r="AG17" s="188"/>
      <c r="AH17" s="188"/>
      <c r="AI17" s="188"/>
      <c r="AJ17" s="188"/>
      <c r="AK17" s="908"/>
      <c r="AL17" s="909"/>
      <c r="AM17" s="909"/>
      <c r="AN17" s="909"/>
      <c r="AO17" s="910"/>
      <c r="AP17" s="2"/>
      <c r="AQ17" s="189">
        <f t="shared" si="2"/>
        <v>1</v>
      </c>
    </row>
    <row r="18" spans="2:46" ht="12" customHeight="1" x14ac:dyDescent="0.15">
      <c r="B18" s="872"/>
      <c r="C18" s="877"/>
      <c r="D18" s="875"/>
      <c r="E18" s="875"/>
      <c r="F18" s="875"/>
      <c r="G18" s="875"/>
      <c r="H18" s="875"/>
      <c r="I18" s="875"/>
      <c r="J18" s="876"/>
      <c r="K18" s="185"/>
      <c r="L18" s="908"/>
      <c r="M18" s="910"/>
      <c r="N18" s="908"/>
      <c r="O18" s="910"/>
      <c r="P18" s="908"/>
      <c r="Q18" s="910"/>
      <c r="R18" s="604"/>
      <c r="S18" s="620"/>
      <c r="T18" s="605"/>
      <c r="U18" s="908"/>
      <c r="V18" s="910"/>
      <c r="W18" s="908"/>
      <c r="X18" s="910"/>
      <c r="Y18" s="186"/>
      <c r="Z18" s="187"/>
      <c r="AA18" s="187"/>
      <c r="AB18" s="187"/>
      <c r="AC18" s="188"/>
      <c r="AD18" s="188"/>
      <c r="AE18" s="188"/>
      <c r="AF18" s="188"/>
      <c r="AG18" s="188"/>
      <c r="AH18" s="188"/>
      <c r="AI18" s="188"/>
      <c r="AJ18" s="188"/>
      <c r="AK18" s="908"/>
      <c r="AL18" s="909"/>
      <c r="AM18" s="909"/>
      <c r="AN18" s="909"/>
      <c r="AO18" s="910"/>
      <c r="AP18" s="2"/>
      <c r="AQ18" s="189">
        <f t="shared" si="2"/>
        <v>1</v>
      </c>
    </row>
    <row r="19" spans="2:46" ht="12" customHeight="1" x14ac:dyDescent="0.15">
      <c r="B19" s="872"/>
      <c r="C19" s="877"/>
      <c r="D19" s="875"/>
      <c r="E19" s="875"/>
      <c r="F19" s="875"/>
      <c r="G19" s="875"/>
      <c r="H19" s="875"/>
      <c r="I19" s="875"/>
      <c r="J19" s="876"/>
      <c r="K19" s="185"/>
      <c r="L19" s="908"/>
      <c r="M19" s="910"/>
      <c r="N19" s="908"/>
      <c r="O19" s="910"/>
      <c r="P19" s="908"/>
      <c r="Q19" s="910"/>
      <c r="R19" s="604"/>
      <c r="S19" s="620"/>
      <c r="T19" s="605"/>
      <c r="U19" s="908"/>
      <c r="V19" s="910"/>
      <c r="W19" s="908"/>
      <c r="X19" s="910"/>
      <c r="Y19" s="186"/>
      <c r="Z19" s="187"/>
      <c r="AA19" s="187"/>
      <c r="AB19" s="187"/>
      <c r="AC19" s="188"/>
      <c r="AD19" s="188"/>
      <c r="AE19" s="188"/>
      <c r="AF19" s="188"/>
      <c r="AG19" s="188"/>
      <c r="AH19" s="188"/>
      <c r="AI19" s="188"/>
      <c r="AJ19" s="188"/>
      <c r="AK19" s="908"/>
      <c r="AL19" s="909"/>
      <c r="AM19" s="909"/>
      <c r="AN19" s="909"/>
      <c r="AO19" s="910"/>
      <c r="AP19" s="2"/>
      <c r="AQ19" s="189">
        <f t="shared" si="2"/>
        <v>1</v>
      </c>
    </row>
    <row r="20" spans="2:46" ht="12" customHeight="1" x14ac:dyDescent="0.15">
      <c r="B20" s="872"/>
      <c r="C20" s="877"/>
      <c r="D20" s="875"/>
      <c r="E20" s="875"/>
      <c r="F20" s="875"/>
      <c r="G20" s="875"/>
      <c r="H20" s="875"/>
      <c r="I20" s="875"/>
      <c r="J20" s="876"/>
      <c r="K20" s="185"/>
      <c r="L20" s="908"/>
      <c r="M20" s="910"/>
      <c r="N20" s="908"/>
      <c r="O20" s="910"/>
      <c r="P20" s="908"/>
      <c r="Q20" s="910"/>
      <c r="R20" s="604"/>
      <c r="S20" s="620"/>
      <c r="T20" s="605"/>
      <c r="U20" s="908"/>
      <c r="V20" s="910"/>
      <c r="W20" s="908"/>
      <c r="X20" s="910"/>
      <c r="Y20" s="186"/>
      <c r="Z20" s="187"/>
      <c r="AA20" s="187"/>
      <c r="AB20" s="187"/>
      <c r="AC20" s="188"/>
      <c r="AD20" s="188"/>
      <c r="AE20" s="188"/>
      <c r="AF20" s="188"/>
      <c r="AG20" s="188"/>
      <c r="AH20" s="188"/>
      <c r="AI20" s="188"/>
      <c r="AJ20" s="188"/>
      <c r="AK20" s="908"/>
      <c r="AL20" s="909"/>
      <c r="AM20" s="909"/>
      <c r="AN20" s="909"/>
      <c r="AO20" s="910"/>
      <c r="AP20" s="2"/>
      <c r="AQ20" s="189">
        <f t="shared" si="2"/>
        <v>1</v>
      </c>
    </row>
    <row r="21" spans="2:46" ht="12" customHeight="1" x14ac:dyDescent="0.15">
      <c r="B21" s="872"/>
      <c r="C21" s="877"/>
      <c r="D21" s="875"/>
      <c r="E21" s="875"/>
      <c r="F21" s="875"/>
      <c r="G21" s="875"/>
      <c r="H21" s="875"/>
      <c r="I21" s="875"/>
      <c r="J21" s="876"/>
      <c r="K21" s="185"/>
      <c r="L21" s="908"/>
      <c r="M21" s="910"/>
      <c r="N21" s="908"/>
      <c r="O21" s="910"/>
      <c r="P21" s="908"/>
      <c r="Q21" s="910"/>
      <c r="R21" s="604"/>
      <c r="S21" s="620"/>
      <c r="T21" s="605"/>
      <c r="U21" s="908"/>
      <c r="V21" s="910"/>
      <c r="W21" s="908"/>
      <c r="X21" s="910"/>
      <c r="Y21" s="186"/>
      <c r="Z21" s="187"/>
      <c r="AA21" s="187"/>
      <c r="AB21" s="187"/>
      <c r="AC21" s="188"/>
      <c r="AD21" s="188"/>
      <c r="AE21" s="188"/>
      <c r="AF21" s="188"/>
      <c r="AG21" s="188"/>
      <c r="AH21" s="188"/>
      <c r="AI21" s="188"/>
      <c r="AJ21" s="188"/>
      <c r="AK21" s="908"/>
      <c r="AL21" s="909"/>
      <c r="AM21" s="909"/>
      <c r="AN21" s="909"/>
      <c r="AO21" s="910"/>
      <c r="AP21" s="2"/>
      <c r="AQ21" s="189">
        <f>IF(P21="材質劣化",2,IF(P21="漏水",3,1))</f>
        <v>1</v>
      </c>
    </row>
    <row r="22" spans="2:46" ht="12" customHeight="1" x14ac:dyDescent="0.15">
      <c r="B22" s="872"/>
      <c r="C22" s="877"/>
      <c r="D22" s="875"/>
      <c r="E22" s="875"/>
      <c r="F22" s="875"/>
      <c r="G22" s="875"/>
      <c r="H22" s="875"/>
      <c r="I22" s="875"/>
      <c r="J22" s="876"/>
      <c r="K22" s="185"/>
      <c r="L22" s="908"/>
      <c r="M22" s="910"/>
      <c r="N22" s="908"/>
      <c r="O22" s="910"/>
      <c r="P22" s="908"/>
      <c r="Q22" s="910"/>
      <c r="R22" s="604"/>
      <c r="S22" s="620"/>
      <c r="T22" s="605"/>
      <c r="U22" s="908"/>
      <c r="V22" s="910"/>
      <c r="W22" s="908"/>
      <c r="X22" s="910"/>
      <c r="Y22" s="186"/>
      <c r="Z22" s="187"/>
      <c r="AA22" s="187"/>
      <c r="AB22" s="187"/>
      <c r="AC22" s="188"/>
      <c r="AD22" s="188"/>
      <c r="AE22" s="188"/>
      <c r="AF22" s="188"/>
      <c r="AG22" s="188"/>
      <c r="AH22" s="188"/>
      <c r="AI22" s="188"/>
      <c r="AJ22" s="188"/>
      <c r="AK22" s="908"/>
      <c r="AL22" s="909"/>
      <c r="AM22" s="909"/>
      <c r="AN22" s="909"/>
      <c r="AO22" s="910"/>
      <c r="AP22" s="2"/>
      <c r="AQ22" s="189">
        <f t="shared" si="2"/>
        <v>1</v>
      </c>
    </row>
    <row r="23" spans="2:46" ht="12" customHeight="1" x14ac:dyDescent="0.15">
      <c r="B23" s="872"/>
      <c r="C23" s="877"/>
      <c r="D23" s="875"/>
      <c r="E23" s="875"/>
      <c r="F23" s="875"/>
      <c r="G23" s="875"/>
      <c r="H23" s="875"/>
      <c r="I23" s="875"/>
      <c r="J23" s="876"/>
      <c r="K23" s="185"/>
      <c r="L23" s="908"/>
      <c r="M23" s="910"/>
      <c r="N23" s="908"/>
      <c r="O23" s="910"/>
      <c r="P23" s="908"/>
      <c r="Q23" s="910"/>
      <c r="R23" s="604"/>
      <c r="S23" s="620"/>
      <c r="T23" s="605"/>
      <c r="U23" s="908"/>
      <c r="V23" s="910"/>
      <c r="W23" s="908"/>
      <c r="X23" s="910"/>
      <c r="Y23" s="186"/>
      <c r="Z23" s="187"/>
      <c r="AA23" s="187"/>
      <c r="AB23" s="187"/>
      <c r="AC23" s="188"/>
      <c r="AD23" s="188"/>
      <c r="AE23" s="188"/>
      <c r="AF23" s="188"/>
      <c r="AG23" s="188"/>
      <c r="AH23" s="188"/>
      <c r="AI23" s="188"/>
      <c r="AJ23" s="188"/>
      <c r="AK23" s="908"/>
      <c r="AL23" s="909"/>
      <c r="AM23" s="909"/>
      <c r="AN23" s="909"/>
      <c r="AO23" s="910"/>
      <c r="AP23" s="2"/>
      <c r="AQ23" s="189">
        <f t="shared" si="2"/>
        <v>1</v>
      </c>
    </row>
    <row r="24" spans="2:46" ht="12" customHeight="1" x14ac:dyDescent="0.15">
      <c r="B24" s="872"/>
      <c r="C24" s="877"/>
      <c r="D24" s="875"/>
      <c r="E24" s="875"/>
      <c r="F24" s="875"/>
      <c r="G24" s="875"/>
      <c r="H24" s="875"/>
      <c r="I24" s="875"/>
      <c r="J24" s="876"/>
      <c r="K24" s="185"/>
      <c r="L24" s="908"/>
      <c r="M24" s="910"/>
      <c r="N24" s="908"/>
      <c r="O24" s="910"/>
      <c r="P24" s="908"/>
      <c r="Q24" s="910"/>
      <c r="R24" s="604"/>
      <c r="S24" s="620"/>
      <c r="T24" s="605"/>
      <c r="U24" s="908"/>
      <c r="V24" s="910"/>
      <c r="W24" s="908"/>
      <c r="X24" s="910"/>
      <c r="Y24" s="186"/>
      <c r="Z24" s="187"/>
      <c r="AA24" s="187"/>
      <c r="AB24" s="187"/>
      <c r="AC24" s="188"/>
      <c r="AD24" s="188"/>
      <c r="AE24" s="188"/>
      <c r="AF24" s="188"/>
      <c r="AG24" s="188"/>
      <c r="AH24" s="188"/>
      <c r="AI24" s="188"/>
      <c r="AJ24" s="188"/>
      <c r="AK24" s="908"/>
      <c r="AL24" s="909"/>
      <c r="AM24" s="909"/>
      <c r="AN24" s="909"/>
      <c r="AO24" s="910"/>
      <c r="AP24" s="2"/>
      <c r="AQ24" s="189">
        <f t="shared" si="2"/>
        <v>1</v>
      </c>
    </row>
    <row r="25" spans="2:46" ht="12" customHeight="1" x14ac:dyDescent="0.15">
      <c r="B25" s="872"/>
      <c r="C25" s="877"/>
      <c r="D25" s="875"/>
      <c r="E25" s="875"/>
      <c r="F25" s="875"/>
      <c r="G25" s="875"/>
      <c r="H25" s="875"/>
      <c r="I25" s="875"/>
      <c r="J25" s="876"/>
      <c r="K25" s="185"/>
      <c r="L25" s="908"/>
      <c r="M25" s="910"/>
      <c r="N25" s="908"/>
      <c r="O25" s="910"/>
      <c r="P25" s="908"/>
      <c r="Q25" s="910"/>
      <c r="R25" s="604"/>
      <c r="S25" s="620"/>
      <c r="T25" s="605"/>
      <c r="U25" s="908"/>
      <c r="V25" s="910"/>
      <c r="W25" s="908"/>
      <c r="X25" s="910"/>
      <c r="Y25" s="186"/>
      <c r="Z25" s="187"/>
      <c r="AA25" s="187"/>
      <c r="AB25" s="187"/>
      <c r="AC25" s="188"/>
      <c r="AD25" s="188"/>
      <c r="AE25" s="188"/>
      <c r="AF25" s="188"/>
      <c r="AG25" s="188"/>
      <c r="AH25" s="188"/>
      <c r="AI25" s="188"/>
      <c r="AJ25" s="188"/>
      <c r="AK25" s="908"/>
      <c r="AL25" s="909"/>
      <c r="AM25" s="909"/>
      <c r="AN25" s="909"/>
      <c r="AO25" s="910"/>
      <c r="AP25" s="2"/>
      <c r="AQ25" s="189">
        <f t="shared" si="2"/>
        <v>1</v>
      </c>
    </row>
    <row r="26" spans="2:46" ht="12" customHeight="1" x14ac:dyDescent="0.15">
      <c r="B26" s="872"/>
      <c r="C26" s="877"/>
      <c r="D26" s="875"/>
      <c r="E26" s="875"/>
      <c r="F26" s="875"/>
      <c r="G26" s="875"/>
      <c r="H26" s="875"/>
      <c r="I26" s="875"/>
      <c r="J26" s="876"/>
      <c r="K26" s="185"/>
      <c r="L26" s="908"/>
      <c r="M26" s="910"/>
      <c r="N26" s="908"/>
      <c r="O26" s="910"/>
      <c r="P26" s="908"/>
      <c r="Q26" s="910"/>
      <c r="R26" s="604"/>
      <c r="S26" s="620"/>
      <c r="T26" s="605"/>
      <c r="U26" s="908"/>
      <c r="V26" s="910"/>
      <c r="W26" s="908"/>
      <c r="X26" s="910"/>
      <c r="Y26" s="186"/>
      <c r="Z26" s="187"/>
      <c r="AA26" s="187"/>
      <c r="AB26" s="187"/>
      <c r="AC26" s="188"/>
      <c r="AD26" s="188"/>
      <c r="AE26" s="188"/>
      <c r="AF26" s="188"/>
      <c r="AG26" s="188"/>
      <c r="AH26" s="188"/>
      <c r="AI26" s="188"/>
      <c r="AJ26" s="188"/>
      <c r="AK26" s="908"/>
      <c r="AL26" s="909"/>
      <c r="AM26" s="909"/>
      <c r="AN26" s="909"/>
      <c r="AO26" s="910"/>
      <c r="AP26" s="2"/>
      <c r="AQ26" s="189">
        <f t="shared" si="2"/>
        <v>1</v>
      </c>
    </row>
    <row r="27" spans="2:46" ht="12" customHeight="1" x14ac:dyDescent="0.15">
      <c r="B27" s="872"/>
      <c r="C27" s="877"/>
      <c r="D27" s="875"/>
      <c r="E27" s="875"/>
      <c r="F27" s="875"/>
      <c r="G27" s="875"/>
      <c r="H27" s="875"/>
      <c r="I27" s="875"/>
      <c r="J27" s="876"/>
      <c r="K27" s="185"/>
      <c r="L27" s="908"/>
      <c r="M27" s="910"/>
      <c r="N27" s="908"/>
      <c r="O27" s="910"/>
      <c r="P27" s="908"/>
      <c r="Q27" s="910"/>
      <c r="R27" s="604"/>
      <c r="S27" s="620"/>
      <c r="T27" s="605"/>
      <c r="U27" s="908"/>
      <c r="V27" s="910"/>
      <c r="W27" s="908"/>
      <c r="X27" s="910"/>
      <c r="Y27" s="186"/>
      <c r="Z27" s="187"/>
      <c r="AA27" s="187"/>
      <c r="AB27" s="187"/>
      <c r="AC27" s="188"/>
      <c r="AD27" s="188"/>
      <c r="AE27" s="188"/>
      <c r="AF27" s="188"/>
      <c r="AG27" s="188"/>
      <c r="AH27" s="188"/>
      <c r="AI27" s="188"/>
      <c r="AJ27" s="188"/>
      <c r="AK27" s="908"/>
      <c r="AL27" s="909"/>
      <c r="AM27" s="909"/>
      <c r="AN27" s="909"/>
      <c r="AO27" s="910"/>
      <c r="AP27" s="2"/>
      <c r="AQ27" s="189">
        <f t="shared" si="2"/>
        <v>1</v>
      </c>
    </row>
    <row r="28" spans="2:46" ht="12" customHeight="1" x14ac:dyDescent="0.15">
      <c r="B28" s="872"/>
      <c r="C28" s="877"/>
      <c r="D28" s="875"/>
      <c r="E28" s="875"/>
      <c r="F28" s="875"/>
      <c r="G28" s="875"/>
      <c r="H28" s="875"/>
      <c r="I28" s="875"/>
      <c r="J28" s="876"/>
      <c r="K28" s="185"/>
      <c r="L28" s="908"/>
      <c r="M28" s="910"/>
      <c r="N28" s="908"/>
      <c r="O28" s="910"/>
      <c r="P28" s="908"/>
      <c r="Q28" s="910"/>
      <c r="R28" s="604"/>
      <c r="S28" s="620"/>
      <c r="T28" s="605"/>
      <c r="U28" s="908"/>
      <c r="V28" s="910"/>
      <c r="W28" s="908"/>
      <c r="X28" s="910"/>
      <c r="Y28" s="186"/>
      <c r="Z28" s="187"/>
      <c r="AA28" s="187"/>
      <c r="AB28" s="187"/>
      <c r="AC28" s="188"/>
      <c r="AD28" s="188"/>
      <c r="AE28" s="188"/>
      <c r="AF28" s="188"/>
      <c r="AG28" s="188"/>
      <c r="AH28" s="188"/>
      <c r="AI28" s="188"/>
      <c r="AJ28" s="188"/>
      <c r="AK28" s="908"/>
      <c r="AL28" s="909"/>
      <c r="AM28" s="909"/>
      <c r="AN28" s="909"/>
      <c r="AO28" s="910"/>
      <c r="AP28" s="2"/>
      <c r="AQ28" s="189">
        <f t="shared" si="2"/>
        <v>1</v>
      </c>
    </row>
    <row r="29" spans="2:46" ht="12" customHeight="1" x14ac:dyDescent="0.15">
      <c r="B29" s="872"/>
      <c r="C29" s="877"/>
      <c r="D29" s="875"/>
      <c r="E29" s="875"/>
      <c r="F29" s="875"/>
      <c r="G29" s="875"/>
      <c r="H29" s="875"/>
      <c r="I29" s="875"/>
      <c r="J29" s="876"/>
      <c r="K29" s="185"/>
      <c r="L29" s="908"/>
      <c r="M29" s="910"/>
      <c r="N29" s="908"/>
      <c r="O29" s="910"/>
      <c r="P29" s="908"/>
      <c r="Q29" s="910"/>
      <c r="R29" s="604"/>
      <c r="S29" s="620"/>
      <c r="T29" s="605"/>
      <c r="U29" s="908"/>
      <c r="V29" s="910"/>
      <c r="W29" s="908"/>
      <c r="X29" s="910"/>
      <c r="Y29" s="186"/>
      <c r="Z29" s="187"/>
      <c r="AA29" s="187"/>
      <c r="AB29" s="187"/>
      <c r="AC29" s="188"/>
      <c r="AD29" s="188"/>
      <c r="AE29" s="188"/>
      <c r="AF29" s="188"/>
      <c r="AG29" s="188"/>
      <c r="AH29" s="188"/>
      <c r="AI29" s="188"/>
      <c r="AJ29" s="188"/>
      <c r="AK29" s="908"/>
      <c r="AL29" s="909"/>
      <c r="AM29" s="909"/>
      <c r="AN29" s="909"/>
      <c r="AO29" s="910"/>
      <c r="AP29" s="2"/>
      <c r="AQ29" s="189">
        <f t="shared" si="2"/>
        <v>1</v>
      </c>
    </row>
    <row r="30" spans="2:46" ht="12" customHeight="1" x14ac:dyDescent="0.15">
      <c r="B30" s="872"/>
      <c r="C30" s="877"/>
      <c r="D30" s="875"/>
      <c r="E30" s="875"/>
      <c r="F30" s="875"/>
      <c r="G30" s="875"/>
      <c r="H30" s="875"/>
      <c r="I30" s="875"/>
      <c r="J30" s="876"/>
      <c r="K30" s="185"/>
      <c r="L30" s="908"/>
      <c r="M30" s="910"/>
      <c r="N30" s="908"/>
      <c r="O30" s="910"/>
      <c r="P30" s="908"/>
      <c r="Q30" s="910"/>
      <c r="R30" s="604"/>
      <c r="S30" s="620"/>
      <c r="T30" s="605"/>
      <c r="U30" s="908"/>
      <c r="V30" s="910"/>
      <c r="W30" s="908"/>
      <c r="X30" s="910"/>
      <c r="Y30" s="186"/>
      <c r="Z30" s="187"/>
      <c r="AA30" s="187"/>
      <c r="AB30" s="187"/>
      <c r="AC30" s="188"/>
      <c r="AD30" s="188"/>
      <c r="AE30" s="188"/>
      <c r="AF30" s="188"/>
      <c r="AG30" s="188"/>
      <c r="AH30" s="188"/>
      <c r="AI30" s="188"/>
      <c r="AJ30" s="188"/>
      <c r="AK30" s="908"/>
      <c r="AL30" s="909"/>
      <c r="AM30" s="909"/>
      <c r="AN30" s="909"/>
      <c r="AO30" s="910"/>
      <c r="AP30" s="2"/>
      <c r="AQ30" s="189">
        <f t="shared" si="2"/>
        <v>1</v>
      </c>
    </row>
    <row r="31" spans="2:46" ht="12" customHeight="1" x14ac:dyDescent="0.15">
      <c r="B31" s="872"/>
      <c r="C31" s="877"/>
      <c r="D31" s="875"/>
      <c r="E31" s="875"/>
      <c r="F31" s="875"/>
      <c r="G31" s="875"/>
      <c r="H31" s="875"/>
      <c r="I31" s="875"/>
      <c r="J31" s="876"/>
      <c r="K31" s="185"/>
      <c r="L31" s="908"/>
      <c r="M31" s="910"/>
      <c r="N31" s="908"/>
      <c r="O31" s="910"/>
      <c r="P31" s="908"/>
      <c r="Q31" s="910"/>
      <c r="R31" s="604"/>
      <c r="S31" s="620"/>
      <c r="T31" s="605"/>
      <c r="U31" s="908"/>
      <c r="V31" s="910"/>
      <c r="W31" s="908"/>
      <c r="X31" s="910"/>
      <c r="Y31" s="186"/>
      <c r="Z31" s="187"/>
      <c r="AA31" s="187"/>
      <c r="AB31" s="187"/>
      <c r="AC31" s="188"/>
      <c r="AD31" s="188"/>
      <c r="AE31" s="188"/>
      <c r="AF31" s="188"/>
      <c r="AG31" s="188"/>
      <c r="AH31" s="188"/>
      <c r="AI31" s="188"/>
      <c r="AJ31" s="188"/>
      <c r="AK31" s="908"/>
      <c r="AL31" s="909"/>
      <c r="AM31" s="909"/>
      <c r="AN31" s="909"/>
      <c r="AO31" s="910"/>
      <c r="AP31" s="2"/>
      <c r="AQ31" s="189">
        <f t="shared" si="2"/>
        <v>1</v>
      </c>
    </row>
    <row r="32" spans="2:46" ht="12" customHeight="1" x14ac:dyDescent="0.15">
      <c r="B32" s="872"/>
      <c r="C32" s="877"/>
      <c r="D32" s="875"/>
      <c r="E32" s="875"/>
      <c r="F32" s="875"/>
      <c r="G32" s="875"/>
      <c r="H32" s="875"/>
      <c r="I32" s="875"/>
      <c r="J32" s="876"/>
      <c r="K32" s="185"/>
      <c r="L32" s="908"/>
      <c r="M32" s="910"/>
      <c r="N32" s="908"/>
      <c r="O32" s="910"/>
      <c r="P32" s="908"/>
      <c r="Q32" s="910"/>
      <c r="R32" s="604"/>
      <c r="S32" s="620"/>
      <c r="T32" s="605"/>
      <c r="U32" s="908"/>
      <c r="V32" s="910"/>
      <c r="W32" s="908"/>
      <c r="X32" s="910"/>
      <c r="Y32" s="186"/>
      <c r="Z32" s="187"/>
      <c r="AA32" s="187"/>
      <c r="AB32" s="187"/>
      <c r="AC32" s="188"/>
      <c r="AD32" s="188"/>
      <c r="AE32" s="188"/>
      <c r="AF32" s="188"/>
      <c r="AG32" s="188"/>
      <c r="AH32" s="188"/>
      <c r="AI32" s="188"/>
      <c r="AJ32" s="188"/>
      <c r="AK32" s="908"/>
      <c r="AL32" s="909"/>
      <c r="AM32" s="909"/>
      <c r="AN32" s="909"/>
      <c r="AO32" s="910"/>
      <c r="AP32" s="2"/>
      <c r="AQ32" s="189">
        <f t="shared" si="2"/>
        <v>1</v>
      </c>
      <c r="AS32" s="856"/>
      <c r="AT32" s="856"/>
    </row>
    <row r="33" spans="2:86" ht="12" customHeight="1" x14ac:dyDescent="0.15">
      <c r="B33" s="872"/>
      <c r="C33" s="877"/>
      <c r="D33" s="875"/>
      <c r="E33" s="875"/>
      <c r="F33" s="875"/>
      <c r="G33" s="875"/>
      <c r="H33" s="875"/>
      <c r="I33" s="875"/>
      <c r="J33" s="876"/>
      <c r="K33" s="185"/>
      <c r="L33" s="908"/>
      <c r="M33" s="910"/>
      <c r="N33" s="908"/>
      <c r="O33" s="910"/>
      <c r="P33" s="908"/>
      <c r="Q33" s="910"/>
      <c r="R33" s="604"/>
      <c r="S33" s="620"/>
      <c r="T33" s="605"/>
      <c r="U33" s="908"/>
      <c r="V33" s="910"/>
      <c r="W33" s="908"/>
      <c r="X33" s="910"/>
      <c r="Y33" s="186"/>
      <c r="Z33" s="187"/>
      <c r="AA33" s="187"/>
      <c r="AB33" s="187"/>
      <c r="AC33" s="188"/>
      <c r="AD33" s="188"/>
      <c r="AE33" s="188"/>
      <c r="AF33" s="188"/>
      <c r="AG33" s="188"/>
      <c r="AH33" s="188"/>
      <c r="AI33" s="188"/>
      <c r="AJ33" s="188"/>
      <c r="AK33" s="908"/>
      <c r="AL33" s="909"/>
      <c r="AM33" s="909"/>
      <c r="AN33" s="909"/>
      <c r="AO33" s="910"/>
      <c r="AP33" s="2"/>
      <c r="AQ33" s="189">
        <f t="shared" si="2"/>
        <v>1</v>
      </c>
      <c r="AS33" s="911"/>
      <c r="AT33" s="911"/>
    </row>
    <row r="34" spans="2:86" ht="12" customHeight="1" x14ac:dyDescent="0.15">
      <c r="B34" s="872"/>
      <c r="C34" s="877"/>
      <c r="D34" s="875"/>
      <c r="E34" s="875"/>
      <c r="F34" s="875"/>
      <c r="G34" s="875"/>
      <c r="H34" s="875"/>
      <c r="I34" s="875"/>
      <c r="J34" s="876"/>
      <c r="K34" s="185"/>
      <c r="L34" s="908"/>
      <c r="M34" s="910"/>
      <c r="N34" s="908"/>
      <c r="O34" s="910"/>
      <c r="P34" s="908"/>
      <c r="Q34" s="910"/>
      <c r="R34" s="604"/>
      <c r="S34" s="620"/>
      <c r="T34" s="605"/>
      <c r="U34" s="908"/>
      <c r="V34" s="910"/>
      <c r="W34" s="908"/>
      <c r="X34" s="910"/>
      <c r="Y34" s="186"/>
      <c r="Z34" s="187"/>
      <c r="AA34" s="187"/>
      <c r="AB34" s="187"/>
      <c r="AC34" s="188"/>
      <c r="AD34" s="188"/>
      <c r="AE34" s="188"/>
      <c r="AF34" s="188"/>
      <c r="AG34" s="188"/>
      <c r="AH34" s="188"/>
      <c r="AI34" s="188"/>
      <c r="AJ34" s="188"/>
      <c r="AK34" s="908"/>
      <c r="AL34" s="909"/>
      <c r="AM34" s="909"/>
      <c r="AN34" s="909"/>
      <c r="AO34" s="910"/>
      <c r="AP34" s="2"/>
      <c r="AQ34" s="189">
        <f t="shared" si="2"/>
        <v>1</v>
      </c>
      <c r="AS34" s="912"/>
      <c r="AT34" s="912"/>
    </row>
    <row r="35" spans="2:86" ht="12" customHeight="1" x14ac:dyDescent="0.15">
      <c r="B35" s="872"/>
      <c r="C35" s="877"/>
      <c r="D35" s="875"/>
      <c r="E35" s="875"/>
      <c r="F35" s="875"/>
      <c r="G35" s="875"/>
      <c r="H35" s="875"/>
      <c r="I35" s="875"/>
      <c r="J35" s="876"/>
      <c r="K35" s="913" t="s">
        <v>945</v>
      </c>
      <c r="L35" s="898" t="s">
        <v>946</v>
      </c>
      <c r="M35" s="898"/>
      <c r="N35" s="898"/>
      <c r="O35" s="898"/>
      <c r="P35" s="898"/>
      <c r="Q35" s="898"/>
      <c r="R35" s="898"/>
      <c r="S35" s="898"/>
      <c r="T35" s="898"/>
      <c r="U35" s="898"/>
      <c r="V35" s="898"/>
      <c r="W35" s="898"/>
      <c r="X35" s="898"/>
      <c r="Y35" s="884" t="s">
        <v>947</v>
      </c>
      <c r="Z35" s="885"/>
      <c r="AA35" s="885"/>
      <c r="AB35" s="886"/>
      <c r="AC35" s="190">
        <f t="shared" ref="AC35:AJ35" si="3">SUM(AC11:AC34)</f>
        <v>0</v>
      </c>
      <c r="AD35" s="190">
        <f t="shared" si="3"/>
        <v>0</v>
      </c>
      <c r="AE35" s="190">
        <f>SUM(AE11:AE34)</f>
        <v>0</v>
      </c>
      <c r="AF35" s="190">
        <f t="shared" si="3"/>
        <v>0</v>
      </c>
      <c r="AG35" s="190">
        <f t="shared" si="3"/>
        <v>0</v>
      </c>
      <c r="AH35" s="190">
        <f t="shared" si="3"/>
        <v>0</v>
      </c>
      <c r="AI35" s="190">
        <f t="shared" si="3"/>
        <v>0</v>
      </c>
      <c r="AJ35" s="191">
        <f t="shared" si="3"/>
        <v>0</v>
      </c>
      <c r="AK35" s="898" t="s">
        <v>948</v>
      </c>
      <c r="AL35" s="898"/>
      <c r="AM35" s="915" t="s">
        <v>607</v>
      </c>
      <c r="AN35" s="915"/>
      <c r="AO35" s="915"/>
      <c r="AP35" s="2"/>
    </row>
    <row r="36" spans="2:86" ht="12" customHeight="1" x14ac:dyDescent="0.15">
      <c r="B36" s="872"/>
      <c r="C36" s="877"/>
      <c r="D36" s="875"/>
      <c r="E36" s="875"/>
      <c r="F36" s="875"/>
      <c r="G36" s="875"/>
      <c r="H36" s="875"/>
      <c r="I36" s="875"/>
      <c r="J36" s="876"/>
      <c r="K36" s="914"/>
      <c r="L36" s="892" t="s">
        <v>950</v>
      </c>
      <c r="M36" s="899"/>
      <c r="N36" s="893"/>
      <c r="O36" s="892" t="s">
        <v>951</v>
      </c>
      <c r="P36" s="899"/>
      <c r="Q36" s="899"/>
      <c r="R36" s="899"/>
      <c r="S36" s="899"/>
      <c r="T36" s="899"/>
      <c r="U36" s="899"/>
      <c r="V36" s="899"/>
      <c r="W36" s="899"/>
      <c r="X36" s="893"/>
      <c r="Y36" s="183" t="s">
        <v>527</v>
      </c>
      <c r="Z36" s="184" t="s">
        <v>526</v>
      </c>
      <c r="AA36" s="184" t="s">
        <v>943</v>
      </c>
      <c r="AB36" s="184" t="s">
        <v>944</v>
      </c>
      <c r="AC36" s="184" t="s">
        <v>527</v>
      </c>
      <c r="AD36" s="184" t="s">
        <v>526</v>
      </c>
      <c r="AE36" s="184" t="s">
        <v>943</v>
      </c>
      <c r="AF36" s="184" t="s">
        <v>944</v>
      </c>
      <c r="AG36" s="184" t="s">
        <v>527</v>
      </c>
      <c r="AH36" s="184" t="s">
        <v>526</v>
      </c>
      <c r="AI36" s="184" t="s">
        <v>943</v>
      </c>
      <c r="AJ36" s="192" t="s">
        <v>944</v>
      </c>
      <c r="AK36" s="898"/>
      <c r="AL36" s="898"/>
      <c r="AM36" s="915"/>
      <c r="AN36" s="915"/>
      <c r="AO36" s="915"/>
      <c r="AP36" s="2"/>
    </row>
    <row r="37" spans="2:86" ht="14.25" customHeight="1" x14ac:dyDescent="0.15">
      <c r="B37" s="872"/>
      <c r="C37" s="877"/>
      <c r="D37" s="875"/>
      <c r="E37" s="875"/>
      <c r="F37" s="875"/>
      <c r="G37" s="875"/>
      <c r="H37" s="875"/>
      <c r="I37" s="875"/>
      <c r="J37" s="876"/>
      <c r="K37" s="914"/>
      <c r="L37" s="894"/>
      <c r="M37" s="903"/>
      <c r="N37" s="895"/>
      <c r="O37" s="894"/>
      <c r="P37" s="903"/>
      <c r="Q37" s="903"/>
      <c r="R37" s="903"/>
      <c r="S37" s="903"/>
      <c r="T37" s="903"/>
      <c r="U37" s="903"/>
      <c r="V37" s="903"/>
      <c r="W37" s="903"/>
      <c r="X37" s="895"/>
      <c r="Y37" s="916">
        <f>COUNTIF(Y11:Y34,"〇")</f>
        <v>0</v>
      </c>
      <c r="Z37" s="916">
        <f>COUNTIF(Z11:Z34,"〇")</f>
        <v>0</v>
      </c>
      <c r="AA37" s="916">
        <f>COUNTIF(AA11:AA34,"〇")</f>
        <v>0</v>
      </c>
      <c r="AB37" s="916">
        <f>COUNTIF(AB11:AB34,"〇")</f>
        <v>0</v>
      </c>
      <c r="AC37" s="916">
        <f>COUNTA(AC11:AC34)</f>
        <v>0</v>
      </c>
      <c r="AD37" s="916">
        <f t="shared" ref="AD37:AI37" si="4">COUNTA(AD11:AD34)</f>
        <v>0</v>
      </c>
      <c r="AE37" s="916">
        <f t="shared" si="4"/>
        <v>0</v>
      </c>
      <c r="AF37" s="916">
        <f t="shared" si="4"/>
        <v>0</v>
      </c>
      <c r="AG37" s="916">
        <f t="shared" si="4"/>
        <v>0</v>
      </c>
      <c r="AH37" s="916">
        <f t="shared" si="4"/>
        <v>0</v>
      </c>
      <c r="AI37" s="916">
        <f t="shared" si="4"/>
        <v>0</v>
      </c>
      <c r="AJ37" s="916">
        <f>COUNTA(AJ11:AJ34)</f>
        <v>0</v>
      </c>
      <c r="AK37" s="898"/>
      <c r="AL37" s="898"/>
      <c r="AM37" s="915"/>
      <c r="AN37" s="915"/>
      <c r="AO37" s="915"/>
      <c r="AP37" s="2"/>
    </row>
    <row r="38" spans="2:86" ht="14.25" customHeight="1" x14ac:dyDescent="0.15">
      <c r="B38" s="872"/>
      <c r="C38" s="877"/>
      <c r="D38" s="875"/>
      <c r="E38" s="875"/>
      <c r="F38" s="875"/>
      <c r="G38" s="875"/>
      <c r="H38" s="875"/>
      <c r="I38" s="875"/>
      <c r="J38" s="876"/>
      <c r="K38" s="914"/>
      <c r="L38" s="896"/>
      <c r="M38" s="900"/>
      <c r="N38" s="897"/>
      <c r="O38" s="896"/>
      <c r="P38" s="900"/>
      <c r="Q38" s="900"/>
      <c r="R38" s="900"/>
      <c r="S38" s="900"/>
      <c r="T38" s="900"/>
      <c r="U38" s="900"/>
      <c r="V38" s="900"/>
      <c r="W38" s="900"/>
      <c r="X38" s="897"/>
      <c r="Y38" s="916"/>
      <c r="Z38" s="916"/>
      <c r="AA38" s="916"/>
      <c r="AB38" s="916"/>
      <c r="AC38" s="916"/>
      <c r="AD38" s="916"/>
      <c r="AE38" s="916"/>
      <c r="AF38" s="916"/>
      <c r="AG38" s="916"/>
      <c r="AH38" s="916"/>
      <c r="AI38" s="916"/>
      <c r="AJ38" s="916"/>
      <c r="AK38" s="898"/>
      <c r="AL38" s="898"/>
      <c r="AM38" s="915"/>
      <c r="AN38" s="915"/>
      <c r="AO38" s="915"/>
      <c r="AP38" s="2"/>
    </row>
    <row r="39" spans="2:86" ht="12" customHeight="1" x14ac:dyDescent="0.15">
      <c r="B39" s="872"/>
      <c r="C39" s="877"/>
      <c r="D39" s="875"/>
      <c r="E39" s="875"/>
      <c r="F39" s="875"/>
      <c r="G39" s="875"/>
      <c r="H39" s="875"/>
      <c r="I39" s="875"/>
      <c r="J39" s="875"/>
      <c r="K39" s="924" t="s">
        <v>952</v>
      </c>
      <c r="L39" s="926"/>
      <c r="M39" s="926"/>
      <c r="N39" s="926"/>
      <c r="O39" s="926"/>
      <c r="P39" s="926"/>
      <c r="Q39" s="926"/>
      <c r="R39" s="926"/>
      <c r="S39" s="926"/>
      <c r="T39" s="926"/>
      <c r="U39" s="926"/>
      <c r="V39" s="926"/>
      <c r="W39" s="926"/>
      <c r="X39" s="926"/>
      <c r="Y39" s="926"/>
      <c r="Z39" s="926"/>
      <c r="AA39" s="926"/>
      <c r="AB39" s="926"/>
      <c r="AC39" s="926"/>
      <c r="AD39" s="926"/>
      <c r="AE39" s="926"/>
      <c r="AF39" s="926"/>
      <c r="AG39" s="926"/>
      <c r="AH39" s="926"/>
      <c r="AI39" s="926"/>
      <c r="AJ39" s="926"/>
      <c r="AK39" s="927"/>
      <c r="AL39" s="927"/>
      <c r="AM39" s="927"/>
      <c r="AN39" s="927"/>
      <c r="AO39" s="928"/>
      <c r="AP39" s="2"/>
    </row>
    <row r="40" spans="2:86" ht="12" customHeight="1" x14ac:dyDescent="0.15">
      <c r="B40" s="872"/>
      <c r="C40" s="877"/>
      <c r="D40" s="875"/>
      <c r="E40" s="875"/>
      <c r="F40" s="875"/>
      <c r="G40" s="875"/>
      <c r="H40" s="875"/>
      <c r="I40" s="875"/>
      <c r="J40" s="875"/>
      <c r="K40" s="925"/>
      <c r="L40" s="927"/>
      <c r="M40" s="927"/>
      <c r="N40" s="927"/>
      <c r="O40" s="927"/>
      <c r="P40" s="927"/>
      <c r="Q40" s="927"/>
      <c r="R40" s="927"/>
      <c r="S40" s="927"/>
      <c r="T40" s="927"/>
      <c r="U40" s="927"/>
      <c r="V40" s="927"/>
      <c r="W40" s="927"/>
      <c r="X40" s="927"/>
      <c r="Y40" s="927"/>
      <c r="Z40" s="927"/>
      <c r="AA40" s="927"/>
      <c r="AB40" s="927"/>
      <c r="AC40" s="927"/>
      <c r="AD40" s="927"/>
      <c r="AE40" s="927"/>
      <c r="AF40" s="927"/>
      <c r="AG40" s="927"/>
      <c r="AH40" s="927"/>
      <c r="AI40" s="927"/>
      <c r="AJ40" s="927"/>
      <c r="AK40" s="927"/>
      <c r="AL40" s="927"/>
      <c r="AM40" s="927"/>
      <c r="AN40" s="927"/>
      <c r="AO40" s="928"/>
      <c r="AP40" s="2"/>
    </row>
    <row r="41" spans="2:86" ht="12" customHeight="1" x14ac:dyDescent="0.15">
      <c r="B41" s="872"/>
      <c r="C41" s="877"/>
      <c r="D41" s="875"/>
      <c r="E41" s="875"/>
      <c r="F41" s="875"/>
      <c r="G41" s="875"/>
      <c r="H41" s="875"/>
      <c r="I41" s="875"/>
      <c r="J41" s="875"/>
      <c r="K41" s="925"/>
      <c r="L41" s="927"/>
      <c r="M41" s="927"/>
      <c r="N41" s="927"/>
      <c r="O41" s="927"/>
      <c r="P41" s="927"/>
      <c r="Q41" s="927"/>
      <c r="R41" s="927"/>
      <c r="S41" s="927"/>
      <c r="T41" s="927"/>
      <c r="U41" s="927"/>
      <c r="V41" s="927"/>
      <c r="W41" s="927"/>
      <c r="X41" s="927"/>
      <c r="Y41" s="927"/>
      <c r="Z41" s="927"/>
      <c r="AA41" s="927"/>
      <c r="AB41" s="927"/>
      <c r="AC41" s="927"/>
      <c r="AD41" s="927"/>
      <c r="AE41" s="927"/>
      <c r="AF41" s="927"/>
      <c r="AG41" s="927"/>
      <c r="AH41" s="927"/>
      <c r="AI41" s="927"/>
      <c r="AJ41" s="927"/>
      <c r="AK41" s="927"/>
      <c r="AL41" s="927"/>
      <c r="AM41" s="927"/>
      <c r="AN41" s="927"/>
      <c r="AO41" s="928"/>
      <c r="AP41" s="2"/>
    </row>
    <row r="42" spans="2:86" ht="12" customHeight="1" x14ac:dyDescent="0.15">
      <c r="B42" s="872"/>
      <c r="C42" s="877"/>
      <c r="D42" s="875"/>
      <c r="E42" s="875"/>
      <c r="F42" s="875"/>
      <c r="G42" s="875"/>
      <c r="H42" s="875"/>
      <c r="I42" s="875"/>
      <c r="J42" s="875"/>
      <c r="K42" s="925"/>
      <c r="L42" s="929"/>
      <c r="M42" s="929"/>
      <c r="N42" s="929"/>
      <c r="O42" s="929"/>
      <c r="P42" s="929"/>
      <c r="Q42" s="929"/>
      <c r="R42" s="929"/>
      <c r="S42" s="929"/>
      <c r="T42" s="929"/>
      <c r="U42" s="929"/>
      <c r="V42" s="929"/>
      <c r="W42" s="929"/>
      <c r="X42" s="929"/>
      <c r="Y42" s="929"/>
      <c r="Z42" s="929"/>
      <c r="AA42" s="929"/>
      <c r="AB42" s="929"/>
      <c r="AC42" s="929"/>
      <c r="AD42" s="929"/>
      <c r="AE42" s="929"/>
      <c r="AF42" s="929"/>
      <c r="AG42" s="929"/>
      <c r="AH42" s="929"/>
      <c r="AI42" s="929"/>
      <c r="AJ42" s="929"/>
      <c r="AK42" s="929"/>
      <c r="AL42" s="929"/>
      <c r="AM42" s="929"/>
      <c r="AN42" s="929"/>
      <c r="AO42" s="930"/>
      <c r="AP42" s="172"/>
      <c r="CD42" s="2"/>
      <c r="CE42" s="2"/>
      <c r="CF42" s="2"/>
      <c r="CG42" s="2"/>
      <c r="CH42" s="2"/>
    </row>
    <row r="43" spans="2:86" ht="12" customHeight="1" x14ac:dyDescent="0.15">
      <c r="B43" s="872"/>
      <c r="C43" s="877"/>
      <c r="D43" s="875"/>
      <c r="E43" s="875"/>
      <c r="F43" s="875"/>
      <c r="G43" s="875"/>
      <c r="H43" s="875"/>
      <c r="I43" s="875"/>
      <c r="J43" s="876"/>
      <c r="K43" s="917" t="s">
        <v>953</v>
      </c>
      <c r="L43" s="917"/>
      <c r="M43" s="917"/>
      <c r="N43" s="917"/>
      <c r="O43" s="917"/>
      <c r="P43" s="917"/>
      <c r="Q43" s="917"/>
      <c r="R43" s="917"/>
      <c r="S43" s="917"/>
      <c r="T43" s="917"/>
      <c r="U43" s="917"/>
      <c r="V43" s="917"/>
      <c r="W43" s="917"/>
      <c r="X43" s="917"/>
      <c r="Y43" s="917"/>
      <c r="Z43" s="917"/>
      <c r="AA43" s="917"/>
      <c r="AB43" s="917"/>
      <c r="AC43" s="917"/>
      <c r="AD43" s="917"/>
      <c r="AE43" s="917"/>
      <c r="AF43" s="917"/>
      <c r="AG43" s="917"/>
      <c r="AH43" s="917"/>
      <c r="AI43" s="917"/>
      <c r="AJ43" s="917"/>
      <c r="AK43" s="917"/>
      <c r="AL43" s="917"/>
      <c r="AM43" s="917"/>
      <c r="AN43" s="917"/>
      <c r="AO43" s="917"/>
      <c r="AP43" s="172"/>
      <c r="CD43" s="2"/>
      <c r="CE43" s="2"/>
      <c r="CF43" s="2"/>
      <c r="CG43" s="2"/>
      <c r="CH43" s="2"/>
    </row>
    <row r="44" spans="2:86" ht="12" customHeight="1" x14ac:dyDescent="0.15">
      <c r="B44" s="872"/>
      <c r="C44" s="877"/>
      <c r="D44" s="875"/>
      <c r="E44" s="875"/>
      <c r="F44" s="875"/>
      <c r="G44" s="875"/>
      <c r="H44" s="875"/>
      <c r="I44" s="875"/>
      <c r="J44" s="876"/>
      <c r="K44" s="918" t="s">
        <v>954</v>
      </c>
      <c r="L44" s="919"/>
      <c r="M44" s="919"/>
      <c r="N44" s="919"/>
      <c r="O44" s="919"/>
      <c r="P44" s="919"/>
      <c r="Q44" s="919"/>
      <c r="R44" s="919"/>
      <c r="S44" s="919"/>
      <c r="T44" s="919"/>
      <c r="U44" s="919"/>
      <c r="V44" s="919"/>
      <c r="W44" s="919"/>
      <c r="X44" s="919"/>
      <c r="Y44" s="919"/>
      <c r="Z44" s="919"/>
      <c r="AA44" s="919"/>
      <c r="AB44" s="919"/>
      <c r="AC44" s="919"/>
      <c r="AD44" s="919"/>
      <c r="AE44" s="919"/>
      <c r="AF44" s="919"/>
      <c r="AG44" s="919"/>
      <c r="AH44" s="919"/>
      <c r="AI44" s="919"/>
      <c r="AJ44" s="919"/>
      <c r="AK44" s="919"/>
      <c r="AL44" s="919"/>
      <c r="AM44" s="919"/>
      <c r="AN44" s="919"/>
      <c r="AO44" s="920"/>
      <c r="AP44" s="172"/>
      <c r="CD44" s="2"/>
      <c r="CE44" s="2"/>
      <c r="CF44" s="2"/>
      <c r="CG44" s="2"/>
      <c r="CH44" s="2"/>
    </row>
    <row r="45" spans="2:86" ht="12" customHeight="1" x14ac:dyDescent="0.15">
      <c r="B45" s="480"/>
      <c r="C45" s="878"/>
      <c r="D45" s="879"/>
      <c r="E45" s="879"/>
      <c r="F45" s="879"/>
      <c r="G45" s="879"/>
      <c r="H45" s="879"/>
      <c r="I45" s="879"/>
      <c r="J45" s="880"/>
      <c r="K45" s="921" t="s">
        <v>955</v>
      </c>
      <c r="L45" s="922"/>
      <c r="M45" s="922"/>
      <c r="N45" s="922"/>
      <c r="O45" s="922"/>
      <c r="P45" s="922"/>
      <c r="Q45" s="922"/>
      <c r="R45" s="922"/>
      <c r="S45" s="922"/>
      <c r="T45" s="922"/>
      <c r="U45" s="922"/>
      <c r="V45" s="922"/>
      <c r="W45" s="922"/>
      <c r="X45" s="922"/>
      <c r="Y45" s="922"/>
      <c r="Z45" s="922"/>
      <c r="AA45" s="922"/>
      <c r="AB45" s="922"/>
      <c r="AC45" s="922"/>
      <c r="AD45" s="922"/>
      <c r="AE45" s="922"/>
      <c r="AF45" s="922"/>
      <c r="AG45" s="922"/>
      <c r="AH45" s="922"/>
      <c r="AI45" s="922"/>
      <c r="AJ45" s="922"/>
      <c r="AK45" s="922"/>
      <c r="AL45" s="922"/>
      <c r="AM45" s="922"/>
      <c r="AN45" s="922"/>
      <c r="AO45" s="923"/>
      <c r="AP45" s="172"/>
      <c r="CD45" s="2"/>
      <c r="CE45" s="2"/>
      <c r="CF45" s="2"/>
      <c r="CG45" s="2"/>
      <c r="CH45" s="2"/>
    </row>
    <row r="46" spans="2:86" ht="12" customHeight="1" x14ac:dyDescent="0.2">
      <c r="B46" s="159" t="s">
        <v>956</v>
      </c>
      <c r="C46" s="181"/>
      <c r="D46" s="181"/>
      <c r="E46" s="181"/>
      <c r="F46" s="181"/>
      <c r="G46" s="181"/>
      <c r="H46" s="181"/>
      <c r="I46" s="181"/>
      <c r="J46" s="181"/>
      <c r="K46" s="193"/>
      <c r="L46" s="193"/>
      <c r="M46" s="193"/>
      <c r="N46" s="193"/>
      <c r="O46" s="193"/>
      <c r="P46" s="193"/>
      <c r="Q46" s="193"/>
      <c r="R46" s="193"/>
      <c r="S46" s="193"/>
      <c r="T46" s="193"/>
      <c r="U46" s="193"/>
      <c r="V46" s="193"/>
      <c r="W46" s="193"/>
      <c r="X46" s="193"/>
      <c r="Y46" s="193"/>
      <c r="Z46" s="193"/>
      <c r="AA46" s="193"/>
      <c r="AB46" s="193"/>
      <c r="AC46" s="193"/>
      <c r="AD46" s="193"/>
      <c r="AE46" s="193"/>
      <c r="AF46" s="193"/>
      <c r="AG46" s="193"/>
      <c r="AH46" s="193"/>
      <c r="AI46" s="193"/>
      <c r="AJ46" s="193"/>
      <c r="AK46" s="193"/>
      <c r="AL46" s="193"/>
      <c r="AM46" s="193"/>
      <c r="AN46" s="193"/>
      <c r="AO46" s="193"/>
      <c r="AP46" s="172"/>
      <c r="CD46" s="2"/>
      <c r="CE46" s="2"/>
      <c r="CF46" s="2"/>
      <c r="CG46" s="2"/>
      <c r="CH46" s="2"/>
    </row>
    <row r="47" spans="2:86" s="159" customFormat="1" ht="12" customHeight="1" x14ac:dyDescent="0.15">
      <c r="B47" s="2" t="s">
        <v>957</v>
      </c>
      <c r="AP47" s="172"/>
      <c r="AQ47" s="172"/>
      <c r="AR47" s="172"/>
      <c r="AS47" s="172"/>
      <c r="AT47" s="172"/>
      <c r="AU47" s="172"/>
      <c r="AV47" s="172"/>
      <c r="AW47" s="172"/>
      <c r="AX47" s="172"/>
      <c r="AY47" s="172"/>
      <c r="AZ47" s="172"/>
      <c r="BA47" s="172"/>
      <c r="BB47" s="172"/>
      <c r="BC47" s="172"/>
      <c r="BD47" s="172"/>
      <c r="BE47" s="172"/>
      <c r="BF47" s="172"/>
      <c r="BG47" s="172"/>
      <c r="BH47" s="172"/>
      <c r="BI47" s="172"/>
      <c r="BJ47" s="172"/>
      <c r="BK47" s="172"/>
      <c r="BL47" s="172"/>
      <c r="BM47" s="172"/>
      <c r="BN47" s="172"/>
      <c r="BO47" s="172"/>
      <c r="BP47" s="172"/>
      <c r="BQ47" s="172"/>
      <c r="BR47" s="172"/>
      <c r="BS47" s="172"/>
      <c r="BT47" s="172"/>
      <c r="BU47" s="172"/>
      <c r="BV47" s="172"/>
      <c r="BW47" s="172"/>
      <c r="BX47" s="172"/>
      <c r="BY47" s="172"/>
      <c r="BZ47" s="172"/>
      <c r="CA47" s="172"/>
      <c r="CB47" s="172"/>
      <c r="CC47" s="172"/>
    </row>
    <row r="48" spans="2:86" ht="12" customHeight="1" x14ac:dyDescent="0.15">
      <c r="B48" s="2" t="s">
        <v>958</v>
      </c>
      <c r="AP48" s="172"/>
      <c r="CD48" s="2"/>
      <c r="CE48" s="2"/>
      <c r="CF48" s="2"/>
      <c r="CG48" s="2"/>
      <c r="CH48" s="2"/>
    </row>
    <row r="49" spans="2:86" ht="12" customHeight="1" x14ac:dyDescent="0.15">
      <c r="B49" s="2" t="s">
        <v>959</v>
      </c>
      <c r="AP49" s="172"/>
      <c r="CD49" s="2"/>
      <c r="CE49" s="2"/>
      <c r="CF49" s="2"/>
      <c r="CG49" s="2"/>
      <c r="CH49" s="2"/>
    </row>
    <row r="50" spans="2:86" ht="12" customHeight="1" x14ac:dyDescent="0.15">
      <c r="B50" s="2" t="s">
        <v>960</v>
      </c>
    </row>
    <row r="51" spans="2:86" ht="12" customHeight="1" x14ac:dyDescent="0.15">
      <c r="B51" s="2" t="s">
        <v>961</v>
      </c>
    </row>
    <row r="52" spans="2:86" ht="12" customHeight="1" x14ac:dyDescent="0.15">
      <c r="B52" s="2" t="s">
        <v>962</v>
      </c>
    </row>
    <row r="53" spans="2:86" x14ac:dyDescent="0.15">
      <c r="B53" s="2" t="s">
        <v>963</v>
      </c>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9"/>
  <conditionalFormatting sqref="Y11:AB34 AG11:AJ34">
    <cfRule type="expression" dxfId="293" priority="3">
      <formula>$AQ11=2</formula>
    </cfRule>
  </conditionalFormatting>
  <conditionalFormatting sqref="Y11:AF34">
    <cfRule type="expression" dxfId="292" priority="2">
      <formula>$AQ11=3</formula>
    </cfRule>
  </conditionalFormatting>
  <conditionalFormatting sqref="AC11:AJ34">
    <cfRule type="expression" dxfId="291" priority="1">
      <formula>$AQ11=1</formula>
    </cfRule>
  </conditionalFormatting>
  <dataValidations count="2">
    <dataValidation type="list" allowBlank="1" showInputMessage="1" showErrorMessage="1" sqref="N11:O34" xr:uid="{03C3E3F6-FB60-4222-A048-4DEF82E4B7E0}">
      <formula1>INDIRECT(L11)</formula1>
    </dataValidation>
    <dataValidation type="list" allowBlank="1" showInputMessage="1" showErrorMessage="1" sqref="Y11:AB34" xr:uid="{5EE259E3-AA9F-46C9-A20E-A234DA9451D4}">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1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DE56DB-3EC2-44CE-9D87-F7668B965346}">
  <sheetPr codeName="Sheet131"/>
  <dimension ref="B1:CH53"/>
  <sheetViews>
    <sheetView showGridLines="0" showZeros="0" view="pageBreakPreview" zoomScale="85" zoomScaleNormal="85" zoomScaleSheetLayoutView="85"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1" customWidth="1"/>
    <col min="43" max="86" width="4.125" style="172" customWidth="1"/>
    <col min="87" max="99" width="8" style="2" customWidth="1"/>
    <col min="100" max="110" width="9" style="2"/>
    <col min="111" max="111" width="14" style="2" bestFit="1" customWidth="1"/>
    <col min="112" max="16384" width="9" style="2"/>
  </cols>
  <sheetData>
    <row r="1" spans="2:86" ht="12" customHeight="1" x14ac:dyDescent="0.15">
      <c r="AU1" s="860" t="s">
        <v>909</v>
      </c>
      <c r="AV1" s="861" t="s">
        <v>910</v>
      </c>
      <c r="AW1" s="861"/>
      <c r="AX1" s="861"/>
      <c r="AY1" s="855" t="s">
        <v>911</v>
      </c>
      <c r="AZ1" s="855"/>
      <c r="BA1" s="855"/>
      <c r="BB1" s="855"/>
      <c r="BC1" s="855"/>
      <c r="BD1" s="855"/>
      <c r="BE1" s="855"/>
      <c r="BF1" s="855"/>
      <c r="BG1" s="855"/>
      <c r="BH1" s="855"/>
      <c r="BI1" s="855"/>
      <c r="BJ1" s="855"/>
      <c r="BK1" s="855" t="s">
        <v>912</v>
      </c>
      <c r="BL1" s="855"/>
      <c r="BM1" s="855"/>
      <c r="BN1" s="855"/>
      <c r="BO1" s="855"/>
      <c r="BP1" s="855"/>
      <c r="BQ1" s="855"/>
      <c r="BR1" s="855"/>
      <c r="BS1" s="855"/>
      <c r="BT1" s="855"/>
      <c r="BU1" s="855"/>
      <c r="BV1" s="855"/>
      <c r="BW1" s="857"/>
      <c r="BX1" s="857"/>
      <c r="BY1" s="857"/>
      <c r="BZ1" s="857"/>
      <c r="CA1" s="857"/>
      <c r="CB1" s="857"/>
      <c r="CC1" s="857"/>
      <c r="CD1" s="857"/>
      <c r="CE1" s="857"/>
      <c r="CF1" s="857"/>
      <c r="CG1" s="857"/>
      <c r="CH1" s="857"/>
    </row>
    <row r="2" spans="2:86" ht="8.25" customHeight="1" x14ac:dyDescent="0.15">
      <c r="AU2" s="860"/>
      <c r="AV2" s="861" t="s">
        <v>913</v>
      </c>
      <c r="AW2" s="862" t="s">
        <v>914</v>
      </c>
      <c r="AX2" s="862" t="s">
        <v>915</v>
      </c>
      <c r="AY2" s="855" t="s">
        <v>916</v>
      </c>
      <c r="AZ2" s="855"/>
      <c r="BA2" s="855"/>
      <c r="BB2" s="855"/>
      <c r="BC2" s="855"/>
      <c r="BD2" s="855"/>
      <c r="BE2" s="855"/>
      <c r="BF2" s="855"/>
      <c r="BG2" s="855"/>
      <c r="BH2" s="855"/>
      <c r="BI2" s="855"/>
      <c r="BJ2" s="855"/>
      <c r="BK2" s="855" t="s">
        <v>917</v>
      </c>
      <c r="BL2" s="855"/>
      <c r="BM2" s="855"/>
      <c r="BN2" s="855"/>
      <c r="BO2" s="855" t="s">
        <v>918</v>
      </c>
      <c r="BP2" s="855"/>
      <c r="BQ2" s="855"/>
      <c r="BR2" s="855"/>
      <c r="BS2" s="855"/>
      <c r="BT2" s="855"/>
      <c r="BU2" s="855"/>
      <c r="BV2" s="855"/>
      <c r="BW2" s="856"/>
      <c r="BX2" s="856"/>
      <c r="BY2" s="856"/>
      <c r="BZ2" s="856"/>
      <c r="CA2" s="857"/>
      <c r="CB2" s="857"/>
      <c r="CC2" s="857"/>
      <c r="CD2" s="857"/>
      <c r="CE2" s="857"/>
      <c r="CF2" s="857"/>
      <c r="CG2" s="857"/>
      <c r="CH2" s="857"/>
    </row>
    <row r="3" spans="2:86" ht="24.95" customHeight="1" x14ac:dyDescent="0.15">
      <c r="B3" s="568" t="s">
        <v>919</v>
      </c>
      <c r="C3" s="858"/>
      <c r="D3" s="858"/>
      <c r="E3" s="859"/>
      <c r="F3" s="859"/>
      <c r="G3" s="859"/>
      <c r="H3" s="859"/>
      <c r="I3" s="859"/>
      <c r="J3" s="859"/>
      <c r="K3" s="858"/>
      <c r="L3" s="858"/>
      <c r="M3" s="858"/>
      <c r="N3" s="858"/>
      <c r="O3" s="858"/>
      <c r="P3" s="858"/>
      <c r="Q3" s="858"/>
      <c r="R3" s="858"/>
      <c r="S3" s="858"/>
      <c r="T3" s="858"/>
      <c r="U3" s="858"/>
      <c r="V3" s="858"/>
      <c r="W3" s="858"/>
      <c r="X3" s="858"/>
      <c r="Y3" s="858"/>
      <c r="Z3" s="858"/>
      <c r="AA3" s="858"/>
      <c r="AB3" s="858"/>
      <c r="AC3" s="858"/>
      <c r="AD3" s="858"/>
      <c r="AE3" s="858"/>
      <c r="AF3" s="858"/>
      <c r="AG3" s="858"/>
      <c r="AH3" s="858"/>
      <c r="AI3" s="858"/>
      <c r="AJ3" s="858"/>
      <c r="AK3" s="858"/>
      <c r="AL3" s="858"/>
      <c r="AM3" s="858"/>
      <c r="AN3" s="858"/>
      <c r="AO3" s="858"/>
      <c r="AU3" s="860"/>
      <c r="AV3" s="861"/>
      <c r="AW3" s="862"/>
      <c r="AX3" s="862"/>
      <c r="AY3" s="855" t="s">
        <v>920</v>
      </c>
      <c r="AZ3" s="855"/>
      <c r="BA3" s="855"/>
      <c r="BB3" s="855"/>
      <c r="BC3" s="855" t="s">
        <v>921</v>
      </c>
      <c r="BD3" s="855"/>
      <c r="BE3" s="855"/>
      <c r="BF3" s="855"/>
      <c r="BG3" s="855" t="s">
        <v>922</v>
      </c>
      <c r="BH3" s="855"/>
      <c r="BI3" s="855"/>
      <c r="BJ3" s="855"/>
      <c r="BK3" s="855" t="s">
        <v>923</v>
      </c>
      <c r="BL3" s="855"/>
      <c r="BM3" s="855"/>
      <c r="BN3" s="855"/>
      <c r="BO3" s="855" t="s">
        <v>921</v>
      </c>
      <c r="BP3" s="855"/>
      <c r="BQ3" s="855"/>
      <c r="BR3" s="855"/>
      <c r="BS3" s="855" t="s">
        <v>922</v>
      </c>
      <c r="BT3" s="855"/>
      <c r="BU3" s="855"/>
      <c r="BV3" s="855"/>
      <c r="BW3" s="857"/>
      <c r="BX3" s="857"/>
      <c r="BY3" s="857"/>
      <c r="BZ3" s="857"/>
      <c r="CA3" s="857"/>
      <c r="CB3" s="857"/>
      <c r="CC3" s="857"/>
      <c r="CD3" s="857"/>
      <c r="CE3" s="857"/>
      <c r="CF3" s="857"/>
      <c r="CG3" s="857"/>
      <c r="CH3" s="857"/>
    </row>
    <row r="4" spans="2:86" ht="18" customHeight="1" x14ac:dyDescent="0.15">
      <c r="B4" s="401" t="s">
        <v>8</v>
      </c>
      <c r="C4" s="401"/>
      <c r="D4" s="401"/>
      <c r="E4" s="624" t="s">
        <v>542</v>
      </c>
      <c r="F4" s="625"/>
      <c r="G4" s="625"/>
      <c r="H4" s="625"/>
      <c r="I4" s="625"/>
      <c r="J4" s="626"/>
      <c r="K4" s="496" t="s">
        <v>9</v>
      </c>
      <c r="L4" s="496"/>
      <c r="M4" s="496"/>
      <c r="N4" s="648" t="s">
        <v>543</v>
      </c>
      <c r="O4" s="648"/>
      <c r="P4" s="648"/>
      <c r="Q4" s="648"/>
      <c r="R4" s="648"/>
      <c r="S4" s="648"/>
      <c r="T4" s="498" t="s">
        <v>924</v>
      </c>
      <c r="U4" s="499"/>
      <c r="V4" s="499"/>
      <c r="W4" s="499"/>
      <c r="X4" s="500"/>
      <c r="Y4" s="870" t="s">
        <v>545</v>
      </c>
      <c r="Z4" s="870"/>
      <c r="AA4" s="870"/>
      <c r="AB4" s="870"/>
      <c r="AC4" s="870"/>
      <c r="AD4" s="870"/>
      <c r="AE4" s="870"/>
      <c r="AF4" s="870"/>
      <c r="AG4" s="498" t="s">
        <v>546</v>
      </c>
      <c r="AH4" s="499"/>
      <c r="AI4" s="499"/>
      <c r="AJ4" s="500"/>
      <c r="AK4" s="863">
        <v>45621</v>
      </c>
      <c r="AL4" s="864"/>
      <c r="AM4" s="864"/>
      <c r="AN4" s="864"/>
      <c r="AO4" s="865"/>
      <c r="AU4" s="860"/>
      <c r="AV4" s="861"/>
      <c r="AW4" s="862"/>
      <c r="AX4" s="862"/>
      <c r="AY4" s="173" t="s">
        <v>925</v>
      </c>
      <c r="AZ4" s="173" t="s">
        <v>926</v>
      </c>
      <c r="BA4" s="173" t="s">
        <v>927</v>
      </c>
      <c r="BB4" s="173" t="s">
        <v>928</v>
      </c>
      <c r="BC4" s="173" t="s">
        <v>925</v>
      </c>
      <c r="BD4" s="173" t="s">
        <v>926</v>
      </c>
      <c r="BE4" s="173" t="s">
        <v>927</v>
      </c>
      <c r="BF4" s="173" t="s">
        <v>928</v>
      </c>
      <c r="BG4" s="173" t="s">
        <v>925</v>
      </c>
      <c r="BH4" s="173" t="s">
        <v>926</v>
      </c>
      <c r="BI4" s="173" t="s">
        <v>927</v>
      </c>
      <c r="BJ4" s="173" t="s">
        <v>928</v>
      </c>
      <c r="BK4" s="173" t="s">
        <v>925</v>
      </c>
      <c r="BL4" s="173" t="s">
        <v>926</v>
      </c>
      <c r="BM4" s="173" t="s">
        <v>927</v>
      </c>
      <c r="BN4" s="173" t="s">
        <v>928</v>
      </c>
      <c r="BO4" s="173" t="s">
        <v>925</v>
      </c>
      <c r="BP4" s="173" t="s">
        <v>926</v>
      </c>
      <c r="BQ4" s="173" t="s">
        <v>927</v>
      </c>
      <c r="BR4" s="173" t="s">
        <v>928</v>
      </c>
      <c r="BS4" s="173" t="s">
        <v>925</v>
      </c>
      <c r="BT4" s="173" t="s">
        <v>926</v>
      </c>
      <c r="BU4" s="173" t="s">
        <v>927</v>
      </c>
      <c r="BV4" s="173" t="s">
        <v>928</v>
      </c>
      <c r="BW4" s="5"/>
      <c r="BX4" s="5"/>
      <c r="BY4" s="5"/>
      <c r="BZ4" s="5"/>
      <c r="CA4" s="5"/>
      <c r="CB4" s="5"/>
      <c r="CC4" s="5"/>
      <c r="CD4" s="5"/>
      <c r="CE4" s="5"/>
      <c r="CF4" s="5"/>
      <c r="CG4" s="5"/>
      <c r="CH4" s="5"/>
    </row>
    <row r="5" spans="2:86" ht="18" customHeight="1" x14ac:dyDescent="0.15">
      <c r="B5" s="409" t="s">
        <v>0</v>
      </c>
      <c r="C5" s="409"/>
      <c r="D5" s="409"/>
      <c r="E5" s="634" t="s">
        <v>547</v>
      </c>
      <c r="F5" s="635"/>
      <c r="G5" s="635"/>
      <c r="H5" s="635"/>
      <c r="I5" s="635"/>
      <c r="J5" s="636"/>
      <c r="K5" s="528" t="s">
        <v>1</v>
      </c>
      <c r="L5" s="528"/>
      <c r="M5" s="528"/>
      <c r="N5" s="648" t="s">
        <v>548</v>
      </c>
      <c r="O5" s="648"/>
      <c r="P5" s="648"/>
      <c r="Q5" s="648"/>
      <c r="R5" s="648"/>
      <c r="S5" s="648"/>
      <c r="T5" s="501"/>
      <c r="U5" s="502"/>
      <c r="V5" s="502"/>
      <c r="W5" s="502"/>
      <c r="X5" s="503"/>
      <c r="Y5" s="869" t="s">
        <v>549</v>
      </c>
      <c r="Z5" s="869"/>
      <c r="AA5" s="869"/>
      <c r="AB5" s="869"/>
      <c r="AC5" s="869"/>
      <c r="AD5" s="869"/>
      <c r="AE5" s="869"/>
      <c r="AF5" s="869"/>
      <c r="AG5" s="632"/>
      <c r="AH5" s="650"/>
      <c r="AI5" s="650"/>
      <c r="AJ5" s="633"/>
      <c r="AK5" s="866"/>
      <c r="AL5" s="867"/>
      <c r="AM5" s="867"/>
      <c r="AN5" s="867"/>
      <c r="AO5" s="868"/>
      <c r="AU5" s="860"/>
      <c r="AV5" s="174" t="str">
        <f>N7</f>
        <v>S032</v>
      </c>
      <c r="AW5" s="175">
        <f>R7</f>
        <v>10.5</v>
      </c>
      <c r="AX5" s="176" t="str">
        <f>AM35</f>
        <v>Ⅱ</v>
      </c>
      <c r="AY5" s="176">
        <f>Y37</f>
        <v>0</v>
      </c>
      <c r="AZ5" s="176">
        <f t="shared" ref="AZ5:BJ5" si="0">Z37</f>
        <v>0</v>
      </c>
      <c r="BA5" s="176">
        <f t="shared" si="0"/>
        <v>0</v>
      </c>
      <c r="BB5" s="176">
        <f>AB37</f>
        <v>0</v>
      </c>
      <c r="BC5" s="176">
        <f t="shared" si="0"/>
        <v>0</v>
      </c>
      <c r="BD5" s="176">
        <f>AD37</f>
        <v>0</v>
      </c>
      <c r="BE5" s="176">
        <f>AE37</f>
        <v>0</v>
      </c>
      <c r="BF5" s="176">
        <f t="shared" si="0"/>
        <v>1</v>
      </c>
      <c r="BG5" s="176">
        <f t="shared" si="0"/>
        <v>0</v>
      </c>
      <c r="BH5" s="176">
        <f t="shared" si="0"/>
        <v>0</v>
      </c>
      <c r="BI5" s="176">
        <f>AI37</f>
        <v>0</v>
      </c>
      <c r="BJ5" s="176">
        <f t="shared" si="0"/>
        <v>0</v>
      </c>
      <c r="BK5" s="176" t="str">
        <f>IF(Y37&gt;0,R7,"")</f>
        <v/>
      </c>
      <c r="BL5" s="177" t="str">
        <f>IF(Y37&gt;0,"",IF(Z37&gt;0,R7,""))</f>
        <v/>
      </c>
      <c r="BM5" s="177" t="str">
        <f>IF(Y37+Z37&gt;0,"",IF(AA37&gt;0,R7,""))</f>
        <v/>
      </c>
      <c r="BN5" s="177" t="str">
        <f>IF(Y37+Z37+AA37&gt;0,"",IF(AB37&gt;0,R7,""))</f>
        <v/>
      </c>
      <c r="BO5" s="176">
        <f>AC35</f>
        <v>0</v>
      </c>
      <c r="BP5" s="176">
        <f t="shared" ref="BP5:BQ5" si="1">AD35</f>
        <v>0</v>
      </c>
      <c r="BQ5" s="176">
        <f t="shared" si="1"/>
        <v>0</v>
      </c>
      <c r="BR5" s="176">
        <f>AF35</f>
        <v>0.16500000000000001</v>
      </c>
      <c r="BS5" s="176">
        <f>AG35</f>
        <v>0</v>
      </c>
      <c r="BT5" s="176">
        <f>AH35</f>
        <v>0</v>
      </c>
      <c r="BU5" s="176">
        <f>AI35</f>
        <v>0</v>
      </c>
      <c r="BV5" s="176">
        <f>AJ35</f>
        <v>0</v>
      </c>
      <c r="BW5" s="178"/>
      <c r="BX5" s="179"/>
      <c r="BY5" s="179"/>
      <c r="BZ5" s="179"/>
      <c r="CA5" s="180"/>
      <c r="CB5" s="180"/>
      <c r="CC5" s="180"/>
      <c r="CD5" s="180"/>
      <c r="CE5" s="180"/>
      <c r="CF5" s="180"/>
      <c r="CG5" s="180"/>
      <c r="CH5" s="180"/>
    </row>
    <row r="6" spans="2:86" ht="12" customHeight="1" x14ac:dyDescent="0.15">
      <c r="B6" s="871" t="s">
        <v>929</v>
      </c>
      <c r="C6" s="873"/>
      <c r="D6" s="874"/>
      <c r="E6" s="875"/>
      <c r="F6" s="875"/>
      <c r="G6" s="875"/>
      <c r="H6" s="875"/>
      <c r="I6" s="875"/>
      <c r="J6" s="876"/>
      <c r="K6" s="881" t="s">
        <v>930</v>
      </c>
      <c r="L6" s="882"/>
      <c r="M6" s="882"/>
      <c r="N6" s="882"/>
      <c r="O6" s="882"/>
      <c r="P6" s="882"/>
      <c r="Q6" s="882"/>
      <c r="R6" s="882"/>
      <c r="S6" s="882"/>
      <c r="T6" s="882"/>
      <c r="U6" s="882"/>
      <c r="V6" s="882"/>
      <c r="W6" s="882"/>
      <c r="X6" s="882"/>
      <c r="Y6" s="882"/>
      <c r="Z6" s="882"/>
      <c r="AA6" s="882"/>
      <c r="AB6" s="882"/>
      <c r="AC6" s="882"/>
      <c r="AD6" s="882"/>
      <c r="AE6" s="882"/>
      <c r="AF6" s="882"/>
      <c r="AG6" s="882"/>
      <c r="AH6" s="882"/>
      <c r="AI6" s="882"/>
      <c r="AJ6" s="882"/>
      <c r="AK6" s="882"/>
      <c r="AL6" s="882"/>
      <c r="AM6" s="882"/>
      <c r="AN6" s="882"/>
      <c r="AO6" s="883"/>
      <c r="AP6" s="2"/>
    </row>
    <row r="7" spans="2:86" ht="12" customHeight="1" x14ac:dyDescent="0.15">
      <c r="B7" s="872"/>
      <c r="C7" s="877"/>
      <c r="D7" s="875"/>
      <c r="E7" s="875"/>
      <c r="F7" s="875"/>
      <c r="G7" s="875"/>
      <c r="H7" s="875"/>
      <c r="I7" s="875"/>
      <c r="J7" s="876"/>
      <c r="K7" s="884" t="s">
        <v>931</v>
      </c>
      <c r="L7" s="885"/>
      <c r="M7" s="886"/>
      <c r="N7" s="887" t="s">
        <v>618</v>
      </c>
      <c r="O7" s="888"/>
      <c r="P7" s="884" t="s">
        <v>932</v>
      </c>
      <c r="Q7" s="886"/>
      <c r="R7" s="889">
        <v>10.5</v>
      </c>
      <c r="S7" s="890"/>
      <c r="T7" s="891"/>
      <c r="U7" s="892" t="s">
        <v>933</v>
      </c>
      <c r="V7" s="893"/>
      <c r="W7" s="892" t="s">
        <v>934</v>
      </c>
      <c r="X7" s="893"/>
      <c r="Y7" s="886" t="s">
        <v>935</v>
      </c>
      <c r="Z7" s="898"/>
      <c r="AA7" s="898"/>
      <c r="AB7" s="898"/>
      <c r="AC7" s="892" t="s">
        <v>936</v>
      </c>
      <c r="AD7" s="899"/>
      <c r="AE7" s="899"/>
      <c r="AF7" s="899"/>
      <c r="AG7" s="899"/>
      <c r="AH7" s="899"/>
      <c r="AI7" s="899"/>
      <c r="AJ7" s="893"/>
      <c r="AK7" s="892" t="s">
        <v>937</v>
      </c>
      <c r="AL7" s="899"/>
      <c r="AM7" s="899"/>
      <c r="AN7" s="901"/>
      <c r="AO7" s="902"/>
      <c r="AP7" s="2"/>
      <c r="AW7" s="182"/>
    </row>
    <row r="8" spans="2:86" ht="12" customHeight="1" x14ac:dyDescent="0.15">
      <c r="B8" s="872"/>
      <c r="C8" s="877"/>
      <c r="D8" s="875"/>
      <c r="E8" s="875"/>
      <c r="F8" s="875"/>
      <c r="G8" s="875"/>
      <c r="H8" s="875"/>
      <c r="I8" s="875"/>
      <c r="J8" s="876"/>
      <c r="K8" s="898" t="s">
        <v>731</v>
      </c>
      <c r="L8" s="898" t="s">
        <v>560</v>
      </c>
      <c r="M8" s="898"/>
      <c r="N8" s="898" t="s">
        <v>561</v>
      </c>
      <c r="O8" s="898"/>
      <c r="P8" s="898" t="s">
        <v>938</v>
      </c>
      <c r="Q8" s="898"/>
      <c r="R8" s="898" t="s">
        <v>939</v>
      </c>
      <c r="S8" s="898"/>
      <c r="T8" s="898"/>
      <c r="U8" s="894"/>
      <c r="V8" s="895"/>
      <c r="W8" s="894"/>
      <c r="X8" s="895"/>
      <c r="Y8" s="886"/>
      <c r="Z8" s="898"/>
      <c r="AA8" s="898"/>
      <c r="AB8" s="898"/>
      <c r="AC8" s="896"/>
      <c r="AD8" s="900"/>
      <c r="AE8" s="900"/>
      <c r="AF8" s="900"/>
      <c r="AG8" s="900"/>
      <c r="AH8" s="900"/>
      <c r="AI8" s="900"/>
      <c r="AJ8" s="897"/>
      <c r="AK8" s="894"/>
      <c r="AL8" s="903"/>
      <c r="AM8" s="903"/>
      <c r="AN8" s="904"/>
      <c r="AO8" s="905"/>
      <c r="AP8" s="2"/>
    </row>
    <row r="9" spans="2:86" ht="12" customHeight="1" x14ac:dyDescent="0.15">
      <c r="B9" s="872"/>
      <c r="C9" s="877"/>
      <c r="D9" s="875"/>
      <c r="E9" s="875"/>
      <c r="F9" s="875"/>
      <c r="G9" s="875"/>
      <c r="H9" s="875"/>
      <c r="I9" s="875"/>
      <c r="J9" s="876"/>
      <c r="K9" s="898"/>
      <c r="L9" s="898"/>
      <c r="M9" s="898"/>
      <c r="N9" s="898"/>
      <c r="O9" s="898"/>
      <c r="P9" s="898"/>
      <c r="Q9" s="898"/>
      <c r="R9" s="898"/>
      <c r="S9" s="898"/>
      <c r="T9" s="898"/>
      <c r="U9" s="894"/>
      <c r="V9" s="895"/>
      <c r="W9" s="894"/>
      <c r="X9" s="895"/>
      <c r="Y9" s="886" t="s">
        <v>940</v>
      </c>
      <c r="Z9" s="898"/>
      <c r="AA9" s="898"/>
      <c r="AB9" s="898"/>
      <c r="AC9" s="898" t="s">
        <v>941</v>
      </c>
      <c r="AD9" s="898"/>
      <c r="AE9" s="898"/>
      <c r="AF9" s="898"/>
      <c r="AG9" s="898" t="s">
        <v>942</v>
      </c>
      <c r="AH9" s="898"/>
      <c r="AI9" s="898"/>
      <c r="AJ9" s="898"/>
      <c r="AK9" s="894"/>
      <c r="AL9" s="903"/>
      <c r="AM9" s="903"/>
      <c r="AN9" s="904"/>
      <c r="AO9" s="905"/>
      <c r="AP9" s="2"/>
    </row>
    <row r="10" spans="2:86" ht="12" customHeight="1" x14ac:dyDescent="0.15">
      <c r="B10" s="872"/>
      <c r="C10" s="877"/>
      <c r="D10" s="875"/>
      <c r="E10" s="875"/>
      <c r="F10" s="875"/>
      <c r="G10" s="875"/>
      <c r="H10" s="875"/>
      <c r="I10" s="875"/>
      <c r="J10" s="876"/>
      <c r="K10" s="898"/>
      <c r="L10" s="898"/>
      <c r="M10" s="898"/>
      <c r="N10" s="898"/>
      <c r="O10" s="898"/>
      <c r="P10" s="898"/>
      <c r="Q10" s="898"/>
      <c r="R10" s="898"/>
      <c r="S10" s="898"/>
      <c r="T10" s="898"/>
      <c r="U10" s="896"/>
      <c r="V10" s="897"/>
      <c r="W10" s="896"/>
      <c r="X10" s="897"/>
      <c r="Y10" s="183" t="s">
        <v>527</v>
      </c>
      <c r="Z10" s="184" t="s">
        <v>526</v>
      </c>
      <c r="AA10" s="184" t="s">
        <v>943</v>
      </c>
      <c r="AB10" s="184" t="s">
        <v>944</v>
      </c>
      <c r="AC10" s="184" t="s">
        <v>527</v>
      </c>
      <c r="AD10" s="184" t="s">
        <v>526</v>
      </c>
      <c r="AE10" s="184" t="s">
        <v>943</v>
      </c>
      <c r="AF10" s="184" t="s">
        <v>944</v>
      </c>
      <c r="AG10" s="184" t="s">
        <v>527</v>
      </c>
      <c r="AH10" s="184" t="s">
        <v>526</v>
      </c>
      <c r="AI10" s="184" t="s">
        <v>943</v>
      </c>
      <c r="AJ10" s="184" t="s">
        <v>944</v>
      </c>
      <c r="AK10" s="896"/>
      <c r="AL10" s="900"/>
      <c r="AM10" s="900"/>
      <c r="AN10" s="906"/>
      <c r="AO10" s="907"/>
      <c r="AP10" s="2"/>
    </row>
    <row r="11" spans="2:86" ht="12" customHeight="1" x14ac:dyDescent="0.15">
      <c r="B11" s="872"/>
      <c r="C11" s="877"/>
      <c r="D11" s="875"/>
      <c r="E11" s="875"/>
      <c r="F11" s="875"/>
      <c r="G11" s="875"/>
      <c r="H11" s="875"/>
      <c r="I11" s="875"/>
      <c r="J11" s="876"/>
      <c r="K11" s="185">
        <v>1</v>
      </c>
      <c r="L11" s="908" t="s">
        <v>574</v>
      </c>
      <c r="M11" s="910"/>
      <c r="N11" s="908" t="s">
        <v>595</v>
      </c>
      <c r="O11" s="910"/>
      <c r="P11" s="908" t="s">
        <v>576</v>
      </c>
      <c r="Q11" s="910"/>
      <c r="R11" s="606" t="s">
        <v>279</v>
      </c>
      <c r="S11" s="606"/>
      <c r="T11" s="606"/>
      <c r="U11" s="908" t="s">
        <v>579</v>
      </c>
      <c r="V11" s="910"/>
      <c r="W11" s="908"/>
      <c r="X11" s="910"/>
      <c r="Y11" s="186"/>
      <c r="Z11" s="187"/>
      <c r="AA11" s="187"/>
      <c r="AB11" s="187"/>
      <c r="AC11" s="188"/>
      <c r="AD11" s="188"/>
      <c r="AE11" s="188"/>
      <c r="AF11" s="188">
        <v>0.16500000000000001</v>
      </c>
      <c r="AG11" s="188"/>
      <c r="AH11" s="188"/>
      <c r="AI11" s="188"/>
      <c r="AJ11" s="188"/>
      <c r="AK11" s="908"/>
      <c r="AL11" s="909"/>
      <c r="AM11" s="909"/>
      <c r="AN11" s="909"/>
      <c r="AO11" s="910"/>
      <c r="AP11" s="2"/>
      <c r="AQ11" s="189">
        <f>IF(P11="材質劣化",2,IF(P11="漏水",3,1))</f>
        <v>2</v>
      </c>
    </row>
    <row r="12" spans="2:86" ht="12" customHeight="1" x14ac:dyDescent="0.15">
      <c r="B12" s="872"/>
      <c r="C12" s="877"/>
      <c r="D12" s="875"/>
      <c r="E12" s="875"/>
      <c r="F12" s="875"/>
      <c r="G12" s="875"/>
      <c r="H12" s="875"/>
      <c r="I12" s="875"/>
      <c r="J12" s="876"/>
      <c r="K12" s="185"/>
      <c r="L12" s="908"/>
      <c r="M12" s="910"/>
      <c r="N12" s="908"/>
      <c r="O12" s="910"/>
      <c r="P12" s="908"/>
      <c r="Q12" s="910"/>
      <c r="R12" s="606"/>
      <c r="S12" s="606"/>
      <c r="T12" s="606"/>
      <c r="U12" s="908"/>
      <c r="V12" s="910"/>
      <c r="W12" s="908"/>
      <c r="X12" s="910"/>
      <c r="Y12" s="186"/>
      <c r="Z12" s="187"/>
      <c r="AA12" s="187"/>
      <c r="AB12" s="187"/>
      <c r="AC12" s="188"/>
      <c r="AD12" s="188"/>
      <c r="AE12" s="188"/>
      <c r="AF12" s="188"/>
      <c r="AG12" s="188"/>
      <c r="AH12" s="188"/>
      <c r="AI12" s="188"/>
      <c r="AJ12" s="188"/>
      <c r="AK12" s="908"/>
      <c r="AL12" s="909"/>
      <c r="AM12" s="909"/>
      <c r="AN12" s="909"/>
      <c r="AO12" s="910"/>
      <c r="AP12" s="2"/>
      <c r="AQ12" s="189">
        <f>IF(P12="材質劣化",2,IF(P12="漏水",3,1))</f>
        <v>1</v>
      </c>
    </row>
    <row r="13" spans="2:86" ht="12" customHeight="1" x14ac:dyDescent="0.15">
      <c r="B13" s="872"/>
      <c r="C13" s="877"/>
      <c r="D13" s="875"/>
      <c r="E13" s="875"/>
      <c r="F13" s="875"/>
      <c r="G13" s="875"/>
      <c r="H13" s="875"/>
      <c r="I13" s="875"/>
      <c r="J13" s="876"/>
      <c r="K13" s="185"/>
      <c r="L13" s="908"/>
      <c r="M13" s="910"/>
      <c r="N13" s="908"/>
      <c r="O13" s="910"/>
      <c r="P13" s="908"/>
      <c r="Q13" s="910"/>
      <c r="R13" s="604"/>
      <c r="S13" s="620"/>
      <c r="T13" s="605"/>
      <c r="U13" s="908"/>
      <c r="V13" s="910"/>
      <c r="W13" s="908"/>
      <c r="X13" s="910"/>
      <c r="Y13" s="186"/>
      <c r="Z13" s="187"/>
      <c r="AA13" s="187"/>
      <c r="AB13" s="187"/>
      <c r="AC13" s="188"/>
      <c r="AD13" s="188"/>
      <c r="AE13" s="188"/>
      <c r="AF13" s="188"/>
      <c r="AG13" s="188"/>
      <c r="AH13" s="188"/>
      <c r="AI13" s="188"/>
      <c r="AJ13" s="188"/>
      <c r="AK13" s="908"/>
      <c r="AL13" s="909"/>
      <c r="AM13" s="909"/>
      <c r="AN13" s="909"/>
      <c r="AO13" s="910"/>
      <c r="AP13" s="2"/>
      <c r="AQ13" s="189">
        <f t="shared" ref="AQ13:AQ34" si="2">IF(P13="材質劣化",2,IF(P13="漏水",3,1))</f>
        <v>1</v>
      </c>
    </row>
    <row r="14" spans="2:86" ht="12" customHeight="1" x14ac:dyDescent="0.15">
      <c r="B14" s="872"/>
      <c r="C14" s="877"/>
      <c r="D14" s="875"/>
      <c r="E14" s="875"/>
      <c r="F14" s="875"/>
      <c r="G14" s="875"/>
      <c r="H14" s="875"/>
      <c r="I14" s="875"/>
      <c r="J14" s="876"/>
      <c r="K14" s="185"/>
      <c r="L14" s="908"/>
      <c r="M14" s="910"/>
      <c r="N14" s="908"/>
      <c r="O14" s="910"/>
      <c r="P14" s="908"/>
      <c r="Q14" s="910"/>
      <c r="R14" s="604"/>
      <c r="S14" s="620"/>
      <c r="T14" s="605"/>
      <c r="U14" s="908"/>
      <c r="V14" s="910"/>
      <c r="W14" s="908"/>
      <c r="X14" s="910"/>
      <c r="Y14" s="186"/>
      <c r="Z14" s="187"/>
      <c r="AA14" s="187"/>
      <c r="AB14" s="187"/>
      <c r="AC14" s="188"/>
      <c r="AD14" s="188"/>
      <c r="AE14" s="188"/>
      <c r="AF14" s="188"/>
      <c r="AG14" s="188"/>
      <c r="AH14" s="188"/>
      <c r="AI14" s="188"/>
      <c r="AJ14" s="188"/>
      <c r="AK14" s="908"/>
      <c r="AL14" s="909"/>
      <c r="AM14" s="909"/>
      <c r="AN14" s="909"/>
      <c r="AO14" s="910"/>
      <c r="AP14" s="2"/>
      <c r="AQ14" s="189">
        <f t="shared" si="2"/>
        <v>1</v>
      </c>
    </row>
    <row r="15" spans="2:86" ht="12" customHeight="1" x14ac:dyDescent="0.15">
      <c r="B15" s="872"/>
      <c r="C15" s="877"/>
      <c r="D15" s="875"/>
      <c r="E15" s="875"/>
      <c r="F15" s="875"/>
      <c r="G15" s="875"/>
      <c r="H15" s="875"/>
      <c r="I15" s="875"/>
      <c r="J15" s="876"/>
      <c r="K15" s="185"/>
      <c r="L15" s="908"/>
      <c r="M15" s="910"/>
      <c r="N15" s="908"/>
      <c r="O15" s="910"/>
      <c r="P15" s="908"/>
      <c r="Q15" s="910"/>
      <c r="R15" s="604"/>
      <c r="S15" s="620"/>
      <c r="T15" s="605"/>
      <c r="U15" s="908"/>
      <c r="V15" s="910"/>
      <c r="W15" s="908"/>
      <c r="X15" s="910"/>
      <c r="Y15" s="186"/>
      <c r="Z15" s="187"/>
      <c r="AA15" s="187"/>
      <c r="AB15" s="187"/>
      <c r="AC15" s="188"/>
      <c r="AD15" s="188"/>
      <c r="AE15" s="188"/>
      <c r="AF15" s="188"/>
      <c r="AG15" s="188"/>
      <c r="AH15" s="188"/>
      <c r="AI15" s="188"/>
      <c r="AJ15" s="188"/>
      <c r="AK15" s="908"/>
      <c r="AL15" s="909"/>
      <c r="AM15" s="909"/>
      <c r="AN15" s="909"/>
      <c r="AO15" s="910"/>
      <c r="AP15" s="2"/>
      <c r="AQ15" s="189">
        <f t="shared" si="2"/>
        <v>1</v>
      </c>
    </row>
    <row r="16" spans="2:86" ht="12" customHeight="1" x14ac:dyDescent="0.15">
      <c r="B16" s="872"/>
      <c r="C16" s="877"/>
      <c r="D16" s="875"/>
      <c r="E16" s="875"/>
      <c r="F16" s="875"/>
      <c r="G16" s="875"/>
      <c r="H16" s="875"/>
      <c r="I16" s="875"/>
      <c r="J16" s="876"/>
      <c r="K16" s="185"/>
      <c r="L16" s="908"/>
      <c r="M16" s="910"/>
      <c r="N16" s="908"/>
      <c r="O16" s="910"/>
      <c r="P16" s="908"/>
      <c r="Q16" s="910"/>
      <c r="R16" s="604"/>
      <c r="S16" s="620"/>
      <c r="T16" s="605"/>
      <c r="U16" s="908"/>
      <c r="V16" s="910"/>
      <c r="W16" s="908"/>
      <c r="X16" s="910"/>
      <c r="Y16" s="186"/>
      <c r="Z16" s="187"/>
      <c r="AA16" s="187"/>
      <c r="AB16" s="187"/>
      <c r="AC16" s="188"/>
      <c r="AD16" s="188"/>
      <c r="AE16" s="188"/>
      <c r="AF16" s="188"/>
      <c r="AG16" s="188"/>
      <c r="AH16" s="188"/>
      <c r="AI16" s="188"/>
      <c r="AJ16" s="188"/>
      <c r="AK16" s="908"/>
      <c r="AL16" s="909"/>
      <c r="AM16" s="909"/>
      <c r="AN16" s="909"/>
      <c r="AO16" s="910"/>
      <c r="AP16" s="2"/>
      <c r="AQ16" s="189">
        <f t="shared" si="2"/>
        <v>1</v>
      </c>
    </row>
    <row r="17" spans="2:46" ht="12" customHeight="1" x14ac:dyDescent="0.15">
      <c r="B17" s="872"/>
      <c r="C17" s="877"/>
      <c r="D17" s="875"/>
      <c r="E17" s="875"/>
      <c r="F17" s="875"/>
      <c r="G17" s="875"/>
      <c r="H17" s="875"/>
      <c r="I17" s="875"/>
      <c r="J17" s="876"/>
      <c r="K17" s="185"/>
      <c r="L17" s="908"/>
      <c r="M17" s="910"/>
      <c r="N17" s="908"/>
      <c r="O17" s="910"/>
      <c r="P17" s="908"/>
      <c r="Q17" s="910"/>
      <c r="R17" s="604"/>
      <c r="S17" s="620"/>
      <c r="T17" s="605"/>
      <c r="U17" s="908"/>
      <c r="V17" s="910"/>
      <c r="W17" s="908"/>
      <c r="X17" s="910"/>
      <c r="Y17" s="186"/>
      <c r="Z17" s="187"/>
      <c r="AA17" s="187"/>
      <c r="AB17" s="187"/>
      <c r="AC17" s="188"/>
      <c r="AD17" s="188"/>
      <c r="AE17" s="188"/>
      <c r="AF17" s="188"/>
      <c r="AG17" s="188"/>
      <c r="AH17" s="188"/>
      <c r="AI17" s="188"/>
      <c r="AJ17" s="188"/>
      <c r="AK17" s="908"/>
      <c r="AL17" s="909"/>
      <c r="AM17" s="909"/>
      <c r="AN17" s="909"/>
      <c r="AO17" s="910"/>
      <c r="AP17" s="2"/>
      <c r="AQ17" s="189">
        <f t="shared" si="2"/>
        <v>1</v>
      </c>
    </row>
    <row r="18" spans="2:46" ht="12" customHeight="1" x14ac:dyDescent="0.15">
      <c r="B18" s="872"/>
      <c r="C18" s="877"/>
      <c r="D18" s="875"/>
      <c r="E18" s="875"/>
      <c r="F18" s="875"/>
      <c r="G18" s="875"/>
      <c r="H18" s="875"/>
      <c r="I18" s="875"/>
      <c r="J18" s="876"/>
      <c r="K18" s="185"/>
      <c r="L18" s="908"/>
      <c r="M18" s="910"/>
      <c r="N18" s="908"/>
      <c r="O18" s="910"/>
      <c r="P18" s="908"/>
      <c r="Q18" s="910"/>
      <c r="R18" s="604"/>
      <c r="S18" s="620"/>
      <c r="T18" s="605"/>
      <c r="U18" s="908"/>
      <c r="V18" s="910"/>
      <c r="W18" s="908"/>
      <c r="X18" s="910"/>
      <c r="Y18" s="186"/>
      <c r="Z18" s="187"/>
      <c r="AA18" s="187"/>
      <c r="AB18" s="187"/>
      <c r="AC18" s="188"/>
      <c r="AD18" s="188"/>
      <c r="AE18" s="188"/>
      <c r="AF18" s="188"/>
      <c r="AG18" s="188"/>
      <c r="AH18" s="188"/>
      <c r="AI18" s="188"/>
      <c r="AJ18" s="188"/>
      <c r="AK18" s="908"/>
      <c r="AL18" s="909"/>
      <c r="AM18" s="909"/>
      <c r="AN18" s="909"/>
      <c r="AO18" s="910"/>
      <c r="AP18" s="2"/>
      <c r="AQ18" s="189">
        <f t="shared" si="2"/>
        <v>1</v>
      </c>
    </row>
    <row r="19" spans="2:46" ht="12" customHeight="1" x14ac:dyDescent="0.15">
      <c r="B19" s="872"/>
      <c r="C19" s="877"/>
      <c r="D19" s="875"/>
      <c r="E19" s="875"/>
      <c r="F19" s="875"/>
      <c r="G19" s="875"/>
      <c r="H19" s="875"/>
      <c r="I19" s="875"/>
      <c r="J19" s="876"/>
      <c r="K19" s="185"/>
      <c r="L19" s="908"/>
      <c r="M19" s="910"/>
      <c r="N19" s="908"/>
      <c r="O19" s="910"/>
      <c r="P19" s="908"/>
      <c r="Q19" s="910"/>
      <c r="R19" s="604"/>
      <c r="S19" s="620"/>
      <c r="T19" s="605"/>
      <c r="U19" s="908"/>
      <c r="V19" s="910"/>
      <c r="W19" s="908"/>
      <c r="X19" s="910"/>
      <c r="Y19" s="186"/>
      <c r="Z19" s="187"/>
      <c r="AA19" s="187"/>
      <c r="AB19" s="187"/>
      <c r="AC19" s="188"/>
      <c r="AD19" s="188"/>
      <c r="AE19" s="188"/>
      <c r="AF19" s="188"/>
      <c r="AG19" s="188"/>
      <c r="AH19" s="188"/>
      <c r="AI19" s="188"/>
      <c r="AJ19" s="188"/>
      <c r="AK19" s="908"/>
      <c r="AL19" s="909"/>
      <c r="AM19" s="909"/>
      <c r="AN19" s="909"/>
      <c r="AO19" s="910"/>
      <c r="AP19" s="2"/>
      <c r="AQ19" s="189">
        <f t="shared" si="2"/>
        <v>1</v>
      </c>
    </row>
    <row r="20" spans="2:46" ht="12" customHeight="1" x14ac:dyDescent="0.15">
      <c r="B20" s="872"/>
      <c r="C20" s="877"/>
      <c r="D20" s="875"/>
      <c r="E20" s="875"/>
      <c r="F20" s="875"/>
      <c r="G20" s="875"/>
      <c r="H20" s="875"/>
      <c r="I20" s="875"/>
      <c r="J20" s="876"/>
      <c r="K20" s="185"/>
      <c r="L20" s="908"/>
      <c r="M20" s="910"/>
      <c r="N20" s="908"/>
      <c r="O20" s="910"/>
      <c r="P20" s="908"/>
      <c r="Q20" s="910"/>
      <c r="R20" s="604"/>
      <c r="S20" s="620"/>
      <c r="T20" s="605"/>
      <c r="U20" s="908"/>
      <c r="V20" s="910"/>
      <c r="W20" s="908"/>
      <c r="X20" s="910"/>
      <c r="Y20" s="186"/>
      <c r="Z20" s="187"/>
      <c r="AA20" s="187"/>
      <c r="AB20" s="187"/>
      <c r="AC20" s="188"/>
      <c r="AD20" s="188"/>
      <c r="AE20" s="188"/>
      <c r="AF20" s="188"/>
      <c r="AG20" s="188"/>
      <c r="AH20" s="188"/>
      <c r="AI20" s="188"/>
      <c r="AJ20" s="188"/>
      <c r="AK20" s="908"/>
      <c r="AL20" s="909"/>
      <c r="AM20" s="909"/>
      <c r="AN20" s="909"/>
      <c r="AO20" s="910"/>
      <c r="AP20" s="2"/>
      <c r="AQ20" s="189">
        <f t="shared" si="2"/>
        <v>1</v>
      </c>
    </row>
    <row r="21" spans="2:46" ht="12" customHeight="1" x14ac:dyDescent="0.15">
      <c r="B21" s="872"/>
      <c r="C21" s="877"/>
      <c r="D21" s="875"/>
      <c r="E21" s="875"/>
      <c r="F21" s="875"/>
      <c r="G21" s="875"/>
      <c r="H21" s="875"/>
      <c r="I21" s="875"/>
      <c r="J21" s="876"/>
      <c r="K21" s="185"/>
      <c r="L21" s="908"/>
      <c r="M21" s="910"/>
      <c r="N21" s="908"/>
      <c r="O21" s="910"/>
      <c r="P21" s="908"/>
      <c r="Q21" s="910"/>
      <c r="R21" s="604"/>
      <c r="S21" s="620"/>
      <c r="T21" s="605"/>
      <c r="U21" s="908"/>
      <c r="V21" s="910"/>
      <c r="W21" s="908"/>
      <c r="X21" s="910"/>
      <c r="Y21" s="186"/>
      <c r="Z21" s="187"/>
      <c r="AA21" s="187"/>
      <c r="AB21" s="187"/>
      <c r="AC21" s="188"/>
      <c r="AD21" s="188"/>
      <c r="AE21" s="188"/>
      <c r="AF21" s="188"/>
      <c r="AG21" s="188"/>
      <c r="AH21" s="188"/>
      <c r="AI21" s="188"/>
      <c r="AJ21" s="188"/>
      <c r="AK21" s="908"/>
      <c r="AL21" s="909"/>
      <c r="AM21" s="909"/>
      <c r="AN21" s="909"/>
      <c r="AO21" s="910"/>
      <c r="AP21" s="2"/>
      <c r="AQ21" s="189">
        <f>IF(P21="材質劣化",2,IF(P21="漏水",3,1))</f>
        <v>1</v>
      </c>
    </row>
    <row r="22" spans="2:46" ht="12" customHeight="1" x14ac:dyDescent="0.15">
      <c r="B22" s="872"/>
      <c r="C22" s="877"/>
      <c r="D22" s="875"/>
      <c r="E22" s="875"/>
      <c r="F22" s="875"/>
      <c r="G22" s="875"/>
      <c r="H22" s="875"/>
      <c r="I22" s="875"/>
      <c r="J22" s="876"/>
      <c r="K22" s="185"/>
      <c r="L22" s="908"/>
      <c r="M22" s="910"/>
      <c r="N22" s="908"/>
      <c r="O22" s="910"/>
      <c r="P22" s="908"/>
      <c r="Q22" s="910"/>
      <c r="R22" s="604"/>
      <c r="S22" s="620"/>
      <c r="T22" s="605"/>
      <c r="U22" s="908"/>
      <c r="V22" s="910"/>
      <c r="W22" s="908"/>
      <c r="X22" s="910"/>
      <c r="Y22" s="186"/>
      <c r="Z22" s="187"/>
      <c r="AA22" s="187"/>
      <c r="AB22" s="187"/>
      <c r="AC22" s="188"/>
      <c r="AD22" s="188"/>
      <c r="AE22" s="188"/>
      <c r="AF22" s="188"/>
      <c r="AG22" s="188"/>
      <c r="AH22" s="188"/>
      <c r="AI22" s="188"/>
      <c r="AJ22" s="188"/>
      <c r="AK22" s="908"/>
      <c r="AL22" s="909"/>
      <c r="AM22" s="909"/>
      <c r="AN22" s="909"/>
      <c r="AO22" s="910"/>
      <c r="AP22" s="2"/>
      <c r="AQ22" s="189">
        <f t="shared" si="2"/>
        <v>1</v>
      </c>
    </row>
    <row r="23" spans="2:46" ht="12" customHeight="1" x14ac:dyDescent="0.15">
      <c r="B23" s="872"/>
      <c r="C23" s="877"/>
      <c r="D23" s="875"/>
      <c r="E23" s="875"/>
      <c r="F23" s="875"/>
      <c r="G23" s="875"/>
      <c r="H23" s="875"/>
      <c r="I23" s="875"/>
      <c r="J23" s="876"/>
      <c r="K23" s="185"/>
      <c r="L23" s="908"/>
      <c r="M23" s="910"/>
      <c r="N23" s="908"/>
      <c r="O23" s="910"/>
      <c r="P23" s="908"/>
      <c r="Q23" s="910"/>
      <c r="R23" s="604"/>
      <c r="S23" s="620"/>
      <c r="T23" s="605"/>
      <c r="U23" s="908"/>
      <c r="V23" s="910"/>
      <c r="W23" s="908"/>
      <c r="X23" s="910"/>
      <c r="Y23" s="186"/>
      <c r="Z23" s="187"/>
      <c r="AA23" s="187"/>
      <c r="AB23" s="187"/>
      <c r="AC23" s="188"/>
      <c r="AD23" s="188"/>
      <c r="AE23" s="188"/>
      <c r="AF23" s="188"/>
      <c r="AG23" s="188"/>
      <c r="AH23" s="188"/>
      <c r="AI23" s="188"/>
      <c r="AJ23" s="188"/>
      <c r="AK23" s="908"/>
      <c r="AL23" s="909"/>
      <c r="AM23" s="909"/>
      <c r="AN23" s="909"/>
      <c r="AO23" s="910"/>
      <c r="AP23" s="2"/>
      <c r="AQ23" s="189">
        <f t="shared" si="2"/>
        <v>1</v>
      </c>
    </row>
    <row r="24" spans="2:46" ht="12" customHeight="1" x14ac:dyDescent="0.15">
      <c r="B24" s="872"/>
      <c r="C24" s="877"/>
      <c r="D24" s="875"/>
      <c r="E24" s="875"/>
      <c r="F24" s="875"/>
      <c r="G24" s="875"/>
      <c r="H24" s="875"/>
      <c r="I24" s="875"/>
      <c r="J24" s="876"/>
      <c r="K24" s="185"/>
      <c r="L24" s="908"/>
      <c r="M24" s="910"/>
      <c r="N24" s="908"/>
      <c r="O24" s="910"/>
      <c r="P24" s="908"/>
      <c r="Q24" s="910"/>
      <c r="R24" s="604"/>
      <c r="S24" s="620"/>
      <c r="T24" s="605"/>
      <c r="U24" s="908"/>
      <c r="V24" s="910"/>
      <c r="W24" s="908"/>
      <c r="X24" s="910"/>
      <c r="Y24" s="186"/>
      <c r="Z24" s="187"/>
      <c r="AA24" s="187"/>
      <c r="AB24" s="187"/>
      <c r="AC24" s="188"/>
      <c r="AD24" s="188"/>
      <c r="AE24" s="188"/>
      <c r="AF24" s="188"/>
      <c r="AG24" s="188"/>
      <c r="AH24" s="188"/>
      <c r="AI24" s="188"/>
      <c r="AJ24" s="188"/>
      <c r="AK24" s="908"/>
      <c r="AL24" s="909"/>
      <c r="AM24" s="909"/>
      <c r="AN24" s="909"/>
      <c r="AO24" s="910"/>
      <c r="AP24" s="2"/>
      <c r="AQ24" s="189">
        <f t="shared" si="2"/>
        <v>1</v>
      </c>
    </row>
    <row r="25" spans="2:46" ht="12" customHeight="1" x14ac:dyDescent="0.15">
      <c r="B25" s="872"/>
      <c r="C25" s="877"/>
      <c r="D25" s="875"/>
      <c r="E25" s="875"/>
      <c r="F25" s="875"/>
      <c r="G25" s="875"/>
      <c r="H25" s="875"/>
      <c r="I25" s="875"/>
      <c r="J25" s="876"/>
      <c r="K25" s="185"/>
      <c r="L25" s="908"/>
      <c r="M25" s="910"/>
      <c r="N25" s="908"/>
      <c r="O25" s="910"/>
      <c r="P25" s="908"/>
      <c r="Q25" s="910"/>
      <c r="R25" s="604"/>
      <c r="S25" s="620"/>
      <c r="T25" s="605"/>
      <c r="U25" s="908"/>
      <c r="V25" s="910"/>
      <c r="W25" s="908"/>
      <c r="X25" s="910"/>
      <c r="Y25" s="186"/>
      <c r="Z25" s="187"/>
      <c r="AA25" s="187"/>
      <c r="AB25" s="187"/>
      <c r="AC25" s="188"/>
      <c r="AD25" s="188"/>
      <c r="AE25" s="188"/>
      <c r="AF25" s="188"/>
      <c r="AG25" s="188"/>
      <c r="AH25" s="188"/>
      <c r="AI25" s="188"/>
      <c r="AJ25" s="188"/>
      <c r="AK25" s="908"/>
      <c r="AL25" s="909"/>
      <c r="AM25" s="909"/>
      <c r="AN25" s="909"/>
      <c r="AO25" s="910"/>
      <c r="AP25" s="2"/>
      <c r="AQ25" s="189">
        <f t="shared" si="2"/>
        <v>1</v>
      </c>
    </row>
    <row r="26" spans="2:46" ht="12" customHeight="1" x14ac:dyDescent="0.15">
      <c r="B26" s="872"/>
      <c r="C26" s="877"/>
      <c r="D26" s="875"/>
      <c r="E26" s="875"/>
      <c r="F26" s="875"/>
      <c r="G26" s="875"/>
      <c r="H26" s="875"/>
      <c r="I26" s="875"/>
      <c r="J26" s="876"/>
      <c r="K26" s="185"/>
      <c r="L26" s="908"/>
      <c r="M26" s="910"/>
      <c r="N26" s="908"/>
      <c r="O26" s="910"/>
      <c r="P26" s="908"/>
      <c r="Q26" s="910"/>
      <c r="R26" s="604"/>
      <c r="S26" s="620"/>
      <c r="T26" s="605"/>
      <c r="U26" s="908"/>
      <c r="V26" s="910"/>
      <c r="W26" s="908"/>
      <c r="X26" s="910"/>
      <c r="Y26" s="186"/>
      <c r="Z26" s="187"/>
      <c r="AA26" s="187"/>
      <c r="AB26" s="187"/>
      <c r="AC26" s="188"/>
      <c r="AD26" s="188"/>
      <c r="AE26" s="188"/>
      <c r="AF26" s="188"/>
      <c r="AG26" s="188"/>
      <c r="AH26" s="188"/>
      <c r="AI26" s="188"/>
      <c r="AJ26" s="188"/>
      <c r="AK26" s="908"/>
      <c r="AL26" s="909"/>
      <c r="AM26" s="909"/>
      <c r="AN26" s="909"/>
      <c r="AO26" s="910"/>
      <c r="AP26" s="2"/>
      <c r="AQ26" s="189">
        <f t="shared" si="2"/>
        <v>1</v>
      </c>
    </row>
    <row r="27" spans="2:46" ht="12" customHeight="1" x14ac:dyDescent="0.15">
      <c r="B27" s="872"/>
      <c r="C27" s="877"/>
      <c r="D27" s="875"/>
      <c r="E27" s="875"/>
      <c r="F27" s="875"/>
      <c r="G27" s="875"/>
      <c r="H27" s="875"/>
      <c r="I27" s="875"/>
      <c r="J27" s="876"/>
      <c r="K27" s="185"/>
      <c r="L27" s="908"/>
      <c r="M27" s="910"/>
      <c r="N27" s="908"/>
      <c r="O27" s="910"/>
      <c r="P27" s="908"/>
      <c r="Q27" s="910"/>
      <c r="R27" s="604"/>
      <c r="S27" s="620"/>
      <c r="T27" s="605"/>
      <c r="U27" s="908"/>
      <c r="V27" s="910"/>
      <c r="W27" s="908"/>
      <c r="X27" s="910"/>
      <c r="Y27" s="186"/>
      <c r="Z27" s="187"/>
      <c r="AA27" s="187"/>
      <c r="AB27" s="187"/>
      <c r="AC27" s="188"/>
      <c r="AD27" s="188"/>
      <c r="AE27" s="188"/>
      <c r="AF27" s="188"/>
      <c r="AG27" s="188"/>
      <c r="AH27" s="188"/>
      <c r="AI27" s="188"/>
      <c r="AJ27" s="188"/>
      <c r="AK27" s="908"/>
      <c r="AL27" s="909"/>
      <c r="AM27" s="909"/>
      <c r="AN27" s="909"/>
      <c r="AO27" s="910"/>
      <c r="AP27" s="2"/>
      <c r="AQ27" s="189">
        <f t="shared" si="2"/>
        <v>1</v>
      </c>
    </row>
    <row r="28" spans="2:46" ht="12" customHeight="1" x14ac:dyDescent="0.15">
      <c r="B28" s="872"/>
      <c r="C28" s="877"/>
      <c r="D28" s="875"/>
      <c r="E28" s="875"/>
      <c r="F28" s="875"/>
      <c r="G28" s="875"/>
      <c r="H28" s="875"/>
      <c r="I28" s="875"/>
      <c r="J28" s="876"/>
      <c r="K28" s="185"/>
      <c r="L28" s="908"/>
      <c r="M28" s="910"/>
      <c r="N28" s="908"/>
      <c r="O28" s="910"/>
      <c r="P28" s="908"/>
      <c r="Q28" s="910"/>
      <c r="R28" s="604"/>
      <c r="S28" s="620"/>
      <c r="T28" s="605"/>
      <c r="U28" s="908"/>
      <c r="V28" s="910"/>
      <c r="W28" s="908"/>
      <c r="X28" s="910"/>
      <c r="Y28" s="186"/>
      <c r="Z28" s="187"/>
      <c r="AA28" s="187"/>
      <c r="AB28" s="187"/>
      <c r="AC28" s="188"/>
      <c r="AD28" s="188"/>
      <c r="AE28" s="188"/>
      <c r="AF28" s="188"/>
      <c r="AG28" s="188"/>
      <c r="AH28" s="188"/>
      <c r="AI28" s="188"/>
      <c r="AJ28" s="188"/>
      <c r="AK28" s="908"/>
      <c r="AL28" s="909"/>
      <c r="AM28" s="909"/>
      <c r="AN28" s="909"/>
      <c r="AO28" s="910"/>
      <c r="AP28" s="2"/>
      <c r="AQ28" s="189">
        <f t="shared" si="2"/>
        <v>1</v>
      </c>
    </row>
    <row r="29" spans="2:46" ht="12" customHeight="1" x14ac:dyDescent="0.15">
      <c r="B29" s="872"/>
      <c r="C29" s="877"/>
      <c r="D29" s="875"/>
      <c r="E29" s="875"/>
      <c r="F29" s="875"/>
      <c r="G29" s="875"/>
      <c r="H29" s="875"/>
      <c r="I29" s="875"/>
      <c r="J29" s="876"/>
      <c r="K29" s="185"/>
      <c r="L29" s="908"/>
      <c r="M29" s="910"/>
      <c r="N29" s="908"/>
      <c r="O29" s="910"/>
      <c r="P29" s="908"/>
      <c r="Q29" s="910"/>
      <c r="R29" s="604"/>
      <c r="S29" s="620"/>
      <c r="T29" s="605"/>
      <c r="U29" s="908"/>
      <c r="V29" s="910"/>
      <c r="W29" s="908"/>
      <c r="X29" s="910"/>
      <c r="Y29" s="186"/>
      <c r="Z29" s="187"/>
      <c r="AA29" s="187"/>
      <c r="AB29" s="187"/>
      <c r="AC29" s="188"/>
      <c r="AD29" s="188"/>
      <c r="AE29" s="188"/>
      <c r="AF29" s="188"/>
      <c r="AG29" s="188"/>
      <c r="AH29" s="188"/>
      <c r="AI29" s="188"/>
      <c r="AJ29" s="188"/>
      <c r="AK29" s="908"/>
      <c r="AL29" s="909"/>
      <c r="AM29" s="909"/>
      <c r="AN29" s="909"/>
      <c r="AO29" s="910"/>
      <c r="AP29" s="2"/>
      <c r="AQ29" s="189">
        <f t="shared" si="2"/>
        <v>1</v>
      </c>
    </row>
    <row r="30" spans="2:46" ht="12" customHeight="1" x14ac:dyDescent="0.15">
      <c r="B30" s="872"/>
      <c r="C30" s="877"/>
      <c r="D30" s="875"/>
      <c r="E30" s="875"/>
      <c r="F30" s="875"/>
      <c r="G30" s="875"/>
      <c r="H30" s="875"/>
      <c r="I30" s="875"/>
      <c r="J30" s="876"/>
      <c r="K30" s="185"/>
      <c r="L30" s="908"/>
      <c r="M30" s="910"/>
      <c r="N30" s="908"/>
      <c r="O30" s="910"/>
      <c r="P30" s="908"/>
      <c r="Q30" s="910"/>
      <c r="R30" s="604"/>
      <c r="S30" s="620"/>
      <c r="T30" s="605"/>
      <c r="U30" s="908"/>
      <c r="V30" s="910"/>
      <c r="W30" s="908"/>
      <c r="X30" s="910"/>
      <c r="Y30" s="186"/>
      <c r="Z30" s="187"/>
      <c r="AA30" s="187"/>
      <c r="AB30" s="187"/>
      <c r="AC30" s="188"/>
      <c r="AD30" s="188"/>
      <c r="AE30" s="188"/>
      <c r="AF30" s="188"/>
      <c r="AG30" s="188"/>
      <c r="AH30" s="188"/>
      <c r="AI30" s="188"/>
      <c r="AJ30" s="188"/>
      <c r="AK30" s="908"/>
      <c r="AL30" s="909"/>
      <c r="AM30" s="909"/>
      <c r="AN30" s="909"/>
      <c r="AO30" s="910"/>
      <c r="AP30" s="2"/>
      <c r="AQ30" s="189">
        <f t="shared" si="2"/>
        <v>1</v>
      </c>
    </row>
    <row r="31" spans="2:46" ht="12" customHeight="1" x14ac:dyDescent="0.15">
      <c r="B31" s="872"/>
      <c r="C31" s="877"/>
      <c r="D31" s="875"/>
      <c r="E31" s="875"/>
      <c r="F31" s="875"/>
      <c r="G31" s="875"/>
      <c r="H31" s="875"/>
      <c r="I31" s="875"/>
      <c r="J31" s="876"/>
      <c r="K31" s="185"/>
      <c r="L31" s="908"/>
      <c r="M31" s="910"/>
      <c r="N31" s="908"/>
      <c r="O31" s="910"/>
      <c r="P31" s="908"/>
      <c r="Q31" s="910"/>
      <c r="R31" s="604"/>
      <c r="S31" s="620"/>
      <c r="T31" s="605"/>
      <c r="U31" s="908"/>
      <c r="V31" s="910"/>
      <c r="W31" s="908"/>
      <c r="X31" s="910"/>
      <c r="Y31" s="186"/>
      <c r="Z31" s="187"/>
      <c r="AA31" s="187"/>
      <c r="AB31" s="187"/>
      <c r="AC31" s="188"/>
      <c r="AD31" s="188"/>
      <c r="AE31" s="188"/>
      <c r="AF31" s="188"/>
      <c r="AG31" s="188"/>
      <c r="AH31" s="188"/>
      <c r="AI31" s="188"/>
      <c r="AJ31" s="188"/>
      <c r="AK31" s="908"/>
      <c r="AL31" s="909"/>
      <c r="AM31" s="909"/>
      <c r="AN31" s="909"/>
      <c r="AO31" s="910"/>
      <c r="AP31" s="2"/>
      <c r="AQ31" s="189">
        <f t="shared" si="2"/>
        <v>1</v>
      </c>
    </row>
    <row r="32" spans="2:46" ht="12" customHeight="1" x14ac:dyDescent="0.15">
      <c r="B32" s="872"/>
      <c r="C32" s="877"/>
      <c r="D32" s="875"/>
      <c r="E32" s="875"/>
      <c r="F32" s="875"/>
      <c r="G32" s="875"/>
      <c r="H32" s="875"/>
      <c r="I32" s="875"/>
      <c r="J32" s="876"/>
      <c r="K32" s="185"/>
      <c r="L32" s="908"/>
      <c r="M32" s="910"/>
      <c r="N32" s="908"/>
      <c r="O32" s="910"/>
      <c r="P32" s="908"/>
      <c r="Q32" s="910"/>
      <c r="R32" s="604"/>
      <c r="S32" s="620"/>
      <c r="T32" s="605"/>
      <c r="U32" s="908"/>
      <c r="V32" s="910"/>
      <c r="W32" s="908"/>
      <c r="X32" s="910"/>
      <c r="Y32" s="186"/>
      <c r="Z32" s="187"/>
      <c r="AA32" s="187"/>
      <c r="AB32" s="187"/>
      <c r="AC32" s="188"/>
      <c r="AD32" s="188"/>
      <c r="AE32" s="188"/>
      <c r="AF32" s="188"/>
      <c r="AG32" s="188"/>
      <c r="AH32" s="188"/>
      <c r="AI32" s="188"/>
      <c r="AJ32" s="188"/>
      <c r="AK32" s="908"/>
      <c r="AL32" s="909"/>
      <c r="AM32" s="909"/>
      <c r="AN32" s="909"/>
      <c r="AO32" s="910"/>
      <c r="AP32" s="2"/>
      <c r="AQ32" s="189">
        <f t="shared" si="2"/>
        <v>1</v>
      </c>
      <c r="AS32" s="856"/>
      <c r="AT32" s="856"/>
    </row>
    <row r="33" spans="2:86" ht="12" customHeight="1" x14ac:dyDescent="0.15">
      <c r="B33" s="872"/>
      <c r="C33" s="877"/>
      <c r="D33" s="875"/>
      <c r="E33" s="875"/>
      <c r="F33" s="875"/>
      <c r="G33" s="875"/>
      <c r="H33" s="875"/>
      <c r="I33" s="875"/>
      <c r="J33" s="876"/>
      <c r="K33" s="185"/>
      <c r="L33" s="908"/>
      <c r="M33" s="910"/>
      <c r="N33" s="908"/>
      <c r="O33" s="910"/>
      <c r="P33" s="908"/>
      <c r="Q33" s="910"/>
      <c r="R33" s="604"/>
      <c r="S33" s="620"/>
      <c r="T33" s="605"/>
      <c r="U33" s="908"/>
      <c r="V33" s="910"/>
      <c r="W33" s="908"/>
      <c r="X33" s="910"/>
      <c r="Y33" s="186"/>
      <c r="Z33" s="187"/>
      <c r="AA33" s="187"/>
      <c r="AB33" s="187"/>
      <c r="AC33" s="188"/>
      <c r="AD33" s="188"/>
      <c r="AE33" s="188"/>
      <c r="AF33" s="188"/>
      <c r="AG33" s="188"/>
      <c r="AH33" s="188"/>
      <c r="AI33" s="188"/>
      <c r="AJ33" s="188"/>
      <c r="AK33" s="908"/>
      <c r="AL33" s="909"/>
      <c r="AM33" s="909"/>
      <c r="AN33" s="909"/>
      <c r="AO33" s="910"/>
      <c r="AP33" s="2"/>
      <c r="AQ33" s="189">
        <f t="shared" si="2"/>
        <v>1</v>
      </c>
      <c r="AS33" s="911"/>
      <c r="AT33" s="911"/>
    </row>
    <row r="34" spans="2:86" ht="12" customHeight="1" x14ac:dyDescent="0.15">
      <c r="B34" s="872"/>
      <c r="C34" s="877"/>
      <c r="D34" s="875"/>
      <c r="E34" s="875"/>
      <c r="F34" s="875"/>
      <c r="G34" s="875"/>
      <c r="H34" s="875"/>
      <c r="I34" s="875"/>
      <c r="J34" s="876"/>
      <c r="K34" s="185"/>
      <c r="L34" s="908"/>
      <c r="M34" s="910"/>
      <c r="N34" s="908"/>
      <c r="O34" s="910"/>
      <c r="P34" s="908"/>
      <c r="Q34" s="910"/>
      <c r="R34" s="604"/>
      <c r="S34" s="620"/>
      <c r="T34" s="605"/>
      <c r="U34" s="908"/>
      <c r="V34" s="910"/>
      <c r="W34" s="908"/>
      <c r="X34" s="910"/>
      <c r="Y34" s="186"/>
      <c r="Z34" s="187"/>
      <c r="AA34" s="187"/>
      <c r="AB34" s="187"/>
      <c r="AC34" s="188"/>
      <c r="AD34" s="188"/>
      <c r="AE34" s="188"/>
      <c r="AF34" s="188"/>
      <c r="AG34" s="188"/>
      <c r="AH34" s="188"/>
      <c r="AI34" s="188"/>
      <c r="AJ34" s="188"/>
      <c r="AK34" s="908"/>
      <c r="AL34" s="909"/>
      <c r="AM34" s="909"/>
      <c r="AN34" s="909"/>
      <c r="AO34" s="910"/>
      <c r="AP34" s="2"/>
      <c r="AQ34" s="189">
        <f t="shared" si="2"/>
        <v>1</v>
      </c>
      <c r="AS34" s="912"/>
      <c r="AT34" s="912"/>
    </row>
    <row r="35" spans="2:86" ht="12" customHeight="1" x14ac:dyDescent="0.15">
      <c r="B35" s="872"/>
      <c r="C35" s="877"/>
      <c r="D35" s="875"/>
      <c r="E35" s="875"/>
      <c r="F35" s="875"/>
      <c r="G35" s="875"/>
      <c r="H35" s="875"/>
      <c r="I35" s="875"/>
      <c r="J35" s="876"/>
      <c r="K35" s="913" t="s">
        <v>945</v>
      </c>
      <c r="L35" s="898" t="s">
        <v>946</v>
      </c>
      <c r="M35" s="898"/>
      <c r="N35" s="898"/>
      <c r="O35" s="898"/>
      <c r="P35" s="898"/>
      <c r="Q35" s="898"/>
      <c r="R35" s="898"/>
      <c r="S35" s="898"/>
      <c r="T35" s="898"/>
      <c r="U35" s="898"/>
      <c r="V35" s="898"/>
      <c r="W35" s="898"/>
      <c r="X35" s="898"/>
      <c r="Y35" s="884" t="s">
        <v>947</v>
      </c>
      <c r="Z35" s="885"/>
      <c r="AA35" s="885"/>
      <c r="AB35" s="886"/>
      <c r="AC35" s="190">
        <f t="shared" ref="AC35:AJ35" si="3">SUM(AC11:AC34)</f>
        <v>0</v>
      </c>
      <c r="AD35" s="190">
        <f t="shared" si="3"/>
        <v>0</v>
      </c>
      <c r="AE35" s="190">
        <f>SUM(AE11:AE34)</f>
        <v>0</v>
      </c>
      <c r="AF35" s="190">
        <f t="shared" si="3"/>
        <v>0.16500000000000001</v>
      </c>
      <c r="AG35" s="190">
        <f t="shared" si="3"/>
        <v>0</v>
      </c>
      <c r="AH35" s="190">
        <f t="shared" si="3"/>
        <v>0</v>
      </c>
      <c r="AI35" s="190">
        <f t="shared" si="3"/>
        <v>0</v>
      </c>
      <c r="AJ35" s="191">
        <f t="shared" si="3"/>
        <v>0</v>
      </c>
      <c r="AK35" s="898" t="s">
        <v>948</v>
      </c>
      <c r="AL35" s="898"/>
      <c r="AM35" s="915" t="s">
        <v>949</v>
      </c>
      <c r="AN35" s="915"/>
      <c r="AO35" s="915"/>
      <c r="AP35" s="2"/>
    </row>
    <row r="36" spans="2:86" ht="12" customHeight="1" x14ac:dyDescent="0.15">
      <c r="B36" s="872"/>
      <c r="C36" s="877"/>
      <c r="D36" s="875"/>
      <c r="E36" s="875"/>
      <c r="F36" s="875"/>
      <c r="G36" s="875"/>
      <c r="H36" s="875"/>
      <c r="I36" s="875"/>
      <c r="J36" s="876"/>
      <c r="K36" s="914"/>
      <c r="L36" s="892" t="s">
        <v>950</v>
      </c>
      <c r="M36" s="899"/>
      <c r="N36" s="893"/>
      <c r="O36" s="892" t="s">
        <v>951</v>
      </c>
      <c r="P36" s="899"/>
      <c r="Q36" s="899"/>
      <c r="R36" s="899"/>
      <c r="S36" s="899"/>
      <c r="T36" s="899"/>
      <c r="U36" s="899"/>
      <c r="V36" s="899"/>
      <c r="W36" s="899"/>
      <c r="X36" s="893"/>
      <c r="Y36" s="183" t="s">
        <v>527</v>
      </c>
      <c r="Z36" s="184" t="s">
        <v>526</v>
      </c>
      <c r="AA36" s="184" t="s">
        <v>943</v>
      </c>
      <c r="AB36" s="184" t="s">
        <v>944</v>
      </c>
      <c r="AC36" s="184" t="s">
        <v>527</v>
      </c>
      <c r="AD36" s="184" t="s">
        <v>526</v>
      </c>
      <c r="AE36" s="184" t="s">
        <v>943</v>
      </c>
      <c r="AF36" s="184" t="s">
        <v>944</v>
      </c>
      <c r="AG36" s="184" t="s">
        <v>527</v>
      </c>
      <c r="AH36" s="184" t="s">
        <v>526</v>
      </c>
      <c r="AI36" s="184" t="s">
        <v>943</v>
      </c>
      <c r="AJ36" s="192" t="s">
        <v>944</v>
      </c>
      <c r="AK36" s="898"/>
      <c r="AL36" s="898"/>
      <c r="AM36" s="915"/>
      <c r="AN36" s="915"/>
      <c r="AO36" s="915"/>
      <c r="AP36" s="2"/>
    </row>
    <row r="37" spans="2:86" ht="14.25" customHeight="1" x14ac:dyDescent="0.15">
      <c r="B37" s="872"/>
      <c r="C37" s="877"/>
      <c r="D37" s="875"/>
      <c r="E37" s="875"/>
      <c r="F37" s="875"/>
      <c r="G37" s="875"/>
      <c r="H37" s="875"/>
      <c r="I37" s="875"/>
      <c r="J37" s="876"/>
      <c r="K37" s="914"/>
      <c r="L37" s="894"/>
      <c r="M37" s="903"/>
      <c r="N37" s="895"/>
      <c r="O37" s="894"/>
      <c r="P37" s="903"/>
      <c r="Q37" s="903"/>
      <c r="R37" s="903"/>
      <c r="S37" s="903"/>
      <c r="T37" s="903"/>
      <c r="U37" s="903"/>
      <c r="V37" s="903"/>
      <c r="W37" s="903"/>
      <c r="X37" s="895"/>
      <c r="Y37" s="916">
        <f>COUNTIF(Y11:Y34,"〇")</f>
        <v>0</v>
      </c>
      <c r="Z37" s="916">
        <f>COUNTIF(Z11:Z34,"〇")</f>
        <v>0</v>
      </c>
      <c r="AA37" s="916">
        <f>COUNTIF(AA11:AA34,"〇")</f>
        <v>0</v>
      </c>
      <c r="AB37" s="916">
        <f>COUNTIF(AB11:AB34,"〇")</f>
        <v>0</v>
      </c>
      <c r="AC37" s="916">
        <f>COUNTA(AC11:AC34)</f>
        <v>0</v>
      </c>
      <c r="AD37" s="916">
        <f t="shared" ref="AD37:AI37" si="4">COUNTA(AD11:AD34)</f>
        <v>0</v>
      </c>
      <c r="AE37" s="916">
        <f t="shared" si="4"/>
        <v>0</v>
      </c>
      <c r="AF37" s="916">
        <f t="shared" si="4"/>
        <v>1</v>
      </c>
      <c r="AG37" s="916">
        <f t="shared" si="4"/>
        <v>0</v>
      </c>
      <c r="AH37" s="916">
        <f t="shared" si="4"/>
        <v>0</v>
      </c>
      <c r="AI37" s="916">
        <f t="shared" si="4"/>
        <v>0</v>
      </c>
      <c r="AJ37" s="916">
        <f>COUNTA(AJ11:AJ34)</f>
        <v>0</v>
      </c>
      <c r="AK37" s="898"/>
      <c r="AL37" s="898"/>
      <c r="AM37" s="915"/>
      <c r="AN37" s="915"/>
      <c r="AO37" s="915"/>
      <c r="AP37" s="2"/>
    </row>
    <row r="38" spans="2:86" ht="14.25" customHeight="1" x14ac:dyDescent="0.15">
      <c r="B38" s="872"/>
      <c r="C38" s="877"/>
      <c r="D38" s="875"/>
      <c r="E38" s="875"/>
      <c r="F38" s="875"/>
      <c r="G38" s="875"/>
      <c r="H38" s="875"/>
      <c r="I38" s="875"/>
      <c r="J38" s="876"/>
      <c r="K38" s="914"/>
      <c r="L38" s="896"/>
      <c r="M38" s="900"/>
      <c r="N38" s="897"/>
      <c r="O38" s="896"/>
      <c r="P38" s="900"/>
      <c r="Q38" s="900"/>
      <c r="R38" s="900"/>
      <c r="S38" s="900"/>
      <c r="T38" s="900"/>
      <c r="U38" s="900"/>
      <c r="V38" s="900"/>
      <c r="W38" s="900"/>
      <c r="X38" s="897"/>
      <c r="Y38" s="916"/>
      <c r="Z38" s="916"/>
      <c r="AA38" s="916"/>
      <c r="AB38" s="916"/>
      <c r="AC38" s="916"/>
      <c r="AD38" s="916"/>
      <c r="AE38" s="916"/>
      <c r="AF38" s="916"/>
      <c r="AG38" s="916"/>
      <c r="AH38" s="916"/>
      <c r="AI38" s="916"/>
      <c r="AJ38" s="916"/>
      <c r="AK38" s="898"/>
      <c r="AL38" s="898"/>
      <c r="AM38" s="915"/>
      <c r="AN38" s="915"/>
      <c r="AO38" s="915"/>
      <c r="AP38" s="2"/>
    </row>
    <row r="39" spans="2:86" ht="12" customHeight="1" x14ac:dyDescent="0.15">
      <c r="B39" s="872"/>
      <c r="C39" s="877"/>
      <c r="D39" s="875"/>
      <c r="E39" s="875"/>
      <c r="F39" s="875"/>
      <c r="G39" s="875"/>
      <c r="H39" s="875"/>
      <c r="I39" s="875"/>
      <c r="J39" s="875"/>
      <c r="K39" s="924" t="s">
        <v>952</v>
      </c>
      <c r="L39" s="926"/>
      <c r="M39" s="926"/>
      <c r="N39" s="926"/>
      <c r="O39" s="926"/>
      <c r="P39" s="926"/>
      <c r="Q39" s="926"/>
      <c r="R39" s="926"/>
      <c r="S39" s="926"/>
      <c r="T39" s="926"/>
      <c r="U39" s="926"/>
      <c r="V39" s="926"/>
      <c r="W39" s="926"/>
      <c r="X39" s="926"/>
      <c r="Y39" s="926"/>
      <c r="Z39" s="926"/>
      <c r="AA39" s="926"/>
      <c r="AB39" s="926"/>
      <c r="AC39" s="926"/>
      <c r="AD39" s="926"/>
      <c r="AE39" s="926"/>
      <c r="AF39" s="926"/>
      <c r="AG39" s="926"/>
      <c r="AH39" s="926"/>
      <c r="AI39" s="926"/>
      <c r="AJ39" s="926"/>
      <c r="AK39" s="927"/>
      <c r="AL39" s="927"/>
      <c r="AM39" s="927"/>
      <c r="AN39" s="927"/>
      <c r="AO39" s="928"/>
      <c r="AP39" s="2"/>
    </row>
    <row r="40" spans="2:86" ht="12" customHeight="1" x14ac:dyDescent="0.15">
      <c r="B40" s="872"/>
      <c r="C40" s="877"/>
      <c r="D40" s="875"/>
      <c r="E40" s="875"/>
      <c r="F40" s="875"/>
      <c r="G40" s="875"/>
      <c r="H40" s="875"/>
      <c r="I40" s="875"/>
      <c r="J40" s="875"/>
      <c r="K40" s="925"/>
      <c r="L40" s="927"/>
      <c r="M40" s="927"/>
      <c r="N40" s="927"/>
      <c r="O40" s="927"/>
      <c r="P40" s="927"/>
      <c r="Q40" s="927"/>
      <c r="R40" s="927"/>
      <c r="S40" s="927"/>
      <c r="T40" s="927"/>
      <c r="U40" s="927"/>
      <c r="V40" s="927"/>
      <c r="W40" s="927"/>
      <c r="X40" s="927"/>
      <c r="Y40" s="927"/>
      <c r="Z40" s="927"/>
      <c r="AA40" s="927"/>
      <c r="AB40" s="927"/>
      <c r="AC40" s="927"/>
      <c r="AD40" s="927"/>
      <c r="AE40" s="927"/>
      <c r="AF40" s="927"/>
      <c r="AG40" s="927"/>
      <c r="AH40" s="927"/>
      <c r="AI40" s="927"/>
      <c r="AJ40" s="927"/>
      <c r="AK40" s="927"/>
      <c r="AL40" s="927"/>
      <c r="AM40" s="927"/>
      <c r="AN40" s="927"/>
      <c r="AO40" s="928"/>
      <c r="AP40" s="2"/>
    </row>
    <row r="41" spans="2:86" ht="12" customHeight="1" x14ac:dyDescent="0.15">
      <c r="B41" s="872"/>
      <c r="C41" s="877"/>
      <c r="D41" s="875"/>
      <c r="E41" s="875"/>
      <c r="F41" s="875"/>
      <c r="G41" s="875"/>
      <c r="H41" s="875"/>
      <c r="I41" s="875"/>
      <c r="J41" s="875"/>
      <c r="K41" s="925"/>
      <c r="L41" s="927"/>
      <c r="M41" s="927"/>
      <c r="N41" s="927"/>
      <c r="O41" s="927"/>
      <c r="P41" s="927"/>
      <c r="Q41" s="927"/>
      <c r="R41" s="927"/>
      <c r="S41" s="927"/>
      <c r="T41" s="927"/>
      <c r="U41" s="927"/>
      <c r="V41" s="927"/>
      <c r="W41" s="927"/>
      <c r="X41" s="927"/>
      <c r="Y41" s="927"/>
      <c r="Z41" s="927"/>
      <c r="AA41" s="927"/>
      <c r="AB41" s="927"/>
      <c r="AC41" s="927"/>
      <c r="AD41" s="927"/>
      <c r="AE41" s="927"/>
      <c r="AF41" s="927"/>
      <c r="AG41" s="927"/>
      <c r="AH41" s="927"/>
      <c r="AI41" s="927"/>
      <c r="AJ41" s="927"/>
      <c r="AK41" s="927"/>
      <c r="AL41" s="927"/>
      <c r="AM41" s="927"/>
      <c r="AN41" s="927"/>
      <c r="AO41" s="928"/>
      <c r="AP41" s="2"/>
    </row>
    <row r="42" spans="2:86" ht="12" customHeight="1" x14ac:dyDescent="0.15">
      <c r="B42" s="872"/>
      <c r="C42" s="877"/>
      <c r="D42" s="875"/>
      <c r="E42" s="875"/>
      <c r="F42" s="875"/>
      <c r="G42" s="875"/>
      <c r="H42" s="875"/>
      <c r="I42" s="875"/>
      <c r="J42" s="875"/>
      <c r="K42" s="925"/>
      <c r="L42" s="929"/>
      <c r="M42" s="929"/>
      <c r="N42" s="929"/>
      <c r="O42" s="929"/>
      <c r="P42" s="929"/>
      <c r="Q42" s="929"/>
      <c r="R42" s="929"/>
      <c r="S42" s="929"/>
      <c r="T42" s="929"/>
      <c r="U42" s="929"/>
      <c r="V42" s="929"/>
      <c r="W42" s="929"/>
      <c r="X42" s="929"/>
      <c r="Y42" s="929"/>
      <c r="Z42" s="929"/>
      <c r="AA42" s="929"/>
      <c r="AB42" s="929"/>
      <c r="AC42" s="929"/>
      <c r="AD42" s="929"/>
      <c r="AE42" s="929"/>
      <c r="AF42" s="929"/>
      <c r="AG42" s="929"/>
      <c r="AH42" s="929"/>
      <c r="AI42" s="929"/>
      <c r="AJ42" s="929"/>
      <c r="AK42" s="929"/>
      <c r="AL42" s="929"/>
      <c r="AM42" s="929"/>
      <c r="AN42" s="929"/>
      <c r="AO42" s="930"/>
      <c r="AP42" s="172"/>
      <c r="CD42" s="2"/>
      <c r="CE42" s="2"/>
      <c r="CF42" s="2"/>
      <c r="CG42" s="2"/>
      <c r="CH42" s="2"/>
    </row>
    <row r="43" spans="2:86" ht="12" customHeight="1" x14ac:dyDescent="0.15">
      <c r="B43" s="872"/>
      <c r="C43" s="877"/>
      <c r="D43" s="875"/>
      <c r="E43" s="875"/>
      <c r="F43" s="875"/>
      <c r="G43" s="875"/>
      <c r="H43" s="875"/>
      <c r="I43" s="875"/>
      <c r="J43" s="876"/>
      <c r="K43" s="917" t="s">
        <v>953</v>
      </c>
      <c r="L43" s="917"/>
      <c r="M43" s="917"/>
      <c r="N43" s="917"/>
      <c r="O43" s="917"/>
      <c r="P43" s="917"/>
      <c r="Q43" s="917"/>
      <c r="R43" s="917"/>
      <c r="S43" s="917"/>
      <c r="T43" s="917"/>
      <c r="U43" s="917"/>
      <c r="V43" s="917"/>
      <c r="W43" s="917"/>
      <c r="X43" s="917"/>
      <c r="Y43" s="917"/>
      <c r="Z43" s="917"/>
      <c r="AA43" s="917"/>
      <c r="AB43" s="917"/>
      <c r="AC43" s="917"/>
      <c r="AD43" s="917"/>
      <c r="AE43" s="917"/>
      <c r="AF43" s="917"/>
      <c r="AG43" s="917"/>
      <c r="AH43" s="917"/>
      <c r="AI43" s="917"/>
      <c r="AJ43" s="917"/>
      <c r="AK43" s="917"/>
      <c r="AL43" s="917"/>
      <c r="AM43" s="917"/>
      <c r="AN43" s="917"/>
      <c r="AO43" s="917"/>
      <c r="AP43" s="172"/>
      <c r="CD43" s="2"/>
      <c r="CE43" s="2"/>
      <c r="CF43" s="2"/>
      <c r="CG43" s="2"/>
      <c r="CH43" s="2"/>
    </row>
    <row r="44" spans="2:86" ht="12" customHeight="1" x14ac:dyDescent="0.15">
      <c r="B44" s="872"/>
      <c r="C44" s="877"/>
      <c r="D44" s="875"/>
      <c r="E44" s="875"/>
      <c r="F44" s="875"/>
      <c r="G44" s="875"/>
      <c r="H44" s="875"/>
      <c r="I44" s="875"/>
      <c r="J44" s="876"/>
      <c r="K44" s="918" t="s">
        <v>954</v>
      </c>
      <c r="L44" s="919"/>
      <c r="M44" s="919"/>
      <c r="N44" s="919"/>
      <c r="O44" s="919"/>
      <c r="P44" s="919"/>
      <c r="Q44" s="919"/>
      <c r="R44" s="919"/>
      <c r="S44" s="919"/>
      <c r="T44" s="919"/>
      <c r="U44" s="919"/>
      <c r="V44" s="919"/>
      <c r="W44" s="919"/>
      <c r="X44" s="919"/>
      <c r="Y44" s="919"/>
      <c r="Z44" s="919"/>
      <c r="AA44" s="919"/>
      <c r="AB44" s="919"/>
      <c r="AC44" s="919"/>
      <c r="AD44" s="919"/>
      <c r="AE44" s="919"/>
      <c r="AF44" s="919"/>
      <c r="AG44" s="919"/>
      <c r="AH44" s="919"/>
      <c r="AI44" s="919"/>
      <c r="AJ44" s="919"/>
      <c r="AK44" s="919"/>
      <c r="AL44" s="919"/>
      <c r="AM44" s="919"/>
      <c r="AN44" s="919"/>
      <c r="AO44" s="920"/>
      <c r="AP44" s="172"/>
      <c r="CD44" s="2"/>
      <c r="CE44" s="2"/>
      <c r="CF44" s="2"/>
      <c r="CG44" s="2"/>
      <c r="CH44" s="2"/>
    </row>
    <row r="45" spans="2:86" ht="12" customHeight="1" x14ac:dyDescent="0.15">
      <c r="B45" s="480"/>
      <c r="C45" s="878"/>
      <c r="D45" s="879"/>
      <c r="E45" s="879"/>
      <c r="F45" s="879"/>
      <c r="G45" s="879"/>
      <c r="H45" s="879"/>
      <c r="I45" s="879"/>
      <c r="J45" s="880"/>
      <c r="K45" s="921" t="s">
        <v>955</v>
      </c>
      <c r="L45" s="922"/>
      <c r="M45" s="922"/>
      <c r="N45" s="922"/>
      <c r="O45" s="922"/>
      <c r="P45" s="922"/>
      <c r="Q45" s="922"/>
      <c r="R45" s="922"/>
      <c r="S45" s="922"/>
      <c r="T45" s="922"/>
      <c r="U45" s="922"/>
      <c r="V45" s="922"/>
      <c r="W45" s="922"/>
      <c r="X45" s="922"/>
      <c r="Y45" s="922"/>
      <c r="Z45" s="922"/>
      <c r="AA45" s="922"/>
      <c r="AB45" s="922"/>
      <c r="AC45" s="922"/>
      <c r="AD45" s="922"/>
      <c r="AE45" s="922"/>
      <c r="AF45" s="922"/>
      <c r="AG45" s="922"/>
      <c r="AH45" s="922"/>
      <c r="AI45" s="922"/>
      <c r="AJ45" s="922"/>
      <c r="AK45" s="922"/>
      <c r="AL45" s="922"/>
      <c r="AM45" s="922"/>
      <c r="AN45" s="922"/>
      <c r="AO45" s="923"/>
      <c r="AP45" s="172"/>
      <c r="CD45" s="2"/>
      <c r="CE45" s="2"/>
      <c r="CF45" s="2"/>
      <c r="CG45" s="2"/>
      <c r="CH45" s="2"/>
    </row>
    <row r="46" spans="2:86" ht="12" customHeight="1" x14ac:dyDescent="0.2">
      <c r="B46" s="159" t="s">
        <v>956</v>
      </c>
      <c r="C46" s="181"/>
      <c r="D46" s="181"/>
      <c r="E46" s="181"/>
      <c r="F46" s="181"/>
      <c r="G46" s="181"/>
      <c r="H46" s="181"/>
      <c r="I46" s="181"/>
      <c r="J46" s="181"/>
      <c r="K46" s="193"/>
      <c r="L46" s="193"/>
      <c r="M46" s="193"/>
      <c r="N46" s="193"/>
      <c r="O46" s="193"/>
      <c r="P46" s="193"/>
      <c r="Q46" s="193"/>
      <c r="R46" s="193"/>
      <c r="S46" s="193"/>
      <c r="T46" s="193"/>
      <c r="U46" s="193"/>
      <c r="V46" s="193"/>
      <c r="W46" s="193"/>
      <c r="X46" s="193"/>
      <c r="Y46" s="193"/>
      <c r="Z46" s="193"/>
      <c r="AA46" s="193"/>
      <c r="AB46" s="193"/>
      <c r="AC46" s="193"/>
      <c r="AD46" s="193"/>
      <c r="AE46" s="193"/>
      <c r="AF46" s="193"/>
      <c r="AG46" s="193"/>
      <c r="AH46" s="193"/>
      <c r="AI46" s="193"/>
      <c r="AJ46" s="193"/>
      <c r="AK46" s="193"/>
      <c r="AL46" s="193"/>
      <c r="AM46" s="193"/>
      <c r="AN46" s="193"/>
      <c r="AO46" s="193"/>
      <c r="AP46" s="172"/>
      <c r="CD46" s="2"/>
      <c r="CE46" s="2"/>
      <c r="CF46" s="2"/>
      <c r="CG46" s="2"/>
      <c r="CH46" s="2"/>
    </row>
    <row r="47" spans="2:86" s="159" customFormat="1" ht="12" customHeight="1" x14ac:dyDescent="0.15">
      <c r="B47" s="2" t="s">
        <v>957</v>
      </c>
      <c r="AP47" s="172"/>
      <c r="AQ47" s="172"/>
      <c r="AR47" s="172"/>
      <c r="AS47" s="172"/>
      <c r="AT47" s="172"/>
      <c r="AU47" s="172"/>
      <c r="AV47" s="172"/>
      <c r="AW47" s="172"/>
      <c r="AX47" s="172"/>
      <c r="AY47" s="172"/>
      <c r="AZ47" s="172"/>
      <c r="BA47" s="172"/>
      <c r="BB47" s="172"/>
      <c r="BC47" s="172"/>
      <c r="BD47" s="172"/>
      <c r="BE47" s="172"/>
      <c r="BF47" s="172"/>
      <c r="BG47" s="172"/>
      <c r="BH47" s="172"/>
      <c r="BI47" s="172"/>
      <c r="BJ47" s="172"/>
      <c r="BK47" s="172"/>
      <c r="BL47" s="172"/>
      <c r="BM47" s="172"/>
      <c r="BN47" s="172"/>
      <c r="BO47" s="172"/>
      <c r="BP47" s="172"/>
      <c r="BQ47" s="172"/>
      <c r="BR47" s="172"/>
      <c r="BS47" s="172"/>
      <c r="BT47" s="172"/>
      <c r="BU47" s="172"/>
      <c r="BV47" s="172"/>
      <c r="BW47" s="172"/>
      <c r="BX47" s="172"/>
      <c r="BY47" s="172"/>
      <c r="BZ47" s="172"/>
      <c r="CA47" s="172"/>
      <c r="CB47" s="172"/>
      <c r="CC47" s="172"/>
    </row>
    <row r="48" spans="2:86" ht="12" customHeight="1" x14ac:dyDescent="0.15">
      <c r="B48" s="2" t="s">
        <v>958</v>
      </c>
      <c r="AP48" s="172"/>
      <c r="CD48" s="2"/>
      <c r="CE48" s="2"/>
      <c r="CF48" s="2"/>
      <c r="CG48" s="2"/>
      <c r="CH48" s="2"/>
    </row>
    <row r="49" spans="2:86" ht="12" customHeight="1" x14ac:dyDescent="0.15">
      <c r="B49" s="2" t="s">
        <v>959</v>
      </c>
      <c r="AP49" s="172"/>
      <c r="CD49" s="2"/>
      <c r="CE49" s="2"/>
      <c r="CF49" s="2"/>
      <c r="CG49" s="2"/>
      <c r="CH49" s="2"/>
    </row>
    <row r="50" spans="2:86" ht="12" customHeight="1" x14ac:dyDescent="0.15">
      <c r="B50" s="2" t="s">
        <v>960</v>
      </c>
    </row>
    <row r="51" spans="2:86" ht="12" customHeight="1" x14ac:dyDescent="0.15">
      <c r="B51" s="2" t="s">
        <v>961</v>
      </c>
    </row>
    <row r="52" spans="2:86" ht="12" customHeight="1" x14ac:dyDescent="0.15">
      <c r="B52" s="2" t="s">
        <v>962</v>
      </c>
    </row>
    <row r="53" spans="2:86" x14ac:dyDescent="0.15">
      <c r="B53" s="2" t="s">
        <v>963</v>
      </c>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9"/>
  <conditionalFormatting sqref="Y11:AB34 AG11:AJ34">
    <cfRule type="expression" dxfId="290" priority="3">
      <formula>$AQ11=2</formula>
    </cfRule>
  </conditionalFormatting>
  <conditionalFormatting sqref="Y11:AF34">
    <cfRule type="expression" dxfId="289" priority="2">
      <formula>$AQ11=3</formula>
    </cfRule>
  </conditionalFormatting>
  <conditionalFormatting sqref="AC11:AJ34">
    <cfRule type="expression" dxfId="288" priority="1">
      <formula>$AQ11=1</formula>
    </cfRule>
  </conditionalFormatting>
  <dataValidations count="2">
    <dataValidation type="list" allowBlank="1" showInputMessage="1" showErrorMessage="1" sqref="N11:O34" xr:uid="{4F73F6D6-8281-444E-AF7C-A0D2112AAC97}">
      <formula1>INDIRECT(L11)</formula1>
    </dataValidation>
    <dataValidation type="list" allowBlank="1" showInputMessage="1" showErrorMessage="1" sqref="Y11:AB34" xr:uid="{A72E448D-FE0D-495C-813B-40272C1B3696}">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1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22BD38-CBFC-4B15-B4A2-2C0FE65681D2}">
  <sheetPr codeName="Sheet132"/>
  <dimension ref="B1:CH53"/>
  <sheetViews>
    <sheetView showGridLines="0" showZeros="0" view="pageBreakPreview" zoomScale="85" zoomScaleNormal="85" zoomScaleSheetLayoutView="85"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1" customWidth="1"/>
    <col min="43" max="86" width="4.125" style="172" customWidth="1"/>
    <col min="87" max="99" width="8" style="2" customWidth="1"/>
    <col min="100" max="110" width="9" style="2"/>
    <col min="111" max="111" width="14" style="2" bestFit="1" customWidth="1"/>
    <col min="112" max="16384" width="9" style="2"/>
  </cols>
  <sheetData>
    <row r="1" spans="2:86" ht="12" customHeight="1" x14ac:dyDescent="0.15">
      <c r="AU1" s="860" t="s">
        <v>909</v>
      </c>
      <c r="AV1" s="861" t="s">
        <v>910</v>
      </c>
      <c r="AW1" s="861"/>
      <c r="AX1" s="861"/>
      <c r="AY1" s="855" t="s">
        <v>911</v>
      </c>
      <c r="AZ1" s="855"/>
      <c r="BA1" s="855"/>
      <c r="BB1" s="855"/>
      <c r="BC1" s="855"/>
      <c r="BD1" s="855"/>
      <c r="BE1" s="855"/>
      <c r="BF1" s="855"/>
      <c r="BG1" s="855"/>
      <c r="BH1" s="855"/>
      <c r="BI1" s="855"/>
      <c r="BJ1" s="855"/>
      <c r="BK1" s="855" t="s">
        <v>912</v>
      </c>
      <c r="BL1" s="855"/>
      <c r="BM1" s="855"/>
      <c r="BN1" s="855"/>
      <c r="BO1" s="855"/>
      <c r="BP1" s="855"/>
      <c r="BQ1" s="855"/>
      <c r="BR1" s="855"/>
      <c r="BS1" s="855"/>
      <c r="BT1" s="855"/>
      <c r="BU1" s="855"/>
      <c r="BV1" s="855"/>
      <c r="BW1" s="857"/>
      <c r="BX1" s="857"/>
      <c r="BY1" s="857"/>
      <c r="BZ1" s="857"/>
      <c r="CA1" s="857"/>
      <c r="CB1" s="857"/>
      <c r="CC1" s="857"/>
      <c r="CD1" s="857"/>
      <c r="CE1" s="857"/>
      <c r="CF1" s="857"/>
      <c r="CG1" s="857"/>
      <c r="CH1" s="857"/>
    </row>
    <row r="2" spans="2:86" ht="8.25" customHeight="1" x14ac:dyDescent="0.15">
      <c r="AU2" s="860"/>
      <c r="AV2" s="861" t="s">
        <v>913</v>
      </c>
      <c r="AW2" s="862" t="s">
        <v>914</v>
      </c>
      <c r="AX2" s="862" t="s">
        <v>915</v>
      </c>
      <c r="AY2" s="855" t="s">
        <v>916</v>
      </c>
      <c r="AZ2" s="855"/>
      <c r="BA2" s="855"/>
      <c r="BB2" s="855"/>
      <c r="BC2" s="855"/>
      <c r="BD2" s="855"/>
      <c r="BE2" s="855"/>
      <c r="BF2" s="855"/>
      <c r="BG2" s="855"/>
      <c r="BH2" s="855"/>
      <c r="BI2" s="855"/>
      <c r="BJ2" s="855"/>
      <c r="BK2" s="855" t="s">
        <v>917</v>
      </c>
      <c r="BL2" s="855"/>
      <c r="BM2" s="855"/>
      <c r="BN2" s="855"/>
      <c r="BO2" s="855" t="s">
        <v>918</v>
      </c>
      <c r="BP2" s="855"/>
      <c r="BQ2" s="855"/>
      <c r="BR2" s="855"/>
      <c r="BS2" s="855"/>
      <c r="BT2" s="855"/>
      <c r="BU2" s="855"/>
      <c r="BV2" s="855"/>
      <c r="BW2" s="856"/>
      <c r="BX2" s="856"/>
      <c r="BY2" s="856"/>
      <c r="BZ2" s="856"/>
      <c r="CA2" s="857"/>
      <c r="CB2" s="857"/>
      <c r="CC2" s="857"/>
      <c r="CD2" s="857"/>
      <c r="CE2" s="857"/>
      <c r="CF2" s="857"/>
      <c r="CG2" s="857"/>
      <c r="CH2" s="857"/>
    </row>
    <row r="3" spans="2:86" ht="24.95" customHeight="1" x14ac:dyDescent="0.15">
      <c r="B3" s="568" t="s">
        <v>919</v>
      </c>
      <c r="C3" s="858"/>
      <c r="D3" s="858"/>
      <c r="E3" s="859"/>
      <c r="F3" s="859"/>
      <c r="G3" s="859"/>
      <c r="H3" s="859"/>
      <c r="I3" s="859"/>
      <c r="J3" s="859"/>
      <c r="K3" s="858"/>
      <c r="L3" s="858"/>
      <c r="M3" s="858"/>
      <c r="N3" s="858"/>
      <c r="O3" s="858"/>
      <c r="P3" s="858"/>
      <c r="Q3" s="858"/>
      <c r="R3" s="858"/>
      <c r="S3" s="858"/>
      <c r="T3" s="858"/>
      <c r="U3" s="858"/>
      <c r="V3" s="858"/>
      <c r="W3" s="858"/>
      <c r="X3" s="858"/>
      <c r="Y3" s="858"/>
      <c r="Z3" s="858"/>
      <c r="AA3" s="858"/>
      <c r="AB3" s="858"/>
      <c r="AC3" s="858"/>
      <c r="AD3" s="858"/>
      <c r="AE3" s="858"/>
      <c r="AF3" s="858"/>
      <c r="AG3" s="858"/>
      <c r="AH3" s="858"/>
      <c r="AI3" s="858"/>
      <c r="AJ3" s="858"/>
      <c r="AK3" s="858"/>
      <c r="AL3" s="858"/>
      <c r="AM3" s="858"/>
      <c r="AN3" s="858"/>
      <c r="AO3" s="858"/>
      <c r="AU3" s="860"/>
      <c r="AV3" s="861"/>
      <c r="AW3" s="862"/>
      <c r="AX3" s="862"/>
      <c r="AY3" s="855" t="s">
        <v>920</v>
      </c>
      <c r="AZ3" s="855"/>
      <c r="BA3" s="855"/>
      <c r="BB3" s="855"/>
      <c r="BC3" s="855" t="s">
        <v>921</v>
      </c>
      <c r="BD3" s="855"/>
      <c r="BE3" s="855"/>
      <c r="BF3" s="855"/>
      <c r="BG3" s="855" t="s">
        <v>922</v>
      </c>
      <c r="BH3" s="855"/>
      <c r="BI3" s="855"/>
      <c r="BJ3" s="855"/>
      <c r="BK3" s="855" t="s">
        <v>923</v>
      </c>
      <c r="BL3" s="855"/>
      <c r="BM3" s="855"/>
      <c r="BN3" s="855"/>
      <c r="BO3" s="855" t="s">
        <v>921</v>
      </c>
      <c r="BP3" s="855"/>
      <c r="BQ3" s="855"/>
      <c r="BR3" s="855"/>
      <c r="BS3" s="855" t="s">
        <v>922</v>
      </c>
      <c r="BT3" s="855"/>
      <c r="BU3" s="855"/>
      <c r="BV3" s="855"/>
      <c r="BW3" s="857"/>
      <c r="BX3" s="857"/>
      <c r="BY3" s="857"/>
      <c r="BZ3" s="857"/>
      <c r="CA3" s="857"/>
      <c r="CB3" s="857"/>
      <c r="CC3" s="857"/>
      <c r="CD3" s="857"/>
      <c r="CE3" s="857"/>
      <c r="CF3" s="857"/>
      <c r="CG3" s="857"/>
      <c r="CH3" s="857"/>
    </row>
    <row r="4" spans="2:86" ht="18" customHeight="1" x14ac:dyDescent="0.15">
      <c r="B4" s="401" t="s">
        <v>8</v>
      </c>
      <c r="C4" s="401"/>
      <c r="D4" s="401"/>
      <c r="E4" s="624" t="s">
        <v>542</v>
      </c>
      <c r="F4" s="625"/>
      <c r="G4" s="625"/>
      <c r="H4" s="625"/>
      <c r="I4" s="625"/>
      <c r="J4" s="626"/>
      <c r="K4" s="496" t="s">
        <v>9</v>
      </c>
      <c r="L4" s="496"/>
      <c r="M4" s="496"/>
      <c r="N4" s="648" t="s">
        <v>543</v>
      </c>
      <c r="O4" s="648"/>
      <c r="P4" s="648"/>
      <c r="Q4" s="648"/>
      <c r="R4" s="648"/>
      <c r="S4" s="648"/>
      <c r="T4" s="498" t="s">
        <v>924</v>
      </c>
      <c r="U4" s="499"/>
      <c r="V4" s="499"/>
      <c r="W4" s="499"/>
      <c r="X4" s="500"/>
      <c r="Y4" s="870" t="s">
        <v>545</v>
      </c>
      <c r="Z4" s="870"/>
      <c r="AA4" s="870"/>
      <c r="AB4" s="870"/>
      <c r="AC4" s="870"/>
      <c r="AD4" s="870"/>
      <c r="AE4" s="870"/>
      <c r="AF4" s="870"/>
      <c r="AG4" s="498" t="s">
        <v>546</v>
      </c>
      <c r="AH4" s="499"/>
      <c r="AI4" s="499"/>
      <c r="AJ4" s="500"/>
      <c r="AK4" s="863">
        <v>45621</v>
      </c>
      <c r="AL4" s="864"/>
      <c r="AM4" s="864"/>
      <c r="AN4" s="864"/>
      <c r="AO4" s="865"/>
      <c r="AU4" s="860"/>
      <c r="AV4" s="861"/>
      <c r="AW4" s="862"/>
      <c r="AX4" s="862"/>
      <c r="AY4" s="173" t="s">
        <v>925</v>
      </c>
      <c r="AZ4" s="173" t="s">
        <v>926</v>
      </c>
      <c r="BA4" s="173" t="s">
        <v>927</v>
      </c>
      <c r="BB4" s="173" t="s">
        <v>928</v>
      </c>
      <c r="BC4" s="173" t="s">
        <v>925</v>
      </c>
      <c r="BD4" s="173" t="s">
        <v>926</v>
      </c>
      <c r="BE4" s="173" t="s">
        <v>927</v>
      </c>
      <c r="BF4" s="173" t="s">
        <v>928</v>
      </c>
      <c r="BG4" s="173" t="s">
        <v>925</v>
      </c>
      <c r="BH4" s="173" t="s">
        <v>926</v>
      </c>
      <c r="BI4" s="173" t="s">
        <v>927</v>
      </c>
      <c r="BJ4" s="173" t="s">
        <v>928</v>
      </c>
      <c r="BK4" s="173" t="s">
        <v>925</v>
      </c>
      <c r="BL4" s="173" t="s">
        <v>926</v>
      </c>
      <c r="BM4" s="173" t="s">
        <v>927</v>
      </c>
      <c r="BN4" s="173" t="s">
        <v>928</v>
      </c>
      <c r="BO4" s="173" t="s">
        <v>925</v>
      </c>
      <c r="BP4" s="173" t="s">
        <v>926</v>
      </c>
      <c r="BQ4" s="173" t="s">
        <v>927</v>
      </c>
      <c r="BR4" s="173" t="s">
        <v>928</v>
      </c>
      <c r="BS4" s="173" t="s">
        <v>925</v>
      </c>
      <c r="BT4" s="173" t="s">
        <v>926</v>
      </c>
      <c r="BU4" s="173" t="s">
        <v>927</v>
      </c>
      <c r="BV4" s="173" t="s">
        <v>928</v>
      </c>
      <c r="BW4" s="5"/>
      <c r="BX4" s="5"/>
      <c r="BY4" s="5"/>
      <c r="BZ4" s="5"/>
      <c r="CA4" s="5"/>
      <c r="CB4" s="5"/>
      <c r="CC4" s="5"/>
      <c r="CD4" s="5"/>
      <c r="CE4" s="5"/>
      <c r="CF4" s="5"/>
      <c r="CG4" s="5"/>
      <c r="CH4" s="5"/>
    </row>
    <row r="5" spans="2:86" ht="18" customHeight="1" x14ac:dyDescent="0.15">
      <c r="B5" s="409" t="s">
        <v>0</v>
      </c>
      <c r="C5" s="409"/>
      <c r="D5" s="409"/>
      <c r="E5" s="634" t="s">
        <v>547</v>
      </c>
      <c r="F5" s="635"/>
      <c r="G5" s="635"/>
      <c r="H5" s="635"/>
      <c r="I5" s="635"/>
      <c r="J5" s="636"/>
      <c r="K5" s="528" t="s">
        <v>1</v>
      </c>
      <c r="L5" s="528"/>
      <c r="M5" s="528"/>
      <c r="N5" s="648" t="s">
        <v>548</v>
      </c>
      <c r="O5" s="648"/>
      <c r="P5" s="648"/>
      <c r="Q5" s="648"/>
      <c r="R5" s="648"/>
      <c r="S5" s="648"/>
      <c r="T5" s="501"/>
      <c r="U5" s="502"/>
      <c r="V5" s="502"/>
      <c r="W5" s="502"/>
      <c r="X5" s="503"/>
      <c r="Y5" s="869" t="s">
        <v>549</v>
      </c>
      <c r="Z5" s="869"/>
      <c r="AA5" s="869"/>
      <c r="AB5" s="869"/>
      <c r="AC5" s="869"/>
      <c r="AD5" s="869"/>
      <c r="AE5" s="869"/>
      <c r="AF5" s="869"/>
      <c r="AG5" s="632"/>
      <c r="AH5" s="650"/>
      <c r="AI5" s="650"/>
      <c r="AJ5" s="633"/>
      <c r="AK5" s="866"/>
      <c r="AL5" s="867"/>
      <c r="AM5" s="867"/>
      <c r="AN5" s="867"/>
      <c r="AO5" s="868"/>
      <c r="AU5" s="860"/>
      <c r="AV5" s="174" t="str">
        <f>N7</f>
        <v>S033</v>
      </c>
      <c r="AW5" s="175">
        <f>R7</f>
        <v>10.5</v>
      </c>
      <c r="AX5" s="176" t="str">
        <f>AM35</f>
        <v>Ⅱ</v>
      </c>
      <c r="AY5" s="176">
        <f>Y37</f>
        <v>0</v>
      </c>
      <c r="AZ5" s="176">
        <f t="shared" ref="AZ5:BJ5" si="0">Z37</f>
        <v>0</v>
      </c>
      <c r="BA5" s="176">
        <f t="shared" si="0"/>
        <v>0</v>
      </c>
      <c r="BB5" s="176">
        <f>AB37</f>
        <v>0</v>
      </c>
      <c r="BC5" s="176">
        <f t="shared" si="0"/>
        <v>0</v>
      </c>
      <c r="BD5" s="176">
        <f>AD37</f>
        <v>0</v>
      </c>
      <c r="BE5" s="176">
        <f>AE37</f>
        <v>0</v>
      </c>
      <c r="BF5" s="176">
        <f t="shared" si="0"/>
        <v>1</v>
      </c>
      <c r="BG5" s="176">
        <f t="shared" si="0"/>
        <v>0</v>
      </c>
      <c r="BH5" s="176">
        <f t="shared" si="0"/>
        <v>0</v>
      </c>
      <c r="BI5" s="176">
        <f>AI37</f>
        <v>0</v>
      </c>
      <c r="BJ5" s="176">
        <f t="shared" si="0"/>
        <v>0</v>
      </c>
      <c r="BK5" s="176" t="str">
        <f>IF(Y37&gt;0,R7,"")</f>
        <v/>
      </c>
      <c r="BL5" s="177" t="str">
        <f>IF(Y37&gt;0,"",IF(Z37&gt;0,R7,""))</f>
        <v/>
      </c>
      <c r="BM5" s="177" t="str">
        <f>IF(Y37+Z37&gt;0,"",IF(AA37&gt;0,R7,""))</f>
        <v/>
      </c>
      <c r="BN5" s="177" t="str">
        <f>IF(Y37+Z37+AA37&gt;0,"",IF(AB37&gt;0,R7,""))</f>
        <v/>
      </c>
      <c r="BO5" s="176">
        <f>AC35</f>
        <v>0</v>
      </c>
      <c r="BP5" s="176">
        <f t="shared" ref="BP5:BQ5" si="1">AD35</f>
        <v>0</v>
      </c>
      <c r="BQ5" s="176">
        <f t="shared" si="1"/>
        <v>0</v>
      </c>
      <c r="BR5" s="176">
        <f>AF35</f>
        <v>5.0000000000000001E-3</v>
      </c>
      <c r="BS5" s="176">
        <f>AG35</f>
        <v>0</v>
      </c>
      <c r="BT5" s="176">
        <f>AH35</f>
        <v>0</v>
      </c>
      <c r="BU5" s="176">
        <f>AI35</f>
        <v>0</v>
      </c>
      <c r="BV5" s="176">
        <f>AJ35</f>
        <v>0</v>
      </c>
      <c r="BW5" s="178"/>
      <c r="BX5" s="179"/>
      <c r="BY5" s="179"/>
      <c r="BZ5" s="179"/>
      <c r="CA5" s="180"/>
      <c r="CB5" s="180"/>
      <c r="CC5" s="180"/>
      <c r="CD5" s="180"/>
      <c r="CE5" s="180"/>
      <c r="CF5" s="180"/>
      <c r="CG5" s="180"/>
      <c r="CH5" s="180"/>
    </row>
    <row r="6" spans="2:86" ht="12" customHeight="1" x14ac:dyDescent="0.15">
      <c r="B6" s="871" t="s">
        <v>929</v>
      </c>
      <c r="C6" s="873"/>
      <c r="D6" s="874"/>
      <c r="E6" s="875"/>
      <c r="F6" s="875"/>
      <c r="G6" s="875"/>
      <c r="H6" s="875"/>
      <c r="I6" s="875"/>
      <c r="J6" s="876"/>
      <c r="K6" s="881" t="s">
        <v>930</v>
      </c>
      <c r="L6" s="882"/>
      <c r="M6" s="882"/>
      <c r="N6" s="882"/>
      <c r="O6" s="882"/>
      <c r="P6" s="882"/>
      <c r="Q6" s="882"/>
      <c r="R6" s="882"/>
      <c r="S6" s="882"/>
      <c r="T6" s="882"/>
      <c r="U6" s="882"/>
      <c r="V6" s="882"/>
      <c r="W6" s="882"/>
      <c r="X6" s="882"/>
      <c r="Y6" s="882"/>
      <c r="Z6" s="882"/>
      <c r="AA6" s="882"/>
      <c r="AB6" s="882"/>
      <c r="AC6" s="882"/>
      <c r="AD6" s="882"/>
      <c r="AE6" s="882"/>
      <c r="AF6" s="882"/>
      <c r="AG6" s="882"/>
      <c r="AH6" s="882"/>
      <c r="AI6" s="882"/>
      <c r="AJ6" s="882"/>
      <c r="AK6" s="882"/>
      <c r="AL6" s="882"/>
      <c r="AM6" s="882"/>
      <c r="AN6" s="882"/>
      <c r="AO6" s="883"/>
      <c r="AP6" s="2"/>
    </row>
    <row r="7" spans="2:86" ht="12" customHeight="1" x14ac:dyDescent="0.15">
      <c r="B7" s="872"/>
      <c r="C7" s="877"/>
      <c r="D7" s="875"/>
      <c r="E7" s="875"/>
      <c r="F7" s="875"/>
      <c r="G7" s="875"/>
      <c r="H7" s="875"/>
      <c r="I7" s="875"/>
      <c r="J7" s="876"/>
      <c r="K7" s="884" t="s">
        <v>931</v>
      </c>
      <c r="L7" s="885"/>
      <c r="M7" s="886"/>
      <c r="N7" s="887" t="s">
        <v>620</v>
      </c>
      <c r="O7" s="888"/>
      <c r="P7" s="884" t="s">
        <v>932</v>
      </c>
      <c r="Q7" s="886"/>
      <c r="R7" s="889">
        <v>10.5</v>
      </c>
      <c r="S7" s="890"/>
      <c r="T7" s="891"/>
      <c r="U7" s="892" t="s">
        <v>933</v>
      </c>
      <c r="V7" s="893"/>
      <c r="W7" s="892" t="s">
        <v>934</v>
      </c>
      <c r="X7" s="893"/>
      <c r="Y7" s="886" t="s">
        <v>935</v>
      </c>
      <c r="Z7" s="898"/>
      <c r="AA7" s="898"/>
      <c r="AB7" s="898"/>
      <c r="AC7" s="892" t="s">
        <v>936</v>
      </c>
      <c r="AD7" s="899"/>
      <c r="AE7" s="899"/>
      <c r="AF7" s="899"/>
      <c r="AG7" s="899"/>
      <c r="AH7" s="899"/>
      <c r="AI7" s="899"/>
      <c r="AJ7" s="893"/>
      <c r="AK7" s="892" t="s">
        <v>937</v>
      </c>
      <c r="AL7" s="899"/>
      <c r="AM7" s="899"/>
      <c r="AN7" s="901"/>
      <c r="AO7" s="902"/>
      <c r="AP7" s="2"/>
      <c r="AW7" s="182"/>
    </row>
    <row r="8" spans="2:86" ht="12" customHeight="1" x14ac:dyDescent="0.15">
      <c r="B8" s="872"/>
      <c r="C8" s="877"/>
      <c r="D8" s="875"/>
      <c r="E8" s="875"/>
      <c r="F8" s="875"/>
      <c r="G8" s="875"/>
      <c r="H8" s="875"/>
      <c r="I8" s="875"/>
      <c r="J8" s="876"/>
      <c r="K8" s="898" t="s">
        <v>731</v>
      </c>
      <c r="L8" s="898" t="s">
        <v>560</v>
      </c>
      <c r="M8" s="898"/>
      <c r="N8" s="898" t="s">
        <v>561</v>
      </c>
      <c r="O8" s="898"/>
      <c r="P8" s="898" t="s">
        <v>938</v>
      </c>
      <c r="Q8" s="898"/>
      <c r="R8" s="898" t="s">
        <v>939</v>
      </c>
      <c r="S8" s="898"/>
      <c r="T8" s="898"/>
      <c r="U8" s="894"/>
      <c r="V8" s="895"/>
      <c r="W8" s="894"/>
      <c r="X8" s="895"/>
      <c r="Y8" s="886"/>
      <c r="Z8" s="898"/>
      <c r="AA8" s="898"/>
      <c r="AB8" s="898"/>
      <c r="AC8" s="896"/>
      <c r="AD8" s="900"/>
      <c r="AE8" s="900"/>
      <c r="AF8" s="900"/>
      <c r="AG8" s="900"/>
      <c r="AH8" s="900"/>
      <c r="AI8" s="900"/>
      <c r="AJ8" s="897"/>
      <c r="AK8" s="894"/>
      <c r="AL8" s="903"/>
      <c r="AM8" s="903"/>
      <c r="AN8" s="904"/>
      <c r="AO8" s="905"/>
      <c r="AP8" s="2"/>
    </row>
    <row r="9" spans="2:86" ht="12" customHeight="1" x14ac:dyDescent="0.15">
      <c r="B9" s="872"/>
      <c r="C9" s="877"/>
      <c r="D9" s="875"/>
      <c r="E9" s="875"/>
      <c r="F9" s="875"/>
      <c r="G9" s="875"/>
      <c r="H9" s="875"/>
      <c r="I9" s="875"/>
      <c r="J9" s="876"/>
      <c r="K9" s="898"/>
      <c r="L9" s="898"/>
      <c r="M9" s="898"/>
      <c r="N9" s="898"/>
      <c r="O9" s="898"/>
      <c r="P9" s="898"/>
      <c r="Q9" s="898"/>
      <c r="R9" s="898"/>
      <c r="S9" s="898"/>
      <c r="T9" s="898"/>
      <c r="U9" s="894"/>
      <c r="V9" s="895"/>
      <c r="W9" s="894"/>
      <c r="X9" s="895"/>
      <c r="Y9" s="886" t="s">
        <v>940</v>
      </c>
      <c r="Z9" s="898"/>
      <c r="AA9" s="898"/>
      <c r="AB9" s="898"/>
      <c r="AC9" s="898" t="s">
        <v>941</v>
      </c>
      <c r="AD9" s="898"/>
      <c r="AE9" s="898"/>
      <c r="AF9" s="898"/>
      <c r="AG9" s="898" t="s">
        <v>942</v>
      </c>
      <c r="AH9" s="898"/>
      <c r="AI9" s="898"/>
      <c r="AJ9" s="898"/>
      <c r="AK9" s="894"/>
      <c r="AL9" s="903"/>
      <c r="AM9" s="903"/>
      <c r="AN9" s="904"/>
      <c r="AO9" s="905"/>
      <c r="AP9" s="2"/>
    </row>
    <row r="10" spans="2:86" ht="12" customHeight="1" x14ac:dyDescent="0.15">
      <c r="B10" s="872"/>
      <c r="C10" s="877"/>
      <c r="D10" s="875"/>
      <c r="E10" s="875"/>
      <c r="F10" s="875"/>
      <c r="G10" s="875"/>
      <c r="H10" s="875"/>
      <c r="I10" s="875"/>
      <c r="J10" s="876"/>
      <c r="K10" s="898"/>
      <c r="L10" s="898"/>
      <c r="M10" s="898"/>
      <c r="N10" s="898"/>
      <c r="O10" s="898"/>
      <c r="P10" s="898"/>
      <c r="Q10" s="898"/>
      <c r="R10" s="898"/>
      <c r="S10" s="898"/>
      <c r="T10" s="898"/>
      <c r="U10" s="896"/>
      <c r="V10" s="897"/>
      <c r="W10" s="896"/>
      <c r="X10" s="897"/>
      <c r="Y10" s="183" t="s">
        <v>527</v>
      </c>
      <c r="Z10" s="184" t="s">
        <v>526</v>
      </c>
      <c r="AA10" s="184" t="s">
        <v>943</v>
      </c>
      <c r="AB10" s="184" t="s">
        <v>944</v>
      </c>
      <c r="AC10" s="184" t="s">
        <v>527</v>
      </c>
      <c r="AD10" s="184" t="s">
        <v>526</v>
      </c>
      <c r="AE10" s="184" t="s">
        <v>943</v>
      </c>
      <c r="AF10" s="184" t="s">
        <v>944</v>
      </c>
      <c r="AG10" s="184" t="s">
        <v>527</v>
      </c>
      <c r="AH10" s="184" t="s">
        <v>526</v>
      </c>
      <c r="AI10" s="184" t="s">
        <v>943</v>
      </c>
      <c r="AJ10" s="184" t="s">
        <v>944</v>
      </c>
      <c r="AK10" s="896"/>
      <c r="AL10" s="900"/>
      <c r="AM10" s="900"/>
      <c r="AN10" s="906"/>
      <c r="AO10" s="907"/>
      <c r="AP10" s="2"/>
    </row>
    <row r="11" spans="2:86" ht="12" customHeight="1" x14ac:dyDescent="0.15">
      <c r="B11" s="872"/>
      <c r="C11" s="877"/>
      <c r="D11" s="875"/>
      <c r="E11" s="875"/>
      <c r="F11" s="875"/>
      <c r="G11" s="875"/>
      <c r="H11" s="875"/>
      <c r="I11" s="875"/>
      <c r="J11" s="876"/>
      <c r="K11" s="185">
        <v>1</v>
      </c>
      <c r="L11" s="908" t="s">
        <v>574</v>
      </c>
      <c r="M11" s="910"/>
      <c r="N11" s="908" t="s">
        <v>601</v>
      </c>
      <c r="O11" s="910"/>
      <c r="P11" s="908" t="s">
        <v>576</v>
      </c>
      <c r="Q11" s="910"/>
      <c r="R11" s="606" t="s">
        <v>270</v>
      </c>
      <c r="S11" s="606"/>
      <c r="T11" s="606"/>
      <c r="U11" s="908" t="s">
        <v>582</v>
      </c>
      <c r="V11" s="910"/>
      <c r="W11" s="908"/>
      <c r="X11" s="910"/>
      <c r="Y11" s="186"/>
      <c r="Z11" s="187"/>
      <c r="AA11" s="187"/>
      <c r="AB11" s="187"/>
      <c r="AC11" s="188"/>
      <c r="AD11" s="188"/>
      <c r="AE11" s="188"/>
      <c r="AF11" s="188">
        <v>5.0000000000000001E-3</v>
      </c>
      <c r="AG11" s="188"/>
      <c r="AH11" s="188"/>
      <c r="AI11" s="188"/>
      <c r="AJ11" s="188"/>
      <c r="AK11" s="908"/>
      <c r="AL11" s="909"/>
      <c r="AM11" s="909"/>
      <c r="AN11" s="909"/>
      <c r="AO11" s="910"/>
      <c r="AP11" s="2"/>
      <c r="AQ11" s="189">
        <f>IF(P11="材質劣化",2,IF(P11="漏水",3,1))</f>
        <v>2</v>
      </c>
    </row>
    <row r="12" spans="2:86" ht="12" customHeight="1" x14ac:dyDescent="0.15">
      <c r="B12" s="872"/>
      <c r="C12" s="877"/>
      <c r="D12" s="875"/>
      <c r="E12" s="875"/>
      <c r="F12" s="875"/>
      <c r="G12" s="875"/>
      <c r="H12" s="875"/>
      <c r="I12" s="875"/>
      <c r="J12" s="876"/>
      <c r="K12" s="185"/>
      <c r="L12" s="908"/>
      <c r="M12" s="910"/>
      <c r="N12" s="908"/>
      <c r="O12" s="910"/>
      <c r="P12" s="908"/>
      <c r="Q12" s="910"/>
      <c r="R12" s="606"/>
      <c r="S12" s="606"/>
      <c r="T12" s="606"/>
      <c r="U12" s="908"/>
      <c r="V12" s="910"/>
      <c r="W12" s="908"/>
      <c r="X12" s="910"/>
      <c r="Y12" s="186"/>
      <c r="Z12" s="187"/>
      <c r="AA12" s="187"/>
      <c r="AB12" s="187"/>
      <c r="AC12" s="188"/>
      <c r="AD12" s="188"/>
      <c r="AE12" s="188"/>
      <c r="AF12" s="188"/>
      <c r="AG12" s="188"/>
      <c r="AH12" s="188"/>
      <c r="AI12" s="188"/>
      <c r="AJ12" s="188"/>
      <c r="AK12" s="908"/>
      <c r="AL12" s="909"/>
      <c r="AM12" s="909"/>
      <c r="AN12" s="909"/>
      <c r="AO12" s="910"/>
      <c r="AP12" s="2"/>
      <c r="AQ12" s="189">
        <f>IF(P12="材質劣化",2,IF(P12="漏水",3,1))</f>
        <v>1</v>
      </c>
    </row>
    <row r="13" spans="2:86" ht="12" customHeight="1" x14ac:dyDescent="0.15">
      <c r="B13" s="872"/>
      <c r="C13" s="877"/>
      <c r="D13" s="875"/>
      <c r="E13" s="875"/>
      <c r="F13" s="875"/>
      <c r="G13" s="875"/>
      <c r="H13" s="875"/>
      <c r="I13" s="875"/>
      <c r="J13" s="876"/>
      <c r="K13" s="185"/>
      <c r="L13" s="908"/>
      <c r="M13" s="910"/>
      <c r="N13" s="908"/>
      <c r="O13" s="910"/>
      <c r="P13" s="908"/>
      <c r="Q13" s="910"/>
      <c r="R13" s="604"/>
      <c r="S13" s="620"/>
      <c r="T13" s="605"/>
      <c r="U13" s="908"/>
      <c r="V13" s="910"/>
      <c r="W13" s="908"/>
      <c r="X13" s="910"/>
      <c r="Y13" s="186"/>
      <c r="Z13" s="187"/>
      <c r="AA13" s="187"/>
      <c r="AB13" s="187"/>
      <c r="AC13" s="188"/>
      <c r="AD13" s="188"/>
      <c r="AE13" s="188"/>
      <c r="AF13" s="188"/>
      <c r="AG13" s="188"/>
      <c r="AH13" s="188"/>
      <c r="AI13" s="188"/>
      <c r="AJ13" s="188"/>
      <c r="AK13" s="908"/>
      <c r="AL13" s="909"/>
      <c r="AM13" s="909"/>
      <c r="AN13" s="909"/>
      <c r="AO13" s="910"/>
      <c r="AP13" s="2"/>
      <c r="AQ13" s="189">
        <f t="shared" ref="AQ13:AQ34" si="2">IF(P13="材質劣化",2,IF(P13="漏水",3,1))</f>
        <v>1</v>
      </c>
    </row>
    <row r="14" spans="2:86" ht="12" customHeight="1" x14ac:dyDescent="0.15">
      <c r="B14" s="872"/>
      <c r="C14" s="877"/>
      <c r="D14" s="875"/>
      <c r="E14" s="875"/>
      <c r="F14" s="875"/>
      <c r="G14" s="875"/>
      <c r="H14" s="875"/>
      <c r="I14" s="875"/>
      <c r="J14" s="876"/>
      <c r="K14" s="185"/>
      <c r="L14" s="908"/>
      <c r="M14" s="910"/>
      <c r="N14" s="908"/>
      <c r="O14" s="910"/>
      <c r="P14" s="908"/>
      <c r="Q14" s="910"/>
      <c r="R14" s="604"/>
      <c r="S14" s="620"/>
      <c r="T14" s="605"/>
      <c r="U14" s="908"/>
      <c r="V14" s="910"/>
      <c r="W14" s="908"/>
      <c r="X14" s="910"/>
      <c r="Y14" s="186"/>
      <c r="Z14" s="187"/>
      <c r="AA14" s="187"/>
      <c r="AB14" s="187"/>
      <c r="AC14" s="188"/>
      <c r="AD14" s="188"/>
      <c r="AE14" s="188"/>
      <c r="AF14" s="188"/>
      <c r="AG14" s="188"/>
      <c r="AH14" s="188"/>
      <c r="AI14" s="188"/>
      <c r="AJ14" s="188"/>
      <c r="AK14" s="908"/>
      <c r="AL14" s="909"/>
      <c r="AM14" s="909"/>
      <c r="AN14" s="909"/>
      <c r="AO14" s="910"/>
      <c r="AP14" s="2"/>
      <c r="AQ14" s="189">
        <f t="shared" si="2"/>
        <v>1</v>
      </c>
    </row>
    <row r="15" spans="2:86" ht="12" customHeight="1" x14ac:dyDescent="0.15">
      <c r="B15" s="872"/>
      <c r="C15" s="877"/>
      <c r="D15" s="875"/>
      <c r="E15" s="875"/>
      <c r="F15" s="875"/>
      <c r="G15" s="875"/>
      <c r="H15" s="875"/>
      <c r="I15" s="875"/>
      <c r="J15" s="876"/>
      <c r="K15" s="185"/>
      <c r="L15" s="908"/>
      <c r="M15" s="910"/>
      <c r="N15" s="908"/>
      <c r="O15" s="910"/>
      <c r="P15" s="908"/>
      <c r="Q15" s="910"/>
      <c r="R15" s="604"/>
      <c r="S15" s="620"/>
      <c r="T15" s="605"/>
      <c r="U15" s="908"/>
      <c r="V15" s="910"/>
      <c r="W15" s="908"/>
      <c r="X15" s="910"/>
      <c r="Y15" s="186"/>
      <c r="Z15" s="187"/>
      <c r="AA15" s="187"/>
      <c r="AB15" s="187"/>
      <c r="AC15" s="188"/>
      <c r="AD15" s="188"/>
      <c r="AE15" s="188"/>
      <c r="AF15" s="188"/>
      <c r="AG15" s="188"/>
      <c r="AH15" s="188"/>
      <c r="AI15" s="188"/>
      <c r="AJ15" s="188"/>
      <c r="AK15" s="908"/>
      <c r="AL15" s="909"/>
      <c r="AM15" s="909"/>
      <c r="AN15" s="909"/>
      <c r="AO15" s="910"/>
      <c r="AP15" s="2"/>
      <c r="AQ15" s="189">
        <f t="shared" si="2"/>
        <v>1</v>
      </c>
    </row>
    <row r="16" spans="2:86" ht="12" customHeight="1" x14ac:dyDescent="0.15">
      <c r="B16" s="872"/>
      <c r="C16" s="877"/>
      <c r="D16" s="875"/>
      <c r="E16" s="875"/>
      <c r="F16" s="875"/>
      <c r="G16" s="875"/>
      <c r="H16" s="875"/>
      <c r="I16" s="875"/>
      <c r="J16" s="876"/>
      <c r="K16" s="185"/>
      <c r="L16" s="908"/>
      <c r="M16" s="910"/>
      <c r="N16" s="908"/>
      <c r="O16" s="910"/>
      <c r="P16" s="908"/>
      <c r="Q16" s="910"/>
      <c r="R16" s="604"/>
      <c r="S16" s="620"/>
      <c r="T16" s="605"/>
      <c r="U16" s="908"/>
      <c r="V16" s="910"/>
      <c r="W16" s="908"/>
      <c r="X16" s="910"/>
      <c r="Y16" s="186"/>
      <c r="Z16" s="187"/>
      <c r="AA16" s="187"/>
      <c r="AB16" s="187"/>
      <c r="AC16" s="188"/>
      <c r="AD16" s="188"/>
      <c r="AE16" s="188"/>
      <c r="AF16" s="188"/>
      <c r="AG16" s="188"/>
      <c r="AH16" s="188"/>
      <c r="AI16" s="188"/>
      <c r="AJ16" s="188"/>
      <c r="AK16" s="908"/>
      <c r="AL16" s="909"/>
      <c r="AM16" s="909"/>
      <c r="AN16" s="909"/>
      <c r="AO16" s="910"/>
      <c r="AP16" s="2"/>
      <c r="AQ16" s="189">
        <f t="shared" si="2"/>
        <v>1</v>
      </c>
    </row>
    <row r="17" spans="2:46" ht="12" customHeight="1" x14ac:dyDescent="0.15">
      <c r="B17" s="872"/>
      <c r="C17" s="877"/>
      <c r="D17" s="875"/>
      <c r="E17" s="875"/>
      <c r="F17" s="875"/>
      <c r="G17" s="875"/>
      <c r="H17" s="875"/>
      <c r="I17" s="875"/>
      <c r="J17" s="876"/>
      <c r="K17" s="185"/>
      <c r="L17" s="908"/>
      <c r="M17" s="910"/>
      <c r="N17" s="908"/>
      <c r="O17" s="910"/>
      <c r="P17" s="908"/>
      <c r="Q17" s="910"/>
      <c r="R17" s="604"/>
      <c r="S17" s="620"/>
      <c r="T17" s="605"/>
      <c r="U17" s="908"/>
      <c r="V17" s="910"/>
      <c r="W17" s="908"/>
      <c r="X17" s="910"/>
      <c r="Y17" s="186"/>
      <c r="Z17" s="187"/>
      <c r="AA17" s="187"/>
      <c r="AB17" s="187"/>
      <c r="AC17" s="188"/>
      <c r="AD17" s="188"/>
      <c r="AE17" s="188"/>
      <c r="AF17" s="188"/>
      <c r="AG17" s="188"/>
      <c r="AH17" s="188"/>
      <c r="AI17" s="188"/>
      <c r="AJ17" s="188"/>
      <c r="AK17" s="908"/>
      <c r="AL17" s="909"/>
      <c r="AM17" s="909"/>
      <c r="AN17" s="909"/>
      <c r="AO17" s="910"/>
      <c r="AP17" s="2"/>
      <c r="AQ17" s="189">
        <f t="shared" si="2"/>
        <v>1</v>
      </c>
    </row>
    <row r="18" spans="2:46" ht="12" customHeight="1" x14ac:dyDescent="0.15">
      <c r="B18" s="872"/>
      <c r="C18" s="877"/>
      <c r="D18" s="875"/>
      <c r="E18" s="875"/>
      <c r="F18" s="875"/>
      <c r="G18" s="875"/>
      <c r="H18" s="875"/>
      <c r="I18" s="875"/>
      <c r="J18" s="876"/>
      <c r="K18" s="185"/>
      <c r="L18" s="908"/>
      <c r="M18" s="910"/>
      <c r="N18" s="908"/>
      <c r="O18" s="910"/>
      <c r="P18" s="908"/>
      <c r="Q18" s="910"/>
      <c r="R18" s="604"/>
      <c r="S18" s="620"/>
      <c r="T18" s="605"/>
      <c r="U18" s="908"/>
      <c r="V18" s="910"/>
      <c r="W18" s="908"/>
      <c r="X18" s="910"/>
      <c r="Y18" s="186"/>
      <c r="Z18" s="187"/>
      <c r="AA18" s="187"/>
      <c r="AB18" s="187"/>
      <c r="AC18" s="188"/>
      <c r="AD18" s="188"/>
      <c r="AE18" s="188"/>
      <c r="AF18" s="188"/>
      <c r="AG18" s="188"/>
      <c r="AH18" s="188"/>
      <c r="AI18" s="188"/>
      <c r="AJ18" s="188"/>
      <c r="AK18" s="908"/>
      <c r="AL18" s="909"/>
      <c r="AM18" s="909"/>
      <c r="AN18" s="909"/>
      <c r="AO18" s="910"/>
      <c r="AP18" s="2"/>
      <c r="AQ18" s="189">
        <f t="shared" si="2"/>
        <v>1</v>
      </c>
    </row>
    <row r="19" spans="2:46" ht="12" customHeight="1" x14ac:dyDescent="0.15">
      <c r="B19" s="872"/>
      <c r="C19" s="877"/>
      <c r="D19" s="875"/>
      <c r="E19" s="875"/>
      <c r="F19" s="875"/>
      <c r="G19" s="875"/>
      <c r="H19" s="875"/>
      <c r="I19" s="875"/>
      <c r="J19" s="876"/>
      <c r="K19" s="185"/>
      <c r="L19" s="908"/>
      <c r="M19" s="910"/>
      <c r="N19" s="908"/>
      <c r="O19" s="910"/>
      <c r="P19" s="908"/>
      <c r="Q19" s="910"/>
      <c r="R19" s="604"/>
      <c r="S19" s="620"/>
      <c r="T19" s="605"/>
      <c r="U19" s="908"/>
      <c r="V19" s="910"/>
      <c r="W19" s="908"/>
      <c r="X19" s="910"/>
      <c r="Y19" s="186"/>
      <c r="Z19" s="187"/>
      <c r="AA19" s="187"/>
      <c r="AB19" s="187"/>
      <c r="AC19" s="188"/>
      <c r="AD19" s="188"/>
      <c r="AE19" s="188"/>
      <c r="AF19" s="188"/>
      <c r="AG19" s="188"/>
      <c r="AH19" s="188"/>
      <c r="AI19" s="188"/>
      <c r="AJ19" s="188"/>
      <c r="AK19" s="908"/>
      <c r="AL19" s="909"/>
      <c r="AM19" s="909"/>
      <c r="AN19" s="909"/>
      <c r="AO19" s="910"/>
      <c r="AP19" s="2"/>
      <c r="AQ19" s="189">
        <f t="shared" si="2"/>
        <v>1</v>
      </c>
    </row>
    <row r="20" spans="2:46" ht="12" customHeight="1" x14ac:dyDescent="0.15">
      <c r="B20" s="872"/>
      <c r="C20" s="877"/>
      <c r="D20" s="875"/>
      <c r="E20" s="875"/>
      <c r="F20" s="875"/>
      <c r="G20" s="875"/>
      <c r="H20" s="875"/>
      <c r="I20" s="875"/>
      <c r="J20" s="876"/>
      <c r="K20" s="185"/>
      <c r="L20" s="908"/>
      <c r="M20" s="910"/>
      <c r="N20" s="908"/>
      <c r="O20" s="910"/>
      <c r="P20" s="908"/>
      <c r="Q20" s="910"/>
      <c r="R20" s="604"/>
      <c r="S20" s="620"/>
      <c r="T20" s="605"/>
      <c r="U20" s="908"/>
      <c r="V20" s="910"/>
      <c r="W20" s="908"/>
      <c r="X20" s="910"/>
      <c r="Y20" s="186"/>
      <c r="Z20" s="187"/>
      <c r="AA20" s="187"/>
      <c r="AB20" s="187"/>
      <c r="AC20" s="188"/>
      <c r="AD20" s="188"/>
      <c r="AE20" s="188"/>
      <c r="AF20" s="188"/>
      <c r="AG20" s="188"/>
      <c r="AH20" s="188"/>
      <c r="AI20" s="188"/>
      <c r="AJ20" s="188"/>
      <c r="AK20" s="908"/>
      <c r="AL20" s="909"/>
      <c r="AM20" s="909"/>
      <c r="AN20" s="909"/>
      <c r="AO20" s="910"/>
      <c r="AP20" s="2"/>
      <c r="AQ20" s="189">
        <f t="shared" si="2"/>
        <v>1</v>
      </c>
    </row>
    <row r="21" spans="2:46" ht="12" customHeight="1" x14ac:dyDescent="0.15">
      <c r="B21" s="872"/>
      <c r="C21" s="877"/>
      <c r="D21" s="875"/>
      <c r="E21" s="875"/>
      <c r="F21" s="875"/>
      <c r="G21" s="875"/>
      <c r="H21" s="875"/>
      <c r="I21" s="875"/>
      <c r="J21" s="876"/>
      <c r="K21" s="185"/>
      <c r="L21" s="908"/>
      <c r="M21" s="910"/>
      <c r="N21" s="908"/>
      <c r="O21" s="910"/>
      <c r="P21" s="908"/>
      <c r="Q21" s="910"/>
      <c r="R21" s="604"/>
      <c r="S21" s="620"/>
      <c r="T21" s="605"/>
      <c r="U21" s="908"/>
      <c r="V21" s="910"/>
      <c r="W21" s="908"/>
      <c r="X21" s="910"/>
      <c r="Y21" s="186"/>
      <c r="Z21" s="187"/>
      <c r="AA21" s="187"/>
      <c r="AB21" s="187"/>
      <c r="AC21" s="188"/>
      <c r="AD21" s="188"/>
      <c r="AE21" s="188"/>
      <c r="AF21" s="188"/>
      <c r="AG21" s="188"/>
      <c r="AH21" s="188"/>
      <c r="AI21" s="188"/>
      <c r="AJ21" s="188"/>
      <c r="AK21" s="908"/>
      <c r="AL21" s="909"/>
      <c r="AM21" s="909"/>
      <c r="AN21" s="909"/>
      <c r="AO21" s="910"/>
      <c r="AP21" s="2"/>
      <c r="AQ21" s="189">
        <f>IF(P21="材質劣化",2,IF(P21="漏水",3,1))</f>
        <v>1</v>
      </c>
    </row>
    <row r="22" spans="2:46" ht="12" customHeight="1" x14ac:dyDescent="0.15">
      <c r="B22" s="872"/>
      <c r="C22" s="877"/>
      <c r="D22" s="875"/>
      <c r="E22" s="875"/>
      <c r="F22" s="875"/>
      <c r="G22" s="875"/>
      <c r="H22" s="875"/>
      <c r="I22" s="875"/>
      <c r="J22" s="876"/>
      <c r="K22" s="185"/>
      <c r="L22" s="908"/>
      <c r="M22" s="910"/>
      <c r="N22" s="908"/>
      <c r="O22" s="910"/>
      <c r="P22" s="908"/>
      <c r="Q22" s="910"/>
      <c r="R22" s="604"/>
      <c r="S22" s="620"/>
      <c r="T22" s="605"/>
      <c r="U22" s="908"/>
      <c r="V22" s="910"/>
      <c r="W22" s="908"/>
      <c r="X22" s="910"/>
      <c r="Y22" s="186"/>
      <c r="Z22" s="187"/>
      <c r="AA22" s="187"/>
      <c r="AB22" s="187"/>
      <c r="AC22" s="188"/>
      <c r="AD22" s="188"/>
      <c r="AE22" s="188"/>
      <c r="AF22" s="188"/>
      <c r="AG22" s="188"/>
      <c r="AH22" s="188"/>
      <c r="AI22" s="188"/>
      <c r="AJ22" s="188"/>
      <c r="AK22" s="908"/>
      <c r="AL22" s="909"/>
      <c r="AM22" s="909"/>
      <c r="AN22" s="909"/>
      <c r="AO22" s="910"/>
      <c r="AP22" s="2"/>
      <c r="AQ22" s="189">
        <f t="shared" si="2"/>
        <v>1</v>
      </c>
    </row>
    <row r="23" spans="2:46" ht="12" customHeight="1" x14ac:dyDescent="0.15">
      <c r="B23" s="872"/>
      <c r="C23" s="877"/>
      <c r="D23" s="875"/>
      <c r="E23" s="875"/>
      <c r="F23" s="875"/>
      <c r="G23" s="875"/>
      <c r="H23" s="875"/>
      <c r="I23" s="875"/>
      <c r="J23" s="876"/>
      <c r="K23" s="185"/>
      <c r="L23" s="908"/>
      <c r="M23" s="910"/>
      <c r="N23" s="908"/>
      <c r="O23" s="910"/>
      <c r="P23" s="908"/>
      <c r="Q23" s="910"/>
      <c r="R23" s="604"/>
      <c r="S23" s="620"/>
      <c r="T23" s="605"/>
      <c r="U23" s="908"/>
      <c r="V23" s="910"/>
      <c r="W23" s="908"/>
      <c r="X23" s="910"/>
      <c r="Y23" s="186"/>
      <c r="Z23" s="187"/>
      <c r="AA23" s="187"/>
      <c r="AB23" s="187"/>
      <c r="AC23" s="188"/>
      <c r="AD23" s="188"/>
      <c r="AE23" s="188"/>
      <c r="AF23" s="188"/>
      <c r="AG23" s="188"/>
      <c r="AH23" s="188"/>
      <c r="AI23" s="188"/>
      <c r="AJ23" s="188"/>
      <c r="AK23" s="908"/>
      <c r="AL23" s="909"/>
      <c r="AM23" s="909"/>
      <c r="AN23" s="909"/>
      <c r="AO23" s="910"/>
      <c r="AP23" s="2"/>
      <c r="AQ23" s="189">
        <f t="shared" si="2"/>
        <v>1</v>
      </c>
    </row>
    <row r="24" spans="2:46" ht="12" customHeight="1" x14ac:dyDescent="0.15">
      <c r="B24" s="872"/>
      <c r="C24" s="877"/>
      <c r="D24" s="875"/>
      <c r="E24" s="875"/>
      <c r="F24" s="875"/>
      <c r="G24" s="875"/>
      <c r="H24" s="875"/>
      <c r="I24" s="875"/>
      <c r="J24" s="876"/>
      <c r="K24" s="185"/>
      <c r="L24" s="908"/>
      <c r="M24" s="910"/>
      <c r="N24" s="908"/>
      <c r="O24" s="910"/>
      <c r="P24" s="908"/>
      <c r="Q24" s="910"/>
      <c r="R24" s="604"/>
      <c r="S24" s="620"/>
      <c r="T24" s="605"/>
      <c r="U24" s="908"/>
      <c r="V24" s="910"/>
      <c r="W24" s="908"/>
      <c r="X24" s="910"/>
      <c r="Y24" s="186"/>
      <c r="Z24" s="187"/>
      <c r="AA24" s="187"/>
      <c r="AB24" s="187"/>
      <c r="AC24" s="188"/>
      <c r="AD24" s="188"/>
      <c r="AE24" s="188"/>
      <c r="AF24" s="188"/>
      <c r="AG24" s="188"/>
      <c r="AH24" s="188"/>
      <c r="AI24" s="188"/>
      <c r="AJ24" s="188"/>
      <c r="AK24" s="908"/>
      <c r="AL24" s="909"/>
      <c r="AM24" s="909"/>
      <c r="AN24" s="909"/>
      <c r="AO24" s="910"/>
      <c r="AP24" s="2"/>
      <c r="AQ24" s="189">
        <f t="shared" si="2"/>
        <v>1</v>
      </c>
    </row>
    <row r="25" spans="2:46" ht="12" customHeight="1" x14ac:dyDescent="0.15">
      <c r="B25" s="872"/>
      <c r="C25" s="877"/>
      <c r="D25" s="875"/>
      <c r="E25" s="875"/>
      <c r="F25" s="875"/>
      <c r="G25" s="875"/>
      <c r="H25" s="875"/>
      <c r="I25" s="875"/>
      <c r="J25" s="876"/>
      <c r="K25" s="185"/>
      <c r="L25" s="908"/>
      <c r="M25" s="910"/>
      <c r="N25" s="908"/>
      <c r="O25" s="910"/>
      <c r="P25" s="908"/>
      <c r="Q25" s="910"/>
      <c r="R25" s="604"/>
      <c r="S25" s="620"/>
      <c r="T25" s="605"/>
      <c r="U25" s="908"/>
      <c r="V25" s="910"/>
      <c r="W25" s="908"/>
      <c r="X25" s="910"/>
      <c r="Y25" s="186"/>
      <c r="Z25" s="187"/>
      <c r="AA25" s="187"/>
      <c r="AB25" s="187"/>
      <c r="AC25" s="188"/>
      <c r="AD25" s="188"/>
      <c r="AE25" s="188"/>
      <c r="AF25" s="188"/>
      <c r="AG25" s="188"/>
      <c r="AH25" s="188"/>
      <c r="AI25" s="188"/>
      <c r="AJ25" s="188"/>
      <c r="AK25" s="908"/>
      <c r="AL25" s="909"/>
      <c r="AM25" s="909"/>
      <c r="AN25" s="909"/>
      <c r="AO25" s="910"/>
      <c r="AP25" s="2"/>
      <c r="AQ25" s="189">
        <f t="shared" si="2"/>
        <v>1</v>
      </c>
    </row>
    <row r="26" spans="2:46" ht="12" customHeight="1" x14ac:dyDescent="0.15">
      <c r="B26" s="872"/>
      <c r="C26" s="877"/>
      <c r="D26" s="875"/>
      <c r="E26" s="875"/>
      <c r="F26" s="875"/>
      <c r="G26" s="875"/>
      <c r="H26" s="875"/>
      <c r="I26" s="875"/>
      <c r="J26" s="876"/>
      <c r="K26" s="185"/>
      <c r="L26" s="908"/>
      <c r="M26" s="910"/>
      <c r="N26" s="908"/>
      <c r="O26" s="910"/>
      <c r="P26" s="908"/>
      <c r="Q26" s="910"/>
      <c r="R26" s="604"/>
      <c r="S26" s="620"/>
      <c r="T26" s="605"/>
      <c r="U26" s="908"/>
      <c r="V26" s="910"/>
      <c r="W26" s="908"/>
      <c r="X26" s="910"/>
      <c r="Y26" s="186"/>
      <c r="Z26" s="187"/>
      <c r="AA26" s="187"/>
      <c r="AB26" s="187"/>
      <c r="AC26" s="188"/>
      <c r="AD26" s="188"/>
      <c r="AE26" s="188"/>
      <c r="AF26" s="188"/>
      <c r="AG26" s="188"/>
      <c r="AH26" s="188"/>
      <c r="AI26" s="188"/>
      <c r="AJ26" s="188"/>
      <c r="AK26" s="908"/>
      <c r="AL26" s="909"/>
      <c r="AM26" s="909"/>
      <c r="AN26" s="909"/>
      <c r="AO26" s="910"/>
      <c r="AP26" s="2"/>
      <c r="AQ26" s="189">
        <f t="shared" si="2"/>
        <v>1</v>
      </c>
    </row>
    <row r="27" spans="2:46" ht="12" customHeight="1" x14ac:dyDescent="0.15">
      <c r="B27" s="872"/>
      <c r="C27" s="877"/>
      <c r="D27" s="875"/>
      <c r="E27" s="875"/>
      <c r="F27" s="875"/>
      <c r="G27" s="875"/>
      <c r="H27" s="875"/>
      <c r="I27" s="875"/>
      <c r="J27" s="876"/>
      <c r="K27" s="185"/>
      <c r="L27" s="908"/>
      <c r="M27" s="910"/>
      <c r="N27" s="908"/>
      <c r="O27" s="910"/>
      <c r="P27" s="908"/>
      <c r="Q27" s="910"/>
      <c r="R27" s="604"/>
      <c r="S27" s="620"/>
      <c r="T27" s="605"/>
      <c r="U27" s="908"/>
      <c r="V27" s="910"/>
      <c r="W27" s="908"/>
      <c r="X27" s="910"/>
      <c r="Y27" s="186"/>
      <c r="Z27" s="187"/>
      <c r="AA27" s="187"/>
      <c r="AB27" s="187"/>
      <c r="AC27" s="188"/>
      <c r="AD27" s="188"/>
      <c r="AE27" s="188"/>
      <c r="AF27" s="188"/>
      <c r="AG27" s="188"/>
      <c r="AH27" s="188"/>
      <c r="AI27" s="188"/>
      <c r="AJ27" s="188"/>
      <c r="AK27" s="908"/>
      <c r="AL27" s="909"/>
      <c r="AM27" s="909"/>
      <c r="AN27" s="909"/>
      <c r="AO27" s="910"/>
      <c r="AP27" s="2"/>
      <c r="AQ27" s="189">
        <f t="shared" si="2"/>
        <v>1</v>
      </c>
    </row>
    <row r="28" spans="2:46" ht="12" customHeight="1" x14ac:dyDescent="0.15">
      <c r="B28" s="872"/>
      <c r="C28" s="877"/>
      <c r="D28" s="875"/>
      <c r="E28" s="875"/>
      <c r="F28" s="875"/>
      <c r="G28" s="875"/>
      <c r="H28" s="875"/>
      <c r="I28" s="875"/>
      <c r="J28" s="876"/>
      <c r="K28" s="185"/>
      <c r="L28" s="908"/>
      <c r="M28" s="910"/>
      <c r="N28" s="908"/>
      <c r="O28" s="910"/>
      <c r="P28" s="908"/>
      <c r="Q28" s="910"/>
      <c r="R28" s="604"/>
      <c r="S28" s="620"/>
      <c r="T28" s="605"/>
      <c r="U28" s="908"/>
      <c r="V28" s="910"/>
      <c r="W28" s="908"/>
      <c r="X28" s="910"/>
      <c r="Y28" s="186"/>
      <c r="Z28" s="187"/>
      <c r="AA28" s="187"/>
      <c r="AB28" s="187"/>
      <c r="AC28" s="188"/>
      <c r="AD28" s="188"/>
      <c r="AE28" s="188"/>
      <c r="AF28" s="188"/>
      <c r="AG28" s="188"/>
      <c r="AH28" s="188"/>
      <c r="AI28" s="188"/>
      <c r="AJ28" s="188"/>
      <c r="AK28" s="908"/>
      <c r="AL28" s="909"/>
      <c r="AM28" s="909"/>
      <c r="AN28" s="909"/>
      <c r="AO28" s="910"/>
      <c r="AP28" s="2"/>
      <c r="AQ28" s="189">
        <f t="shared" si="2"/>
        <v>1</v>
      </c>
    </row>
    <row r="29" spans="2:46" ht="12" customHeight="1" x14ac:dyDescent="0.15">
      <c r="B29" s="872"/>
      <c r="C29" s="877"/>
      <c r="D29" s="875"/>
      <c r="E29" s="875"/>
      <c r="F29" s="875"/>
      <c r="G29" s="875"/>
      <c r="H29" s="875"/>
      <c r="I29" s="875"/>
      <c r="J29" s="876"/>
      <c r="K29" s="185"/>
      <c r="L29" s="908"/>
      <c r="M29" s="910"/>
      <c r="N29" s="908"/>
      <c r="O29" s="910"/>
      <c r="P29" s="908"/>
      <c r="Q29" s="910"/>
      <c r="R29" s="604"/>
      <c r="S29" s="620"/>
      <c r="T29" s="605"/>
      <c r="U29" s="908"/>
      <c r="V29" s="910"/>
      <c r="W29" s="908"/>
      <c r="X29" s="910"/>
      <c r="Y29" s="186"/>
      <c r="Z29" s="187"/>
      <c r="AA29" s="187"/>
      <c r="AB29" s="187"/>
      <c r="AC29" s="188"/>
      <c r="AD29" s="188"/>
      <c r="AE29" s="188"/>
      <c r="AF29" s="188"/>
      <c r="AG29" s="188"/>
      <c r="AH29" s="188"/>
      <c r="AI29" s="188"/>
      <c r="AJ29" s="188"/>
      <c r="AK29" s="908"/>
      <c r="AL29" s="909"/>
      <c r="AM29" s="909"/>
      <c r="AN29" s="909"/>
      <c r="AO29" s="910"/>
      <c r="AP29" s="2"/>
      <c r="AQ29" s="189">
        <f t="shared" si="2"/>
        <v>1</v>
      </c>
    </row>
    <row r="30" spans="2:46" ht="12" customHeight="1" x14ac:dyDescent="0.15">
      <c r="B30" s="872"/>
      <c r="C30" s="877"/>
      <c r="D30" s="875"/>
      <c r="E30" s="875"/>
      <c r="F30" s="875"/>
      <c r="G30" s="875"/>
      <c r="H30" s="875"/>
      <c r="I30" s="875"/>
      <c r="J30" s="876"/>
      <c r="K30" s="185"/>
      <c r="L30" s="908"/>
      <c r="M30" s="910"/>
      <c r="N30" s="908"/>
      <c r="O30" s="910"/>
      <c r="P30" s="908"/>
      <c r="Q30" s="910"/>
      <c r="R30" s="604"/>
      <c r="S30" s="620"/>
      <c r="T30" s="605"/>
      <c r="U30" s="908"/>
      <c r="V30" s="910"/>
      <c r="W30" s="908"/>
      <c r="X30" s="910"/>
      <c r="Y30" s="186"/>
      <c r="Z30" s="187"/>
      <c r="AA30" s="187"/>
      <c r="AB30" s="187"/>
      <c r="AC30" s="188"/>
      <c r="AD30" s="188"/>
      <c r="AE30" s="188"/>
      <c r="AF30" s="188"/>
      <c r="AG30" s="188"/>
      <c r="AH30" s="188"/>
      <c r="AI30" s="188"/>
      <c r="AJ30" s="188"/>
      <c r="AK30" s="908"/>
      <c r="AL30" s="909"/>
      <c r="AM30" s="909"/>
      <c r="AN30" s="909"/>
      <c r="AO30" s="910"/>
      <c r="AP30" s="2"/>
      <c r="AQ30" s="189">
        <f t="shared" si="2"/>
        <v>1</v>
      </c>
    </row>
    <row r="31" spans="2:46" ht="12" customHeight="1" x14ac:dyDescent="0.15">
      <c r="B31" s="872"/>
      <c r="C31" s="877"/>
      <c r="D31" s="875"/>
      <c r="E31" s="875"/>
      <c r="F31" s="875"/>
      <c r="G31" s="875"/>
      <c r="H31" s="875"/>
      <c r="I31" s="875"/>
      <c r="J31" s="876"/>
      <c r="K31" s="185"/>
      <c r="L31" s="908"/>
      <c r="M31" s="910"/>
      <c r="N31" s="908"/>
      <c r="O31" s="910"/>
      <c r="P31" s="908"/>
      <c r="Q31" s="910"/>
      <c r="R31" s="604"/>
      <c r="S31" s="620"/>
      <c r="T31" s="605"/>
      <c r="U31" s="908"/>
      <c r="V31" s="910"/>
      <c r="W31" s="908"/>
      <c r="X31" s="910"/>
      <c r="Y31" s="186"/>
      <c r="Z31" s="187"/>
      <c r="AA31" s="187"/>
      <c r="AB31" s="187"/>
      <c r="AC31" s="188"/>
      <c r="AD31" s="188"/>
      <c r="AE31" s="188"/>
      <c r="AF31" s="188"/>
      <c r="AG31" s="188"/>
      <c r="AH31" s="188"/>
      <c r="AI31" s="188"/>
      <c r="AJ31" s="188"/>
      <c r="AK31" s="908"/>
      <c r="AL31" s="909"/>
      <c r="AM31" s="909"/>
      <c r="AN31" s="909"/>
      <c r="AO31" s="910"/>
      <c r="AP31" s="2"/>
      <c r="AQ31" s="189">
        <f t="shared" si="2"/>
        <v>1</v>
      </c>
    </row>
    <row r="32" spans="2:46" ht="12" customHeight="1" x14ac:dyDescent="0.15">
      <c r="B32" s="872"/>
      <c r="C32" s="877"/>
      <c r="D32" s="875"/>
      <c r="E32" s="875"/>
      <c r="F32" s="875"/>
      <c r="G32" s="875"/>
      <c r="H32" s="875"/>
      <c r="I32" s="875"/>
      <c r="J32" s="876"/>
      <c r="K32" s="185"/>
      <c r="L32" s="908"/>
      <c r="M32" s="910"/>
      <c r="N32" s="908"/>
      <c r="O32" s="910"/>
      <c r="P32" s="908"/>
      <c r="Q32" s="910"/>
      <c r="R32" s="604"/>
      <c r="S32" s="620"/>
      <c r="T32" s="605"/>
      <c r="U32" s="908"/>
      <c r="V32" s="910"/>
      <c r="W32" s="908"/>
      <c r="X32" s="910"/>
      <c r="Y32" s="186"/>
      <c r="Z32" s="187"/>
      <c r="AA32" s="187"/>
      <c r="AB32" s="187"/>
      <c r="AC32" s="188"/>
      <c r="AD32" s="188"/>
      <c r="AE32" s="188"/>
      <c r="AF32" s="188"/>
      <c r="AG32" s="188"/>
      <c r="AH32" s="188"/>
      <c r="AI32" s="188"/>
      <c r="AJ32" s="188"/>
      <c r="AK32" s="908"/>
      <c r="AL32" s="909"/>
      <c r="AM32" s="909"/>
      <c r="AN32" s="909"/>
      <c r="AO32" s="910"/>
      <c r="AP32" s="2"/>
      <c r="AQ32" s="189">
        <f t="shared" si="2"/>
        <v>1</v>
      </c>
      <c r="AS32" s="856"/>
      <c r="AT32" s="856"/>
    </row>
    <row r="33" spans="2:86" ht="12" customHeight="1" x14ac:dyDescent="0.15">
      <c r="B33" s="872"/>
      <c r="C33" s="877"/>
      <c r="D33" s="875"/>
      <c r="E33" s="875"/>
      <c r="F33" s="875"/>
      <c r="G33" s="875"/>
      <c r="H33" s="875"/>
      <c r="I33" s="875"/>
      <c r="J33" s="876"/>
      <c r="K33" s="185"/>
      <c r="L33" s="908"/>
      <c r="M33" s="910"/>
      <c r="N33" s="908"/>
      <c r="O33" s="910"/>
      <c r="P33" s="908"/>
      <c r="Q33" s="910"/>
      <c r="R33" s="604"/>
      <c r="S33" s="620"/>
      <c r="T33" s="605"/>
      <c r="U33" s="908"/>
      <c r="V33" s="910"/>
      <c r="W33" s="908"/>
      <c r="X33" s="910"/>
      <c r="Y33" s="186"/>
      <c r="Z33" s="187"/>
      <c r="AA33" s="187"/>
      <c r="AB33" s="187"/>
      <c r="AC33" s="188"/>
      <c r="AD33" s="188"/>
      <c r="AE33" s="188"/>
      <c r="AF33" s="188"/>
      <c r="AG33" s="188"/>
      <c r="AH33" s="188"/>
      <c r="AI33" s="188"/>
      <c r="AJ33" s="188"/>
      <c r="AK33" s="908"/>
      <c r="AL33" s="909"/>
      <c r="AM33" s="909"/>
      <c r="AN33" s="909"/>
      <c r="AO33" s="910"/>
      <c r="AP33" s="2"/>
      <c r="AQ33" s="189">
        <f t="shared" si="2"/>
        <v>1</v>
      </c>
      <c r="AS33" s="911"/>
      <c r="AT33" s="911"/>
    </row>
    <row r="34" spans="2:86" ht="12" customHeight="1" x14ac:dyDescent="0.15">
      <c r="B34" s="872"/>
      <c r="C34" s="877"/>
      <c r="D34" s="875"/>
      <c r="E34" s="875"/>
      <c r="F34" s="875"/>
      <c r="G34" s="875"/>
      <c r="H34" s="875"/>
      <c r="I34" s="875"/>
      <c r="J34" s="876"/>
      <c r="K34" s="185"/>
      <c r="L34" s="908"/>
      <c r="M34" s="910"/>
      <c r="N34" s="908"/>
      <c r="O34" s="910"/>
      <c r="P34" s="908"/>
      <c r="Q34" s="910"/>
      <c r="R34" s="604"/>
      <c r="S34" s="620"/>
      <c r="T34" s="605"/>
      <c r="U34" s="908"/>
      <c r="V34" s="910"/>
      <c r="W34" s="908"/>
      <c r="X34" s="910"/>
      <c r="Y34" s="186"/>
      <c r="Z34" s="187"/>
      <c r="AA34" s="187"/>
      <c r="AB34" s="187"/>
      <c r="AC34" s="188"/>
      <c r="AD34" s="188"/>
      <c r="AE34" s="188"/>
      <c r="AF34" s="188"/>
      <c r="AG34" s="188"/>
      <c r="AH34" s="188"/>
      <c r="AI34" s="188"/>
      <c r="AJ34" s="188"/>
      <c r="AK34" s="908"/>
      <c r="AL34" s="909"/>
      <c r="AM34" s="909"/>
      <c r="AN34" s="909"/>
      <c r="AO34" s="910"/>
      <c r="AP34" s="2"/>
      <c r="AQ34" s="189">
        <f t="shared" si="2"/>
        <v>1</v>
      </c>
      <c r="AS34" s="912"/>
      <c r="AT34" s="912"/>
    </row>
    <row r="35" spans="2:86" ht="12" customHeight="1" x14ac:dyDescent="0.15">
      <c r="B35" s="872"/>
      <c r="C35" s="877"/>
      <c r="D35" s="875"/>
      <c r="E35" s="875"/>
      <c r="F35" s="875"/>
      <c r="G35" s="875"/>
      <c r="H35" s="875"/>
      <c r="I35" s="875"/>
      <c r="J35" s="876"/>
      <c r="K35" s="913" t="s">
        <v>945</v>
      </c>
      <c r="L35" s="898" t="s">
        <v>946</v>
      </c>
      <c r="M35" s="898"/>
      <c r="N35" s="898"/>
      <c r="O35" s="898"/>
      <c r="P35" s="898"/>
      <c r="Q35" s="898"/>
      <c r="R35" s="898"/>
      <c r="S35" s="898"/>
      <c r="T35" s="898"/>
      <c r="U35" s="898"/>
      <c r="V35" s="898"/>
      <c r="W35" s="898"/>
      <c r="X35" s="898"/>
      <c r="Y35" s="884" t="s">
        <v>947</v>
      </c>
      <c r="Z35" s="885"/>
      <c r="AA35" s="885"/>
      <c r="AB35" s="886"/>
      <c r="AC35" s="190">
        <f t="shared" ref="AC35:AJ35" si="3">SUM(AC11:AC34)</f>
        <v>0</v>
      </c>
      <c r="AD35" s="190">
        <f t="shared" si="3"/>
        <v>0</v>
      </c>
      <c r="AE35" s="190">
        <f>SUM(AE11:AE34)</f>
        <v>0</v>
      </c>
      <c r="AF35" s="190">
        <f t="shared" si="3"/>
        <v>5.0000000000000001E-3</v>
      </c>
      <c r="AG35" s="190">
        <f t="shared" si="3"/>
        <v>0</v>
      </c>
      <c r="AH35" s="190">
        <f t="shared" si="3"/>
        <v>0</v>
      </c>
      <c r="AI35" s="190">
        <f t="shared" si="3"/>
        <v>0</v>
      </c>
      <c r="AJ35" s="191">
        <f t="shared" si="3"/>
        <v>0</v>
      </c>
      <c r="AK35" s="898" t="s">
        <v>948</v>
      </c>
      <c r="AL35" s="898"/>
      <c r="AM35" s="915" t="s">
        <v>949</v>
      </c>
      <c r="AN35" s="915"/>
      <c r="AO35" s="915"/>
      <c r="AP35" s="2"/>
    </row>
    <row r="36" spans="2:86" ht="12" customHeight="1" x14ac:dyDescent="0.15">
      <c r="B36" s="872"/>
      <c r="C36" s="877"/>
      <c r="D36" s="875"/>
      <c r="E36" s="875"/>
      <c r="F36" s="875"/>
      <c r="G36" s="875"/>
      <c r="H36" s="875"/>
      <c r="I36" s="875"/>
      <c r="J36" s="876"/>
      <c r="K36" s="914"/>
      <c r="L36" s="892" t="s">
        <v>950</v>
      </c>
      <c r="M36" s="899"/>
      <c r="N36" s="893"/>
      <c r="O36" s="892" t="s">
        <v>951</v>
      </c>
      <c r="P36" s="899"/>
      <c r="Q36" s="899"/>
      <c r="R36" s="899"/>
      <c r="S36" s="899"/>
      <c r="T36" s="899"/>
      <c r="U36" s="899"/>
      <c r="V36" s="899"/>
      <c r="W36" s="899"/>
      <c r="X36" s="893"/>
      <c r="Y36" s="183" t="s">
        <v>527</v>
      </c>
      <c r="Z36" s="184" t="s">
        <v>526</v>
      </c>
      <c r="AA36" s="184" t="s">
        <v>943</v>
      </c>
      <c r="AB36" s="184" t="s">
        <v>944</v>
      </c>
      <c r="AC36" s="184" t="s">
        <v>527</v>
      </c>
      <c r="AD36" s="184" t="s">
        <v>526</v>
      </c>
      <c r="AE36" s="184" t="s">
        <v>943</v>
      </c>
      <c r="AF36" s="184" t="s">
        <v>944</v>
      </c>
      <c r="AG36" s="184" t="s">
        <v>527</v>
      </c>
      <c r="AH36" s="184" t="s">
        <v>526</v>
      </c>
      <c r="AI36" s="184" t="s">
        <v>943</v>
      </c>
      <c r="AJ36" s="192" t="s">
        <v>944</v>
      </c>
      <c r="AK36" s="898"/>
      <c r="AL36" s="898"/>
      <c r="AM36" s="915"/>
      <c r="AN36" s="915"/>
      <c r="AO36" s="915"/>
      <c r="AP36" s="2"/>
    </row>
    <row r="37" spans="2:86" ht="14.25" customHeight="1" x14ac:dyDescent="0.15">
      <c r="B37" s="872"/>
      <c r="C37" s="877"/>
      <c r="D37" s="875"/>
      <c r="E37" s="875"/>
      <c r="F37" s="875"/>
      <c r="G37" s="875"/>
      <c r="H37" s="875"/>
      <c r="I37" s="875"/>
      <c r="J37" s="876"/>
      <c r="K37" s="914"/>
      <c r="L37" s="894"/>
      <c r="M37" s="903"/>
      <c r="N37" s="895"/>
      <c r="O37" s="894"/>
      <c r="P37" s="903"/>
      <c r="Q37" s="903"/>
      <c r="R37" s="903"/>
      <c r="S37" s="903"/>
      <c r="T37" s="903"/>
      <c r="U37" s="903"/>
      <c r="V37" s="903"/>
      <c r="W37" s="903"/>
      <c r="X37" s="895"/>
      <c r="Y37" s="916">
        <f>COUNTIF(Y11:Y34,"〇")</f>
        <v>0</v>
      </c>
      <c r="Z37" s="916">
        <f>COUNTIF(Z11:Z34,"〇")</f>
        <v>0</v>
      </c>
      <c r="AA37" s="916">
        <f>COUNTIF(AA11:AA34,"〇")</f>
        <v>0</v>
      </c>
      <c r="AB37" s="916">
        <f>COUNTIF(AB11:AB34,"〇")</f>
        <v>0</v>
      </c>
      <c r="AC37" s="916">
        <f>COUNTA(AC11:AC34)</f>
        <v>0</v>
      </c>
      <c r="AD37" s="916">
        <f t="shared" ref="AD37:AI37" si="4">COUNTA(AD11:AD34)</f>
        <v>0</v>
      </c>
      <c r="AE37" s="916">
        <f t="shared" si="4"/>
        <v>0</v>
      </c>
      <c r="AF37" s="916">
        <f t="shared" si="4"/>
        <v>1</v>
      </c>
      <c r="AG37" s="916">
        <f t="shared" si="4"/>
        <v>0</v>
      </c>
      <c r="AH37" s="916">
        <f t="shared" si="4"/>
        <v>0</v>
      </c>
      <c r="AI37" s="916">
        <f t="shared" si="4"/>
        <v>0</v>
      </c>
      <c r="AJ37" s="916">
        <f>COUNTA(AJ11:AJ34)</f>
        <v>0</v>
      </c>
      <c r="AK37" s="898"/>
      <c r="AL37" s="898"/>
      <c r="AM37" s="915"/>
      <c r="AN37" s="915"/>
      <c r="AO37" s="915"/>
      <c r="AP37" s="2"/>
    </row>
    <row r="38" spans="2:86" ht="14.25" customHeight="1" x14ac:dyDescent="0.15">
      <c r="B38" s="872"/>
      <c r="C38" s="877"/>
      <c r="D38" s="875"/>
      <c r="E38" s="875"/>
      <c r="F38" s="875"/>
      <c r="G38" s="875"/>
      <c r="H38" s="875"/>
      <c r="I38" s="875"/>
      <c r="J38" s="876"/>
      <c r="K38" s="914"/>
      <c r="L38" s="896"/>
      <c r="M38" s="900"/>
      <c r="N38" s="897"/>
      <c r="O38" s="896"/>
      <c r="P38" s="900"/>
      <c r="Q38" s="900"/>
      <c r="R38" s="900"/>
      <c r="S38" s="900"/>
      <c r="T38" s="900"/>
      <c r="U38" s="900"/>
      <c r="V38" s="900"/>
      <c r="W38" s="900"/>
      <c r="X38" s="897"/>
      <c r="Y38" s="916"/>
      <c r="Z38" s="916"/>
      <c r="AA38" s="916"/>
      <c r="AB38" s="916"/>
      <c r="AC38" s="916"/>
      <c r="AD38" s="916"/>
      <c r="AE38" s="916"/>
      <c r="AF38" s="916"/>
      <c r="AG38" s="916"/>
      <c r="AH38" s="916"/>
      <c r="AI38" s="916"/>
      <c r="AJ38" s="916"/>
      <c r="AK38" s="898"/>
      <c r="AL38" s="898"/>
      <c r="AM38" s="915"/>
      <c r="AN38" s="915"/>
      <c r="AO38" s="915"/>
      <c r="AP38" s="2"/>
    </row>
    <row r="39" spans="2:86" ht="12" customHeight="1" x14ac:dyDescent="0.15">
      <c r="B39" s="872"/>
      <c r="C39" s="877"/>
      <c r="D39" s="875"/>
      <c r="E39" s="875"/>
      <c r="F39" s="875"/>
      <c r="G39" s="875"/>
      <c r="H39" s="875"/>
      <c r="I39" s="875"/>
      <c r="J39" s="875"/>
      <c r="K39" s="924" t="s">
        <v>952</v>
      </c>
      <c r="L39" s="926"/>
      <c r="M39" s="926"/>
      <c r="N39" s="926"/>
      <c r="O39" s="926"/>
      <c r="P39" s="926"/>
      <c r="Q39" s="926"/>
      <c r="R39" s="926"/>
      <c r="S39" s="926"/>
      <c r="T39" s="926"/>
      <c r="U39" s="926"/>
      <c r="V39" s="926"/>
      <c r="W39" s="926"/>
      <c r="X39" s="926"/>
      <c r="Y39" s="926"/>
      <c r="Z39" s="926"/>
      <c r="AA39" s="926"/>
      <c r="AB39" s="926"/>
      <c r="AC39" s="926"/>
      <c r="AD39" s="926"/>
      <c r="AE39" s="926"/>
      <c r="AF39" s="926"/>
      <c r="AG39" s="926"/>
      <c r="AH39" s="926"/>
      <c r="AI39" s="926"/>
      <c r="AJ39" s="926"/>
      <c r="AK39" s="927"/>
      <c r="AL39" s="927"/>
      <c r="AM39" s="927"/>
      <c r="AN39" s="927"/>
      <c r="AO39" s="928"/>
      <c r="AP39" s="2"/>
    </row>
    <row r="40" spans="2:86" ht="12" customHeight="1" x14ac:dyDescent="0.15">
      <c r="B40" s="872"/>
      <c r="C40" s="877"/>
      <c r="D40" s="875"/>
      <c r="E40" s="875"/>
      <c r="F40" s="875"/>
      <c r="G40" s="875"/>
      <c r="H40" s="875"/>
      <c r="I40" s="875"/>
      <c r="J40" s="875"/>
      <c r="K40" s="925"/>
      <c r="L40" s="927"/>
      <c r="M40" s="927"/>
      <c r="N40" s="927"/>
      <c r="O40" s="927"/>
      <c r="P40" s="927"/>
      <c r="Q40" s="927"/>
      <c r="R40" s="927"/>
      <c r="S40" s="927"/>
      <c r="T40" s="927"/>
      <c r="U40" s="927"/>
      <c r="V40" s="927"/>
      <c r="W40" s="927"/>
      <c r="X40" s="927"/>
      <c r="Y40" s="927"/>
      <c r="Z40" s="927"/>
      <c r="AA40" s="927"/>
      <c r="AB40" s="927"/>
      <c r="AC40" s="927"/>
      <c r="AD40" s="927"/>
      <c r="AE40" s="927"/>
      <c r="AF40" s="927"/>
      <c r="AG40" s="927"/>
      <c r="AH40" s="927"/>
      <c r="AI40" s="927"/>
      <c r="AJ40" s="927"/>
      <c r="AK40" s="927"/>
      <c r="AL40" s="927"/>
      <c r="AM40" s="927"/>
      <c r="AN40" s="927"/>
      <c r="AO40" s="928"/>
      <c r="AP40" s="2"/>
    </row>
    <row r="41" spans="2:86" ht="12" customHeight="1" x14ac:dyDescent="0.15">
      <c r="B41" s="872"/>
      <c r="C41" s="877"/>
      <c r="D41" s="875"/>
      <c r="E41" s="875"/>
      <c r="F41" s="875"/>
      <c r="G41" s="875"/>
      <c r="H41" s="875"/>
      <c r="I41" s="875"/>
      <c r="J41" s="875"/>
      <c r="K41" s="925"/>
      <c r="L41" s="927"/>
      <c r="M41" s="927"/>
      <c r="N41" s="927"/>
      <c r="O41" s="927"/>
      <c r="P41" s="927"/>
      <c r="Q41" s="927"/>
      <c r="R41" s="927"/>
      <c r="S41" s="927"/>
      <c r="T41" s="927"/>
      <c r="U41" s="927"/>
      <c r="V41" s="927"/>
      <c r="W41" s="927"/>
      <c r="X41" s="927"/>
      <c r="Y41" s="927"/>
      <c r="Z41" s="927"/>
      <c r="AA41" s="927"/>
      <c r="AB41" s="927"/>
      <c r="AC41" s="927"/>
      <c r="AD41" s="927"/>
      <c r="AE41" s="927"/>
      <c r="AF41" s="927"/>
      <c r="AG41" s="927"/>
      <c r="AH41" s="927"/>
      <c r="AI41" s="927"/>
      <c r="AJ41" s="927"/>
      <c r="AK41" s="927"/>
      <c r="AL41" s="927"/>
      <c r="AM41" s="927"/>
      <c r="AN41" s="927"/>
      <c r="AO41" s="928"/>
      <c r="AP41" s="2"/>
    </row>
    <row r="42" spans="2:86" ht="12" customHeight="1" x14ac:dyDescent="0.15">
      <c r="B42" s="872"/>
      <c r="C42" s="877"/>
      <c r="D42" s="875"/>
      <c r="E42" s="875"/>
      <c r="F42" s="875"/>
      <c r="G42" s="875"/>
      <c r="H42" s="875"/>
      <c r="I42" s="875"/>
      <c r="J42" s="875"/>
      <c r="K42" s="925"/>
      <c r="L42" s="929"/>
      <c r="M42" s="929"/>
      <c r="N42" s="929"/>
      <c r="O42" s="929"/>
      <c r="P42" s="929"/>
      <c r="Q42" s="929"/>
      <c r="R42" s="929"/>
      <c r="S42" s="929"/>
      <c r="T42" s="929"/>
      <c r="U42" s="929"/>
      <c r="V42" s="929"/>
      <c r="W42" s="929"/>
      <c r="X42" s="929"/>
      <c r="Y42" s="929"/>
      <c r="Z42" s="929"/>
      <c r="AA42" s="929"/>
      <c r="AB42" s="929"/>
      <c r="AC42" s="929"/>
      <c r="AD42" s="929"/>
      <c r="AE42" s="929"/>
      <c r="AF42" s="929"/>
      <c r="AG42" s="929"/>
      <c r="AH42" s="929"/>
      <c r="AI42" s="929"/>
      <c r="AJ42" s="929"/>
      <c r="AK42" s="929"/>
      <c r="AL42" s="929"/>
      <c r="AM42" s="929"/>
      <c r="AN42" s="929"/>
      <c r="AO42" s="930"/>
      <c r="AP42" s="172"/>
      <c r="CD42" s="2"/>
      <c r="CE42" s="2"/>
      <c r="CF42" s="2"/>
      <c r="CG42" s="2"/>
      <c r="CH42" s="2"/>
    </row>
    <row r="43" spans="2:86" ht="12" customHeight="1" x14ac:dyDescent="0.15">
      <c r="B43" s="872"/>
      <c r="C43" s="877"/>
      <c r="D43" s="875"/>
      <c r="E43" s="875"/>
      <c r="F43" s="875"/>
      <c r="G43" s="875"/>
      <c r="H43" s="875"/>
      <c r="I43" s="875"/>
      <c r="J43" s="876"/>
      <c r="K43" s="917" t="s">
        <v>953</v>
      </c>
      <c r="L43" s="917"/>
      <c r="M43" s="917"/>
      <c r="N43" s="917"/>
      <c r="O43" s="917"/>
      <c r="P43" s="917"/>
      <c r="Q43" s="917"/>
      <c r="R43" s="917"/>
      <c r="S43" s="917"/>
      <c r="T43" s="917"/>
      <c r="U43" s="917"/>
      <c r="V43" s="917"/>
      <c r="W43" s="917"/>
      <c r="X43" s="917"/>
      <c r="Y43" s="917"/>
      <c r="Z43" s="917"/>
      <c r="AA43" s="917"/>
      <c r="AB43" s="917"/>
      <c r="AC43" s="917"/>
      <c r="AD43" s="917"/>
      <c r="AE43" s="917"/>
      <c r="AF43" s="917"/>
      <c r="AG43" s="917"/>
      <c r="AH43" s="917"/>
      <c r="AI43" s="917"/>
      <c r="AJ43" s="917"/>
      <c r="AK43" s="917"/>
      <c r="AL43" s="917"/>
      <c r="AM43" s="917"/>
      <c r="AN43" s="917"/>
      <c r="AO43" s="917"/>
      <c r="AP43" s="172"/>
      <c r="CD43" s="2"/>
      <c r="CE43" s="2"/>
      <c r="CF43" s="2"/>
      <c r="CG43" s="2"/>
      <c r="CH43" s="2"/>
    </row>
    <row r="44" spans="2:86" ht="12" customHeight="1" x14ac:dyDescent="0.15">
      <c r="B44" s="872"/>
      <c r="C44" s="877"/>
      <c r="D44" s="875"/>
      <c r="E44" s="875"/>
      <c r="F44" s="875"/>
      <c r="G44" s="875"/>
      <c r="H44" s="875"/>
      <c r="I44" s="875"/>
      <c r="J44" s="876"/>
      <c r="K44" s="918" t="s">
        <v>954</v>
      </c>
      <c r="L44" s="919"/>
      <c r="M44" s="919"/>
      <c r="N44" s="919"/>
      <c r="O44" s="919"/>
      <c r="P44" s="919"/>
      <c r="Q44" s="919"/>
      <c r="R44" s="919"/>
      <c r="S44" s="919"/>
      <c r="T44" s="919"/>
      <c r="U44" s="919"/>
      <c r="V44" s="919"/>
      <c r="W44" s="919"/>
      <c r="X44" s="919"/>
      <c r="Y44" s="919"/>
      <c r="Z44" s="919"/>
      <c r="AA44" s="919"/>
      <c r="AB44" s="919"/>
      <c r="AC44" s="919"/>
      <c r="AD44" s="919"/>
      <c r="AE44" s="919"/>
      <c r="AF44" s="919"/>
      <c r="AG44" s="919"/>
      <c r="AH44" s="919"/>
      <c r="AI44" s="919"/>
      <c r="AJ44" s="919"/>
      <c r="AK44" s="919"/>
      <c r="AL44" s="919"/>
      <c r="AM44" s="919"/>
      <c r="AN44" s="919"/>
      <c r="AO44" s="920"/>
      <c r="AP44" s="172"/>
      <c r="CD44" s="2"/>
      <c r="CE44" s="2"/>
      <c r="CF44" s="2"/>
      <c r="CG44" s="2"/>
      <c r="CH44" s="2"/>
    </row>
    <row r="45" spans="2:86" ht="12" customHeight="1" x14ac:dyDescent="0.15">
      <c r="B45" s="480"/>
      <c r="C45" s="878"/>
      <c r="D45" s="879"/>
      <c r="E45" s="879"/>
      <c r="F45" s="879"/>
      <c r="G45" s="879"/>
      <c r="H45" s="879"/>
      <c r="I45" s="879"/>
      <c r="J45" s="880"/>
      <c r="K45" s="921" t="s">
        <v>955</v>
      </c>
      <c r="L45" s="922"/>
      <c r="M45" s="922"/>
      <c r="N45" s="922"/>
      <c r="O45" s="922"/>
      <c r="P45" s="922"/>
      <c r="Q45" s="922"/>
      <c r="R45" s="922"/>
      <c r="S45" s="922"/>
      <c r="T45" s="922"/>
      <c r="U45" s="922"/>
      <c r="V45" s="922"/>
      <c r="W45" s="922"/>
      <c r="X45" s="922"/>
      <c r="Y45" s="922"/>
      <c r="Z45" s="922"/>
      <c r="AA45" s="922"/>
      <c r="AB45" s="922"/>
      <c r="AC45" s="922"/>
      <c r="AD45" s="922"/>
      <c r="AE45" s="922"/>
      <c r="AF45" s="922"/>
      <c r="AG45" s="922"/>
      <c r="AH45" s="922"/>
      <c r="AI45" s="922"/>
      <c r="AJ45" s="922"/>
      <c r="AK45" s="922"/>
      <c r="AL45" s="922"/>
      <c r="AM45" s="922"/>
      <c r="AN45" s="922"/>
      <c r="AO45" s="923"/>
      <c r="AP45" s="172"/>
      <c r="CD45" s="2"/>
      <c r="CE45" s="2"/>
      <c r="CF45" s="2"/>
      <c r="CG45" s="2"/>
      <c r="CH45" s="2"/>
    </row>
    <row r="46" spans="2:86" ht="12" customHeight="1" x14ac:dyDescent="0.2">
      <c r="B46" s="159" t="s">
        <v>956</v>
      </c>
      <c r="C46" s="181"/>
      <c r="D46" s="181"/>
      <c r="E46" s="181"/>
      <c r="F46" s="181"/>
      <c r="G46" s="181"/>
      <c r="H46" s="181"/>
      <c r="I46" s="181"/>
      <c r="J46" s="181"/>
      <c r="K46" s="193"/>
      <c r="L46" s="193"/>
      <c r="M46" s="193"/>
      <c r="N46" s="193"/>
      <c r="O46" s="193"/>
      <c r="P46" s="193"/>
      <c r="Q46" s="193"/>
      <c r="R46" s="193"/>
      <c r="S46" s="193"/>
      <c r="T46" s="193"/>
      <c r="U46" s="193"/>
      <c r="V46" s="193"/>
      <c r="W46" s="193"/>
      <c r="X46" s="193"/>
      <c r="Y46" s="193"/>
      <c r="Z46" s="193"/>
      <c r="AA46" s="193"/>
      <c r="AB46" s="193"/>
      <c r="AC46" s="193"/>
      <c r="AD46" s="193"/>
      <c r="AE46" s="193"/>
      <c r="AF46" s="193"/>
      <c r="AG46" s="193"/>
      <c r="AH46" s="193"/>
      <c r="AI46" s="193"/>
      <c r="AJ46" s="193"/>
      <c r="AK46" s="193"/>
      <c r="AL46" s="193"/>
      <c r="AM46" s="193"/>
      <c r="AN46" s="193"/>
      <c r="AO46" s="193"/>
      <c r="AP46" s="172"/>
      <c r="CD46" s="2"/>
      <c r="CE46" s="2"/>
      <c r="CF46" s="2"/>
      <c r="CG46" s="2"/>
      <c r="CH46" s="2"/>
    </row>
    <row r="47" spans="2:86" s="159" customFormat="1" ht="12" customHeight="1" x14ac:dyDescent="0.15">
      <c r="B47" s="2" t="s">
        <v>957</v>
      </c>
      <c r="AP47" s="172"/>
      <c r="AQ47" s="172"/>
      <c r="AR47" s="172"/>
      <c r="AS47" s="172"/>
      <c r="AT47" s="172"/>
      <c r="AU47" s="172"/>
      <c r="AV47" s="172"/>
      <c r="AW47" s="172"/>
      <c r="AX47" s="172"/>
      <c r="AY47" s="172"/>
      <c r="AZ47" s="172"/>
      <c r="BA47" s="172"/>
      <c r="BB47" s="172"/>
      <c r="BC47" s="172"/>
      <c r="BD47" s="172"/>
      <c r="BE47" s="172"/>
      <c r="BF47" s="172"/>
      <c r="BG47" s="172"/>
      <c r="BH47" s="172"/>
      <c r="BI47" s="172"/>
      <c r="BJ47" s="172"/>
      <c r="BK47" s="172"/>
      <c r="BL47" s="172"/>
      <c r="BM47" s="172"/>
      <c r="BN47" s="172"/>
      <c r="BO47" s="172"/>
      <c r="BP47" s="172"/>
      <c r="BQ47" s="172"/>
      <c r="BR47" s="172"/>
      <c r="BS47" s="172"/>
      <c r="BT47" s="172"/>
      <c r="BU47" s="172"/>
      <c r="BV47" s="172"/>
      <c r="BW47" s="172"/>
      <c r="BX47" s="172"/>
      <c r="BY47" s="172"/>
      <c r="BZ47" s="172"/>
      <c r="CA47" s="172"/>
      <c r="CB47" s="172"/>
      <c r="CC47" s="172"/>
    </row>
    <row r="48" spans="2:86" ht="12" customHeight="1" x14ac:dyDescent="0.15">
      <c r="B48" s="2" t="s">
        <v>958</v>
      </c>
      <c r="AP48" s="172"/>
      <c r="CD48" s="2"/>
      <c r="CE48" s="2"/>
      <c r="CF48" s="2"/>
      <c r="CG48" s="2"/>
      <c r="CH48" s="2"/>
    </row>
    <row r="49" spans="2:86" ht="12" customHeight="1" x14ac:dyDescent="0.15">
      <c r="B49" s="2" t="s">
        <v>959</v>
      </c>
      <c r="AP49" s="172"/>
      <c r="CD49" s="2"/>
      <c r="CE49" s="2"/>
      <c r="CF49" s="2"/>
      <c r="CG49" s="2"/>
      <c r="CH49" s="2"/>
    </row>
    <row r="50" spans="2:86" ht="12" customHeight="1" x14ac:dyDescent="0.15">
      <c r="B50" s="2" t="s">
        <v>960</v>
      </c>
    </row>
    <row r="51" spans="2:86" ht="12" customHeight="1" x14ac:dyDescent="0.15">
      <c r="B51" s="2" t="s">
        <v>961</v>
      </c>
    </row>
    <row r="52" spans="2:86" ht="12" customHeight="1" x14ac:dyDescent="0.15">
      <c r="B52" s="2" t="s">
        <v>962</v>
      </c>
    </row>
    <row r="53" spans="2:86" x14ac:dyDescent="0.15">
      <c r="B53" s="2" t="s">
        <v>963</v>
      </c>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9"/>
  <conditionalFormatting sqref="Y11:AB34 AG11:AJ34">
    <cfRule type="expression" dxfId="287" priority="3">
      <formula>$AQ11=2</formula>
    </cfRule>
  </conditionalFormatting>
  <conditionalFormatting sqref="Y11:AF34">
    <cfRule type="expression" dxfId="286" priority="2">
      <formula>$AQ11=3</formula>
    </cfRule>
  </conditionalFormatting>
  <conditionalFormatting sqref="AC11:AJ34">
    <cfRule type="expression" dxfId="285" priority="1">
      <formula>$AQ11=1</formula>
    </cfRule>
  </conditionalFormatting>
  <dataValidations count="2">
    <dataValidation type="list" allowBlank="1" showInputMessage="1" showErrorMessage="1" sqref="N11:O34" xr:uid="{3A3A8B8E-A11E-4847-92EE-E2AF015B490D}">
      <formula1>INDIRECT(L11)</formula1>
    </dataValidation>
    <dataValidation type="list" allowBlank="1" showInputMessage="1" showErrorMessage="1" sqref="Y11:AB34" xr:uid="{A8E2C644-9DED-4BDC-A6B0-4E8223E9CDBD}">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1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8C3733-1F9E-40E0-8CBB-4D8D4F87B2DB}">
  <sheetPr codeName="Sheet133"/>
  <dimension ref="B1:CH53"/>
  <sheetViews>
    <sheetView showGridLines="0" showZeros="0" view="pageBreakPreview" zoomScale="85" zoomScaleNormal="85" zoomScaleSheetLayoutView="85"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1" customWidth="1"/>
    <col min="43" max="86" width="4.125" style="172" customWidth="1"/>
    <col min="87" max="99" width="8" style="2" customWidth="1"/>
    <col min="100" max="110" width="9" style="2"/>
    <col min="111" max="111" width="14" style="2" bestFit="1" customWidth="1"/>
    <col min="112" max="16384" width="9" style="2"/>
  </cols>
  <sheetData>
    <row r="1" spans="2:86" ht="12" customHeight="1" x14ac:dyDescent="0.15">
      <c r="AU1" s="860" t="s">
        <v>909</v>
      </c>
      <c r="AV1" s="861" t="s">
        <v>910</v>
      </c>
      <c r="AW1" s="861"/>
      <c r="AX1" s="861"/>
      <c r="AY1" s="855" t="s">
        <v>911</v>
      </c>
      <c r="AZ1" s="855"/>
      <c r="BA1" s="855"/>
      <c r="BB1" s="855"/>
      <c r="BC1" s="855"/>
      <c r="BD1" s="855"/>
      <c r="BE1" s="855"/>
      <c r="BF1" s="855"/>
      <c r="BG1" s="855"/>
      <c r="BH1" s="855"/>
      <c r="BI1" s="855"/>
      <c r="BJ1" s="855"/>
      <c r="BK1" s="855" t="s">
        <v>912</v>
      </c>
      <c r="BL1" s="855"/>
      <c r="BM1" s="855"/>
      <c r="BN1" s="855"/>
      <c r="BO1" s="855"/>
      <c r="BP1" s="855"/>
      <c r="BQ1" s="855"/>
      <c r="BR1" s="855"/>
      <c r="BS1" s="855"/>
      <c r="BT1" s="855"/>
      <c r="BU1" s="855"/>
      <c r="BV1" s="855"/>
      <c r="BW1" s="857"/>
      <c r="BX1" s="857"/>
      <c r="BY1" s="857"/>
      <c r="BZ1" s="857"/>
      <c r="CA1" s="857"/>
      <c r="CB1" s="857"/>
      <c r="CC1" s="857"/>
      <c r="CD1" s="857"/>
      <c r="CE1" s="857"/>
      <c r="CF1" s="857"/>
      <c r="CG1" s="857"/>
      <c r="CH1" s="857"/>
    </row>
    <row r="2" spans="2:86" ht="8.25" customHeight="1" x14ac:dyDescent="0.15">
      <c r="AU2" s="860"/>
      <c r="AV2" s="861" t="s">
        <v>913</v>
      </c>
      <c r="AW2" s="862" t="s">
        <v>914</v>
      </c>
      <c r="AX2" s="862" t="s">
        <v>915</v>
      </c>
      <c r="AY2" s="855" t="s">
        <v>916</v>
      </c>
      <c r="AZ2" s="855"/>
      <c r="BA2" s="855"/>
      <c r="BB2" s="855"/>
      <c r="BC2" s="855"/>
      <c r="BD2" s="855"/>
      <c r="BE2" s="855"/>
      <c r="BF2" s="855"/>
      <c r="BG2" s="855"/>
      <c r="BH2" s="855"/>
      <c r="BI2" s="855"/>
      <c r="BJ2" s="855"/>
      <c r="BK2" s="855" t="s">
        <v>917</v>
      </c>
      <c r="BL2" s="855"/>
      <c r="BM2" s="855"/>
      <c r="BN2" s="855"/>
      <c r="BO2" s="855" t="s">
        <v>918</v>
      </c>
      <c r="BP2" s="855"/>
      <c r="BQ2" s="855"/>
      <c r="BR2" s="855"/>
      <c r="BS2" s="855"/>
      <c r="BT2" s="855"/>
      <c r="BU2" s="855"/>
      <c r="BV2" s="855"/>
      <c r="BW2" s="856"/>
      <c r="BX2" s="856"/>
      <c r="BY2" s="856"/>
      <c r="BZ2" s="856"/>
      <c r="CA2" s="857"/>
      <c r="CB2" s="857"/>
      <c r="CC2" s="857"/>
      <c r="CD2" s="857"/>
      <c r="CE2" s="857"/>
      <c r="CF2" s="857"/>
      <c r="CG2" s="857"/>
      <c r="CH2" s="857"/>
    </row>
    <row r="3" spans="2:86" ht="24.95" customHeight="1" x14ac:dyDescent="0.15">
      <c r="B3" s="568" t="s">
        <v>919</v>
      </c>
      <c r="C3" s="858"/>
      <c r="D3" s="858"/>
      <c r="E3" s="859"/>
      <c r="F3" s="859"/>
      <c r="G3" s="859"/>
      <c r="H3" s="859"/>
      <c r="I3" s="859"/>
      <c r="J3" s="859"/>
      <c r="K3" s="858"/>
      <c r="L3" s="858"/>
      <c r="M3" s="858"/>
      <c r="N3" s="858"/>
      <c r="O3" s="858"/>
      <c r="P3" s="858"/>
      <c r="Q3" s="858"/>
      <c r="R3" s="858"/>
      <c r="S3" s="858"/>
      <c r="T3" s="858"/>
      <c r="U3" s="858"/>
      <c r="V3" s="858"/>
      <c r="W3" s="858"/>
      <c r="X3" s="858"/>
      <c r="Y3" s="858"/>
      <c r="Z3" s="858"/>
      <c r="AA3" s="858"/>
      <c r="AB3" s="858"/>
      <c r="AC3" s="858"/>
      <c r="AD3" s="858"/>
      <c r="AE3" s="858"/>
      <c r="AF3" s="858"/>
      <c r="AG3" s="858"/>
      <c r="AH3" s="858"/>
      <c r="AI3" s="858"/>
      <c r="AJ3" s="858"/>
      <c r="AK3" s="858"/>
      <c r="AL3" s="858"/>
      <c r="AM3" s="858"/>
      <c r="AN3" s="858"/>
      <c r="AO3" s="858"/>
      <c r="AU3" s="860"/>
      <c r="AV3" s="861"/>
      <c r="AW3" s="862"/>
      <c r="AX3" s="862"/>
      <c r="AY3" s="855" t="s">
        <v>920</v>
      </c>
      <c r="AZ3" s="855"/>
      <c r="BA3" s="855"/>
      <c r="BB3" s="855"/>
      <c r="BC3" s="855" t="s">
        <v>921</v>
      </c>
      <c r="BD3" s="855"/>
      <c r="BE3" s="855"/>
      <c r="BF3" s="855"/>
      <c r="BG3" s="855" t="s">
        <v>922</v>
      </c>
      <c r="BH3" s="855"/>
      <c r="BI3" s="855"/>
      <c r="BJ3" s="855"/>
      <c r="BK3" s="855" t="s">
        <v>923</v>
      </c>
      <c r="BL3" s="855"/>
      <c r="BM3" s="855"/>
      <c r="BN3" s="855"/>
      <c r="BO3" s="855" t="s">
        <v>921</v>
      </c>
      <c r="BP3" s="855"/>
      <c r="BQ3" s="855"/>
      <c r="BR3" s="855"/>
      <c r="BS3" s="855" t="s">
        <v>922</v>
      </c>
      <c r="BT3" s="855"/>
      <c r="BU3" s="855"/>
      <c r="BV3" s="855"/>
      <c r="BW3" s="857"/>
      <c r="BX3" s="857"/>
      <c r="BY3" s="857"/>
      <c r="BZ3" s="857"/>
      <c r="CA3" s="857"/>
      <c r="CB3" s="857"/>
      <c r="CC3" s="857"/>
      <c r="CD3" s="857"/>
      <c r="CE3" s="857"/>
      <c r="CF3" s="857"/>
      <c r="CG3" s="857"/>
      <c r="CH3" s="857"/>
    </row>
    <row r="4" spans="2:86" ht="18" customHeight="1" x14ac:dyDescent="0.15">
      <c r="B4" s="401" t="s">
        <v>8</v>
      </c>
      <c r="C4" s="401"/>
      <c r="D4" s="401"/>
      <c r="E4" s="624" t="s">
        <v>542</v>
      </c>
      <c r="F4" s="625"/>
      <c r="G4" s="625"/>
      <c r="H4" s="625"/>
      <c r="I4" s="625"/>
      <c r="J4" s="626"/>
      <c r="K4" s="496" t="s">
        <v>9</v>
      </c>
      <c r="L4" s="496"/>
      <c r="M4" s="496"/>
      <c r="N4" s="648" t="s">
        <v>543</v>
      </c>
      <c r="O4" s="648"/>
      <c r="P4" s="648"/>
      <c r="Q4" s="648"/>
      <c r="R4" s="648"/>
      <c r="S4" s="648"/>
      <c r="T4" s="498" t="s">
        <v>924</v>
      </c>
      <c r="U4" s="499"/>
      <c r="V4" s="499"/>
      <c r="W4" s="499"/>
      <c r="X4" s="500"/>
      <c r="Y4" s="870" t="s">
        <v>545</v>
      </c>
      <c r="Z4" s="870"/>
      <c r="AA4" s="870"/>
      <c r="AB4" s="870"/>
      <c r="AC4" s="870"/>
      <c r="AD4" s="870"/>
      <c r="AE4" s="870"/>
      <c r="AF4" s="870"/>
      <c r="AG4" s="498" t="s">
        <v>546</v>
      </c>
      <c r="AH4" s="499"/>
      <c r="AI4" s="499"/>
      <c r="AJ4" s="500"/>
      <c r="AK4" s="863">
        <v>45621</v>
      </c>
      <c r="AL4" s="864"/>
      <c r="AM4" s="864"/>
      <c r="AN4" s="864"/>
      <c r="AO4" s="865"/>
      <c r="AU4" s="860"/>
      <c r="AV4" s="861"/>
      <c r="AW4" s="862"/>
      <c r="AX4" s="862"/>
      <c r="AY4" s="173" t="s">
        <v>925</v>
      </c>
      <c r="AZ4" s="173" t="s">
        <v>926</v>
      </c>
      <c r="BA4" s="173" t="s">
        <v>927</v>
      </c>
      <c r="BB4" s="173" t="s">
        <v>928</v>
      </c>
      <c r="BC4" s="173" t="s">
        <v>925</v>
      </c>
      <c r="BD4" s="173" t="s">
        <v>926</v>
      </c>
      <c r="BE4" s="173" t="s">
        <v>927</v>
      </c>
      <c r="BF4" s="173" t="s">
        <v>928</v>
      </c>
      <c r="BG4" s="173" t="s">
        <v>925</v>
      </c>
      <c r="BH4" s="173" t="s">
        <v>926</v>
      </c>
      <c r="BI4" s="173" t="s">
        <v>927</v>
      </c>
      <c r="BJ4" s="173" t="s">
        <v>928</v>
      </c>
      <c r="BK4" s="173" t="s">
        <v>925</v>
      </c>
      <c r="BL4" s="173" t="s">
        <v>926</v>
      </c>
      <c r="BM4" s="173" t="s">
        <v>927</v>
      </c>
      <c r="BN4" s="173" t="s">
        <v>928</v>
      </c>
      <c r="BO4" s="173" t="s">
        <v>925</v>
      </c>
      <c r="BP4" s="173" t="s">
        <v>926</v>
      </c>
      <c r="BQ4" s="173" t="s">
        <v>927</v>
      </c>
      <c r="BR4" s="173" t="s">
        <v>928</v>
      </c>
      <c r="BS4" s="173" t="s">
        <v>925</v>
      </c>
      <c r="BT4" s="173" t="s">
        <v>926</v>
      </c>
      <c r="BU4" s="173" t="s">
        <v>927</v>
      </c>
      <c r="BV4" s="173" t="s">
        <v>928</v>
      </c>
      <c r="BW4" s="5"/>
      <c r="BX4" s="5"/>
      <c r="BY4" s="5"/>
      <c r="BZ4" s="5"/>
      <c r="CA4" s="5"/>
      <c r="CB4" s="5"/>
      <c r="CC4" s="5"/>
      <c r="CD4" s="5"/>
      <c r="CE4" s="5"/>
      <c r="CF4" s="5"/>
      <c r="CG4" s="5"/>
      <c r="CH4" s="5"/>
    </row>
    <row r="5" spans="2:86" ht="18" customHeight="1" x14ac:dyDescent="0.15">
      <c r="B5" s="409" t="s">
        <v>0</v>
      </c>
      <c r="C5" s="409"/>
      <c r="D5" s="409"/>
      <c r="E5" s="634" t="s">
        <v>547</v>
      </c>
      <c r="F5" s="635"/>
      <c r="G5" s="635"/>
      <c r="H5" s="635"/>
      <c r="I5" s="635"/>
      <c r="J5" s="636"/>
      <c r="K5" s="528" t="s">
        <v>1</v>
      </c>
      <c r="L5" s="528"/>
      <c r="M5" s="528"/>
      <c r="N5" s="648" t="s">
        <v>548</v>
      </c>
      <c r="O5" s="648"/>
      <c r="P5" s="648"/>
      <c r="Q5" s="648"/>
      <c r="R5" s="648"/>
      <c r="S5" s="648"/>
      <c r="T5" s="501"/>
      <c r="U5" s="502"/>
      <c r="V5" s="502"/>
      <c r="W5" s="502"/>
      <c r="X5" s="503"/>
      <c r="Y5" s="869" t="s">
        <v>549</v>
      </c>
      <c r="Z5" s="869"/>
      <c r="AA5" s="869"/>
      <c r="AB5" s="869"/>
      <c r="AC5" s="869"/>
      <c r="AD5" s="869"/>
      <c r="AE5" s="869"/>
      <c r="AF5" s="869"/>
      <c r="AG5" s="632"/>
      <c r="AH5" s="650"/>
      <c r="AI5" s="650"/>
      <c r="AJ5" s="633"/>
      <c r="AK5" s="866"/>
      <c r="AL5" s="867"/>
      <c r="AM5" s="867"/>
      <c r="AN5" s="867"/>
      <c r="AO5" s="868"/>
      <c r="AU5" s="860"/>
      <c r="AV5" s="174" t="str">
        <f>N7</f>
        <v>S034</v>
      </c>
      <c r="AW5" s="175">
        <f>R7</f>
        <v>10.5</v>
      </c>
      <c r="AX5" s="176" t="str">
        <f>AM35</f>
        <v>Ⅱ</v>
      </c>
      <c r="AY5" s="176">
        <f>Y37</f>
        <v>0</v>
      </c>
      <c r="AZ5" s="176">
        <f t="shared" ref="AZ5:BJ5" si="0">Z37</f>
        <v>0</v>
      </c>
      <c r="BA5" s="176">
        <f t="shared" si="0"/>
        <v>0</v>
      </c>
      <c r="BB5" s="176">
        <f>AB37</f>
        <v>0</v>
      </c>
      <c r="BC5" s="176">
        <f t="shared" si="0"/>
        <v>0</v>
      </c>
      <c r="BD5" s="176">
        <f>AD37</f>
        <v>0</v>
      </c>
      <c r="BE5" s="176">
        <f>AE37</f>
        <v>0</v>
      </c>
      <c r="BF5" s="176">
        <f t="shared" si="0"/>
        <v>2</v>
      </c>
      <c r="BG5" s="176">
        <f t="shared" si="0"/>
        <v>0</v>
      </c>
      <c r="BH5" s="176">
        <f t="shared" si="0"/>
        <v>0</v>
      </c>
      <c r="BI5" s="176">
        <f>AI37</f>
        <v>0</v>
      </c>
      <c r="BJ5" s="176">
        <f t="shared" si="0"/>
        <v>0</v>
      </c>
      <c r="BK5" s="176" t="str">
        <f>IF(Y37&gt;0,R7,"")</f>
        <v/>
      </c>
      <c r="BL5" s="177" t="str">
        <f>IF(Y37&gt;0,"",IF(Z37&gt;0,R7,""))</f>
        <v/>
      </c>
      <c r="BM5" s="177" t="str">
        <f>IF(Y37+Z37&gt;0,"",IF(AA37&gt;0,R7,""))</f>
        <v/>
      </c>
      <c r="BN5" s="177" t="str">
        <f>IF(Y37+Z37+AA37&gt;0,"",IF(AB37&gt;0,R7,""))</f>
        <v/>
      </c>
      <c r="BO5" s="176">
        <f>AC35</f>
        <v>0</v>
      </c>
      <c r="BP5" s="176">
        <f t="shared" ref="BP5:BQ5" si="1">AD35</f>
        <v>0</v>
      </c>
      <c r="BQ5" s="176">
        <f t="shared" si="1"/>
        <v>0</v>
      </c>
      <c r="BR5" s="176">
        <f>AF35</f>
        <v>5.0000000000000001E-3</v>
      </c>
      <c r="BS5" s="176">
        <f>AG35</f>
        <v>0</v>
      </c>
      <c r="BT5" s="176">
        <f>AH35</f>
        <v>0</v>
      </c>
      <c r="BU5" s="176">
        <f>AI35</f>
        <v>0</v>
      </c>
      <c r="BV5" s="176">
        <f>AJ35</f>
        <v>0</v>
      </c>
      <c r="BW5" s="178"/>
      <c r="BX5" s="179"/>
      <c r="BY5" s="179"/>
      <c r="BZ5" s="179"/>
      <c r="CA5" s="180"/>
      <c r="CB5" s="180"/>
      <c r="CC5" s="180"/>
      <c r="CD5" s="180"/>
      <c r="CE5" s="180"/>
      <c r="CF5" s="180"/>
      <c r="CG5" s="180"/>
      <c r="CH5" s="180"/>
    </row>
    <row r="6" spans="2:86" ht="12" customHeight="1" x14ac:dyDescent="0.15">
      <c r="B6" s="871" t="s">
        <v>929</v>
      </c>
      <c r="C6" s="873"/>
      <c r="D6" s="874"/>
      <c r="E6" s="875"/>
      <c r="F6" s="875"/>
      <c r="G6" s="875"/>
      <c r="H6" s="875"/>
      <c r="I6" s="875"/>
      <c r="J6" s="876"/>
      <c r="K6" s="881" t="s">
        <v>930</v>
      </c>
      <c r="L6" s="882"/>
      <c r="M6" s="882"/>
      <c r="N6" s="882"/>
      <c r="O6" s="882"/>
      <c r="P6" s="882"/>
      <c r="Q6" s="882"/>
      <c r="R6" s="882"/>
      <c r="S6" s="882"/>
      <c r="T6" s="882"/>
      <c r="U6" s="882"/>
      <c r="V6" s="882"/>
      <c r="W6" s="882"/>
      <c r="X6" s="882"/>
      <c r="Y6" s="882"/>
      <c r="Z6" s="882"/>
      <c r="AA6" s="882"/>
      <c r="AB6" s="882"/>
      <c r="AC6" s="882"/>
      <c r="AD6" s="882"/>
      <c r="AE6" s="882"/>
      <c r="AF6" s="882"/>
      <c r="AG6" s="882"/>
      <c r="AH6" s="882"/>
      <c r="AI6" s="882"/>
      <c r="AJ6" s="882"/>
      <c r="AK6" s="882"/>
      <c r="AL6" s="882"/>
      <c r="AM6" s="882"/>
      <c r="AN6" s="882"/>
      <c r="AO6" s="883"/>
      <c r="AP6" s="2"/>
    </row>
    <row r="7" spans="2:86" ht="12" customHeight="1" x14ac:dyDescent="0.15">
      <c r="B7" s="872"/>
      <c r="C7" s="877"/>
      <c r="D7" s="875"/>
      <c r="E7" s="875"/>
      <c r="F7" s="875"/>
      <c r="G7" s="875"/>
      <c r="H7" s="875"/>
      <c r="I7" s="875"/>
      <c r="J7" s="876"/>
      <c r="K7" s="884" t="s">
        <v>931</v>
      </c>
      <c r="L7" s="885"/>
      <c r="M7" s="886"/>
      <c r="N7" s="887" t="s">
        <v>622</v>
      </c>
      <c r="O7" s="888"/>
      <c r="P7" s="884" t="s">
        <v>932</v>
      </c>
      <c r="Q7" s="886"/>
      <c r="R7" s="889">
        <v>10.5</v>
      </c>
      <c r="S7" s="890"/>
      <c r="T7" s="891"/>
      <c r="U7" s="892" t="s">
        <v>933</v>
      </c>
      <c r="V7" s="893"/>
      <c r="W7" s="892" t="s">
        <v>934</v>
      </c>
      <c r="X7" s="893"/>
      <c r="Y7" s="886" t="s">
        <v>935</v>
      </c>
      <c r="Z7" s="898"/>
      <c r="AA7" s="898"/>
      <c r="AB7" s="898"/>
      <c r="AC7" s="892" t="s">
        <v>936</v>
      </c>
      <c r="AD7" s="899"/>
      <c r="AE7" s="899"/>
      <c r="AF7" s="899"/>
      <c r="AG7" s="899"/>
      <c r="AH7" s="899"/>
      <c r="AI7" s="899"/>
      <c r="AJ7" s="893"/>
      <c r="AK7" s="892" t="s">
        <v>937</v>
      </c>
      <c r="AL7" s="899"/>
      <c r="AM7" s="899"/>
      <c r="AN7" s="901"/>
      <c r="AO7" s="902"/>
      <c r="AP7" s="2"/>
      <c r="AW7" s="182"/>
    </row>
    <row r="8" spans="2:86" ht="12" customHeight="1" x14ac:dyDescent="0.15">
      <c r="B8" s="872"/>
      <c r="C8" s="877"/>
      <c r="D8" s="875"/>
      <c r="E8" s="875"/>
      <c r="F8" s="875"/>
      <c r="G8" s="875"/>
      <c r="H8" s="875"/>
      <c r="I8" s="875"/>
      <c r="J8" s="876"/>
      <c r="K8" s="898" t="s">
        <v>731</v>
      </c>
      <c r="L8" s="898" t="s">
        <v>560</v>
      </c>
      <c r="M8" s="898"/>
      <c r="N8" s="898" t="s">
        <v>561</v>
      </c>
      <c r="O8" s="898"/>
      <c r="P8" s="898" t="s">
        <v>938</v>
      </c>
      <c r="Q8" s="898"/>
      <c r="R8" s="898" t="s">
        <v>939</v>
      </c>
      <c r="S8" s="898"/>
      <c r="T8" s="898"/>
      <c r="U8" s="894"/>
      <c r="V8" s="895"/>
      <c r="W8" s="894"/>
      <c r="X8" s="895"/>
      <c r="Y8" s="886"/>
      <c r="Z8" s="898"/>
      <c r="AA8" s="898"/>
      <c r="AB8" s="898"/>
      <c r="AC8" s="896"/>
      <c r="AD8" s="900"/>
      <c r="AE8" s="900"/>
      <c r="AF8" s="900"/>
      <c r="AG8" s="900"/>
      <c r="AH8" s="900"/>
      <c r="AI8" s="900"/>
      <c r="AJ8" s="897"/>
      <c r="AK8" s="894"/>
      <c r="AL8" s="903"/>
      <c r="AM8" s="903"/>
      <c r="AN8" s="904"/>
      <c r="AO8" s="905"/>
      <c r="AP8" s="2"/>
    </row>
    <row r="9" spans="2:86" ht="12" customHeight="1" x14ac:dyDescent="0.15">
      <c r="B9" s="872"/>
      <c r="C9" s="877"/>
      <c r="D9" s="875"/>
      <c r="E9" s="875"/>
      <c r="F9" s="875"/>
      <c r="G9" s="875"/>
      <c r="H9" s="875"/>
      <c r="I9" s="875"/>
      <c r="J9" s="876"/>
      <c r="K9" s="898"/>
      <c r="L9" s="898"/>
      <c r="M9" s="898"/>
      <c r="N9" s="898"/>
      <c r="O9" s="898"/>
      <c r="P9" s="898"/>
      <c r="Q9" s="898"/>
      <c r="R9" s="898"/>
      <c r="S9" s="898"/>
      <c r="T9" s="898"/>
      <c r="U9" s="894"/>
      <c r="V9" s="895"/>
      <c r="W9" s="894"/>
      <c r="X9" s="895"/>
      <c r="Y9" s="886" t="s">
        <v>940</v>
      </c>
      <c r="Z9" s="898"/>
      <c r="AA9" s="898"/>
      <c r="AB9" s="898"/>
      <c r="AC9" s="898" t="s">
        <v>941</v>
      </c>
      <c r="AD9" s="898"/>
      <c r="AE9" s="898"/>
      <c r="AF9" s="898"/>
      <c r="AG9" s="898" t="s">
        <v>942</v>
      </c>
      <c r="AH9" s="898"/>
      <c r="AI9" s="898"/>
      <c r="AJ9" s="898"/>
      <c r="AK9" s="894"/>
      <c r="AL9" s="903"/>
      <c r="AM9" s="903"/>
      <c r="AN9" s="904"/>
      <c r="AO9" s="905"/>
      <c r="AP9" s="2"/>
    </row>
    <row r="10" spans="2:86" ht="12" customHeight="1" x14ac:dyDescent="0.15">
      <c r="B10" s="872"/>
      <c r="C10" s="877"/>
      <c r="D10" s="875"/>
      <c r="E10" s="875"/>
      <c r="F10" s="875"/>
      <c r="G10" s="875"/>
      <c r="H10" s="875"/>
      <c r="I10" s="875"/>
      <c r="J10" s="876"/>
      <c r="K10" s="898"/>
      <c r="L10" s="898"/>
      <c r="M10" s="898"/>
      <c r="N10" s="898"/>
      <c r="O10" s="898"/>
      <c r="P10" s="898"/>
      <c r="Q10" s="898"/>
      <c r="R10" s="898"/>
      <c r="S10" s="898"/>
      <c r="T10" s="898"/>
      <c r="U10" s="896"/>
      <c r="V10" s="897"/>
      <c r="W10" s="896"/>
      <c r="X10" s="897"/>
      <c r="Y10" s="183" t="s">
        <v>527</v>
      </c>
      <c r="Z10" s="184" t="s">
        <v>526</v>
      </c>
      <c r="AA10" s="184" t="s">
        <v>943</v>
      </c>
      <c r="AB10" s="184" t="s">
        <v>944</v>
      </c>
      <c r="AC10" s="184" t="s">
        <v>527</v>
      </c>
      <c r="AD10" s="184" t="s">
        <v>526</v>
      </c>
      <c r="AE10" s="184" t="s">
        <v>943</v>
      </c>
      <c r="AF10" s="184" t="s">
        <v>944</v>
      </c>
      <c r="AG10" s="184" t="s">
        <v>527</v>
      </c>
      <c r="AH10" s="184" t="s">
        <v>526</v>
      </c>
      <c r="AI10" s="184" t="s">
        <v>943</v>
      </c>
      <c r="AJ10" s="184" t="s">
        <v>944</v>
      </c>
      <c r="AK10" s="896"/>
      <c r="AL10" s="900"/>
      <c r="AM10" s="900"/>
      <c r="AN10" s="906"/>
      <c r="AO10" s="907"/>
      <c r="AP10" s="2"/>
    </row>
    <row r="11" spans="2:86" ht="12" customHeight="1" x14ac:dyDescent="0.15">
      <c r="B11" s="872"/>
      <c r="C11" s="877"/>
      <c r="D11" s="875"/>
      <c r="E11" s="875"/>
      <c r="F11" s="875"/>
      <c r="G11" s="875"/>
      <c r="H11" s="875"/>
      <c r="I11" s="875"/>
      <c r="J11" s="876"/>
      <c r="K11" s="185">
        <v>1</v>
      </c>
      <c r="L11" s="908" t="s">
        <v>574</v>
      </c>
      <c r="M11" s="910"/>
      <c r="N11" s="908" t="s">
        <v>623</v>
      </c>
      <c r="O11" s="910"/>
      <c r="P11" s="908" t="s">
        <v>576</v>
      </c>
      <c r="Q11" s="910"/>
      <c r="R11" s="606" t="s">
        <v>270</v>
      </c>
      <c r="S11" s="606"/>
      <c r="T11" s="606"/>
      <c r="U11" s="908" t="s">
        <v>582</v>
      </c>
      <c r="V11" s="910"/>
      <c r="W11" s="908"/>
      <c r="X11" s="910"/>
      <c r="Y11" s="186"/>
      <c r="Z11" s="187"/>
      <c r="AA11" s="187"/>
      <c r="AB11" s="187"/>
      <c r="AC11" s="188"/>
      <c r="AD11" s="188"/>
      <c r="AE11" s="188"/>
      <c r="AF11" s="188">
        <v>2.5000000000000001E-3</v>
      </c>
      <c r="AG11" s="188"/>
      <c r="AH11" s="188"/>
      <c r="AI11" s="188"/>
      <c r="AJ11" s="188"/>
      <c r="AK11" s="908"/>
      <c r="AL11" s="909"/>
      <c r="AM11" s="909"/>
      <c r="AN11" s="909"/>
      <c r="AO11" s="910"/>
      <c r="AP11" s="2"/>
      <c r="AQ11" s="189">
        <f>IF(P11="材質劣化",2,IF(P11="漏水",3,1))</f>
        <v>2</v>
      </c>
    </row>
    <row r="12" spans="2:86" ht="12" customHeight="1" x14ac:dyDescent="0.15">
      <c r="B12" s="872"/>
      <c r="C12" s="877"/>
      <c r="D12" s="875"/>
      <c r="E12" s="875"/>
      <c r="F12" s="875"/>
      <c r="G12" s="875"/>
      <c r="H12" s="875"/>
      <c r="I12" s="875"/>
      <c r="J12" s="876"/>
      <c r="K12" s="185">
        <v>2</v>
      </c>
      <c r="L12" s="908" t="s">
        <v>574</v>
      </c>
      <c r="M12" s="910"/>
      <c r="N12" s="908" t="s">
        <v>585</v>
      </c>
      <c r="O12" s="910"/>
      <c r="P12" s="908" t="s">
        <v>576</v>
      </c>
      <c r="Q12" s="910"/>
      <c r="R12" s="606" t="s">
        <v>270</v>
      </c>
      <c r="S12" s="606"/>
      <c r="T12" s="606"/>
      <c r="U12" s="908" t="s">
        <v>578</v>
      </c>
      <c r="V12" s="910"/>
      <c r="W12" s="908"/>
      <c r="X12" s="910"/>
      <c r="Y12" s="186"/>
      <c r="Z12" s="187"/>
      <c r="AA12" s="187"/>
      <c r="AB12" s="187"/>
      <c r="AC12" s="188"/>
      <c r="AD12" s="188"/>
      <c r="AE12" s="188"/>
      <c r="AF12" s="188">
        <v>2.5000000000000001E-3</v>
      </c>
      <c r="AG12" s="188"/>
      <c r="AH12" s="188"/>
      <c r="AI12" s="188"/>
      <c r="AJ12" s="188"/>
      <c r="AK12" s="908"/>
      <c r="AL12" s="909"/>
      <c r="AM12" s="909"/>
      <c r="AN12" s="909"/>
      <c r="AO12" s="910"/>
      <c r="AP12" s="2"/>
      <c r="AQ12" s="189">
        <f>IF(P12="材質劣化",2,IF(P12="漏水",3,1))</f>
        <v>2</v>
      </c>
    </row>
    <row r="13" spans="2:86" ht="12" customHeight="1" x14ac:dyDescent="0.15">
      <c r="B13" s="872"/>
      <c r="C13" s="877"/>
      <c r="D13" s="875"/>
      <c r="E13" s="875"/>
      <c r="F13" s="875"/>
      <c r="G13" s="875"/>
      <c r="H13" s="875"/>
      <c r="I13" s="875"/>
      <c r="J13" s="876"/>
      <c r="K13" s="185"/>
      <c r="L13" s="908"/>
      <c r="M13" s="910"/>
      <c r="N13" s="908"/>
      <c r="O13" s="910"/>
      <c r="P13" s="908"/>
      <c r="Q13" s="910"/>
      <c r="R13" s="604"/>
      <c r="S13" s="620"/>
      <c r="T13" s="605"/>
      <c r="U13" s="908"/>
      <c r="V13" s="910"/>
      <c r="W13" s="908"/>
      <c r="X13" s="910"/>
      <c r="Y13" s="186"/>
      <c r="Z13" s="187"/>
      <c r="AA13" s="187"/>
      <c r="AB13" s="187"/>
      <c r="AC13" s="188"/>
      <c r="AD13" s="188"/>
      <c r="AE13" s="188"/>
      <c r="AF13" s="188"/>
      <c r="AG13" s="188"/>
      <c r="AH13" s="188"/>
      <c r="AI13" s="188"/>
      <c r="AJ13" s="188"/>
      <c r="AK13" s="908"/>
      <c r="AL13" s="909"/>
      <c r="AM13" s="909"/>
      <c r="AN13" s="909"/>
      <c r="AO13" s="910"/>
      <c r="AP13" s="2"/>
      <c r="AQ13" s="189">
        <f t="shared" ref="AQ13:AQ34" si="2">IF(P13="材質劣化",2,IF(P13="漏水",3,1))</f>
        <v>1</v>
      </c>
    </row>
    <row r="14" spans="2:86" ht="12" customHeight="1" x14ac:dyDescent="0.15">
      <c r="B14" s="872"/>
      <c r="C14" s="877"/>
      <c r="D14" s="875"/>
      <c r="E14" s="875"/>
      <c r="F14" s="875"/>
      <c r="G14" s="875"/>
      <c r="H14" s="875"/>
      <c r="I14" s="875"/>
      <c r="J14" s="876"/>
      <c r="K14" s="185"/>
      <c r="L14" s="908"/>
      <c r="M14" s="910"/>
      <c r="N14" s="908"/>
      <c r="O14" s="910"/>
      <c r="P14" s="908"/>
      <c r="Q14" s="910"/>
      <c r="R14" s="604"/>
      <c r="S14" s="620"/>
      <c r="T14" s="605"/>
      <c r="U14" s="908"/>
      <c r="V14" s="910"/>
      <c r="W14" s="908"/>
      <c r="X14" s="910"/>
      <c r="Y14" s="186"/>
      <c r="Z14" s="187"/>
      <c r="AA14" s="187"/>
      <c r="AB14" s="187"/>
      <c r="AC14" s="188"/>
      <c r="AD14" s="188"/>
      <c r="AE14" s="188"/>
      <c r="AF14" s="188"/>
      <c r="AG14" s="188"/>
      <c r="AH14" s="188"/>
      <c r="AI14" s="188"/>
      <c r="AJ14" s="188"/>
      <c r="AK14" s="908"/>
      <c r="AL14" s="909"/>
      <c r="AM14" s="909"/>
      <c r="AN14" s="909"/>
      <c r="AO14" s="910"/>
      <c r="AP14" s="2"/>
      <c r="AQ14" s="189">
        <f t="shared" si="2"/>
        <v>1</v>
      </c>
    </row>
    <row r="15" spans="2:86" ht="12" customHeight="1" x14ac:dyDescent="0.15">
      <c r="B15" s="872"/>
      <c r="C15" s="877"/>
      <c r="D15" s="875"/>
      <c r="E15" s="875"/>
      <c r="F15" s="875"/>
      <c r="G15" s="875"/>
      <c r="H15" s="875"/>
      <c r="I15" s="875"/>
      <c r="J15" s="876"/>
      <c r="K15" s="185"/>
      <c r="L15" s="908"/>
      <c r="M15" s="910"/>
      <c r="N15" s="908"/>
      <c r="O15" s="910"/>
      <c r="P15" s="908"/>
      <c r="Q15" s="910"/>
      <c r="R15" s="604"/>
      <c r="S15" s="620"/>
      <c r="T15" s="605"/>
      <c r="U15" s="908"/>
      <c r="V15" s="910"/>
      <c r="W15" s="908"/>
      <c r="X15" s="910"/>
      <c r="Y15" s="186"/>
      <c r="Z15" s="187"/>
      <c r="AA15" s="187"/>
      <c r="AB15" s="187"/>
      <c r="AC15" s="188"/>
      <c r="AD15" s="188"/>
      <c r="AE15" s="188"/>
      <c r="AF15" s="188"/>
      <c r="AG15" s="188"/>
      <c r="AH15" s="188"/>
      <c r="AI15" s="188"/>
      <c r="AJ15" s="188"/>
      <c r="AK15" s="908"/>
      <c r="AL15" s="909"/>
      <c r="AM15" s="909"/>
      <c r="AN15" s="909"/>
      <c r="AO15" s="910"/>
      <c r="AP15" s="2"/>
      <c r="AQ15" s="189">
        <f t="shared" si="2"/>
        <v>1</v>
      </c>
    </row>
    <row r="16" spans="2:86" ht="12" customHeight="1" x14ac:dyDescent="0.15">
      <c r="B16" s="872"/>
      <c r="C16" s="877"/>
      <c r="D16" s="875"/>
      <c r="E16" s="875"/>
      <c r="F16" s="875"/>
      <c r="G16" s="875"/>
      <c r="H16" s="875"/>
      <c r="I16" s="875"/>
      <c r="J16" s="876"/>
      <c r="K16" s="185"/>
      <c r="L16" s="908"/>
      <c r="M16" s="910"/>
      <c r="N16" s="908"/>
      <c r="O16" s="910"/>
      <c r="P16" s="908"/>
      <c r="Q16" s="910"/>
      <c r="R16" s="604"/>
      <c r="S16" s="620"/>
      <c r="T16" s="605"/>
      <c r="U16" s="908"/>
      <c r="V16" s="910"/>
      <c r="W16" s="908"/>
      <c r="X16" s="910"/>
      <c r="Y16" s="186"/>
      <c r="Z16" s="187"/>
      <c r="AA16" s="187"/>
      <c r="AB16" s="187"/>
      <c r="AC16" s="188"/>
      <c r="AD16" s="188"/>
      <c r="AE16" s="188"/>
      <c r="AF16" s="188"/>
      <c r="AG16" s="188"/>
      <c r="AH16" s="188"/>
      <c r="AI16" s="188"/>
      <c r="AJ16" s="188"/>
      <c r="AK16" s="908"/>
      <c r="AL16" s="909"/>
      <c r="AM16" s="909"/>
      <c r="AN16" s="909"/>
      <c r="AO16" s="910"/>
      <c r="AP16" s="2"/>
      <c r="AQ16" s="189">
        <f t="shared" si="2"/>
        <v>1</v>
      </c>
    </row>
    <row r="17" spans="2:46" ht="12" customHeight="1" x14ac:dyDescent="0.15">
      <c r="B17" s="872"/>
      <c r="C17" s="877"/>
      <c r="D17" s="875"/>
      <c r="E17" s="875"/>
      <c r="F17" s="875"/>
      <c r="G17" s="875"/>
      <c r="H17" s="875"/>
      <c r="I17" s="875"/>
      <c r="J17" s="876"/>
      <c r="K17" s="185"/>
      <c r="L17" s="908"/>
      <c r="M17" s="910"/>
      <c r="N17" s="908"/>
      <c r="O17" s="910"/>
      <c r="P17" s="908"/>
      <c r="Q17" s="910"/>
      <c r="R17" s="604"/>
      <c r="S17" s="620"/>
      <c r="T17" s="605"/>
      <c r="U17" s="908"/>
      <c r="V17" s="910"/>
      <c r="W17" s="908"/>
      <c r="X17" s="910"/>
      <c r="Y17" s="186"/>
      <c r="Z17" s="187"/>
      <c r="AA17" s="187"/>
      <c r="AB17" s="187"/>
      <c r="AC17" s="188"/>
      <c r="AD17" s="188"/>
      <c r="AE17" s="188"/>
      <c r="AF17" s="188"/>
      <c r="AG17" s="188"/>
      <c r="AH17" s="188"/>
      <c r="AI17" s="188"/>
      <c r="AJ17" s="188"/>
      <c r="AK17" s="908"/>
      <c r="AL17" s="909"/>
      <c r="AM17" s="909"/>
      <c r="AN17" s="909"/>
      <c r="AO17" s="910"/>
      <c r="AP17" s="2"/>
      <c r="AQ17" s="189">
        <f t="shared" si="2"/>
        <v>1</v>
      </c>
    </row>
    <row r="18" spans="2:46" ht="12" customHeight="1" x14ac:dyDescent="0.15">
      <c r="B18" s="872"/>
      <c r="C18" s="877"/>
      <c r="D18" s="875"/>
      <c r="E18" s="875"/>
      <c r="F18" s="875"/>
      <c r="G18" s="875"/>
      <c r="H18" s="875"/>
      <c r="I18" s="875"/>
      <c r="J18" s="876"/>
      <c r="K18" s="185"/>
      <c r="L18" s="908"/>
      <c r="M18" s="910"/>
      <c r="N18" s="908"/>
      <c r="O18" s="910"/>
      <c r="P18" s="908"/>
      <c r="Q18" s="910"/>
      <c r="R18" s="604"/>
      <c r="S18" s="620"/>
      <c r="T18" s="605"/>
      <c r="U18" s="908"/>
      <c r="V18" s="910"/>
      <c r="W18" s="908"/>
      <c r="X18" s="910"/>
      <c r="Y18" s="186"/>
      <c r="Z18" s="187"/>
      <c r="AA18" s="187"/>
      <c r="AB18" s="187"/>
      <c r="AC18" s="188"/>
      <c r="AD18" s="188"/>
      <c r="AE18" s="188"/>
      <c r="AF18" s="188"/>
      <c r="AG18" s="188"/>
      <c r="AH18" s="188"/>
      <c r="AI18" s="188"/>
      <c r="AJ18" s="188"/>
      <c r="AK18" s="908"/>
      <c r="AL18" s="909"/>
      <c r="AM18" s="909"/>
      <c r="AN18" s="909"/>
      <c r="AO18" s="910"/>
      <c r="AP18" s="2"/>
      <c r="AQ18" s="189">
        <f t="shared" si="2"/>
        <v>1</v>
      </c>
    </row>
    <row r="19" spans="2:46" ht="12" customHeight="1" x14ac:dyDescent="0.15">
      <c r="B19" s="872"/>
      <c r="C19" s="877"/>
      <c r="D19" s="875"/>
      <c r="E19" s="875"/>
      <c r="F19" s="875"/>
      <c r="G19" s="875"/>
      <c r="H19" s="875"/>
      <c r="I19" s="875"/>
      <c r="J19" s="876"/>
      <c r="K19" s="185"/>
      <c r="L19" s="908"/>
      <c r="M19" s="910"/>
      <c r="N19" s="908"/>
      <c r="O19" s="910"/>
      <c r="P19" s="908"/>
      <c r="Q19" s="910"/>
      <c r="R19" s="604"/>
      <c r="S19" s="620"/>
      <c r="T19" s="605"/>
      <c r="U19" s="908"/>
      <c r="V19" s="910"/>
      <c r="W19" s="908"/>
      <c r="X19" s="910"/>
      <c r="Y19" s="186"/>
      <c r="Z19" s="187"/>
      <c r="AA19" s="187"/>
      <c r="AB19" s="187"/>
      <c r="AC19" s="188"/>
      <c r="AD19" s="188"/>
      <c r="AE19" s="188"/>
      <c r="AF19" s="188"/>
      <c r="AG19" s="188"/>
      <c r="AH19" s="188"/>
      <c r="AI19" s="188"/>
      <c r="AJ19" s="188"/>
      <c r="AK19" s="908"/>
      <c r="AL19" s="909"/>
      <c r="AM19" s="909"/>
      <c r="AN19" s="909"/>
      <c r="AO19" s="910"/>
      <c r="AP19" s="2"/>
      <c r="AQ19" s="189">
        <f t="shared" si="2"/>
        <v>1</v>
      </c>
    </row>
    <row r="20" spans="2:46" ht="12" customHeight="1" x14ac:dyDescent="0.15">
      <c r="B20" s="872"/>
      <c r="C20" s="877"/>
      <c r="D20" s="875"/>
      <c r="E20" s="875"/>
      <c r="F20" s="875"/>
      <c r="G20" s="875"/>
      <c r="H20" s="875"/>
      <c r="I20" s="875"/>
      <c r="J20" s="876"/>
      <c r="K20" s="185"/>
      <c r="L20" s="908"/>
      <c r="M20" s="910"/>
      <c r="N20" s="908"/>
      <c r="O20" s="910"/>
      <c r="P20" s="908"/>
      <c r="Q20" s="910"/>
      <c r="R20" s="604"/>
      <c r="S20" s="620"/>
      <c r="T20" s="605"/>
      <c r="U20" s="908"/>
      <c r="V20" s="910"/>
      <c r="W20" s="908"/>
      <c r="X20" s="910"/>
      <c r="Y20" s="186"/>
      <c r="Z20" s="187"/>
      <c r="AA20" s="187"/>
      <c r="AB20" s="187"/>
      <c r="AC20" s="188"/>
      <c r="AD20" s="188"/>
      <c r="AE20" s="188"/>
      <c r="AF20" s="188"/>
      <c r="AG20" s="188"/>
      <c r="AH20" s="188"/>
      <c r="AI20" s="188"/>
      <c r="AJ20" s="188"/>
      <c r="AK20" s="908"/>
      <c r="AL20" s="909"/>
      <c r="AM20" s="909"/>
      <c r="AN20" s="909"/>
      <c r="AO20" s="910"/>
      <c r="AP20" s="2"/>
      <c r="AQ20" s="189">
        <f t="shared" si="2"/>
        <v>1</v>
      </c>
    </row>
    <row r="21" spans="2:46" ht="12" customHeight="1" x14ac:dyDescent="0.15">
      <c r="B21" s="872"/>
      <c r="C21" s="877"/>
      <c r="D21" s="875"/>
      <c r="E21" s="875"/>
      <c r="F21" s="875"/>
      <c r="G21" s="875"/>
      <c r="H21" s="875"/>
      <c r="I21" s="875"/>
      <c r="J21" s="876"/>
      <c r="K21" s="185"/>
      <c r="L21" s="908"/>
      <c r="M21" s="910"/>
      <c r="N21" s="908"/>
      <c r="O21" s="910"/>
      <c r="P21" s="908"/>
      <c r="Q21" s="910"/>
      <c r="R21" s="604"/>
      <c r="S21" s="620"/>
      <c r="T21" s="605"/>
      <c r="U21" s="908"/>
      <c r="V21" s="910"/>
      <c r="W21" s="908"/>
      <c r="X21" s="910"/>
      <c r="Y21" s="186"/>
      <c r="Z21" s="187"/>
      <c r="AA21" s="187"/>
      <c r="AB21" s="187"/>
      <c r="AC21" s="188"/>
      <c r="AD21" s="188"/>
      <c r="AE21" s="188"/>
      <c r="AF21" s="188"/>
      <c r="AG21" s="188"/>
      <c r="AH21" s="188"/>
      <c r="AI21" s="188"/>
      <c r="AJ21" s="188"/>
      <c r="AK21" s="908"/>
      <c r="AL21" s="909"/>
      <c r="AM21" s="909"/>
      <c r="AN21" s="909"/>
      <c r="AO21" s="910"/>
      <c r="AP21" s="2"/>
      <c r="AQ21" s="189">
        <f>IF(P21="材質劣化",2,IF(P21="漏水",3,1))</f>
        <v>1</v>
      </c>
    </row>
    <row r="22" spans="2:46" ht="12" customHeight="1" x14ac:dyDescent="0.15">
      <c r="B22" s="872"/>
      <c r="C22" s="877"/>
      <c r="D22" s="875"/>
      <c r="E22" s="875"/>
      <c r="F22" s="875"/>
      <c r="G22" s="875"/>
      <c r="H22" s="875"/>
      <c r="I22" s="875"/>
      <c r="J22" s="876"/>
      <c r="K22" s="185"/>
      <c r="L22" s="908"/>
      <c r="M22" s="910"/>
      <c r="N22" s="908"/>
      <c r="O22" s="910"/>
      <c r="P22" s="908"/>
      <c r="Q22" s="910"/>
      <c r="R22" s="604"/>
      <c r="S22" s="620"/>
      <c r="T22" s="605"/>
      <c r="U22" s="908"/>
      <c r="V22" s="910"/>
      <c r="W22" s="908"/>
      <c r="X22" s="910"/>
      <c r="Y22" s="186"/>
      <c r="Z22" s="187"/>
      <c r="AA22" s="187"/>
      <c r="AB22" s="187"/>
      <c r="AC22" s="188"/>
      <c r="AD22" s="188"/>
      <c r="AE22" s="188"/>
      <c r="AF22" s="188"/>
      <c r="AG22" s="188"/>
      <c r="AH22" s="188"/>
      <c r="AI22" s="188"/>
      <c r="AJ22" s="188"/>
      <c r="AK22" s="908"/>
      <c r="AL22" s="909"/>
      <c r="AM22" s="909"/>
      <c r="AN22" s="909"/>
      <c r="AO22" s="910"/>
      <c r="AP22" s="2"/>
      <c r="AQ22" s="189">
        <f t="shared" si="2"/>
        <v>1</v>
      </c>
    </row>
    <row r="23" spans="2:46" ht="12" customHeight="1" x14ac:dyDescent="0.15">
      <c r="B23" s="872"/>
      <c r="C23" s="877"/>
      <c r="D23" s="875"/>
      <c r="E23" s="875"/>
      <c r="F23" s="875"/>
      <c r="G23" s="875"/>
      <c r="H23" s="875"/>
      <c r="I23" s="875"/>
      <c r="J23" s="876"/>
      <c r="K23" s="185"/>
      <c r="L23" s="908"/>
      <c r="M23" s="910"/>
      <c r="N23" s="908"/>
      <c r="O23" s="910"/>
      <c r="P23" s="908"/>
      <c r="Q23" s="910"/>
      <c r="R23" s="604"/>
      <c r="S23" s="620"/>
      <c r="T23" s="605"/>
      <c r="U23" s="908"/>
      <c r="V23" s="910"/>
      <c r="W23" s="908"/>
      <c r="X23" s="910"/>
      <c r="Y23" s="186"/>
      <c r="Z23" s="187"/>
      <c r="AA23" s="187"/>
      <c r="AB23" s="187"/>
      <c r="AC23" s="188"/>
      <c r="AD23" s="188"/>
      <c r="AE23" s="188"/>
      <c r="AF23" s="188"/>
      <c r="AG23" s="188"/>
      <c r="AH23" s="188"/>
      <c r="AI23" s="188"/>
      <c r="AJ23" s="188"/>
      <c r="AK23" s="908"/>
      <c r="AL23" s="909"/>
      <c r="AM23" s="909"/>
      <c r="AN23" s="909"/>
      <c r="AO23" s="910"/>
      <c r="AP23" s="2"/>
      <c r="AQ23" s="189">
        <f t="shared" si="2"/>
        <v>1</v>
      </c>
    </row>
    <row r="24" spans="2:46" ht="12" customHeight="1" x14ac:dyDescent="0.15">
      <c r="B24" s="872"/>
      <c r="C24" s="877"/>
      <c r="D24" s="875"/>
      <c r="E24" s="875"/>
      <c r="F24" s="875"/>
      <c r="G24" s="875"/>
      <c r="H24" s="875"/>
      <c r="I24" s="875"/>
      <c r="J24" s="876"/>
      <c r="K24" s="185"/>
      <c r="L24" s="908"/>
      <c r="M24" s="910"/>
      <c r="N24" s="908"/>
      <c r="O24" s="910"/>
      <c r="P24" s="908"/>
      <c r="Q24" s="910"/>
      <c r="R24" s="604"/>
      <c r="S24" s="620"/>
      <c r="T24" s="605"/>
      <c r="U24" s="908"/>
      <c r="V24" s="910"/>
      <c r="W24" s="908"/>
      <c r="X24" s="910"/>
      <c r="Y24" s="186"/>
      <c r="Z24" s="187"/>
      <c r="AA24" s="187"/>
      <c r="AB24" s="187"/>
      <c r="AC24" s="188"/>
      <c r="AD24" s="188"/>
      <c r="AE24" s="188"/>
      <c r="AF24" s="188"/>
      <c r="AG24" s="188"/>
      <c r="AH24" s="188"/>
      <c r="AI24" s="188"/>
      <c r="AJ24" s="188"/>
      <c r="AK24" s="908"/>
      <c r="AL24" s="909"/>
      <c r="AM24" s="909"/>
      <c r="AN24" s="909"/>
      <c r="AO24" s="910"/>
      <c r="AP24" s="2"/>
      <c r="AQ24" s="189">
        <f t="shared" si="2"/>
        <v>1</v>
      </c>
    </row>
    <row r="25" spans="2:46" ht="12" customHeight="1" x14ac:dyDescent="0.15">
      <c r="B25" s="872"/>
      <c r="C25" s="877"/>
      <c r="D25" s="875"/>
      <c r="E25" s="875"/>
      <c r="F25" s="875"/>
      <c r="G25" s="875"/>
      <c r="H25" s="875"/>
      <c r="I25" s="875"/>
      <c r="J25" s="876"/>
      <c r="K25" s="185"/>
      <c r="L25" s="908"/>
      <c r="M25" s="910"/>
      <c r="N25" s="908"/>
      <c r="O25" s="910"/>
      <c r="P25" s="908"/>
      <c r="Q25" s="910"/>
      <c r="R25" s="604"/>
      <c r="S25" s="620"/>
      <c r="T25" s="605"/>
      <c r="U25" s="908"/>
      <c r="V25" s="910"/>
      <c r="W25" s="908"/>
      <c r="X25" s="910"/>
      <c r="Y25" s="186"/>
      <c r="Z25" s="187"/>
      <c r="AA25" s="187"/>
      <c r="AB25" s="187"/>
      <c r="AC25" s="188"/>
      <c r="AD25" s="188"/>
      <c r="AE25" s="188"/>
      <c r="AF25" s="188"/>
      <c r="AG25" s="188"/>
      <c r="AH25" s="188"/>
      <c r="AI25" s="188"/>
      <c r="AJ25" s="188"/>
      <c r="AK25" s="908"/>
      <c r="AL25" s="909"/>
      <c r="AM25" s="909"/>
      <c r="AN25" s="909"/>
      <c r="AO25" s="910"/>
      <c r="AP25" s="2"/>
      <c r="AQ25" s="189">
        <f t="shared" si="2"/>
        <v>1</v>
      </c>
    </row>
    <row r="26" spans="2:46" ht="12" customHeight="1" x14ac:dyDescent="0.15">
      <c r="B26" s="872"/>
      <c r="C26" s="877"/>
      <c r="D26" s="875"/>
      <c r="E26" s="875"/>
      <c r="F26" s="875"/>
      <c r="G26" s="875"/>
      <c r="H26" s="875"/>
      <c r="I26" s="875"/>
      <c r="J26" s="876"/>
      <c r="K26" s="185"/>
      <c r="L26" s="908"/>
      <c r="M26" s="910"/>
      <c r="N26" s="908"/>
      <c r="O26" s="910"/>
      <c r="P26" s="908"/>
      <c r="Q26" s="910"/>
      <c r="R26" s="604"/>
      <c r="S26" s="620"/>
      <c r="T26" s="605"/>
      <c r="U26" s="908"/>
      <c r="V26" s="910"/>
      <c r="W26" s="908"/>
      <c r="X26" s="910"/>
      <c r="Y26" s="186"/>
      <c r="Z26" s="187"/>
      <c r="AA26" s="187"/>
      <c r="AB26" s="187"/>
      <c r="AC26" s="188"/>
      <c r="AD26" s="188"/>
      <c r="AE26" s="188"/>
      <c r="AF26" s="188"/>
      <c r="AG26" s="188"/>
      <c r="AH26" s="188"/>
      <c r="AI26" s="188"/>
      <c r="AJ26" s="188"/>
      <c r="AK26" s="908"/>
      <c r="AL26" s="909"/>
      <c r="AM26" s="909"/>
      <c r="AN26" s="909"/>
      <c r="AO26" s="910"/>
      <c r="AP26" s="2"/>
      <c r="AQ26" s="189">
        <f t="shared" si="2"/>
        <v>1</v>
      </c>
    </row>
    <row r="27" spans="2:46" ht="12" customHeight="1" x14ac:dyDescent="0.15">
      <c r="B27" s="872"/>
      <c r="C27" s="877"/>
      <c r="D27" s="875"/>
      <c r="E27" s="875"/>
      <c r="F27" s="875"/>
      <c r="G27" s="875"/>
      <c r="H27" s="875"/>
      <c r="I27" s="875"/>
      <c r="J27" s="876"/>
      <c r="K27" s="185"/>
      <c r="L27" s="908"/>
      <c r="M27" s="910"/>
      <c r="N27" s="908"/>
      <c r="O27" s="910"/>
      <c r="P27" s="908"/>
      <c r="Q27" s="910"/>
      <c r="R27" s="604"/>
      <c r="S27" s="620"/>
      <c r="T27" s="605"/>
      <c r="U27" s="908"/>
      <c r="V27" s="910"/>
      <c r="W27" s="908"/>
      <c r="X27" s="910"/>
      <c r="Y27" s="186"/>
      <c r="Z27" s="187"/>
      <c r="AA27" s="187"/>
      <c r="AB27" s="187"/>
      <c r="AC27" s="188"/>
      <c r="AD27" s="188"/>
      <c r="AE27" s="188"/>
      <c r="AF27" s="188"/>
      <c r="AG27" s="188"/>
      <c r="AH27" s="188"/>
      <c r="AI27" s="188"/>
      <c r="AJ27" s="188"/>
      <c r="AK27" s="908"/>
      <c r="AL27" s="909"/>
      <c r="AM27" s="909"/>
      <c r="AN27" s="909"/>
      <c r="AO27" s="910"/>
      <c r="AP27" s="2"/>
      <c r="AQ27" s="189">
        <f t="shared" si="2"/>
        <v>1</v>
      </c>
    </row>
    <row r="28" spans="2:46" ht="12" customHeight="1" x14ac:dyDescent="0.15">
      <c r="B28" s="872"/>
      <c r="C28" s="877"/>
      <c r="D28" s="875"/>
      <c r="E28" s="875"/>
      <c r="F28" s="875"/>
      <c r="G28" s="875"/>
      <c r="H28" s="875"/>
      <c r="I28" s="875"/>
      <c r="J28" s="876"/>
      <c r="K28" s="185"/>
      <c r="L28" s="908"/>
      <c r="M28" s="910"/>
      <c r="N28" s="908"/>
      <c r="O28" s="910"/>
      <c r="P28" s="908"/>
      <c r="Q28" s="910"/>
      <c r="R28" s="604"/>
      <c r="S28" s="620"/>
      <c r="T28" s="605"/>
      <c r="U28" s="908"/>
      <c r="V28" s="910"/>
      <c r="W28" s="908"/>
      <c r="X28" s="910"/>
      <c r="Y28" s="186"/>
      <c r="Z28" s="187"/>
      <c r="AA28" s="187"/>
      <c r="AB28" s="187"/>
      <c r="AC28" s="188"/>
      <c r="AD28" s="188"/>
      <c r="AE28" s="188"/>
      <c r="AF28" s="188"/>
      <c r="AG28" s="188"/>
      <c r="AH28" s="188"/>
      <c r="AI28" s="188"/>
      <c r="AJ28" s="188"/>
      <c r="AK28" s="908"/>
      <c r="AL28" s="909"/>
      <c r="AM28" s="909"/>
      <c r="AN28" s="909"/>
      <c r="AO28" s="910"/>
      <c r="AP28" s="2"/>
      <c r="AQ28" s="189">
        <f t="shared" si="2"/>
        <v>1</v>
      </c>
    </row>
    <row r="29" spans="2:46" ht="12" customHeight="1" x14ac:dyDescent="0.15">
      <c r="B29" s="872"/>
      <c r="C29" s="877"/>
      <c r="D29" s="875"/>
      <c r="E29" s="875"/>
      <c r="F29" s="875"/>
      <c r="G29" s="875"/>
      <c r="H29" s="875"/>
      <c r="I29" s="875"/>
      <c r="J29" s="876"/>
      <c r="K29" s="185"/>
      <c r="L29" s="908"/>
      <c r="M29" s="910"/>
      <c r="N29" s="908"/>
      <c r="O29" s="910"/>
      <c r="P29" s="908"/>
      <c r="Q29" s="910"/>
      <c r="R29" s="604"/>
      <c r="S29" s="620"/>
      <c r="T29" s="605"/>
      <c r="U29" s="908"/>
      <c r="V29" s="910"/>
      <c r="W29" s="908"/>
      <c r="X29" s="910"/>
      <c r="Y29" s="186"/>
      <c r="Z29" s="187"/>
      <c r="AA29" s="187"/>
      <c r="AB29" s="187"/>
      <c r="AC29" s="188"/>
      <c r="AD29" s="188"/>
      <c r="AE29" s="188"/>
      <c r="AF29" s="188"/>
      <c r="AG29" s="188"/>
      <c r="AH29" s="188"/>
      <c r="AI29" s="188"/>
      <c r="AJ29" s="188"/>
      <c r="AK29" s="908"/>
      <c r="AL29" s="909"/>
      <c r="AM29" s="909"/>
      <c r="AN29" s="909"/>
      <c r="AO29" s="910"/>
      <c r="AP29" s="2"/>
      <c r="AQ29" s="189">
        <f t="shared" si="2"/>
        <v>1</v>
      </c>
    </row>
    <row r="30" spans="2:46" ht="12" customHeight="1" x14ac:dyDescent="0.15">
      <c r="B30" s="872"/>
      <c r="C30" s="877"/>
      <c r="D30" s="875"/>
      <c r="E30" s="875"/>
      <c r="F30" s="875"/>
      <c r="G30" s="875"/>
      <c r="H30" s="875"/>
      <c r="I30" s="875"/>
      <c r="J30" s="876"/>
      <c r="K30" s="185"/>
      <c r="L30" s="908"/>
      <c r="M30" s="910"/>
      <c r="N30" s="908"/>
      <c r="O30" s="910"/>
      <c r="P30" s="908"/>
      <c r="Q30" s="910"/>
      <c r="R30" s="604"/>
      <c r="S30" s="620"/>
      <c r="T30" s="605"/>
      <c r="U30" s="908"/>
      <c r="V30" s="910"/>
      <c r="W30" s="908"/>
      <c r="X30" s="910"/>
      <c r="Y30" s="186"/>
      <c r="Z30" s="187"/>
      <c r="AA30" s="187"/>
      <c r="AB30" s="187"/>
      <c r="AC30" s="188"/>
      <c r="AD30" s="188"/>
      <c r="AE30" s="188"/>
      <c r="AF30" s="188"/>
      <c r="AG30" s="188"/>
      <c r="AH30" s="188"/>
      <c r="AI30" s="188"/>
      <c r="AJ30" s="188"/>
      <c r="AK30" s="908"/>
      <c r="AL30" s="909"/>
      <c r="AM30" s="909"/>
      <c r="AN30" s="909"/>
      <c r="AO30" s="910"/>
      <c r="AP30" s="2"/>
      <c r="AQ30" s="189">
        <f t="shared" si="2"/>
        <v>1</v>
      </c>
    </row>
    <row r="31" spans="2:46" ht="12" customHeight="1" x14ac:dyDescent="0.15">
      <c r="B31" s="872"/>
      <c r="C31" s="877"/>
      <c r="D31" s="875"/>
      <c r="E31" s="875"/>
      <c r="F31" s="875"/>
      <c r="G31" s="875"/>
      <c r="H31" s="875"/>
      <c r="I31" s="875"/>
      <c r="J31" s="876"/>
      <c r="K31" s="185"/>
      <c r="L31" s="908"/>
      <c r="M31" s="910"/>
      <c r="N31" s="908"/>
      <c r="O31" s="910"/>
      <c r="P31" s="908"/>
      <c r="Q31" s="910"/>
      <c r="R31" s="604"/>
      <c r="S31" s="620"/>
      <c r="T31" s="605"/>
      <c r="U31" s="908"/>
      <c r="V31" s="910"/>
      <c r="W31" s="908"/>
      <c r="X31" s="910"/>
      <c r="Y31" s="186"/>
      <c r="Z31" s="187"/>
      <c r="AA31" s="187"/>
      <c r="AB31" s="187"/>
      <c r="AC31" s="188"/>
      <c r="AD31" s="188"/>
      <c r="AE31" s="188"/>
      <c r="AF31" s="188"/>
      <c r="AG31" s="188"/>
      <c r="AH31" s="188"/>
      <c r="AI31" s="188"/>
      <c r="AJ31" s="188"/>
      <c r="AK31" s="908"/>
      <c r="AL31" s="909"/>
      <c r="AM31" s="909"/>
      <c r="AN31" s="909"/>
      <c r="AO31" s="910"/>
      <c r="AP31" s="2"/>
      <c r="AQ31" s="189">
        <f t="shared" si="2"/>
        <v>1</v>
      </c>
    </row>
    <row r="32" spans="2:46" ht="12" customHeight="1" x14ac:dyDescent="0.15">
      <c r="B32" s="872"/>
      <c r="C32" s="877"/>
      <c r="D32" s="875"/>
      <c r="E32" s="875"/>
      <c r="F32" s="875"/>
      <c r="G32" s="875"/>
      <c r="H32" s="875"/>
      <c r="I32" s="875"/>
      <c r="J32" s="876"/>
      <c r="K32" s="185"/>
      <c r="L32" s="908"/>
      <c r="M32" s="910"/>
      <c r="N32" s="908"/>
      <c r="O32" s="910"/>
      <c r="P32" s="908"/>
      <c r="Q32" s="910"/>
      <c r="R32" s="604"/>
      <c r="S32" s="620"/>
      <c r="T32" s="605"/>
      <c r="U32" s="908"/>
      <c r="V32" s="910"/>
      <c r="W32" s="908"/>
      <c r="X32" s="910"/>
      <c r="Y32" s="186"/>
      <c r="Z32" s="187"/>
      <c r="AA32" s="187"/>
      <c r="AB32" s="187"/>
      <c r="AC32" s="188"/>
      <c r="AD32" s="188"/>
      <c r="AE32" s="188"/>
      <c r="AF32" s="188"/>
      <c r="AG32" s="188"/>
      <c r="AH32" s="188"/>
      <c r="AI32" s="188"/>
      <c r="AJ32" s="188"/>
      <c r="AK32" s="908"/>
      <c r="AL32" s="909"/>
      <c r="AM32" s="909"/>
      <c r="AN32" s="909"/>
      <c r="AO32" s="910"/>
      <c r="AP32" s="2"/>
      <c r="AQ32" s="189">
        <f t="shared" si="2"/>
        <v>1</v>
      </c>
      <c r="AS32" s="856"/>
      <c r="AT32" s="856"/>
    </row>
    <row r="33" spans="2:86" ht="12" customHeight="1" x14ac:dyDescent="0.15">
      <c r="B33" s="872"/>
      <c r="C33" s="877"/>
      <c r="D33" s="875"/>
      <c r="E33" s="875"/>
      <c r="F33" s="875"/>
      <c r="G33" s="875"/>
      <c r="H33" s="875"/>
      <c r="I33" s="875"/>
      <c r="J33" s="876"/>
      <c r="K33" s="185"/>
      <c r="L33" s="908"/>
      <c r="M33" s="910"/>
      <c r="N33" s="908"/>
      <c r="O33" s="910"/>
      <c r="P33" s="908"/>
      <c r="Q33" s="910"/>
      <c r="R33" s="604"/>
      <c r="S33" s="620"/>
      <c r="T33" s="605"/>
      <c r="U33" s="908"/>
      <c r="V33" s="910"/>
      <c r="W33" s="908"/>
      <c r="X33" s="910"/>
      <c r="Y33" s="186"/>
      <c r="Z33" s="187"/>
      <c r="AA33" s="187"/>
      <c r="AB33" s="187"/>
      <c r="AC33" s="188"/>
      <c r="AD33" s="188"/>
      <c r="AE33" s="188"/>
      <c r="AF33" s="188"/>
      <c r="AG33" s="188"/>
      <c r="AH33" s="188"/>
      <c r="AI33" s="188"/>
      <c r="AJ33" s="188"/>
      <c r="AK33" s="908"/>
      <c r="AL33" s="909"/>
      <c r="AM33" s="909"/>
      <c r="AN33" s="909"/>
      <c r="AO33" s="910"/>
      <c r="AP33" s="2"/>
      <c r="AQ33" s="189">
        <f t="shared" si="2"/>
        <v>1</v>
      </c>
      <c r="AS33" s="911"/>
      <c r="AT33" s="911"/>
    </row>
    <row r="34" spans="2:86" ht="12" customHeight="1" x14ac:dyDescent="0.15">
      <c r="B34" s="872"/>
      <c r="C34" s="877"/>
      <c r="D34" s="875"/>
      <c r="E34" s="875"/>
      <c r="F34" s="875"/>
      <c r="G34" s="875"/>
      <c r="H34" s="875"/>
      <c r="I34" s="875"/>
      <c r="J34" s="876"/>
      <c r="K34" s="185"/>
      <c r="L34" s="908"/>
      <c r="M34" s="910"/>
      <c r="N34" s="908"/>
      <c r="O34" s="910"/>
      <c r="P34" s="908"/>
      <c r="Q34" s="910"/>
      <c r="R34" s="604"/>
      <c r="S34" s="620"/>
      <c r="T34" s="605"/>
      <c r="U34" s="908"/>
      <c r="V34" s="910"/>
      <c r="W34" s="908"/>
      <c r="X34" s="910"/>
      <c r="Y34" s="186"/>
      <c r="Z34" s="187"/>
      <c r="AA34" s="187"/>
      <c r="AB34" s="187"/>
      <c r="AC34" s="188"/>
      <c r="AD34" s="188"/>
      <c r="AE34" s="188"/>
      <c r="AF34" s="188"/>
      <c r="AG34" s="188"/>
      <c r="AH34" s="188"/>
      <c r="AI34" s="188"/>
      <c r="AJ34" s="188"/>
      <c r="AK34" s="908"/>
      <c r="AL34" s="909"/>
      <c r="AM34" s="909"/>
      <c r="AN34" s="909"/>
      <c r="AO34" s="910"/>
      <c r="AP34" s="2"/>
      <c r="AQ34" s="189">
        <f t="shared" si="2"/>
        <v>1</v>
      </c>
      <c r="AS34" s="912"/>
      <c r="AT34" s="912"/>
    </row>
    <row r="35" spans="2:86" ht="12" customHeight="1" x14ac:dyDescent="0.15">
      <c r="B35" s="872"/>
      <c r="C35" s="877"/>
      <c r="D35" s="875"/>
      <c r="E35" s="875"/>
      <c r="F35" s="875"/>
      <c r="G35" s="875"/>
      <c r="H35" s="875"/>
      <c r="I35" s="875"/>
      <c r="J35" s="876"/>
      <c r="K35" s="913" t="s">
        <v>945</v>
      </c>
      <c r="L35" s="898" t="s">
        <v>946</v>
      </c>
      <c r="M35" s="898"/>
      <c r="N35" s="898"/>
      <c r="O35" s="898"/>
      <c r="P35" s="898"/>
      <c r="Q35" s="898"/>
      <c r="R35" s="898"/>
      <c r="S35" s="898"/>
      <c r="T35" s="898"/>
      <c r="U35" s="898"/>
      <c r="V35" s="898"/>
      <c r="W35" s="898"/>
      <c r="X35" s="898"/>
      <c r="Y35" s="884" t="s">
        <v>947</v>
      </c>
      <c r="Z35" s="885"/>
      <c r="AA35" s="885"/>
      <c r="AB35" s="886"/>
      <c r="AC35" s="190">
        <f t="shared" ref="AC35:AJ35" si="3">SUM(AC11:AC34)</f>
        <v>0</v>
      </c>
      <c r="AD35" s="190">
        <f t="shared" si="3"/>
        <v>0</v>
      </c>
      <c r="AE35" s="190">
        <f>SUM(AE11:AE34)</f>
        <v>0</v>
      </c>
      <c r="AF35" s="190">
        <f t="shared" si="3"/>
        <v>5.0000000000000001E-3</v>
      </c>
      <c r="AG35" s="190">
        <f t="shared" si="3"/>
        <v>0</v>
      </c>
      <c r="AH35" s="190">
        <f t="shared" si="3"/>
        <v>0</v>
      </c>
      <c r="AI35" s="190">
        <f t="shared" si="3"/>
        <v>0</v>
      </c>
      <c r="AJ35" s="191">
        <f t="shared" si="3"/>
        <v>0</v>
      </c>
      <c r="AK35" s="898" t="s">
        <v>948</v>
      </c>
      <c r="AL35" s="898"/>
      <c r="AM35" s="915" t="s">
        <v>949</v>
      </c>
      <c r="AN35" s="915"/>
      <c r="AO35" s="915"/>
      <c r="AP35" s="2"/>
    </row>
    <row r="36" spans="2:86" ht="12" customHeight="1" x14ac:dyDescent="0.15">
      <c r="B36" s="872"/>
      <c r="C36" s="877"/>
      <c r="D36" s="875"/>
      <c r="E36" s="875"/>
      <c r="F36" s="875"/>
      <c r="G36" s="875"/>
      <c r="H36" s="875"/>
      <c r="I36" s="875"/>
      <c r="J36" s="876"/>
      <c r="K36" s="914"/>
      <c r="L36" s="892" t="s">
        <v>950</v>
      </c>
      <c r="M36" s="899"/>
      <c r="N36" s="893"/>
      <c r="O36" s="892" t="s">
        <v>951</v>
      </c>
      <c r="P36" s="899"/>
      <c r="Q36" s="899"/>
      <c r="R36" s="899"/>
      <c r="S36" s="899"/>
      <c r="T36" s="899"/>
      <c r="U36" s="899"/>
      <c r="V36" s="899"/>
      <c r="W36" s="899"/>
      <c r="X36" s="893"/>
      <c r="Y36" s="183" t="s">
        <v>527</v>
      </c>
      <c r="Z36" s="184" t="s">
        <v>526</v>
      </c>
      <c r="AA36" s="184" t="s">
        <v>943</v>
      </c>
      <c r="AB36" s="184" t="s">
        <v>944</v>
      </c>
      <c r="AC36" s="184" t="s">
        <v>527</v>
      </c>
      <c r="AD36" s="184" t="s">
        <v>526</v>
      </c>
      <c r="AE36" s="184" t="s">
        <v>943</v>
      </c>
      <c r="AF36" s="184" t="s">
        <v>944</v>
      </c>
      <c r="AG36" s="184" t="s">
        <v>527</v>
      </c>
      <c r="AH36" s="184" t="s">
        <v>526</v>
      </c>
      <c r="AI36" s="184" t="s">
        <v>943</v>
      </c>
      <c r="AJ36" s="192" t="s">
        <v>944</v>
      </c>
      <c r="AK36" s="898"/>
      <c r="AL36" s="898"/>
      <c r="AM36" s="915"/>
      <c r="AN36" s="915"/>
      <c r="AO36" s="915"/>
      <c r="AP36" s="2"/>
    </row>
    <row r="37" spans="2:86" ht="14.25" customHeight="1" x14ac:dyDescent="0.15">
      <c r="B37" s="872"/>
      <c r="C37" s="877"/>
      <c r="D37" s="875"/>
      <c r="E37" s="875"/>
      <c r="F37" s="875"/>
      <c r="G37" s="875"/>
      <c r="H37" s="875"/>
      <c r="I37" s="875"/>
      <c r="J37" s="876"/>
      <c r="K37" s="914"/>
      <c r="L37" s="894"/>
      <c r="M37" s="903"/>
      <c r="N37" s="895"/>
      <c r="O37" s="894"/>
      <c r="P37" s="903"/>
      <c r="Q37" s="903"/>
      <c r="R37" s="903"/>
      <c r="S37" s="903"/>
      <c r="T37" s="903"/>
      <c r="U37" s="903"/>
      <c r="V37" s="903"/>
      <c r="W37" s="903"/>
      <c r="X37" s="895"/>
      <c r="Y37" s="916">
        <f>COUNTIF(Y11:Y34,"〇")</f>
        <v>0</v>
      </c>
      <c r="Z37" s="916">
        <f>COUNTIF(Z11:Z34,"〇")</f>
        <v>0</v>
      </c>
      <c r="AA37" s="916">
        <f>COUNTIF(AA11:AA34,"〇")</f>
        <v>0</v>
      </c>
      <c r="AB37" s="916">
        <f>COUNTIF(AB11:AB34,"〇")</f>
        <v>0</v>
      </c>
      <c r="AC37" s="916">
        <f>COUNTA(AC11:AC34)</f>
        <v>0</v>
      </c>
      <c r="AD37" s="916">
        <f t="shared" ref="AD37:AI37" si="4">COUNTA(AD11:AD34)</f>
        <v>0</v>
      </c>
      <c r="AE37" s="916">
        <f t="shared" si="4"/>
        <v>0</v>
      </c>
      <c r="AF37" s="916">
        <f t="shared" si="4"/>
        <v>2</v>
      </c>
      <c r="AG37" s="916">
        <f t="shared" si="4"/>
        <v>0</v>
      </c>
      <c r="AH37" s="916">
        <f t="shared" si="4"/>
        <v>0</v>
      </c>
      <c r="AI37" s="916">
        <f t="shared" si="4"/>
        <v>0</v>
      </c>
      <c r="AJ37" s="916">
        <f>COUNTA(AJ11:AJ34)</f>
        <v>0</v>
      </c>
      <c r="AK37" s="898"/>
      <c r="AL37" s="898"/>
      <c r="AM37" s="915"/>
      <c r="AN37" s="915"/>
      <c r="AO37" s="915"/>
      <c r="AP37" s="2"/>
    </row>
    <row r="38" spans="2:86" ht="14.25" customHeight="1" x14ac:dyDescent="0.15">
      <c r="B38" s="872"/>
      <c r="C38" s="877"/>
      <c r="D38" s="875"/>
      <c r="E38" s="875"/>
      <c r="F38" s="875"/>
      <c r="G38" s="875"/>
      <c r="H38" s="875"/>
      <c r="I38" s="875"/>
      <c r="J38" s="876"/>
      <c r="K38" s="914"/>
      <c r="L38" s="896"/>
      <c r="M38" s="900"/>
      <c r="N38" s="897"/>
      <c r="O38" s="896"/>
      <c r="P38" s="900"/>
      <c r="Q38" s="900"/>
      <c r="R38" s="900"/>
      <c r="S38" s="900"/>
      <c r="T38" s="900"/>
      <c r="U38" s="900"/>
      <c r="V38" s="900"/>
      <c r="W38" s="900"/>
      <c r="X38" s="897"/>
      <c r="Y38" s="916"/>
      <c r="Z38" s="916"/>
      <c r="AA38" s="916"/>
      <c r="AB38" s="916"/>
      <c r="AC38" s="916"/>
      <c r="AD38" s="916"/>
      <c r="AE38" s="916"/>
      <c r="AF38" s="916"/>
      <c r="AG38" s="916"/>
      <c r="AH38" s="916"/>
      <c r="AI38" s="916"/>
      <c r="AJ38" s="916"/>
      <c r="AK38" s="898"/>
      <c r="AL38" s="898"/>
      <c r="AM38" s="915"/>
      <c r="AN38" s="915"/>
      <c r="AO38" s="915"/>
      <c r="AP38" s="2"/>
    </row>
    <row r="39" spans="2:86" ht="12" customHeight="1" x14ac:dyDescent="0.15">
      <c r="B39" s="872"/>
      <c r="C39" s="877"/>
      <c r="D39" s="875"/>
      <c r="E39" s="875"/>
      <c r="F39" s="875"/>
      <c r="G39" s="875"/>
      <c r="H39" s="875"/>
      <c r="I39" s="875"/>
      <c r="J39" s="875"/>
      <c r="K39" s="924" t="s">
        <v>952</v>
      </c>
      <c r="L39" s="926"/>
      <c r="M39" s="926"/>
      <c r="N39" s="926"/>
      <c r="O39" s="926"/>
      <c r="P39" s="926"/>
      <c r="Q39" s="926"/>
      <c r="R39" s="926"/>
      <c r="S39" s="926"/>
      <c r="T39" s="926"/>
      <c r="U39" s="926"/>
      <c r="V39" s="926"/>
      <c r="W39" s="926"/>
      <c r="X39" s="926"/>
      <c r="Y39" s="926"/>
      <c r="Z39" s="926"/>
      <c r="AA39" s="926"/>
      <c r="AB39" s="926"/>
      <c r="AC39" s="926"/>
      <c r="AD39" s="926"/>
      <c r="AE39" s="926"/>
      <c r="AF39" s="926"/>
      <c r="AG39" s="926"/>
      <c r="AH39" s="926"/>
      <c r="AI39" s="926"/>
      <c r="AJ39" s="926"/>
      <c r="AK39" s="927"/>
      <c r="AL39" s="927"/>
      <c r="AM39" s="927"/>
      <c r="AN39" s="927"/>
      <c r="AO39" s="928"/>
      <c r="AP39" s="2"/>
    </row>
    <row r="40" spans="2:86" ht="12" customHeight="1" x14ac:dyDescent="0.15">
      <c r="B40" s="872"/>
      <c r="C40" s="877"/>
      <c r="D40" s="875"/>
      <c r="E40" s="875"/>
      <c r="F40" s="875"/>
      <c r="G40" s="875"/>
      <c r="H40" s="875"/>
      <c r="I40" s="875"/>
      <c r="J40" s="875"/>
      <c r="K40" s="925"/>
      <c r="L40" s="927"/>
      <c r="M40" s="927"/>
      <c r="N40" s="927"/>
      <c r="O40" s="927"/>
      <c r="P40" s="927"/>
      <c r="Q40" s="927"/>
      <c r="R40" s="927"/>
      <c r="S40" s="927"/>
      <c r="T40" s="927"/>
      <c r="U40" s="927"/>
      <c r="V40" s="927"/>
      <c r="W40" s="927"/>
      <c r="X40" s="927"/>
      <c r="Y40" s="927"/>
      <c r="Z40" s="927"/>
      <c r="AA40" s="927"/>
      <c r="AB40" s="927"/>
      <c r="AC40" s="927"/>
      <c r="AD40" s="927"/>
      <c r="AE40" s="927"/>
      <c r="AF40" s="927"/>
      <c r="AG40" s="927"/>
      <c r="AH40" s="927"/>
      <c r="AI40" s="927"/>
      <c r="AJ40" s="927"/>
      <c r="AK40" s="927"/>
      <c r="AL40" s="927"/>
      <c r="AM40" s="927"/>
      <c r="AN40" s="927"/>
      <c r="AO40" s="928"/>
      <c r="AP40" s="2"/>
    </row>
    <row r="41" spans="2:86" ht="12" customHeight="1" x14ac:dyDescent="0.15">
      <c r="B41" s="872"/>
      <c r="C41" s="877"/>
      <c r="D41" s="875"/>
      <c r="E41" s="875"/>
      <c r="F41" s="875"/>
      <c r="G41" s="875"/>
      <c r="H41" s="875"/>
      <c r="I41" s="875"/>
      <c r="J41" s="875"/>
      <c r="K41" s="925"/>
      <c r="L41" s="927"/>
      <c r="M41" s="927"/>
      <c r="N41" s="927"/>
      <c r="O41" s="927"/>
      <c r="P41" s="927"/>
      <c r="Q41" s="927"/>
      <c r="R41" s="927"/>
      <c r="S41" s="927"/>
      <c r="T41" s="927"/>
      <c r="U41" s="927"/>
      <c r="V41" s="927"/>
      <c r="W41" s="927"/>
      <c r="X41" s="927"/>
      <c r="Y41" s="927"/>
      <c r="Z41" s="927"/>
      <c r="AA41" s="927"/>
      <c r="AB41" s="927"/>
      <c r="AC41" s="927"/>
      <c r="AD41" s="927"/>
      <c r="AE41" s="927"/>
      <c r="AF41" s="927"/>
      <c r="AG41" s="927"/>
      <c r="AH41" s="927"/>
      <c r="AI41" s="927"/>
      <c r="AJ41" s="927"/>
      <c r="AK41" s="927"/>
      <c r="AL41" s="927"/>
      <c r="AM41" s="927"/>
      <c r="AN41" s="927"/>
      <c r="AO41" s="928"/>
      <c r="AP41" s="2"/>
    </row>
    <row r="42" spans="2:86" ht="12" customHeight="1" x14ac:dyDescent="0.15">
      <c r="B42" s="872"/>
      <c r="C42" s="877"/>
      <c r="D42" s="875"/>
      <c r="E42" s="875"/>
      <c r="F42" s="875"/>
      <c r="G42" s="875"/>
      <c r="H42" s="875"/>
      <c r="I42" s="875"/>
      <c r="J42" s="875"/>
      <c r="K42" s="925"/>
      <c r="L42" s="929"/>
      <c r="M42" s="929"/>
      <c r="N42" s="929"/>
      <c r="O42" s="929"/>
      <c r="P42" s="929"/>
      <c r="Q42" s="929"/>
      <c r="R42" s="929"/>
      <c r="S42" s="929"/>
      <c r="T42" s="929"/>
      <c r="U42" s="929"/>
      <c r="V42" s="929"/>
      <c r="W42" s="929"/>
      <c r="X42" s="929"/>
      <c r="Y42" s="929"/>
      <c r="Z42" s="929"/>
      <c r="AA42" s="929"/>
      <c r="AB42" s="929"/>
      <c r="AC42" s="929"/>
      <c r="AD42" s="929"/>
      <c r="AE42" s="929"/>
      <c r="AF42" s="929"/>
      <c r="AG42" s="929"/>
      <c r="AH42" s="929"/>
      <c r="AI42" s="929"/>
      <c r="AJ42" s="929"/>
      <c r="AK42" s="929"/>
      <c r="AL42" s="929"/>
      <c r="AM42" s="929"/>
      <c r="AN42" s="929"/>
      <c r="AO42" s="930"/>
      <c r="AP42" s="172"/>
      <c r="CD42" s="2"/>
      <c r="CE42" s="2"/>
      <c r="CF42" s="2"/>
      <c r="CG42" s="2"/>
      <c r="CH42" s="2"/>
    </row>
    <row r="43" spans="2:86" ht="12" customHeight="1" x14ac:dyDescent="0.15">
      <c r="B43" s="872"/>
      <c r="C43" s="877"/>
      <c r="D43" s="875"/>
      <c r="E43" s="875"/>
      <c r="F43" s="875"/>
      <c r="G43" s="875"/>
      <c r="H43" s="875"/>
      <c r="I43" s="875"/>
      <c r="J43" s="876"/>
      <c r="K43" s="917" t="s">
        <v>953</v>
      </c>
      <c r="L43" s="917"/>
      <c r="M43" s="917"/>
      <c r="N43" s="917"/>
      <c r="O43" s="917"/>
      <c r="P43" s="917"/>
      <c r="Q43" s="917"/>
      <c r="R43" s="917"/>
      <c r="S43" s="917"/>
      <c r="T43" s="917"/>
      <c r="U43" s="917"/>
      <c r="V43" s="917"/>
      <c r="W43" s="917"/>
      <c r="X43" s="917"/>
      <c r="Y43" s="917"/>
      <c r="Z43" s="917"/>
      <c r="AA43" s="917"/>
      <c r="AB43" s="917"/>
      <c r="AC43" s="917"/>
      <c r="AD43" s="917"/>
      <c r="AE43" s="917"/>
      <c r="AF43" s="917"/>
      <c r="AG43" s="917"/>
      <c r="AH43" s="917"/>
      <c r="AI43" s="917"/>
      <c r="AJ43" s="917"/>
      <c r="AK43" s="917"/>
      <c r="AL43" s="917"/>
      <c r="AM43" s="917"/>
      <c r="AN43" s="917"/>
      <c r="AO43" s="917"/>
      <c r="AP43" s="172"/>
      <c r="CD43" s="2"/>
      <c r="CE43" s="2"/>
      <c r="CF43" s="2"/>
      <c r="CG43" s="2"/>
      <c r="CH43" s="2"/>
    </row>
    <row r="44" spans="2:86" ht="12" customHeight="1" x14ac:dyDescent="0.15">
      <c r="B44" s="872"/>
      <c r="C44" s="877"/>
      <c r="D44" s="875"/>
      <c r="E44" s="875"/>
      <c r="F44" s="875"/>
      <c r="G44" s="875"/>
      <c r="H44" s="875"/>
      <c r="I44" s="875"/>
      <c r="J44" s="876"/>
      <c r="K44" s="918" t="s">
        <v>954</v>
      </c>
      <c r="L44" s="919"/>
      <c r="M44" s="919"/>
      <c r="N44" s="919"/>
      <c r="O44" s="919"/>
      <c r="P44" s="919"/>
      <c r="Q44" s="919"/>
      <c r="R44" s="919"/>
      <c r="S44" s="919"/>
      <c r="T44" s="919"/>
      <c r="U44" s="919"/>
      <c r="V44" s="919"/>
      <c r="W44" s="919"/>
      <c r="X44" s="919"/>
      <c r="Y44" s="919"/>
      <c r="Z44" s="919"/>
      <c r="AA44" s="919"/>
      <c r="AB44" s="919"/>
      <c r="AC44" s="919"/>
      <c r="AD44" s="919"/>
      <c r="AE44" s="919"/>
      <c r="AF44" s="919"/>
      <c r="AG44" s="919"/>
      <c r="AH44" s="919"/>
      <c r="AI44" s="919"/>
      <c r="AJ44" s="919"/>
      <c r="AK44" s="919"/>
      <c r="AL44" s="919"/>
      <c r="AM44" s="919"/>
      <c r="AN44" s="919"/>
      <c r="AO44" s="920"/>
      <c r="AP44" s="172"/>
      <c r="CD44" s="2"/>
      <c r="CE44" s="2"/>
      <c r="CF44" s="2"/>
      <c r="CG44" s="2"/>
      <c r="CH44" s="2"/>
    </row>
    <row r="45" spans="2:86" ht="12" customHeight="1" x14ac:dyDescent="0.15">
      <c r="B45" s="480"/>
      <c r="C45" s="878"/>
      <c r="D45" s="879"/>
      <c r="E45" s="879"/>
      <c r="F45" s="879"/>
      <c r="G45" s="879"/>
      <c r="H45" s="879"/>
      <c r="I45" s="879"/>
      <c r="J45" s="880"/>
      <c r="K45" s="921" t="s">
        <v>955</v>
      </c>
      <c r="L45" s="922"/>
      <c r="M45" s="922"/>
      <c r="N45" s="922"/>
      <c r="O45" s="922"/>
      <c r="P45" s="922"/>
      <c r="Q45" s="922"/>
      <c r="R45" s="922"/>
      <c r="S45" s="922"/>
      <c r="T45" s="922"/>
      <c r="U45" s="922"/>
      <c r="V45" s="922"/>
      <c r="W45" s="922"/>
      <c r="X45" s="922"/>
      <c r="Y45" s="922"/>
      <c r="Z45" s="922"/>
      <c r="AA45" s="922"/>
      <c r="AB45" s="922"/>
      <c r="AC45" s="922"/>
      <c r="AD45" s="922"/>
      <c r="AE45" s="922"/>
      <c r="AF45" s="922"/>
      <c r="AG45" s="922"/>
      <c r="AH45" s="922"/>
      <c r="AI45" s="922"/>
      <c r="AJ45" s="922"/>
      <c r="AK45" s="922"/>
      <c r="AL45" s="922"/>
      <c r="AM45" s="922"/>
      <c r="AN45" s="922"/>
      <c r="AO45" s="923"/>
      <c r="AP45" s="172"/>
      <c r="CD45" s="2"/>
      <c r="CE45" s="2"/>
      <c r="CF45" s="2"/>
      <c r="CG45" s="2"/>
      <c r="CH45" s="2"/>
    </row>
    <row r="46" spans="2:86" ht="12" customHeight="1" x14ac:dyDescent="0.2">
      <c r="B46" s="159" t="s">
        <v>956</v>
      </c>
      <c r="C46" s="181"/>
      <c r="D46" s="181"/>
      <c r="E46" s="181"/>
      <c r="F46" s="181"/>
      <c r="G46" s="181"/>
      <c r="H46" s="181"/>
      <c r="I46" s="181"/>
      <c r="J46" s="181"/>
      <c r="K46" s="193"/>
      <c r="L46" s="193"/>
      <c r="M46" s="193"/>
      <c r="N46" s="193"/>
      <c r="O46" s="193"/>
      <c r="P46" s="193"/>
      <c r="Q46" s="193"/>
      <c r="R46" s="193"/>
      <c r="S46" s="193"/>
      <c r="T46" s="193"/>
      <c r="U46" s="193"/>
      <c r="V46" s="193"/>
      <c r="W46" s="193"/>
      <c r="X46" s="193"/>
      <c r="Y46" s="193"/>
      <c r="Z46" s="193"/>
      <c r="AA46" s="193"/>
      <c r="AB46" s="193"/>
      <c r="AC46" s="193"/>
      <c r="AD46" s="193"/>
      <c r="AE46" s="193"/>
      <c r="AF46" s="193"/>
      <c r="AG46" s="193"/>
      <c r="AH46" s="193"/>
      <c r="AI46" s="193"/>
      <c r="AJ46" s="193"/>
      <c r="AK46" s="193"/>
      <c r="AL46" s="193"/>
      <c r="AM46" s="193"/>
      <c r="AN46" s="193"/>
      <c r="AO46" s="193"/>
      <c r="AP46" s="172"/>
      <c r="CD46" s="2"/>
      <c r="CE46" s="2"/>
      <c r="CF46" s="2"/>
      <c r="CG46" s="2"/>
      <c r="CH46" s="2"/>
    </row>
    <row r="47" spans="2:86" s="159" customFormat="1" ht="12" customHeight="1" x14ac:dyDescent="0.15">
      <c r="B47" s="2" t="s">
        <v>957</v>
      </c>
      <c r="AP47" s="172"/>
      <c r="AQ47" s="172"/>
      <c r="AR47" s="172"/>
      <c r="AS47" s="172"/>
      <c r="AT47" s="172"/>
      <c r="AU47" s="172"/>
      <c r="AV47" s="172"/>
      <c r="AW47" s="172"/>
      <c r="AX47" s="172"/>
      <c r="AY47" s="172"/>
      <c r="AZ47" s="172"/>
      <c r="BA47" s="172"/>
      <c r="BB47" s="172"/>
      <c r="BC47" s="172"/>
      <c r="BD47" s="172"/>
      <c r="BE47" s="172"/>
      <c r="BF47" s="172"/>
      <c r="BG47" s="172"/>
      <c r="BH47" s="172"/>
      <c r="BI47" s="172"/>
      <c r="BJ47" s="172"/>
      <c r="BK47" s="172"/>
      <c r="BL47" s="172"/>
      <c r="BM47" s="172"/>
      <c r="BN47" s="172"/>
      <c r="BO47" s="172"/>
      <c r="BP47" s="172"/>
      <c r="BQ47" s="172"/>
      <c r="BR47" s="172"/>
      <c r="BS47" s="172"/>
      <c r="BT47" s="172"/>
      <c r="BU47" s="172"/>
      <c r="BV47" s="172"/>
      <c r="BW47" s="172"/>
      <c r="BX47" s="172"/>
      <c r="BY47" s="172"/>
      <c r="BZ47" s="172"/>
      <c r="CA47" s="172"/>
      <c r="CB47" s="172"/>
      <c r="CC47" s="172"/>
    </row>
    <row r="48" spans="2:86" ht="12" customHeight="1" x14ac:dyDescent="0.15">
      <c r="B48" s="2" t="s">
        <v>958</v>
      </c>
      <c r="AP48" s="172"/>
      <c r="CD48" s="2"/>
      <c r="CE48" s="2"/>
      <c r="CF48" s="2"/>
      <c r="CG48" s="2"/>
      <c r="CH48" s="2"/>
    </row>
    <row r="49" spans="2:86" ht="12" customHeight="1" x14ac:dyDescent="0.15">
      <c r="B49" s="2" t="s">
        <v>959</v>
      </c>
      <c r="AP49" s="172"/>
      <c r="CD49" s="2"/>
      <c r="CE49" s="2"/>
      <c r="CF49" s="2"/>
      <c r="CG49" s="2"/>
      <c r="CH49" s="2"/>
    </row>
    <row r="50" spans="2:86" ht="12" customHeight="1" x14ac:dyDescent="0.15">
      <c r="B50" s="2" t="s">
        <v>960</v>
      </c>
    </row>
    <row r="51" spans="2:86" ht="12" customHeight="1" x14ac:dyDescent="0.15">
      <c r="B51" s="2" t="s">
        <v>961</v>
      </c>
    </row>
    <row r="52" spans="2:86" ht="12" customHeight="1" x14ac:dyDescent="0.15">
      <c r="B52" s="2" t="s">
        <v>962</v>
      </c>
    </row>
    <row r="53" spans="2:86" x14ac:dyDescent="0.15">
      <c r="B53" s="2" t="s">
        <v>963</v>
      </c>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9"/>
  <conditionalFormatting sqref="Y11:AB34 AG11:AJ34">
    <cfRule type="expression" dxfId="284" priority="3">
      <formula>$AQ11=2</formula>
    </cfRule>
  </conditionalFormatting>
  <conditionalFormatting sqref="Y11:AF34">
    <cfRule type="expression" dxfId="283" priority="2">
      <formula>$AQ11=3</formula>
    </cfRule>
  </conditionalFormatting>
  <conditionalFormatting sqref="AC11:AJ34">
    <cfRule type="expression" dxfId="282" priority="1">
      <formula>$AQ11=1</formula>
    </cfRule>
  </conditionalFormatting>
  <dataValidations count="2">
    <dataValidation type="list" allowBlank="1" showInputMessage="1" showErrorMessage="1" sqref="N11:O34" xr:uid="{E050DE22-FCAD-405E-9807-279291BA9F89}">
      <formula1>INDIRECT(L11)</formula1>
    </dataValidation>
    <dataValidation type="list" allowBlank="1" showInputMessage="1" showErrorMessage="1" sqref="Y11:AB34" xr:uid="{06659D19-2D6D-4D92-8566-5B6DDD168686}">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1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95749D-6B93-473A-9E5D-4903228A55D2}">
  <sheetPr codeName="Sheet134"/>
  <dimension ref="B1:CH53"/>
  <sheetViews>
    <sheetView showGridLines="0" showZeros="0" view="pageBreakPreview" zoomScale="85" zoomScaleNormal="85" zoomScaleSheetLayoutView="85"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1" customWidth="1"/>
    <col min="43" max="86" width="4.125" style="172" customWidth="1"/>
    <col min="87" max="99" width="8" style="2" customWidth="1"/>
    <col min="100" max="110" width="9" style="2"/>
    <col min="111" max="111" width="14" style="2" bestFit="1" customWidth="1"/>
    <col min="112" max="16384" width="9" style="2"/>
  </cols>
  <sheetData>
    <row r="1" spans="2:86" ht="12" customHeight="1" x14ac:dyDescent="0.15">
      <c r="AU1" s="860" t="s">
        <v>909</v>
      </c>
      <c r="AV1" s="861" t="s">
        <v>910</v>
      </c>
      <c r="AW1" s="861"/>
      <c r="AX1" s="861"/>
      <c r="AY1" s="855" t="s">
        <v>911</v>
      </c>
      <c r="AZ1" s="855"/>
      <c r="BA1" s="855"/>
      <c r="BB1" s="855"/>
      <c r="BC1" s="855"/>
      <c r="BD1" s="855"/>
      <c r="BE1" s="855"/>
      <c r="BF1" s="855"/>
      <c r="BG1" s="855"/>
      <c r="BH1" s="855"/>
      <c r="BI1" s="855"/>
      <c r="BJ1" s="855"/>
      <c r="BK1" s="855" t="s">
        <v>912</v>
      </c>
      <c r="BL1" s="855"/>
      <c r="BM1" s="855"/>
      <c r="BN1" s="855"/>
      <c r="BO1" s="855"/>
      <c r="BP1" s="855"/>
      <c r="BQ1" s="855"/>
      <c r="BR1" s="855"/>
      <c r="BS1" s="855"/>
      <c r="BT1" s="855"/>
      <c r="BU1" s="855"/>
      <c r="BV1" s="855"/>
      <c r="BW1" s="857"/>
      <c r="BX1" s="857"/>
      <c r="BY1" s="857"/>
      <c r="BZ1" s="857"/>
      <c r="CA1" s="857"/>
      <c r="CB1" s="857"/>
      <c r="CC1" s="857"/>
      <c r="CD1" s="857"/>
      <c r="CE1" s="857"/>
      <c r="CF1" s="857"/>
      <c r="CG1" s="857"/>
      <c r="CH1" s="857"/>
    </row>
    <row r="2" spans="2:86" ht="8.25" customHeight="1" x14ac:dyDescent="0.15">
      <c r="AU2" s="860"/>
      <c r="AV2" s="861" t="s">
        <v>913</v>
      </c>
      <c r="AW2" s="862" t="s">
        <v>914</v>
      </c>
      <c r="AX2" s="862" t="s">
        <v>915</v>
      </c>
      <c r="AY2" s="855" t="s">
        <v>916</v>
      </c>
      <c r="AZ2" s="855"/>
      <c r="BA2" s="855"/>
      <c r="BB2" s="855"/>
      <c r="BC2" s="855"/>
      <c r="BD2" s="855"/>
      <c r="BE2" s="855"/>
      <c r="BF2" s="855"/>
      <c r="BG2" s="855"/>
      <c r="BH2" s="855"/>
      <c r="BI2" s="855"/>
      <c r="BJ2" s="855"/>
      <c r="BK2" s="855" t="s">
        <v>917</v>
      </c>
      <c r="BL2" s="855"/>
      <c r="BM2" s="855"/>
      <c r="BN2" s="855"/>
      <c r="BO2" s="855" t="s">
        <v>918</v>
      </c>
      <c r="BP2" s="855"/>
      <c r="BQ2" s="855"/>
      <c r="BR2" s="855"/>
      <c r="BS2" s="855"/>
      <c r="BT2" s="855"/>
      <c r="BU2" s="855"/>
      <c r="BV2" s="855"/>
      <c r="BW2" s="856"/>
      <c r="BX2" s="856"/>
      <c r="BY2" s="856"/>
      <c r="BZ2" s="856"/>
      <c r="CA2" s="857"/>
      <c r="CB2" s="857"/>
      <c r="CC2" s="857"/>
      <c r="CD2" s="857"/>
      <c r="CE2" s="857"/>
      <c r="CF2" s="857"/>
      <c r="CG2" s="857"/>
      <c r="CH2" s="857"/>
    </row>
    <row r="3" spans="2:86" ht="24.95" customHeight="1" x14ac:dyDescent="0.15">
      <c r="B3" s="568" t="s">
        <v>919</v>
      </c>
      <c r="C3" s="858"/>
      <c r="D3" s="858"/>
      <c r="E3" s="859"/>
      <c r="F3" s="859"/>
      <c r="G3" s="859"/>
      <c r="H3" s="859"/>
      <c r="I3" s="859"/>
      <c r="J3" s="859"/>
      <c r="K3" s="858"/>
      <c r="L3" s="858"/>
      <c r="M3" s="858"/>
      <c r="N3" s="858"/>
      <c r="O3" s="858"/>
      <c r="P3" s="858"/>
      <c r="Q3" s="858"/>
      <c r="R3" s="858"/>
      <c r="S3" s="858"/>
      <c r="T3" s="858"/>
      <c r="U3" s="858"/>
      <c r="V3" s="858"/>
      <c r="W3" s="858"/>
      <c r="X3" s="858"/>
      <c r="Y3" s="858"/>
      <c r="Z3" s="858"/>
      <c r="AA3" s="858"/>
      <c r="AB3" s="858"/>
      <c r="AC3" s="858"/>
      <c r="AD3" s="858"/>
      <c r="AE3" s="858"/>
      <c r="AF3" s="858"/>
      <c r="AG3" s="858"/>
      <c r="AH3" s="858"/>
      <c r="AI3" s="858"/>
      <c r="AJ3" s="858"/>
      <c r="AK3" s="858"/>
      <c r="AL3" s="858"/>
      <c r="AM3" s="858"/>
      <c r="AN3" s="858"/>
      <c r="AO3" s="858"/>
      <c r="AU3" s="860"/>
      <c r="AV3" s="861"/>
      <c r="AW3" s="862"/>
      <c r="AX3" s="862"/>
      <c r="AY3" s="855" t="s">
        <v>920</v>
      </c>
      <c r="AZ3" s="855"/>
      <c r="BA3" s="855"/>
      <c r="BB3" s="855"/>
      <c r="BC3" s="855" t="s">
        <v>921</v>
      </c>
      <c r="BD3" s="855"/>
      <c r="BE3" s="855"/>
      <c r="BF3" s="855"/>
      <c r="BG3" s="855" t="s">
        <v>922</v>
      </c>
      <c r="BH3" s="855"/>
      <c r="BI3" s="855"/>
      <c r="BJ3" s="855"/>
      <c r="BK3" s="855" t="s">
        <v>923</v>
      </c>
      <c r="BL3" s="855"/>
      <c r="BM3" s="855"/>
      <c r="BN3" s="855"/>
      <c r="BO3" s="855" t="s">
        <v>921</v>
      </c>
      <c r="BP3" s="855"/>
      <c r="BQ3" s="855"/>
      <c r="BR3" s="855"/>
      <c r="BS3" s="855" t="s">
        <v>922</v>
      </c>
      <c r="BT3" s="855"/>
      <c r="BU3" s="855"/>
      <c r="BV3" s="855"/>
      <c r="BW3" s="857"/>
      <c r="BX3" s="857"/>
      <c r="BY3" s="857"/>
      <c r="BZ3" s="857"/>
      <c r="CA3" s="857"/>
      <c r="CB3" s="857"/>
      <c r="CC3" s="857"/>
      <c r="CD3" s="857"/>
      <c r="CE3" s="857"/>
      <c r="CF3" s="857"/>
      <c r="CG3" s="857"/>
      <c r="CH3" s="857"/>
    </row>
    <row r="4" spans="2:86" ht="18" customHeight="1" x14ac:dyDescent="0.15">
      <c r="B4" s="401" t="s">
        <v>8</v>
      </c>
      <c r="C4" s="401"/>
      <c r="D4" s="401"/>
      <c r="E4" s="624" t="s">
        <v>542</v>
      </c>
      <c r="F4" s="625"/>
      <c r="G4" s="625"/>
      <c r="H4" s="625"/>
      <c r="I4" s="625"/>
      <c r="J4" s="626"/>
      <c r="K4" s="496" t="s">
        <v>9</v>
      </c>
      <c r="L4" s="496"/>
      <c r="M4" s="496"/>
      <c r="N4" s="648" t="s">
        <v>543</v>
      </c>
      <c r="O4" s="648"/>
      <c r="P4" s="648"/>
      <c r="Q4" s="648"/>
      <c r="R4" s="648"/>
      <c r="S4" s="648"/>
      <c r="T4" s="498" t="s">
        <v>924</v>
      </c>
      <c r="U4" s="499"/>
      <c r="V4" s="499"/>
      <c r="W4" s="499"/>
      <c r="X4" s="500"/>
      <c r="Y4" s="870" t="s">
        <v>545</v>
      </c>
      <c r="Z4" s="870"/>
      <c r="AA4" s="870"/>
      <c r="AB4" s="870"/>
      <c r="AC4" s="870"/>
      <c r="AD4" s="870"/>
      <c r="AE4" s="870"/>
      <c r="AF4" s="870"/>
      <c r="AG4" s="498" t="s">
        <v>546</v>
      </c>
      <c r="AH4" s="499"/>
      <c r="AI4" s="499"/>
      <c r="AJ4" s="500"/>
      <c r="AK4" s="863">
        <v>45621</v>
      </c>
      <c r="AL4" s="864"/>
      <c r="AM4" s="864"/>
      <c r="AN4" s="864"/>
      <c r="AO4" s="865"/>
      <c r="AU4" s="860"/>
      <c r="AV4" s="861"/>
      <c r="AW4" s="862"/>
      <c r="AX4" s="862"/>
      <c r="AY4" s="173" t="s">
        <v>925</v>
      </c>
      <c r="AZ4" s="173" t="s">
        <v>926</v>
      </c>
      <c r="BA4" s="173" t="s">
        <v>927</v>
      </c>
      <c r="BB4" s="173" t="s">
        <v>928</v>
      </c>
      <c r="BC4" s="173" t="s">
        <v>925</v>
      </c>
      <c r="BD4" s="173" t="s">
        <v>926</v>
      </c>
      <c r="BE4" s="173" t="s">
        <v>927</v>
      </c>
      <c r="BF4" s="173" t="s">
        <v>928</v>
      </c>
      <c r="BG4" s="173" t="s">
        <v>925</v>
      </c>
      <c r="BH4" s="173" t="s">
        <v>926</v>
      </c>
      <c r="BI4" s="173" t="s">
        <v>927</v>
      </c>
      <c r="BJ4" s="173" t="s">
        <v>928</v>
      </c>
      <c r="BK4" s="173" t="s">
        <v>925</v>
      </c>
      <c r="BL4" s="173" t="s">
        <v>926</v>
      </c>
      <c r="BM4" s="173" t="s">
        <v>927</v>
      </c>
      <c r="BN4" s="173" t="s">
        <v>928</v>
      </c>
      <c r="BO4" s="173" t="s">
        <v>925</v>
      </c>
      <c r="BP4" s="173" t="s">
        <v>926</v>
      </c>
      <c r="BQ4" s="173" t="s">
        <v>927</v>
      </c>
      <c r="BR4" s="173" t="s">
        <v>928</v>
      </c>
      <c r="BS4" s="173" t="s">
        <v>925</v>
      </c>
      <c r="BT4" s="173" t="s">
        <v>926</v>
      </c>
      <c r="BU4" s="173" t="s">
        <v>927</v>
      </c>
      <c r="BV4" s="173" t="s">
        <v>928</v>
      </c>
      <c r="BW4" s="5"/>
      <c r="BX4" s="5"/>
      <c r="BY4" s="5"/>
      <c r="BZ4" s="5"/>
      <c r="CA4" s="5"/>
      <c r="CB4" s="5"/>
      <c r="CC4" s="5"/>
      <c r="CD4" s="5"/>
      <c r="CE4" s="5"/>
      <c r="CF4" s="5"/>
      <c r="CG4" s="5"/>
      <c r="CH4" s="5"/>
    </row>
    <row r="5" spans="2:86" ht="18" customHeight="1" x14ac:dyDescent="0.15">
      <c r="B5" s="409" t="s">
        <v>0</v>
      </c>
      <c r="C5" s="409"/>
      <c r="D5" s="409"/>
      <c r="E5" s="634" t="s">
        <v>547</v>
      </c>
      <c r="F5" s="635"/>
      <c r="G5" s="635"/>
      <c r="H5" s="635"/>
      <c r="I5" s="635"/>
      <c r="J5" s="636"/>
      <c r="K5" s="528" t="s">
        <v>1</v>
      </c>
      <c r="L5" s="528"/>
      <c r="M5" s="528"/>
      <c r="N5" s="648" t="s">
        <v>548</v>
      </c>
      <c r="O5" s="648"/>
      <c r="P5" s="648"/>
      <c r="Q5" s="648"/>
      <c r="R5" s="648"/>
      <c r="S5" s="648"/>
      <c r="T5" s="501"/>
      <c r="U5" s="502"/>
      <c r="V5" s="502"/>
      <c r="W5" s="502"/>
      <c r="X5" s="503"/>
      <c r="Y5" s="869" t="s">
        <v>549</v>
      </c>
      <c r="Z5" s="869"/>
      <c r="AA5" s="869"/>
      <c r="AB5" s="869"/>
      <c r="AC5" s="869"/>
      <c r="AD5" s="869"/>
      <c r="AE5" s="869"/>
      <c r="AF5" s="869"/>
      <c r="AG5" s="632"/>
      <c r="AH5" s="650"/>
      <c r="AI5" s="650"/>
      <c r="AJ5" s="633"/>
      <c r="AK5" s="866"/>
      <c r="AL5" s="867"/>
      <c r="AM5" s="867"/>
      <c r="AN5" s="867"/>
      <c r="AO5" s="868"/>
      <c r="AU5" s="860"/>
      <c r="AV5" s="174" t="str">
        <f>N7</f>
        <v>S035</v>
      </c>
      <c r="AW5" s="175">
        <f>R7</f>
        <v>10.5</v>
      </c>
      <c r="AX5" s="176" t="str">
        <f>AM35</f>
        <v>Ⅱ</v>
      </c>
      <c r="AY5" s="176">
        <f>Y37</f>
        <v>0</v>
      </c>
      <c r="AZ5" s="176">
        <f t="shared" ref="AZ5:BJ5" si="0">Z37</f>
        <v>0</v>
      </c>
      <c r="BA5" s="176">
        <f t="shared" si="0"/>
        <v>0</v>
      </c>
      <c r="BB5" s="176">
        <f>AB37</f>
        <v>0</v>
      </c>
      <c r="BC5" s="176">
        <f t="shared" si="0"/>
        <v>0</v>
      </c>
      <c r="BD5" s="176">
        <f>AD37</f>
        <v>0</v>
      </c>
      <c r="BE5" s="176">
        <f>AE37</f>
        <v>0</v>
      </c>
      <c r="BF5" s="176">
        <f t="shared" si="0"/>
        <v>2</v>
      </c>
      <c r="BG5" s="176">
        <f t="shared" si="0"/>
        <v>0</v>
      </c>
      <c r="BH5" s="176">
        <f t="shared" si="0"/>
        <v>0</v>
      </c>
      <c r="BI5" s="176">
        <f>AI37</f>
        <v>0</v>
      </c>
      <c r="BJ5" s="176">
        <f t="shared" si="0"/>
        <v>0</v>
      </c>
      <c r="BK5" s="176" t="str">
        <f>IF(Y37&gt;0,R7,"")</f>
        <v/>
      </c>
      <c r="BL5" s="177" t="str">
        <f>IF(Y37&gt;0,"",IF(Z37&gt;0,R7,""))</f>
        <v/>
      </c>
      <c r="BM5" s="177" t="str">
        <f>IF(Y37+Z37&gt;0,"",IF(AA37&gt;0,R7,""))</f>
        <v/>
      </c>
      <c r="BN5" s="177" t="str">
        <f>IF(Y37+Z37+AA37&gt;0,"",IF(AB37&gt;0,R7,""))</f>
        <v/>
      </c>
      <c r="BO5" s="176">
        <f>AC35</f>
        <v>0</v>
      </c>
      <c r="BP5" s="176">
        <f t="shared" ref="BP5:BQ5" si="1">AD35</f>
        <v>0</v>
      </c>
      <c r="BQ5" s="176">
        <f t="shared" si="1"/>
        <v>0</v>
      </c>
      <c r="BR5" s="176">
        <f>AF35</f>
        <v>5.0000000000000001E-3</v>
      </c>
      <c r="BS5" s="176">
        <f>AG35</f>
        <v>0</v>
      </c>
      <c r="BT5" s="176">
        <f>AH35</f>
        <v>0</v>
      </c>
      <c r="BU5" s="176">
        <f>AI35</f>
        <v>0</v>
      </c>
      <c r="BV5" s="176">
        <f>AJ35</f>
        <v>0</v>
      </c>
      <c r="BW5" s="178"/>
      <c r="BX5" s="179"/>
      <c r="BY5" s="179"/>
      <c r="BZ5" s="179"/>
      <c r="CA5" s="180"/>
      <c r="CB5" s="180"/>
      <c r="CC5" s="180"/>
      <c r="CD5" s="180"/>
      <c r="CE5" s="180"/>
      <c r="CF5" s="180"/>
      <c r="CG5" s="180"/>
      <c r="CH5" s="180"/>
    </row>
    <row r="6" spans="2:86" ht="12" customHeight="1" x14ac:dyDescent="0.15">
      <c r="B6" s="871" t="s">
        <v>929</v>
      </c>
      <c r="C6" s="873"/>
      <c r="D6" s="874"/>
      <c r="E6" s="875"/>
      <c r="F6" s="875"/>
      <c r="G6" s="875"/>
      <c r="H6" s="875"/>
      <c r="I6" s="875"/>
      <c r="J6" s="876"/>
      <c r="K6" s="881" t="s">
        <v>930</v>
      </c>
      <c r="L6" s="882"/>
      <c r="M6" s="882"/>
      <c r="N6" s="882"/>
      <c r="O6" s="882"/>
      <c r="P6" s="882"/>
      <c r="Q6" s="882"/>
      <c r="R6" s="882"/>
      <c r="S6" s="882"/>
      <c r="T6" s="882"/>
      <c r="U6" s="882"/>
      <c r="V6" s="882"/>
      <c r="W6" s="882"/>
      <c r="X6" s="882"/>
      <c r="Y6" s="882"/>
      <c r="Z6" s="882"/>
      <c r="AA6" s="882"/>
      <c r="AB6" s="882"/>
      <c r="AC6" s="882"/>
      <c r="AD6" s="882"/>
      <c r="AE6" s="882"/>
      <c r="AF6" s="882"/>
      <c r="AG6" s="882"/>
      <c r="AH6" s="882"/>
      <c r="AI6" s="882"/>
      <c r="AJ6" s="882"/>
      <c r="AK6" s="882"/>
      <c r="AL6" s="882"/>
      <c r="AM6" s="882"/>
      <c r="AN6" s="882"/>
      <c r="AO6" s="883"/>
      <c r="AP6" s="2"/>
    </row>
    <row r="7" spans="2:86" ht="12" customHeight="1" x14ac:dyDescent="0.15">
      <c r="B7" s="872"/>
      <c r="C7" s="877"/>
      <c r="D7" s="875"/>
      <c r="E7" s="875"/>
      <c r="F7" s="875"/>
      <c r="G7" s="875"/>
      <c r="H7" s="875"/>
      <c r="I7" s="875"/>
      <c r="J7" s="876"/>
      <c r="K7" s="884" t="s">
        <v>931</v>
      </c>
      <c r="L7" s="885"/>
      <c r="M7" s="886"/>
      <c r="N7" s="887" t="s">
        <v>624</v>
      </c>
      <c r="O7" s="888"/>
      <c r="P7" s="884" t="s">
        <v>932</v>
      </c>
      <c r="Q7" s="886"/>
      <c r="R7" s="889">
        <v>10.5</v>
      </c>
      <c r="S7" s="890"/>
      <c r="T7" s="891"/>
      <c r="U7" s="892" t="s">
        <v>933</v>
      </c>
      <c r="V7" s="893"/>
      <c r="W7" s="892" t="s">
        <v>934</v>
      </c>
      <c r="X7" s="893"/>
      <c r="Y7" s="886" t="s">
        <v>935</v>
      </c>
      <c r="Z7" s="898"/>
      <c r="AA7" s="898"/>
      <c r="AB7" s="898"/>
      <c r="AC7" s="892" t="s">
        <v>936</v>
      </c>
      <c r="AD7" s="899"/>
      <c r="AE7" s="899"/>
      <c r="AF7" s="899"/>
      <c r="AG7" s="899"/>
      <c r="AH7" s="899"/>
      <c r="AI7" s="899"/>
      <c r="AJ7" s="893"/>
      <c r="AK7" s="892" t="s">
        <v>937</v>
      </c>
      <c r="AL7" s="899"/>
      <c r="AM7" s="899"/>
      <c r="AN7" s="901"/>
      <c r="AO7" s="902"/>
      <c r="AP7" s="2"/>
      <c r="AW7" s="182"/>
    </row>
    <row r="8" spans="2:86" ht="12" customHeight="1" x14ac:dyDescent="0.15">
      <c r="B8" s="872"/>
      <c r="C8" s="877"/>
      <c r="D8" s="875"/>
      <c r="E8" s="875"/>
      <c r="F8" s="875"/>
      <c r="G8" s="875"/>
      <c r="H8" s="875"/>
      <c r="I8" s="875"/>
      <c r="J8" s="876"/>
      <c r="K8" s="898" t="s">
        <v>731</v>
      </c>
      <c r="L8" s="898" t="s">
        <v>560</v>
      </c>
      <c r="M8" s="898"/>
      <c r="N8" s="898" t="s">
        <v>561</v>
      </c>
      <c r="O8" s="898"/>
      <c r="P8" s="898" t="s">
        <v>938</v>
      </c>
      <c r="Q8" s="898"/>
      <c r="R8" s="898" t="s">
        <v>939</v>
      </c>
      <c r="S8" s="898"/>
      <c r="T8" s="898"/>
      <c r="U8" s="894"/>
      <c r="V8" s="895"/>
      <c r="W8" s="894"/>
      <c r="X8" s="895"/>
      <c r="Y8" s="886"/>
      <c r="Z8" s="898"/>
      <c r="AA8" s="898"/>
      <c r="AB8" s="898"/>
      <c r="AC8" s="896"/>
      <c r="AD8" s="900"/>
      <c r="AE8" s="900"/>
      <c r="AF8" s="900"/>
      <c r="AG8" s="900"/>
      <c r="AH8" s="900"/>
      <c r="AI8" s="900"/>
      <c r="AJ8" s="897"/>
      <c r="AK8" s="894"/>
      <c r="AL8" s="903"/>
      <c r="AM8" s="903"/>
      <c r="AN8" s="904"/>
      <c r="AO8" s="905"/>
      <c r="AP8" s="2"/>
    </row>
    <row r="9" spans="2:86" ht="12" customHeight="1" x14ac:dyDescent="0.15">
      <c r="B9" s="872"/>
      <c r="C9" s="877"/>
      <c r="D9" s="875"/>
      <c r="E9" s="875"/>
      <c r="F9" s="875"/>
      <c r="G9" s="875"/>
      <c r="H9" s="875"/>
      <c r="I9" s="875"/>
      <c r="J9" s="876"/>
      <c r="K9" s="898"/>
      <c r="L9" s="898"/>
      <c r="M9" s="898"/>
      <c r="N9" s="898"/>
      <c r="O9" s="898"/>
      <c r="P9" s="898"/>
      <c r="Q9" s="898"/>
      <c r="R9" s="898"/>
      <c r="S9" s="898"/>
      <c r="T9" s="898"/>
      <c r="U9" s="894"/>
      <c r="V9" s="895"/>
      <c r="W9" s="894"/>
      <c r="X9" s="895"/>
      <c r="Y9" s="886" t="s">
        <v>940</v>
      </c>
      <c r="Z9" s="898"/>
      <c r="AA9" s="898"/>
      <c r="AB9" s="898"/>
      <c r="AC9" s="898" t="s">
        <v>941</v>
      </c>
      <c r="AD9" s="898"/>
      <c r="AE9" s="898"/>
      <c r="AF9" s="898"/>
      <c r="AG9" s="898" t="s">
        <v>942</v>
      </c>
      <c r="AH9" s="898"/>
      <c r="AI9" s="898"/>
      <c r="AJ9" s="898"/>
      <c r="AK9" s="894"/>
      <c r="AL9" s="903"/>
      <c r="AM9" s="903"/>
      <c r="AN9" s="904"/>
      <c r="AO9" s="905"/>
      <c r="AP9" s="2"/>
    </row>
    <row r="10" spans="2:86" ht="12" customHeight="1" x14ac:dyDescent="0.15">
      <c r="B10" s="872"/>
      <c r="C10" s="877"/>
      <c r="D10" s="875"/>
      <c r="E10" s="875"/>
      <c r="F10" s="875"/>
      <c r="G10" s="875"/>
      <c r="H10" s="875"/>
      <c r="I10" s="875"/>
      <c r="J10" s="876"/>
      <c r="K10" s="898"/>
      <c r="L10" s="898"/>
      <c r="M10" s="898"/>
      <c r="N10" s="898"/>
      <c r="O10" s="898"/>
      <c r="P10" s="898"/>
      <c r="Q10" s="898"/>
      <c r="R10" s="898"/>
      <c r="S10" s="898"/>
      <c r="T10" s="898"/>
      <c r="U10" s="896"/>
      <c r="V10" s="897"/>
      <c r="W10" s="896"/>
      <c r="X10" s="897"/>
      <c r="Y10" s="183" t="s">
        <v>527</v>
      </c>
      <c r="Z10" s="184" t="s">
        <v>526</v>
      </c>
      <c r="AA10" s="184" t="s">
        <v>943</v>
      </c>
      <c r="AB10" s="184" t="s">
        <v>944</v>
      </c>
      <c r="AC10" s="184" t="s">
        <v>527</v>
      </c>
      <c r="AD10" s="184" t="s">
        <v>526</v>
      </c>
      <c r="AE10" s="184" t="s">
        <v>943</v>
      </c>
      <c r="AF10" s="184" t="s">
        <v>944</v>
      </c>
      <c r="AG10" s="184" t="s">
        <v>527</v>
      </c>
      <c r="AH10" s="184" t="s">
        <v>526</v>
      </c>
      <c r="AI10" s="184" t="s">
        <v>943</v>
      </c>
      <c r="AJ10" s="184" t="s">
        <v>944</v>
      </c>
      <c r="AK10" s="896"/>
      <c r="AL10" s="900"/>
      <c r="AM10" s="900"/>
      <c r="AN10" s="906"/>
      <c r="AO10" s="907"/>
      <c r="AP10" s="2"/>
    </row>
    <row r="11" spans="2:86" ht="12" customHeight="1" x14ac:dyDescent="0.15">
      <c r="B11" s="872"/>
      <c r="C11" s="877"/>
      <c r="D11" s="875"/>
      <c r="E11" s="875"/>
      <c r="F11" s="875"/>
      <c r="G11" s="875"/>
      <c r="H11" s="875"/>
      <c r="I11" s="875"/>
      <c r="J11" s="876"/>
      <c r="K11" s="185">
        <v>1</v>
      </c>
      <c r="L11" s="908" t="s">
        <v>574</v>
      </c>
      <c r="M11" s="910"/>
      <c r="N11" s="908" t="s">
        <v>592</v>
      </c>
      <c r="O11" s="910"/>
      <c r="P11" s="908" t="s">
        <v>576</v>
      </c>
      <c r="Q11" s="910"/>
      <c r="R11" s="606" t="s">
        <v>270</v>
      </c>
      <c r="S11" s="606"/>
      <c r="T11" s="606"/>
      <c r="U11" s="908" t="s">
        <v>582</v>
      </c>
      <c r="V11" s="910"/>
      <c r="W11" s="908"/>
      <c r="X11" s="910"/>
      <c r="Y11" s="186"/>
      <c r="Z11" s="187"/>
      <c r="AA11" s="187"/>
      <c r="AB11" s="187"/>
      <c r="AC11" s="188"/>
      <c r="AD11" s="188"/>
      <c r="AE11" s="188"/>
      <c r="AF11" s="188">
        <v>2.5000000000000001E-3</v>
      </c>
      <c r="AG11" s="188"/>
      <c r="AH11" s="188"/>
      <c r="AI11" s="188"/>
      <c r="AJ11" s="188"/>
      <c r="AK11" s="908"/>
      <c r="AL11" s="909"/>
      <c r="AM11" s="909"/>
      <c r="AN11" s="909"/>
      <c r="AO11" s="910"/>
      <c r="AP11" s="2"/>
      <c r="AQ11" s="189">
        <f>IF(P11="材質劣化",2,IF(P11="漏水",3,1))</f>
        <v>2</v>
      </c>
    </row>
    <row r="12" spans="2:86" ht="12" customHeight="1" x14ac:dyDescent="0.15">
      <c r="B12" s="872"/>
      <c r="C12" s="877"/>
      <c r="D12" s="875"/>
      <c r="E12" s="875"/>
      <c r="F12" s="875"/>
      <c r="G12" s="875"/>
      <c r="H12" s="875"/>
      <c r="I12" s="875"/>
      <c r="J12" s="876"/>
      <c r="K12" s="185">
        <v>2</v>
      </c>
      <c r="L12" s="908" t="s">
        <v>574</v>
      </c>
      <c r="M12" s="910"/>
      <c r="N12" s="908" t="s">
        <v>601</v>
      </c>
      <c r="O12" s="910"/>
      <c r="P12" s="908" t="s">
        <v>576</v>
      </c>
      <c r="Q12" s="910"/>
      <c r="R12" s="606" t="s">
        <v>270</v>
      </c>
      <c r="S12" s="606"/>
      <c r="T12" s="606"/>
      <c r="U12" s="908" t="s">
        <v>582</v>
      </c>
      <c r="V12" s="910"/>
      <c r="W12" s="908"/>
      <c r="X12" s="910"/>
      <c r="Y12" s="186"/>
      <c r="Z12" s="187"/>
      <c r="AA12" s="187"/>
      <c r="AB12" s="187"/>
      <c r="AC12" s="188"/>
      <c r="AD12" s="188"/>
      <c r="AE12" s="188"/>
      <c r="AF12" s="188">
        <v>2.5000000000000001E-3</v>
      </c>
      <c r="AG12" s="188"/>
      <c r="AH12" s="188"/>
      <c r="AI12" s="188"/>
      <c r="AJ12" s="188"/>
      <c r="AK12" s="908"/>
      <c r="AL12" s="909"/>
      <c r="AM12" s="909"/>
      <c r="AN12" s="909"/>
      <c r="AO12" s="910"/>
      <c r="AP12" s="2"/>
      <c r="AQ12" s="189">
        <f>IF(P12="材質劣化",2,IF(P12="漏水",3,1))</f>
        <v>2</v>
      </c>
    </row>
    <row r="13" spans="2:86" ht="12" customHeight="1" x14ac:dyDescent="0.15">
      <c r="B13" s="872"/>
      <c r="C13" s="877"/>
      <c r="D13" s="875"/>
      <c r="E13" s="875"/>
      <c r="F13" s="875"/>
      <c r="G13" s="875"/>
      <c r="H13" s="875"/>
      <c r="I13" s="875"/>
      <c r="J13" s="876"/>
      <c r="K13" s="185"/>
      <c r="L13" s="908"/>
      <c r="M13" s="910"/>
      <c r="N13" s="908"/>
      <c r="O13" s="910"/>
      <c r="P13" s="908"/>
      <c r="Q13" s="910"/>
      <c r="R13" s="604"/>
      <c r="S13" s="620"/>
      <c r="T13" s="605"/>
      <c r="U13" s="908"/>
      <c r="V13" s="910"/>
      <c r="W13" s="908"/>
      <c r="X13" s="910"/>
      <c r="Y13" s="186"/>
      <c r="Z13" s="187"/>
      <c r="AA13" s="187"/>
      <c r="AB13" s="187"/>
      <c r="AC13" s="188"/>
      <c r="AD13" s="188"/>
      <c r="AE13" s="188"/>
      <c r="AF13" s="188"/>
      <c r="AG13" s="188"/>
      <c r="AH13" s="188"/>
      <c r="AI13" s="188"/>
      <c r="AJ13" s="188"/>
      <c r="AK13" s="908"/>
      <c r="AL13" s="909"/>
      <c r="AM13" s="909"/>
      <c r="AN13" s="909"/>
      <c r="AO13" s="910"/>
      <c r="AP13" s="2"/>
      <c r="AQ13" s="189">
        <f t="shared" ref="AQ13:AQ34" si="2">IF(P13="材質劣化",2,IF(P13="漏水",3,1))</f>
        <v>1</v>
      </c>
    </row>
    <row r="14" spans="2:86" ht="12" customHeight="1" x14ac:dyDescent="0.15">
      <c r="B14" s="872"/>
      <c r="C14" s="877"/>
      <c r="D14" s="875"/>
      <c r="E14" s="875"/>
      <c r="F14" s="875"/>
      <c r="G14" s="875"/>
      <c r="H14" s="875"/>
      <c r="I14" s="875"/>
      <c r="J14" s="876"/>
      <c r="K14" s="185"/>
      <c r="L14" s="908"/>
      <c r="M14" s="910"/>
      <c r="N14" s="908"/>
      <c r="O14" s="910"/>
      <c r="P14" s="908"/>
      <c r="Q14" s="910"/>
      <c r="R14" s="604"/>
      <c r="S14" s="620"/>
      <c r="T14" s="605"/>
      <c r="U14" s="908"/>
      <c r="V14" s="910"/>
      <c r="W14" s="908"/>
      <c r="X14" s="910"/>
      <c r="Y14" s="186"/>
      <c r="Z14" s="187"/>
      <c r="AA14" s="187"/>
      <c r="AB14" s="187"/>
      <c r="AC14" s="188"/>
      <c r="AD14" s="188"/>
      <c r="AE14" s="188"/>
      <c r="AF14" s="188"/>
      <c r="AG14" s="188"/>
      <c r="AH14" s="188"/>
      <c r="AI14" s="188"/>
      <c r="AJ14" s="188"/>
      <c r="AK14" s="908"/>
      <c r="AL14" s="909"/>
      <c r="AM14" s="909"/>
      <c r="AN14" s="909"/>
      <c r="AO14" s="910"/>
      <c r="AP14" s="2"/>
      <c r="AQ14" s="189">
        <f t="shared" si="2"/>
        <v>1</v>
      </c>
    </row>
    <row r="15" spans="2:86" ht="12" customHeight="1" x14ac:dyDescent="0.15">
      <c r="B15" s="872"/>
      <c r="C15" s="877"/>
      <c r="D15" s="875"/>
      <c r="E15" s="875"/>
      <c r="F15" s="875"/>
      <c r="G15" s="875"/>
      <c r="H15" s="875"/>
      <c r="I15" s="875"/>
      <c r="J15" s="876"/>
      <c r="K15" s="185"/>
      <c r="L15" s="908"/>
      <c r="M15" s="910"/>
      <c r="N15" s="908"/>
      <c r="O15" s="910"/>
      <c r="P15" s="908"/>
      <c r="Q15" s="910"/>
      <c r="R15" s="604"/>
      <c r="S15" s="620"/>
      <c r="T15" s="605"/>
      <c r="U15" s="908"/>
      <c r="V15" s="910"/>
      <c r="W15" s="908"/>
      <c r="X15" s="910"/>
      <c r="Y15" s="186"/>
      <c r="Z15" s="187"/>
      <c r="AA15" s="187"/>
      <c r="AB15" s="187"/>
      <c r="AC15" s="188"/>
      <c r="AD15" s="188"/>
      <c r="AE15" s="188"/>
      <c r="AF15" s="188"/>
      <c r="AG15" s="188"/>
      <c r="AH15" s="188"/>
      <c r="AI15" s="188"/>
      <c r="AJ15" s="188"/>
      <c r="AK15" s="908"/>
      <c r="AL15" s="909"/>
      <c r="AM15" s="909"/>
      <c r="AN15" s="909"/>
      <c r="AO15" s="910"/>
      <c r="AP15" s="2"/>
      <c r="AQ15" s="189">
        <f t="shared" si="2"/>
        <v>1</v>
      </c>
    </row>
    <row r="16" spans="2:86" ht="12" customHeight="1" x14ac:dyDescent="0.15">
      <c r="B16" s="872"/>
      <c r="C16" s="877"/>
      <c r="D16" s="875"/>
      <c r="E16" s="875"/>
      <c r="F16" s="875"/>
      <c r="G16" s="875"/>
      <c r="H16" s="875"/>
      <c r="I16" s="875"/>
      <c r="J16" s="876"/>
      <c r="K16" s="185"/>
      <c r="L16" s="908"/>
      <c r="M16" s="910"/>
      <c r="N16" s="908"/>
      <c r="O16" s="910"/>
      <c r="P16" s="908"/>
      <c r="Q16" s="910"/>
      <c r="R16" s="604"/>
      <c r="S16" s="620"/>
      <c r="T16" s="605"/>
      <c r="U16" s="908"/>
      <c r="V16" s="910"/>
      <c r="W16" s="908"/>
      <c r="X16" s="910"/>
      <c r="Y16" s="186"/>
      <c r="Z16" s="187"/>
      <c r="AA16" s="187"/>
      <c r="AB16" s="187"/>
      <c r="AC16" s="188"/>
      <c r="AD16" s="188"/>
      <c r="AE16" s="188"/>
      <c r="AF16" s="188"/>
      <c r="AG16" s="188"/>
      <c r="AH16" s="188"/>
      <c r="AI16" s="188"/>
      <c r="AJ16" s="188"/>
      <c r="AK16" s="908"/>
      <c r="AL16" s="909"/>
      <c r="AM16" s="909"/>
      <c r="AN16" s="909"/>
      <c r="AO16" s="910"/>
      <c r="AP16" s="2"/>
      <c r="AQ16" s="189">
        <f t="shared" si="2"/>
        <v>1</v>
      </c>
    </row>
    <row r="17" spans="2:46" ht="12" customHeight="1" x14ac:dyDescent="0.15">
      <c r="B17" s="872"/>
      <c r="C17" s="877"/>
      <c r="D17" s="875"/>
      <c r="E17" s="875"/>
      <c r="F17" s="875"/>
      <c r="G17" s="875"/>
      <c r="H17" s="875"/>
      <c r="I17" s="875"/>
      <c r="J17" s="876"/>
      <c r="K17" s="185"/>
      <c r="L17" s="908"/>
      <c r="M17" s="910"/>
      <c r="N17" s="908"/>
      <c r="O17" s="910"/>
      <c r="P17" s="908"/>
      <c r="Q17" s="910"/>
      <c r="R17" s="604"/>
      <c r="S17" s="620"/>
      <c r="T17" s="605"/>
      <c r="U17" s="908"/>
      <c r="V17" s="910"/>
      <c r="W17" s="908"/>
      <c r="X17" s="910"/>
      <c r="Y17" s="186"/>
      <c r="Z17" s="187"/>
      <c r="AA17" s="187"/>
      <c r="AB17" s="187"/>
      <c r="AC17" s="188"/>
      <c r="AD17" s="188"/>
      <c r="AE17" s="188"/>
      <c r="AF17" s="188"/>
      <c r="AG17" s="188"/>
      <c r="AH17" s="188"/>
      <c r="AI17" s="188"/>
      <c r="AJ17" s="188"/>
      <c r="AK17" s="908"/>
      <c r="AL17" s="909"/>
      <c r="AM17" s="909"/>
      <c r="AN17" s="909"/>
      <c r="AO17" s="910"/>
      <c r="AP17" s="2"/>
      <c r="AQ17" s="189">
        <f t="shared" si="2"/>
        <v>1</v>
      </c>
    </row>
    <row r="18" spans="2:46" ht="12" customHeight="1" x14ac:dyDescent="0.15">
      <c r="B18" s="872"/>
      <c r="C18" s="877"/>
      <c r="D18" s="875"/>
      <c r="E18" s="875"/>
      <c r="F18" s="875"/>
      <c r="G18" s="875"/>
      <c r="H18" s="875"/>
      <c r="I18" s="875"/>
      <c r="J18" s="876"/>
      <c r="K18" s="185"/>
      <c r="L18" s="908"/>
      <c r="M18" s="910"/>
      <c r="N18" s="908"/>
      <c r="O18" s="910"/>
      <c r="P18" s="908"/>
      <c r="Q18" s="910"/>
      <c r="R18" s="604"/>
      <c r="S18" s="620"/>
      <c r="T18" s="605"/>
      <c r="U18" s="908"/>
      <c r="V18" s="910"/>
      <c r="W18" s="908"/>
      <c r="X18" s="910"/>
      <c r="Y18" s="186"/>
      <c r="Z18" s="187"/>
      <c r="AA18" s="187"/>
      <c r="AB18" s="187"/>
      <c r="AC18" s="188"/>
      <c r="AD18" s="188"/>
      <c r="AE18" s="188"/>
      <c r="AF18" s="188"/>
      <c r="AG18" s="188"/>
      <c r="AH18" s="188"/>
      <c r="AI18" s="188"/>
      <c r="AJ18" s="188"/>
      <c r="AK18" s="908"/>
      <c r="AL18" s="909"/>
      <c r="AM18" s="909"/>
      <c r="AN18" s="909"/>
      <c r="AO18" s="910"/>
      <c r="AP18" s="2"/>
      <c r="AQ18" s="189">
        <f t="shared" si="2"/>
        <v>1</v>
      </c>
    </row>
    <row r="19" spans="2:46" ht="12" customHeight="1" x14ac:dyDescent="0.15">
      <c r="B19" s="872"/>
      <c r="C19" s="877"/>
      <c r="D19" s="875"/>
      <c r="E19" s="875"/>
      <c r="F19" s="875"/>
      <c r="G19" s="875"/>
      <c r="H19" s="875"/>
      <c r="I19" s="875"/>
      <c r="J19" s="876"/>
      <c r="K19" s="185"/>
      <c r="L19" s="908"/>
      <c r="M19" s="910"/>
      <c r="N19" s="908"/>
      <c r="O19" s="910"/>
      <c r="P19" s="908"/>
      <c r="Q19" s="910"/>
      <c r="R19" s="604"/>
      <c r="S19" s="620"/>
      <c r="T19" s="605"/>
      <c r="U19" s="908"/>
      <c r="V19" s="910"/>
      <c r="W19" s="908"/>
      <c r="X19" s="910"/>
      <c r="Y19" s="186"/>
      <c r="Z19" s="187"/>
      <c r="AA19" s="187"/>
      <c r="AB19" s="187"/>
      <c r="AC19" s="188"/>
      <c r="AD19" s="188"/>
      <c r="AE19" s="188"/>
      <c r="AF19" s="188"/>
      <c r="AG19" s="188"/>
      <c r="AH19" s="188"/>
      <c r="AI19" s="188"/>
      <c r="AJ19" s="188"/>
      <c r="AK19" s="908"/>
      <c r="AL19" s="909"/>
      <c r="AM19" s="909"/>
      <c r="AN19" s="909"/>
      <c r="AO19" s="910"/>
      <c r="AP19" s="2"/>
      <c r="AQ19" s="189">
        <f t="shared" si="2"/>
        <v>1</v>
      </c>
    </row>
    <row r="20" spans="2:46" ht="12" customHeight="1" x14ac:dyDescent="0.15">
      <c r="B20" s="872"/>
      <c r="C20" s="877"/>
      <c r="D20" s="875"/>
      <c r="E20" s="875"/>
      <c r="F20" s="875"/>
      <c r="G20" s="875"/>
      <c r="H20" s="875"/>
      <c r="I20" s="875"/>
      <c r="J20" s="876"/>
      <c r="K20" s="185"/>
      <c r="L20" s="908"/>
      <c r="M20" s="910"/>
      <c r="N20" s="908"/>
      <c r="O20" s="910"/>
      <c r="P20" s="908"/>
      <c r="Q20" s="910"/>
      <c r="R20" s="604"/>
      <c r="S20" s="620"/>
      <c r="T20" s="605"/>
      <c r="U20" s="908"/>
      <c r="V20" s="910"/>
      <c r="W20" s="908"/>
      <c r="X20" s="910"/>
      <c r="Y20" s="186"/>
      <c r="Z20" s="187"/>
      <c r="AA20" s="187"/>
      <c r="AB20" s="187"/>
      <c r="AC20" s="188"/>
      <c r="AD20" s="188"/>
      <c r="AE20" s="188"/>
      <c r="AF20" s="188"/>
      <c r="AG20" s="188"/>
      <c r="AH20" s="188"/>
      <c r="AI20" s="188"/>
      <c r="AJ20" s="188"/>
      <c r="AK20" s="908"/>
      <c r="AL20" s="909"/>
      <c r="AM20" s="909"/>
      <c r="AN20" s="909"/>
      <c r="AO20" s="910"/>
      <c r="AP20" s="2"/>
      <c r="AQ20" s="189">
        <f t="shared" si="2"/>
        <v>1</v>
      </c>
    </row>
    <row r="21" spans="2:46" ht="12" customHeight="1" x14ac:dyDescent="0.15">
      <c r="B21" s="872"/>
      <c r="C21" s="877"/>
      <c r="D21" s="875"/>
      <c r="E21" s="875"/>
      <c r="F21" s="875"/>
      <c r="G21" s="875"/>
      <c r="H21" s="875"/>
      <c r="I21" s="875"/>
      <c r="J21" s="876"/>
      <c r="K21" s="185"/>
      <c r="L21" s="908"/>
      <c r="M21" s="910"/>
      <c r="N21" s="908"/>
      <c r="O21" s="910"/>
      <c r="P21" s="908"/>
      <c r="Q21" s="910"/>
      <c r="R21" s="604"/>
      <c r="S21" s="620"/>
      <c r="T21" s="605"/>
      <c r="U21" s="908"/>
      <c r="V21" s="910"/>
      <c r="W21" s="908"/>
      <c r="X21" s="910"/>
      <c r="Y21" s="186"/>
      <c r="Z21" s="187"/>
      <c r="AA21" s="187"/>
      <c r="AB21" s="187"/>
      <c r="AC21" s="188"/>
      <c r="AD21" s="188"/>
      <c r="AE21" s="188"/>
      <c r="AF21" s="188"/>
      <c r="AG21" s="188"/>
      <c r="AH21" s="188"/>
      <c r="AI21" s="188"/>
      <c r="AJ21" s="188"/>
      <c r="AK21" s="908"/>
      <c r="AL21" s="909"/>
      <c r="AM21" s="909"/>
      <c r="AN21" s="909"/>
      <c r="AO21" s="910"/>
      <c r="AP21" s="2"/>
      <c r="AQ21" s="189">
        <f>IF(P21="材質劣化",2,IF(P21="漏水",3,1))</f>
        <v>1</v>
      </c>
    </row>
    <row r="22" spans="2:46" ht="12" customHeight="1" x14ac:dyDescent="0.15">
      <c r="B22" s="872"/>
      <c r="C22" s="877"/>
      <c r="D22" s="875"/>
      <c r="E22" s="875"/>
      <c r="F22" s="875"/>
      <c r="G22" s="875"/>
      <c r="H22" s="875"/>
      <c r="I22" s="875"/>
      <c r="J22" s="876"/>
      <c r="K22" s="185"/>
      <c r="L22" s="908"/>
      <c r="M22" s="910"/>
      <c r="N22" s="908"/>
      <c r="O22" s="910"/>
      <c r="P22" s="908"/>
      <c r="Q22" s="910"/>
      <c r="R22" s="604"/>
      <c r="S22" s="620"/>
      <c r="T22" s="605"/>
      <c r="U22" s="908"/>
      <c r="V22" s="910"/>
      <c r="W22" s="908"/>
      <c r="X22" s="910"/>
      <c r="Y22" s="186"/>
      <c r="Z22" s="187"/>
      <c r="AA22" s="187"/>
      <c r="AB22" s="187"/>
      <c r="AC22" s="188"/>
      <c r="AD22" s="188"/>
      <c r="AE22" s="188"/>
      <c r="AF22" s="188"/>
      <c r="AG22" s="188"/>
      <c r="AH22" s="188"/>
      <c r="AI22" s="188"/>
      <c r="AJ22" s="188"/>
      <c r="AK22" s="908"/>
      <c r="AL22" s="909"/>
      <c r="AM22" s="909"/>
      <c r="AN22" s="909"/>
      <c r="AO22" s="910"/>
      <c r="AP22" s="2"/>
      <c r="AQ22" s="189">
        <f t="shared" si="2"/>
        <v>1</v>
      </c>
    </row>
    <row r="23" spans="2:46" ht="12" customHeight="1" x14ac:dyDescent="0.15">
      <c r="B23" s="872"/>
      <c r="C23" s="877"/>
      <c r="D23" s="875"/>
      <c r="E23" s="875"/>
      <c r="F23" s="875"/>
      <c r="G23" s="875"/>
      <c r="H23" s="875"/>
      <c r="I23" s="875"/>
      <c r="J23" s="876"/>
      <c r="K23" s="185"/>
      <c r="L23" s="908"/>
      <c r="M23" s="910"/>
      <c r="N23" s="908"/>
      <c r="O23" s="910"/>
      <c r="P23" s="908"/>
      <c r="Q23" s="910"/>
      <c r="R23" s="604"/>
      <c r="S23" s="620"/>
      <c r="T23" s="605"/>
      <c r="U23" s="908"/>
      <c r="V23" s="910"/>
      <c r="W23" s="908"/>
      <c r="X23" s="910"/>
      <c r="Y23" s="186"/>
      <c r="Z23" s="187"/>
      <c r="AA23" s="187"/>
      <c r="AB23" s="187"/>
      <c r="AC23" s="188"/>
      <c r="AD23" s="188"/>
      <c r="AE23" s="188"/>
      <c r="AF23" s="188"/>
      <c r="AG23" s="188"/>
      <c r="AH23" s="188"/>
      <c r="AI23" s="188"/>
      <c r="AJ23" s="188"/>
      <c r="AK23" s="908"/>
      <c r="AL23" s="909"/>
      <c r="AM23" s="909"/>
      <c r="AN23" s="909"/>
      <c r="AO23" s="910"/>
      <c r="AP23" s="2"/>
      <c r="AQ23" s="189">
        <f t="shared" si="2"/>
        <v>1</v>
      </c>
    </row>
    <row r="24" spans="2:46" ht="12" customHeight="1" x14ac:dyDescent="0.15">
      <c r="B24" s="872"/>
      <c r="C24" s="877"/>
      <c r="D24" s="875"/>
      <c r="E24" s="875"/>
      <c r="F24" s="875"/>
      <c r="G24" s="875"/>
      <c r="H24" s="875"/>
      <c r="I24" s="875"/>
      <c r="J24" s="876"/>
      <c r="K24" s="185"/>
      <c r="L24" s="908"/>
      <c r="M24" s="910"/>
      <c r="N24" s="908"/>
      <c r="O24" s="910"/>
      <c r="P24" s="908"/>
      <c r="Q24" s="910"/>
      <c r="R24" s="604"/>
      <c r="S24" s="620"/>
      <c r="T24" s="605"/>
      <c r="U24" s="908"/>
      <c r="V24" s="910"/>
      <c r="W24" s="908"/>
      <c r="X24" s="910"/>
      <c r="Y24" s="186"/>
      <c r="Z24" s="187"/>
      <c r="AA24" s="187"/>
      <c r="AB24" s="187"/>
      <c r="AC24" s="188"/>
      <c r="AD24" s="188"/>
      <c r="AE24" s="188"/>
      <c r="AF24" s="188"/>
      <c r="AG24" s="188"/>
      <c r="AH24" s="188"/>
      <c r="AI24" s="188"/>
      <c r="AJ24" s="188"/>
      <c r="AK24" s="908"/>
      <c r="AL24" s="909"/>
      <c r="AM24" s="909"/>
      <c r="AN24" s="909"/>
      <c r="AO24" s="910"/>
      <c r="AP24" s="2"/>
      <c r="AQ24" s="189">
        <f t="shared" si="2"/>
        <v>1</v>
      </c>
    </row>
    <row r="25" spans="2:46" ht="12" customHeight="1" x14ac:dyDescent="0.15">
      <c r="B25" s="872"/>
      <c r="C25" s="877"/>
      <c r="D25" s="875"/>
      <c r="E25" s="875"/>
      <c r="F25" s="875"/>
      <c r="G25" s="875"/>
      <c r="H25" s="875"/>
      <c r="I25" s="875"/>
      <c r="J25" s="876"/>
      <c r="K25" s="185"/>
      <c r="L25" s="908"/>
      <c r="M25" s="910"/>
      <c r="N25" s="908"/>
      <c r="O25" s="910"/>
      <c r="P25" s="908"/>
      <c r="Q25" s="910"/>
      <c r="R25" s="604"/>
      <c r="S25" s="620"/>
      <c r="T25" s="605"/>
      <c r="U25" s="908"/>
      <c r="V25" s="910"/>
      <c r="W25" s="908"/>
      <c r="X25" s="910"/>
      <c r="Y25" s="186"/>
      <c r="Z25" s="187"/>
      <c r="AA25" s="187"/>
      <c r="AB25" s="187"/>
      <c r="AC25" s="188"/>
      <c r="AD25" s="188"/>
      <c r="AE25" s="188"/>
      <c r="AF25" s="188"/>
      <c r="AG25" s="188"/>
      <c r="AH25" s="188"/>
      <c r="AI25" s="188"/>
      <c r="AJ25" s="188"/>
      <c r="AK25" s="908"/>
      <c r="AL25" s="909"/>
      <c r="AM25" s="909"/>
      <c r="AN25" s="909"/>
      <c r="AO25" s="910"/>
      <c r="AP25" s="2"/>
      <c r="AQ25" s="189">
        <f t="shared" si="2"/>
        <v>1</v>
      </c>
    </row>
    <row r="26" spans="2:46" ht="12" customHeight="1" x14ac:dyDescent="0.15">
      <c r="B26" s="872"/>
      <c r="C26" s="877"/>
      <c r="D26" s="875"/>
      <c r="E26" s="875"/>
      <c r="F26" s="875"/>
      <c r="G26" s="875"/>
      <c r="H26" s="875"/>
      <c r="I26" s="875"/>
      <c r="J26" s="876"/>
      <c r="K26" s="185"/>
      <c r="L26" s="908"/>
      <c r="M26" s="910"/>
      <c r="N26" s="908"/>
      <c r="O26" s="910"/>
      <c r="P26" s="908"/>
      <c r="Q26" s="910"/>
      <c r="R26" s="604"/>
      <c r="S26" s="620"/>
      <c r="T26" s="605"/>
      <c r="U26" s="908"/>
      <c r="V26" s="910"/>
      <c r="W26" s="908"/>
      <c r="X26" s="910"/>
      <c r="Y26" s="186"/>
      <c r="Z26" s="187"/>
      <c r="AA26" s="187"/>
      <c r="AB26" s="187"/>
      <c r="AC26" s="188"/>
      <c r="AD26" s="188"/>
      <c r="AE26" s="188"/>
      <c r="AF26" s="188"/>
      <c r="AG26" s="188"/>
      <c r="AH26" s="188"/>
      <c r="AI26" s="188"/>
      <c r="AJ26" s="188"/>
      <c r="AK26" s="908"/>
      <c r="AL26" s="909"/>
      <c r="AM26" s="909"/>
      <c r="AN26" s="909"/>
      <c r="AO26" s="910"/>
      <c r="AP26" s="2"/>
      <c r="AQ26" s="189">
        <f t="shared" si="2"/>
        <v>1</v>
      </c>
    </row>
    <row r="27" spans="2:46" ht="12" customHeight="1" x14ac:dyDescent="0.15">
      <c r="B27" s="872"/>
      <c r="C27" s="877"/>
      <c r="D27" s="875"/>
      <c r="E27" s="875"/>
      <c r="F27" s="875"/>
      <c r="G27" s="875"/>
      <c r="H27" s="875"/>
      <c r="I27" s="875"/>
      <c r="J27" s="876"/>
      <c r="K27" s="185"/>
      <c r="L27" s="908"/>
      <c r="M27" s="910"/>
      <c r="N27" s="908"/>
      <c r="O27" s="910"/>
      <c r="P27" s="908"/>
      <c r="Q27" s="910"/>
      <c r="R27" s="604"/>
      <c r="S27" s="620"/>
      <c r="T27" s="605"/>
      <c r="U27" s="908"/>
      <c r="V27" s="910"/>
      <c r="W27" s="908"/>
      <c r="X27" s="910"/>
      <c r="Y27" s="186"/>
      <c r="Z27" s="187"/>
      <c r="AA27" s="187"/>
      <c r="AB27" s="187"/>
      <c r="AC27" s="188"/>
      <c r="AD27" s="188"/>
      <c r="AE27" s="188"/>
      <c r="AF27" s="188"/>
      <c r="AG27" s="188"/>
      <c r="AH27" s="188"/>
      <c r="AI27" s="188"/>
      <c r="AJ27" s="188"/>
      <c r="AK27" s="908"/>
      <c r="AL27" s="909"/>
      <c r="AM27" s="909"/>
      <c r="AN27" s="909"/>
      <c r="AO27" s="910"/>
      <c r="AP27" s="2"/>
      <c r="AQ27" s="189">
        <f t="shared" si="2"/>
        <v>1</v>
      </c>
    </row>
    <row r="28" spans="2:46" ht="12" customHeight="1" x14ac:dyDescent="0.15">
      <c r="B28" s="872"/>
      <c r="C28" s="877"/>
      <c r="D28" s="875"/>
      <c r="E28" s="875"/>
      <c r="F28" s="875"/>
      <c r="G28" s="875"/>
      <c r="H28" s="875"/>
      <c r="I28" s="875"/>
      <c r="J28" s="876"/>
      <c r="K28" s="185"/>
      <c r="L28" s="908"/>
      <c r="M28" s="910"/>
      <c r="N28" s="908"/>
      <c r="O28" s="910"/>
      <c r="P28" s="908"/>
      <c r="Q28" s="910"/>
      <c r="R28" s="604"/>
      <c r="S28" s="620"/>
      <c r="T28" s="605"/>
      <c r="U28" s="908"/>
      <c r="V28" s="910"/>
      <c r="W28" s="908"/>
      <c r="X28" s="910"/>
      <c r="Y28" s="186"/>
      <c r="Z28" s="187"/>
      <c r="AA28" s="187"/>
      <c r="AB28" s="187"/>
      <c r="AC28" s="188"/>
      <c r="AD28" s="188"/>
      <c r="AE28" s="188"/>
      <c r="AF28" s="188"/>
      <c r="AG28" s="188"/>
      <c r="AH28" s="188"/>
      <c r="AI28" s="188"/>
      <c r="AJ28" s="188"/>
      <c r="AK28" s="908"/>
      <c r="AL28" s="909"/>
      <c r="AM28" s="909"/>
      <c r="AN28" s="909"/>
      <c r="AO28" s="910"/>
      <c r="AP28" s="2"/>
      <c r="AQ28" s="189">
        <f t="shared" si="2"/>
        <v>1</v>
      </c>
    </row>
    <row r="29" spans="2:46" ht="12" customHeight="1" x14ac:dyDescent="0.15">
      <c r="B29" s="872"/>
      <c r="C29" s="877"/>
      <c r="D29" s="875"/>
      <c r="E29" s="875"/>
      <c r="F29" s="875"/>
      <c r="G29" s="875"/>
      <c r="H29" s="875"/>
      <c r="I29" s="875"/>
      <c r="J29" s="876"/>
      <c r="K29" s="185"/>
      <c r="L29" s="908"/>
      <c r="M29" s="910"/>
      <c r="N29" s="908"/>
      <c r="O29" s="910"/>
      <c r="P29" s="908"/>
      <c r="Q29" s="910"/>
      <c r="R29" s="604"/>
      <c r="S29" s="620"/>
      <c r="T29" s="605"/>
      <c r="U29" s="908"/>
      <c r="V29" s="910"/>
      <c r="W29" s="908"/>
      <c r="X29" s="910"/>
      <c r="Y29" s="186"/>
      <c r="Z29" s="187"/>
      <c r="AA29" s="187"/>
      <c r="AB29" s="187"/>
      <c r="AC29" s="188"/>
      <c r="AD29" s="188"/>
      <c r="AE29" s="188"/>
      <c r="AF29" s="188"/>
      <c r="AG29" s="188"/>
      <c r="AH29" s="188"/>
      <c r="AI29" s="188"/>
      <c r="AJ29" s="188"/>
      <c r="AK29" s="908"/>
      <c r="AL29" s="909"/>
      <c r="AM29" s="909"/>
      <c r="AN29" s="909"/>
      <c r="AO29" s="910"/>
      <c r="AP29" s="2"/>
      <c r="AQ29" s="189">
        <f t="shared" si="2"/>
        <v>1</v>
      </c>
    </row>
    <row r="30" spans="2:46" ht="12" customHeight="1" x14ac:dyDescent="0.15">
      <c r="B30" s="872"/>
      <c r="C30" s="877"/>
      <c r="D30" s="875"/>
      <c r="E30" s="875"/>
      <c r="F30" s="875"/>
      <c r="G30" s="875"/>
      <c r="H30" s="875"/>
      <c r="I30" s="875"/>
      <c r="J30" s="876"/>
      <c r="K30" s="185"/>
      <c r="L30" s="908"/>
      <c r="M30" s="910"/>
      <c r="N30" s="908"/>
      <c r="O30" s="910"/>
      <c r="P30" s="908"/>
      <c r="Q30" s="910"/>
      <c r="R30" s="604"/>
      <c r="S30" s="620"/>
      <c r="T30" s="605"/>
      <c r="U30" s="908"/>
      <c r="V30" s="910"/>
      <c r="W30" s="908"/>
      <c r="X30" s="910"/>
      <c r="Y30" s="186"/>
      <c r="Z30" s="187"/>
      <c r="AA30" s="187"/>
      <c r="AB30" s="187"/>
      <c r="AC30" s="188"/>
      <c r="AD30" s="188"/>
      <c r="AE30" s="188"/>
      <c r="AF30" s="188"/>
      <c r="AG30" s="188"/>
      <c r="AH30" s="188"/>
      <c r="AI30" s="188"/>
      <c r="AJ30" s="188"/>
      <c r="AK30" s="908"/>
      <c r="AL30" s="909"/>
      <c r="AM30" s="909"/>
      <c r="AN30" s="909"/>
      <c r="AO30" s="910"/>
      <c r="AP30" s="2"/>
      <c r="AQ30" s="189">
        <f t="shared" si="2"/>
        <v>1</v>
      </c>
    </row>
    <row r="31" spans="2:46" ht="12" customHeight="1" x14ac:dyDescent="0.15">
      <c r="B31" s="872"/>
      <c r="C31" s="877"/>
      <c r="D31" s="875"/>
      <c r="E31" s="875"/>
      <c r="F31" s="875"/>
      <c r="G31" s="875"/>
      <c r="H31" s="875"/>
      <c r="I31" s="875"/>
      <c r="J31" s="876"/>
      <c r="K31" s="185"/>
      <c r="L31" s="908"/>
      <c r="M31" s="910"/>
      <c r="N31" s="908"/>
      <c r="O31" s="910"/>
      <c r="P31" s="908"/>
      <c r="Q31" s="910"/>
      <c r="R31" s="604"/>
      <c r="S31" s="620"/>
      <c r="T31" s="605"/>
      <c r="U31" s="908"/>
      <c r="V31" s="910"/>
      <c r="W31" s="908"/>
      <c r="X31" s="910"/>
      <c r="Y31" s="186"/>
      <c r="Z31" s="187"/>
      <c r="AA31" s="187"/>
      <c r="AB31" s="187"/>
      <c r="AC31" s="188"/>
      <c r="AD31" s="188"/>
      <c r="AE31" s="188"/>
      <c r="AF31" s="188"/>
      <c r="AG31" s="188"/>
      <c r="AH31" s="188"/>
      <c r="AI31" s="188"/>
      <c r="AJ31" s="188"/>
      <c r="AK31" s="908"/>
      <c r="AL31" s="909"/>
      <c r="AM31" s="909"/>
      <c r="AN31" s="909"/>
      <c r="AO31" s="910"/>
      <c r="AP31" s="2"/>
      <c r="AQ31" s="189">
        <f t="shared" si="2"/>
        <v>1</v>
      </c>
    </row>
    <row r="32" spans="2:46" ht="12" customHeight="1" x14ac:dyDescent="0.15">
      <c r="B32" s="872"/>
      <c r="C32" s="877"/>
      <c r="D32" s="875"/>
      <c r="E32" s="875"/>
      <c r="F32" s="875"/>
      <c r="G32" s="875"/>
      <c r="H32" s="875"/>
      <c r="I32" s="875"/>
      <c r="J32" s="876"/>
      <c r="K32" s="185"/>
      <c r="L32" s="908"/>
      <c r="M32" s="910"/>
      <c r="N32" s="908"/>
      <c r="O32" s="910"/>
      <c r="P32" s="908"/>
      <c r="Q32" s="910"/>
      <c r="R32" s="604"/>
      <c r="S32" s="620"/>
      <c r="T32" s="605"/>
      <c r="U32" s="908"/>
      <c r="V32" s="910"/>
      <c r="W32" s="908"/>
      <c r="X32" s="910"/>
      <c r="Y32" s="186"/>
      <c r="Z32" s="187"/>
      <c r="AA32" s="187"/>
      <c r="AB32" s="187"/>
      <c r="AC32" s="188"/>
      <c r="AD32" s="188"/>
      <c r="AE32" s="188"/>
      <c r="AF32" s="188"/>
      <c r="AG32" s="188"/>
      <c r="AH32" s="188"/>
      <c r="AI32" s="188"/>
      <c r="AJ32" s="188"/>
      <c r="AK32" s="908"/>
      <c r="AL32" s="909"/>
      <c r="AM32" s="909"/>
      <c r="AN32" s="909"/>
      <c r="AO32" s="910"/>
      <c r="AP32" s="2"/>
      <c r="AQ32" s="189">
        <f t="shared" si="2"/>
        <v>1</v>
      </c>
      <c r="AS32" s="856"/>
      <c r="AT32" s="856"/>
    </row>
    <row r="33" spans="2:86" ht="12" customHeight="1" x14ac:dyDescent="0.15">
      <c r="B33" s="872"/>
      <c r="C33" s="877"/>
      <c r="D33" s="875"/>
      <c r="E33" s="875"/>
      <c r="F33" s="875"/>
      <c r="G33" s="875"/>
      <c r="H33" s="875"/>
      <c r="I33" s="875"/>
      <c r="J33" s="876"/>
      <c r="K33" s="185"/>
      <c r="L33" s="908"/>
      <c r="M33" s="910"/>
      <c r="N33" s="908"/>
      <c r="O33" s="910"/>
      <c r="P33" s="908"/>
      <c r="Q33" s="910"/>
      <c r="R33" s="604"/>
      <c r="S33" s="620"/>
      <c r="T33" s="605"/>
      <c r="U33" s="908"/>
      <c r="V33" s="910"/>
      <c r="W33" s="908"/>
      <c r="X33" s="910"/>
      <c r="Y33" s="186"/>
      <c r="Z33" s="187"/>
      <c r="AA33" s="187"/>
      <c r="AB33" s="187"/>
      <c r="AC33" s="188"/>
      <c r="AD33" s="188"/>
      <c r="AE33" s="188"/>
      <c r="AF33" s="188"/>
      <c r="AG33" s="188"/>
      <c r="AH33" s="188"/>
      <c r="AI33" s="188"/>
      <c r="AJ33" s="188"/>
      <c r="AK33" s="908"/>
      <c r="AL33" s="909"/>
      <c r="AM33" s="909"/>
      <c r="AN33" s="909"/>
      <c r="AO33" s="910"/>
      <c r="AP33" s="2"/>
      <c r="AQ33" s="189">
        <f t="shared" si="2"/>
        <v>1</v>
      </c>
      <c r="AS33" s="911"/>
      <c r="AT33" s="911"/>
    </row>
    <row r="34" spans="2:86" ht="12" customHeight="1" x14ac:dyDescent="0.15">
      <c r="B34" s="872"/>
      <c r="C34" s="877"/>
      <c r="D34" s="875"/>
      <c r="E34" s="875"/>
      <c r="F34" s="875"/>
      <c r="G34" s="875"/>
      <c r="H34" s="875"/>
      <c r="I34" s="875"/>
      <c r="J34" s="876"/>
      <c r="K34" s="185"/>
      <c r="L34" s="908"/>
      <c r="M34" s="910"/>
      <c r="N34" s="908"/>
      <c r="O34" s="910"/>
      <c r="P34" s="908"/>
      <c r="Q34" s="910"/>
      <c r="R34" s="604"/>
      <c r="S34" s="620"/>
      <c r="T34" s="605"/>
      <c r="U34" s="908"/>
      <c r="V34" s="910"/>
      <c r="W34" s="908"/>
      <c r="X34" s="910"/>
      <c r="Y34" s="186"/>
      <c r="Z34" s="187"/>
      <c r="AA34" s="187"/>
      <c r="AB34" s="187"/>
      <c r="AC34" s="188"/>
      <c r="AD34" s="188"/>
      <c r="AE34" s="188"/>
      <c r="AF34" s="188"/>
      <c r="AG34" s="188"/>
      <c r="AH34" s="188"/>
      <c r="AI34" s="188"/>
      <c r="AJ34" s="188"/>
      <c r="AK34" s="908"/>
      <c r="AL34" s="909"/>
      <c r="AM34" s="909"/>
      <c r="AN34" s="909"/>
      <c r="AO34" s="910"/>
      <c r="AP34" s="2"/>
      <c r="AQ34" s="189">
        <f t="shared" si="2"/>
        <v>1</v>
      </c>
      <c r="AS34" s="912"/>
      <c r="AT34" s="912"/>
    </row>
    <row r="35" spans="2:86" ht="12" customHeight="1" x14ac:dyDescent="0.15">
      <c r="B35" s="872"/>
      <c r="C35" s="877"/>
      <c r="D35" s="875"/>
      <c r="E35" s="875"/>
      <c r="F35" s="875"/>
      <c r="G35" s="875"/>
      <c r="H35" s="875"/>
      <c r="I35" s="875"/>
      <c r="J35" s="876"/>
      <c r="K35" s="913" t="s">
        <v>945</v>
      </c>
      <c r="L35" s="898" t="s">
        <v>946</v>
      </c>
      <c r="M35" s="898"/>
      <c r="N35" s="898"/>
      <c r="O35" s="898"/>
      <c r="P35" s="898"/>
      <c r="Q35" s="898"/>
      <c r="R35" s="898"/>
      <c r="S35" s="898"/>
      <c r="T35" s="898"/>
      <c r="U35" s="898"/>
      <c r="V35" s="898"/>
      <c r="W35" s="898"/>
      <c r="X35" s="898"/>
      <c r="Y35" s="884" t="s">
        <v>947</v>
      </c>
      <c r="Z35" s="885"/>
      <c r="AA35" s="885"/>
      <c r="AB35" s="886"/>
      <c r="AC35" s="190">
        <f t="shared" ref="AC35:AJ35" si="3">SUM(AC11:AC34)</f>
        <v>0</v>
      </c>
      <c r="AD35" s="190">
        <f t="shared" si="3"/>
        <v>0</v>
      </c>
      <c r="AE35" s="190">
        <f>SUM(AE11:AE34)</f>
        <v>0</v>
      </c>
      <c r="AF35" s="190">
        <f t="shared" si="3"/>
        <v>5.0000000000000001E-3</v>
      </c>
      <c r="AG35" s="190">
        <f t="shared" si="3"/>
        <v>0</v>
      </c>
      <c r="AH35" s="190">
        <f t="shared" si="3"/>
        <v>0</v>
      </c>
      <c r="AI35" s="190">
        <f t="shared" si="3"/>
        <v>0</v>
      </c>
      <c r="AJ35" s="191">
        <f t="shared" si="3"/>
        <v>0</v>
      </c>
      <c r="AK35" s="898" t="s">
        <v>948</v>
      </c>
      <c r="AL35" s="898"/>
      <c r="AM35" s="915" t="s">
        <v>949</v>
      </c>
      <c r="AN35" s="915"/>
      <c r="AO35" s="915"/>
      <c r="AP35" s="2"/>
    </row>
    <row r="36" spans="2:86" ht="12" customHeight="1" x14ac:dyDescent="0.15">
      <c r="B36" s="872"/>
      <c r="C36" s="877"/>
      <c r="D36" s="875"/>
      <c r="E36" s="875"/>
      <c r="F36" s="875"/>
      <c r="G36" s="875"/>
      <c r="H36" s="875"/>
      <c r="I36" s="875"/>
      <c r="J36" s="876"/>
      <c r="K36" s="914"/>
      <c r="L36" s="892" t="s">
        <v>950</v>
      </c>
      <c r="M36" s="899"/>
      <c r="N36" s="893"/>
      <c r="O36" s="892" t="s">
        <v>951</v>
      </c>
      <c r="P36" s="899"/>
      <c r="Q36" s="899"/>
      <c r="R36" s="899"/>
      <c r="S36" s="899"/>
      <c r="T36" s="899"/>
      <c r="U36" s="899"/>
      <c r="V36" s="899"/>
      <c r="W36" s="899"/>
      <c r="X36" s="893"/>
      <c r="Y36" s="183" t="s">
        <v>527</v>
      </c>
      <c r="Z36" s="184" t="s">
        <v>526</v>
      </c>
      <c r="AA36" s="184" t="s">
        <v>943</v>
      </c>
      <c r="AB36" s="184" t="s">
        <v>944</v>
      </c>
      <c r="AC36" s="184" t="s">
        <v>527</v>
      </c>
      <c r="AD36" s="184" t="s">
        <v>526</v>
      </c>
      <c r="AE36" s="184" t="s">
        <v>943</v>
      </c>
      <c r="AF36" s="184" t="s">
        <v>944</v>
      </c>
      <c r="AG36" s="184" t="s">
        <v>527</v>
      </c>
      <c r="AH36" s="184" t="s">
        <v>526</v>
      </c>
      <c r="AI36" s="184" t="s">
        <v>943</v>
      </c>
      <c r="AJ36" s="192" t="s">
        <v>944</v>
      </c>
      <c r="AK36" s="898"/>
      <c r="AL36" s="898"/>
      <c r="AM36" s="915"/>
      <c r="AN36" s="915"/>
      <c r="AO36" s="915"/>
      <c r="AP36" s="2"/>
    </row>
    <row r="37" spans="2:86" ht="14.25" customHeight="1" x14ac:dyDescent="0.15">
      <c r="B37" s="872"/>
      <c r="C37" s="877"/>
      <c r="D37" s="875"/>
      <c r="E37" s="875"/>
      <c r="F37" s="875"/>
      <c r="G37" s="875"/>
      <c r="H37" s="875"/>
      <c r="I37" s="875"/>
      <c r="J37" s="876"/>
      <c r="K37" s="914"/>
      <c r="L37" s="894"/>
      <c r="M37" s="903"/>
      <c r="N37" s="895"/>
      <c r="O37" s="894"/>
      <c r="P37" s="903"/>
      <c r="Q37" s="903"/>
      <c r="R37" s="903"/>
      <c r="S37" s="903"/>
      <c r="T37" s="903"/>
      <c r="U37" s="903"/>
      <c r="V37" s="903"/>
      <c r="W37" s="903"/>
      <c r="X37" s="895"/>
      <c r="Y37" s="916">
        <f>COUNTIF(Y11:Y34,"〇")</f>
        <v>0</v>
      </c>
      <c r="Z37" s="916">
        <f>COUNTIF(Z11:Z34,"〇")</f>
        <v>0</v>
      </c>
      <c r="AA37" s="916">
        <f>COUNTIF(AA11:AA34,"〇")</f>
        <v>0</v>
      </c>
      <c r="AB37" s="916">
        <f>COUNTIF(AB11:AB34,"〇")</f>
        <v>0</v>
      </c>
      <c r="AC37" s="916">
        <f>COUNTA(AC11:AC34)</f>
        <v>0</v>
      </c>
      <c r="AD37" s="916">
        <f t="shared" ref="AD37:AI37" si="4">COUNTA(AD11:AD34)</f>
        <v>0</v>
      </c>
      <c r="AE37" s="916">
        <f t="shared" si="4"/>
        <v>0</v>
      </c>
      <c r="AF37" s="916">
        <f t="shared" si="4"/>
        <v>2</v>
      </c>
      <c r="AG37" s="916">
        <f t="shared" si="4"/>
        <v>0</v>
      </c>
      <c r="AH37" s="916">
        <f t="shared" si="4"/>
        <v>0</v>
      </c>
      <c r="AI37" s="916">
        <f t="shared" si="4"/>
        <v>0</v>
      </c>
      <c r="AJ37" s="916">
        <f>COUNTA(AJ11:AJ34)</f>
        <v>0</v>
      </c>
      <c r="AK37" s="898"/>
      <c r="AL37" s="898"/>
      <c r="AM37" s="915"/>
      <c r="AN37" s="915"/>
      <c r="AO37" s="915"/>
      <c r="AP37" s="2"/>
    </row>
    <row r="38" spans="2:86" ht="14.25" customHeight="1" x14ac:dyDescent="0.15">
      <c r="B38" s="872"/>
      <c r="C38" s="877"/>
      <c r="D38" s="875"/>
      <c r="E38" s="875"/>
      <c r="F38" s="875"/>
      <c r="G38" s="875"/>
      <c r="H38" s="875"/>
      <c r="I38" s="875"/>
      <c r="J38" s="876"/>
      <c r="K38" s="914"/>
      <c r="L38" s="896"/>
      <c r="M38" s="900"/>
      <c r="N38" s="897"/>
      <c r="O38" s="896"/>
      <c r="P38" s="900"/>
      <c r="Q38" s="900"/>
      <c r="R38" s="900"/>
      <c r="S38" s="900"/>
      <c r="T38" s="900"/>
      <c r="U38" s="900"/>
      <c r="V38" s="900"/>
      <c r="W38" s="900"/>
      <c r="X38" s="897"/>
      <c r="Y38" s="916"/>
      <c r="Z38" s="916"/>
      <c r="AA38" s="916"/>
      <c r="AB38" s="916"/>
      <c r="AC38" s="916"/>
      <c r="AD38" s="916"/>
      <c r="AE38" s="916"/>
      <c r="AF38" s="916"/>
      <c r="AG38" s="916"/>
      <c r="AH38" s="916"/>
      <c r="AI38" s="916"/>
      <c r="AJ38" s="916"/>
      <c r="AK38" s="898"/>
      <c r="AL38" s="898"/>
      <c r="AM38" s="915"/>
      <c r="AN38" s="915"/>
      <c r="AO38" s="915"/>
      <c r="AP38" s="2"/>
    </row>
    <row r="39" spans="2:86" ht="12" customHeight="1" x14ac:dyDescent="0.15">
      <c r="B39" s="872"/>
      <c r="C39" s="877"/>
      <c r="D39" s="875"/>
      <c r="E39" s="875"/>
      <c r="F39" s="875"/>
      <c r="G39" s="875"/>
      <c r="H39" s="875"/>
      <c r="I39" s="875"/>
      <c r="J39" s="875"/>
      <c r="K39" s="924" t="s">
        <v>952</v>
      </c>
      <c r="L39" s="926"/>
      <c r="M39" s="926"/>
      <c r="N39" s="926"/>
      <c r="O39" s="926"/>
      <c r="P39" s="926"/>
      <c r="Q39" s="926"/>
      <c r="R39" s="926"/>
      <c r="S39" s="926"/>
      <c r="T39" s="926"/>
      <c r="U39" s="926"/>
      <c r="V39" s="926"/>
      <c r="W39" s="926"/>
      <c r="X39" s="926"/>
      <c r="Y39" s="926"/>
      <c r="Z39" s="926"/>
      <c r="AA39" s="926"/>
      <c r="AB39" s="926"/>
      <c r="AC39" s="926"/>
      <c r="AD39" s="926"/>
      <c r="AE39" s="926"/>
      <c r="AF39" s="926"/>
      <c r="AG39" s="926"/>
      <c r="AH39" s="926"/>
      <c r="AI39" s="926"/>
      <c r="AJ39" s="926"/>
      <c r="AK39" s="927"/>
      <c r="AL39" s="927"/>
      <c r="AM39" s="927"/>
      <c r="AN39" s="927"/>
      <c r="AO39" s="928"/>
      <c r="AP39" s="2"/>
    </row>
    <row r="40" spans="2:86" ht="12" customHeight="1" x14ac:dyDescent="0.15">
      <c r="B40" s="872"/>
      <c r="C40" s="877"/>
      <c r="D40" s="875"/>
      <c r="E40" s="875"/>
      <c r="F40" s="875"/>
      <c r="G40" s="875"/>
      <c r="H40" s="875"/>
      <c r="I40" s="875"/>
      <c r="J40" s="875"/>
      <c r="K40" s="925"/>
      <c r="L40" s="927"/>
      <c r="M40" s="927"/>
      <c r="N40" s="927"/>
      <c r="O40" s="927"/>
      <c r="P40" s="927"/>
      <c r="Q40" s="927"/>
      <c r="R40" s="927"/>
      <c r="S40" s="927"/>
      <c r="T40" s="927"/>
      <c r="U40" s="927"/>
      <c r="V40" s="927"/>
      <c r="W40" s="927"/>
      <c r="X40" s="927"/>
      <c r="Y40" s="927"/>
      <c r="Z40" s="927"/>
      <c r="AA40" s="927"/>
      <c r="AB40" s="927"/>
      <c r="AC40" s="927"/>
      <c r="AD40" s="927"/>
      <c r="AE40" s="927"/>
      <c r="AF40" s="927"/>
      <c r="AG40" s="927"/>
      <c r="AH40" s="927"/>
      <c r="AI40" s="927"/>
      <c r="AJ40" s="927"/>
      <c r="AK40" s="927"/>
      <c r="AL40" s="927"/>
      <c r="AM40" s="927"/>
      <c r="AN40" s="927"/>
      <c r="AO40" s="928"/>
      <c r="AP40" s="2"/>
    </row>
    <row r="41" spans="2:86" ht="12" customHeight="1" x14ac:dyDescent="0.15">
      <c r="B41" s="872"/>
      <c r="C41" s="877"/>
      <c r="D41" s="875"/>
      <c r="E41" s="875"/>
      <c r="F41" s="875"/>
      <c r="G41" s="875"/>
      <c r="H41" s="875"/>
      <c r="I41" s="875"/>
      <c r="J41" s="875"/>
      <c r="K41" s="925"/>
      <c r="L41" s="927"/>
      <c r="M41" s="927"/>
      <c r="N41" s="927"/>
      <c r="O41" s="927"/>
      <c r="P41" s="927"/>
      <c r="Q41" s="927"/>
      <c r="R41" s="927"/>
      <c r="S41" s="927"/>
      <c r="T41" s="927"/>
      <c r="U41" s="927"/>
      <c r="V41" s="927"/>
      <c r="W41" s="927"/>
      <c r="X41" s="927"/>
      <c r="Y41" s="927"/>
      <c r="Z41" s="927"/>
      <c r="AA41" s="927"/>
      <c r="AB41" s="927"/>
      <c r="AC41" s="927"/>
      <c r="AD41" s="927"/>
      <c r="AE41" s="927"/>
      <c r="AF41" s="927"/>
      <c r="AG41" s="927"/>
      <c r="AH41" s="927"/>
      <c r="AI41" s="927"/>
      <c r="AJ41" s="927"/>
      <c r="AK41" s="927"/>
      <c r="AL41" s="927"/>
      <c r="AM41" s="927"/>
      <c r="AN41" s="927"/>
      <c r="AO41" s="928"/>
      <c r="AP41" s="2"/>
    </row>
    <row r="42" spans="2:86" ht="12" customHeight="1" x14ac:dyDescent="0.15">
      <c r="B42" s="872"/>
      <c r="C42" s="877"/>
      <c r="D42" s="875"/>
      <c r="E42" s="875"/>
      <c r="F42" s="875"/>
      <c r="G42" s="875"/>
      <c r="H42" s="875"/>
      <c r="I42" s="875"/>
      <c r="J42" s="875"/>
      <c r="K42" s="925"/>
      <c r="L42" s="929"/>
      <c r="M42" s="929"/>
      <c r="N42" s="929"/>
      <c r="O42" s="929"/>
      <c r="P42" s="929"/>
      <c r="Q42" s="929"/>
      <c r="R42" s="929"/>
      <c r="S42" s="929"/>
      <c r="T42" s="929"/>
      <c r="U42" s="929"/>
      <c r="V42" s="929"/>
      <c r="W42" s="929"/>
      <c r="X42" s="929"/>
      <c r="Y42" s="929"/>
      <c r="Z42" s="929"/>
      <c r="AA42" s="929"/>
      <c r="AB42" s="929"/>
      <c r="AC42" s="929"/>
      <c r="AD42" s="929"/>
      <c r="AE42" s="929"/>
      <c r="AF42" s="929"/>
      <c r="AG42" s="929"/>
      <c r="AH42" s="929"/>
      <c r="AI42" s="929"/>
      <c r="AJ42" s="929"/>
      <c r="AK42" s="929"/>
      <c r="AL42" s="929"/>
      <c r="AM42" s="929"/>
      <c r="AN42" s="929"/>
      <c r="AO42" s="930"/>
      <c r="AP42" s="172"/>
      <c r="CD42" s="2"/>
      <c r="CE42" s="2"/>
      <c r="CF42" s="2"/>
      <c r="CG42" s="2"/>
      <c r="CH42" s="2"/>
    </row>
    <row r="43" spans="2:86" ht="12" customHeight="1" x14ac:dyDescent="0.15">
      <c r="B43" s="872"/>
      <c r="C43" s="877"/>
      <c r="D43" s="875"/>
      <c r="E43" s="875"/>
      <c r="F43" s="875"/>
      <c r="G43" s="875"/>
      <c r="H43" s="875"/>
      <c r="I43" s="875"/>
      <c r="J43" s="876"/>
      <c r="K43" s="917" t="s">
        <v>953</v>
      </c>
      <c r="L43" s="917"/>
      <c r="M43" s="917"/>
      <c r="N43" s="917"/>
      <c r="O43" s="917"/>
      <c r="P43" s="917"/>
      <c r="Q43" s="917"/>
      <c r="R43" s="917"/>
      <c r="S43" s="917"/>
      <c r="T43" s="917"/>
      <c r="U43" s="917"/>
      <c r="V43" s="917"/>
      <c r="W43" s="917"/>
      <c r="X43" s="917"/>
      <c r="Y43" s="917"/>
      <c r="Z43" s="917"/>
      <c r="AA43" s="917"/>
      <c r="AB43" s="917"/>
      <c r="AC43" s="917"/>
      <c r="AD43" s="917"/>
      <c r="AE43" s="917"/>
      <c r="AF43" s="917"/>
      <c r="AG43" s="917"/>
      <c r="AH43" s="917"/>
      <c r="AI43" s="917"/>
      <c r="AJ43" s="917"/>
      <c r="AK43" s="917"/>
      <c r="AL43" s="917"/>
      <c r="AM43" s="917"/>
      <c r="AN43" s="917"/>
      <c r="AO43" s="917"/>
      <c r="AP43" s="172"/>
      <c r="CD43" s="2"/>
      <c r="CE43" s="2"/>
      <c r="CF43" s="2"/>
      <c r="CG43" s="2"/>
      <c r="CH43" s="2"/>
    </row>
    <row r="44" spans="2:86" ht="12" customHeight="1" x14ac:dyDescent="0.15">
      <c r="B44" s="872"/>
      <c r="C44" s="877"/>
      <c r="D44" s="875"/>
      <c r="E44" s="875"/>
      <c r="F44" s="875"/>
      <c r="G44" s="875"/>
      <c r="H44" s="875"/>
      <c r="I44" s="875"/>
      <c r="J44" s="876"/>
      <c r="K44" s="918" t="s">
        <v>954</v>
      </c>
      <c r="L44" s="919"/>
      <c r="M44" s="919"/>
      <c r="N44" s="919"/>
      <c r="O44" s="919"/>
      <c r="P44" s="919"/>
      <c r="Q44" s="919"/>
      <c r="R44" s="919"/>
      <c r="S44" s="919"/>
      <c r="T44" s="919"/>
      <c r="U44" s="919"/>
      <c r="V44" s="919"/>
      <c r="W44" s="919"/>
      <c r="X44" s="919"/>
      <c r="Y44" s="919"/>
      <c r="Z44" s="919"/>
      <c r="AA44" s="919"/>
      <c r="AB44" s="919"/>
      <c r="AC44" s="919"/>
      <c r="AD44" s="919"/>
      <c r="AE44" s="919"/>
      <c r="AF44" s="919"/>
      <c r="AG44" s="919"/>
      <c r="AH44" s="919"/>
      <c r="AI44" s="919"/>
      <c r="AJ44" s="919"/>
      <c r="AK44" s="919"/>
      <c r="AL44" s="919"/>
      <c r="AM44" s="919"/>
      <c r="AN44" s="919"/>
      <c r="AO44" s="920"/>
      <c r="AP44" s="172"/>
      <c r="CD44" s="2"/>
      <c r="CE44" s="2"/>
      <c r="CF44" s="2"/>
      <c r="CG44" s="2"/>
      <c r="CH44" s="2"/>
    </row>
    <row r="45" spans="2:86" ht="12" customHeight="1" x14ac:dyDescent="0.15">
      <c r="B45" s="480"/>
      <c r="C45" s="878"/>
      <c r="D45" s="879"/>
      <c r="E45" s="879"/>
      <c r="F45" s="879"/>
      <c r="G45" s="879"/>
      <c r="H45" s="879"/>
      <c r="I45" s="879"/>
      <c r="J45" s="880"/>
      <c r="K45" s="921" t="s">
        <v>955</v>
      </c>
      <c r="L45" s="922"/>
      <c r="M45" s="922"/>
      <c r="N45" s="922"/>
      <c r="O45" s="922"/>
      <c r="P45" s="922"/>
      <c r="Q45" s="922"/>
      <c r="R45" s="922"/>
      <c r="S45" s="922"/>
      <c r="T45" s="922"/>
      <c r="U45" s="922"/>
      <c r="V45" s="922"/>
      <c r="W45" s="922"/>
      <c r="X45" s="922"/>
      <c r="Y45" s="922"/>
      <c r="Z45" s="922"/>
      <c r="AA45" s="922"/>
      <c r="AB45" s="922"/>
      <c r="AC45" s="922"/>
      <c r="AD45" s="922"/>
      <c r="AE45" s="922"/>
      <c r="AF45" s="922"/>
      <c r="AG45" s="922"/>
      <c r="AH45" s="922"/>
      <c r="AI45" s="922"/>
      <c r="AJ45" s="922"/>
      <c r="AK45" s="922"/>
      <c r="AL45" s="922"/>
      <c r="AM45" s="922"/>
      <c r="AN45" s="922"/>
      <c r="AO45" s="923"/>
      <c r="AP45" s="172"/>
      <c r="CD45" s="2"/>
      <c r="CE45" s="2"/>
      <c r="CF45" s="2"/>
      <c r="CG45" s="2"/>
      <c r="CH45" s="2"/>
    </row>
    <row r="46" spans="2:86" ht="12" customHeight="1" x14ac:dyDescent="0.2">
      <c r="B46" s="159" t="s">
        <v>956</v>
      </c>
      <c r="C46" s="181"/>
      <c r="D46" s="181"/>
      <c r="E46" s="181"/>
      <c r="F46" s="181"/>
      <c r="G46" s="181"/>
      <c r="H46" s="181"/>
      <c r="I46" s="181"/>
      <c r="J46" s="181"/>
      <c r="K46" s="193"/>
      <c r="L46" s="193"/>
      <c r="M46" s="193"/>
      <c r="N46" s="193"/>
      <c r="O46" s="193"/>
      <c r="P46" s="193"/>
      <c r="Q46" s="193"/>
      <c r="R46" s="193"/>
      <c r="S46" s="193"/>
      <c r="T46" s="193"/>
      <c r="U46" s="193"/>
      <c r="V46" s="193"/>
      <c r="W46" s="193"/>
      <c r="X46" s="193"/>
      <c r="Y46" s="193"/>
      <c r="Z46" s="193"/>
      <c r="AA46" s="193"/>
      <c r="AB46" s="193"/>
      <c r="AC46" s="193"/>
      <c r="AD46" s="193"/>
      <c r="AE46" s="193"/>
      <c r="AF46" s="193"/>
      <c r="AG46" s="193"/>
      <c r="AH46" s="193"/>
      <c r="AI46" s="193"/>
      <c r="AJ46" s="193"/>
      <c r="AK46" s="193"/>
      <c r="AL46" s="193"/>
      <c r="AM46" s="193"/>
      <c r="AN46" s="193"/>
      <c r="AO46" s="193"/>
      <c r="AP46" s="172"/>
      <c r="CD46" s="2"/>
      <c r="CE46" s="2"/>
      <c r="CF46" s="2"/>
      <c r="CG46" s="2"/>
      <c r="CH46" s="2"/>
    </row>
    <row r="47" spans="2:86" s="159" customFormat="1" ht="12" customHeight="1" x14ac:dyDescent="0.15">
      <c r="B47" s="2" t="s">
        <v>957</v>
      </c>
      <c r="AP47" s="172"/>
      <c r="AQ47" s="172"/>
      <c r="AR47" s="172"/>
      <c r="AS47" s="172"/>
      <c r="AT47" s="172"/>
      <c r="AU47" s="172"/>
      <c r="AV47" s="172"/>
      <c r="AW47" s="172"/>
      <c r="AX47" s="172"/>
      <c r="AY47" s="172"/>
      <c r="AZ47" s="172"/>
      <c r="BA47" s="172"/>
      <c r="BB47" s="172"/>
      <c r="BC47" s="172"/>
      <c r="BD47" s="172"/>
      <c r="BE47" s="172"/>
      <c r="BF47" s="172"/>
      <c r="BG47" s="172"/>
      <c r="BH47" s="172"/>
      <c r="BI47" s="172"/>
      <c r="BJ47" s="172"/>
      <c r="BK47" s="172"/>
      <c r="BL47" s="172"/>
      <c r="BM47" s="172"/>
      <c r="BN47" s="172"/>
      <c r="BO47" s="172"/>
      <c r="BP47" s="172"/>
      <c r="BQ47" s="172"/>
      <c r="BR47" s="172"/>
      <c r="BS47" s="172"/>
      <c r="BT47" s="172"/>
      <c r="BU47" s="172"/>
      <c r="BV47" s="172"/>
      <c r="BW47" s="172"/>
      <c r="BX47" s="172"/>
      <c r="BY47" s="172"/>
      <c r="BZ47" s="172"/>
      <c r="CA47" s="172"/>
      <c r="CB47" s="172"/>
      <c r="CC47" s="172"/>
    </row>
    <row r="48" spans="2:86" ht="12" customHeight="1" x14ac:dyDescent="0.15">
      <c r="B48" s="2" t="s">
        <v>958</v>
      </c>
      <c r="AP48" s="172"/>
      <c r="CD48" s="2"/>
      <c r="CE48" s="2"/>
      <c r="CF48" s="2"/>
      <c r="CG48" s="2"/>
      <c r="CH48" s="2"/>
    </row>
    <row r="49" spans="2:86" ht="12" customHeight="1" x14ac:dyDescent="0.15">
      <c r="B49" s="2" t="s">
        <v>959</v>
      </c>
      <c r="AP49" s="172"/>
      <c r="CD49" s="2"/>
      <c r="CE49" s="2"/>
      <c r="CF49" s="2"/>
      <c r="CG49" s="2"/>
      <c r="CH49" s="2"/>
    </row>
    <row r="50" spans="2:86" ht="12" customHeight="1" x14ac:dyDescent="0.15">
      <c r="B50" s="2" t="s">
        <v>960</v>
      </c>
    </row>
    <row r="51" spans="2:86" ht="12" customHeight="1" x14ac:dyDescent="0.15">
      <c r="B51" s="2" t="s">
        <v>961</v>
      </c>
    </row>
    <row r="52" spans="2:86" ht="12" customHeight="1" x14ac:dyDescent="0.15">
      <c r="B52" s="2" t="s">
        <v>962</v>
      </c>
    </row>
    <row r="53" spans="2:86" x14ac:dyDescent="0.15">
      <c r="B53" s="2" t="s">
        <v>963</v>
      </c>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9"/>
  <conditionalFormatting sqref="Y11:AB34 AG11:AJ34">
    <cfRule type="expression" dxfId="281" priority="3">
      <formula>$AQ11=2</formula>
    </cfRule>
  </conditionalFormatting>
  <conditionalFormatting sqref="Y11:AF34">
    <cfRule type="expression" dxfId="280" priority="2">
      <formula>$AQ11=3</formula>
    </cfRule>
  </conditionalFormatting>
  <conditionalFormatting sqref="AC11:AJ34">
    <cfRule type="expression" dxfId="279" priority="1">
      <formula>$AQ11=1</formula>
    </cfRule>
  </conditionalFormatting>
  <dataValidations count="2">
    <dataValidation type="list" allowBlank="1" showInputMessage="1" showErrorMessage="1" sqref="N11:O34" xr:uid="{23A49224-BAA1-462C-B4BB-08FE46365B90}">
      <formula1>INDIRECT(L11)</formula1>
    </dataValidation>
    <dataValidation type="list" allowBlank="1" showInputMessage="1" showErrorMessage="1" sqref="Y11:AB34" xr:uid="{B71980DD-3D3D-4692-9785-325578285FBA}">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1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8EA00B-EE0C-4DAB-BF13-F7BD9EACF141}">
  <sheetPr codeName="Sheet135"/>
  <dimension ref="B1:CH53"/>
  <sheetViews>
    <sheetView showGridLines="0" showZeros="0" view="pageBreakPreview" zoomScale="85" zoomScaleNormal="85" zoomScaleSheetLayoutView="85"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1" customWidth="1"/>
    <col min="43" max="86" width="4.125" style="172" customWidth="1"/>
    <col min="87" max="99" width="8" style="2" customWidth="1"/>
    <col min="100" max="110" width="9" style="2"/>
    <col min="111" max="111" width="14" style="2" bestFit="1" customWidth="1"/>
    <col min="112" max="16384" width="9" style="2"/>
  </cols>
  <sheetData>
    <row r="1" spans="2:86" ht="12" customHeight="1" x14ac:dyDescent="0.15">
      <c r="AU1" s="860" t="s">
        <v>909</v>
      </c>
      <c r="AV1" s="861" t="s">
        <v>910</v>
      </c>
      <c r="AW1" s="861"/>
      <c r="AX1" s="861"/>
      <c r="AY1" s="855" t="s">
        <v>911</v>
      </c>
      <c r="AZ1" s="855"/>
      <c r="BA1" s="855"/>
      <c r="BB1" s="855"/>
      <c r="BC1" s="855"/>
      <c r="BD1" s="855"/>
      <c r="BE1" s="855"/>
      <c r="BF1" s="855"/>
      <c r="BG1" s="855"/>
      <c r="BH1" s="855"/>
      <c r="BI1" s="855"/>
      <c r="BJ1" s="855"/>
      <c r="BK1" s="855" t="s">
        <v>912</v>
      </c>
      <c r="BL1" s="855"/>
      <c r="BM1" s="855"/>
      <c r="BN1" s="855"/>
      <c r="BO1" s="855"/>
      <c r="BP1" s="855"/>
      <c r="BQ1" s="855"/>
      <c r="BR1" s="855"/>
      <c r="BS1" s="855"/>
      <c r="BT1" s="855"/>
      <c r="BU1" s="855"/>
      <c r="BV1" s="855"/>
      <c r="BW1" s="857"/>
      <c r="BX1" s="857"/>
      <c r="BY1" s="857"/>
      <c r="BZ1" s="857"/>
      <c r="CA1" s="857"/>
      <c r="CB1" s="857"/>
      <c r="CC1" s="857"/>
      <c r="CD1" s="857"/>
      <c r="CE1" s="857"/>
      <c r="CF1" s="857"/>
      <c r="CG1" s="857"/>
      <c r="CH1" s="857"/>
    </row>
    <row r="2" spans="2:86" ht="8.25" customHeight="1" x14ac:dyDescent="0.15">
      <c r="AU2" s="860"/>
      <c r="AV2" s="861" t="s">
        <v>913</v>
      </c>
      <c r="AW2" s="862" t="s">
        <v>914</v>
      </c>
      <c r="AX2" s="862" t="s">
        <v>915</v>
      </c>
      <c r="AY2" s="855" t="s">
        <v>916</v>
      </c>
      <c r="AZ2" s="855"/>
      <c r="BA2" s="855"/>
      <c r="BB2" s="855"/>
      <c r="BC2" s="855"/>
      <c r="BD2" s="855"/>
      <c r="BE2" s="855"/>
      <c r="BF2" s="855"/>
      <c r="BG2" s="855"/>
      <c r="BH2" s="855"/>
      <c r="BI2" s="855"/>
      <c r="BJ2" s="855"/>
      <c r="BK2" s="855" t="s">
        <v>917</v>
      </c>
      <c r="BL2" s="855"/>
      <c r="BM2" s="855"/>
      <c r="BN2" s="855"/>
      <c r="BO2" s="855" t="s">
        <v>918</v>
      </c>
      <c r="BP2" s="855"/>
      <c r="BQ2" s="855"/>
      <c r="BR2" s="855"/>
      <c r="BS2" s="855"/>
      <c r="BT2" s="855"/>
      <c r="BU2" s="855"/>
      <c r="BV2" s="855"/>
      <c r="BW2" s="856"/>
      <c r="BX2" s="856"/>
      <c r="BY2" s="856"/>
      <c r="BZ2" s="856"/>
      <c r="CA2" s="857"/>
      <c r="CB2" s="857"/>
      <c r="CC2" s="857"/>
      <c r="CD2" s="857"/>
      <c r="CE2" s="857"/>
      <c r="CF2" s="857"/>
      <c r="CG2" s="857"/>
      <c r="CH2" s="857"/>
    </row>
    <row r="3" spans="2:86" ht="24.95" customHeight="1" x14ac:dyDescent="0.15">
      <c r="B3" s="568" t="s">
        <v>919</v>
      </c>
      <c r="C3" s="858"/>
      <c r="D3" s="858"/>
      <c r="E3" s="859"/>
      <c r="F3" s="859"/>
      <c r="G3" s="859"/>
      <c r="H3" s="859"/>
      <c r="I3" s="859"/>
      <c r="J3" s="859"/>
      <c r="K3" s="858"/>
      <c r="L3" s="858"/>
      <c r="M3" s="858"/>
      <c r="N3" s="858"/>
      <c r="O3" s="858"/>
      <c r="P3" s="858"/>
      <c r="Q3" s="858"/>
      <c r="R3" s="858"/>
      <c r="S3" s="858"/>
      <c r="T3" s="858"/>
      <c r="U3" s="858"/>
      <c r="V3" s="858"/>
      <c r="W3" s="858"/>
      <c r="X3" s="858"/>
      <c r="Y3" s="858"/>
      <c r="Z3" s="858"/>
      <c r="AA3" s="858"/>
      <c r="AB3" s="858"/>
      <c r="AC3" s="858"/>
      <c r="AD3" s="858"/>
      <c r="AE3" s="858"/>
      <c r="AF3" s="858"/>
      <c r="AG3" s="858"/>
      <c r="AH3" s="858"/>
      <c r="AI3" s="858"/>
      <c r="AJ3" s="858"/>
      <c r="AK3" s="858"/>
      <c r="AL3" s="858"/>
      <c r="AM3" s="858"/>
      <c r="AN3" s="858"/>
      <c r="AO3" s="858"/>
      <c r="AU3" s="860"/>
      <c r="AV3" s="861"/>
      <c r="AW3" s="862"/>
      <c r="AX3" s="862"/>
      <c r="AY3" s="855" t="s">
        <v>920</v>
      </c>
      <c r="AZ3" s="855"/>
      <c r="BA3" s="855"/>
      <c r="BB3" s="855"/>
      <c r="BC3" s="855" t="s">
        <v>921</v>
      </c>
      <c r="BD3" s="855"/>
      <c r="BE3" s="855"/>
      <c r="BF3" s="855"/>
      <c r="BG3" s="855" t="s">
        <v>922</v>
      </c>
      <c r="BH3" s="855"/>
      <c r="BI3" s="855"/>
      <c r="BJ3" s="855"/>
      <c r="BK3" s="855" t="s">
        <v>923</v>
      </c>
      <c r="BL3" s="855"/>
      <c r="BM3" s="855"/>
      <c r="BN3" s="855"/>
      <c r="BO3" s="855" t="s">
        <v>921</v>
      </c>
      <c r="BP3" s="855"/>
      <c r="BQ3" s="855"/>
      <c r="BR3" s="855"/>
      <c r="BS3" s="855" t="s">
        <v>922</v>
      </c>
      <c r="BT3" s="855"/>
      <c r="BU3" s="855"/>
      <c r="BV3" s="855"/>
      <c r="BW3" s="857"/>
      <c r="BX3" s="857"/>
      <c r="BY3" s="857"/>
      <c r="BZ3" s="857"/>
      <c r="CA3" s="857"/>
      <c r="CB3" s="857"/>
      <c r="CC3" s="857"/>
      <c r="CD3" s="857"/>
      <c r="CE3" s="857"/>
      <c r="CF3" s="857"/>
      <c r="CG3" s="857"/>
      <c r="CH3" s="857"/>
    </row>
    <row r="4" spans="2:86" ht="18" customHeight="1" x14ac:dyDescent="0.15">
      <c r="B4" s="401" t="s">
        <v>8</v>
      </c>
      <c r="C4" s="401"/>
      <c r="D4" s="401"/>
      <c r="E4" s="624" t="s">
        <v>542</v>
      </c>
      <c r="F4" s="625"/>
      <c r="G4" s="625"/>
      <c r="H4" s="625"/>
      <c r="I4" s="625"/>
      <c r="J4" s="626"/>
      <c r="K4" s="496" t="s">
        <v>9</v>
      </c>
      <c r="L4" s="496"/>
      <c r="M4" s="496"/>
      <c r="N4" s="648" t="s">
        <v>543</v>
      </c>
      <c r="O4" s="648"/>
      <c r="P4" s="648"/>
      <c r="Q4" s="648"/>
      <c r="R4" s="648"/>
      <c r="S4" s="648"/>
      <c r="T4" s="498" t="s">
        <v>924</v>
      </c>
      <c r="U4" s="499"/>
      <c r="V4" s="499"/>
      <c r="W4" s="499"/>
      <c r="X4" s="500"/>
      <c r="Y4" s="870" t="s">
        <v>545</v>
      </c>
      <c r="Z4" s="870"/>
      <c r="AA4" s="870"/>
      <c r="AB4" s="870"/>
      <c r="AC4" s="870"/>
      <c r="AD4" s="870"/>
      <c r="AE4" s="870"/>
      <c r="AF4" s="870"/>
      <c r="AG4" s="498" t="s">
        <v>546</v>
      </c>
      <c r="AH4" s="499"/>
      <c r="AI4" s="499"/>
      <c r="AJ4" s="500"/>
      <c r="AK4" s="863">
        <v>45621</v>
      </c>
      <c r="AL4" s="864"/>
      <c r="AM4" s="864"/>
      <c r="AN4" s="864"/>
      <c r="AO4" s="865"/>
      <c r="AU4" s="860"/>
      <c r="AV4" s="861"/>
      <c r="AW4" s="862"/>
      <c r="AX4" s="862"/>
      <c r="AY4" s="173" t="s">
        <v>925</v>
      </c>
      <c r="AZ4" s="173" t="s">
        <v>926</v>
      </c>
      <c r="BA4" s="173" t="s">
        <v>927</v>
      </c>
      <c r="BB4" s="173" t="s">
        <v>928</v>
      </c>
      <c r="BC4" s="173" t="s">
        <v>925</v>
      </c>
      <c r="BD4" s="173" t="s">
        <v>926</v>
      </c>
      <c r="BE4" s="173" t="s">
        <v>927</v>
      </c>
      <c r="BF4" s="173" t="s">
        <v>928</v>
      </c>
      <c r="BG4" s="173" t="s">
        <v>925</v>
      </c>
      <c r="BH4" s="173" t="s">
        <v>926</v>
      </c>
      <c r="BI4" s="173" t="s">
        <v>927</v>
      </c>
      <c r="BJ4" s="173" t="s">
        <v>928</v>
      </c>
      <c r="BK4" s="173" t="s">
        <v>925</v>
      </c>
      <c r="BL4" s="173" t="s">
        <v>926</v>
      </c>
      <c r="BM4" s="173" t="s">
        <v>927</v>
      </c>
      <c r="BN4" s="173" t="s">
        <v>928</v>
      </c>
      <c r="BO4" s="173" t="s">
        <v>925</v>
      </c>
      <c r="BP4" s="173" t="s">
        <v>926</v>
      </c>
      <c r="BQ4" s="173" t="s">
        <v>927</v>
      </c>
      <c r="BR4" s="173" t="s">
        <v>928</v>
      </c>
      <c r="BS4" s="173" t="s">
        <v>925</v>
      </c>
      <c r="BT4" s="173" t="s">
        <v>926</v>
      </c>
      <c r="BU4" s="173" t="s">
        <v>927</v>
      </c>
      <c r="BV4" s="173" t="s">
        <v>928</v>
      </c>
      <c r="BW4" s="5"/>
      <c r="BX4" s="5"/>
      <c r="BY4" s="5"/>
      <c r="BZ4" s="5"/>
      <c r="CA4" s="5"/>
      <c r="CB4" s="5"/>
      <c r="CC4" s="5"/>
      <c r="CD4" s="5"/>
      <c r="CE4" s="5"/>
      <c r="CF4" s="5"/>
      <c r="CG4" s="5"/>
      <c r="CH4" s="5"/>
    </row>
    <row r="5" spans="2:86" ht="18" customHeight="1" x14ac:dyDescent="0.15">
      <c r="B5" s="409" t="s">
        <v>0</v>
      </c>
      <c r="C5" s="409"/>
      <c r="D5" s="409"/>
      <c r="E5" s="634" t="s">
        <v>547</v>
      </c>
      <c r="F5" s="635"/>
      <c r="G5" s="635"/>
      <c r="H5" s="635"/>
      <c r="I5" s="635"/>
      <c r="J5" s="636"/>
      <c r="K5" s="528" t="s">
        <v>1</v>
      </c>
      <c r="L5" s="528"/>
      <c r="M5" s="528"/>
      <c r="N5" s="648" t="s">
        <v>548</v>
      </c>
      <c r="O5" s="648"/>
      <c r="P5" s="648"/>
      <c r="Q5" s="648"/>
      <c r="R5" s="648"/>
      <c r="S5" s="648"/>
      <c r="T5" s="501"/>
      <c r="U5" s="502"/>
      <c r="V5" s="502"/>
      <c r="W5" s="502"/>
      <c r="X5" s="503"/>
      <c r="Y5" s="869" t="s">
        <v>549</v>
      </c>
      <c r="Z5" s="869"/>
      <c r="AA5" s="869"/>
      <c r="AB5" s="869"/>
      <c r="AC5" s="869"/>
      <c r="AD5" s="869"/>
      <c r="AE5" s="869"/>
      <c r="AF5" s="869"/>
      <c r="AG5" s="632"/>
      <c r="AH5" s="650"/>
      <c r="AI5" s="650"/>
      <c r="AJ5" s="633"/>
      <c r="AK5" s="866"/>
      <c r="AL5" s="867"/>
      <c r="AM5" s="867"/>
      <c r="AN5" s="867"/>
      <c r="AO5" s="868"/>
      <c r="AU5" s="860"/>
      <c r="AV5" s="174" t="str">
        <f>N7</f>
        <v>S036</v>
      </c>
      <c r="AW5" s="175">
        <f>R7</f>
        <v>10.5</v>
      </c>
      <c r="AX5" s="176" t="str">
        <f>AM35</f>
        <v>Ⅰ</v>
      </c>
      <c r="AY5" s="176">
        <f>Y37</f>
        <v>0</v>
      </c>
      <c r="AZ5" s="176">
        <f t="shared" ref="AZ5:BJ5" si="0">Z37</f>
        <v>0</v>
      </c>
      <c r="BA5" s="176">
        <f t="shared" si="0"/>
        <v>0</v>
      </c>
      <c r="BB5" s="176">
        <f>AB37</f>
        <v>0</v>
      </c>
      <c r="BC5" s="176">
        <f t="shared" si="0"/>
        <v>0</v>
      </c>
      <c r="BD5" s="176">
        <f>AD37</f>
        <v>0</v>
      </c>
      <c r="BE5" s="176">
        <f>AE37</f>
        <v>0</v>
      </c>
      <c r="BF5" s="176">
        <f t="shared" si="0"/>
        <v>0</v>
      </c>
      <c r="BG5" s="176">
        <f t="shared" si="0"/>
        <v>0</v>
      </c>
      <c r="BH5" s="176">
        <f t="shared" si="0"/>
        <v>0</v>
      </c>
      <c r="BI5" s="176">
        <f>AI37</f>
        <v>0</v>
      </c>
      <c r="BJ5" s="176">
        <f t="shared" si="0"/>
        <v>0</v>
      </c>
      <c r="BK5" s="176" t="str">
        <f>IF(Y37&gt;0,R7,"")</f>
        <v/>
      </c>
      <c r="BL5" s="177" t="str">
        <f>IF(Y37&gt;0,"",IF(Z37&gt;0,R7,""))</f>
        <v/>
      </c>
      <c r="BM5" s="177" t="str">
        <f>IF(Y37+Z37&gt;0,"",IF(AA37&gt;0,R7,""))</f>
        <v/>
      </c>
      <c r="BN5" s="177" t="str">
        <f>IF(Y37+Z37+AA37&gt;0,"",IF(AB37&gt;0,R7,""))</f>
        <v/>
      </c>
      <c r="BO5" s="176">
        <f>AC35</f>
        <v>0</v>
      </c>
      <c r="BP5" s="176">
        <f t="shared" ref="BP5:BQ5" si="1">AD35</f>
        <v>0</v>
      </c>
      <c r="BQ5" s="176">
        <f t="shared" si="1"/>
        <v>0</v>
      </c>
      <c r="BR5" s="176">
        <f>AF35</f>
        <v>0</v>
      </c>
      <c r="BS5" s="176">
        <f>AG35</f>
        <v>0</v>
      </c>
      <c r="BT5" s="176">
        <f>AH35</f>
        <v>0</v>
      </c>
      <c r="BU5" s="176">
        <f>AI35</f>
        <v>0</v>
      </c>
      <c r="BV5" s="176">
        <f>AJ35</f>
        <v>0</v>
      </c>
      <c r="BW5" s="178"/>
      <c r="BX5" s="179"/>
      <c r="BY5" s="179"/>
      <c r="BZ5" s="179"/>
      <c r="CA5" s="180"/>
      <c r="CB5" s="180"/>
      <c r="CC5" s="180"/>
      <c r="CD5" s="180"/>
      <c r="CE5" s="180"/>
      <c r="CF5" s="180"/>
      <c r="CG5" s="180"/>
      <c r="CH5" s="180"/>
    </row>
    <row r="6" spans="2:86" ht="12" customHeight="1" x14ac:dyDescent="0.15">
      <c r="B6" s="871" t="s">
        <v>929</v>
      </c>
      <c r="C6" s="873"/>
      <c r="D6" s="874"/>
      <c r="E6" s="875"/>
      <c r="F6" s="875"/>
      <c r="G6" s="875"/>
      <c r="H6" s="875"/>
      <c r="I6" s="875"/>
      <c r="J6" s="876"/>
      <c r="K6" s="881" t="s">
        <v>930</v>
      </c>
      <c r="L6" s="882"/>
      <c r="M6" s="882"/>
      <c r="N6" s="882"/>
      <c r="O6" s="882"/>
      <c r="P6" s="882"/>
      <c r="Q6" s="882"/>
      <c r="R6" s="882"/>
      <c r="S6" s="882"/>
      <c r="T6" s="882"/>
      <c r="U6" s="882"/>
      <c r="V6" s="882"/>
      <c r="W6" s="882"/>
      <c r="X6" s="882"/>
      <c r="Y6" s="882"/>
      <c r="Z6" s="882"/>
      <c r="AA6" s="882"/>
      <c r="AB6" s="882"/>
      <c r="AC6" s="882"/>
      <c r="AD6" s="882"/>
      <c r="AE6" s="882"/>
      <c r="AF6" s="882"/>
      <c r="AG6" s="882"/>
      <c r="AH6" s="882"/>
      <c r="AI6" s="882"/>
      <c r="AJ6" s="882"/>
      <c r="AK6" s="882"/>
      <c r="AL6" s="882"/>
      <c r="AM6" s="882"/>
      <c r="AN6" s="882"/>
      <c r="AO6" s="883"/>
      <c r="AP6" s="2"/>
    </row>
    <row r="7" spans="2:86" ht="12" customHeight="1" x14ac:dyDescent="0.15">
      <c r="B7" s="872"/>
      <c r="C7" s="877"/>
      <c r="D7" s="875"/>
      <c r="E7" s="875"/>
      <c r="F7" s="875"/>
      <c r="G7" s="875"/>
      <c r="H7" s="875"/>
      <c r="I7" s="875"/>
      <c r="J7" s="876"/>
      <c r="K7" s="884" t="s">
        <v>931</v>
      </c>
      <c r="L7" s="885"/>
      <c r="M7" s="886"/>
      <c r="N7" s="887" t="s">
        <v>980</v>
      </c>
      <c r="O7" s="888"/>
      <c r="P7" s="884" t="s">
        <v>932</v>
      </c>
      <c r="Q7" s="886"/>
      <c r="R7" s="889">
        <v>10.5</v>
      </c>
      <c r="S7" s="890"/>
      <c r="T7" s="891"/>
      <c r="U7" s="892" t="s">
        <v>933</v>
      </c>
      <c r="V7" s="893"/>
      <c r="W7" s="892" t="s">
        <v>934</v>
      </c>
      <c r="X7" s="893"/>
      <c r="Y7" s="886" t="s">
        <v>935</v>
      </c>
      <c r="Z7" s="898"/>
      <c r="AA7" s="898"/>
      <c r="AB7" s="898"/>
      <c r="AC7" s="892" t="s">
        <v>936</v>
      </c>
      <c r="AD7" s="899"/>
      <c r="AE7" s="899"/>
      <c r="AF7" s="899"/>
      <c r="AG7" s="899"/>
      <c r="AH7" s="899"/>
      <c r="AI7" s="899"/>
      <c r="AJ7" s="893"/>
      <c r="AK7" s="892" t="s">
        <v>937</v>
      </c>
      <c r="AL7" s="899"/>
      <c r="AM7" s="899"/>
      <c r="AN7" s="901"/>
      <c r="AO7" s="902"/>
      <c r="AP7" s="2"/>
      <c r="AW7" s="182"/>
    </row>
    <row r="8" spans="2:86" ht="12" customHeight="1" x14ac:dyDescent="0.15">
      <c r="B8" s="872"/>
      <c r="C8" s="877"/>
      <c r="D8" s="875"/>
      <c r="E8" s="875"/>
      <c r="F8" s="875"/>
      <c r="G8" s="875"/>
      <c r="H8" s="875"/>
      <c r="I8" s="875"/>
      <c r="J8" s="876"/>
      <c r="K8" s="898" t="s">
        <v>731</v>
      </c>
      <c r="L8" s="898" t="s">
        <v>560</v>
      </c>
      <c r="M8" s="898"/>
      <c r="N8" s="898" t="s">
        <v>561</v>
      </c>
      <c r="O8" s="898"/>
      <c r="P8" s="898" t="s">
        <v>938</v>
      </c>
      <c r="Q8" s="898"/>
      <c r="R8" s="898" t="s">
        <v>939</v>
      </c>
      <c r="S8" s="898"/>
      <c r="T8" s="898"/>
      <c r="U8" s="894"/>
      <c r="V8" s="895"/>
      <c r="W8" s="894"/>
      <c r="X8" s="895"/>
      <c r="Y8" s="886"/>
      <c r="Z8" s="898"/>
      <c r="AA8" s="898"/>
      <c r="AB8" s="898"/>
      <c r="AC8" s="896"/>
      <c r="AD8" s="900"/>
      <c r="AE8" s="900"/>
      <c r="AF8" s="900"/>
      <c r="AG8" s="900"/>
      <c r="AH8" s="900"/>
      <c r="AI8" s="900"/>
      <c r="AJ8" s="897"/>
      <c r="AK8" s="894"/>
      <c r="AL8" s="903"/>
      <c r="AM8" s="903"/>
      <c r="AN8" s="904"/>
      <c r="AO8" s="905"/>
      <c r="AP8" s="2"/>
    </row>
    <row r="9" spans="2:86" ht="12" customHeight="1" x14ac:dyDescent="0.15">
      <c r="B9" s="872"/>
      <c r="C9" s="877"/>
      <c r="D9" s="875"/>
      <c r="E9" s="875"/>
      <c r="F9" s="875"/>
      <c r="G9" s="875"/>
      <c r="H9" s="875"/>
      <c r="I9" s="875"/>
      <c r="J9" s="876"/>
      <c r="K9" s="898"/>
      <c r="L9" s="898"/>
      <c r="M9" s="898"/>
      <c r="N9" s="898"/>
      <c r="O9" s="898"/>
      <c r="P9" s="898"/>
      <c r="Q9" s="898"/>
      <c r="R9" s="898"/>
      <c r="S9" s="898"/>
      <c r="T9" s="898"/>
      <c r="U9" s="894"/>
      <c r="V9" s="895"/>
      <c r="W9" s="894"/>
      <c r="X9" s="895"/>
      <c r="Y9" s="886" t="s">
        <v>940</v>
      </c>
      <c r="Z9" s="898"/>
      <c r="AA9" s="898"/>
      <c r="AB9" s="898"/>
      <c r="AC9" s="898" t="s">
        <v>941</v>
      </c>
      <c r="AD9" s="898"/>
      <c r="AE9" s="898"/>
      <c r="AF9" s="898"/>
      <c r="AG9" s="898" t="s">
        <v>942</v>
      </c>
      <c r="AH9" s="898"/>
      <c r="AI9" s="898"/>
      <c r="AJ9" s="898"/>
      <c r="AK9" s="894"/>
      <c r="AL9" s="903"/>
      <c r="AM9" s="903"/>
      <c r="AN9" s="904"/>
      <c r="AO9" s="905"/>
      <c r="AP9" s="2"/>
    </row>
    <row r="10" spans="2:86" ht="12" customHeight="1" x14ac:dyDescent="0.15">
      <c r="B10" s="872"/>
      <c r="C10" s="877"/>
      <c r="D10" s="875"/>
      <c r="E10" s="875"/>
      <c r="F10" s="875"/>
      <c r="G10" s="875"/>
      <c r="H10" s="875"/>
      <c r="I10" s="875"/>
      <c r="J10" s="876"/>
      <c r="K10" s="898"/>
      <c r="L10" s="898"/>
      <c r="M10" s="898"/>
      <c r="N10" s="898"/>
      <c r="O10" s="898"/>
      <c r="P10" s="898"/>
      <c r="Q10" s="898"/>
      <c r="R10" s="898"/>
      <c r="S10" s="898"/>
      <c r="T10" s="898"/>
      <c r="U10" s="896"/>
      <c r="V10" s="897"/>
      <c r="W10" s="896"/>
      <c r="X10" s="897"/>
      <c r="Y10" s="183" t="s">
        <v>527</v>
      </c>
      <c r="Z10" s="184" t="s">
        <v>526</v>
      </c>
      <c r="AA10" s="184" t="s">
        <v>943</v>
      </c>
      <c r="AB10" s="184" t="s">
        <v>944</v>
      </c>
      <c r="AC10" s="184" t="s">
        <v>527</v>
      </c>
      <c r="AD10" s="184" t="s">
        <v>526</v>
      </c>
      <c r="AE10" s="184" t="s">
        <v>943</v>
      </c>
      <c r="AF10" s="184" t="s">
        <v>944</v>
      </c>
      <c r="AG10" s="184" t="s">
        <v>527</v>
      </c>
      <c r="AH10" s="184" t="s">
        <v>526</v>
      </c>
      <c r="AI10" s="184" t="s">
        <v>943</v>
      </c>
      <c r="AJ10" s="184" t="s">
        <v>944</v>
      </c>
      <c r="AK10" s="896"/>
      <c r="AL10" s="900"/>
      <c r="AM10" s="900"/>
      <c r="AN10" s="906"/>
      <c r="AO10" s="907"/>
      <c r="AP10" s="2"/>
    </row>
    <row r="11" spans="2:86" ht="12" customHeight="1" x14ac:dyDescent="0.15">
      <c r="B11" s="872"/>
      <c r="C11" s="877"/>
      <c r="D11" s="875"/>
      <c r="E11" s="875"/>
      <c r="F11" s="875"/>
      <c r="G11" s="875"/>
      <c r="H11" s="875"/>
      <c r="I11" s="875"/>
      <c r="J11" s="876"/>
      <c r="K11" s="185"/>
      <c r="L11" s="908"/>
      <c r="M11" s="910"/>
      <c r="N11" s="908"/>
      <c r="O11" s="910"/>
      <c r="P11" s="908"/>
      <c r="Q11" s="910"/>
      <c r="R11" s="606"/>
      <c r="S11" s="606"/>
      <c r="T11" s="606"/>
      <c r="U11" s="908"/>
      <c r="V11" s="910"/>
      <c r="W11" s="908"/>
      <c r="X11" s="910"/>
      <c r="Y11" s="186"/>
      <c r="Z11" s="187"/>
      <c r="AA11" s="187"/>
      <c r="AB11" s="187"/>
      <c r="AC11" s="188"/>
      <c r="AD11" s="188"/>
      <c r="AE11" s="188"/>
      <c r="AF11" s="188"/>
      <c r="AG11" s="188"/>
      <c r="AH11" s="188"/>
      <c r="AI11" s="188"/>
      <c r="AJ11" s="188"/>
      <c r="AK11" s="908"/>
      <c r="AL11" s="909"/>
      <c r="AM11" s="909"/>
      <c r="AN11" s="909"/>
      <c r="AO11" s="910"/>
      <c r="AP11" s="2"/>
      <c r="AQ11" s="189">
        <f>IF(P11="材質劣化",2,IF(P11="漏水",3,1))</f>
        <v>1</v>
      </c>
    </row>
    <row r="12" spans="2:86" ht="12" customHeight="1" x14ac:dyDescent="0.15">
      <c r="B12" s="872"/>
      <c r="C12" s="877"/>
      <c r="D12" s="875"/>
      <c r="E12" s="875"/>
      <c r="F12" s="875"/>
      <c r="G12" s="875"/>
      <c r="H12" s="875"/>
      <c r="I12" s="875"/>
      <c r="J12" s="876"/>
      <c r="K12" s="185"/>
      <c r="L12" s="908"/>
      <c r="M12" s="910"/>
      <c r="N12" s="908"/>
      <c r="O12" s="910"/>
      <c r="P12" s="908"/>
      <c r="Q12" s="910"/>
      <c r="R12" s="606"/>
      <c r="S12" s="606"/>
      <c r="T12" s="606"/>
      <c r="U12" s="908"/>
      <c r="V12" s="910"/>
      <c r="W12" s="908"/>
      <c r="X12" s="910"/>
      <c r="Y12" s="186"/>
      <c r="Z12" s="187"/>
      <c r="AA12" s="187"/>
      <c r="AB12" s="187"/>
      <c r="AC12" s="188"/>
      <c r="AD12" s="188"/>
      <c r="AE12" s="188"/>
      <c r="AF12" s="188"/>
      <c r="AG12" s="188"/>
      <c r="AH12" s="188"/>
      <c r="AI12" s="188"/>
      <c r="AJ12" s="188"/>
      <c r="AK12" s="908"/>
      <c r="AL12" s="909"/>
      <c r="AM12" s="909"/>
      <c r="AN12" s="909"/>
      <c r="AO12" s="910"/>
      <c r="AP12" s="2"/>
      <c r="AQ12" s="189">
        <f>IF(P12="材質劣化",2,IF(P12="漏水",3,1))</f>
        <v>1</v>
      </c>
    </row>
    <row r="13" spans="2:86" ht="12" customHeight="1" x14ac:dyDescent="0.15">
      <c r="B13" s="872"/>
      <c r="C13" s="877"/>
      <c r="D13" s="875"/>
      <c r="E13" s="875"/>
      <c r="F13" s="875"/>
      <c r="G13" s="875"/>
      <c r="H13" s="875"/>
      <c r="I13" s="875"/>
      <c r="J13" s="876"/>
      <c r="K13" s="185"/>
      <c r="L13" s="908"/>
      <c r="M13" s="910"/>
      <c r="N13" s="908"/>
      <c r="O13" s="910"/>
      <c r="P13" s="908"/>
      <c r="Q13" s="910"/>
      <c r="R13" s="604"/>
      <c r="S13" s="620"/>
      <c r="T13" s="605"/>
      <c r="U13" s="908"/>
      <c r="V13" s="910"/>
      <c r="W13" s="908"/>
      <c r="X13" s="910"/>
      <c r="Y13" s="186"/>
      <c r="Z13" s="187"/>
      <c r="AA13" s="187"/>
      <c r="AB13" s="187"/>
      <c r="AC13" s="188"/>
      <c r="AD13" s="188"/>
      <c r="AE13" s="188"/>
      <c r="AF13" s="188"/>
      <c r="AG13" s="188"/>
      <c r="AH13" s="188"/>
      <c r="AI13" s="188"/>
      <c r="AJ13" s="188"/>
      <c r="AK13" s="908"/>
      <c r="AL13" s="909"/>
      <c r="AM13" s="909"/>
      <c r="AN13" s="909"/>
      <c r="AO13" s="910"/>
      <c r="AP13" s="2"/>
      <c r="AQ13" s="189">
        <f t="shared" ref="AQ13:AQ34" si="2">IF(P13="材質劣化",2,IF(P13="漏水",3,1))</f>
        <v>1</v>
      </c>
    </row>
    <row r="14" spans="2:86" ht="12" customHeight="1" x14ac:dyDescent="0.15">
      <c r="B14" s="872"/>
      <c r="C14" s="877"/>
      <c r="D14" s="875"/>
      <c r="E14" s="875"/>
      <c r="F14" s="875"/>
      <c r="G14" s="875"/>
      <c r="H14" s="875"/>
      <c r="I14" s="875"/>
      <c r="J14" s="876"/>
      <c r="K14" s="185"/>
      <c r="L14" s="908"/>
      <c r="M14" s="910"/>
      <c r="N14" s="908"/>
      <c r="O14" s="910"/>
      <c r="P14" s="908"/>
      <c r="Q14" s="910"/>
      <c r="R14" s="604"/>
      <c r="S14" s="620"/>
      <c r="T14" s="605"/>
      <c r="U14" s="908"/>
      <c r="V14" s="910"/>
      <c r="W14" s="908"/>
      <c r="X14" s="910"/>
      <c r="Y14" s="186"/>
      <c r="Z14" s="187"/>
      <c r="AA14" s="187"/>
      <c r="AB14" s="187"/>
      <c r="AC14" s="188"/>
      <c r="AD14" s="188"/>
      <c r="AE14" s="188"/>
      <c r="AF14" s="188"/>
      <c r="AG14" s="188"/>
      <c r="AH14" s="188"/>
      <c r="AI14" s="188"/>
      <c r="AJ14" s="188"/>
      <c r="AK14" s="908"/>
      <c r="AL14" s="909"/>
      <c r="AM14" s="909"/>
      <c r="AN14" s="909"/>
      <c r="AO14" s="910"/>
      <c r="AP14" s="2"/>
      <c r="AQ14" s="189">
        <f t="shared" si="2"/>
        <v>1</v>
      </c>
    </row>
    <row r="15" spans="2:86" ht="12" customHeight="1" x14ac:dyDescent="0.15">
      <c r="B15" s="872"/>
      <c r="C15" s="877"/>
      <c r="D15" s="875"/>
      <c r="E15" s="875"/>
      <c r="F15" s="875"/>
      <c r="G15" s="875"/>
      <c r="H15" s="875"/>
      <c r="I15" s="875"/>
      <c r="J15" s="876"/>
      <c r="K15" s="185"/>
      <c r="L15" s="908"/>
      <c r="M15" s="910"/>
      <c r="N15" s="908"/>
      <c r="O15" s="910"/>
      <c r="P15" s="908"/>
      <c r="Q15" s="910"/>
      <c r="R15" s="604"/>
      <c r="S15" s="620"/>
      <c r="T15" s="605"/>
      <c r="U15" s="908"/>
      <c r="V15" s="910"/>
      <c r="W15" s="908"/>
      <c r="X15" s="910"/>
      <c r="Y15" s="186"/>
      <c r="Z15" s="187"/>
      <c r="AA15" s="187"/>
      <c r="AB15" s="187"/>
      <c r="AC15" s="188"/>
      <c r="AD15" s="188"/>
      <c r="AE15" s="188"/>
      <c r="AF15" s="188"/>
      <c r="AG15" s="188"/>
      <c r="AH15" s="188"/>
      <c r="AI15" s="188"/>
      <c r="AJ15" s="188"/>
      <c r="AK15" s="908"/>
      <c r="AL15" s="909"/>
      <c r="AM15" s="909"/>
      <c r="AN15" s="909"/>
      <c r="AO15" s="910"/>
      <c r="AP15" s="2"/>
      <c r="AQ15" s="189">
        <f t="shared" si="2"/>
        <v>1</v>
      </c>
    </row>
    <row r="16" spans="2:86" ht="12" customHeight="1" x14ac:dyDescent="0.15">
      <c r="B16" s="872"/>
      <c r="C16" s="877"/>
      <c r="D16" s="875"/>
      <c r="E16" s="875"/>
      <c r="F16" s="875"/>
      <c r="G16" s="875"/>
      <c r="H16" s="875"/>
      <c r="I16" s="875"/>
      <c r="J16" s="876"/>
      <c r="K16" s="185"/>
      <c r="L16" s="908"/>
      <c r="M16" s="910"/>
      <c r="N16" s="908"/>
      <c r="O16" s="910"/>
      <c r="P16" s="908"/>
      <c r="Q16" s="910"/>
      <c r="R16" s="604"/>
      <c r="S16" s="620"/>
      <c r="T16" s="605"/>
      <c r="U16" s="908"/>
      <c r="V16" s="910"/>
      <c r="W16" s="908"/>
      <c r="X16" s="910"/>
      <c r="Y16" s="186"/>
      <c r="Z16" s="187"/>
      <c r="AA16" s="187"/>
      <c r="AB16" s="187"/>
      <c r="AC16" s="188"/>
      <c r="AD16" s="188"/>
      <c r="AE16" s="188"/>
      <c r="AF16" s="188"/>
      <c r="AG16" s="188"/>
      <c r="AH16" s="188"/>
      <c r="AI16" s="188"/>
      <c r="AJ16" s="188"/>
      <c r="AK16" s="908"/>
      <c r="AL16" s="909"/>
      <c r="AM16" s="909"/>
      <c r="AN16" s="909"/>
      <c r="AO16" s="910"/>
      <c r="AP16" s="2"/>
      <c r="AQ16" s="189">
        <f t="shared" si="2"/>
        <v>1</v>
      </c>
    </row>
    <row r="17" spans="2:46" ht="12" customHeight="1" x14ac:dyDescent="0.15">
      <c r="B17" s="872"/>
      <c r="C17" s="877"/>
      <c r="D17" s="875"/>
      <c r="E17" s="875"/>
      <c r="F17" s="875"/>
      <c r="G17" s="875"/>
      <c r="H17" s="875"/>
      <c r="I17" s="875"/>
      <c r="J17" s="876"/>
      <c r="K17" s="185"/>
      <c r="L17" s="908"/>
      <c r="M17" s="910"/>
      <c r="N17" s="908"/>
      <c r="O17" s="910"/>
      <c r="P17" s="908"/>
      <c r="Q17" s="910"/>
      <c r="R17" s="604"/>
      <c r="S17" s="620"/>
      <c r="T17" s="605"/>
      <c r="U17" s="908"/>
      <c r="V17" s="910"/>
      <c r="W17" s="908"/>
      <c r="X17" s="910"/>
      <c r="Y17" s="186"/>
      <c r="Z17" s="187"/>
      <c r="AA17" s="187"/>
      <c r="AB17" s="187"/>
      <c r="AC17" s="188"/>
      <c r="AD17" s="188"/>
      <c r="AE17" s="188"/>
      <c r="AF17" s="188"/>
      <c r="AG17" s="188"/>
      <c r="AH17" s="188"/>
      <c r="AI17" s="188"/>
      <c r="AJ17" s="188"/>
      <c r="AK17" s="908"/>
      <c r="AL17" s="909"/>
      <c r="AM17" s="909"/>
      <c r="AN17" s="909"/>
      <c r="AO17" s="910"/>
      <c r="AP17" s="2"/>
      <c r="AQ17" s="189">
        <f t="shared" si="2"/>
        <v>1</v>
      </c>
    </row>
    <row r="18" spans="2:46" ht="12" customHeight="1" x14ac:dyDescent="0.15">
      <c r="B18" s="872"/>
      <c r="C18" s="877"/>
      <c r="D18" s="875"/>
      <c r="E18" s="875"/>
      <c r="F18" s="875"/>
      <c r="G18" s="875"/>
      <c r="H18" s="875"/>
      <c r="I18" s="875"/>
      <c r="J18" s="876"/>
      <c r="K18" s="185"/>
      <c r="L18" s="908"/>
      <c r="M18" s="910"/>
      <c r="N18" s="908"/>
      <c r="O18" s="910"/>
      <c r="P18" s="908"/>
      <c r="Q18" s="910"/>
      <c r="R18" s="604"/>
      <c r="S18" s="620"/>
      <c r="T18" s="605"/>
      <c r="U18" s="908"/>
      <c r="V18" s="910"/>
      <c r="W18" s="908"/>
      <c r="X18" s="910"/>
      <c r="Y18" s="186"/>
      <c r="Z18" s="187"/>
      <c r="AA18" s="187"/>
      <c r="AB18" s="187"/>
      <c r="AC18" s="188"/>
      <c r="AD18" s="188"/>
      <c r="AE18" s="188"/>
      <c r="AF18" s="188"/>
      <c r="AG18" s="188"/>
      <c r="AH18" s="188"/>
      <c r="AI18" s="188"/>
      <c r="AJ18" s="188"/>
      <c r="AK18" s="908"/>
      <c r="AL18" s="909"/>
      <c r="AM18" s="909"/>
      <c r="AN18" s="909"/>
      <c r="AO18" s="910"/>
      <c r="AP18" s="2"/>
      <c r="AQ18" s="189">
        <f t="shared" si="2"/>
        <v>1</v>
      </c>
    </row>
    <row r="19" spans="2:46" ht="12" customHeight="1" x14ac:dyDescent="0.15">
      <c r="B19" s="872"/>
      <c r="C19" s="877"/>
      <c r="D19" s="875"/>
      <c r="E19" s="875"/>
      <c r="F19" s="875"/>
      <c r="G19" s="875"/>
      <c r="H19" s="875"/>
      <c r="I19" s="875"/>
      <c r="J19" s="876"/>
      <c r="K19" s="185"/>
      <c r="L19" s="908"/>
      <c r="M19" s="910"/>
      <c r="N19" s="908"/>
      <c r="O19" s="910"/>
      <c r="P19" s="908"/>
      <c r="Q19" s="910"/>
      <c r="R19" s="604"/>
      <c r="S19" s="620"/>
      <c r="T19" s="605"/>
      <c r="U19" s="908"/>
      <c r="V19" s="910"/>
      <c r="W19" s="908"/>
      <c r="X19" s="910"/>
      <c r="Y19" s="186"/>
      <c r="Z19" s="187"/>
      <c r="AA19" s="187"/>
      <c r="AB19" s="187"/>
      <c r="AC19" s="188"/>
      <c r="AD19" s="188"/>
      <c r="AE19" s="188"/>
      <c r="AF19" s="188"/>
      <c r="AG19" s="188"/>
      <c r="AH19" s="188"/>
      <c r="AI19" s="188"/>
      <c r="AJ19" s="188"/>
      <c r="AK19" s="908"/>
      <c r="AL19" s="909"/>
      <c r="AM19" s="909"/>
      <c r="AN19" s="909"/>
      <c r="AO19" s="910"/>
      <c r="AP19" s="2"/>
      <c r="AQ19" s="189">
        <f t="shared" si="2"/>
        <v>1</v>
      </c>
    </row>
    <row r="20" spans="2:46" ht="12" customHeight="1" x14ac:dyDescent="0.15">
      <c r="B20" s="872"/>
      <c r="C20" s="877"/>
      <c r="D20" s="875"/>
      <c r="E20" s="875"/>
      <c r="F20" s="875"/>
      <c r="G20" s="875"/>
      <c r="H20" s="875"/>
      <c r="I20" s="875"/>
      <c r="J20" s="876"/>
      <c r="K20" s="185"/>
      <c r="L20" s="908"/>
      <c r="M20" s="910"/>
      <c r="N20" s="908"/>
      <c r="O20" s="910"/>
      <c r="P20" s="908"/>
      <c r="Q20" s="910"/>
      <c r="R20" s="604"/>
      <c r="S20" s="620"/>
      <c r="T20" s="605"/>
      <c r="U20" s="908"/>
      <c r="V20" s="910"/>
      <c r="W20" s="908"/>
      <c r="X20" s="910"/>
      <c r="Y20" s="186"/>
      <c r="Z20" s="187"/>
      <c r="AA20" s="187"/>
      <c r="AB20" s="187"/>
      <c r="AC20" s="188"/>
      <c r="AD20" s="188"/>
      <c r="AE20" s="188"/>
      <c r="AF20" s="188"/>
      <c r="AG20" s="188"/>
      <c r="AH20" s="188"/>
      <c r="AI20" s="188"/>
      <c r="AJ20" s="188"/>
      <c r="AK20" s="908"/>
      <c r="AL20" s="909"/>
      <c r="AM20" s="909"/>
      <c r="AN20" s="909"/>
      <c r="AO20" s="910"/>
      <c r="AP20" s="2"/>
      <c r="AQ20" s="189">
        <f t="shared" si="2"/>
        <v>1</v>
      </c>
    </row>
    <row r="21" spans="2:46" ht="12" customHeight="1" x14ac:dyDescent="0.15">
      <c r="B21" s="872"/>
      <c r="C21" s="877"/>
      <c r="D21" s="875"/>
      <c r="E21" s="875"/>
      <c r="F21" s="875"/>
      <c r="G21" s="875"/>
      <c r="H21" s="875"/>
      <c r="I21" s="875"/>
      <c r="J21" s="876"/>
      <c r="K21" s="185"/>
      <c r="L21" s="908"/>
      <c r="M21" s="910"/>
      <c r="N21" s="908"/>
      <c r="O21" s="910"/>
      <c r="P21" s="908"/>
      <c r="Q21" s="910"/>
      <c r="R21" s="604"/>
      <c r="S21" s="620"/>
      <c r="T21" s="605"/>
      <c r="U21" s="908"/>
      <c r="V21" s="910"/>
      <c r="W21" s="908"/>
      <c r="X21" s="910"/>
      <c r="Y21" s="186"/>
      <c r="Z21" s="187"/>
      <c r="AA21" s="187"/>
      <c r="AB21" s="187"/>
      <c r="AC21" s="188"/>
      <c r="AD21" s="188"/>
      <c r="AE21" s="188"/>
      <c r="AF21" s="188"/>
      <c r="AG21" s="188"/>
      <c r="AH21" s="188"/>
      <c r="AI21" s="188"/>
      <c r="AJ21" s="188"/>
      <c r="AK21" s="908"/>
      <c r="AL21" s="909"/>
      <c r="AM21" s="909"/>
      <c r="AN21" s="909"/>
      <c r="AO21" s="910"/>
      <c r="AP21" s="2"/>
      <c r="AQ21" s="189">
        <f>IF(P21="材質劣化",2,IF(P21="漏水",3,1))</f>
        <v>1</v>
      </c>
    </row>
    <row r="22" spans="2:46" ht="12" customHeight="1" x14ac:dyDescent="0.15">
      <c r="B22" s="872"/>
      <c r="C22" s="877"/>
      <c r="D22" s="875"/>
      <c r="E22" s="875"/>
      <c r="F22" s="875"/>
      <c r="G22" s="875"/>
      <c r="H22" s="875"/>
      <c r="I22" s="875"/>
      <c r="J22" s="876"/>
      <c r="K22" s="185"/>
      <c r="L22" s="908"/>
      <c r="M22" s="910"/>
      <c r="N22" s="908"/>
      <c r="O22" s="910"/>
      <c r="P22" s="908"/>
      <c r="Q22" s="910"/>
      <c r="R22" s="604"/>
      <c r="S22" s="620"/>
      <c r="T22" s="605"/>
      <c r="U22" s="908"/>
      <c r="V22" s="910"/>
      <c r="W22" s="908"/>
      <c r="X22" s="910"/>
      <c r="Y22" s="186"/>
      <c r="Z22" s="187"/>
      <c r="AA22" s="187"/>
      <c r="AB22" s="187"/>
      <c r="AC22" s="188"/>
      <c r="AD22" s="188"/>
      <c r="AE22" s="188"/>
      <c r="AF22" s="188"/>
      <c r="AG22" s="188"/>
      <c r="AH22" s="188"/>
      <c r="AI22" s="188"/>
      <c r="AJ22" s="188"/>
      <c r="AK22" s="908"/>
      <c r="AL22" s="909"/>
      <c r="AM22" s="909"/>
      <c r="AN22" s="909"/>
      <c r="AO22" s="910"/>
      <c r="AP22" s="2"/>
      <c r="AQ22" s="189">
        <f t="shared" si="2"/>
        <v>1</v>
      </c>
    </row>
    <row r="23" spans="2:46" ht="12" customHeight="1" x14ac:dyDescent="0.15">
      <c r="B23" s="872"/>
      <c r="C23" s="877"/>
      <c r="D23" s="875"/>
      <c r="E23" s="875"/>
      <c r="F23" s="875"/>
      <c r="G23" s="875"/>
      <c r="H23" s="875"/>
      <c r="I23" s="875"/>
      <c r="J23" s="876"/>
      <c r="K23" s="185"/>
      <c r="L23" s="908"/>
      <c r="M23" s="910"/>
      <c r="N23" s="908"/>
      <c r="O23" s="910"/>
      <c r="P23" s="908"/>
      <c r="Q23" s="910"/>
      <c r="R23" s="604"/>
      <c r="S23" s="620"/>
      <c r="T23" s="605"/>
      <c r="U23" s="908"/>
      <c r="V23" s="910"/>
      <c r="W23" s="908"/>
      <c r="X23" s="910"/>
      <c r="Y23" s="186"/>
      <c r="Z23" s="187"/>
      <c r="AA23" s="187"/>
      <c r="AB23" s="187"/>
      <c r="AC23" s="188"/>
      <c r="AD23" s="188"/>
      <c r="AE23" s="188"/>
      <c r="AF23" s="188"/>
      <c r="AG23" s="188"/>
      <c r="AH23" s="188"/>
      <c r="AI23" s="188"/>
      <c r="AJ23" s="188"/>
      <c r="AK23" s="908"/>
      <c r="AL23" s="909"/>
      <c r="AM23" s="909"/>
      <c r="AN23" s="909"/>
      <c r="AO23" s="910"/>
      <c r="AP23" s="2"/>
      <c r="AQ23" s="189">
        <f t="shared" si="2"/>
        <v>1</v>
      </c>
    </row>
    <row r="24" spans="2:46" ht="12" customHeight="1" x14ac:dyDescent="0.15">
      <c r="B24" s="872"/>
      <c r="C24" s="877"/>
      <c r="D24" s="875"/>
      <c r="E24" s="875"/>
      <c r="F24" s="875"/>
      <c r="G24" s="875"/>
      <c r="H24" s="875"/>
      <c r="I24" s="875"/>
      <c r="J24" s="876"/>
      <c r="K24" s="185"/>
      <c r="L24" s="908"/>
      <c r="M24" s="910"/>
      <c r="N24" s="908"/>
      <c r="O24" s="910"/>
      <c r="P24" s="908"/>
      <c r="Q24" s="910"/>
      <c r="R24" s="604"/>
      <c r="S24" s="620"/>
      <c r="T24" s="605"/>
      <c r="U24" s="908"/>
      <c r="V24" s="910"/>
      <c r="W24" s="908"/>
      <c r="X24" s="910"/>
      <c r="Y24" s="186"/>
      <c r="Z24" s="187"/>
      <c r="AA24" s="187"/>
      <c r="AB24" s="187"/>
      <c r="AC24" s="188"/>
      <c r="AD24" s="188"/>
      <c r="AE24" s="188"/>
      <c r="AF24" s="188"/>
      <c r="AG24" s="188"/>
      <c r="AH24" s="188"/>
      <c r="AI24" s="188"/>
      <c r="AJ24" s="188"/>
      <c r="AK24" s="908"/>
      <c r="AL24" s="909"/>
      <c r="AM24" s="909"/>
      <c r="AN24" s="909"/>
      <c r="AO24" s="910"/>
      <c r="AP24" s="2"/>
      <c r="AQ24" s="189">
        <f t="shared" si="2"/>
        <v>1</v>
      </c>
    </row>
    <row r="25" spans="2:46" ht="12" customHeight="1" x14ac:dyDescent="0.15">
      <c r="B25" s="872"/>
      <c r="C25" s="877"/>
      <c r="D25" s="875"/>
      <c r="E25" s="875"/>
      <c r="F25" s="875"/>
      <c r="G25" s="875"/>
      <c r="H25" s="875"/>
      <c r="I25" s="875"/>
      <c r="J25" s="876"/>
      <c r="K25" s="185"/>
      <c r="L25" s="908"/>
      <c r="M25" s="910"/>
      <c r="N25" s="908"/>
      <c r="O25" s="910"/>
      <c r="P25" s="908"/>
      <c r="Q25" s="910"/>
      <c r="R25" s="604"/>
      <c r="S25" s="620"/>
      <c r="T25" s="605"/>
      <c r="U25" s="908"/>
      <c r="V25" s="910"/>
      <c r="W25" s="908"/>
      <c r="X25" s="910"/>
      <c r="Y25" s="186"/>
      <c r="Z25" s="187"/>
      <c r="AA25" s="187"/>
      <c r="AB25" s="187"/>
      <c r="AC25" s="188"/>
      <c r="AD25" s="188"/>
      <c r="AE25" s="188"/>
      <c r="AF25" s="188"/>
      <c r="AG25" s="188"/>
      <c r="AH25" s="188"/>
      <c r="AI25" s="188"/>
      <c r="AJ25" s="188"/>
      <c r="AK25" s="908"/>
      <c r="AL25" s="909"/>
      <c r="AM25" s="909"/>
      <c r="AN25" s="909"/>
      <c r="AO25" s="910"/>
      <c r="AP25" s="2"/>
      <c r="AQ25" s="189">
        <f t="shared" si="2"/>
        <v>1</v>
      </c>
    </row>
    <row r="26" spans="2:46" ht="12" customHeight="1" x14ac:dyDescent="0.15">
      <c r="B26" s="872"/>
      <c r="C26" s="877"/>
      <c r="D26" s="875"/>
      <c r="E26" s="875"/>
      <c r="F26" s="875"/>
      <c r="G26" s="875"/>
      <c r="H26" s="875"/>
      <c r="I26" s="875"/>
      <c r="J26" s="876"/>
      <c r="K26" s="185"/>
      <c r="L26" s="908"/>
      <c r="M26" s="910"/>
      <c r="N26" s="908"/>
      <c r="O26" s="910"/>
      <c r="P26" s="908"/>
      <c r="Q26" s="910"/>
      <c r="R26" s="604"/>
      <c r="S26" s="620"/>
      <c r="T26" s="605"/>
      <c r="U26" s="908"/>
      <c r="V26" s="910"/>
      <c r="W26" s="908"/>
      <c r="X26" s="910"/>
      <c r="Y26" s="186"/>
      <c r="Z26" s="187"/>
      <c r="AA26" s="187"/>
      <c r="AB26" s="187"/>
      <c r="AC26" s="188"/>
      <c r="AD26" s="188"/>
      <c r="AE26" s="188"/>
      <c r="AF26" s="188"/>
      <c r="AG26" s="188"/>
      <c r="AH26" s="188"/>
      <c r="AI26" s="188"/>
      <c r="AJ26" s="188"/>
      <c r="AK26" s="908"/>
      <c r="AL26" s="909"/>
      <c r="AM26" s="909"/>
      <c r="AN26" s="909"/>
      <c r="AO26" s="910"/>
      <c r="AP26" s="2"/>
      <c r="AQ26" s="189">
        <f t="shared" si="2"/>
        <v>1</v>
      </c>
    </row>
    <row r="27" spans="2:46" ht="12" customHeight="1" x14ac:dyDescent="0.15">
      <c r="B27" s="872"/>
      <c r="C27" s="877"/>
      <c r="D27" s="875"/>
      <c r="E27" s="875"/>
      <c r="F27" s="875"/>
      <c r="G27" s="875"/>
      <c r="H27" s="875"/>
      <c r="I27" s="875"/>
      <c r="J27" s="876"/>
      <c r="K27" s="185"/>
      <c r="L27" s="908"/>
      <c r="M27" s="910"/>
      <c r="N27" s="908"/>
      <c r="O27" s="910"/>
      <c r="P27" s="908"/>
      <c r="Q27" s="910"/>
      <c r="R27" s="604"/>
      <c r="S27" s="620"/>
      <c r="T27" s="605"/>
      <c r="U27" s="908"/>
      <c r="V27" s="910"/>
      <c r="W27" s="908"/>
      <c r="X27" s="910"/>
      <c r="Y27" s="186"/>
      <c r="Z27" s="187"/>
      <c r="AA27" s="187"/>
      <c r="AB27" s="187"/>
      <c r="AC27" s="188"/>
      <c r="AD27" s="188"/>
      <c r="AE27" s="188"/>
      <c r="AF27" s="188"/>
      <c r="AG27" s="188"/>
      <c r="AH27" s="188"/>
      <c r="AI27" s="188"/>
      <c r="AJ27" s="188"/>
      <c r="AK27" s="908"/>
      <c r="AL27" s="909"/>
      <c r="AM27" s="909"/>
      <c r="AN27" s="909"/>
      <c r="AO27" s="910"/>
      <c r="AP27" s="2"/>
      <c r="AQ27" s="189">
        <f t="shared" si="2"/>
        <v>1</v>
      </c>
    </row>
    <row r="28" spans="2:46" ht="12" customHeight="1" x14ac:dyDescent="0.15">
      <c r="B28" s="872"/>
      <c r="C28" s="877"/>
      <c r="D28" s="875"/>
      <c r="E28" s="875"/>
      <c r="F28" s="875"/>
      <c r="G28" s="875"/>
      <c r="H28" s="875"/>
      <c r="I28" s="875"/>
      <c r="J28" s="876"/>
      <c r="K28" s="185"/>
      <c r="L28" s="908"/>
      <c r="M28" s="910"/>
      <c r="N28" s="908"/>
      <c r="O28" s="910"/>
      <c r="P28" s="908"/>
      <c r="Q28" s="910"/>
      <c r="R28" s="604"/>
      <c r="S28" s="620"/>
      <c r="T28" s="605"/>
      <c r="U28" s="908"/>
      <c r="V28" s="910"/>
      <c r="W28" s="908"/>
      <c r="X28" s="910"/>
      <c r="Y28" s="186"/>
      <c r="Z28" s="187"/>
      <c r="AA28" s="187"/>
      <c r="AB28" s="187"/>
      <c r="AC28" s="188"/>
      <c r="AD28" s="188"/>
      <c r="AE28" s="188"/>
      <c r="AF28" s="188"/>
      <c r="AG28" s="188"/>
      <c r="AH28" s="188"/>
      <c r="AI28" s="188"/>
      <c r="AJ28" s="188"/>
      <c r="AK28" s="908"/>
      <c r="AL28" s="909"/>
      <c r="AM28" s="909"/>
      <c r="AN28" s="909"/>
      <c r="AO28" s="910"/>
      <c r="AP28" s="2"/>
      <c r="AQ28" s="189">
        <f t="shared" si="2"/>
        <v>1</v>
      </c>
    </row>
    <row r="29" spans="2:46" ht="12" customHeight="1" x14ac:dyDescent="0.15">
      <c r="B29" s="872"/>
      <c r="C29" s="877"/>
      <c r="D29" s="875"/>
      <c r="E29" s="875"/>
      <c r="F29" s="875"/>
      <c r="G29" s="875"/>
      <c r="H29" s="875"/>
      <c r="I29" s="875"/>
      <c r="J29" s="876"/>
      <c r="K29" s="185"/>
      <c r="L29" s="908"/>
      <c r="M29" s="910"/>
      <c r="N29" s="908"/>
      <c r="O29" s="910"/>
      <c r="P29" s="908"/>
      <c r="Q29" s="910"/>
      <c r="R29" s="604"/>
      <c r="S29" s="620"/>
      <c r="T29" s="605"/>
      <c r="U29" s="908"/>
      <c r="V29" s="910"/>
      <c r="W29" s="908"/>
      <c r="X29" s="910"/>
      <c r="Y29" s="186"/>
      <c r="Z29" s="187"/>
      <c r="AA29" s="187"/>
      <c r="AB29" s="187"/>
      <c r="AC29" s="188"/>
      <c r="AD29" s="188"/>
      <c r="AE29" s="188"/>
      <c r="AF29" s="188"/>
      <c r="AG29" s="188"/>
      <c r="AH29" s="188"/>
      <c r="AI29" s="188"/>
      <c r="AJ29" s="188"/>
      <c r="AK29" s="908"/>
      <c r="AL29" s="909"/>
      <c r="AM29" s="909"/>
      <c r="AN29" s="909"/>
      <c r="AO29" s="910"/>
      <c r="AP29" s="2"/>
      <c r="AQ29" s="189">
        <f t="shared" si="2"/>
        <v>1</v>
      </c>
    </row>
    <row r="30" spans="2:46" ht="12" customHeight="1" x14ac:dyDescent="0.15">
      <c r="B30" s="872"/>
      <c r="C30" s="877"/>
      <c r="D30" s="875"/>
      <c r="E30" s="875"/>
      <c r="F30" s="875"/>
      <c r="G30" s="875"/>
      <c r="H30" s="875"/>
      <c r="I30" s="875"/>
      <c r="J30" s="876"/>
      <c r="K30" s="185"/>
      <c r="L30" s="908"/>
      <c r="M30" s="910"/>
      <c r="N30" s="908"/>
      <c r="O30" s="910"/>
      <c r="P30" s="908"/>
      <c r="Q30" s="910"/>
      <c r="R30" s="604"/>
      <c r="S30" s="620"/>
      <c r="T30" s="605"/>
      <c r="U30" s="908"/>
      <c r="V30" s="910"/>
      <c r="W30" s="908"/>
      <c r="X30" s="910"/>
      <c r="Y30" s="186"/>
      <c r="Z30" s="187"/>
      <c r="AA30" s="187"/>
      <c r="AB30" s="187"/>
      <c r="AC30" s="188"/>
      <c r="AD30" s="188"/>
      <c r="AE30" s="188"/>
      <c r="AF30" s="188"/>
      <c r="AG30" s="188"/>
      <c r="AH30" s="188"/>
      <c r="AI30" s="188"/>
      <c r="AJ30" s="188"/>
      <c r="AK30" s="908"/>
      <c r="AL30" s="909"/>
      <c r="AM30" s="909"/>
      <c r="AN30" s="909"/>
      <c r="AO30" s="910"/>
      <c r="AP30" s="2"/>
      <c r="AQ30" s="189">
        <f t="shared" si="2"/>
        <v>1</v>
      </c>
    </row>
    <row r="31" spans="2:46" ht="12" customHeight="1" x14ac:dyDescent="0.15">
      <c r="B31" s="872"/>
      <c r="C31" s="877"/>
      <c r="D31" s="875"/>
      <c r="E31" s="875"/>
      <c r="F31" s="875"/>
      <c r="G31" s="875"/>
      <c r="H31" s="875"/>
      <c r="I31" s="875"/>
      <c r="J31" s="876"/>
      <c r="K31" s="185"/>
      <c r="L31" s="908"/>
      <c r="M31" s="910"/>
      <c r="N31" s="908"/>
      <c r="O31" s="910"/>
      <c r="P31" s="908"/>
      <c r="Q31" s="910"/>
      <c r="R31" s="604"/>
      <c r="S31" s="620"/>
      <c r="T31" s="605"/>
      <c r="U31" s="908"/>
      <c r="V31" s="910"/>
      <c r="W31" s="908"/>
      <c r="X31" s="910"/>
      <c r="Y31" s="186"/>
      <c r="Z31" s="187"/>
      <c r="AA31" s="187"/>
      <c r="AB31" s="187"/>
      <c r="AC31" s="188"/>
      <c r="AD31" s="188"/>
      <c r="AE31" s="188"/>
      <c r="AF31" s="188"/>
      <c r="AG31" s="188"/>
      <c r="AH31" s="188"/>
      <c r="AI31" s="188"/>
      <c r="AJ31" s="188"/>
      <c r="AK31" s="908"/>
      <c r="AL31" s="909"/>
      <c r="AM31" s="909"/>
      <c r="AN31" s="909"/>
      <c r="AO31" s="910"/>
      <c r="AP31" s="2"/>
      <c r="AQ31" s="189">
        <f t="shared" si="2"/>
        <v>1</v>
      </c>
    </row>
    <row r="32" spans="2:46" ht="12" customHeight="1" x14ac:dyDescent="0.15">
      <c r="B32" s="872"/>
      <c r="C32" s="877"/>
      <c r="D32" s="875"/>
      <c r="E32" s="875"/>
      <c r="F32" s="875"/>
      <c r="G32" s="875"/>
      <c r="H32" s="875"/>
      <c r="I32" s="875"/>
      <c r="J32" s="876"/>
      <c r="K32" s="185"/>
      <c r="L32" s="908"/>
      <c r="M32" s="910"/>
      <c r="N32" s="908"/>
      <c r="O32" s="910"/>
      <c r="P32" s="908"/>
      <c r="Q32" s="910"/>
      <c r="R32" s="604"/>
      <c r="S32" s="620"/>
      <c r="T32" s="605"/>
      <c r="U32" s="908"/>
      <c r="V32" s="910"/>
      <c r="W32" s="908"/>
      <c r="X32" s="910"/>
      <c r="Y32" s="186"/>
      <c r="Z32" s="187"/>
      <c r="AA32" s="187"/>
      <c r="AB32" s="187"/>
      <c r="AC32" s="188"/>
      <c r="AD32" s="188"/>
      <c r="AE32" s="188"/>
      <c r="AF32" s="188"/>
      <c r="AG32" s="188"/>
      <c r="AH32" s="188"/>
      <c r="AI32" s="188"/>
      <c r="AJ32" s="188"/>
      <c r="AK32" s="908"/>
      <c r="AL32" s="909"/>
      <c r="AM32" s="909"/>
      <c r="AN32" s="909"/>
      <c r="AO32" s="910"/>
      <c r="AP32" s="2"/>
      <c r="AQ32" s="189">
        <f t="shared" si="2"/>
        <v>1</v>
      </c>
      <c r="AS32" s="856"/>
      <c r="AT32" s="856"/>
    </row>
    <row r="33" spans="2:86" ht="12" customHeight="1" x14ac:dyDescent="0.15">
      <c r="B33" s="872"/>
      <c r="C33" s="877"/>
      <c r="D33" s="875"/>
      <c r="E33" s="875"/>
      <c r="F33" s="875"/>
      <c r="G33" s="875"/>
      <c r="H33" s="875"/>
      <c r="I33" s="875"/>
      <c r="J33" s="876"/>
      <c r="K33" s="185"/>
      <c r="L33" s="908"/>
      <c r="M33" s="910"/>
      <c r="N33" s="908"/>
      <c r="O33" s="910"/>
      <c r="P33" s="908"/>
      <c r="Q33" s="910"/>
      <c r="R33" s="604"/>
      <c r="S33" s="620"/>
      <c r="T33" s="605"/>
      <c r="U33" s="908"/>
      <c r="V33" s="910"/>
      <c r="W33" s="908"/>
      <c r="X33" s="910"/>
      <c r="Y33" s="186"/>
      <c r="Z33" s="187"/>
      <c r="AA33" s="187"/>
      <c r="AB33" s="187"/>
      <c r="AC33" s="188"/>
      <c r="AD33" s="188"/>
      <c r="AE33" s="188"/>
      <c r="AF33" s="188"/>
      <c r="AG33" s="188"/>
      <c r="AH33" s="188"/>
      <c r="AI33" s="188"/>
      <c r="AJ33" s="188"/>
      <c r="AK33" s="908"/>
      <c r="AL33" s="909"/>
      <c r="AM33" s="909"/>
      <c r="AN33" s="909"/>
      <c r="AO33" s="910"/>
      <c r="AP33" s="2"/>
      <c r="AQ33" s="189">
        <f t="shared" si="2"/>
        <v>1</v>
      </c>
      <c r="AS33" s="911"/>
      <c r="AT33" s="911"/>
    </row>
    <row r="34" spans="2:86" ht="12" customHeight="1" x14ac:dyDescent="0.15">
      <c r="B34" s="872"/>
      <c r="C34" s="877"/>
      <c r="D34" s="875"/>
      <c r="E34" s="875"/>
      <c r="F34" s="875"/>
      <c r="G34" s="875"/>
      <c r="H34" s="875"/>
      <c r="I34" s="875"/>
      <c r="J34" s="876"/>
      <c r="K34" s="185"/>
      <c r="L34" s="908"/>
      <c r="M34" s="910"/>
      <c r="N34" s="908"/>
      <c r="O34" s="910"/>
      <c r="P34" s="908"/>
      <c r="Q34" s="910"/>
      <c r="R34" s="604"/>
      <c r="S34" s="620"/>
      <c r="T34" s="605"/>
      <c r="U34" s="908"/>
      <c r="V34" s="910"/>
      <c r="W34" s="908"/>
      <c r="X34" s="910"/>
      <c r="Y34" s="186"/>
      <c r="Z34" s="187"/>
      <c r="AA34" s="187"/>
      <c r="AB34" s="187"/>
      <c r="AC34" s="188"/>
      <c r="AD34" s="188"/>
      <c r="AE34" s="188"/>
      <c r="AF34" s="188"/>
      <c r="AG34" s="188"/>
      <c r="AH34" s="188"/>
      <c r="AI34" s="188"/>
      <c r="AJ34" s="188"/>
      <c r="AK34" s="908"/>
      <c r="AL34" s="909"/>
      <c r="AM34" s="909"/>
      <c r="AN34" s="909"/>
      <c r="AO34" s="910"/>
      <c r="AP34" s="2"/>
      <c r="AQ34" s="189">
        <f t="shared" si="2"/>
        <v>1</v>
      </c>
      <c r="AS34" s="912"/>
      <c r="AT34" s="912"/>
    </row>
    <row r="35" spans="2:86" ht="12" customHeight="1" x14ac:dyDescent="0.15">
      <c r="B35" s="872"/>
      <c r="C35" s="877"/>
      <c r="D35" s="875"/>
      <c r="E35" s="875"/>
      <c r="F35" s="875"/>
      <c r="G35" s="875"/>
      <c r="H35" s="875"/>
      <c r="I35" s="875"/>
      <c r="J35" s="876"/>
      <c r="K35" s="913" t="s">
        <v>945</v>
      </c>
      <c r="L35" s="898" t="s">
        <v>946</v>
      </c>
      <c r="M35" s="898"/>
      <c r="N35" s="898"/>
      <c r="O35" s="898"/>
      <c r="P35" s="898"/>
      <c r="Q35" s="898"/>
      <c r="R35" s="898"/>
      <c r="S35" s="898"/>
      <c r="T35" s="898"/>
      <c r="U35" s="898"/>
      <c r="V35" s="898"/>
      <c r="W35" s="898"/>
      <c r="X35" s="898"/>
      <c r="Y35" s="884" t="s">
        <v>947</v>
      </c>
      <c r="Z35" s="885"/>
      <c r="AA35" s="885"/>
      <c r="AB35" s="886"/>
      <c r="AC35" s="190">
        <f t="shared" ref="AC35:AJ35" si="3">SUM(AC11:AC34)</f>
        <v>0</v>
      </c>
      <c r="AD35" s="190">
        <f t="shared" si="3"/>
        <v>0</v>
      </c>
      <c r="AE35" s="190">
        <f>SUM(AE11:AE34)</f>
        <v>0</v>
      </c>
      <c r="AF35" s="190">
        <f t="shared" si="3"/>
        <v>0</v>
      </c>
      <c r="AG35" s="190">
        <f t="shared" si="3"/>
        <v>0</v>
      </c>
      <c r="AH35" s="190">
        <f t="shared" si="3"/>
        <v>0</v>
      </c>
      <c r="AI35" s="190">
        <f t="shared" si="3"/>
        <v>0</v>
      </c>
      <c r="AJ35" s="191">
        <f t="shared" si="3"/>
        <v>0</v>
      </c>
      <c r="AK35" s="898" t="s">
        <v>948</v>
      </c>
      <c r="AL35" s="898"/>
      <c r="AM35" s="915" t="s">
        <v>607</v>
      </c>
      <c r="AN35" s="915"/>
      <c r="AO35" s="915"/>
      <c r="AP35" s="2"/>
    </row>
    <row r="36" spans="2:86" ht="12" customHeight="1" x14ac:dyDescent="0.15">
      <c r="B36" s="872"/>
      <c r="C36" s="877"/>
      <c r="D36" s="875"/>
      <c r="E36" s="875"/>
      <c r="F36" s="875"/>
      <c r="G36" s="875"/>
      <c r="H36" s="875"/>
      <c r="I36" s="875"/>
      <c r="J36" s="876"/>
      <c r="K36" s="914"/>
      <c r="L36" s="892" t="s">
        <v>950</v>
      </c>
      <c r="M36" s="899"/>
      <c r="N36" s="893"/>
      <c r="O36" s="892" t="s">
        <v>951</v>
      </c>
      <c r="P36" s="899"/>
      <c r="Q36" s="899"/>
      <c r="R36" s="899"/>
      <c r="S36" s="899"/>
      <c r="T36" s="899"/>
      <c r="U36" s="899"/>
      <c r="V36" s="899"/>
      <c r="W36" s="899"/>
      <c r="X36" s="893"/>
      <c r="Y36" s="183" t="s">
        <v>527</v>
      </c>
      <c r="Z36" s="184" t="s">
        <v>526</v>
      </c>
      <c r="AA36" s="184" t="s">
        <v>943</v>
      </c>
      <c r="AB36" s="184" t="s">
        <v>944</v>
      </c>
      <c r="AC36" s="184" t="s">
        <v>527</v>
      </c>
      <c r="AD36" s="184" t="s">
        <v>526</v>
      </c>
      <c r="AE36" s="184" t="s">
        <v>943</v>
      </c>
      <c r="AF36" s="184" t="s">
        <v>944</v>
      </c>
      <c r="AG36" s="184" t="s">
        <v>527</v>
      </c>
      <c r="AH36" s="184" t="s">
        <v>526</v>
      </c>
      <c r="AI36" s="184" t="s">
        <v>943</v>
      </c>
      <c r="AJ36" s="192" t="s">
        <v>944</v>
      </c>
      <c r="AK36" s="898"/>
      <c r="AL36" s="898"/>
      <c r="AM36" s="915"/>
      <c r="AN36" s="915"/>
      <c r="AO36" s="915"/>
      <c r="AP36" s="2"/>
    </row>
    <row r="37" spans="2:86" ht="14.25" customHeight="1" x14ac:dyDescent="0.15">
      <c r="B37" s="872"/>
      <c r="C37" s="877"/>
      <c r="D37" s="875"/>
      <c r="E37" s="875"/>
      <c r="F37" s="875"/>
      <c r="G37" s="875"/>
      <c r="H37" s="875"/>
      <c r="I37" s="875"/>
      <c r="J37" s="876"/>
      <c r="K37" s="914"/>
      <c r="L37" s="894"/>
      <c r="M37" s="903"/>
      <c r="N37" s="895"/>
      <c r="O37" s="894"/>
      <c r="P37" s="903"/>
      <c r="Q37" s="903"/>
      <c r="R37" s="903"/>
      <c r="S37" s="903"/>
      <c r="T37" s="903"/>
      <c r="U37" s="903"/>
      <c r="V37" s="903"/>
      <c r="W37" s="903"/>
      <c r="X37" s="895"/>
      <c r="Y37" s="916">
        <f>COUNTIF(Y11:Y34,"〇")</f>
        <v>0</v>
      </c>
      <c r="Z37" s="916">
        <f>COUNTIF(Z11:Z34,"〇")</f>
        <v>0</v>
      </c>
      <c r="AA37" s="916">
        <f>COUNTIF(AA11:AA34,"〇")</f>
        <v>0</v>
      </c>
      <c r="AB37" s="916">
        <f>COUNTIF(AB11:AB34,"〇")</f>
        <v>0</v>
      </c>
      <c r="AC37" s="916">
        <f>COUNTA(AC11:AC34)</f>
        <v>0</v>
      </c>
      <c r="AD37" s="916">
        <f t="shared" ref="AD37:AI37" si="4">COUNTA(AD11:AD34)</f>
        <v>0</v>
      </c>
      <c r="AE37" s="916">
        <f t="shared" si="4"/>
        <v>0</v>
      </c>
      <c r="AF37" s="916">
        <f t="shared" si="4"/>
        <v>0</v>
      </c>
      <c r="AG37" s="916">
        <f t="shared" si="4"/>
        <v>0</v>
      </c>
      <c r="AH37" s="916">
        <f t="shared" si="4"/>
        <v>0</v>
      </c>
      <c r="AI37" s="916">
        <f t="shared" si="4"/>
        <v>0</v>
      </c>
      <c r="AJ37" s="916">
        <f>COUNTA(AJ11:AJ34)</f>
        <v>0</v>
      </c>
      <c r="AK37" s="898"/>
      <c r="AL37" s="898"/>
      <c r="AM37" s="915"/>
      <c r="AN37" s="915"/>
      <c r="AO37" s="915"/>
      <c r="AP37" s="2"/>
    </row>
    <row r="38" spans="2:86" ht="14.25" customHeight="1" x14ac:dyDescent="0.15">
      <c r="B38" s="872"/>
      <c r="C38" s="877"/>
      <c r="D38" s="875"/>
      <c r="E38" s="875"/>
      <c r="F38" s="875"/>
      <c r="G38" s="875"/>
      <c r="H38" s="875"/>
      <c r="I38" s="875"/>
      <c r="J38" s="876"/>
      <c r="K38" s="914"/>
      <c r="L38" s="896"/>
      <c r="M38" s="900"/>
      <c r="N38" s="897"/>
      <c r="O38" s="896"/>
      <c r="P38" s="900"/>
      <c r="Q38" s="900"/>
      <c r="R38" s="900"/>
      <c r="S38" s="900"/>
      <c r="T38" s="900"/>
      <c r="U38" s="900"/>
      <c r="V38" s="900"/>
      <c r="W38" s="900"/>
      <c r="X38" s="897"/>
      <c r="Y38" s="916"/>
      <c r="Z38" s="916"/>
      <c r="AA38" s="916"/>
      <c r="AB38" s="916"/>
      <c r="AC38" s="916"/>
      <c r="AD38" s="916"/>
      <c r="AE38" s="916"/>
      <c r="AF38" s="916"/>
      <c r="AG38" s="916"/>
      <c r="AH38" s="916"/>
      <c r="AI38" s="916"/>
      <c r="AJ38" s="916"/>
      <c r="AK38" s="898"/>
      <c r="AL38" s="898"/>
      <c r="AM38" s="915"/>
      <c r="AN38" s="915"/>
      <c r="AO38" s="915"/>
      <c r="AP38" s="2"/>
    </row>
    <row r="39" spans="2:86" ht="12" customHeight="1" x14ac:dyDescent="0.15">
      <c r="B39" s="872"/>
      <c r="C39" s="877"/>
      <c r="D39" s="875"/>
      <c r="E39" s="875"/>
      <c r="F39" s="875"/>
      <c r="G39" s="875"/>
      <c r="H39" s="875"/>
      <c r="I39" s="875"/>
      <c r="J39" s="875"/>
      <c r="K39" s="924" t="s">
        <v>952</v>
      </c>
      <c r="L39" s="926"/>
      <c r="M39" s="926"/>
      <c r="N39" s="926"/>
      <c r="O39" s="926"/>
      <c r="P39" s="926"/>
      <c r="Q39" s="926"/>
      <c r="R39" s="926"/>
      <c r="S39" s="926"/>
      <c r="T39" s="926"/>
      <c r="U39" s="926"/>
      <c r="V39" s="926"/>
      <c r="W39" s="926"/>
      <c r="X39" s="926"/>
      <c r="Y39" s="926"/>
      <c r="Z39" s="926"/>
      <c r="AA39" s="926"/>
      <c r="AB39" s="926"/>
      <c r="AC39" s="926"/>
      <c r="AD39" s="926"/>
      <c r="AE39" s="926"/>
      <c r="AF39" s="926"/>
      <c r="AG39" s="926"/>
      <c r="AH39" s="926"/>
      <c r="AI39" s="926"/>
      <c r="AJ39" s="926"/>
      <c r="AK39" s="927"/>
      <c r="AL39" s="927"/>
      <c r="AM39" s="927"/>
      <c r="AN39" s="927"/>
      <c r="AO39" s="928"/>
      <c r="AP39" s="2"/>
    </row>
    <row r="40" spans="2:86" ht="12" customHeight="1" x14ac:dyDescent="0.15">
      <c r="B40" s="872"/>
      <c r="C40" s="877"/>
      <c r="D40" s="875"/>
      <c r="E40" s="875"/>
      <c r="F40" s="875"/>
      <c r="G40" s="875"/>
      <c r="H40" s="875"/>
      <c r="I40" s="875"/>
      <c r="J40" s="875"/>
      <c r="K40" s="925"/>
      <c r="L40" s="927"/>
      <c r="M40" s="927"/>
      <c r="N40" s="927"/>
      <c r="O40" s="927"/>
      <c r="P40" s="927"/>
      <c r="Q40" s="927"/>
      <c r="R40" s="927"/>
      <c r="S40" s="927"/>
      <c r="T40" s="927"/>
      <c r="U40" s="927"/>
      <c r="V40" s="927"/>
      <c r="W40" s="927"/>
      <c r="X40" s="927"/>
      <c r="Y40" s="927"/>
      <c r="Z40" s="927"/>
      <c r="AA40" s="927"/>
      <c r="AB40" s="927"/>
      <c r="AC40" s="927"/>
      <c r="AD40" s="927"/>
      <c r="AE40" s="927"/>
      <c r="AF40" s="927"/>
      <c r="AG40" s="927"/>
      <c r="AH40" s="927"/>
      <c r="AI40" s="927"/>
      <c r="AJ40" s="927"/>
      <c r="AK40" s="927"/>
      <c r="AL40" s="927"/>
      <c r="AM40" s="927"/>
      <c r="AN40" s="927"/>
      <c r="AO40" s="928"/>
      <c r="AP40" s="2"/>
    </row>
    <row r="41" spans="2:86" ht="12" customHeight="1" x14ac:dyDescent="0.15">
      <c r="B41" s="872"/>
      <c r="C41" s="877"/>
      <c r="D41" s="875"/>
      <c r="E41" s="875"/>
      <c r="F41" s="875"/>
      <c r="G41" s="875"/>
      <c r="H41" s="875"/>
      <c r="I41" s="875"/>
      <c r="J41" s="875"/>
      <c r="K41" s="925"/>
      <c r="L41" s="927"/>
      <c r="M41" s="927"/>
      <c r="N41" s="927"/>
      <c r="O41" s="927"/>
      <c r="P41" s="927"/>
      <c r="Q41" s="927"/>
      <c r="R41" s="927"/>
      <c r="S41" s="927"/>
      <c r="T41" s="927"/>
      <c r="U41" s="927"/>
      <c r="V41" s="927"/>
      <c r="W41" s="927"/>
      <c r="X41" s="927"/>
      <c r="Y41" s="927"/>
      <c r="Z41" s="927"/>
      <c r="AA41" s="927"/>
      <c r="AB41" s="927"/>
      <c r="AC41" s="927"/>
      <c r="AD41" s="927"/>
      <c r="AE41" s="927"/>
      <c r="AF41" s="927"/>
      <c r="AG41" s="927"/>
      <c r="AH41" s="927"/>
      <c r="AI41" s="927"/>
      <c r="AJ41" s="927"/>
      <c r="AK41" s="927"/>
      <c r="AL41" s="927"/>
      <c r="AM41" s="927"/>
      <c r="AN41" s="927"/>
      <c r="AO41" s="928"/>
      <c r="AP41" s="2"/>
    </row>
    <row r="42" spans="2:86" ht="12" customHeight="1" x14ac:dyDescent="0.15">
      <c r="B42" s="872"/>
      <c r="C42" s="877"/>
      <c r="D42" s="875"/>
      <c r="E42" s="875"/>
      <c r="F42" s="875"/>
      <c r="G42" s="875"/>
      <c r="H42" s="875"/>
      <c r="I42" s="875"/>
      <c r="J42" s="875"/>
      <c r="K42" s="925"/>
      <c r="L42" s="929"/>
      <c r="M42" s="929"/>
      <c r="N42" s="929"/>
      <c r="O42" s="929"/>
      <c r="P42" s="929"/>
      <c r="Q42" s="929"/>
      <c r="R42" s="929"/>
      <c r="S42" s="929"/>
      <c r="T42" s="929"/>
      <c r="U42" s="929"/>
      <c r="V42" s="929"/>
      <c r="W42" s="929"/>
      <c r="X42" s="929"/>
      <c r="Y42" s="929"/>
      <c r="Z42" s="929"/>
      <c r="AA42" s="929"/>
      <c r="AB42" s="929"/>
      <c r="AC42" s="929"/>
      <c r="AD42" s="929"/>
      <c r="AE42" s="929"/>
      <c r="AF42" s="929"/>
      <c r="AG42" s="929"/>
      <c r="AH42" s="929"/>
      <c r="AI42" s="929"/>
      <c r="AJ42" s="929"/>
      <c r="AK42" s="929"/>
      <c r="AL42" s="929"/>
      <c r="AM42" s="929"/>
      <c r="AN42" s="929"/>
      <c r="AO42" s="930"/>
      <c r="AP42" s="172"/>
      <c r="CD42" s="2"/>
      <c r="CE42" s="2"/>
      <c r="CF42" s="2"/>
      <c r="CG42" s="2"/>
      <c r="CH42" s="2"/>
    </row>
    <row r="43" spans="2:86" ht="12" customHeight="1" x14ac:dyDescent="0.15">
      <c r="B43" s="872"/>
      <c r="C43" s="877"/>
      <c r="D43" s="875"/>
      <c r="E43" s="875"/>
      <c r="F43" s="875"/>
      <c r="G43" s="875"/>
      <c r="H43" s="875"/>
      <c r="I43" s="875"/>
      <c r="J43" s="876"/>
      <c r="K43" s="917" t="s">
        <v>953</v>
      </c>
      <c r="L43" s="917"/>
      <c r="M43" s="917"/>
      <c r="N43" s="917"/>
      <c r="O43" s="917"/>
      <c r="P43" s="917"/>
      <c r="Q43" s="917"/>
      <c r="R43" s="917"/>
      <c r="S43" s="917"/>
      <c r="T43" s="917"/>
      <c r="U43" s="917"/>
      <c r="V43" s="917"/>
      <c r="W43" s="917"/>
      <c r="X43" s="917"/>
      <c r="Y43" s="917"/>
      <c r="Z43" s="917"/>
      <c r="AA43" s="917"/>
      <c r="AB43" s="917"/>
      <c r="AC43" s="917"/>
      <c r="AD43" s="917"/>
      <c r="AE43" s="917"/>
      <c r="AF43" s="917"/>
      <c r="AG43" s="917"/>
      <c r="AH43" s="917"/>
      <c r="AI43" s="917"/>
      <c r="AJ43" s="917"/>
      <c r="AK43" s="917"/>
      <c r="AL43" s="917"/>
      <c r="AM43" s="917"/>
      <c r="AN43" s="917"/>
      <c r="AO43" s="917"/>
      <c r="AP43" s="172"/>
      <c r="CD43" s="2"/>
      <c r="CE43" s="2"/>
      <c r="CF43" s="2"/>
      <c r="CG43" s="2"/>
      <c r="CH43" s="2"/>
    </row>
    <row r="44" spans="2:86" ht="12" customHeight="1" x14ac:dyDescent="0.15">
      <c r="B44" s="872"/>
      <c r="C44" s="877"/>
      <c r="D44" s="875"/>
      <c r="E44" s="875"/>
      <c r="F44" s="875"/>
      <c r="G44" s="875"/>
      <c r="H44" s="875"/>
      <c r="I44" s="875"/>
      <c r="J44" s="876"/>
      <c r="K44" s="918" t="s">
        <v>954</v>
      </c>
      <c r="L44" s="919"/>
      <c r="M44" s="919"/>
      <c r="N44" s="919"/>
      <c r="O44" s="919"/>
      <c r="P44" s="919"/>
      <c r="Q44" s="919"/>
      <c r="R44" s="919"/>
      <c r="S44" s="919"/>
      <c r="T44" s="919"/>
      <c r="U44" s="919"/>
      <c r="V44" s="919"/>
      <c r="W44" s="919"/>
      <c r="X44" s="919"/>
      <c r="Y44" s="919"/>
      <c r="Z44" s="919"/>
      <c r="AA44" s="919"/>
      <c r="AB44" s="919"/>
      <c r="AC44" s="919"/>
      <c r="AD44" s="919"/>
      <c r="AE44" s="919"/>
      <c r="AF44" s="919"/>
      <c r="AG44" s="919"/>
      <c r="AH44" s="919"/>
      <c r="AI44" s="919"/>
      <c r="AJ44" s="919"/>
      <c r="AK44" s="919"/>
      <c r="AL44" s="919"/>
      <c r="AM44" s="919"/>
      <c r="AN44" s="919"/>
      <c r="AO44" s="920"/>
      <c r="AP44" s="172"/>
      <c r="CD44" s="2"/>
      <c r="CE44" s="2"/>
      <c r="CF44" s="2"/>
      <c r="CG44" s="2"/>
      <c r="CH44" s="2"/>
    </row>
    <row r="45" spans="2:86" ht="12" customHeight="1" x14ac:dyDescent="0.15">
      <c r="B45" s="480"/>
      <c r="C45" s="878"/>
      <c r="D45" s="879"/>
      <c r="E45" s="879"/>
      <c r="F45" s="879"/>
      <c r="G45" s="879"/>
      <c r="H45" s="879"/>
      <c r="I45" s="879"/>
      <c r="J45" s="880"/>
      <c r="K45" s="921" t="s">
        <v>955</v>
      </c>
      <c r="L45" s="922"/>
      <c r="M45" s="922"/>
      <c r="N45" s="922"/>
      <c r="O45" s="922"/>
      <c r="P45" s="922"/>
      <c r="Q45" s="922"/>
      <c r="R45" s="922"/>
      <c r="S45" s="922"/>
      <c r="T45" s="922"/>
      <c r="U45" s="922"/>
      <c r="V45" s="922"/>
      <c r="W45" s="922"/>
      <c r="X45" s="922"/>
      <c r="Y45" s="922"/>
      <c r="Z45" s="922"/>
      <c r="AA45" s="922"/>
      <c r="AB45" s="922"/>
      <c r="AC45" s="922"/>
      <c r="AD45" s="922"/>
      <c r="AE45" s="922"/>
      <c r="AF45" s="922"/>
      <c r="AG45" s="922"/>
      <c r="AH45" s="922"/>
      <c r="AI45" s="922"/>
      <c r="AJ45" s="922"/>
      <c r="AK45" s="922"/>
      <c r="AL45" s="922"/>
      <c r="AM45" s="922"/>
      <c r="AN45" s="922"/>
      <c r="AO45" s="923"/>
      <c r="AP45" s="172"/>
      <c r="CD45" s="2"/>
      <c r="CE45" s="2"/>
      <c r="CF45" s="2"/>
      <c r="CG45" s="2"/>
      <c r="CH45" s="2"/>
    </row>
    <row r="46" spans="2:86" ht="12" customHeight="1" x14ac:dyDescent="0.2">
      <c r="B46" s="159" t="s">
        <v>956</v>
      </c>
      <c r="C46" s="181"/>
      <c r="D46" s="181"/>
      <c r="E46" s="181"/>
      <c r="F46" s="181"/>
      <c r="G46" s="181"/>
      <c r="H46" s="181"/>
      <c r="I46" s="181"/>
      <c r="J46" s="181"/>
      <c r="K46" s="193"/>
      <c r="L46" s="193"/>
      <c r="M46" s="193"/>
      <c r="N46" s="193"/>
      <c r="O46" s="193"/>
      <c r="P46" s="193"/>
      <c r="Q46" s="193"/>
      <c r="R46" s="193"/>
      <c r="S46" s="193"/>
      <c r="T46" s="193"/>
      <c r="U46" s="193"/>
      <c r="V46" s="193"/>
      <c r="W46" s="193"/>
      <c r="X46" s="193"/>
      <c r="Y46" s="193"/>
      <c r="Z46" s="193"/>
      <c r="AA46" s="193"/>
      <c r="AB46" s="193"/>
      <c r="AC46" s="193"/>
      <c r="AD46" s="193"/>
      <c r="AE46" s="193"/>
      <c r="AF46" s="193"/>
      <c r="AG46" s="193"/>
      <c r="AH46" s="193"/>
      <c r="AI46" s="193"/>
      <c r="AJ46" s="193"/>
      <c r="AK46" s="193"/>
      <c r="AL46" s="193"/>
      <c r="AM46" s="193"/>
      <c r="AN46" s="193"/>
      <c r="AO46" s="193"/>
      <c r="AP46" s="172"/>
      <c r="CD46" s="2"/>
      <c r="CE46" s="2"/>
      <c r="CF46" s="2"/>
      <c r="CG46" s="2"/>
      <c r="CH46" s="2"/>
    </row>
    <row r="47" spans="2:86" s="159" customFormat="1" ht="12" customHeight="1" x14ac:dyDescent="0.15">
      <c r="B47" s="2" t="s">
        <v>957</v>
      </c>
      <c r="AP47" s="172"/>
      <c r="AQ47" s="172"/>
      <c r="AR47" s="172"/>
      <c r="AS47" s="172"/>
      <c r="AT47" s="172"/>
      <c r="AU47" s="172"/>
      <c r="AV47" s="172"/>
      <c r="AW47" s="172"/>
      <c r="AX47" s="172"/>
      <c r="AY47" s="172"/>
      <c r="AZ47" s="172"/>
      <c r="BA47" s="172"/>
      <c r="BB47" s="172"/>
      <c r="BC47" s="172"/>
      <c r="BD47" s="172"/>
      <c r="BE47" s="172"/>
      <c r="BF47" s="172"/>
      <c r="BG47" s="172"/>
      <c r="BH47" s="172"/>
      <c r="BI47" s="172"/>
      <c r="BJ47" s="172"/>
      <c r="BK47" s="172"/>
      <c r="BL47" s="172"/>
      <c r="BM47" s="172"/>
      <c r="BN47" s="172"/>
      <c r="BO47" s="172"/>
      <c r="BP47" s="172"/>
      <c r="BQ47" s="172"/>
      <c r="BR47" s="172"/>
      <c r="BS47" s="172"/>
      <c r="BT47" s="172"/>
      <c r="BU47" s="172"/>
      <c r="BV47" s="172"/>
      <c r="BW47" s="172"/>
      <c r="BX47" s="172"/>
      <c r="BY47" s="172"/>
      <c r="BZ47" s="172"/>
      <c r="CA47" s="172"/>
      <c r="CB47" s="172"/>
      <c r="CC47" s="172"/>
    </row>
    <row r="48" spans="2:86" ht="12" customHeight="1" x14ac:dyDescent="0.15">
      <c r="B48" s="2" t="s">
        <v>958</v>
      </c>
      <c r="AP48" s="172"/>
      <c r="CD48" s="2"/>
      <c r="CE48" s="2"/>
      <c r="CF48" s="2"/>
      <c r="CG48" s="2"/>
      <c r="CH48" s="2"/>
    </row>
    <row r="49" spans="2:86" ht="12" customHeight="1" x14ac:dyDescent="0.15">
      <c r="B49" s="2" t="s">
        <v>959</v>
      </c>
      <c r="AP49" s="172"/>
      <c r="CD49" s="2"/>
      <c r="CE49" s="2"/>
      <c r="CF49" s="2"/>
      <c r="CG49" s="2"/>
      <c r="CH49" s="2"/>
    </row>
    <row r="50" spans="2:86" ht="12" customHeight="1" x14ac:dyDescent="0.15">
      <c r="B50" s="2" t="s">
        <v>960</v>
      </c>
    </row>
    <row r="51" spans="2:86" ht="12" customHeight="1" x14ac:dyDescent="0.15">
      <c r="B51" s="2" t="s">
        <v>961</v>
      </c>
    </row>
    <row r="52" spans="2:86" ht="12" customHeight="1" x14ac:dyDescent="0.15">
      <c r="B52" s="2" t="s">
        <v>962</v>
      </c>
    </row>
    <row r="53" spans="2:86" x14ac:dyDescent="0.15">
      <c r="B53" s="2" t="s">
        <v>963</v>
      </c>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9"/>
  <conditionalFormatting sqref="Y11:AB34 AG11:AJ34">
    <cfRule type="expression" dxfId="278" priority="3">
      <formula>$AQ11=2</formula>
    </cfRule>
  </conditionalFormatting>
  <conditionalFormatting sqref="Y11:AF34">
    <cfRule type="expression" dxfId="277" priority="2">
      <formula>$AQ11=3</formula>
    </cfRule>
  </conditionalFormatting>
  <conditionalFormatting sqref="AC11:AJ34">
    <cfRule type="expression" dxfId="276" priority="1">
      <formula>$AQ11=1</formula>
    </cfRule>
  </conditionalFormatting>
  <dataValidations count="2">
    <dataValidation type="list" allowBlank="1" showInputMessage="1" showErrorMessage="1" sqref="N11:O34" xr:uid="{5B620E91-B102-464F-BF91-B846846EE44B}">
      <formula1>INDIRECT(L11)</formula1>
    </dataValidation>
    <dataValidation type="list" allowBlank="1" showInputMessage="1" showErrorMessage="1" sqref="Y11:AB34" xr:uid="{8BF4DC93-88B6-4965-8828-55CFA5715DC3}">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1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6CD6C9-FC71-4CF9-A779-F37C399DD333}">
  <sheetPr codeName="Sheet136"/>
  <dimension ref="B1:CH53"/>
  <sheetViews>
    <sheetView showGridLines="0" showZeros="0" view="pageBreakPreview" zoomScale="85" zoomScaleNormal="85" zoomScaleSheetLayoutView="85"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1" customWidth="1"/>
    <col min="43" max="86" width="4.125" style="172" customWidth="1"/>
    <col min="87" max="99" width="8" style="2" customWidth="1"/>
    <col min="100" max="110" width="9" style="2"/>
    <col min="111" max="111" width="14" style="2" bestFit="1" customWidth="1"/>
    <col min="112" max="16384" width="9" style="2"/>
  </cols>
  <sheetData>
    <row r="1" spans="2:86" ht="12" customHeight="1" x14ac:dyDescent="0.15">
      <c r="AU1" s="860" t="s">
        <v>909</v>
      </c>
      <c r="AV1" s="861" t="s">
        <v>910</v>
      </c>
      <c r="AW1" s="861"/>
      <c r="AX1" s="861"/>
      <c r="AY1" s="855" t="s">
        <v>911</v>
      </c>
      <c r="AZ1" s="855"/>
      <c r="BA1" s="855"/>
      <c r="BB1" s="855"/>
      <c r="BC1" s="855"/>
      <c r="BD1" s="855"/>
      <c r="BE1" s="855"/>
      <c r="BF1" s="855"/>
      <c r="BG1" s="855"/>
      <c r="BH1" s="855"/>
      <c r="BI1" s="855"/>
      <c r="BJ1" s="855"/>
      <c r="BK1" s="855" t="s">
        <v>912</v>
      </c>
      <c r="BL1" s="855"/>
      <c r="BM1" s="855"/>
      <c r="BN1" s="855"/>
      <c r="BO1" s="855"/>
      <c r="BP1" s="855"/>
      <c r="BQ1" s="855"/>
      <c r="BR1" s="855"/>
      <c r="BS1" s="855"/>
      <c r="BT1" s="855"/>
      <c r="BU1" s="855"/>
      <c r="BV1" s="855"/>
      <c r="BW1" s="857"/>
      <c r="BX1" s="857"/>
      <c r="BY1" s="857"/>
      <c r="BZ1" s="857"/>
      <c r="CA1" s="857"/>
      <c r="CB1" s="857"/>
      <c r="CC1" s="857"/>
      <c r="CD1" s="857"/>
      <c r="CE1" s="857"/>
      <c r="CF1" s="857"/>
      <c r="CG1" s="857"/>
      <c r="CH1" s="857"/>
    </row>
    <row r="2" spans="2:86" ht="8.25" customHeight="1" x14ac:dyDescent="0.15">
      <c r="AU2" s="860"/>
      <c r="AV2" s="861" t="s">
        <v>913</v>
      </c>
      <c r="AW2" s="862" t="s">
        <v>914</v>
      </c>
      <c r="AX2" s="862" t="s">
        <v>915</v>
      </c>
      <c r="AY2" s="855" t="s">
        <v>916</v>
      </c>
      <c r="AZ2" s="855"/>
      <c r="BA2" s="855"/>
      <c r="BB2" s="855"/>
      <c r="BC2" s="855"/>
      <c r="BD2" s="855"/>
      <c r="BE2" s="855"/>
      <c r="BF2" s="855"/>
      <c r="BG2" s="855"/>
      <c r="BH2" s="855"/>
      <c r="BI2" s="855"/>
      <c r="BJ2" s="855"/>
      <c r="BK2" s="855" t="s">
        <v>917</v>
      </c>
      <c r="BL2" s="855"/>
      <c r="BM2" s="855"/>
      <c r="BN2" s="855"/>
      <c r="BO2" s="855" t="s">
        <v>918</v>
      </c>
      <c r="BP2" s="855"/>
      <c r="BQ2" s="855"/>
      <c r="BR2" s="855"/>
      <c r="BS2" s="855"/>
      <c r="BT2" s="855"/>
      <c r="BU2" s="855"/>
      <c r="BV2" s="855"/>
      <c r="BW2" s="856"/>
      <c r="BX2" s="856"/>
      <c r="BY2" s="856"/>
      <c r="BZ2" s="856"/>
      <c r="CA2" s="857"/>
      <c r="CB2" s="857"/>
      <c r="CC2" s="857"/>
      <c r="CD2" s="857"/>
      <c r="CE2" s="857"/>
      <c r="CF2" s="857"/>
      <c r="CG2" s="857"/>
      <c r="CH2" s="857"/>
    </row>
    <row r="3" spans="2:86" ht="24.95" customHeight="1" x14ac:dyDescent="0.15">
      <c r="B3" s="568" t="s">
        <v>919</v>
      </c>
      <c r="C3" s="858"/>
      <c r="D3" s="858"/>
      <c r="E3" s="859"/>
      <c r="F3" s="859"/>
      <c r="G3" s="859"/>
      <c r="H3" s="859"/>
      <c r="I3" s="859"/>
      <c r="J3" s="859"/>
      <c r="K3" s="858"/>
      <c r="L3" s="858"/>
      <c r="M3" s="858"/>
      <c r="N3" s="858"/>
      <c r="O3" s="858"/>
      <c r="P3" s="858"/>
      <c r="Q3" s="858"/>
      <c r="R3" s="858"/>
      <c r="S3" s="858"/>
      <c r="T3" s="858"/>
      <c r="U3" s="858"/>
      <c r="V3" s="858"/>
      <c r="W3" s="858"/>
      <c r="X3" s="858"/>
      <c r="Y3" s="858"/>
      <c r="Z3" s="858"/>
      <c r="AA3" s="858"/>
      <c r="AB3" s="858"/>
      <c r="AC3" s="858"/>
      <c r="AD3" s="858"/>
      <c r="AE3" s="858"/>
      <c r="AF3" s="858"/>
      <c r="AG3" s="858"/>
      <c r="AH3" s="858"/>
      <c r="AI3" s="858"/>
      <c r="AJ3" s="858"/>
      <c r="AK3" s="858"/>
      <c r="AL3" s="858"/>
      <c r="AM3" s="858"/>
      <c r="AN3" s="858"/>
      <c r="AO3" s="858"/>
      <c r="AU3" s="860"/>
      <c r="AV3" s="861"/>
      <c r="AW3" s="862"/>
      <c r="AX3" s="862"/>
      <c r="AY3" s="855" t="s">
        <v>920</v>
      </c>
      <c r="AZ3" s="855"/>
      <c r="BA3" s="855"/>
      <c r="BB3" s="855"/>
      <c r="BC3" s="855" t="s">
        <v>921</v>
      </c>
      <c r="BD3" s="855"/>
      <c r="BE3" s="855"/>
      <c r="BF3" s="855"/>
      <c r="BG3" s="855" t="s">
        <v>922</v>
      </c>
      <c r="BH3" s="855"/>
      <c r="BI3" s="855"/>
      <c r="BJ3" s="855"/>
      <c r="BK3" s="855" t="s">
        <v>923</v>
      </c>
      <c r="BL3" s="855"/>
      <c r="BM3" s="855"/>
      <c r="BN3" s="855"/>
      <c r="BO3" s="855" t="s">
        <v>921</v>
      </c>
      <c r="BP3" s="855"/>
      <c r="BQ3" s="855"/>
      <c r="BR3" s="855"/>
      <c r="BS3" s="855" t="s">
        <v>922</v>
      </c>
      <c r="BT3" s="855"/>
      <c r="BU3" s="855"/>
      <c r="BV3" s="855"/>
      <c r="BW3" s="857"/>
      <c r="BX3" s="857"/>
      <c r="BY3" s="857"/>
      <c r="BZ3" s="857"/>
      <c r="CA3" s="857"/>
      <c r="CB3" s="857"/>
      <c r="CC3" s="857"/>
      <c r="CD3" s="857"/>
      <c r="CE3" s="857"/>
      <c r="CF3" s="857"/>
      <c r="CG3" s="857"/>
      <c r="CH3" s="857"/>
    </row>
    <row r="4" spans="2:86" ht="18" customHeight="1" x14ac:dyDescent="0.15">
      <c r="B4" s="401" t="s">
        <v>8</v>
      </c>
      <c r="C4" s="401"/>
      <c r="D4" s="401"/>
      <c r="E4" s="624" t="s">
        <v>542</v>
      </c>
      <c r="F4" s="625"/>
      <c r="G4" s="625"/>
      <c r="H4" s="625"/>
      <c r="I4" s="625"/>
      <c r="J4" s="626"/>
      <c r="K4" s="496" t="s">
        <v>9</v>
      </c>
      <c r="L4" s="496"/>
      <c r="M4" s="496"/>
      <c r="N4" s="648" t="s">
        <v>543</v>
      </c>
      <c r="O4" s="648"/>
      <c r="P4" s="648"/>
      <c r="Q4" s="648"/>
      <c r="R4" s="648"/>
      <c r="S4" s="648"/>
      <c r="T4" s="498" t="s">
        <v>924</v>
      </c>
      <c r="U4" s="499"/>
      <c r="V4" s="499"/>
      <c r="W4" s="499"/>
      <c r="X4" s="500"/>
      <c r="Y4" s="870" t="s">
        <v>545</v>
      </c>
      <c r="Z4" s="870"/>
      <c r="AA4" s="870"/>
      <c r="AB4" s="870"/>
      <c r="AC4" s="870"/>
      <c r="AD4" s="870"/>
      <c r="AE4" s="870"/>
      <c r="AF4" s="870"/>
      <c r="AG4" s="498" t="s">
        <v>546</v>
      </c>
      <c r="AH4" s="499"/>
      <c r="AI4" s="499"/>
      <c r="AJ4" s="500"/>
      <c r="AK4" s="863">
        <v>45621</v>
      </c>
      <c r="AL4" s="864"/>
      <c r="AM4" s="864"/>
      <c r="AN4" s="864"/>
      <c r="AO4" s="865"/>
      <c r="AU4" s="860"/>
      <c r="AV4" s="861"/>
      <c r="AW4" s="862"/>
      <c r="AX4" s="862"/>
      <c r="AY4" s="173" t="s">
        <v>925</v>
      </c>
      <c r="AZ4" s="173" t="s">
        <v>926</v>
      </c>
      <c r="BA4" s="173" t="s">
        <v>927</v>
      </c>
      <c r="BB4" s="173" t="s">
        <v>928</v>
      </c>
      <c r="BC4" s="173" t="s">
        <v>925</v>
      </c>
      <c r="BD4" s="173" t="s">
        <v>926</v>
      </c>
      <c r="BE4" s="173" t="s">
        <v>927</v>
      </c>
      <c r="BF4" s="173" t="s">
        <v>928</v>
      </c>
      <c r="BG4" s="173" t="s">
        <v>925</v>
      </c>
      <c r="BH4" s="173" t="s">
        <v>926</v>
      </c>
      <c r="BI4" s="173" t="s">
        <v>927</v>
      </c>
      <c r="BJ4" s="173" t="s">
        <v>928</v>
      </c>
      <c r="BK4" s="173" t="s">
        <v>925</v>
      </c>
      <c r="BL4" s="173" t="s">
        <v>926</v>
      </c>
      <c r="BM4" s="173" t="s">
        <v>927</v>
      </c>
      <c r="BN4" s="173" t="s">
        <v>928</v>
      </c>
      <c r="BO4" s="173" t="s">
        <v>925</v>
      </c>
      <c r="BP4" s="173" t="s">
        <v>926</v>
      </c>
      <c r="BQ4" s="173" t="s">
        <v>927</v>
      </c>
      <c r="BR4" s="173" t="s">
        <v>928</v>
      </c>
      <c r="BS4" s="173" t="s">
        <v>925</v>
      </c>
      <c r="BT4" s="173" t="s">
        <v>926</v>
      </c>
      <c r="BU4" s="173" t="s">
        <v>927</v>
      </c>
      <c r="BV4" s="173" t="s">
        <v>928</v>
      </c>
      <c r="BW4" s="5"/>
      <c r="BX4" s="5"/>
      <c r="BY4" s="5"/>
      <c r="BZ4" s="5"/>
      <c r="CA4" s="5"/>
      <c r="CB4" s="5"/>
      <c r="CC4" s="5"/>
      <c r="CD4" s="5"/>
      <c r="CE4" s="5"/>
      <c r="CF4" s="5"/>
      <c r="CG4" s="5"/>
      <c r="CH4" s="5"/>
    </row>
    <row r="5" spans="2:86" ht="18" customHeight="1" x14ac:dyDescent="0.15">
      <c r="B5" s="409" t="s">
        <v>0</v>
      </c>
      <c r="C5" s="409"/>
      <c r="D5" s="409"/>
      <c r="E5" s="634" t="s">
        <v>547</v>
      </c>
      <c r="F5" s="635"/>
      <c r="G5" s="635"/>
      <c r="H5" s="635"/>
      <c r="I5" s="635"/>
      <c r="J5" s="636"/>
      <c r="K5" s="528" t="s">
        <v>1</v>
      </c>
      <c r="L5" s="528"/>
      <c r="M5" s="528"/>
      <c r="N5" s="648" t="s">
        <v>548</v>
      </c>
      <c r="O5" s="648"/>
      <c r="P5" s="648"/>
      <c r="Q5" s="648"/>
      <c r="R5" s="648"/>
      <c r="S5" s="648"/>
      <c r="T5" s="501"/>
      <c r="U5" s="502"/>
      <c r="V5" s="502"/>
      <c r="W5" s="502"/>
      <c r="X5" s="503"/>
      <c r="Y5" s="869" t="s">
        <v>549</v>
      </c>
      <c r="Z5" s="869"/>
      <c r="AA5" s="869"/>
      <c r="AB5" s="869"/>
      <c r="AC5" s="869"/>
      <c r="AD5" s="869"/>
      <c r="AE5" s="869"/>
      <c r="AF5" s="869"/>
      <c r="AG5" s="632"/>
      <c r="AH5" s="650"/>
      <c r="AI5" s="650"/>
      <c r="AJ5" s="633"/>
      <c r="AK5" s="866"/>
      <c r="AL5" s="867"/>
      <c r="AM5" s="867"/>
      <c r="AN5" s="867"/>
      <c r="AO5" s="868"/>
      <c r="AU5" s="860"/>
      <c r="AV5" s="174" t="str">
        <f>N7</f>
        <v>S037</v>
      </c>
      <c r="AW5" s="175">
        <f>R7</f>
        <v>10.5</v>
      </c>
      <c r="AX5" s="176" t="str">
        <f>AM35</f>
        <v>Ⅰ</v>
      </c>
      <c r="AY5" s="176">
        <f>Y37</f>
        <v>0</v>
      </c>
      <c r="AZ5" s="176">
        <f t="shared" ref="AZ5:BJ5" si="0">Z37</f>
        <v>0</v>
      </c>
      <c r="BA5" s="176">
        <f t="shared" si="0"/>
        <v>0</v>
      </c>
      <c r="BB5" s="176">
        <f>AB37</f>
        <v>0</v>
      </c>
      <c r="BC5" s="176">
        <f t="shared" si="0"/>
        <v>0</v>
      </c>
      <c r="BD5" s="176">
        <f>AD37</f>
        <v>0</v>
      </c>
      <c r="BE5" s="176">
        <f>AE37</f>
        <v>0</v>
      </c>
      <c r="BF5" s="176">
        <f t="shared" si="0"/>
        <v>0</v>
      </c>
      <c r="BG5" s="176">
        <f t="shared" si="0"/>
        <v>0</v>
      </c>
      <c r="BH5" s="176">
        <f t="shared" si="0"/>
        <v>0</v>
      </c>
      <c r="BI5" s="176">
        <f>AI37</f>
        <v>0</v>
      </c>
      <c r="BJ5" s="176">
        <f t="shared" si="0"/>
        <v>0</v>
      </c>
      <c r="BK5" s="176" t="str">
        <f>IF(Y37&gt;0,R7,"")</f>
        <v/>
      </c>
      <c r="BL5" s="177" t="str">
        <f>IF(Y37&gt;0,"",IF(Z37&gt;0,R7,""))</f>
        <v/>
      </c>
      <c r="BM5" s="177" t="str">
        <f>IF(Y37+Z37&gt;0,"",IF(AA37&gt;0,R7,""))</f>
        <v/>
      </c>
      <c r="BN5" s="177" t="str">
        <f>IF(Y37+Z37+AA37&gt;0,"",IF(AB37&gt;0,R7,""))</f>
        <v/>
      </c>
      <c r="BO5" s="176">
        <f>AC35</f>
        <v>0</v>
      </c>
      <c r="BP5" s="176">
        <f t="shared" ref="BP5:BQ5" si="1">AD35</f>
        <v>0</v>
      </c>
      <c r="BQ5" s="176">
        <f t="shared" si="1"/>
        <v>0</v>
      </c>
      <c r="BR5" s="176">
        <f>AF35</f>
        <v>0</v>
      </c>
      <c r="BS5" s="176">
        <f>AG35</f>
        <v>0</v>
      </c>
      <c r="BT5" s="176">
        <f>AH35</f>
        <v>0</v>
      </c>
      <c r="BU5" s="176">
        <f>AI35</f>
        <v>0</v>
      </c>
      <c r="BV5" s="176">
        <f>AJ35</f>
        <v>0</v>
      </c>
      <c r="BW5" s="178"/>
      <c r="BX5" s="179"/>
      <c r="BY5" s="179"/>
      <c r="BZ5" s="179"/>
      <c r="CA5" s="180"/>
      <c r="CB5" s="180"/>
      <c r="CC5" s="180"/>
      <c r="CD5" s="180"/>
      <c r="CE5" s="180"/>
      <c r="CF5" s="180"/>
      <c r="CG5" s="180"/>
      <c r="CH5" s="180"/>
    </row>
    <row r="6" spans="2:86" ht="12" customHeight="1" x14ac:dyDescent="0.15">
      <c r="B6" s="871" t="s">
        <v>929</v>
      </c>
      <c r="C6" s="873"/>
      <c r="D6" s="874"/>
      <c r="E6" s="875"/>
      <c r="F6" s="875"/>
      <c r="G6" s="875"/>
      <c r="H6" s="875"/>
      <c r="I6" s="875"/>
      <c r="J6" s="876"/>
      <c r="K6" s="881" t="s">
        <v>930</v>
      </c>
      <c r="L6" s="882"/>
      <c r="M6" s="882"/>
      <c r="N6" s="882"/>
      <c r="O6" s="882"/>
      <c r="P6" s="882"/>
      <c r="Q6" s="882"/>
      <c r="R6" s="882"/>
      <c r="S6" s="882"/>
      <c r="T6" s="882"/>
      <c r="U6" s="882"/>
      <c r="V6" s="882"/>
      <c r="W6" s="882"/>
      <c r="X6" s="882"/>
      <c r="Y6" s="882"/>
      <c r="Z6" s="882"/>
      <c r="AA6" s="882"/>
      <c r="AB6" s="882"/>
      <c r="AC6" s="882"/>
      <c r="AD6" s="882"/>
      <c r="AE6" s="882"/>
      <c r="AF6" s="882"/>
      <c r="AG6" s="882"/>
      <c r="AH6" s="882"/>
      <c r="AI6" s="882"/>
      <c r="AJ6" s="882"/>
      <c r="AK6" s="882"/>
      <c r="AL6" s="882"/>
      <c r="AM6" s="882"/>
      <c r="AN6" s="882"/>
      <c r="AO6" s="883"/>
      <c r="AP6" s="2"/>
    </row>
    <row r="7" spans="2:86" ht="12" customHeight="1" x14ac:dyDescent="0.15">
      <c r="B7" s="872"/>
      <c r="C7" s="877"/>
      <c r="D7" s="875"/>
      <c r="E7" s="875"/>
      <c r="F7" s="875"/>
      <c r="G7" s="875"/>
      <c r="H7" s="875"/>
      <c r="I7" s="875"/>
      <c r="J7" s="876"/>
      <c r="K7" s="884" t="s">
        <v>931</v>
      </c>
      <c r="L7" s="885"/>
      <c r="M7" s="886"/>
      <c r="N7" s="887" t="s">
        <v>981</v>
      </c>
      <c r="O7" s="888"/>
      <c r="P7" s="884" t="s">
        <v>932</v>
      </c>
      <c r="Q7" s="886"/>
      <c r="R7" s="889">
        <v>10.5</v>
      </c>
      <c r="S7" s="890"/>
      <c r="T7" s="891"/>
      <c r="U7" s="892" t="s">
        <v>933</v>
      </c>
      <c r="V7" s="893"/>
      <c r="W7" s="892" t="s">
        <v>934</v>
      </c>
      <c r="X7" s="893"/>
      <c r="Y7" s="886" t="s">
        <v>935</v>
      </c>
      <c r="Z7" s="898"/>
      <c r="AA7" s="898"/>
      <c r="AB7" s="898"/>
      <c r="AC7" s="892" t="s">
        <v>936</v>
      </c>
      <c r="AD7" s="899"/>
      <c r="AE7" s="899"/>
      <c r="AF7" s="899"/>
      <c r="AG7" s="899"/>
      <c r="AH7" s="899"/>
      <c r="AI7" s="899"/>
      <c r="AJ7" s="893"/>
      <c r="AK7" s="892" t="s">
        <v>937</v>
      </c>
      <c r="AL7" s="899"/>
      <c r="AM7" s="899"/>
      <c r="AN7" s="901"/>
      <c r="AO7" s="902"/>
      <c r="AP7" s="2"/>
      <c r="AW7" s="182"/>
    </row>
    <row r="8" spans="2:86" ht="12" customHeight="1" x14ac:dyDescent="0.15">
      <c r="B8" s="872"/>
      <c r="C8" s="877"/>
      <c r="D8" s="875"/>
      <c r="E8" s="875"/>
      <c r="F8" s="875"/>
      <c r="G8" s="875"/>
      <c r="H8" s="875"/>
      <c r="I8" s="875"/>
      <c r="J8" s="876"/>
      <c r="K8" s="898" t="s">
        <v>731</v>
      </c>
      <c r="L8" s="898" t="s">
        <v>560</v>
      </c>
      <c r="M8" s="898"/>
      <c r="N8" s="898" t="s">
        <v>561</v>
      </c>
      <c r="O8" s="898"/>
      <c r="P8" s="898" t="s">
        <v>938</v>
      </c>
      <c r="Q8" s="898"/>
      <c r="R8" s="898" t="s">
        <v>939</v>
      </c>
      <c r="S8" s="898"/>
      <c r="T8" s="898"/>
      <c r="U8" s="894"/>
      <c r="V8" s="895"/>
      <c r="W8" s="894"/>
      <c r="X8" s="895"/>
      <c r="Y8" s="886"/>
      <c r="Z8" s="898"/>
      <c r="AA8" s="898"/>
      <c r="AB8" s="898"/>
      <c r="AC8" s="896"/>
      <c r="AD8" s="900"/>
      <c r="AE8" s="900"/>
      <c r="AF8" s="900"/>
      <c r="AG8" s="900"/>
      <c r="AH8" s="900"/>
      <c r="AI8" s="900"/>
      <c r="AJ8" s="897"/>
      <c r="AK8" s="894"/>
      <c r="AL8" s="903"/>
      <c r="AM8" s="903"/>
      <c r="AN8" s="904"/>
      <c r="AO8" s="905"/>
      <c r="AP8" s="2"/>
    </row>
    <row r="9" spans="2:86" ht="12" customHeight="1" x14ac:dyDescent="0.15">
      <c r="B9" s="872"/>
      <c r="C9" s="877"/>
      <c r="D9" s="875"/>
      <c r="E9" s="875"/>
      <c r="F9" s="875"/>
      <c r="G9" s="875"/>
      <c r="H9" s="875"/>
      <c r="I9" s="875"/>
      <c r="J9" s="876"/>
      <c r="K9" s="898"/>
      <c r="L9" s="898"/>
      <c r="M9" s="898"/>
      <c r="N9" s="898"/>
      <c r="O9" s="898"/>
      <c r="P9" s="898"/>
      <c r="Q9" s="898"/>
      <c r="R9" s="898"/>
      <c r="S9" s="898"/>
      <c r="T9" s="898"/>
      <c r="U9" s="894"/>
      <c r="V9" s="895"/>
      <c r="W9" s="894"/>
      <c r="X9" s="895"/>
      <c r="Y9" s="886" t="s">
        <v>940</v>
      </c>
      <c r="Z9" s="898"/>
      <c r="AA9" s="898"/>
      <c r="AB9" s="898"/>
      <c r="AC9" s="898" t="s">
        <v>941</v>
      </c>
      <c r="AD9" s="898"/>
      <c r="AE9" s="898"/>
      <c r="AF9" s="898"/>
      <c r="AG9" s="898" t="s">
        <v>942</v>
      </c>
      <c r="AH9" s="898"/>
      <c r="AI9" s="898"/>
      <c r="AJ9" s="898"/>
      <c r="AK9" s="894"/>
      <c r="AL9" s="903"/>
      <c r="AM9" s="903"/>
      <c r="AN9" s="904"/>
      <c r="AO9" s="905"/>
      <c r="AP9" s="2"/>
    </row>
    <row r="10" spans="2:86" ht="12" customHeight="1" x14ac:dyDescent="0.15">
      <c r="B10" s="872"/>
      <c r="C10" s="877"/>
      <c r="D10" s="875"/>
      <c r="E10" s="875"/>
      <c r="F10" s="875"/>
      <c r="G10" s="875"/>
      <c r="H10" s="875"/>
      <c r="I10" s="875"/>
      <c r="J10" s="876"/>
      <c r="K10" s="898"/>
      <c r="L10" s="898"/>
      <c r="M10" s="898"/>
      <c r="N10" s="898"/>
      <c r="O10" s="898"/>
      <c r="P10" s="898"/>
      <c r="Q10" s="898"/>
      <c r="R10" s="898"/>
      <c r="S10" s="898"/>
      <c r="T10" s="898"/>
      <c r="U10" s="896"/>
      <c r="V10" s="897"/>
      <c r="W10" s="896"/>
      <c r="X10" s="897"/>
      <c r="Y10" s="183" t="s">
        <v>527</v>
      </c>
      <c r="Z10" s="184" t="s">
        <v>526</v>
      </c>
      <c r="AA10" s="184" t="s">
        <v>943</v>
      </c>
      <c r="AB10" s="184" t="s">
        <v>944</v>
      </c>
      <c r="AC10" s="184" t="s">
        <v>527</v>
      </c>
      <c r="AD10" s="184" t="s">
        <v>526</v>
      </c>
      <c r="AE10" s="184" t="s">
        <v>943</v>
      </c>
      <c r="AF10" s="184" t="s">
        <v>944</v>
      </c>
      <c r="AG10" s="184" t="s">
        <v>527</v>
      </c>
      <c r="AH10" s="184" t="s">
        <v>526</v>
      </c>
      <c r="AI10" s="184" t="s">
        <v>943</v>
      </c>
      <c r="AJ10" s="184" t="s">
        <v>944</v>
      </c>
      <c r="AK10" s="896"/>
      <c r="AL10" s="900"/>
      <c r="AM10" s="900"/>
      <c r="AN10" s="906"/>
      <c r="AO10" s="907"/>
      <c r="AP10" s="2"/>
    </row>
    <row r="11" spans="2:86" ht="12" customHeight="1" x14ac:dyDescent="0.15">
      <c r="B11" s="872"/>
      <c r="C11" s="877"/>
      <c r="D11" s="875"/>
      <c r="E11" s="875"/>
      <c r="F11" s="875"/>
      <c r="G11" s="875"/>
      <c r="H11" s="875"/>
      <c r="I11" s="875"/>
      <c r="J11" s="876"/>
      <c r="K11" s="185"/>
      <c r="L11" s="908"/>
      <c r="M11" s="910"/>
      <c r="N11" s="908"/>
      <c r="O11" s="910"/>
      <c r="P11" s="908"/>
      <c r="Q11" s="910"/>
      <c r="R11" s="606"/>
      <c r="S11" s="606"/>
      <c r="T11" s="606"/>
      <c r="U11" s="908"/>
      <c r="V11" s="910"/>
      <c r="W11" s="908"/>
      <c r="X11" s="910"/>
      <c r="Y11" s="186"/>
      <c r="Z11" s="187"/>
      <c r="AA11" s="187"/>
      <c r="AB11" s="187"/>
      <c r="AC11" s="188"/>
      <c r="AD11" s="188"/>
      <c r="AE11" s="188"/>
      <c r="AF11" s="188"/>
      <c r="AG11" s="188"/>
      <c r="AH11" s="188"/>
      <c r="AI11" s="188"/>
      <c r="AJ11" s="188"/>
      <c r="AK11" s="908"/>
      <c r="AL11" s="909"/>
      <c r="AM11" s="909"/>
      <c r="AN11" s="909"/>
      <c r="AO11" s="910"/>
      <c r="AP11" s="2"/>
      <c r="AQ11" s="189">
        <f>IF(P11="材質劣化",2,IF(P11="漏水",3,1))</f>
        <v>1</v>
      </c>
    </row>
    <row r="12" spans="2:86" ht="12" customHeight="1" x14ac:dyDescent="0.15">
      <c r="B12" s="872"/>
      <c r="C12" s="877"/>
      <c r="D12" s="875"/>
      <c r="E12" s="875"/>
      <c r="F12" s="875"/>
      <c r="G12" s="875"/>
      <c r="H12" s="875"/>
      <c r="I12" s="875"/>
      <c r="J12" s="876"/>
      <c r="K12" s="185"/>
      <c r="L12" s="908"/>
      <c r="M12" s="910"/>
      <c r="N12" s="908"/>
      <c r="O12" s="910"/>
      <c r="P12" s="908"/>
      <c r="Q12" s="910"/>
      <c r="R12" s="606"/>
      <c r="S12" s="606"/>
      <c r="T12" s="606"/>
      <c r="U12" s="908"/>
      <c r="V12" s="910"/>
      <c r="W12" s="908"/>
      <c r="X12" s="910"/>
      <c r="Y12" s="186"/>
      <c r="Z12" s="187"/>
      <c r="AA12" s="187"/>
      <c r="AB12" s="187"/>
      <c r="AC12" s="188"/>
      <c r="AD12" s="188"/>
      <c r="AE12" s="188"/>
      <c r="AF12" s="188"/>
      <c r="AG12" s="188"/>
      <c r="AH12" s="188"/>
      <c r="AI12" s="188"/>
      <c r="AJ12" s="188"/>
      <c r="AK12" s="908"/>
      <c r="AL12" s="909"/>
      <c r="AM12" s="909"/>
      <c r="AN12" s="909"/>
      <c r="AO12" s="910"/>
      <c r="AP12" s="2"/>
      <c r="AQ12" s="189">
        <f>IF(P12="材質劣化",2,IF(P12="漏水",3,1))</f>
        <v>1</v>
      </c>
    </row>
    <row r="13" spans="2:86" ht="12" customHeight="1" x14ac:dyDescent="0.15">
      <c r="B13" s="872"/>
      <c r="C13" s="877"/>
      <c r="D13" s="875"/>
      <c r="E13" s="875"/>
      <c r="F13" s="875"/>
      <c r="G13" s="875"/>
      <c r="H13" s="875"/>
      <c r="I13" s="875"/>
      <c r="J13" s="876"/>
      <c r="K13" s="185"/>
      <c r="L13" s="908"/>
      <c r="M13" s="910"/>
      <c r="N13" s="908"/>
      <c r="O13" s="910"/>
      <c r="P13" s="908"/>
      <c r="Q13" s="910"/>
      <c r="R13" s="604"/>
      <c r="S13" s="620"/>
      <c r="T13" s="605"/>
      <c r="U13" s="908"/>
      <c r="V13" s="910"/>
      <c r="W13" s="908"/>
      <c r="X13" s="910"/>
      <c r="Y13" s="186"/>
      <c r="Z13" s="187"/>
      <c r="AA13" s="187"/>
      <c r="AB13" s="187"/>
      <c r="AC13" s="188"/>
      <c r="AD13" s="188"/>
      <c r="AE13" s="188"/>
      <c r="AF13" s="188"/>
      <c r="AG13" s="188"/>
      <c r="AH13" s="188"/>
      <c r="AI13" s="188"/>
      <c r="AJ13" s="188"/>
      <c r="AK13" s="908"/>
      <c r="AL13" s="909"/>
      <c r="AM13" s="909"/>
      <c r="AN13" s="909"/>
      <c r="AO13" s="910"/>
      <c r="AP13" s="2"/>
      <c r="AQ13" s="189">
        <f t="shared" ref="AQ13:AQ34" si="2">IF(P13="材質劣化",2,IF(P13="漏水",3,1))</f>
        <v>1</v>
      </c>
    </row>
    <row r="14" spans="2:86" ht="12" customHeight="1" x14ac:dyDescent="0.15">
      <c r="B14" s="872"/>
      <c r="C14" s="877"/>
      <c r="D14" s="875"/>
      <c r="E14" s="875"/>
      <c r="F14" s="875"/>
      <c r="G14" s="875"/>
      <c r="H14" s="875"/>
      <c r="I14" s="875"/>
      <c r="J14" s="876"/>
      <c r="K14" s="185"/>
      <c r="L14" s="908"/>
      <c r="M14" s="910"/>
      <c r="N14" s="908"/>
      <c r="O14" s="910"/>
      <c r="P14" s="908"/>
      <c r="Q14" s="910"/>
      <c r="R14" s="604"/>
      <c r="S14" s="620"/>
      <c r="T14" s="605"/>
      <c r="U14" s="908"/>
      <c r="V14" s="910"/>
      <c r="W14" s="908"/>
      <c r="X14" s="910"/>
      <c r="Y14" s="186"/>
      <c r="Z14" s="187"/>
      <c r="AA14" s="187"/>
      <c r="AB14" s="187"/>
      <c r="AC14" s="188"/>
      <c r="AD14" s="188"/>
      <c r="AE14" s="188"/>
      <c r="AF14" s="188"/>
      <c r="AG14" s="188"/>
      <c r="AH14" s="188"/>
      <c r="AI14" s="188"/>
      <c r="AJ14" s="188"/>
      <c r="AK14" s="908"/>
      <c r="AL14" s="909"/>
      <c r="AM14" s="909"/>
      <c r="AN14" s="909"/>
      <c r="AO14" s="910"/>
      <c r="AP14" s="2"/>
      <c r="AQ14" s="189">
        <f t="shared" si="2"/>
        <v>1</v>
      </c>
    </row>
    <row r="15" spans="2:86" ht="12" customHeight="1" x14ac:dyDescent="0.15">
      <c r="B15" s="872"/>
      <c r="C15" s="877"/>
      <c r="D15" s="875"/>
      <c r="E15" s="875"/>
      <c r="F15" s="875"/>
      <c r="G15" s="875"/>
      <c r="H15" s="875"/>
      <c r="I15" s="875"/>
      <c r="J15" s="876"/>
      <c r="K15" s="185"/>
      <c r="L15" s="908"/>
      <c r="M15" s="910"/>
      <c r="N15" s="908"/>
      <c r="O15" s="910"/>
      <c r="P15" s="908"/>
      <c r="Q15" s="910"/>
      <c r="R15" s="604"/>
      <c r="S15" s="620"/>
      <c r="T15" s="605"/>
      <c r="U15" s="908"/>
      <c r="V15" s="910"/>
      <c r="W15" s="908"/>
      <c r="X15" s="910"/>
      <c r="Y15" s="186"/>
      <c r="Z15" s="187"/>
      <c r="AA15" s="187"/>
      <c r="AB15" s="187"/>
      <c r="AC15" s="188"/>
      <c r="AD15" s="188"/>
      <c r="AE15" s="188"/>
      <c r="AF15" s="188"/>
      <c r="AG15" s="188"/>
      <c r="AH15" s="188"/>
      <c r="AI15" s="188"/>
      <c r="AJ15" s="188"/>
      <c r="AK15" s="908"/>
      <c r="AL15" s="909"/>
      <c r="AM15" s="909"/>
      <c r="AN15" s="909"/>
      <c r="AO15" s="910"/>
      <c r="AP15" s="2"/>
      <c r="AQ15" s="189">
        <f t="shared" si="2"/>
        <v>1</v>
      </c>
    </row>
    <row r="16" spans="2:86" ht="12" customHeight="1" x14ac:dyDescent="0.15">
      <c r="B16" s="872"/>
      <c r="C16" s="877"/>
      <c r="D16" s="875"/>
      <c r="E16" s="875"/>
      <c r="F16" s="875"/>
      <c r="G16" s="875"/>
      <c r="H16" s="875"/>
      <c r="I16" s="875"/>
      <c r="J16" s="876"/>
      <c r="K16" s="185"/>
      <c r="L16" s="908"/>
      <c r="M16" s="910"/>
      <c r="N16" s="908"/>
      <c r="O16" s="910"/>
      <c r="P16" s="908"/>
      <c r="Q16" s="910"/>
      <c r="R16" s="604"/>
      <c r="S16" s="620"/>
      <c r="T16" s="605"/>
      <c r="U16" s="908"/>
      <c r="V16" s="910"/>
      <c r="W16" s="908"/>
      <c r="X16" s="910"/>
      <c r="Y16" s="186"/>
      <c r="Z16" s="187"/>
      <c r="AA16" s="187"/>
      <c r="AB16" s="187"/>
      <c r="AC16" s="188"/>
      <c r="AD16" s="188"/>
      <c r="AE16" s="188"/>
      <c r="AF16" s="188"/>
      <c r="AG16" s="188"/>
      <c r="AH16" s="188"/>
      <c r="AI16" s="188"/>
      <c r="AJ16" s="188"/>
      <c r="AK16" s="908"/>
      <c r="AL16" s="909"/>
      <c r="AM16" s="909"/>
      <c r="AN16" s="909"/>
      <c r="AO16" s="910"/>
      <c r="AP16" s="2"/>
      <c r="AQ16" s="189">
        <f t="shared" si="2"/>
        <v>1</v>
      </c>
    </row>
    <row r="17" spans="2:46" ht="12" customHeight="1" x14ac:dyDescent="0.15">
      <c r="B17" s="872"/>
      <c r="C17" s="877"/>
      <c r="D17" s="875"/>
      <c r="E17" s="875"/>
      <c r="F17" s="875"/>
      <c r="G17" s="875"/>
      <c r="H17" s="875"/>
      <c r="I17" s="875"/>
      <c r="J17" s="876"/>
      <c r="K17" s="185"/>
      <c r="L17" s="908"/>
      <c r="M17" s="910"/>
      <c r="N17" s="908"/>
      <c r="O17" s="910"/>
      <c r="P17" s="908"/>
      <c r="Q17" s="910"/>
      <c r="R17" s="604"/>
      <c r="S17" s="620"/>
      <c r="T17" s="605"/>
      <c r="U17" s="908"/>
      <c r="V17" s="910"/>
      <c r="W17" s="908"/>
      <c r="X17" s="910"/>
      <c r="Y17" s="186"/>
      <c r="Z17" s="187"/>
      <c r="AA17" s="187"/>
      <c r="AB17" s="187"/>
      <c r="AC17" s="188"/>
      <c r="AD17" s="188"/>
      <c r="AE17" s="188"/>
      <c r="AF17" s="188"/>
      <c r="AG17" s="188"/>
      <c r="AH17" s="188"/>
      <c r="AI17" s="188"/>
      <c r="AJ17" s="188"/>
      <c r="AK17" s="908"/>
      <c r="AL17" s="909"/>
      <c r="AM17" s="909"/>
      <c r="AN17" s="909"/>
      <c r="AO17" s="910"/>
      <c r="AP17" s="2"/>
      <c r="AQ17" s="189">
        <f t="shared" si="2"/>
        <v>1</v>
      </c>
    </row>
    <row r="18" spans="2:46" ht="12" customHeight="1" x14ac:dyDescent="0.15">
      <c r="B18" s="872"/>
      <c r="C18" s="877"/>
      <c r="D18" s="875"/>
      <c r="E18" s="875"/>
      <c r="F18" s="875"/>
      <c r="G18" s="875"/>
      <c r="H18" s="875"/>
      <c r="I18" s="875"/>
      <c r="J18" s="876"/>
      <c r="K18" s="185"/>
      <c r="L18" s="908"/>
      <c r="M18" s="910"/>
      <c r="N18" s="908"/>
      <c r="O18" s="910"/>
      <c r="P18" s="908"/>
      <c r="Q18" s="910"/>
      <c r="R18" s="604"/>
      <c r="S18" s="620"/>
      <c r="T18" s="605"/>
      <c r="U18" s="908"/>
      <c r="V18" s="910"/>
      <c r="W18" s="908"/>
      <c r="X18" s="910"/>
      <c r="Y18" s="186"/>
      <c r="Z18" s="187"/>
      <c r="AA18" s="187"/>
      <c r="AB18" s="187"/>
      <c r="AC18" s="188"/>
      <c r="AD18" s="188"/>
      <c r="AE18" s="188"/>
      <c r="AF18" s="188"/>
      <c r="AG18" s="188"/>
      <c r="AH18" s="188"/>
      <c r="AI18" s="188"/>
      <c r="AJ18" s="188"/>
      <c r="AK18" s="908"/>
      <c r="AL18" s="909"/>
      <c r="AM18" s="909"/>
      <c r="AN18" s="909"/>
      <c r="AO18" s="910"/>
      <c r="AP18" s="2"/>
      <c r="AQ18" s="189">
        <f t="shared" si="2"/>
        <v>1</v>
      </c>
    </row>
    <row r="19" spans="2:46" ht="12" customHeight="1" x14ac:dyDescent="0.15">
      <c r="B19" s="872"/>
      <c r="C19" s="877"/>
      <c r="D19" s="875"/>
      <c r="E19" s="875"/>
      <c r="F19" s="875"/>
      <c r="G19" s="875"/>
      <c r="H19" s="875"/>
      <c r="I19" s="875"/>
      <c r="J19" s="876"/>
      <c r="K19" s="185"/>
      <c r="L19" s="908"/>
      <c r="M19" s="910"/>
      <c r="N19" s="908"/>
      <c r="O19" s="910"/>
      <c r="P19" s="908"/>
      <c r="Q19" s="910"/>
      <c r="R19" s="604"/>
      <c r="S19" s="620"/>
      <c r="T19" s="605"/>
      <c r="U19" s="908"/>
      <c r="V19" s="910"/>
      <c r="W19" s="908"/>
      <c r="X19" s="910"/>
      <c r="Y19" s="186"/>
      <c r="Z19" s="187"/>
      <c r="AA19" s="187"/>
      <c r="AB19" s="187"/>
      <c r="AC19" s="188"/>
      <c r="AD19" s="188"/>
      <c r="AE19" s="188"/>
      <c r="AF19" s="188"/>
      <c r="AG19" s="188"/>
      <c r="AH19" s="188"/>
      <c r="AI19" s="188"/>
      <c r="AJ19" s="188"/>
      <c r="AK19" s="908"/>
      <c r="AL19" s="909"/>
      <c r="AM19" s="909"/>
      <c r="AN19" s="909"/>
      <c r="AO19" s="910"/>
      <c r="AP19" s="2"/>
      <c r="AQ19" s="189">
        <f t="shared" si="2"/>
        <v>1</v>
      </c>
    </row>
    <row r="20" spans="2:46" ht="12" customHeight="1" x14ac:dyDescent="0.15">
      <c r="B20" s="872"/>
      <c r="C20" s="877"/>
      <c r="D20" s="875"/>
      <c r="E20" s="875"/>
      <c r="F20" s="875"/>
      <c r="G20" s="875"/>
      <c r="H20" s="875"/>
      <c r="I20" s="875"/>
      <c r="J20" s="876"/>
      <c r="K20" s="185"/>
      <c r="L20" s="908"/>
      <c r="M20" s="910"/>
      <c r="N20" s="908"/>
      <c r="O20" s="910"/>
      <c r="P20" s="908"/>
      <c r="Q20" s="910"/>
      <c r="R20" s="604"/>
      <c r="S20" s="620"/>
      <c r="T20" s="605"/>
      <c r="U20" s="908"/>
      <c r="V20" s="910"/>
      <c r="W20" s="908"/>
      <c r="X20" s="910"/>
      <c r="Y20" s="186"/>
      <c r="Z20" s="187"/>
      <c r="AA20" s="187"/>
      <c r="AB20" s="187"/>
      <c r="AC20" s="188"/>
      <c r="AD20" s="188"/>
      <c r="AE20" s="188"/>
      <c r="AF20" s="188"/>
      <c r="AG20" s="188"/>
      <c r="AH20" s="188"/>
      <c r="AI20" s="188"/>
      <c r="AJ20" s="188"/>
      <c r="AK20" s="908"/>
      <c r="AL20" s="909"/>
      <c r="AM20" s="909"/>
      <c r="AN20" s="909"/>
      <c r="AO20" s="910"/>
      <c r="AP20" s="2"/>
      <c r="AQ20" s="189">
        <f t="shared" si="2"/>
        <v>1</v>
      </c>
    </row>
    <row r="21" spans="2:46" ht="12" customHeight="1" x14ac:dyDescent="0.15">
      <c r="B21" s="872"/>
      <c r="C21" s="877"/>
      <c r="D21" s="875"/>
      <c r="E21" s="875"/>
      <c r="F21" s="875"/>
      <c r="G21" s="875"/>
      <c r="H21" s="875"/>
      <c r="I21" s="875"/>
      <c r="J21" s="876"/>
      <c r="K21" s="185"/>
      <c r="L21" s="908"/>
      <c r="M21" s="910"/>
      <c r="N21" s="908"/>
      <c r="O21" s="910"/>
      <c r="P21" s="908"/>
      <c r="Q21" s="910"/>
      <c r="R21" s="604"/>
      <c r="S21" s="620"/>
      <c r="T21" s="605"/>
      <c r="U21" s="908"/>
      <c r="V21" s="910"/>
      <c r="W21" s="908"/>
      <c r="X21" s="910"/>
      <c r="Y21" s="186"/>
      <c r="Z21" s="187"/>
      <c r="AA21" s="187"/>
      <c r="AB21" s="187"/>
      <c r="AC21" s="188"/>
      <c r="AD21" s="188"/>
      <c r="AE21" s="188"/>
      <c r="AF21" s="188"/>
      <c r="AG21" s="188"/>
      <c r="AH21" s="188"/>
      <c r="AI21" s="188"/>
      <c r="AJ21" s="188"/>
      <c r="AK21" s="908"/>
      <c r="AL21" s="909"/>
      <c r="AM21" s="909"/>
      <c r="AN21" s="909"/>
      <c r="AO21" s="910"/>
      <c r="AP21" s="2"/>
      <c r="AQ21" s="189">
        <f>IF(P21="材質劣化",2,IF(P21="漏水",3,1))</f>
        <v>1</v>
      </c>
    </row>
    <row r="22" spans="2:46" ht="12" customHeight="1" x14ac:dyDescent="0.15">
      <c r="B22" s="872"/>
      <c r="C22" s="877"/>
      <c r="D22" s="875"/>
      <c r="E22" s="875"/>
      <c r="F22" s="875"/>
      <c r="G22" s="875"/>
      <c r="H22" s="875"/>
      <c r="I22" s="875"/>
      <c r="J22" s="876"/>
      <c r="K22" s="185"/>
      <c r="L22" s="908"/>
      <c r="M22" s="910"/>
      <c r="N22" s="908"/>
      <c r="O22" s="910"/>
      <c r="P22" s="908"/>
      <c r="Q22" s="910"/>
      <c r="R22" s="604"/>
      <c r="S22" s="620"/>
      <c r="T22" s="605"/>
      <c r="U22" s="908"/>
      <c r="V22" s="910"/>
      <c r="W22" s="908"/>
      <c r="X22" s="910"/>
      <c r="Y22" s="186"/>
      <c r="Z22" s="187"/>
      <c r="AA22" s="187"/>
      <c r="AB22" s="187"/>
      <c r="AC22" s="188"/>
      <c r="AD22" s="188"/>
      <c r="AE22" s="188"/>
      <c r="AF22" s="188"/>
      <c r="AG22" s="188"/>
      <c r="AH22" s="188"/>
      <c r="AI22" s="188"/>
      <c r="AJ22" s="188"/>
      <c r="AK22" s="908"/>
      <c r="AL22" s="909"/>
      <c r="AM22" s="909"/>
      <c r="AN22" s="909"/>
      <c r="AO22" s="910"/>
      <c r="AP22" s="2"/>
      <c r="AQ22" s="189">
        <f t="shared" si="2"/>
        <v>1</v>
      </c>
    </row>
    <row r="23" spans="2:46" ht="12" customHeight="1" x14ac:dyDescent="0.15">
      <c r="B23" s="872"/>
      <c r="C23" s="877"/>
      <c r="D23" s="875"/>
      <c r="E23" s="875"/>
      <c r="F23" s="875"/>
      <c r="G23" s="875"/>
      <c r="H23" s="875"/>
      <c r="I23" s="875"/>
      <c r="J23" s="876"/>
      <c r="K23" s="185"/>
      <c r="L23" s="908"/>
      <c r="M23" s="910"/>
      <c r="N23" s="908"/>
      <c r="O23" s="910"/>
      <c r="P23" s="908"/>
      <c r="Q23" s="910"/>
      <c r="R23" s="604"/>
      <c r="S23" s="620"/>
      <c r="T23" s="605"/>
      <c r="U23" s="908"/>
      <c r="V23" s="910"/>
      <c r="W23" s="908"/>
      <c r="X23" s="910"/>
      <c r="Y23" s="186"/>
      <c r="Z23" s="187"/>
      <c r="AA23" s="187"/>
      <c r="AB23" s="187"/>
      <c r="AC23" s="188"/>
      <c r="AD23" s="188"/>
      <c r="AE23" s="188"/>
      <c r="AF23" s="188"/>
      <c r="AG23" s="188"/>
      <c r="AH23" s="188"/>
      <c r="AI23" s="188"/>
      <c r="AJ23" s="188"/>
      <c r="AK23" s="908"/>
      <c r="AL23" s="909"/>
      <c r="AM23" s="909"/>
      <c r="AN23" s="909"/>
      <c r="AO23" s="910"/>
      <c r="AP23" s="2"/>
      <c r="AQ23" s="189">
        <f t="shared" si="2"/>
        <v>1</v>
      </c>
    </row>
    <row r="24" spans="2:46" ht="12" customHeight="1" x14ac:dyDescent="0.15">
      <c r="B24" s="872"/>
      <c r="C24" s="877"/>
      <c r="D24" s="875"/>
      <c r="E24" s="875"/>
      <c r="F24" s="875"/>
      <c r="G24" s="875"/>
      <c r="H24" s="875"/>
      <c r="I24" s="875"/>
      <c r="J24" s="876"/>
      <c r="K24" s="185"/>
      <c r="L24" s="908"/>
      <c r="M24" s="910"/>
      <c r="N24" s="908"/>
      <c r="O24" s="910"/>
      <c r="P24" s="908"/>
      <c r="Q24" s="910"/>
      <c r="R24" s="604"/>
      <c r="S24" s="620"/>
      <c r="T24" s="605"/>
      <c r="U24" s="908"/>
      <c r="V24" s="910"/>
      <c r="W24" s="908"/>
      <c r="X24" s="910"/>
      <c r="Y24" s="186"/>
      <c r="Z24" s="187"/>
      <c r="AA24" s="187"/>
      <c r="AB24" s="187"/>
      <c r="AC24" s="188"/>
      <c r="AD24" s="188"/>
      <c r="AE24" s="188"/>
      <c r="AF24" s="188"/>
      <c r="AG24" s="188"/>
      <c r="AH24" s="188"/>
      <c r="AI24" s="188"/>
      <c r="AJ24" s="188"/>
      <c r="AK24" s="908"/>
      <c r="AL24" s="909"/>
      <c r="AM24" s="909"/>
      <c r="AN24" s="909"/>
      <c r="AO24" s="910"/>
      <c r="AP24" s="2"/>
      <c r="AQ24" s="189">
        <f t="shared" si="2"/>
        <v>1</v>
      </c>
    </row>
    <row r="25" spans="2:46" ht="12" customHeight="1" x14ac:dyDescent="0.15">
      <c r="B25" s="872"/>
      <c r="C25" s="877"/>
      <c r="D25" s="875"/>
      <c r="E25" s="875"/>
      <c r="F25" s="875"/>
      <c r="G25" s="875"/>
      <c r="H25" s="875"/>
      <c r="I25" s="875"/>
      <c r="J25" s="876"/>
      <c r="K25" s="185"/>
      <c r="L25" s="908"/>
      <c r="M25" s="910"/>
      <c r="N25" s="908"/>
      <c r="O25" s="910"/>
      <c r="P25" s="908"/>
      <c r="Q25" s="910"/>
      <c r="R25" s="604"/>
      <c r="S25" s="620"/>
      <c r="T25" s="605"/>
      <c r="U25" s="908"/>
      <c r="V25" s="910"/>
      <c r="W25" s="908"/>
      <c r="X25" s="910"/>
      <c r="Y25" s="186"/>
      <c r="Z25" s="187"/>
      <c r="AA25" s="187"/>
      <c r="AB25" s="187"/>
      <c r="AC25" s="188"/>
      <c r="AD25" s="188"/>
      <c r="AE25" s="188"/>
      <c r="AF25" s="188"/>
      <c r="AG25" s="188"/>
      <c r="AH25" s="188"/>
      <c r="AI25" s="188"/>
      <c r="AJ25" s="188"/>
      <c r="AK25" s="908"/>
      <c r="AL25" s="909"/>
      <c r="AM25" s="909"/>
      <c r="AN25" s="909"/>
      <c r="AO25" s="910"/>
      <c r="AP25" s="2"/>
      <c r="AQ25" s="189">
        <f t="shared" si="2"/>
        <v>1</v>
      </c>
    </row>
    <row r="26" spans="2:46" ht="12" customHeight="1" x14ac:dyDescent="0.15">
      <c r="B26" s="872"/>
      <c r="C26" s="877"/>
      <c r="D26" s="875"/>
      <c r="E26" s="875"/>
      <c r="F26" s="875"/>
      <c r="G26" s="875"/>
      <c r="H26" s="875"/>
      <c r="I26" s="875"/>
      <c r="J26" s="876"/>
      <c r="K26" s="185"/>
      <c r="L26" s="908"/>
      <c r="M26" s="910"/>
      <c r="N26" s="908"/>
      <c r="O26" s="910"/>
      <c r="P26" s="908"/>
      <c r="Q26" s="910"/>
      <c r="R26" s="604"/>
      <c r="S26" s="620"/>
      <c r="T26" s="605"/>
      <c r="U26" s="908"/>
      <c r="V26" s="910"/>
      <c r="W26" s="908"/>
      <c r="X26" s="910"/>
      <c r="Y26" s="186"/>
      <c r="Z26" s="187"/>
      <c r="AA26" s="187"/>
      <c r="AB26" s="187"/>
      <c r="AC26" s="188"/>
      <c r="AD26" s="188"/>
      <c r="AE26" s="188"/>
      <c r="AF26" s="188"/>
      <c r="AG26" s="188"/>
      <c r="AH26" s="188"/>
      <c r="AI26" s="188"/>
      <c r="AJ26" s="188"/>
      <c r="AK26" s="908"/>
      <c r="AL26" s="909"/>
      <c r="AM26" s="909"/>
      <c r="AN26" s="909"/>
      <c r="AO26" s="910"/>
      <c r="AP26" s="2"/>
      <c r="AQ26" s="189">
        <f t="shared" si="2"/>
        <v>1</v>
      </c>
    </row>
    <row r="27" spans="2:46" ht="12" customHeight="1" x14ac:dyDescent="0.15">
      <c r="B27" s="872"/>
      <c r="C27" s="877"/>
      <c r="D27" s="875"/>
      <c r="E27" s="875"/>
      <c r="F27" s="875"/>
      <c r="G27" s="875"/>
      <c r="H27" s="875"/>
      <c r="I27" s="875"/>
      <c r="J27" s="876"/>
      <c r="K27" s="185"/>
      <c r="L27" s="908"/>
      <c r="M27" s="910"/>
      <c r="N27" s="908"/>
      <c r="O27" s="910"/>
      <c r="P27" s="908"/>
      <c r="Q27" s="910"/>
      <c r="R27" s="604"/>
      <c r="S27" s="620"/>
      <c r="T27" s="605"/>
      <c r="U27" s="908"/>
      <c r="V27" s="910"/>
      <c r="W27" s="908"/>
      <c r="X27" s="910"/>
      <c r="Y27" s="186"/>
      <c r="Z27" s="187"/>
      <c r="AA27" s="187"/>
      <c r="AB27" s="187"/>
      <c r="AC27" s="188"/>
      <c r="AD27" s="188"/>
      <c r="AE27" s="188"/>
      <c r="AF27" s="188"/>
      <c r="AG27" s="188"/>
      <c r="AH27" s="188"/>
      <c r="AI27" s="188"/>
      <c r="AJ27" s="188"/>
      <c r="AK27" s="908"/>
      <c r="AL27" s="909"/>
      <c r="AM27" s="909"/>
      <c r="AN27" s="909"/>
      <c r="AO27" s="910"/>
      <c r="AP27" s="2"/>
      <c r="AQ27" s="189">
        <f t="shared" si="2"/>
        <v>1</v>
      </c>
    </row>
    <row r="28" spans="2:46" ht="12" customHeight="1" x14ac:dyDescent="0.15">
      <c r="B28" s="872"/>
      <c r="C28" s="877"/>
      <c r="D28" s="875"/>
      <c r="E28" s="875"/>
      <c r="F28" s="875"/>
      <c r="G28" s="875"/>
      <c r="H28" s="875"/>
      <c r="I28" s="875"/>
      <c r="J28" s="876"/>
      <c r="K28" s="185"/>
      <c r="L28" s="908"/>
      <c r="M28" s="910"/>
      <c r="N28" s="908"/>
      <c r="O28" s="910"/>
      <c r="P28" s="908"/>
      <c r="Q28" s="910"/>
      <c r="R28" s="604"/>
      <c r="S28" s="620"/>
      <c r="T28" s="605"/>
      <c r="U28" s="908"/>
      <c r="V28" s="910"/>
      <c r="W28" s="908"/>
      <c r="X28" s="910"/>
      <c r="Y28" s="186"/>
      <c r="Z28" s="187"/>
      <c r="AA28" s="187"/>
      <c r="AB28" s="187"/>
      <c r="AC28" s="188"/>
      <c r="AD28" s="188"/>
      <c r="AE28" s="188"/>
      <c r="AF28" s="188"/>
      <c r="AG28" s="188"/>
      <c r="AH28" s="188"/>
      <c r="AI28" s="188"/>
      <c r="AJ28" s="188"/>
      <c r="AK28" s="908"/>
      <c r="AL28" s="909"/>
      <c r="AM28" s="909"/>
      <c r="AN28" s="909"/>
      <c r="AO28" s="910"/>
      <c r="AP28" s="2"/>
      <c r="AQ28" s="189">
        <f t="shared" si="2"/>
        <v>1</v>
      </c>
    </row>
    <row r="29" spans="2:46" ht="12" customHeight="1" x14ac:dyDescent="0.15">
      <c r="B29" s="872"/>
      <c r="C29" s="877"/>
      <c r="D29" s="875"/>
      <c r="E29" s="875"/>
      <c r="F29" s="875"/>
      <c r="G29" s="875"/>
      <c r="H29" s="875"/>
      <c r="I29" s="875"/>
      <c r="J29" s="876"/>
      <c r="K29" s="185"/>
      <c r="L29" s="908"/>
      <c r="M29" s="910"/>
      <c r="N29" s="908"/>
      <c r="O29" s="910"/>
      <c r="P29" s="908"/>
      <c r="Q29" s="910"/>
      <c r="R29" s="604"/>
      <c r="S29" s="620"/>
      <c r="T29" s="605"/>
      <c r="U29" s="908"/>
      <c r="V29" s="910"/>
      <c r="W29" s="908"/>
      <c r="X29" s="910"/>
      <c r="Y29" s="186"/>
      <c r="Z29" s="187"/>
      <c r="AA29" s="187"/>
      <c r="AB29" s="187"/>
      <c r="AC29" s="188"/>
      <c r="AD29" s="188"/>
      <c r="AE29" s="188"/>
      <c r="AF29" s="188"/>
      <c r="AG29" s="188"/>
      <c r="AH29" s="188"/>
      <c r="AI29" s="188"/>
      <c r="AJ29" s="188"/>
      <c r="AK29" s="908"/>
      <c r="AL29" s="909"/>
      <c r="AM29" s="909"/>
      <c r="AN29" s="909"/>
      <c r="AO29" s="910"/>
      <c r="AP29" s="2"/>
      <c r="AQ29" s="189">
        <f t="shared" si="2"/>
        <v>1</v>
      </c>
    </row>
    <row r="30" spans="2:46" ht="12" customHeight="1" x14ac:dyDescent="0.15">
      <c r="B30" s="872"/>
      <c r="C30" s="877"/>
      <c r="D30" s="875"/>
      <c r="E30" s="875"/>
      <c r="F30" s="875"/>
      <c r="G30" s="875"/>
      <c r="H30" s="875"/>
      <c r="I30" s="875"/>
      <c r="J30" s="876"/>
      <c r="K30" s="185"/>
      <c r="L30" s="908"/>
      <c r="M30" s="910"/>
      <c r="N30" s="908"/>
      <c r="O30" s="910"/>
      <c r="P30" s="908"/>
      <c r="Q30" s="910"/>
      <c r="R30" s="604"/>
      <c r="S30" s="620"/>
      <c r="T30" s="605"/>
      <c r="U30" s="908"/>
      <c r="V30" s="910"/>
      <c r="W30" s="908"/>
      <c r="X30" s="910"/>
      <c r="Y30" s="186"/>
      <c r="Z30" s="187"/>
      <c r="AA30" s="187"/>
      <c r="AB30" s="187"/>
      <c r="AC30" s="188"/>
      <c r="AD30" s="188"/>
      <c r="AE30" s="188"/>
      <c r="AF30" s="188"/>
      <c r="AG30" s="188"/>
      <c r="AH30" s="188"/>
      <c r="AI30" s="188"/>
      <c r="AJ30" s="188"/>
      <c r="AK30" s="908"/>
      <c r="AL30" s="909"/>
      <c r="AM30" s="909"/>
      <c r="AN30" s="909"/>
      <c r="AO30" s="910"/>
      <c r="AP30" s="2"/>
      <c r="AQ30" s="189">
        <f t="shared" si="2"/>
        <v>1</v>
      </c>
    </row>
    <row r="31" spans="2:46" ht="12" customHeight="1" x14ac:dyDescent="0.15">
      <c r="B31" s="872"/>
      <c r="C31" s="877"/>
      <c r="D31" s="875"/>
      <c r="E31" s="875"/>
      <c r="F31" s="875"/>
      <c r="G31" s="875"/>
      <c r="H31" s="875"/>
      <c r="I31" s="875"/>
      <c r="J31" s="876"/>
      <c r="K31" s="185"/>
      <c r="L31" s="908"/>
      <c r="M31" s="910"/>
      <c r="N31" s="908"/>
      <c r="O31" s="910"/>
      <c r="P31" s="908"/>
      <c r="Q31" s="910"/>
      <c r="R31" s="604"/>
      <c r="S31" s="620"/>
      <c r="T31" s="605"/>
      <c r="U31" s="908"/>
      <c r="V31" s="910"/>
      <c r="W31" s="908"/>
      <c r="X31" s="910"/>
      <c r="Y31" s="186"/>
      <c r="Z31" s="187"/>
      <c r="AA31" s="187"/>
      <c r="AB31" s="187"/>
      <c r="AC31" s="188"/>
      <c r="AD31" s="188"/>
      <c r="AE31" s="188"/>
      <c r="AF31" s="188"/>
      <c r="AG31" s="188"/>
      <c r="AH31" s="188"/>
      <c r="AI31" s="188"/>
      <c r="AJ31" s="188"/>
      <c r="AK31" s="908"/>
      <c r="AL31" s="909"/>
      <c r="AM31" s="909"/>
      <c r="AN31" s="909"/>
      <c r="AO31" s="910"/>
      <c r="AP31" s="2"/>
      <c r="AQ31" s="189">
        <f t="shared" si="2"/>
        <v>1</v>
      </c>
    </row>
    <row r="32" spans="2:46" ht="12" customHeight="1" x14ac:dyDescent="0.15">
      <c r="B32" s="872"/>
      <c r="C32" s="877"/>
      <c r="D32" s="875"/>
      <c r="E32" s="875"/>
      <c r="F32" s="875"/>
      <c r="G32" s="875"/>
      <c r="H32" s="875"/>
      <c r="I32" s="875"/>
      <c r="J32" s="876"/>
      <c r="K32" s="185"/>
      <c r="L32" s="908"/>
      <c r="M32" s="910"/>
      <c r="N32" s="908"/>
      <c r="O32" s="910"/>
      <c r="P32" s="908"/>
      <c r="Q32" s="910"/>
      <c r="R32" s="604"/>
      <c r="S32" s="620"/>
      <c r="T32" s="605"/>
      <c r="U32" s="908"/>
      <c r="V32" s="910"/>
      <c r="W32" s="908"/>
      <c r="X32" s="910"/>
      <c r="Y32" s="186"/>
      <c r="Z32" s="187"/>
      <c r="AA32" s="187"/>
      <c r="AB32" s="187"/>
      <c r="AC32" s="188"/>
      <c r="AD32" s="188"/>
      <c r="AE32" s="188"/>
      <c r="AF32" s="188"/>
      <c r="AG32" s="188"/>
      <c r="AH32" s="188"/>
      <c r="AI32" s="188"/>
      <c r="AJ32" s="188"/>
      <c r="AK32" s="908"/>
      <c r="AL32" s="909"/>
      <c r="AM32" s="909"/>
      <c r="AN32" s="909"/>
      <c r="AO32" s="910"/>
      <c r="AP32" s="2"/>
      <c r="AQ32" s="189">
        <f t="shared" si="2"/>
        <v>1</v>
      </c>
      <c r="AS32" s="856"/>
      <c r="AT32" s="856"/>
    </row>
    <row r="33" spans="2:86" ht="12" customHeight="1" x14ac:dyDescent="0.15">
      <c r="B33" s="872"/>
      <c r="C33" s="877"/>
      <c r="D33" s="875"/>
      <c r="E33" s="875"/>
      <c r="F33" s="875"/>
      <c r="G33" s="875"/>
      <c r="H33" s="875"/>
      <c r="I33" s="875"/>
      <c r="J33" s="876"/>
      <c r="K33" s="185"/>
      <c r="L33" s="908"/>
      <c r="M33" s="910"/>
      <c r="N33" s="908"/>
      <c r="O33" s="910"/>
      <c r="P33" s="908"/>
      <c r="Q33" s="910"/>
      <c r="R33" s="604"/>
      <c r="S33" s="620"/>
      <c r="T33" s="605"/>
      <c r="U33" s="908"/>
      <c r="V33" s="910"/>
      <c r="W33" s="908"/>
      <c r="X33" s="910"/>
      <c r="Y33" s="186"/>
      <c r="Z33" s="187"/>
      <c r="AA33" s="187"/>
      <c r="AB33" s="187"/>
      <c r="AC33" s="188"/>
      <c r="AD33" s="188"/>
      <c r="AE33" s="188"/>
      <c r="AF33" s="188"/>
      <c r="AG33" s="188"/>
      <c r="AH33" s="188"/>
      <c r="AI33" s="188"/>
      <c r="AJ33" s="188"/>
      <c r="AK33" s="908"/>
      <c r="AL33" s="909"/>
      <c r="AM33" s="909"/>
      <c r="AN33" s="909"/>
      <c r="AO33" s="910"/>
      <c r="AP33" s="2"/>
      <c r="AQ33" s="189">
        <f t="shared" si="2"/>
        <v>1</v>
      </c>
      <c r="AS33" s="911"/>
      <c r="AT33" s="911"/>
    </row>
    <row r="34" spans="2:86" ht="12" customHeight="1" x14ac:dyDescent="0.15">
      <c r="B34" s="872"/>
      <c r="C34" s="877"/>
      <c r="D34" s="875"/>
      <c r="E34" s="875"/>
      <c r="F34" s="875"/>
      <c r="G34" s="875"/>
      <c r="H34" s="875"/>
      <c r="I34" s="875"/>
      <c r="J34" s="876"/>
      <c r="K34" s="185"/>
      <c r="L34" s="908"/>
      <c r="M34" s="910"/>
      <c r="N34" s="908"/>
      <c r="O34" s="910"/>
      <c r="P34" s="908"/>
      <c r="Q34" s="910"/>
      <c r="R34" s="604"/>
      <c r="S34" s="620"/>
      <c r="T34" s="605"/>
      <c r="U34" s="908"/>
      <c r="V34" s="910"/>
      <c r="W34" s="908"/>
      <c r="X34" s="910"/>
      <c r="Y34" s="186"/>
      <c r="Z34" s="187"/>
      <c r="AA34" s="187"/>
      <c r="AB34" s="187"/>
      <c r="AC34" s="188"/>
      <c r="AD34" s="188"/>
      <c r="AE34" s="188"/>
      <c r="AF34" s="188"/>
      <c r="AG34" s="188"/>
      <c r="AH34" s="188"/>
      <c r="AI34" s="188"/>
      <c r="AJ34" s="188"/>
      <c r="AK34" s="908"/>
      <c r="AL34" s="909"/>
      <c r="AM34" s="909"/>
      <c r="AN34" s="909"/>
      <c r="AO34" s="910"/>
      <c r="AP34" s="2"/>
      <c r="AQ34" s="189">
        <f t="shared" si="2"/>
        <v>1</v>
      </c>
      <c r="AS34" s="912"/>
      <c r="AT34" s="912"/>
    </row>
    <row r="35" spans="2:86" ht="12" customHeight="1" x14ac:dyDescent="0.15">
      <c r="B35" s="872"/>
      <c r="C35" s="877"/>
      <c r="D35" s="875"/>
      <c r="E35" s="875"/>
      <c r="F35" s="875"/>
      <c r="G35" s="875"/>
      <c r="H35" s="875"/>
      <c r="I35" s="875"/>
      <c r="J35" s="876"/>
      <c r="K35" s="913" t="s">
        <v>945</v>
      </c>
      <c r="L35" s="898" t="s">
        <v>946</v>
      </c>
      <c r="M35" s="898"/>
      <c r="N35" s="898"/>
      <c r="O35" s="898"/>
      <c r="P35" s="898"/>
      <c r="Q35" s="898"/>
      <c r="R35" s="898"/>
      <c r="S35" s="898"/>
      <c r="T35" s="898"/>
      <c r="U35" s="898"/>
      <c r="V35" s="898"/>
      <c r="W35" s="898"/>
      <c r="X35" s="898"/>
      <c r="Y35" s="884" t="s">
        <v>947</v>
      </c>
      <c r="Z35" s="885"/>
      <c r="AA35" s="885"/>
      <c r="AB35" s="886"/>
      <c r="AC35" s="190">
        <f t="shared" ref="AC35:AJ35" si="3">SUM(AC11:AC34)</f>
        <v>0</v>
      </c>
      <c r="AD35" s="190">
        <f t="shared" si="3"/>
        <v>0</v>
      </c>
      <c r="AE35" s="190">
        <f>SUM(AE11:AE34)</f>
        <v>0</v>
      </c>
      <c r="AF35" s="190">
        <f t="shared" si="3"/>
        <v>0</v>
      </c>
      <c r="AG35" s="190">
        <f t="shared" si="3"/>
        <v>0</v>
      </c>
      <c r="AH35" s="190">
        <f t="shared" si="3"/>
        <v>0</v>
      </c>
      <c r="AI35" s="190">
        <f t="shared" si="3"/>
        <v>0</v>
      </c>
      <c r="AJ35" s="191">
        <f t="shared" si="3"/>
        <v>0</v>
      </c>
      <c r="AK35" s="898" t="s">
        <v>948</v>
      </c>
      <c r="AL35" s="898"/>
      <c r="AM35" s="915" t="s">
        <v>607</v>
      </c>
      <c r="AN35" s="915"/>
      <c r="AO35" s="915"/>
      <c r="AP35" s="2"/>
    </row>
    <row r="36" spans="2:86" ht="12" customHeight="1" x14ac:dyDescent="0.15">
      <c r="B36" s="872"/>
      <c r="C36" s="877"/>
      <c r="D36" s="875"/>
      <c r="E36" s="875"/>
      <c r="F36" s="875"/>
      <c r="G36" s="875"/>
      <c r="H36" s="875"/>
      <c r="I36" s="875"/>
      <c r="J36" s="876"/>
      <c r="K36" s="914"/>
      <c r="L36" s="892" t="s">
        <v>950</v>
      </c>
      <c r="M36" s="899"/>
      <c r="N36" s="893"/>
      <c r="O36" s="892" t="s">
        <v>951</v>
      </c>
      <c r="P36" s="899"/>
      <c r="Q36" s="899"/>
      <c r="R36" s="899"/>
      <c r="S36" s="899"/>
      <c r="T36" s="899"/>
      <c r="U36" s="899"/>
      <c r="V36" s="899"/>
      <c r="W36" s="899"/>
      <c r="X36" s="893"/>
      <c r="Y36" s="183" t="s">
        <v>527</v>
      </c>
      <c r="Z36" s="184" t="s">
        <v>526</v>
      </c>
      <c r="AA36" s="184" t="s">
        <v>943</v>
      </c>
      <c r="AB36" s="184" t="s">
        <v>944</v>
      </c>
      <c r="AC36" s="184" t="s">
        <v>527</v>
      </c>
      <c r="AD36" s="184" t="s">
        <v>526</v>
      </c>
      <c r="AE36" s="184" t="s">
        <v>943</v>
      </c>
      <c r="AF36" s="184" t="s">
        <v>944</v>
      </c>
      <c r="AG36" s="184" t="s">
        <v>527</v>
      </c>
      <c r="AH36" s="184" t="s">
        <v>526</v>
      </c>
      <c r="AI36" s="184" t="s">
        <v>943</v>
      </c>
      <c r="AJ36" s="192" t="s">
        <v>944</v>
      </c>
      <c r="AK36" s="898"/>
      <c r="AL36" s="898"/>
      <c r="AM36" s="915"/>
      <c r="AN36" s="915"/>
      <c r="AO36" s="915"/>
      <c r="AP36" s="2"/>
    </row>
    <row r="37" spans="2:86" ht="14.25" customHeight="1" x14ac:dyDescent="0.15">
      <c r="B37" s="872"/>
      <c r="C37" s="877"/>
      <c r="D37" s="875"/>
      <c r="E37" s="875"/>
      <c r="F37" s="875"/>
      <c r="G37" s="875"/>
      <c r="H37" s="875"/>
      <c r="I37" s="875"/>
      <c r="J37" s="876"/>
      <c r="K37" s="914"/>
      <c r="L37" s="894"/>
      <c r="M37" s="903"/>
      <c r="N37" s="895"/>
      <c r="O37" s="894"/>
      <c r="P37" s="903"/>
      <c r="Q37" s="903"/>
      <c r="R37" s="903"/>
      <c r="S37" s="903"/>
      <c r="T37" s="903"/>
      <c r="U37" s="903"/>
      <c r="V37" s="903"/>
      <c r="W37" s="903"/>
      <c r="X37" s="895"/>
      <c r="Y37" s="916">
        <f>COUNTIF(Y11:Y34,"〇")</f>
        <v>0</v>
      </c>
      <c r="Z37" s="916">
        <f>COUNTIF(Z11:Z34,"〇")</f>
        <v>0</v>
      </c>
      <c r="AA37" s="916">
        <f>COUNTIF(AA11:AA34,"〇")</f>
        <v>0</v>
      </c>
      <c r="AB37" s="916">
        <f>COUNTIF(AB11:AB34,"〇")</f>
        <v>0</v>
      </c>
      <c r="AC37" s="916">
        <f>COUNTA(AC11:AC34)</f>
        <v>0</v>
      </c>
      <c r="AD37" s="916">
        <f t="shared" ref="AD37:AI37" si="4">COUNTA(AD11:AD34)</f>
        <v>0</v>
      </c>
      <c r="AE37" s="916">
        <f t="shared" si="4"/>
        <v>0</v>
      </c>
      <c r="AF37" s="916">
        <f t="shared" si="4"/>
        <v>0</v>
      </c>
      <c r="AG37" s="916">
        <f t="shared" si="4"/>
        <v>0</v>
      </c>
      <c r="AH37" s="916">
        <f t="shared" si="4"/>
        <v>0</v>
      </c>
      <c r="AI37" s="916">
        <f t="shared" si="4"/>
        <v>0</v>
      </c>
      <c r="AJ37" s="916">
        <f>COUNTA(AJ11:AJ34)</f>
        <v>0</v>
      </c>
      <c r="AK37" s="898"/>
      <c r="AL37" s="898"/>
      <c r="AM37" s="915"/>
      <c r="AN37" s="915"/>
      <c r="AO37" s="915"/>
      <c r="AP37" s="2"/>
    </row>
    <row r="38" spans="2:86" ht="14.25" customHeight="1" x14ac:dyDescent="0.15">
      <c r="B38" s="872"/>
      <c r="C38" s="877"/>
      <c r="D38" s="875"/>
      <c r="E38" s="875"/>
      <c r="F38" s="875"/>
      <c r="G38" s="875"/>
      <c r="H38" s="875"/>
      <c r="I38" s="875"/>
      <c r="J38" s="876"/>
      <c r="K38" s="914"/>
      <c r="L38" s="896"/>
      <c r="M38" s="900"/>
      <c r="N38" s="897"/>
      <c r="O38" s="896"/>
      <c r="P38" s="900"/>
      <c r="Q38" s="900"/>
      <c r="R38" s="900"/>
      <c r="S38" s="900"/>
      <c r="T38" s="900"/>
      <c r="U38" s="900"/>
      <c r="V38" s="900"/>
      <c r="W38" s="900"/>
      <c r="X38" s="897"/>
      <c r="Y38" s="916"/>
      <c r="Z38" s="916"/>
      <c r="AA38" s="916"/>
      <c r="AB38" s="916"/>
      <c r="AC38" s="916"/>
      <c r="AD38" s="916"/>
      <c r="AE38" s="916"/>
      <c r="AF38" s="916"/>
      <c r="AG38" s="916"/>
      <c r="AH38" s="916"/>
      <c r="AI38" s="916"/>
      <c r="AJ38" s="916"/>
      <c r="AK38" s="898"/>
      <c r="AL38" s="898"/>
      <c r="AM38" s="915"/>
      <c r="AN38" s="915"/>
      <c r="AO38" s="915"/>
      <c r="AP38" s="2"/>
    </row>
    <row r="39" spans="2:86" ht="12" customHeight="1" x14ac:dyDescent="0.15">
      <c r="B39" s="872"/>
      <c r="C39" s="877"/>
      <c r="D39" s="875"/>
      <c r="E39" s="875"/>
      <c r="F39" s="875"/>
      <c r="G39" s="875"/>
      <c r="H39" s="875"/>
      <c r="I39" s="875"/>
      <c r="J39" s="875"/>
      <c r="K39" s="924" t="s">
        <v>952</v>
      </c>
      <c r="L39" s="926"/>
      <c r="M39" s="926"/>
      <c r="N39" s="926"/>
      <c r="O39" s="926"/>
      <c r="P39" s="926"/>
      <c r="Q39" s="926"/>
      <c r="R39" s="926"/>
      <c r="S39" s="926"/>
      <c r="T39" s="926"/>
      <c r="U39" s="926"/>
      <c r="V39" s="926"/>
      <c r="W39" s="926"/>
      <c r="X39" s="926"/>
      <c r="Y39" s="926"/>
      <c r="Z39" s="926"/>
      <c r="AA39" s="926"/>
      <c r="AB39" s="926"/>
      <c r="AC39" s="926"/>
      <c r="AD39" s="926"/>
      <c r="AE39" s="926"/>
      <c r="AF39" s="926"/>
      <c r="AG39" s="926"/>
      <c r="AH39" s="926"/>
      <c r="AI39" s="926"/>
      <c r="AJ39" s="926"/>
      <c r="AK39" s="927"/>
      <c r="AL39" s="927"/>
      <c r="AM39" s="927"/>
      <c r="AN39" s="927"/>
      <c r="AO39" s="928"/>
      <c r="AP39" s="2"/>
    </row>
    <row r="40" spans="2:86" ht="12" customHeight="1" x14ac:dyDescent="0.15">
      <c r="B40" s="872"/>
      <c r="C40" s="877"/>
      <c r="D40" s="875"/>
      <c r="E40" s="875"/>
      <c r="F40" s="875"/>
      <c r="G40" s="875"/>
      <c r="H40" s="875"/>
      <c r="I40" s="875"/>
      <c r="J40" s="875"/>
      <c r="K40" s="925"/>
      <c r="L40" s="927"/>
      <c r="M40" s="927"/>
      <c r="N40" s="927"/>
      <c r="O40" s="927"/>
      <c r="P40" s="927"/>
      <c r="Q40" s="927"/>
      <c r="R40" s="927"/>
      <c r="S40" s="927"/>
      <c r="T40" s="927"/>
      <c r="U40" s="927"/>
      <c r="V40" s="927"/>
      <c r="W40" s="927"/>
      <c r="X40" s="927"/>
      <c r="Y40" s="927"/>
      <c r="Z40" s="927"/>
      <c r="AA40" s="927"/>
      <c r="AB40" s="927"/>
      <c r="AC40" s="927"/>
      <c r="AD40" s="927"/>
      <c r="AE40" s="927"/>
      <c r="AF40" s="927"/>
      <c r="AG40" s="927"/>
      <c r="AH40" s="927"/>
      <c r="AI40" s="927"/>
      <c r="AJ40" s="927"/>
      <c r="AK40" s="927"/>
      <c r="AL40" s="927"/>
      <c r="AM40" s="927"/>
      <c r="AN40" s="927"/>
      <c r="AO40" s="928"/>
      <c r="AP40" s="2"/>
    </row>
    <row r="41" spans="2:86" ht="12" customHeight="1" x14ac:dyDescent="0.15">
      <c r="B41" s="872"/>
      <c r="C41" s="877"/>
      <c r="D41" s="875"/>
      <c r="E41" s="875"/>
      <c r="F41" s="875"/>
      <c r="G41" s="875"/>
      <c r="H41" s="875"/>
      <c r="I41" s="875"/>
      <c r="J41" s="875"/>
      <c r="K41" s="925"/>
      <c r="L41" s="927"/>
      <c r="M41" s="927"/>
      <c r="N41" s="927"/>
      <c r="O41" s="927"/>
      <c r="P41" s="927"/>
      <c r="Q41" s="927"/>
      <c r="R41" s="927"/>
      <c r="S41" s="927"/>
      <c r="T41" s="927"/>
      <c r="U41" s="927"/>
      <c r="V41" s="927"/>
      <c r="W41" s="927"/>
      <c r="X41" s="927"/>
      <c r="Y41" s="927"/>
      <c r="Z41" s="927"/>
      <c r="AA41" s="927"/>
      <c r="AB41" s="927"/>
      <c r="AC41" s="927"/>
      <c r="AD41" s="927"/>
      <c r="AE41" s="927"/>
      <c r="AF41" s="927"/>
      <c r="AG41" s="927"/>
      <c r="AH41" s="927"/>
      <c r="AI41" s="927"/>
      <c r="AJ41" s="927"/>
      <c r="AK41" s="927"/>
      <c r="AL41" s="927"/>
      <c r="AM41" s="927"/>
      <c r="AN41" s="927"/>
      <c r="AO41" s="928"/>
      <c r="AP41" s="2"/>
    </row>
    <row r="42" spans="2:86" ht="12" customHeight="1" x14ac:dyDescent="0.15">
      <c r="B42" s="872"/>
      <c r="C42" s="877"/>
      <c r="D42" s="875"/>
      <c r="E42" s="875"/>
      <c r="F42" s="875"/>
      <c r="G42" s="875"/>
      <c r="H42" s="875"/>
      <c r="I42" s="875"/>
      <c r="J42" s="875"/>
      <c r="K42" s="925"/>
      <c r="L42" s="929"/>
      <c r="M42" s="929"/>
      <c r="N42" s="929"/>
      <c r="O42" s="929"/>
      <c r="P42" s="929"/>
      <c r="Q42" s="929"/>
      <c r="R42" s="929"/>
      <c r="S42" s="929"/>
      <c r="T42" s="929"/>
      <c r="U42" s="929"/>
      <c r="V42" s="929"/>
      <c r="W42" s="929"/>
      <c r="X42" s="929"/>
      <c r="Y42" s="929"/>
      <c r="Z42" s="929"/>
      <c r="AA42" s="929"/>
      <c r="AB42" s="929"/>
      <c r="AC42" s="929"/>
      <c r="AD42" s="929"/>
      <c r="AE42" s="929"/>
      <c r="AF42" s="929"/>
      <c r="AG42" s="929"/>
      <c r="AH42" s="929"/>
      <c r="AI42" s="929"/>
      <c r="AJ42" s="929"/>
      <c r="AK42" s="929"/>
      <c r="AL42" s="929"/>
      <c r="AM42" s="929"/>
      <c r="AN42" s="929"/>
      <c r="AO42" s="930"/>
      <c r="AP42" s="172"/>
      <c r="CD42" s="2"/>
      <c r="CE42" s="2"/>
      <c r="CF42" s="2"/>
      <c r="CG42" s="2"/>
      <c r="CH42" s="2"/>
    </row>
    <row r="43" spans="2:86" ht="12" customHeight="1" x14ac:dyDescent="0.15">
      <c r="B43" s="872"/>
      <c r="C43" s="877"/>
      <c r="D43" s="875"/>
      <c r="E43" s="875"/>
      <c r="F43" s="875"/>
      <c r="G43" s="875"/>
      <c r="H43" s="875"/>
      <c r="I43" s="875"/>
      <c r="J43" s="876"/>
      <c r="K43" s="917" t="s">
        <v>953</v>
      </c>
      <c r="L43" s="917"/>
      <c r="M43" s="917"/>
      <c r="N43" s="917"/>
      <c r="O43" s="917"/>
      <c r="P43" s="917"/>
      <c r="Q43" s="917"/>
      <c r="R43" s="917"/>
      <c r="S43" s="917"/>
      <c r="T43" s="917"/>
      <c r="U43" s="917"/>
      <c r="V43" s="917"/>
      <c r="W43" s="917"/>
      <c r="X43" s="917"/>
      <c r="Y43" s="917"/>
      <c r="Z43" s="917"/>
      <c r="AA43" s="917"/>
      <c r="AB43" s="917"/>
      <c r="AC43" s="917"/>
      <c r="AD43" s="917"/>
      <c r="AE43" s="917"/>
      <c r="AF43" s="917"/>
      <c r="AG43" s="917"/>
      <c r="AH43" s="917"/>
      <c r="AI43" s="917"/>
      <c r="AJ43" s="917"/>
      <c r="AK43" s="917"/>
      <c r="AL43" s="917"/>
      <c r="AM43" s="917"/>
      <c r="AN43" s="917"/>
      <c r="AO43" s="917"/>
      <c r="AP43" s="172"/>
      <c r="CD43" s="2"/>
      <c r="CE43" s="2"/>
      <c r="CF43" s="2"/>
      <c r="CG43" s="2"/>
      <c r="CH43" s="2"/>
    </row>
    <row r="44" spans="2:86" ht="12" customHeight="1" x14ac:dyDescent="0.15">
      <c r="B44" s="872"/>
      <c r="C44" s="877"/>
      <c r="D44" s="875"/>
      <c r="E44" s="875"/>
      <c r="F44" s="875"/>
      <c r="G44" s="875"/>
      <c r="H44" s="875"/>
      <c r="I44" s="875"/>
      <c r="J44" s="876"/>
      <c r="K44" s="918" t="s">
        <v>954</v>
      </c>
      <c r="L44" s="919"/>
      <c r="M44" s="919"/>
      <c r="N44" s="919"/>
      <c r="O44" s="919"/>
      <c r="P44" s="919"/>
      <c r="Q44" s="919"/>
      <c r="R44" s="919"/>
      <c r="S44" s="919"/>
      <c r="T44" s="919"/>
      <c r="U44" s="919"/>
      <c r="V44" s="919"/>
      <c r="W44" s="919"/>
      <c r="X44" s="919"/>
      <c r="Y44" s="919"/>
      <c r="Z44" s="919"/>
      <c r="AA44" s="919"/>
      <c r="AB44" s="919"/>
      <c r="AC44" s="919"/>
      <c r="AD44" s="919"/>
      <c r="AE44" s="919"/>
      <c r="AF44" s="919"/>
      <c r="AG44" s="919"/>
      <c r="AH44" s="919"/>
      <c r="AI44" s="919"/>
      <c r="AJ44" s="919"/>
      <c r="AK44" s="919"/>
      <c r="AL44" s="919"/>
      <c r="AM44" s="919"/>
      <c r="AN44" s="919"/>
      <c r="AO44" s="920"/>
      <c r="AP44" s="172"/>
      <c r="CD44" s="2"/>
      <c r="CE44" s="2"/>
      <c r="CF44" s="2"/>
      <c r="CG44" s="2"/>
      <c r="CH44" s="2"/>
    </row>
    <row r="45" spans="2:86" ht="12" customHeight="1" x14ac:dyDescent="0.15">
      <c r="B45" s="480"/>
      <c r="C45" s="878"/>
      <c r="D45" s="879"/>
      <c r="E45" s="879"/>
      <c r="F45" s="879"/>
      <c r="G45" s="879"/>
      <c r="H45" s="879"/>
      <c r="I45" s="879"/>
      <c r="J45" s="880"/>
      <c r="K45" s="921" t="s">
        <v>955</v>
      </c>
      <c r="L45" s="922"/>
      <c r="M45" s="922"/>
      <c r="N45" s="922"/>
      <c r="O45" s="922"/>
      <c r="P45" s="922"/>
      <c r="Q45" s="922"/>
      <c r="R45" s="922"/>
      <c r="S45" s="922"/>
      <c r="T45" s="922"/>
      <c r="U45" s="922"/>
      <c r="V45" s="922"/>
      <c r="W45" s="922"/>
      <c r="X45" s="922"/>
      <c r="Y45" s="922"/>
      <c r="Z45" s="922"/>
      <c r="AA45" s="922"/>
      <c r="AB45" s="922"/>
      <c r="AC45" s="922"/>
      <c r="AD45" s="922"/>
      <c r="AE45" s="922"/>
      <c r="AF45" s="922"/>
      <c r="AG45" s="922"/>
      <c r="AH45" s="922"/>
      <c r="AI45" s="922"/>
      <c r="AJ45" s="922"/>
      <c r="AK45" s="922"/>
      <c r="AL45" s="922"/>
      <c r="AM45" s="922"/>
      <c r="AN45" s="922"/>
      <c r="AO45" s="923"/>
      <c r="AP45" s="172"/>
      <c r="CD45" s="2"/>
      <c r="CE45" s="2"/>
      <c r="CF45" s="2"/>
      <c r="CG45" s="2"/>
      <c r="CH45" s="2"/>
    </row>
    <row r="46" spans="2:86" ht="12" customHeight="1" x14ac:dyDescent="0.2">
      <c r="B46" s="159" t="s">
        <v>956</v>
      </c>
      <c r="C46" s="181"/>
      <c r="D46" s="181"/>
      <c r="E46" s="181"/>
      <c r="F46" s="181"/>
      <c r="G46" s="181"/>
      <c r="H46" s="181"/>
      <c r="I46" s="181"/>
      <c r="J46" s="181"/>
      <c r="K46" s="193"/>
      <c r="L46" s="193"/>
      <c r="M46" s="193"/>
      <c r="N46" s="193"/>
      <c r="O46" s="193"/>
      <c r="P46" s="193"/>
      <c r="Q46" s="193"/>
      <c r="R46" s="193"/>
      <c r="S46" s="193"/>
      <c r="T46" s="193"/>
      <c r="U46" s="193"/>
      <c r="V46" s="193"/>
      <c r="W46" s="193"/>
      <c r="X46" s="193"/>
      <c r="Y46" s="193"/>
      <c r="Z46" s="193"/>
      <c r="AA46" s="193"/>
      <c r="AB46" s="193"/>
      <c r="AC46" s="193"/>
      <c r="AD46" s="193"/>
      <c r="AE46" s="193"/>
      <c r="AF46" s="193"/>
      <c r="AG46" s="193"/>
      <c r="AH46" s="193"/>
      <c r="AI46" s="193"/>
      <c r="AJ46" s="193"/>
      <c r="AK46" s="193"/>
      <c r="AL46" s="193"/>
      <c r="AM46" s="193"/>
      <c r="AN46" s="193"/>
      <c r="AO46" s="193"/>
      <c r="AP46" s="172"/>
      <c r="CD46" s="2"/>
      <c r="CE46" s="2"/>
      <c r="CF46" s="2"/>
      <c r="CG46" s="2"/>
      <c r="CH46" s="2"/>
    </row>
    <row r="47" spans="2:86" s="159" customFormat="1" ht="12" customHeight="1" x14ac:dyDescent="0.15">
      <c r="B47" s="2" t="s">
        <v>957</v>
      </c>
      <c r="AP47" s="172"/>
      <c r="AQ47" s="172"/>
      <c r="AR47" s="172"/>
      <c r="AS47" s="172"/>
      <c r="AT47" s="172"/>
      <c r="AU47" s="172"/>
      <c r="AV47" s="172"/>
      <c r="AW47" s="172"/>
      <c r="AX47" s="172"/>
      <c r="AY47" s="172"/>
      <c r="AZ47" s="172"/>
      <c r="BA47" s="172"/>
      <c r="BB47" s="172"/>
      <c r="BC47" s="172"/>
      <c r="BD47" s="172"/>
      <c r="BE47" s="172"/>
      <c r="BF47" s="172"/>
      <c r="BG47" s="172"/>
      <c r="BH47" s="172"/>
      <c r="BI47" s="172"/>
      <c r="BJ47" s="172"/>
      <c r="BK47" s="172"/>
      <c r="BL47" s="172"/>
      <c r="BM47" s="172"/>
      <c r="BN47" s="172"/>
      <c r="BO47" s="172"/>
      <c r="BP47" s="172"/>
      <c r="BQ47" s="172"/>
      <c r="BR47" s="172"/>
      <c r="BS47" s="172"/>
      <c r="BT47" s="172"/>
      <c r="BU47" s="172"/>
      <c r="BV47" s="172"/>
      <c r="BW47" s="172"/>
      <c r="BX47" s="172"/>
      <c r="BY47" s="172"/>
      <c r="BZ47" s="172"/>
      <c r="CA47" s="172"/>
      <c r="CB47" s="172"/>
      <c r="CC47" s="172"/>
    </row>
    <row r="48" spans="2:86" ht="12" customHeight="1" x14ac:dyDescent="0.15">
      <c r="B48" s="2" t="s">
        <v>958</v>
      </c>
      <c r="AP48" s="172"/>
      <c r="CD48" s="2"/>
      <c r="CE48" s="2"/>
      <c r="CF48" s="2"/>
      <c r="CG48" s="2"/>
      <c r="CH48" s="2"/>
    </row>
    <row r="49" spans="2:86" ht="12" customHeight="1" x14ac:dyDescent="0.15">
      <c r="B49" s="2" t="s">
        <v>959</v>
      </c>
      <c r="AP49" s="172"/>
      <c r="CD49" s="2"/>
      <c r="CE49" s="2"/>
      <c r="CF49" s="2"/>
      <c r="CG49" s="2"/>
      <c r="CH49" s="2"/>
    </row>
    <row r="50" spans="2:86" ht="12" customHeight="1" x14ac:dyDescent="0.15">
      <c r="B50" s="2" t="s">
        <v>960</v>
      </c>
    </row>
    <row r="51" spans="2:86" ht="12" customHeight="1" x14ac:dyDescent="0.15">
      <c r="B51" s="2" t="s">
        <v>961</v>
      </c>
    </row>
    <row r="52" spans="2:86" ht="12" customHeight="1" x14ac:dyDescent="0.15">
      <c r="B52" s="2" t="s">
        <v>962</v>
      </c>
    </row>
    <row r="53" spans="2:86" x14ac:dyDescent="0.15">
      <c r="B53" s="2" t="s">
        <v>963</v>
      </c>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9"/>
  <conditionalFormatting sqref="Y11:AB34 AG11:AJ34">
    <cfRule type="expression" dxfId="275" priority="3">
      <formula>$AQ11=2</formula>
    </cfRule>
  </conditionalFormatting>
  <conditionalFormatting sqref="Y11:AF34">
    <cfRule type="expression" dxfId="274" priority="2">
      <formula>$AQ11=3</formula>
    </cfRule>
  </conditionalFormatting>
  <conditionalFormatting sqref="AC11:AJ34">
    <cfRule type="expression" dxfId="273" priority="1">
      <formula>$AQ11=1</formula>
    </cfRule>
  </conditionalFormatting>
  <dataValidations count="2">
    <dataValidation type="list" allowBlank="1" showInputMessage="1" showErrorMessage="1" sqref="N11:O34" xr:uid="{162B824B-F50D-4574-896A-C5A0FD0C64C5}">
      <formula1>INDIRECT(L11)</formula1>
    </dataValidation>
    <dataValidation type="list" allowBlank="1" showInputMessage="1" showErrorMessage="1" sqref="Y11:AB34" xr:uid="{FF0F6342-7768-4464-994A-E5871E3CF4D5}">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1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57F606-2899-4346-8658-3C113B592C5A}">
  <sheetPr codeName="Sheet137"/>
  <dimension ref="B1:CH53"/>
  <sheetViews>
    <sheetView showGridLines="0" showZeros="0" view="pageBreakPreview" zoomScale="85" zoomScaleNormal="85" zoomScaleSheetLayoutView="85"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1" customWidth="1"/>
    <col min="43" max="86" width="4.125" style="172" customWidth="1"/>
    <col min="87" max="99" width="8" style="2" customWidth="1"/>
    <col min="100" max="110" width="9" style="2"/>
    <col min="111" max="111" width="14" style="2" bestFit="1" customWidth="1"/>
    <col min="112" max="16384" width="9" style="2"/>
  </cols>
  <sheetData>
    <row r="1" spans="2:86" ht="12" customHeight="1" x14ac:dyDescent="0.15">
      <c r="AU1" s="860" t="s">
        <v>909</v>
      </c>
      <c r="AV1" s="861" t="s">
        <v>910</v>
      </c>
      <c r="AW1" s="861"/>
      <c r="AX1" s="861"/>
      <c r="AY1" s="855" t="s">
        <v>911</v>
      </c>
      <c r="AZ1" s="855"/>
      <c r="BA1" s="855"/>
      <c r="BB1" s="855"/>
      <c r="BC1" s="855"/>
      <c r="BD1" s="855"/>
      <c r="BE1" s="855"/>
      <c r="BF1" s="855"/>
      <c r="BG1" s="855"/>
      <c r="BH1" s="855"/>
      <c r="BI1" s="855"/>
      <c r="BJ1" s="855"/>
      <c r="BK1" s="855" t="s">
        <v>912</v>
      </c>
      <c r="BL1" s="855"/>
      <c r="BM1" s="855"/>
      <c r="BN1" s="855"/>
      <c r="BO1" s="855"/>
      <c r="BP1" s="855"/>
      <c r="BQ1" s="855"/>
      <c r="BR1" s="855"/>
      <c r="BS1" s="855"/>
      <c r="BT1" s="855"/>
      <c r="BU1" s="855"/>
      <c r="BV1" s="855"/>
      <c r="BW1" s="857"/>
      <c r="BX1" s="857"/>
      <c r="BY1" s="857"/>
      <c r="BZ1" s="857"/>
      <c r="CA1" s="857"/>
      <c r="CB1" s="857"/>
      <c r="CC1" s="857"/>
      <c r="CD1" s="857"/>
      <c r="CE1" s="857"/>
      <c r="CF1" s="857"/>
      <c r="CG1" s="857"/>
      <c r="CH1" s="857"/>
    </row>
    <row r="2" spans="2:86" ht="8.25" customHeight="1" x14ac:dyDescent="0.15">
      <c r="AU2" s="860"/>
      <c r="AV2" s="861" t="s">
        <v>913</v>
      </c>
      <c r="AW2" s="862" t="s">
        <v>914</v>
      </c>
      <c r="AX2" s="862" t="s">
        <v>915</v>
      </c>
      <c r="AY2" s="855" t="s">
        <v>916</v>
      </c>
      <c r="AZ2" s="855"/>
      <c r="BA2" s="855"/>
      <c r="BB2" s="855"/>
      <c r="BC2" s="855"/>
      <c r="BD2" s="855"/>
      <c r="BE2" s="855"/>
      <c r="BF2" s="855"/>
      <c r="BG2" s="855"/>
      <c r="BH2" s="855"/>
      <c r="BI2" s="855"/>
      <c r="BJ2" s="855"/>
      <c r="BK2" s="855" t="s">
        <v>917</v>
      </c>
      <c r="BL2" s="855"/>
      <c r="BM2" s="855"/>
      <c r="BN2" s="855"/>
      <c r="BO2" s="855" t="s">
        <v>918</v>
      </c>
      <c r="BP2" s="855"/>
      <c r="BQ2" s="855"/>
      <c r="BR2" s="855"/>
      <c r="BS2" s="855"/>
      <c r="BT2" s="855"/>
      <c r="BU2" s="855"/>
      <c r="BV2" s="855"/>
      <c r="BW2" s="856"/>
      <c r="BX2" s="856"/>
      <c r="BY2" s="856"/>
      <c r="BZ2" s="856"/>
      <c r="CA2" s="857"/>
      <c r="CB2" s="857"/>
      <c r="CC2" s="857"/>
      <c r="CD2" s="857"/>
      <c r="CE2" s="857"/>
      <c r="CF2" s="857"/>
      <c r="CG2" s="857"/>
      <c r="CH2" s="857"/>
    </row>
    <row r="3" spans="2:86" ht="24.95" customHeight="1" x14ac:dyDescent="0.15">
      <c r="B3" s="568" t="s">
        <v>919</v>
      </c>
      <c r="C3" s="858"/>
      <c r="D3" s="858"/>
      <c r="E3" s="859"/>
      <c r="F3" s="859"/>
      <c r="G3" s="859"/>
      <c r="H3" s="859"/>
      <c r="I3" s="859"/>
      <c r="J3" s="859"/>
      <c r="K3" s="858"/>
      <c r="L3" s="858"/>
      <c r="M3" s="858"/>
      <c r="N3" s="858"/>
      <c r="O3" s="858"/>
      <c r="P3" s="858"/>
      <c r="Q3" s="858"/>
      <c r="R3" s="858"/>
      <c r="S3" s="858"/>
      <c r="T3" s="858"/>
      <c r="U3" s="858"/>
      <c r="V3" s="858"/>
      <c r="W3" s="858"/>
      <c r="X3" s="858"/>
      <c r="Y3" s="858"/>
      <c r="Z3" s="858"/>
      <c r="AA3" s="858"/>
      <c r="AB3" s="858"/>
      <c r="AC3" s="858"/>
      <c r="AD3" s="858"/>
      <c r="AE3" s="858"/>
      <c r="AF3" s="858"/>
      <c r="AG3" s="858"/>
      <c r="AH3" s="858"/>
      <c r="AI3" s="858"/>
      <c r="AJ3" s="858"/>
      <c r="AK3" s="858"/>
      <c r="AL3" s="858"/>
      <c r="AM3" s="858"/>
      <c r="AN3" s="858"/>
      <c r="AO3" s="858"/>
      <c r="AU3" s="860"/>
      <c r="AV3" s="861"/>
      <c r="AW3" s="862"/>
      <c r="AX3" s="862"/>
      <c r="AY3" s="855" t="s">
        <v>920</v>
      </c>
      <c r="AZ3" s="855"/>
      <c r="BA3" s="855"/>
      <c r="BB3" s="855"/>
      <c r="BC3" s="855" t="s">
        <v>921</v>
      </c>
      <c r="BD3" s="855"/>
      <c r="BE3" s="855"/>
      <c r="BF3" s="855"/>
      <c r="BG3" s="855" t="s">
        <v>922</v>
      </c>
      <c r="BH3" s="855"/>
      <c r="BI3" s="855"/>
      <c r="BJ3" s="855"/>
      <c r="BK3" s="855" t="s">
        <v>923</v>
      </c>
      <c r="BL3" s="855"/>
      <c r="BM3" s="855"/>
      <c r="BN3" s="855"/>
      <c r="BO3" s="855" t="s">
        <v>921</v>
      </c>
      <c r="BP3" s="855"/>
      <c r="BQ3" s="855"/>
      <c r="BR3" s="855"/>
      <c r="BS3" s="855" t="s">
        <v>922</v>
      </c>
      <c r="BT3" s="855"/>
      <c r="BU3" s="855"/>
      <c r="BV3" s="855"/>
      <c r="BW3" s="857"/>
      <c r="BX3" s="857"/>
      <c r="BY3" s="857"/>
      <c r="BZ3" s="857"/>
      <c r="CA3" s="857"/>
      <c r="CB3" s="857"/>
      <c r="CC3" s="857"/>
      <c r="CD3" s="857"/>
      <c r="CE3" s="857"/>
      <c r="CF3" s="857"/>
      <c r="CG3" s="857"/>
      <c r="CH3" s="857"/>
    </row>
    <row r="4" spans="2:86" ht="18" customHeight="1" x14ac:dyDescent="0.15">
      <c r="B4" s="401" t="s">
        <v>8</v>
      </c>
      <c r="C4" s="401"/>
      <c r="D4" s="401"/>
      <c r="E4" s="624" t="s">
        <v>542</v>
      </c>
      <c r="F4" s="625"/>
      <c r="G4" s="625"/>
      <c r="H4" s="625"/>
      <c r="I4" s="625"/>
      <c r="J4" s="626"/>
      <c r="K4" s="496" t="s">
        <v>9</v>
      </c>
      <c r="L4" s="496"/>
      <c r="M4" s="496"/>
      <c r="N4" s="648" t="s">
        <v>543</v>
      </c>
      <c r="O4" s="648"/>
      <c r="P4" s="648"/>
      <c r="Q4" s="648"/>
      <c r="R4" s="648"/>
      <c r="S4" s="648"/>
      <c r="T4" s="498" t="s">
        <v>924</v>
      </c>
      <c r="U4" s="499"/>
      <c r="V4" s="499"/>
      <c r="W4" s="499"/>
      <c r="X4" s="500"/>
      <c r="Y4" s="870" t="s">
        <v>545</v>
      </c>
      <c r="Z4" s="870"/>
      <c r="AA4" s="870"/>
      <c r="AB4" s="870"/>
      <c r="AC4" s="870"/>
      <c r="AD4" s="870"/>
      <c r="AE4" s="870"/>
      <c r="AF4" s="870"/>
      <c r="AG4" s="498" t="s">
        <v>546</v>
      </c>
      <c r="AH4" s="499"/>
      <c r="AI4" s="499"/>
      <c r="AJ4" s="500"/>
      <c r="AK4" s="863">
        <v>45621</v>
      </c>
      <c r="AL4" s="864"/>
      <c r="AM4" s="864"/>
      <c r="AN4" s="864"/>
      <c r="AO4" s="865"/>
      <c r="AU4" s="860"/>
      <c r="AV4" s="861"/>
      <c r="AW4" s="862"/>
      <c r="AX4" s="862"/>
      <c r="AY4" s="173" t="s">
        <v>925</v>
      </c>
      <c r="AZ4" s="173" t="s">
        <v>926</v>
      </c>
      <c r="BA4" s="173" t="s">
        <v>927</v>
      </c>
      <c r="BB4" s="173" t="s">
        <v>928</v>
      </c>
      <c r="BC4" s="173" t="s">
        <v>925</v>
      </c>
      <c r="BD4" s="173" t="s">
        <v>926</v>
      </c>
      <c r="BE4" s="173" t="s">
        <v>927</v>
      </c>
      <c r="BF4" s="173" t="s">
        <v>928</v>
      </c>
      <c r="BG4" s="173" t="s">
        <v>925</v>
      </c>
      <c r="BH4" s="173" t="s">
        <v>926</v>
      </c>
      <c r="BI4" s="173" t="s">
        <v>927</v>
      </c>
      <c r="BJ4" s="173" t="s">
        <v>928</v>
      </c>
      <c r="BK4" s="173" t="s">
        <v>925</v>
      </c>
      <c r="BL4" s="173" t="s">
        <v>926</v>
      </c>
      <c r="BM4" s="173" t="s">
        <v>927</v>
      </c>
      <c r="BN4" s="173" t="s">
        <v>928</v>
      </c>
      <c r="BO4" s="173" t="s">
        <v>925</v>
      </c>
      <c r="BP4" s="173" t="s">
        <v>926</v>
      </c>
      <c r="BQ4" s="173" t="s">
        <v>927</v>
      </c>
      <c r="BR4" s="173" t="s">
        <v>928</v>
      </c>
      <c r="BS4" s="173" t="s">
        <v>925</v>
      </c>
      <c r="BT4" s="173" t="s">
        <v>926</v>
      </c>
      <c r="BU4" s="173" t="s">
        <v>927</v>
      </c>
      <c r="BV4" s="173" t="s">
        <v>928</v>
      </c>
      <c r="BW4" s="5"/>
      <c r="BX4" s="5"/>
      <c r="BY4" s="5"/>
      <c r="BZ4" s="5"/>
      <c r="CA4" s="5"/>
      <c r="CB4" s="5"/>
      <c r="CC4" s="5"/>
      <c r="CD4" s="5"/>
      <c r="CE4" s="5"/>
      <c r="CF4" s="5"/>
      <c r="CG4" s="5"/>
      <c r="CH4" s="5"/>
    </row>
    <row r="5" spans="2:86" ht="18" customHeight="1" x14ac:dyDescent="0.15">
      <c r="B5" s="409" t="s">
        <v>0</v>
      </c>
      <c r="C5" s="409"/>
      <c r="D5" s="409"/>
      <c r="E5" s="634" t="s">
        <v>547</v>
      </c>
      <c r="F5" s="635"/>
      <c r="G5" s="635"/>
      <c r="H5" s="635"/>
      <c r="I5" s="635"/>
      <c r="J5" s="636"/>
      <c r="K5" s="528" t="s">
        <v>1</v>
      </c>
      <c r="L5" s="528"/>
      <c r="M5" s="528"/>
      <c r="N5" s="648" t="s">
        <v>548</v>
      </c>
      <c r="O5" s="648"/>
      <c r="P5" s="648"/>
      <c r="Q5" s="648"/>
      <c r="R5" s="648"/>
      <c r="S5" s="648"/>
      <c r="T5" s="501"/>
      <c r="U5" s="502"/>
      <c r="V5" s="502"/>
      <c r="W5" s="502"/>
      <c r="X5" s="503"/>
      <c r="Y5" s="869" t="s">
        <v>549</v>
      </c>
      <c r="Z5" s="869"/>
      <c r="AA5" s="869"/>
      <c r="AB5" s="869"/>
      <c r="AC5" s="869"/>
      <c r="AD5" s="869"/>
      <c r="AE5" s="869"/>
      <c r="AF5" s="869"/>
      <c r="AG5" s="632"/>
      <c r="AH5" s="650"/>
      <c r="AI5" s="650"/>
      <c r="AJ5" s="633"/>
      <c r="AK5" s="866"/>
      <c r="AL5" s="867"/>
      <c r="AM5" s="867"/>
      <c r="AN5" s="867"/>
      <c r="AO5" s="868"/>
      <c r="AU5" s="860"/>
      <c r="AV5" s="174" t="str">
        <f>N7</f>
        <v>S038</v>
      </c>
      <c r="AW5" s="175">
        <f>R7</f>
        <v>10.5</v>
      </c>
      <c r="AX5" s="176" t="str">
        <f>AM35</f>
        <v>Ⅱ</v>
      </c>
      <c r="AY5" s="176">
        <f>Y37</f>
        <v>0</v>
      </c>
      <c r="AZ5" s="176">
        <f t="shared" ref="AZ5:BJ5" si="0">Z37</f>
        <v>0</v>
      </c>
      <c r="BA5" s="176">
        <f t="shared" si="0"/>
        <v>0</v>
      </c>
      <c r="BB5" s="176">
        <f>AB37</f>
        <v>0</v>
      </c>
      <c r="BC5" s="176">
        <f t="shared" si="0"/>
        <v>0</v>
      </c>
      <c r="BD5" s="176">
        <f>AD37</f>
        <v>0</v>
      </c>
      <c r="BE5" s="176">
        <f>AE37</f>
        <v>0</v>
      </c>
      <c r="BF5" s="176">
        <f t="shared" si="0"/>
        <v>1</v>
      </c>
      <c r="BG5" s="176">
        <f t="shared" si="0"/>
        <v>0</v>
      </c>
      <c r="BH5" s="176">
        <f t="shared" si="0"/>
        <v>0</v>
      </c>
      <c r="BI5" s="176">
        <f>AI37</f>
        <v>0</v>
      </c>
      <c r="BJ5" s="176">
        <f t="shared" si="0"/>
        <v>0</v>
      </c>
      <c r="BK5" s="176" t="str">
        <f>IF(Y37&gt;0,R7,"")</f>
        <v/>
      </c>
      <c r="BL5" s="177" t="str">
        <f>IF(Y37&gt;0,"",IF(Z37&gt;0,R7,""))</f>
        <v/>
      </c>
      <c r="BM5" s="177" t="str">
        <f>IF(Y37+Z37&gt;0,"",IF(AA37&gt;0,R7,""))</f>
        <v/>
      </c>
      <c r="BN5" s="177" t="str">
        <f>IF(Y37+Z37+AA37&gt;0,"",IF(AB37&gt;0,R7,""))</f>
        <v/>
      </c>
      <c r="BO5" s="176">
        <f>AC35</f>
        <v>0</v>
      </c>
      <c r="BP5" s="176">
        <f t="shared" ref="BP5:BQ5" si="1">AD35</f>
        <v>0</v>
      </c>
      <c r="BQ5" s="176">
        <f t="shared" si="1"/>
        <v>0</v>
      </c>
      <c r="BR5" s="176">
        <f>AF35</f>
        <v>2.75E-2</v>
      </c>
      <c r="BS5" s="176">
        <f>AG35</f>
        <v>0</v>
      </c>
      <c r="BT5" s="176">
        <f>AH35</f>
        <v>0</v>
      </c>
      <c r="BU5" s="176">
        <f>AI35</f>
        <v>0</v>
      </c>
      <c r="BV5" s="176">
        <f>AJ35</f>
        <v>0</v>
      </c>
      <c r="BW5" s="178"/>
      <c r="BX5" s="179"/>
      <c r="BY5" s="179"/>
      <c r="BZ5" s="179"/>
      <c r="CA5" s="180"/>
      <c r="CB5" s="180"/>
      <c r="CC5" s="180"/>
      <c r="CD5" s="180"/>
      <c r="CE5" s="180"/>
      <c r="CF5" s="180"/>
      <c r="CG5" s="180"/>
      <c r="CH5" s="180"/>
    </row>
    <row r="6" spans="2:86" ht="12" customHeight="1" x14ac:dyDescent="0.15">
      <c r="B6" s="871" t="s">
        <v>929</v>
      </c>
      <c r="C6" s="873"/>
      <c r="D6" s="874"/>
      <c r="E6" s="875"/>
      <c r="F6" s="875"/>
      <c r="G6" s="875"/>
      <c r="H6" s="875"/>
      <c r="I6" s="875"/>
      <c r="J6" s="876"/>
      <c r="K6" s="881" t="s">
        <v>930</v>
      </c>
      <c r="L6" s="882"/>
      <c r="M6" s="882"/>
      <c r="N6" s="882"/>
      <c r="O6" s="882"/>
      <c r="P6" s="882"/>
      <c r="Q6" s="882"/>
      <c r="R6" s="882"/>
      <c r="S6" s="882"/>
      <c r="T6" s="882"/>
      <c r="U6" s="882"/>
      <c r="V6" s="882"/>
      <c r="W6" s="882"/>
      <c r="X6" s="882"/>
      <c r="Y6" s="882"/>
      <c r="Z6" s="882"/>
      <c r="AA6" s="882"/>
      <c r="AB6" s="882"/>
      <c r="AC6" s="882"/>
      <c r="AD6" s="882"/>
      <c r="AE6" s="882"/>
      <c r="AF6" s="882"/>
      <c r="AG6" s="882"/>
      <c r="AH6" s="882"/>
      <c r="AI6" s="882"/>
      <c r="AJ6" s="882"/>
      <c r="AK6" s="882"/>
      <c r="AL6" s="882"/>
      <c r="AM6" s="882"/>
      <c r="AN6" s="882"/>
      <c r="AO6" s="883"/>
      <c r="AP6" s="2"/>
    </row>
    <row r="7" spans="2:86" ht="12" customHeight="1" x14ac:dyDescent="0.15">
      <c r="B7" s="872"/>
      <c r="C7" s="877"/>
      <c r="D7" s="875"/>
      <c r="E7" s="875"/>
      <c r="F7" s="875"/>
      <c r="G7" s="875"/>
      <c r="H7" s="875"/>
      <c r="I7" s="875"/>
      <c r="J7" s="876"/>
      <c r="K7" s="884" t="s">
        <v>931</v>
      </c>
      <c r="L7" s="885"/>
      <c r="M7" s="886"/>
      <c r="N7" s="887" t="s">
        <v>625</v>
      </c>
      <c r="O7" s="888"/>
      <c r="P7" s="884" t="s">
        <v>932</v>
      </c>
      <c r="Q7" s="886"/>
      <c r="R7" s="889">
        <v>10.5</v>
      </c>
      <c r="S7" s="890"/>
      <c r="T7" s="891"/>
      <c r="U7" s="892" t="s">
        <v>933</v>
      </c>
      <c r="V7" s="893"/>
      <c r="W7" s="892" t="s">
        <v>934</v>
      </c>
      <c r="X7" s="893"/>
      <c r="Y7" s="886" t="s">
        <v>935</v>
      </c>
      <c r="Z7" s="898"/>
      <c r="AA7" s="898"/>
      <c r="AB7" s="898"/>
      <c r="AC7" s="892" t="s">
        <v>936</v>
      </c>
      <c r="AD7" s="899"/>
      <c r="AE7" s="899"/>
      <c r="AF7" s="899"/>
      <c r="AG7" s="899"/>
      <c r="AH7" s="899"/>
      <c r="AI7" s="899"/>
      <c r="AJ7" s="893"/>
      <c r="AK7" s="892" t="s">
        <v>937</v>
      </c>
      <c r="AL7" s="899"/>
      <c r="AM7" s="899"/>
      <c r="AN7" s="901"/>
      <c r="AO7" s="902"/>
      <c r="AP7" s="2"/>
      <c r="AW7" s="182"/>
    </row>
    <row r="8" spans="2:86" ht="12" customHeight="1" x14ac:dyDescent="0.15">
      <c r="B8" s="872"/>
      <c r="C8" s="877"/>
      <c r="D8" s="875"/>
      <c r="E8" s="875"/>
      <c r="F8" s="875"/>
      <c r="G8" s="875"/>
      <c r="H8" s="875"/>
      <c r="I8" s="875"/>
      <c r="J8" s="876"/>
      <c r="K8" s="898" t="s">
        <v>731</v>
      </c>
      <c r="L8" s="898" t="s">
        <v>560</v>
      </c>
      <c r="M8" s="898"/>
      <c r="N8" s="898" t="s">
        <v>561</v>
      </c>
      <c r="O8" s="898"/>
      <c r="P8" s="898" t="s">
        <v>938</v>
      </c>
      <c r="Q8" s="898"/>
      <c r="R8" s="898" t="s">
        <v>939</v>
      </c>
      <c r="S8" s="898"/>
      <c r="T8" s="898"/>
      <c r="U8" s="894"/>
      <c r="V8" s="895"/>
      <c r="W8" s="894"/>
      <c r="X8" s="895"/>
      <c r="Y8" s="886"/>
      <c r="Z8" s="898"/>
      <c r="AA8" s="898"/>
      <c r="AB8" s="898"/>
      <c r="AC8" s="896"/>
      <c r="AD8" s="900"/>
      <c r="AE8" s="900"/>
      <c r="AF8" s="900"/>
      <c r="AG8" s="900"/>
      <c r="AH8" s="900"/>
      <c r="AI8" s="900"/>
      <c r="AJ8" s="897"/>
      <c r="AK8" s="894"/>
      <c r="AL8" s="903"/>
      <c r="AM8" s="903"/>
      <c r="AN8" s="904"/>
      <c r="AO8" s="905"/>
      <c r="AP8" s="2"/>
    </row>
    <row r="9" spans="2:86" ht="12" customHeight="1" x14ac:dyDescent="0.15">
      <c r="B9" s="872"/>
      <c r="C9" s="877"/>
      <c r="D9" s="875"/>
      <c r="E9" s="875"/>
      <c r="F9" s="875"/>
      <c r="G9" s="875"/>
      <c r="H9" s="875"/>
      <c r="I9" s="875"/>
      <c r="J9" s="876"/>
      <c r="K9" s="898"/>
      <c r="L9" s="898"/>
      <c r="M9" s="898"/>
      <c r="N9" s="898"/>
      <c r="O9" s="898"/>
      <c r="P9" s="898"/>
      <c r="Q9" s="898"/>
      <c r="R9" s="898"/>
      <c r="S9" s="898"/>
      <c r="T9" s="898"/>
      <c r="U9" s="894"/>
      <c r="V9" s="895"/>
      <c r="W9" s="894"/>
      <c r="X9" s="895"/>
      <c r="Y9" s="886" t="s">
        <v>940</v>
      </c>
      <c r="Z9" s="898"/>
      <c r="AA9" s="898"/>
      <c r="AB9" s="898"/>
      <c r="AC9" s="898" t="s">
        <v>941</v>
      </c>
      <c r="AD9" s="898"/>
      <c r="AE9" s="898"/>
      <c r="AF9" s="898"/>
      <c r="AG9" s="898" t="s">
        <v>942</v>
      </c>
      <c r="AH9" s="898"/>
      <c r="AI9" s="898"/>
      <c r="AJ9" s="898"/>
      <c r="AK9" s="894"/>
      <c r="AL9" s="903"/>
      <c r="AM9" s="903"/>
      <c r="AN9" s="904"/>
      <c r="AO9" s="905"/>
      <c r="AP9" s="2"/>
    </row>
    <row r="10" spans="2:86" ht="12" customHeight="1" x14ac:dyDescent="0.15">
      <c r="B10" s="872"/>
      <c r="C10" s="877"/>
      <c r="D10" s="875"/>
      <c r="E10" s="875"/>
      <c r="F10" s="875"/>
      <c r="G10" s="875"/>
      <c r="H10" s="875"/>
      <c r="I10" s="875"/>
      <c r="J10" s="876"/>
      <c r="K10" s="898"/>
      <c r="L10" s="898"/>
      <c r="M10" s="898"/>
      <c r="N10" s="898"/>
      <c r="O10" s="898"/>
      <c r="P10" s="898"/>
      <c r="Q10" s="898"/>
      <c r="R10" s="898"/>
      <c r="S10" s="898"/>
      <c r="T10" s="898"/>
      <c r="U10" s="896"/>
      <c r="V10" s="897"/>
      <c r="W10" s="896"/>
      <c r="X10" s="897"/>
      <c r="Y10" s="183" t="s">
        <v>527</v>
      </c>
      <c r="Z10" s="184" t="s">
        <v>526</v>
      </c>
      <c r="AA10" s="184" t="s">
        <v>943</v>
      </c>
      <c r="AB10" s="184" t="s">
        <v>944</v>
      </c>
      <c r="AC10" s="184" t="s">
        <v>527</v>
      </c>
      <c r="AD10" s="184" t="s">
        <v>526</v>
      </c>
      <c r="AE10" s="184" t="s">
        <v>943</v>
      </c>
      <c r="AF10" s="184" t="s">
        <v>944</v>
      </c>
      <c r="AG10" s="184" t="s">
        <v>527</v>
      </c>
      <c r="AH10" s="184" t="s">
        <v>526</v>
      </c>
      <c r="AI10" s="184" t="s">
        <v>943</v>
      </c>
      <c r="AJ10" s="184" t="s">
        <v>944</v>
      </c>
      <c r="AK10" s="896"/>
      <c r="AL10" s="900"/>
      <c r="AM10" s="900"/>
      <c r="AN10" s="906"/>
      <c r="AO10" s="907"/>
      <c r="AP10" s="2"/>
    </row>
    <row r="11" spans="2:86" ht="12" customHeight="1" x14ac:dyDescent="0.15">
      <c r="B11" s="872"/>
      <c r="C11" s="877"/>
      <c r="D11" s="875"/>
      <c r="E11" s="875"/>
      <c r="F11" s="875"/>
      <c r="G11" s="875"/>
      <c r="H11" s="875"/>
      <c r="I11" s="875"/>
      <c r="J11" s="876"/>
      <c r="K11" s="185">
        <v>1</v>
      </c>
      <c r="L11" s="908" t="s">
        <v>574</v>
      </c>
      <c r="M11" s="910"/>
      <c r="N11" s="908" t="s">
        <v>611</v>
      </c>
      <c r="O11" s="910"/>
      <c r="P11" s="908" t="s">
        <v>576</v>
      </c>
      <c r="Q11" s="910"/>
      <c r="R11" s="606" t="s">
        <v>269</v>
      </c>
      <c r="S11" s="606"/>
      <c r="T11" s="606"/>
      <c r="U11" s="908" t="s">
        <v>579</v>
      </c>
      <c r="V11" s="910"/>
      <c r="W11" s="908"/>
      <c r="X11" s="910"/>
      <c r="Y11" s="186"/>
      <c r="Z11" s="187"/>
      <c r="AA11" s="187"/>
      <c r="AB11" s="187"/>
      <c r="AC11" s="188"/>
      <c r="AD11" s="188"/>
      <c r="AE11" s="188"/>
      <c r="AF11" s="188">
        <v>2.75E-2</v>
      </c>
      <c r="AG11" s="188"/>
      <c r="AH11" s="188"/>
      <c r="AI11" s="188"/>
      <c r="AJ11" s="188"/>
      <c r="AK11" s="908"/>
      <c r="AL11" s="909"/>
      <c r="AM11" s="909"/>
      <c r="AN11" s="909"/>
      <c r="AO11" s="910"/>
      <c r="AP11" s="2"/>
      <c r="AQ11" s="189">
        <f>IF(P11="材質劣化",2,IF(P11="漏水",3,1))</f>
        <v>2</v>
      </c>
    </row>
    <row r="12" spans="2:86" ht="12" customHeight="1" x14ac:dyDescent="0.15">
      <c r="B12" s="872"/>
      <c r="C12" s="877"/>
      <c r="D12" s="875"/>
      <c r="E12" s="875"/>
      <c r="F12" s="875"/>
      <c r="G12" s="875"/>
      <c r="H12" s="875"/>
      <c r="I12" s="875"/>
      <c r="J12" s="876"/>
      <c r="K12" s="185"/>
      <c r="L12" s="908"/>
      <c r="M12" s="910"/>
      <c r="N12" s="908"/>
      <c r="O12" s="910"/>
      <c r="P12" s="908"/>
      <c r="Q12" s="910"/>
      <c r="R12" s="606"/>
      <c r="S12" s="606"/>
      <c r="T12" s="606"/>
      <c r="U12" s="908"/>
      <c r="V12" s="910"/>
      <c r="W12" s="908"/>
      <c r="X12" s="910"/>
      <c r="Y12" s="186"/>
      <c r="Z12" s="187"/>
      <c r="AA12" s="187"/>
      <c r="AB12" s="187"/>
      <c r="AC12" s="188"/>
      <c r="AD12" s="188"/>
      <c r="AE12" s="188"/>
      <c r="AF12" s="188"/>
      <c r="AG12" s="188"/>
      <c r="AH12" s="188"/>
      <c r="AI12" s="188"/>
      <c r="AJ12" s="188"/>
      <c r="AK12" s="908"/>
      <c r="AL12" s="909"/>
      <c r="AM12" s="909"/>
      <c r="AN12" s="909"/>
      <c r="AO12" s="910"/>
      <c r="AP12" s="2"/>
      <c r="AQ12" s="189">
        <f>IF(P12="材質劣化",2,IF(P12="漏水",3,1))</f>
        <v>1</v>
      </c>
    </row>
    <row r="13" spans="2:86" ht="12" customHeight="1" x14ac:dyDescent="0.15">
      <c r="B13" s="872"/>
      <c r="C13" s="877"/>
      <c r="D13" s="875"/>
      <c r="E13" s="875"/>
      <c r="F13" s="875"/>
      <c r="G13" s="875"/>
      <c r="H13" s="875"/>
      <c r="I13" s="875"/>
      <c r="J13" s="876"/>
      <c r="K13" s="185"/>
      <c r="L13" s="908"/>
      <c r="M13" s="910"/>
      <c r="N13" s="908"/>
      <c r="O13" s="910"/>
      <c r="P13" s="908"/>
      <c r="Q13" s="910"/>
      <c r="R13" s="604"/>
      <c r="S13" s="620"/>
      <c r="T13" s="605"/>
      <c r="U13" s="908"/>
      <c r="V13" s="910"/>
      <c r="W13" s="908"/>
      <c r="X13" s="910"/>
      <c r="Y13" s="186"/>
      <c r="Z13" s="187"/>
      <c r="AA13" s="187"/>
      <c r="AB13" s="187"/>
      <c r="AC13" s="188"/>
      <c r="AD13" s="188"/>
      <c r="AE13" s="188"/>
      <c r="AF13" s="188"/>
      <c r="AG13" s="188"/>
      <c r="AH13" s="188"/>
      <c r="AI13" s="188"/>
      <c r="AJ13" s="188"/>
      <c r="AK13" s="908"/>
      <c r="AL13" s="909"/>
      <c r="AM13" s="909"/>
      <c r="AN13" s="909"/>
      <c r="AO13" s="910"/>
      <c r="AP13" s="2"/>
      <c r="AQ13" s="189">
        <f t="shared" ref="AQ13:AQ34" si="2">IF(P13="材質劣化",2,IF(P13="漏水",3,1))</f>
        <v>1</v>
      </c>
    </row>
    <row r="14" spans="2:86" ht="12" customHeight="1" x14ac:dyDescent="0.15">
      <c r="B14" s="872"/>
      <c r="C14" s="877"/>
      <c r="D14" s="875"/>
      <c r="E14" s="875"/>
      <c r="F14" s="875"/>
      <c r="G14" s="875"/>
      <c r="H14" s="875"/>
      <c r="I14" s="875"/>
      <c r="J14" s="876"/>
      <c r="K14" s="185"/>
      <c r="L14" s="908"/>
      <c r="M14" s="910"/>
      <c r="N14" s="908"/>
      <c r="O14" s="910"/>
      <c r="P14" s="908"/>
      <c r="Q14" s="910"/>
      <c r="R14" s="604"/>
      <c r="S14" s="620"/>
      <c r="T14" s="605"/>
      <c r="U14" s="908"/>
      <c r="V14" s="910"/>
      <c r="W14" s="908"/>
      <c r="X14" s="910"/>
      <c r="Y14" s="186"/>
      <c r="Z14" s="187"/>
      <c r="AA14" s="187"/>
      <c r="AB14" s="187"/>
      <c r="AC14" s="188"/>
      <c r="AD14" s="188"/>
      <c r="AE14" s="188"/>
      <c r="AF14" s="188"/>
      <c r="AG14" s="188"/>
      <c r="AH14" s="188"/>
      <c r="AI14" s="188"/>
      <c r="AJ14" s="188"/>
      <c r="AK14" s="908"/>
      <c r="AL14" s="909"/>
      <c r="AM14" s="909"/>
      <c r="AN14" s="909"/>
      <c r="AO14" s="910"/>
      <c r="AP14" s="2"/>
      <c r="AQ14" s="189">
        <f t="shared" si="2"/>
        <v>1</v>
      </c>
    </row>
    <row r="15" spans="2:86" ht="12" customHeight="1" x14ac:dyDescent="0.15">
      <c r="B15" s="872"/>
      <c r="C15" s="877"/>
      <c r="D15" s="875"/>
      <c r="E15" s="875"/>
      <c r="F15" s="875"/>
      <c r="G15" s="875"/>
      <c r="H15" s="875"/>
      <c r="I15" s="875"/>
      <c r="J15" s="876"/>
      <c r="K15" s="185"/>
      <c r="L15" s="908"/>
      <c r="M15" s="910"/>
      <c r="N15" s="908"/>
      <c r="O15" s="910"/>
      <c r="P15" s="908"/>
      <c r="Q15" s="910"/>
      <c r="R15" s="604"/>
      <c r="S15" s="620"/>
      <c r="T15" s="605"/>
      <c r="U15" s="908"/>
      <c r="V15" s="910"/>
      <c r="W15" s="908"/>
      <c r="X15" s="910"/>
      <c r="Y15" s="186"/>
      <c r="Z15" s="187"/>
      <c r="AA15" s="187"/>
      <c r="AB15" s="187"/>
      <c r="AC15" s="188"/>
      <c r="AD15" s="188"/>
      <c r="AE15" s="188"/>
      <c r="AF15" s="188"/>
      <c r="AG15" s="188"/>
      <c r="AH15" s="188"/>
      <c r="AI15" s="188"/>
      <c r="AJ15" s="188"/>
      <c r="AK15" s="908"/>
      <c r="AL15" s="909"/>
      <c r="AM15" s="909"/>
      <c r="AN15" s="909"/>
      <c r="AO15" s="910"/>
      <c r="AP15" s="2"/>
      <c r="AQ15" s="189">
        <f t="shared" si="2"/>
        <v>1</v>
      </c>
    </row>
    <row r="16" spans="2:86" ht="12" customHeight="1" x14ac:dyDescent="0.15">
      <c r="B16" s="872"/>
      <c r="C16" s="877"/>
      <c r="D16" s="875"/>
      <c r="E16" s="875"/>
      <c r="F16" s="875"/>
      <c r="G16" s="875"/>
      <c r="H16" s="875"/>
      <c r="I16" s="875"/>
      <c r="J16" s="876"/>
      <c r="K16" s="185"/>
      <c r="L16" s="908"/>
      <c r="M16" s="910"/>
      <c r="N16" s="908"/>
      <c r="O16" s="910"/>
      <c r="P16" s="908"/>
      <c r="Q16" s="910"/>
      <c r="R16" s="604"/>
      <c r="S16" s="620"/>
      <c r="T16" s="605"/>
      <c r="U16" s="908"/>
      <c r="V16" s="910"/>
      <c r="W16" s="908"/>
      <c r="X16" s="910"/>
      <c r="Y16" s="186"/>
      <c r="Z16" s="187"/>
      <c r="AA16" s="187"/>
      <c r="AB16" s="187"/>
      <c r="AC16" s="188"/>
      <c r="AD16" s="188"/>
      <c r="AE16" s="188"/>
      <c r="AF16" s="188"/>
      <c r="AG16" s="188"/>
      <c r="AH16" s="188"/>
      <c r="AI16" s="188"/>
      <c r="AJ16" s="188"/>
      <c r="AK16" s="908"/>
      <c r="AL16" s="909"/>
      <c r="AM16" s="909"/>
      <c r="AN16" s="909"/>
      <c r="AO16" s="910"/>
      <c r="AP16" s="2"/>
      <c r="AQ16" s="189">
        <f t="shared" si="2"/>
        <v>1</v>
      </c>
    </row>
    <row r="17" spans="2:46" ht="12" customHeight="1" x14ac:dyDescent="0.15">
      <c r="B17" s="872"/>
      <c r="C17" s="877"/>
      <c r="D17" s="875"/>
      <c r="E17" s="875"/>
      <c r="F17" s="875"/>
      <c r="G17" s="875"/>
      <c r="H17" s="875"/>
      <c r="I17" s="875"/>
      <c r="J17" s="876"/>
      <c r="K17" s="185"/>
      <c r="L17" s="908"/>
      <c r="M17" s="910"/>
      <c r="N17" s="908"/>
      <c r="O17" s="910"/>
      <c r="P17" s="908"/>
      <c r="Q17" s="910"/>
      <c r="R17" s="604"/>
      <c r="S17" s="620"/>
      <c r="T17" s="605"/>
      <c r="U17" s="908"/>
      <c r="V17" s="910"/>
      <c r="W17" s="908"/>
      <c r="X17" s="910"/>
      <c r="Y17" s="186"/>
      <c r="Z17" s="187"/>
      <c r="AA17" s="187"/>
      <c r="AB17" s="187"/>
      <c r="AC17" s="188"/>
      <c r="AD17" s="188"/>
      <c r="AE17" s="188"/>
      <c r="AF17" s="188"/>
      <c r="AG17" s="188"/>
      <c r="AH17" s="188"/>
      <c r="AI17" s="188"/>
      <c r="AJ17" s="188"/>
      <c r="AK17" s="908"/>
      <c r="AL17" s="909"/>
      <c r="AM17" s="909"/>
      <c r="AN17" s="909"/>
      <c r="AO17" s="910"/>
      <c r="AP17" s="2"/>
      <c r="AQ17" s="189">
        <f t="shared" si="2"/>
        <v>1</v>
      </c>
    </row>
    <row r="18" spans="2:46" ht="12" customHeight="1" x14ac:dyDescent="0.15">
      <c r="B18" s="872"/>
      <c r="C18" s="877"/>
      <c r="D18" s="875"/>
      <c r="E18" s="875"/>
      <c r="F18" s="875"/>
      <c r="G18" s="875"/>
      <c r="H18" s="875"/>
      <c r="I18" s="875"/>
      <c r="J18" s="876"/>
      <c r="K18" s="185"/>
      <c r="L18" s="908"/>
      <c r="M18" s="910"/>
      <c r="N18" s="908"/>
      <c r="O18" s="910"/>
      <c r="P18" s="908"/>
      <c r="Q18" s="910"/>
      <c r="R18" s="604"/>
      <c r="S18" s="620"/>
      <c r="T18" s="605"/>
      <c r="U18" s="908"/>
      <c r="V18" s="910"/>
      <c r="W18" s="908"/>
      <c r="X18" s="910"/>
      <c r="Y18" s="186"/>
      <c r="Z18" s="187"/>
      <c r="AA18" s="187"/>
      <c r="AB18" s="187"/>
      <c r="AC18" s="188"/>
      <c r="AD18" s="188"/>
      <c r="AE18" s="188"/>
      <c r="AF18" s="188"/>
      <c r="AG18" s="188"/>
      <c r="AH18" s="188"/>
      <c r="AI18" s="188"/>
      <c r="AJ18" s="188"/>
      <c r="AK18" s="908"/>
      <c r="AL18" s="909"/>
      <c r="AM18" s="909"/>
      <c r="AN18" s="909"/>
      <c r="AO18" s="910"/>
      <c r="AP18" s="2"/>
      <c r="AQ18" s="189">
        <f t="shared" si="2"/>
        <v>1</v>
      </c>
    </row>
    <row r="19" spans="2:46" ht="12" customHeight="1" x14ac:dyDescent="0.15">
      <c r="B19" s="872"/>
      <c r="C19" s="877"/>
      <c r="D19" s="875"/>
      <c r="E19" s="875"/>
      <c r="F19" s="875"/>
      <c r="G19" s="875"/>
      <c r="H19" s="875"/>
      <c r="I19" s="875"/>
      <c r="J19" s="876"/>
      <c r="K19" s="185"/>
      <c r="L19" s="908"/>
      <c r="M19" s="910"/>
      <c r="N19" s="908"/>
      <c r="O19" s="910"/>
      <c r="P19" s="908"/>
      <c r="Q19" s="910"/>
      <c r="R19" s="604"/>
      <c r="S19" s="620"/>
      <c r="T19" s="605"/>
      <c r="U19" s="908"/>
      <c r="V19" s="910"/>
      <c r="W19" s="908"/>
      <c r="X19" s="910"/>
      <c r="Y19" s="186"/>
      <c r="Z19" s="187"/>
      <c r="AA19" s="187"/>
      <c r="AB19" s="187"/>
      <c r="AC19" s="188"/>
      <c r="AD19" s="188"/>
      <c r="AE19" s="188"/>
      <c r="AF19" s="188"/>
      <c r="AG19" s="188"/>
      <c r="AH19" s="188"/>
      <c r="AI19" s="188"/>
      <c r="AJ19" s="188"/>
      <c r="AK19" s="908"/>
      <c r="AL19" s="909"/>
      <c r="AM19" s="909"/>
      <c r="AN19" s="909"/>
      <c r="AO19" s="910"/>
      <c r="AP19" s="2"/>
      <c r="AQ19" s="189">
        <f t="shared" si="2"/>
        <v>1</v>
      </c>
    </row>
    <row r="20" spans="2:46" ht="12" customHeight="1" x14ac:dyDescent="0.15">
      <c r="B20" s="872"/>
      <c r="C20" s="877"/>
      <c r="D20" s="875"/>
      <c r="E20" s="875"/>
      <c r="F20" s="875"/>
      <c r="G20" s="875"/>
      <c r="H20" s="875"/>
      <c r="I20" s="875"/>
      <c r="J20" s="876"/>
      <c r="K20" s="185"/>
      <c r="L20" s="908"/>
      <c r="M20" s="910"/>
      <c r="N20" s="908"/>
      <c r="O20" s="910"/>
      <c r="P20" s="908"/>
      <c r="Q20" s="910"/>
      <c r="R20" s="604"/>
      <c r="S20" s="620"/>
      <c r="T20" s="605"/>
      <c r="U20" s="908"/>
      <c r="V20" s="910"/>
      <c r="W20" s="908"/>
      <c r="X20" s="910"/>
      <c r="Y20" s="186"/>
      <c r="Z20" s="187"/>
      <c r="AA20" s="187"/>
      <c r="AB20" s="187"/>
      <c r="AC20" s="188"/>
      <c r="AD20" s="188"/>
      <c r="AE20" s="188"/>
      <c r="AF20" s="188"/>
      <c r="AG20" s="188"/>
      <c r="AH20" s="188"/>
      <c r="AI20" s="188"/>
      <c r="AJ20" s="188"/>
      <c r="AK20" s="908"/>
      <c r="AL20" s="909"/>
      <c r="AM20" s="909"/>
      <c r="AN20" s="909"/>
      <c r="AO20" s="910"/>
      <c r="AP20" s="2"/>
      <c r="AQ20" s="189">
        <f t="shared" si="2"/>
        <v>1</v>
      </c>
    </row>
    <row r="21" spans="2:46" ht="12" customHeight="1" x14ac:dyDescent="0.15">
      <c r="B21" s="872"/>
      <c r="C21" s="877"/>
      <c r="D21" s="875"/>
      <c r="E21" s="875"/>
      <c r="F21" s="875"/>
      <c r="G21" s="875"/>
      <c r="H21" s="875"/>
      <c r="I21" s="875"/>
      <c r="J21" s="876"/>
      <c r="K21" s="185"/>
      <c r="L21" s="908"/>
      <c r="M21" s="910"/>
      <c r="N21" s="908"/>
      <c r="O21" s="910"/>
      <c r="P21" s="908"/>
      <c r="Q21" s="910"/>
      <c r="R21" s="604"/>
      <c r="S21" s="620"/>
      <c r="T21" s="605"/>
      <c r="U21" s="908"/>
      <c r="V21" s="910"/>
      <c r="W21" s="908"/>
      <c r="X21" s="910"/>
      <c r="Y21" s="186"/>
      <c r="Z21" s="187"/>
      <c r="AA21" s="187"/>
      <c r="AB21" s="187"/>
      <c r="AC21" s="188"/>
      <c r="AD21" s="188"/>
      <c r="AE21" s="188"/>
      <c r="AF21" s="188"/>
      <c r="AG21" s="188"/>
      <c r="AH21" s="188"/>
      <c r="AI21" s="188"/>
      <c r="AJ21" s="188"/>
      <c r="AK21" s="908"/>
      <c r="AL21" s="909"/>
      <c r="AM21" s="909"/>
      <c r="AN21" s="909"/>
      <c r="AO21" s="910"/>
      <c r="AP21" s="2"/>
      <c r="AQ21" s="189">
        <f>IF(P21="材質劣化",2,IF(P21="漏水",3,1))</f>
        <v>1</v>
      </c>
    </row>
    <row r="22" spans="2:46" ht="12" customHeight="1" x14ac:dyDescent="0.15">
      <c r="B22" s="872"/>
      <c r="C22" s="877"/>
      <c r="D22" s="875"/>
      <c r="E22" s="875"/>
      <c r="F22" s="875"/>
      <c r="G22" s="875"/>
      <c r="H22" s="875"/>
      <c r="I22" s="875"/>
      <c r="J22" s="876"/>
      <c r="K22" s="185"/>
      <c r="L22" s="908"/>
      <c r="M22" s="910"/>
      <c r="N22" s="908"/>
      <c r="O22" s="910"/>
      <c r="P22" s="908"/>
      <c r="Q22" s="910"/>
      <c r="R22" s="604"/>
      <c r="S22" s="620"/>
      <c r="T22" s="605"/>
      <c r="U22" s="908"/>
      <c r="V22" s="910"/>
      <c r="W22" s="908"/>
      <c r="X22" s="910"/>
      <c r="Y22" s="186"/>
      <c r="Z22" s="187"/>
      <c r="AA22" s="187"/>
      <c r="AB22" s="187"/>
      <c r="AC22" s="188"/>
      <c r="AD22" s="188"/>
      <c r="AE22" s="188"/>
      <c r="AF22" s="188"/>
      <c r="AG22" s="188"/>
      <c r="AH22" s="188"/>
      <c r="AI22" s="188"/>
      <c r="AJ22" s="188"/>
      <c r="AK22" s="908"/>
      <c r="AL22" s="909"/>
      <c r="AM22" s="909"/>
      <c r="AN22" s="909"/>
      <c r="AO22" s="910"/>
      <c r="AP22" s="2"/>
      <c r="AQ22" s="189">
        <f t="shared" si="2"/>
        <v>1</v>
      </c>
    </row>
    <row r="23" spans="2:46" ht="12" customHeight="1" x14ac:dyDescent="0.15">
      <c r="B23" s="872"/>
      <c r="C23" s="877"/>
      <c r="D23" s="875"/>
      <c r="E23" s="875"/>
      <c r="F23" s="875"/>
      <c r="G23" s="875"/>
      <c r="H23" s="875"/>
      <c r="I23" s="875"/>
      <c r="J23" s="876"/>
      <c r="K23" s="185"/>
      <c r="L23" s="908"/>
      <c r="M23" s="910"/>
      <c r="N23" s="908"/>
      <c r="O23" s="910"/>
      <c r="P23" s="908"/>
      <c r="Q23" s="910"/>
      <c r="R23" s="604"/>
      <c r="S23" s="620"/>
      <c r="T23" s="605"/>
      <c r="U23" s="908"/>
      <c r="V23" s="910"/>
      <c r="W23" s="908"/>
      <c r="X23" s="910"/>
      <c r="Y23" s="186"/>
      <c r="Z23" s="187"/>
      <c r="AA23" s="187"/>
      <c r="AB23" s="187"/>
      <c r="AC23" s="188"/>
      <c r="AD23" s="188"/>
      <c r="AE23" s="188"/>
      <c r="AF23" s="188"/>
      <c r="AG23" s="188"/>
      <c r="AH23" s="188"/>
      <c r="AI23" s="188"/>
      <c r="AJ23" s="188"/>
      <c r="AK23" s="908"/>
      <c r="AL23" s="909"/>
      <c r="AM23" s="909"/>
      <c r="AN23" s="909"/>
      <c r="AO23" s="910"/>
      <c r="AP23" s="2"/>
      <c r="AQ23" s="189">
        <f t="shared" si="2"/>
        <v>1</v>
      </c>
    </row>
    <row r="24" spans="2:46" ht="12" customHeight="1" x14ac:dyDescent="0.15">
      <c r="B24" s="872"/>
      <c r="C24" s="877"/>
      <c r="D24" s="875"/>
      <c r="E24" s="875"/>
      <c r="F24" s="875"/>
      <c r="G24" s="875"/>
      <c r="H24" s="875"/>
      <c r="I24" s="875"/>
      <c r="J24" s="876"/>
      <c r="K24" s="185"/>
      <c r="L24" s="908"/>
      <c r="M24" s="910"/>
      <c r="N24" s="908"/>
      <c r="O24" s="910"/>
      <c r="P24" s="908"/>
      <c r="Q24" s="910"/>
      <c r="R24" s="604"/>
      <c r="S24" s="620"/>
      <c r="T24" s="605"/>
      <c r="U24" s="908"/>
      <c r="V24" s="910"/>
      <c r="W24" s="908"/>
      <c r="X24" s="910"/>
      <c r="Y24" s="186"/>
      <c r="Z24" s="187"/>
      <c r="AA24" s="187"/>
      <c r="AB24" s="187"/>
      <c r="AC24" s="188"/>
      <c r="AD24" s="188"/>
      <c r="AE24" s="188"/>
      <c r="AF24" s="188"/>
      <c r="AG24" s="188"/>
      <c r="AH24" s="188"/>
      <c r="AI24" s="188"/>
      <c r="AJ24" s="188"/>
      <c r="AK24" s="908"/>
      <c r="AL24" s="909"/>
      <c r="AM24" s="909"/>
      <c r="AN24" s="909"/>
      <c r="AO24" s="910"/>
      <c r="AP24" s="2"/>
      <c r="AQ24" s="189">
        <f t="shared" si="2"/>
        <v>1</v>
      </c>
    </row>
    <row r="25" spans="2:46" ht="12" customHeight="1" x14ac:dyDescent="0.15">
      <c r="B25" s="872"/>
      <c r="C25" s="877"/>
      <c r="D25" s="875"/>
      <c r="E25" s="875"/>
      <c r="F25" s="875"/>
      <c r="G25" s="875"/>
      <c r="H25" s="875"/>
      <c r="I25" s="875"/>
      <c r="J25" s="876"/>
      <c r="K25" s="185"/>
      <c r="L25" s="908"/>
      <c r="M25" s="910"/>
      <c r="N25" s="908"/>
      <c r="O25" s="910"/>
      <c r="P25" s="908"/>
      <c r="Q25" s="910"/>
      <c r="R25" s="604"/>
      <c r="S25" s="620"/>
      <c r="T25" s="605"/>
      <c r="U25" s="908"/>
      <c r="V25" s="910"/>
      <c r="W25" s="908"/>
      <c r="X25" s="910"/>
      <c r="Y25" s="186"/>
      <c r="Z25" s="187"/>
      <c r="AA25" s="187"/>
      <c r="AB25" s="187"/>
      <c r="AC25" s="188"/>
      <c r="AD25" s="188"/>
      <c r="AE25" s="188"/>
      <c r="AF25" s="188"/>
      <c r="AG25" s="188"/>
      <c r="AH25" s="188"/>
      <c r="AI25" s="188"/>
      <c r="AJ25" s="188"/>
      <c r="AK25" s="908"/>
      <c r="AL25" s="909"/>
      <c r="AM25" s="909"/>
      <c r="AN25" s="909"/>
      <c r="AO25" s="910"/>
      <c r="AP25" s="2"/>
      <c r="AQ25" s="189">
        <f t="shared" si="2"/>
        <v>1</v>
      </c>
    </row>
    <row r="26" spans="2:46" ht="12" customHeight="1" x14ac:dyDescent="0.15">
      <c r="B26" s="872"/>
      <c r="C26" s="877"/>
      <c r="D26" s="875"/>
      <c r="E26" s="875"/>
      <c r="F26" s="875"/>
      <c r="G26" s="875"/>
      <c r="H26" s="875"/>
      <c r="I26" s="875"/>
      <c r="J26" s="876"/>
      <c r="K26" s="185"/>
      <c r="L26" s="908"/>
      <c r="M26" s="910"/>
      <c r="N26" s="908"/>
      <c r="O26" s="910"/>
      <c r="P26" s="908"/>
      <c r="Q26" s="910"/>
      <c r="R26" s="604"/>
      <c r="S26" s="620"/>
      <c r="T26" s="605"/>
      <c r="U26" s="908"/>
      <c r="V26" s="910"/>
      <c r="W26" s="908"/>
      <c r="X26" s="910"/>
      <c r="Y26" s="186"/>
      <c r="Z26" s="187"/>
      <c r="AA26" s="187"/>
      <c r="AB26" s="187"/>
      <c r="AC26" s="188"/>
      <c r="AD26" s="188"/>
      <c r="AE26" s="188"/>
      <c r="AF26" s="188"/>
      <c r="AG26" s="188"/>
      <c r="AH26" s="188"/>
      <c r="AI26" s="188"/>
      <c r="AJ26" s="188"/>
      <c r="AK26" s="908"/>
      <c r="AL26" s="909"/>
      <c r="AM26" s="909"/>
      <c r="AN26" s="909"/>
      <c r="AO26" s="910"/>
      <c r="AP26" s="2"/>
      <c r="AQ26" s="189">
        <f t="shared" si="2"/>
        <v>1</v>
      </c>
    </row>
    <row r="27" spans="2:46" ht="12" customHeight="1" x14ac:dyDescent="0.15">
      <c r="B27" s="872"/>
      <c r="C27" s="877"/>
      <c r="D27" s="875"/>
      <c r="E27" s="875"/>
      <c r="F27" s="875"/>
      <c r="G27" s="875"/>
      <c r="H27" s="875"/>
      <c r="I27" s="875"/>
      <c r="J27" s="876"/>
      <c r="K27" s="185"/>
      <c r="L27" s="908"/>
      <c r="M27" s="910"/>
      <c r="N27" s="908"/>
      <c r="O27" s="910"/>
      <c r="P27" s="908"/>
      <c r="Q27" s="910"/>
      <c r="R27" s="604"/>
      <c r="S27" s="620"/>
      <c r="T27" s="605"/>
      <c r="U27" s="908"/>
      <c r="V27" s="910"/>
      <c r="W27" s="908"/>
      <c r="X27" s="910"/>
      <c r="Y27" s="186"/>
      <c r="Z27" s="187"/>
      <c r="AA27" s="187"/>
      <c r="AB27" s="187"/>
      <c r="AC27" s="188"/>
      <c r="AD27" s="188"/>
      <c r="AE27" s="188"/>
      <c r="AF27" s="188"/>
      <c r="AG27" s="188"/>
      <c r="AH27" s="188"/>
      <c r="AI27" s="188"/>
      <c r="AJ27" s="188"/>
      <c r="AK27" s="908"/>
      <c r="AL27" s="909"/>
      <c r="AM27" s="909"/>
      <c r="AN27" s="909"/>
      <c r="AO27" s="910"/>
      <c r="AP27" s="2"/>
      <c r="AQ27" s="189">
        <f t="shared" si="2"/>
        <v>1</v>
      </c>
    </row>
    <row r="28" spans="2:46" ht="12" customHeight="1" x14ac:dyDescent="0.15">
      <c r="B28" s="872"/>
      <c r="C28" s="877"/>
      <c r="D28" s="875"/>
      <c r="E28" s="875"/>
      <c r="F28" s="875"/>
      <c r="G28" s="875"/>
      <c r="H28" s="875"/>
      <c r="I28" s="875"/>
      <c r="J28" s="876"/>
      <c r="K28" s="185"/>
      <c r="L28" s="908"/>
      <c r="M28" s="910"/>
      <c r="N28" s="908"/>
      <c r="O28" s="910"/>
      <c r="P28" s="908"/>
      <c r="Q28" s="910"/>
      <c r="R28" s="604"/>
      <c r="S28" s="620"/>
      <c r="T28" s="605"/>
      <c r="U28" s="908"/>
      <c r="V28" s="910"/>
      <c r="W28" s="908"/>
      <c r="X28" s="910"/>
      <c r="Y28" s="186"/>
      <c r="Z28" s="187"/>
      <c r="AA28" s="187"/>
      <c r="AB28" s="187"/>
      <c r="AC28" s="188"/>
      <c r="AD28" s="188"/>
      <c r="AE28" s="188"/>
      <c r="AF28" s="188"/>
      <c r="AG28" s="188"/>
      <c r="AH28" s="188"/>
      <c r="AI28" s="188"/>
      <c r="AJ28" s="188"/>
      <c r="AK28" s="908"/>
      <c r="AL28" s="909"/>
      <c r="AM28" s="909"/>
      <c r="AN28" s="909"/>
      <c r="AO28" s="910"/>
      <c r="AP28" s="2"/>
      <c r="AQ28" s="189">
        <f t="shared" si="2"/>
        <v>1</v>
      </c>
    </row>
    <row r="29" spans="2:46" ht="12" customHeight="1" x14ac:dyDescent="0.15">
      <c r="B29" s="872"/>
      <c r="C29" s="877"/>
      <c r="D29" s="875"/>
      <c r="E29" s="875"/>
      <c r="F29" s="875"/>
      <c r="G29" s="875"/>
      <c r="H29" s="875"/>
      <c r="I29" s="875"/>
      <c r="J29" s="876"/>
      <c r="K29" s="185"/>
      <c r="L29" s="908"/>
      <c r="M29" s="910"/>
      <c r="N29" s="908"/>
      <c r="O29" s="910"/>
      <c r="P29" s="908"/>
      <c r="Q29" s="910"/>
      <c r="R29" s="604"/>
      <c r="S29" s="620"/>
      <c r="T29" s="605"/>
      <c r="U29" s="908"/>
      <c r="V29" s="910"/>
      <c r="W29" s="908"/>
      <c r="X29" s="910"/>
      <c r="Y29" s="186"/>
      <c r="Z29" s="187"/>
      <c r="AA29" s="187"/>
      <c r="AB29" s="187"/>
      <c r="AC29" s="188"/>
      <c r="AD29" s="188"/>
      <c r="AE29" s="188"/>
      <c r="AF29" s="188"/>
      <c r="AG29" s="188"/>
      <c r="AH29" s="188"/>
      <c r="AI29" s="188"/>
      <c r="AJ29" s="188"/>
      <c r="AK29" s="908"/>
      <c r="AL29" s="909"/>
      <c r="AM29" s="909"/>
      <c r="AN29" s="909"/>
      <c r="AO29" s="910"/>
      <c r="AP29" s="2"/>
      <c r="AQ29" s="189">
        <f t="shared" si="2"/>
        <v>1</v>
      </c>
    </row>
    <row r="30" spans="2:46" ht="12" customHeight="1" x14ac:dyDescent="0.15">
      <c r="B30" s="872"/>
      <c r="C30" s="877"/>
      <c r="D30" s="875"/>
      <c r="E30" s="875"/>
      <c r="F30" s="875"/>
      <c r="G30" s="875"/>
      <c r="H30" s="875"/>
      <c r="I30" s="875"/>
      <c r="J30" s="876"/>
      <c r="K30" s="185"/>
      <c r="L30" s="908"/>
      <c r="M30" s="910"/>
      <c r="N30" s="908"/>
      <c r="O30" s="910"/>
      <c r="P30" s="908"/>
      <c r="Q30" s="910"/>
      <c r="R30" s="604"/>
      <c r="S30" s="620"/>
      <c r="T30" s="605"/>
      <c r="U30" s="908"/>
      <c r="V30" s="910"/>
      <c r="W30" s="908"/>
      <c r="X30" s="910"/>
      <c r="Y30" s="186"/>
      <c r="Z30" s="187"/>
      <c r="AA30" s="187"/>
      <c r="AB30" s="187"/>
      <c r="AC30" s="188"/>
      <c r="AD30" s="188"/>
      <c r="AE30" s="188"/>
      <c r="AF30" s="188"/>
      <c r="AG30" s="188"/>
      <c r="AH30" s="188"/>
      <c r="AI30" s="188"/>
      <c r="AJ30" s="188"/>
      <c r="AK30" s="908"/>
      <c r="AL30" s="909"/>
      <c r="AM30" s="909"/>
      <c r="AN30" s="909"/>
      <c r="AO30" s="910"/>
      <c r="AP30" s="2"/>
      <c r="AQ30" s="189">
        <f t="shared" si="2"/>
        <v>1</v>
      </c>
    </row>
    <row r="31" spans="2:46" ht="12" customHeight="1" x14ac:dyDescent="0.15">
      <c r="B31" s="872"/>
      <c r="C31" s="877"/>
      <c r="D31" s="875"/>
      <c r="E31" s="875"/>
      <c r="F31" s="875"/>
      <c r="G31" s="875"/>
      <c r="H31" s="875"/>
      <c r="I31" s="875"/>
      <c r="J31" s="876"/>
      <c r="K31" s="185"/>
      <c r="L31" s="908"/>
      <c r="M31" s="910"/>
      <c r="N31" s="908"/>
      <c r="O31" s="910"/>
      <c r="P31" s="908"/>
      <c r="Q31" s="910"/>
      <c r="R31" s="604"/>
      <c r="S31" s="620"/>
      <c r="T31" s="605"/>
      <c r="U31" s="908"/>
      <c r="V31" s="910"/>
      <c r="W31" s="908"/>
      <c r="X31" s="910"/>
      <c r="Y31" s="186"/>
      <c r="Z31" s="187"/>
      <c r="AA31" s="187"/>
      <c r="AB31" s="187"/>
      <c r="AC31" s="188"/>
      <c r="AD31" s="188"/>
      <c r="AE31" s="188"/>
      <c r="AF31" s="188"/>
      <c r="AG31" s="188"/>
      <c r="AH31" s="188"/>
      <c r="AI31" s="188"/>
      <c r="AJ31" s="188"/>
      <c r="AK31" s="908"/>
      <c r="AL31" s="909"/>
      <c r="AM31" s="909"/>
      <c r="AN31" s="909"/>
      <c r="AO31" s="910"/>
      <c r="AP31" s="2"/>
      <c r="AQ31" s="189">
        <f t="shared" si="2"/>
        <v>1</v>
      </c>
    </row>
    <row r="32" spans="2:46" ht="12" customHeight="1" x14ac:dyDescent="0.15">
      <c r="B32" s="872"/>
      <c r="C32" s="877"/>
      <c r="D32" s="875"/>
      <c r="E32" s="875"/>
      <c r="F32" s="875"/>
      <c r="G32" s="875"/>
      <c r="H32" s="875"/>
      <c r="I32" s="875"/>
      <c r="J32" s="876"/>
      <c r="K32" s="185"/>
      <c r="L32" s="908"/>
      <c r="M32" s="910"/>
      <c r="N32" s="908"/>
      <c r="O32" s="910"/>
      <c r="P32" s="908"/>
      <c r="Q32" s="910"/>
      <c r="R32" s="604"/>
      <c r="S32" s="620"/>
      <c r="T32" s="605"/>
      <c r="U32" s="908"/>
      <c r="V32" s="910"/>
      <c r="W32" s="908"/>
      <c r="X32" s="910"/>
      <c r="Y32" s="186"/>
      <c r="Z32" s="187"/>
      <c r="AA32" s="187"/>
      <c r="AB32" s="187"/>
      <c r="AC32" s="188"/>
      <c r="AD32" s="188"/>
      <c r="AE32" s="188"/>
      <c r="AF32" s="188"/>
      <c r="AG32" s="188"/>
      <c r="AH32" s="188"/>
      <c r="AI32" s="188"/>
      <c r="AJ32" s="188"/>
      <c r="AK32" s="908"/>
      <c r="AL32" s="909"/>
      <c r="AM32" s="909"/>
      <c r="AN32" s="909"/>
      <c r="AO32" s="910"/>
      <c r="AP32" s="2"/>
      <c r="AQ32" s="189">
        <f t="shared" si="2"/>
        <v>1</v>
      </c>
      <c r="AS32" s="856"/>
      <c r="AT32" s="856"/>
    </row>
    <row r="33" spans="2:86" ht="12" customHeight="1" x14ac:dyDescent="0.15">
      <c r="B33" s="872"/>
      <c r="C33" s="877"/>
      <c r="D33" s="875"/>
      <c r="E33" s="875"/>
      <c r="F33" s="875"/>
      <c r="G33" s="875"/>
      <c r="H33" s="875"/>
      <c r="I33" s="875"/>
      <c r="J33" s="876"/>
      <c r="K33" s="185"/>
      <c r="L33" s="908"/>
      <c r="M33" s="910"/>
      <c r="N33" s="908"/>
      <c r="O33" s="910"/>
      <c r="P33" s="908"/>
      <c r="Q33" s="910"/>
      <c r="R33" s="604"/>
      <c r="S33" s="620"/>
      <c r="T33" s="605"/>
      <c r="U33" s="908"/>
      <c r="V33" s="910"/>
      <c r="W33" s="908"/>
      <c r="X33" s="910"/>
      <c r="Y33" s="186"/>
      <c r="Z33" s="187"/>
      <c r="AA33" s="187"/>
      <c r="AB33" s="187"/>
      <c r="AC33" s="188"/>
      <c r="AD33" s="188"/>
      <c r="AE33" s="188"/>
      <c r="AF33" s="188"/>
      <c r="AG33" s="188"/>
      <c r="AH33" s="188"/>
      <c r="AI33" s="188"/>
      <c r="AJ33" s="188"/>
      <c r="AK33" s="908"/>
      <c r="AL33" s="909"/>
      <c r="AM33" s="909"/>
      <c r="AN33" s="909"/>
      <c r="AO33" s="910"/>
      <c r="AP33" s="2"/>
      <c r="AQ33" s="189">
        <f t="shared" si="2"/>
        <v>1</v>
      </c>
      <c r="AS33" s="911"/>
      <c r="AT33" s="911"/>
    </row>
    <row r="34" spans="2:86" ht="12" customHeight="1" x14ac:dyDescent="0.15">
      <c r="B34" s="872"/>
      <c r="C34" s="877"/>
      <c r="D34" s="875"/>
      <c r="E34" s="875"/>
      <c r="F34" s="875"/>
      <c r="G34" s="875"/>
      <c r="H34" s="875"/>
      <c r="I34" s="875"/>
      <c r="J34" s="876"/>
      <c r="K34" s="185"/>
      <c r="L34" s="908"/>
      <c r="M34" s="910"/>
      <c r="N34" s="908"/>
      <c r="O34" s="910"/>
      <c r="P34" s="908"/>
      <c r="Q34" s="910"/>
      <c r="R34" s="604"/>
      <c r="S34" s="620"/>
      <c r="T34" s="605"/>
      <c r="U34" s="908"/>
      <c r="V34" s="910"/>
      <c r="W34" s="908"/>
      <c r="X34" s="910"/>
      <c r="Y34" s="186"/>
      <c r="Z34" s="187"/>
      <c r="AA34" s="187"/>
      <c r="AB34" s="187"/>
      <c r="AC34" s="188"/>
      <c r="AD34" s="188"/>
      <c r="AE34" s="188"/>
      <c r="AF34" s="188"/>
      <c r="AG34" s="188"/>
      <c r="AH34" s="188"/>
      <c r="AI34" s="188"/>
      <c r="AJ34" s="188"/>
      <c r="AK34" s="908"/>
      <c r="AL34" s="909"/>
      <c r="AM34" s="909"/>
      <c r="AN34" s="909"/>
      <c r="AO34" s="910"/>
      <c r="AP34" s="2"/>
      <c r="AQ34" s="189">
        <f t="shared" si="2"/>
        <v>1</v>
      </c>
      <c r="AS34" s="912"/>
      <c r="AT34" s="912"/>
    </row>
    <row r="35" spans="2:86" ht="12" customHeight="1" x14ac:dyDescent="0.15">
      <c r="B35" s="872"/>
      <c r="C35" s="877"/>
      <c r="D35" s="875"/>
      <c r="E35" s="875"/>
      <c r="F35" s="875"/>
      <c r="G35" s="875"/>
      <c r="H35" s="875"/>
      <c r="I35" s="875"/>
      <c r="J35" s="876"/>
      <c r="K35" s="913" t="s">
        <v>945</v>
      </c>
      <c r="L35" s="898" t="s">
        <v>946</v>
      </c>
      <c r="M35" s="898"/>
      <c r="N35" s="898"/>
      <c r="O35" s="898"/>
      <c r="P35" s="898"/>
      <c r="Q35" s="898"/>
      <c r="R35" s="898"/>
      <c r="S35" s="898"/>
      <c r="T35" s="898"/>
      <c r="U35" s="898"/>
      <c r="V35" s="898"/>
      <c r="W35" s="898"/>
      <c r="X35" s="898"/>
      <c r="Y35" s="884" t="s">
        <v>947</v>
      </c>
      <c r="Z35" s="885"/>
      <c r="AA35" s="885"/>
      <c r="AB35" s="886"/>
      <c r="AC35" s="190">
        <f t="shared" ref="AC35:AJ35" si="3">SUM(AC11:AC34)</f>
        <v>0</v>
      </c>
      <c r="AD35" s="190">
        <f t="shared" si="3"/>
        <v>0</v>
      </c>
      <c r="AE35" s="190">
        <f>SUM(AE11:AE34)</f>
        <v>0</v>
      </c>
      <c r="AF35" s="190">
        <f t="shared" si="3"/>
        <v>2.75E-2</v>
      </c>
      <c r="AG35" s="190">
        <f t="shared" si="3"/>
        <v>0</v>
      </c>
      <c r="AH35" s="190">
        <f t="shared" si="3"/>
        <v>0</v>
      </c>
      <c r="AI35" s="190">
        <f t="shared" si="3"/>
        <v>0</v>
      </c>
      <c r="AJ35" s="191">
        <f t="shared" si="3"/>
        <v>0</v>
      </c>
      <c r="AK35" s="898" t="s">
        <v>948</v>
      </c>
      <c r="AL35" s="898"/>
      <c r="AM35" s="915" t="s">
        <v>949</v>
      </c>
      <c r="AN35" s="915"/>
      <c r="AO35" s="915"/>
      <c r="AP35" s="2"/>
    </row>
    <row r="36" spans="2:86" ht="12" customHeight="1" x14ac:dyDescent="0.15">
      <c r="B36" s="872"/>
      <c r="C36" s="877"/>
      <c r="D36" s="875"/>
      <c r="E36" s="875"/>
      <c r="F36" s="875"/>
      <c r="G36" s="875"/>
      <c r="H36" s="875"/>
      <c r="I36" s="875"/>
      <c r="J36" s="876"/>
      <c r="K36" s="914"/>
      <c r="L36" s="892" t="s">
        <v>950</v>
      </c>
      <c r="M36" s="899"/>
      <c r="N36" s="893"/>
      <c r="O36" s="892" t="s">
        <v>951</v>
      </c>
      <c r="P36" s="899"/>
      <c r="Q36" s="899"/>
      <c r="R36" s="899"/>
      <c r="S36" s="899"/>
      <c r="T36" s="899"/>
      <c r="U36" s="899"/>
      <c r="V36" s="899"/>
      <c r="W36" s="899"/>
      <c r="X36" s="893"/>
      <c r="Y36" s="183" t="s">
        <v>527</v>
      </c>
      <c r="Z36" s="184" t="s">
        <v>526</v>
      </c>
      <c r="AA36" s="184" t="s">
        <v>943</v>
      </c>
      <c r="AB36" s="184" t="s">
        <v>944</v>
      </c>
      <c r="AC36" s="184" t="s">
        <v>527</v>
      </c>
      <c r="AD36" s="184" t="s">
        <v>526</v>
      </c>
      <c r="AE36" s="184" t="s">
        <v>943</v>
      </c>
      <c r="AF36" s="184" t="s">
        <v>944</v>
      </c>
      <c r="AG36" s="184" t="s">
        <v>527</v>
      </c>
      <c r="AH36" s="184" t="s">
        <v>526</v>
      </c>
      <c r="AI36" s="184" t="s">
        <v>943</v>
      </c>
      <c r="AJ36" s="192" t="s">
        <v>944</v>
      </c>
      <c r="AK36" s="898"/>
      <c r="AL36" s="898"/>
      <c r="AM36" s="915"/>
      <c r="AN36" s="915"/>
      <c r="AO36" s="915"/>
      <c r="AP36" s="2"/>
    </row>
    <row r="37" spans="2:86" ht="14.25" customHeight="1" x14ac:dyDescent="0.15">
      <c r="B37" s="872"/>
      <c r="C37" s="877"/>
      <c r="D37" s="875"/>
      <c r="E37" s="875"/>
      <c r="F37" s="875"/>
      <c r="G37" s="875"/>
      <c r="H37" s="875"/>
      <c r="I37" s="875"/>
      <c r="J37" s="876"/>
      <c r="K37" s="914"/>
      <c r="L37" s="894"/>
      <c r="M37" s="903"/>
      <c r="N37" s="895"/>
      <c r="O37" s="894"/>
      <c r="P37" s="903"/>
      <c r="Q37" s="903"/>
      <c r="R37" s="903"/>
      <c r="S37" s="903"/>
      <c r="T37" s="903"/>
      <c r="U37" s="903"/>
      <c r="V37" s="903"/>
      <c r="W37" s="903"/>
      <c r="X37" s="895"/>
      <c r="Y37" s="916">
        <f>COUNTIF(Y11:Y34,"〇")</f>
        <v>0</v>
      </c>
      <c r="Z37" s="916">
        <f>COUNTIF(Z11:Z34,"〇")</f>
        <v>0</v>
      </c>
      <c r="AA37" s="916">
        <f>COUNTIF(AA11:AA34,"〇")</f>
        <v>0</v>
      </c>
      <c r="AB37" s="916">
        <f>COUNTIF(AB11:AB34,"〇")</f>
        <v>0</v>
      </c>
      <c r="AC37" s="916">
        <f>COUNTA(AC11:AC34)</f>
        <v>0</v>
      </c>
      <c r="AD37" s="916">
        <f t="shared" ref="AD37:AI37" si="4">COUNTA(AD11:AD34)</f>
        <v>0</v>
      </c>
      <c r="AE37" s="916">
        <f t="shared" si="4"/>
        <v>0</v>
      </c>
      <c r="AF37" s="916">
        <f t="shared" si="4"/>
        <v>1</v>
      </c>
      <c r="AG37" s="916">
        <f t="shared" si="4"/>
        <v>0</v>
      </c>
      <c r="AH37" s="916">
        <f t="shared" si="4"/>
        <v>0</v>
      </c>
      <c r="AI37" s="916">
        <f t="shared" si="4"/>
        <v>0</v>
      </c>
      <c r="AJ37" s="916">
        <f>COUNTA(AJ11:AJ34)</f>
        <v>0</v>
      </c>
      <c r="AK37" s="898"/>
      <c r="AL37" s="898"/>
      <c r="AM37" s="915"/>
      <c r="AN37" s="915"/>
      <c r="AO37" s="915"/>
      <c r="AP37" s="2"/>
    </row>
    <row r="38" spans="2:86" ht="14.25" customHeight="1" x14ac:dyDescent="0.15">
      <c r="B38" s="872"/>
      <c r="C38" s="877"/>
      <c r="D38" s="875"/>
      <c r="E38" s="875"/>
      <c r="F38" s="875"/>
      <c r="G38" s="875"/>
      <c r="H38" s="875"/>
      <c r="I38" s="875"/>
      <c r="J38" s="876"/>
      <c r="K38" s="914"/>
      <c r="L38" s="896"/>
      <c r="M38" s="900"/>
      <c r="N38" s="897"/>
      <c r="O38" s="896"/>
      <c r="P38" s="900"/>
      <c r="Q38" s="900"/>
      <c r="R38" s="900"/>
      <c r="S38" s="900"/>
      <c r="T38" s="900"/>
      <c r="U38" s="900"/>
      <c r="V38" s="900"/>
      <c r="W38" s="900"/>
      <c r="X38" s="897"/>
      <c r="Y38" s="916"/>
      <c r="Z38" s="916"/>
      <c r="AA38" s="916"/>
      <c r="AB38" s="916"/>
      <c r="AC38" s="916"/>
      <c r="AD38" s="916"/>
      <c r="AE38" s="916"/>
      <c r="AF38" s="916"/>
      <c r="AG38" s="916"/>
      <c r="AH38" s="916"/>
      <c r="AI38" s="916"/>
      <c r="AJ38" s="916"/>
      <c r="AK38" s="898"/>
      <c r="AL38" s="898"/>
      <c r="AM38" s="915"/>
      <c r="AN38" s="915"/>
      <c r="AO38" s="915"/>
      <c r="AP38" s="2"/>
    </row>
    <row r="39" spans="2:86" ht="12" customHeight="1" x14ac:dyDescent="0.15">
      <c r="B39" s="872"/>
      <c r="C39" s="877"/>
      <c r="D39" s="875"/>
      <c r="E39" s="875"/>
      <c r="F39" s="875"/>
      <c r="G39" s="875"/>
      <c r="H39" s="875"/>
      <c r="I39" s="875"/>
      <c r="J39" s="875"/>
      <c r="K39" s="924" t="s">
        <v>952</v>
      </c>
      <c r="L39" s="926"/>
      <c r="M39" s="926"/>
      <c r="N39" s="926"/>
      <c r="O39" s="926"/>
      <c r="P39" s="926"/>
      <c r="Q39" s="926"/>
      <c r="R39" s="926"/>
      <c r="S39" s="926"/>
      <c r="T39" s="926"/>
      <c r="U39" s="926"/>
      <c r="V39" s="926"/>
      <c r="W39" s="926"/>
      <c r="X39" s="926"/>
      <c r="Y39" s="926"/>
      <c r="Z39" s="926"/>
      <c r="AA39" s="926"/>
      <c r="AB39" s="926"/>
      <c r="AC39" s="926"/>
      <c r="AD39" s="926"/>
      <c r="AE39" s="926"/>
      <c r="AF39" s="926"/>
      <c r="AG39" s="926"/>
      <c r="AH39" s="926"/>
      <c r="AI39" s="926"/>
      <c r="AJ39" s="926"/>
      <c r="AK39" s="927"/>
      <c r="AL39" s="927"/>
      <c r="AM39" s="927"/>
      <c r="AN39" s="927"/>
      <c r="AO39" s="928"/>
      <c r="AP39" s="2"/>
    </row>
    <row r="40" spans="2:86" ht="12" customHeight="1" x14ac:dyDescent="0.15">
      <c r="B40" s="872"/>
      <c r="C40" s="877"/>
      <c r="D40" s="875"/>
      <c r="E40" s="875"/>
      <c r="F40" s="875"/>
      <c r="G40" s="875"/>
      <c r="H40" s="875"/>
      <c r="I40" s="875"/>
      <c r="J40" s="875"/>
      <c r="K40" s="925"/>
      <c r="L40" s="927"/>
      <c r="M40" s="927"/>
      <c r="N40" s="927"/>
      <c r="O40" s="927"/>
      <c r="P40" s="927"/>
      <c r="Q40" s="927"/>
      <c r="R40" s="927"/>
      <c r="S40" s="927"/>
      <c r="T40" s="927"/>
      <c r="U40" s="927"/>
      <c r="V40" s="927"/>
      <c r="W40" s="927"/>
      <c r="X40" s="927"/>
      <c r="Y40" s="927"/>
      <c r="Z40" s="927"/>
      <c r="AA40" s="927"/>
      <c r="AB40" s="927"/>
      <c r="AC40" s="927"/>
      <c r="AD40" s="927"/>
      <c r="AE40" s="927"/>
      <c r="AF40" s="927"/>
      <c r="AG40" s="927"/>
      <c r="AH40" s="927"/>
      <c r="AI40" s="927"/>
      <c r="AJ40" s="927"/>
      <c r="AK40" s="927"/>
      <c r="AL40" s="927"/>
      <c r="AM40" s="927"/>
      <c r="AN40" s="927"/>
      <c r="AO40" s="928"/>
      <c r="AP40" s="2"/>
    </row>
    <row r="41" spans="2:86" ht="12" customHeight="1" x14ac:dyDescent="0.15">
      <c r="B41" s="872"/>
      <c r="C41" s="877"/>
      <c r="D41" s="875"/>
      <c r="E41" s="875"/>
      <c r="F41" s="875"/>
      <c r="G41" s="875"/>
      <c r="H41" s="875"/>
      <c r="I41" s="875"/>
      <c r="J41" s="875"/>
      <c r="K41" s="925"/>
      <c r="L41" s="927"/>
      <c r="M41" s="927"/>
      <c r="N41" s="927"/>
      <c r="O41" s="927"/>
      <c r="P41" s="927"/>
      <c r="Q41" s="927"/>
      <c r="R41" s="927"/>
      <c r="S41" s="927"/>
      <c r="T41" s="927"/>
      <c r="U41" s="927"/>
      <c r="V41" s="927"/>
      <c r="W41" s="927"/>
      <c r="X41" s="927"/>
      <c r="Y41" s="927"/>
      <c r="Z41" s="927"/>
      <c r="AA41" s="927"/>
      <c r="AB41" s="927"/>
      <c r="AC41" s="927"/>
      <c r="AD41" s="927"/>
      <c r="AE41" s="927"/>
      <c r="AF41" s="927"/>
      <c r="AG41" s="927"/>
      <c r="AH41" s="927"/>
      <c r="AI41" s="927"/>
      <c r="AJ41" s="927"/>
      <c r="AK41" s="927"/>
      <c r="AL41" s="927"/>
      <c r="AM41" s="927"/>
      <c r="AN41" s="927"/>
      <c r="AO41" s="928"/>
      <c r="AP41" s="2"/>
    </row>
    <row r="42" spans="2:86" ht="12" customHeight="1" x14ac:dyDescent="0.15">
      <c r="B42" s="872"/>
      <c r="C42" s="877"/>
      <c r="D42" s="875"/>
      <c r="E42" s="875"/>
      <c r="F42" s="875"/>
      <c r="G42" s="875"/>
      <c r="H42" s="875"/>
      <c r="I42" s="875"/>
      <c r="J42" s="875"/>
      <c r="K42" s="925"/>
      <c r="L42" s="929"/>
      <c r="M42" s="929"/>
      <c r="N42" s="929"/>
      <c r="O42" s="929"/>
      <c r="P42" s="929"/>
      <c r="Q42" s="929"/>
      <c r="R42" s="929"/>
      <c r="S42" s="929"/>
      <c r="T42" s="929"/>
      <c r="U42" s="929"/>
      <c r="V42" s="929"/>
      <c r="W42" s="929"/>
      <c r="X42" s="929"/>
      <c r="Y42" s="929"/>
      <c r="Z42" s="929"/>
      <c r="AA42" s="929"/>
      <c r="AB42" s="929"/>
      <c r="AC42" s="929"/>
      <c r="AD42" s="929"/>
      <c r="AE42" s="929"/>
      <c r="AF42" s="929"/>
      <c r="AG42" s="929"/>
      <c r="AH42" s="929"/>
      <c r="AI42" s="929"/>
      <c r="AJ42" s="929"/>
      <c r="AK42" s="929"/>
      <c r="AL42" s="929"/>
      <c r="AM42" s="929"/>
      <c r="AN42" s="929"/>
      <c r="AO42" s="930"/>
      <c r="AP42" s="172"/>
      <c r="CD42" s="2"/>
      <c r="CE42" s="2"/>
      <c r="CF42" s="2"/>
      <c r="CG42" s="2"/>
      <c r="CH42" s="2"/>
    </row>
    <row r="43" spans="2:86" ht="12" customHeight="1" x14ac:dyDescent="0.15">
      <c r="B43" s="872"/>
      <c r="C43" s="877"/>
      <c r="D43" s="875"/>
      <c r="E43" s="875"/>
      <c r="F43" s="875"/>
      <c r="G43" s="875"/>
      <c r="H43" s="875"/>
      <c r="I43" s="875"/>
      <c r="J43" s="876"/>
      <c r="K43" s="917" t="s">
        <v>953</v>
      </c>
      <c r="L43" s="917"/>
      <c r="M43" s="917"/>
      <c r="N43" s="917"/>
      <c r="O43" s="917"/>
      <c r="P43" s="917"/>
      <c r="Q43" s="917"/>
      <c r="R43" s="917"/>
      <c r="S43" s="917"/>
      <c r="T43" s="917"/>
      <c r="U43" s="917"/>
      <c r="V43" s="917"/>
      <c r="W43" s="917"/>
      <c r="X43" s="917"/>
      <c r="Y43" s="917"/>
      <c r="Z43" s="917"/>
      <c r="AA43" s="917"/>
      <c r="AB43" s="917"/>
      <c r="AC43" s="917"/>
      <c r="AD43" s="917"/>
      <c r="AE43" s="917"/>
      <c r="AF43" s="917"/>
      <c r="AG43" s="917"/>
      <c r="AH43" s="917"/>
      <c r="AI43" s="917"/>
      <c r="AJ43" s="917"/>
      <c r="AK43" s="917"/>
      <c r="AL43" s="917"/>
      <c r="AM43" s="917"/>
      <c r="AN43" s="917"/>
      <c r="AO43" s="917"/>
      <c r="AP43" s="172"/>
      <c r="CD43" s="2"/>
      <c r="CE43" s="2"/>
      <c r="CF43" s="2"/>
      <c r="CG43" s="2"/>
      <c r="CH43" s="2"/>
    </row>
    <row r="44" spans="2:86" ht="12" customHeight="1" x14ac:dyDescent="0.15">
      <c r="B44" s="872"/>
      <c r="C44" s="877"/>
      <c r="D44" s="875"/>
      <c r="E44" s="875"/>
      <c r="F44" s="875"/>
      <c r="G44" s="875"/>
      <c r="H44" s="875"/>
      <c r="I44" s="875"/>
      <c r="J44" s="876"/>
      <c r="K44" s="918" t="s">
        <v>954</v>
      </c>
      <c r="L44" s="919"/>
      <c r="M44" s="919"/>
      <c r="N44" s="919"/>
      <c r="O44" s="919"/>
      <c r="P44" s="919"/>
      <c r="Q44" s="919"/>
      <c r="R44" s="919"/>
      <c r="S44" s="919"/>
      <c r="T44" s="919"/>
      <c r="U44" s="919"/>
      <c r="V44" s="919"/>
      <c r="W44" s="919"/>
      <c r="X44" s="919"/>
      <c r="Y44" s="919"/>
      <c r="Z44" s="919"/>
      <c r="AA44" s="919"/>
      <c r="AB44" s="919"/>
      <c r="AC44" s="919"/>
      <c r="AD44" s="919"/>
      <c r="AE44" s="919"/>
      <c r="AF44" s="919"/>
      <c r="AG44" s="919"/>
      <c r="AH44" s="919"/>
      <c r="AI44" s="919"/>
      <c r="AJ44" s="919"/>
      <c r="AK44" s="919"/>
      <c r="AL44" s="919"/>
      <c r="AM44" s="919"/>
      <c r="AN44" s="919"/>
      <c r="AO44" s="920"/>
      <c r="AP44" s="172"/>
      <c r="CD44" s="2"/>
      <c r="CE44" s="2"/>
      <c r="CF44" s="2"/>
      <c r="CG44" s="2"/>
      <c r="CH44" s="2"/>
    </row>
    <row r="45" spans="2:86" ht="12" customHeight="1" x14ac:dyDescent="0.15">
      <c r="B45" s="480"/>
      <c r="C45" s="878"/>
      <c r="D45" s="879"/>
      <c r="E45" s="879"/>
      <c r="F45" s="879"/>
      <c r="G45" s="879"/>
      <c r="H45" s="879"/>
      <c r="I45" s="879"/>
      <c r="J45" s="880"/>
      <c r="K45" s="921" t="s">
        <v>955</v>
      </c>
      <c r="L45" s="922"/>
      <c r="M45" s="922"/>
      <c r="N45" s="922"/>
      <c r="O45" s="922"/>
      <c r="P45" s="922"/>
      <c r="Q45" s="922"/>
      <c r="R45" s="922"/>
      <c r="S45" s="922"/>
      <c r="T45" s="922"/>
      <c r="U45" s="922"/>
      <c r="V45" s="922"/>
      <c r="W45" s="922"/>
      <c r="X45" s="922"/>
      <c r="Y45" s="922"/>
      <c r="Z45" s="922"/>
      <c r="AA45" s="922"/>
      <c r="AB45" s="922"/>
      <c r="AC45" s="922"/>
      <c r="AD45" s="922"/>
      <c r="AE45" s="922"/>
      <c r="AF45" s="922"/>
      <c r="AG45" s="922"/>
      <c r="AH45" s="922"/>
      <c r="AI45" s="922"/>
      <c r="AJ45" s="922"/>
      <c r="AK45" s="922"/>
      <c r="AL45" s="922"/>
      <c r="AM45" s="922"/>
      <c r="AN45" s="922"/>
      <c r="AO45" s="923"/>
      <c r="AP45" s="172"/>
      <c r="CD45" s="2"/>
      <c r="CE45" s="2"/>
      <c r="CF45" s="2"/>
      <c r="CG45" s="2"/>
      <c r="CH45" s="2"/>
    </row>
    <row r="46" spans="2:86" ht="12" customHeight="1" x14ac:dyDescent="0.2">
      <c r="B46" s="159" t="s">
        <v>956</v>
      </c>
      <c r="C46" s="181"/>
      <c r="D46" s="181"/>
      <c r="E46" s="181"/>
      <c r="F46" s="181"/>
      <c r="G46" s="181"/>
      <c r="H46" s="181"/>
      <c r="I46" s="181"/>
      <c r="J46" s="181"/>
      <c r="K46" s="193"/>
      <c r="L46" s="193"/>
      <c r="M46" s="193"/>
      <c r="N46" s="193"/>
      <c r="O46" s="193"/>
      <c r="P46" s="193"/>
      <c r="Q46" s="193"/>
      <c r="R46" s="193"/>
      <c r="S46" s="193"/>
      <c r="T46" s="193"/>
      <c r="U46" s="193"/>
      <c r="V46" s="193"/>
      <c r="W46" s="193"/>
      <c r="X46" s="193"/>
      <c r="Y46" s="193"/>
      <c r="Z46" s="193"/>
      <c r="AA46" s="193"/>
      <c r="AB46" s="193"/>
      <c r="AC46" s="193"/>
      <c r="AD46" s="193"/>
      <c r="AE46" s="193"/>
      <c r="AF46" s="193"/>
      <c r="AG46" s="193"/>
      <c r="AH46" s="193"/>
      <c r="AI46" s="193"/>
      <c r="AJ46" s="193"/>
      <c r="AK46" s="193"/>
      <c r="AL46" s="193"/>
      <c r="AM46" s="193"/>
      <c r="AN46" s="193"/>
      <c r="AO46" s="193"/>
      <c r="AP46" s="172"/>
      <c r="CD46" s="2"/>
      <c r="CE46" s="2"/>
      <c r="CF46" s="2"/>
      <c r="CG46" s="2"/>
      <c r="CH46" s="2"/>
    </row>
    <row r="47" spans="2:86" s="159" customFormat="1" ht="12" customHeight="1" x14ac:dyDescent="0.15">
      <c r="B47" s="2" t="s">
        <v>957</v>
      </c>
      <c r="AP47" s="172"/>
      <c r="AQ47" s="172"/>
      <c r="AR47" s="172"/>
      <c r="AS47" s="172"/>
      <c r="AT47" s="172"/>
      <c r="AU47" s="172"/>
      <c r="AV47" s="172"/>
      <c r="AW47" s="172"/>
      <c r="AX47" s="172"/>
      <c r="AY47" s="172"/>
      <c r="AZ47" s="172"/>
      <c r="BA47" s="172"/>
      <c r="BB47" s="172"/>
      <c r="BC47" s="172"/>
      <c r="BD47" s="172"/>
      <c r="BE47" s="172"/>
      <c r="BF47" s="172"/>
      <c r="BG47" s="172"/>
      <c r="BH47" s="172"/>
      <c r="BI47" s="172"/>
      <c r="BJ47" s="172"/>
      <c r="BK47" s="172"/>
      <c r="BL47" s="172"/>
      <c r="BM47" s="172"/>
      <c r="BN47" s="172"/>
      <c r="BO47" s="172"/>
      <c r="BP47" s="172"/>
      <c r="BQ47" s="172"/>
      <c r="BR47" s="172"/>
      <c r="BS47" s="172"/>
      <c r="BT47" s="172"/>
      <c r="BU47" s="172"/>
      <c r="BV47" s="172"/>
      <c r="BW47" s="172"/>
      <c r="BX47" s="172"/>
      <c r="BY47" s="172"/>
      <c r="BZ47" s="172"/>
      <c r="CA47" s="172"/>
      <c r="CB47" s="172"/>
      <c r="CC47" s="172"/>
    </row>
    <row r="48" spans="2:86" ht="12" customHeight="1" x14ac:dyDescent="0.15">
      <c r="B48" s="2" t="s">
        <v>958</v>
      </c>
      <c r="AP48" s="172"/>
      <c r="CD48" s="2"/>
      <c r="CE48" s="2"/>
      <c r="CF48" s="2"/>
      <c r="CG48" s="2"/>
      <c r="CH48" s="2"/>
    </row>
    <row r="49" spans="2:86" ht="12" customHeight="1" x14ac:dyDescent="0.15">
      <c r="B49" s="2" t="s">
        <v>959</v>
      </c>
      <c r="AP49" s="172"/>
      <c r="CD49" s="2"/>
      <c r="CE49" s="2"/>
      <c r="CF49" s="2"/>
      <c r="CG49" s="2"/>
      <c r="CH49" s="2"/>
    </row>
    <row r="50" spans="2:86" ht="12" customHeight="1" x14ac:dyDescent="0.15">
      <c r="B50" s="2" t="s">
        <v>960</v>
      </c>
    </row>
    <row r="51" spans="2:86" ht="12" customHeight="1" x14ac:dyDescent="0.15">
      <c r="B51" s="2" t="s">
        <v>961</v>
      </c>
    </row>
    <row r="52" spans="2:86" ht="12" customHeight="1" x14ac:dyDescent="0.15">
      <c r="B52" s="2" t="s">
        <v>962</v>
      </c>
    </row>
    <row r="53" spans="2:86" x14ac:dyDescent="0.15">
      <c r="B53" s="2" t="s">
        <v>963</v>
      </c>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9"/>
  <conditionalFormatting sqref="Y11:AB34 AG11:AJ34">
    <cfRule type="expression" dxfId="272" priority="3">
      <formula>$AQ11=2</formula>
    </cfRule>
  </conditionalFormatting>
  <conditionalFormatting sqref="Y11:AF34">
    <cfRule type="expression" dxfId="271" priority="2">
      <formula>$AQ11=3</formula>
    </cfRule>
  </conditionalFormatting>
  <conditionalFormatting sqref="AC11:AJ34">
    <cfRule type="expression" dxfId="270" priority="1">
      <formula>$AQ11=1</formula>
    </cfRule>
  </conditionalFormatting>
  <dataValidations count="2">
    <dataValidation type="list" allowBlank="1" showInputMessage="1" showErrorMessage="1" sqref="N11:O34" xr:uid="{744AE674-B200-4B03-8A97-BF057C34DE0D}">
      <formula1>INDIRECT(L11)</formula1>
    </dataValidation>
    <dataValidation type="list" allowBlank="1" showInputMessage="1" showErrorMessage="1" sqref="Y11:AB34" xr:uid="{123F19C2-4B8E-464A-95A0-4E9E8ECD5D67}">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1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BBE574-C12B-402C-995C-945E8258E6FF}">
  <sheetPr codeName="Sheet138"/>
  <dimension ref="B1:CH53"/>
  <sheetViews>
    <sheetView showGridLines="0" showZeros="0" view="pageBreakPreview" zoomScale="85" zoomScaleNormal="85" zoomScaleSheetLayoutView="85"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1" customWidth="1"/>
    <col min="43" max="86" width="4.125" style="172" customWidth="1"/>
    <col min="87" max="99" width="8" style="2" customWidth="1"/>
    <col min="100" max="110" width="9" style="2"/>
    <col min="111" max="111" width="14" style="2" bestFit="1" customWidth="1"/>
    <col min="112" max="16384" width="9" style="2"/>
  </cols>
  <sheetData>
    <row r="1" spans="2:86" ht="12" customHeight="1" x14ac:dyDescent="0.15">
      <c r="AU1" s="860" t="s">
        <v>909</v>
      </c>
      <c r="AV1" s="861" t="s">
        <v>910</v>
      </c>
      <c r="AW1" s="861"/>
      <c r="AX1" s="861"/>
      <c r="AY1" s="855" t="s">
        <v>911</v>
      </c>
      <c r="AZ1" s="855"/>
      <c r="BA1" s="855"/>
      <c r="BB1" s="855"/>
      <c r="BC1" s="855"/>
      <c r="BD1" s="855"/>
      <c r="BE1" s="855"/>
      <c r="BF1" s="855"/>
      <c r="BG1" s="855"/>
      <c r="BH1" s="855"/>
      <c r="BI1" s="855"/>
      <c r="BJ1" s="855"/>
      <c r="BK1" s="855" t="s">
        <v>912</v>
      </c>
      <c r="BL1" s="855"/>
      <c r="BM1" s="855"/>
      <c r="BN1" s="855"/>
      <c r="BO1" s="855"/>
      <c r="BP1" s="855"/>
      <c r="BQ1" s="855"/>
      <c r="BR1" s="855"/>
      <c r="BS1" s="855"/>
      <c r="BT1" s="855"/>
      <c r="BU1" s="855"/>
      <c r="BV1" s="855"/>
      <c r="BW1" s="857"/>
      <c r="BX1" s="857"/>
      <c r="BY1" s="857"/>
      <c r="BZ1" s="857"/>
      <c r="CA1" s="857"/>
      <c r="CB1" s="857"/>
      <c r="CC1" s="857"/>
      <c r="CD1" s="857"/>
      <c r="CE1" s="857"/>
      <c r="CF1" s="857"/>
      <c r="CG1" s="857"/>
      <c r="CH1" s="857"/>
    </row>
    <row r="2" spans="2:86" ht="8.25" customHeight="1" x14ac:dyDescent="0.15">
      <c r="AU2" s="860"/>
      <c r="AV2" s="861" t="s">
        <v>913</v>
      </c>
      <c r="AW2" s="862" t="s">
        <v>914</v>
      </c>
      <c r="AX2" s="862" t="s">
        <v>915</v>
      </c>
      <c r="AY2" s="855" t="s">
        <v>916</v>
      </c>
      <c r="AZ2" s="855"/>
      <c r="BA2" s="855"/>
      <c r="BB2" s="855"/>
      <c r="BC2" s="855"/>
      <c r="BD2" s="855"/>
      <c r="BE2" s="855"/>
      <c r="BF2" s="855"/>
      <c r="BG2" s="855"/>
      <c r="BH2" s="855"/>
      <c r="BI2" s="855"/>
      <c r="BJ2" s="855"/>
      <c r="BK2" s="855" t="s">
        <v>917</v>
      </c>
      <c r="BL2" s="855"/>
      <c r="BM2" s="855"/>
      <c r="BN2" s="855"/>
      <c r="BO2" s="855" t="s">
        <v>918</v>
      </c>
      <c r="BP2" s="855"/>
      <c r="BQ2" s="855"/>
      <c r="BR2" s="855"/>
      <c r="BS2" s="855"/>
      <c r="BT2" s="855"/>
      <c r="BU2" s="855"/>
      <c r="BV2" s="855"/>
      <c r="BW2" s="856"/>
      <c r="BX2" s="856"/>
      <c r="BY2" s="856"/>
      <c r="BZ2" s="856"/>
      <c r="CA2" s="857"/>
      <c r="CB2" s="857"/>
      <c r="CC2" s="857"/>
      <c r="CD2" s="857"/>
      <c r="CE2" s="857"/>
      <c r="CF2" s="857"/>
      <c r="CG2" s="857"/>
      <c r="CH2" s="857"/>
    </row>
    <row r="3" spans="2:86" ht="24.95" customHeight="1" x14ac:dyDescent="0.15">
      <c r="B3" s="568" t="s">
        <v>919</v>
      </c>
      <c r="C3" s="858"/>
      <c r="D3" s="858"/>
      <c r="E3" s="859"/>
      <c r="F3" s="859"/>
      <c r="G3" s="859"/>
      <c r="H3" s="859"/>
      <c r="I3" s="859"/>
      <c r="J3" s="859"/>
      <c r="K3" s="858"/>
      <c r="L3" s="858"/>
      <c r="M3" s="858"/>
      <c r="N3" s="858"/>
      <c r="O3" s="858"/>
      <c r="P3" s="858"/>
      <c r="Q3" s="858"/>
      <c r="R3" s="858"/>
      <c r="S3" s="858"/>
      <c r="T3" s="858"/>
      <c r="U3" s="858"/>
      <c r="V3" s="858"/>
      <c r="W3" s="858"/>
      <c r="X3" s="858"/>
      <c r="Y3" s="858"/>
      <c r="Z3" s="858"/>
      <c r="AA3" s="858"/>
      <c r="AB3" s="858"/>
      <c r="AC3" s="858"/>
      <c r="AD3" s="858"/>
      <c r="AE3" s="858"/>
      <c r="AF3" s="858"/>
      <c r="AG3" s="858"/>
      <c r="AH3" s="858"/>
      <c r="AI3" s="858"/>
      <c r="AJ3" s="858"/>
      <c r="AK3" s="858"/>
      <c r="AL3" s="858"/>
      <c r="AM3" s="858"/>
      <c r="AN3" s="858"/>
      <c r="AO3" s="858"/>
      <c r="AU3" s="860"/>
      <c r="AV3" s="861"/>
      <c r="AW3" s="862"/>
      <c r="AX3" s="862"/>
      <c r="AY3" s="855" t="s">
        <v>920</v>
      </c>
      <c r="AZ3" s="855"/>
      <c r="BA3" s="855"/>
      <c r="BB3" s="855"/>
      <c r="BC3" s="855" t="s">
        <v>921</v>
      </c>
      <c r="BD3" s="855"/>
      <c r="BE3" s="855"/>
      <c r="BF3" s="855"/>
      <c r="BG3" s="855" t="s">
        <v>922</v>
      </c>
      <c r="BH3" s="855"/>
      <c r="BI3" s="855"/>
      <c r="BJ3" s="855"/>
      <c r="BK3" s="855" t="s">
        <v>923</v>
      </c>
      <c r="BL3" s="855"/>
      <c r="BM3" s="855"/>
      <c r="BN3" s="855"/>
      <c r="BO3" s="855" t="s">
        <v>921</v>
      </c>
      <c r="BP3" s="855"/>
      <c r="BQ3" s="855"/>
      <c r="BR3" s="855"/>
      <c r="BS3" s="855" t="s">
        <v>922</v>
      </c>
      <c r="BT3" s="855"/>
      <c r="BU3" s="855"/>
      <c r="BV3" s="855"/>
      <c r="BW3" s="857"/>
      <c r="BX3" s="857"/>
      <c r="BY3" s="857"/>
      <c r="BZ3" s="857"/>
      <c r="CA3" s="857"/>
      <c r="CB3" s="857"/>
      <c r="CC3" s="857"/>
      <c r="CD3" s="857"/>
      <c r="CE3" s="857"/>
      <c r="CF3" s="857"/>
      <c r="CG3" s="857"/>
      <c r="CH3" s="857"/>
    </row>
    <row r="4" spans="2:86" ht="18" customHeight="1" x14ac:dyDescent="0.15">
      <c r="B4" s="401" t="s">
        <v>8</v>
      </c>
      <c r="C4" s="401"/>
      <c r="D4" s="401"/>
      <c r="E4" s="624" t="s">
        <v>542</v>
      </c>
      <c r="F4" s="625"/>
      <c r="G4" s="625"/>
      <c r="H4" s="625"/>
      <c r="I4" s="625"/>
      <c r="J4" s="626"/>
      <c r="K4" s="496" t="s">
        <v>9</v>
      </c>
      <c r="L4" s="496"/>
      <c r="M4" s="496"/>
      <c r="N4" s="648" t="s">
        <v>543</v>
      </c>
      <c r="O4" s="648"/>
      <c r="P4" s="648"/>
      <c r="Q4" s="648"/>
      <c r="R4" s="648"/>
      <c r="S4" s="648"/>
      <c r="T4" s="498" t="s">
        <v>924</v>
      </c>
      <c r="U4" s="499"/>
      <c r="V4" s="499"/>
      <c r="W4" s="499"/>
      <c r="X4" s="500"/>
      <c r="Y4" s="870" t="s">
        <v>545</v>
      </c>
      <c r="Z4" s="870"/>
      <c r="AA4" s="870"/>
      <c r="AB4" s="870"/>
      <c r="AC4" s="870"/>
      <c r="AD4" s="870"/>
      <c r="AE4" s="870"/>
      <c r="AF4" s="870"/>
      <c r="AG4" s="498" t="s">
        <v>546</v>
      </c>
      <c r="AH4" s="499"/>
      <c r="AI4" s="499"/>
      <c r="AJ4" s="500"/>
      <c r="AK4" s="863">
        <v>45621</v>
      </c>
      <c r="AL4" s="864"/>
      <c r="AM4" s="864"/>
      <c r="AN4" s="864"/>
      <c r="AO4" s="865"/>
      <c r="AU4" s="860"/>
      <c r="AV4" s="861"/>
      <c r="AW4" s="862"/>
      <c r="AX4" s="862"/>
      <c r="AY4" s="173" t="s">
        <v>925</v>
      </c>
      <c r="AZ4" s="173" t="s">
        <v>926</v>
      </c>
      <c r="BA4" s="173" t="s">
        <v>927</v>
      </c>
      <c r="BB4" s="173" t="s">
        <v>928</v>
      </c>
      <c r="BC4" s="173" t="s">
        <v>925</v>
      </c>
      <c r="BD4" s="173" t="s">
        <v>926</v>
      </c>
      <c r="BE4" s="173" t="s">
        <v>927</v>
      </c>
      <c r="BF4" s="173" t="s">
        <v>928</v>
      </c>
      <c r="BG4" s="173" t="s">
        <v>925</v>
      </c>
      <c r="BH4" s="173" t="s">
        <v>926</v>
      </c>
      <c r="BI4" s="173" t="s">
        <v>927</v>
      </c>
      <c r="BJ4" s="173" t="s">
        <v>928</v>
      </c>
      <c r="BK4" s="173" t="s">
        <v>925</v>
      </c>
      <c r="BL4" s="173" t="s">
        <v>926</v>
      </c>
      <c r="BM4" s="173" t="s">
        <v>927</v>
      </c>
      <c r="BN4" s="173" t="s">
        <v>928</v>
      </c>
      <c r="BO4" s="173" t="s">
        <v>925</v>
      </c>
      <c r="BP4" s="173" t="s">
        <v>926</v>
      </c>
      <c r="BQ4" s="173" t="s">
        <v>927</v>
      </c>
      <c r="BR4" s="173" t="s">
        <v>928</v>
      </c>
      <c r="BS4" s="173" t="s">
        <v>925</v>
      </c>
      <c r="BT4" s="173" t="s">
        <v>926</v>
      </c>
      <c r="BU4" s="173" t="s">
        <v>927</v>
      </c>
      <c r="BV4" s="173" t="s">
        <v>928</v>
      </c>
      <c r="BW4" s="5"/>
      <c r="BX4" s="5"/>
      <c r="BY4" s="5"/>
      <c r="BZ4" s="5"/>
      <c r="CA4" s="5"/>
      <c r="CB4" s="5"/>
      <c r="CC4" s="5"/>
      <c r="CD4" s="5"/>
      <c r="CE4" s="5"/>
      <c r="CF4" s="5"/>
      <c r="CG4" s="5"/>
      <c r="CH4" s="5"/>
    </row>
    <row r="5" spans="2:86" ht="18" customHeight="1" x14ac:dyDescent="0.15">
      <c r="B5" s="409" t="s">
        <v>0</v>
      </c>
      <c r="C5" s="409"/>
      <c r="D5" s="409"/>
      <c r="E5" s="634" t="s">
        <v>547</v>
      </c>
      <c r="F5" s="635"/>
      <c r="G5" s="635"/>
      <c r="H5" s="635"/>
      <c r="I5" s="635"/>
      <c r="J5" s="636"/>
      <c r="K5" s="528" t="s">
        <v>1</v>
      </c>
      <c r="L5" s="528"/>
      <c r="M5" s="528"/>
      <c r="N5" s="648" t="s">
        <v>548</v>
      </c>
      <c r="O5" s="648"/>
      <c r="P5" s="648"/>
      <c r="Q5" s="648"/>
      <c r="R5" s="648"/>
      <c r="S5" s="648"/>
      <c r="T5" s="501"/>
      <c r="U5" s="502"/>
      <c r="V5" s="502"/>
      <c r="W5" s="502"/>
      <c r="X5" s="503"/>
      <c r="Y5" s="869" t="s">
        <v>549</v>
      </c>
      <c r="Z5" s="869"/>
      <c r="AA5" s="869"/>
      <c r="AB5" s="869"/>
      <c r="AC5" s="869"/>
      <c r="AD5" s="869"/>
      <c r="AE5" s="869"/>
      <c r="AF5" s="869"/>
      <c r="AG5" s="632"/>
      <c r="AH5" s="650"/>
      <c r="AI5" s="650"/>
      <c r="AJ5" s="633"/>
      <c r="AK5" s="866"/>
      <c r="AL5" s="867"/>
      <c r="AM5" s="867"/>
      <c r="AN5" s="867"/>
      <c r="AO5" s="868"/>
      <c r="AU5" s="860"/>
      <c r="AV5" s="174" t="str">
        <f>N7</f>
        <v>S039</v>
      </c>
      <c r="AW5" s="175">
        <f>R7</f>
        <v>10.5</v>
      </c>
      <c r="AX5" s="176" t="str">
        <f>AM35</f>
        <v>Ⅱ</v>
      </c>
      <c r="AY5" s="176">
        <f>Y37</f>
        <v>0</v>
      </c>
      <c r="AZ5" s="176">
        <f t="shared" ref="AZ5:BJ5" si="0">Z37</f>
        <v>0</v>
      </c>
      <c r="BA5" s="176">
        <f t="shared" si="0"/>
        <v>0</v>
      </c>
      <c r="BB5" s="176">
        <f>AB37</f>
        <v>0</v>
      </c>
      <c r="BC5" s="176">
        <f t="shared" si="0"/>
        <v>0</v>
      </c>
      <c r="BD5" s="176">
        <f>AD37</f>
        <v>0</v>
      </c>
      <c r="BE5" s="176">
        <f>AE37</f>
        <v>0</v>
      </c>
      <c r="BF5" s="176">
        <f t="shared" si="0"/>
        <v>1</v>
      </c>
      <c r="BG5" s="176">
        <f t="shared" si="0"/>
        <v>0</v>
      </c>
      <c r="BH5" s="176">
        <f t="shared" si="0"/>
        <v>0</v>
      </c>
      <c r="BI5" s="176">
        <f>AI37</f>
        <v>0</v>
      </c>
      <c r="BJ5" s="176">
        <f t="shared" si="0"/>
        <v>0</v>
      </c>
      <c r="BK5" s="176" t="str">
        <f>IF(Y37&gt;0,R7,"")</f>
        <v/>
      </c>
      <c r="BL5" s="177" t="str">
        <f>IF(Y37&gt;0,"",IF(Z37&gt;0,R7,""))</f>
        <v/>
      </c>
      <c r="BM5" s="177" t="str">
        <f>IF(Y37+Z37&gt;0,"",IF(AA37&gt;0,R7,""))</f>
        <v/>
      </c>
      <c r="BN5" s="177" t="str">
        <f>IF(Y37+Z37+AA37&gt;0,"",IF(AB37&gt;0,R7,""))</f>
        <v/>
      </c>
      <c r="BO5" s="176">
        <f>AC35</f>
        <v>0</v>
      </c>
      <c r="BP5" s="176">
        <f t="shared" ref="BP5:BQ5" si="1">AD35</f>
        <v>0</v>
      </c>
      <c r="BQ5" s="176">
        <f t="shared" si="1"/>
        <v>0</v>
      </c>
      <c r="BR5" s="176">
        <f>AF35</f>
        <v>2.5000000000000001E-3</v>
      </c>
      <c r="BS5" s="176">
        <f>AG35</f>
        <v>0</v>
      </c>
      <c r="BT5" s="176">
        <f>AH35</f>
        <v>0</v>
      </c>
      <c r="BU5" s="176">
        <f>AI35</f>
        <v>0</v>
      </c>
      <c r="BV5" s="176">
        <f>AJ35</f>
        <v>0</v>
      </c>
      <c r="BW5" s="178"/>
      <c r="BX5" s="179"/>
      <c r="BY5" s="179"/>
      <c r="BZ5" s="179"/>
      <c r="CA5" s="180"/>
      <c r="CB5" s="180"/>
      <c r="CC5" s="180"/>
      <c r="CD5" s="180"/>
      <c r="CE5" s="180"/>
      <c r="CF5" s="180"/>
      <c r="CG5" s="180"/>
      <c r="CH5" s="180"/>
    </row>
    <row r="6" spans="2:86" ht="12" customHeight="1" x14ac:dyDescent="0.15">
      <c r="B6" s="871" t="s">
        <v>929</v>
      </c>
      <c r="C6" s="873"/>
      <c r="D6" s="874"/>
      <c r="E6" s="875"/>
      <c r="F6" s="875"/>
      <c r="G6" s="875"/>
      <c r="H6" s="875"/>
      <c r="I6" s="875"/>
      <c r="J6" s="876"/>
      <c r="K6" s="881" t="s">
        <v>930</v>
      </c>
      <c r="L6" s="882"/>
      <c r="M6" s="882"/>
      <c r="N6" s="882"/>
      <c r="O6" s="882"/>
      <c r="P6" s="882"/>
      <c r="Q6" s="882"/>
      <c r="R6" s="882"/>
      <c r="S6" s="882"/>
      <c r="T6" s="882"/>
      <c r="U6" s="882"/>
      <c r="V6" s="882"/>
      <c r="W6" s="882"/>
      <c r="X6" s="882"/>
      <c r="Y6" s="882"/>
      <c r="Z6" s="882"/>
      <c r="AA6" s="882"/>
      <c r="AB6" s="882"/>
      <c r="AC6" s="882"/>
      <c r="AD6" s="882"/>
      <c r="AE6" s="882"/>
      <c r="AF6" s="882"/>
      <c r="AG6" s="882"/>
      <c r="AH6" s="882"/>
      <c r="AI6" s="882"/>
      <c r="AJ6" s="882"/>
      <c r="AK6" s="882"/>
      <c r="AL6" s="882"/>
      <c r="AM6" s="882"/>
      <c r="AN6" s="882"/>
      <c r="AO6" s="883"/>
      <c r="AP6" s="2"/>
    </row>
    <row r="7" spans="2:86" ht="12" customHeight="1" x14ac:dyDescent="0.15">
      <c r="B7" s="872"/>
      <c r="C7" s="877"/>
      <c r="D7" s="875"/>
      <c r="E7" s="875"/>
      <c r="F7" s="875"/>
      <c r="G7" s="875"/>
      <c r="H7" s="875"/>
      <c r="I7" s="875"/>
      <c r="J7" s="876"/>
      <c r="K7" s="884" t="s">
        <v>931</v>
      </c>
      <c r="L7" s="885"/>
      <c r="M7" s="886"/>
      <c r="N7" s="887" t="s">
        <v>627</v>
      </c>
      <c r="O7" s="888"/>
      <c r="P7" s="884" t="s">
        <v>932</v>
      </c>
      <c r="Q7" s="886"/>
      <c r="R7" s="889">
        <v>10.5</v>
      </c>
      <c r="S7" s="890"/>
      <c r="T7" s="891"/>
      <c r="U7" s="892" t="s">
        <v>933</v>
      </c>
      <c r="V7" s="893"/>
      <c r="W7" s="892" t="s">
        <v>934</v>
      </c>
      <c r="X7" s="893"/>
      <c r="Y7" s="886" t="s">
        <v>935</v>
      </c>
      <c r="Z7" s="898"/>
      <c r="AA7" s="898"/>
      <c r="AB7" s="898"/>
      <c r="AC7" s="892" t="s">
        <v>936</v>
      </c>
      <c r="AD7" s="899"/>
      <c r="AE7" s="899"/>
      <c r="AF7" s="899"/>
      <c r="AG7" s="899"/>
      <c r="AH7" s="899"/>
      <c r="AI7" s="899"/>
      <c r="AJ7" s="893"/>
      <c r="AK7" s="892" t="s">
        <v>937</v>
      </c>
      <c r="AL7" s="899"/>
      <c r="AM7" s="899"/>
      <c r="AN7" s="901"/>
      <c r="AO7" s="902"/>
      <c r="AP7" s="2"/>
      <c r="AW7" s="182"/>
    </row>
    <row r="8" spans="2:86" ht="12" customHeight="1" x14ac:dyDescent="0.15">
      <c r="B8" s="872"/>
      <c r="C8" s="877"/>
      <c r="D8" s="875"/>
      <c r="E8" s="875"/>
      <c r="F8" s="875"/>
      <c r="G8" s="875"/>
      <c r="H8" s="875"/>
      <c r="I8" s="875"/>
      <c r="J8" s="876"/>
      <c r="K8" s="898" t="s">
        <v>731</v>
      </c>
      <c r="L8" s="898" t="s">
        <v>560</v>
      </c>
      <c r="M8" s="898"/>
      <c r="N8" s="898" t="s">
        <v>561</v>
      </c>
      <c r="O8" s="898"/>
      <c r="P8" s="898" t="s">
        <v>938</v>
      </c>
      <c r="Q8" s="898"/>
      <c r="R8" s="898" t="s">
        <v>939</v>
      </c>
      <c r="S8" s="898"/>
      <c r="T8" s="898"/>
      <c r="U8" s="894"/>
      <c r="V8" s="895"/>
      <c r="W8" s="894"/>
      <c r="X8" s="895"/>
      <c r="Y8" s="886"/>
      <c r="Z8" s="898"/>
      <c r="AA8" s="898"/>
      <c r="AB8" s="898"/>
      <c r="AC8" s="896"/>
      <c r="AD8" s="900"/>
      <c r="AE8" s="900"/>
      <c r="AF8" s="900"/>
      <c r="AG8" s="900"/>
      <c r="AH8" s="900"/>
      <c r="AI8" s="900"/>
      <c r="AJ8" s="897"/>
      <c r="AK8" s="894"/>
      <c r="AL8" s="903"/>
      <c r="AM8" s="903"/>
      <c r="AN8" s="904"/>
      <c r="AO8" s="905"/>
      <c r="AP8" s="2"/>
    </row>
    <row r="9" spans="2:86" ht="12" customHeight="1" x14ac:dyDescent="0.15">
      <c r="B9" s="872"/>
      <c r="C9" s="877"/>
      <c r="D9" s="875"/>
      <c r="E9" s="875"/>
      <c r="F9" s="875"/>
      <c r="G9" s="875"/>
      <c r="H9" s="875"/>
      <c r="I9" s="875"/>
      <c r="J9" s="876"/>
      <c r="K9" s="898"/>
      <c r="L9" s="898"/>
      <c r="M9" s="898"/>
      <c r="N9" s="898"/>
      <c r="O9" s="898"/>
      <c r="P9" s="898"/>
      <c r="Q9" s="898"/>
      <c r="R9" s="898"/>
      <c r="S9" s="898"/>
      <c r="T9" s="898"/>
      <c r="U9" s="894"/>
      <c r="V9" s="895"/>
      <c r="W9" s="894"/>
      <c r="X9" s="895"/>
      <c r="Y9" s="886" t="s">
        <v>940</v>
      </c>
      <c r="Z9" s="898"/>
      <c r="AA9" s="898"/>
      <c r="AB9" s="898"/>
      <c r="AC9" s="898" t="s">
        <v>941</v>
      </c>
      <c r="AD9" s="898"/>
      <c r="AE9" s="898"/>
      <c r="AF9" s="898"/>
      <c r="AG9" s="898" t="s">
        <v>942</v>
      </c>
      <c r="AH9" s="898"/>
      <c r="AI9" s="898"/>
      <c r="AJ9" s="898"/>
      <c r="AK9" s="894"/>
      <c r="AL9" s="903"/>
      <c r="AM9" s="903"/>
      <c r="AN9" s="904"/>
      <c r="AO9" s="905"/>
      <c r="AP9" s="2"/>
    </row>
    <row r="10" spans="2:86" ht="12" customHeight="1" x14ac:dyDescent="0.15">
      <c r="B10" s="872"/>
      <c r="C10" s="877"/>
      <c r="D10" s="875"/>
      <c r="E10" s="875"/>
      <c r="F10" s="875"/>
      <c r="G10" s="875"/>
      <c r="H10" s="875"/>
      <c r="I10" s="875"/>
      <c r="J10" s="876"/>
      <c r="K10" s="898"/>
      <c r="L10" s="898"/>
      <c r="M10" s="898"/>
      <c r="N10" s="898"/>
      <c r="O10" s="898"/>
      <c r="P10" s="898"/>
      <c r="Q10" s="898"/>
      <c r="R10" s="898"/>
      <c r="S10" s="898"/>
      <c r="T10" s="898"/>
      <c r="U10" s="896"/>
      <c r="V10" s="897"/>
      <c r="W10" s="896"/>
      <c r="X10" s="897"/>
      <c r="Y10" s="183" t="s">
        <v>527</v>
      </c>
      <c r="Z10" s="184" t="s">
        <v>526</v>
      </c>
      <c r="AA10" s="184" t="s">
        <v>943</v>
      </c>
      <c r="AB10" s="184" t="s">
        <v>944</v>
      </c>
      <c r="AC10" s="184" t="s">
        <v>527</v>
      </c>
      <c r="AD10" s="184" t="s">
        <v>526</v>
      </c>
      <c r="AE10" s="184" t="s">
        <v>943</v>
      </c>
      <c r="AF10" s="184" t="s">
        <v>944</v>
      </c>
      <c r="AG10" s="184" t="s">
        <v>527</v>
      </c>
      <c r="AH10" s="184" t="s">
        <v>526</v>
      </c>
      <c r="AI10" s="184" t="s">
        <v>943</v>
      </c>
      <c r="AJ10" s="184" t="s">
        <v>944</v>
      </c>
      <c r="AK10" s="896"/>
      <c r="AL10" s="900"/>
      <c r="AM10" s="900"/>
      <c r="AN10" s="906"/>
      <c r="AO10" s="907"/>
      <c r="AP10" s="2"/>
    </row>
    <row r="11" spans="2:86" ht="12" customHeight="1" x14ac:dyDescent="0.15">
      <c r="B11" s="872"/>
      <c r="C11" s="877"/>
      <c r="D11" s="875"/>
      <c r="E11" s="875"/>
      <c r="F11" s="875"/>
      <c r="G11" s="875"/>
      <c r="H11" s="875"/>
      <c r="I11" s="875"/>
      <c r="J11" s="876"/>
      <c r="K11" s="185">
        <v>1</v>
      </c>
      <c r="L11" s="908" t="s">
        <v>574</v>
      </c>
      <c r="M11" s="910"/>
      <c r="N11" s="908" t="s">
        <v>592</v>
      </c>
      <c r="O11" s="910"/>
      <c r="P11" s="908" t="s">
        <v>576</v>
      </c>
      <c r="Q11" s="910"/>
      <c r="R11" s="606" t="s">
        <v>270</v>
      </c>
      <c r="S11" s="606"/>
      <c r="T11" s="606"/>
      <c r="U11" s="908" t="s">
        <v>582</v>
      </c>
      <c r="V11" s="910"/>
      <c r="W11" s="908"/>
      <c r="X11" s="910"/>
      <c r="Y11" s="186"/>
      <c r="Z11" s="187"/>
      <c r="AA11" s="187"/>
      <c r="AB11" s="187"/>
      <c r="AC11" s="188"/>
      <c r="AD11" s="188"/>
      <c r="AE11" s="188"/>
      <c r="AF11" s="188">
        <v>2.5000000000000001E-3</v>
      </c>
      <c r="AG11" s="188"/>
      <c r="AH11" s="188"/>
      <c r="AI11" s="188"/>
      <c r="AJ11" s="188"/>
      <c r="AK11" s="908"/>
      <c r="AL11" s="909"/>
      <c r="AM11" s="909"/>
      <c r="AN11" s="909"/>
      <c r="AO11" s="910"/>
      <c r="AP11" s="2"/>
      <c r="AQ11" s="189">
        <f>IF(P11="材質劣化",2,IF(P11="漏水",3,1))</f>
        <v>2</v>
      </c>
    </row>
    <row r="12" spans="2:86" ht="12" customHeight="1" x14ac:dyDescent="0.15">
      <c r="B12" s="872"/>
      <c r="C12" s="877"/>
      <c r="D12" s="875"/>
      <c r="E12" s="875"/>
      <c r="F12" s="875"/>
      <c r="G12" s="875"/>
      <c r="H12" s="875"/>
      <c r="I12" s="875"/>
      <c r="J12" s="876"/>
      <c r="K12" s="185"/>
      <c r="L12" s="908"/>
      <c r="M12" s="910"/>
      <c r="N12" s="908"/>
      <c r="O12" s="910"/>
      <c r="P12" s="908"/>
      <c r="Q12" s="910"/>
      <c r="R12" s="606"/>
      <c r="S12" s="606"/>
      <c r="T12" s="606"/>
      <c r="U12" s="908"/>
      <c r="V12" s="910"/>
      <c r="W12" s="908"/>
      <c r="X12" s="910"/>
      <c r="Y12" s="186"/>
      <c r="Z12" s="187"/>
      <c r="AA12" s="187"/>
      <c r="AB12" s="187"/>
      <c r="AC12" s="188"/>
      <c r="AD12" s="188"/>
      <c r="AE12" s="188"/>
      <c r="AF12" s="188"/>
      <c r="AG12" s="188"/>
      <c r="AH12" s="188"/>
      <c r="AI12" s="188"/>
      <c r="AJ12" s="188"/>
      <c r="AK12" s="908"/>
      <c r="AL12" s="909"/>
      <c r="AM12" s="909"/>
      <c r="AN12" s="909"/>
      <c r="AO12" s="910"/>
      <c r="AP12" s="2"/>
      <c r="AQ12" s="189">
        <f>IF(P12="材質劣化",2,IF(P12="漏水",3,1))</f>
        <v>1</v>
      </c>
    </row>
    <row r="13" spans="2:86" ht="12" customHeight="1" x14ac:dyDescent="0.15">
      <c r="B13" s="872"/>
      <c r="C13" s="877"/>
      <c r="D13" s="875"/>
      <c r="E13" s="875"/>
      <c r="F13" s="875"/>
      <c r="G13" s="875"/>
      <c r="H13" s="875"/>
      <c r="I13" s="875"/>
      <c r="J13" s="876"/>
      <c r="K13" s="185"/>
      <c r="L13" s="908"/>
      <c r="M13" s="910"/>
      <c r="N13" s="908"/>
      <c r="O13" s="910"/>
      <c r="P13" s="908"/>
      <c r="Q13" s="910"/>
      <c r="R13" s="604"/>
      <c r="S13" s="620"/>
      <c r="T13" s="605"/>
      <c r="U13" s="908"/>
      <c r="V13" s="910"/>
      <c r="W13" s="908"/>
      <c r="X13" s="910"/>
      <c r="Y13" s="186"/>
      <c r="Z13" s="187"/>
      <c r="AA13" s="187"/>
      <c r="AB13" s="187"/>
      <c r="AC13" s="188"/>
      <c r="AD13" s="188"/>
      <c r="AE13" s="188"/>
      <c r="AF13" s="188"/>
      <c r="AG13" s="188"/>
      <c r="AH13" s="188"/>
      <c r="AI13" s="188"/>
      <c r="AJ13" s="188"/>
      <c r="AK13" s="908"/>
      <c r="AL13" s="909"/>
      <c r="AM13" s="909"/>
      <c r="AN13" s="909"/>
      <c r="AO13" s="910"/>
      <c r="AP13" s="2"/>
      <c r="AQ13" s="189">
        <f t="shared" ref="AQ13:AQ34" si="2">IF(P13="材質劣化",2,IF(P13="漏水",3,1))</f>
        <v>1</v>
      </c>
    </row>
    <row r="14" spans="2:86" ht="12" customHeight="1" x14ac:dyDescent="0.15">
      <c r="B14" s="872"/>
      <c r="C14" s="877"/>
      <c r="D14" s="875"/>
      <c r="E14" s="875"/>
      <c r="F14" s="875"/>
      <c r="G14" s="875"/>
      <c r="H14" s="875"/>
      <c r="I14" s="875"/>
      <c r="J14" s="876"/>
      <c r="K14" s="185"/>
      <c r="L14" s="908"/>
      <c r="M14" s="910"/>
      <c r="N14" s="908"/>
      <c r="O14" s="910"/>
      <c r="P14" s="908"/>
      <c r="Q14" s="910"/>
      <c r="R14" s="604"/>
      <c r="S14" s="620"/>
      <c r="T14" s="605"/>
      <c r="U14" s="908"/>
      <c r="V14" s="910"/>
      <c r="W14" s="908"/>
      <c r="X14" s="910"/>
      <c r="Y14" s="186"/>
      <c r="Z14" s="187"/>
      <c r="AA14" s="187"/>
      <c r="AB14" s="187"/>
      <c r="AC14" s="188"/>
      <c r="AD14" s="188"/>
      <c r="AE14" s="188"/>
      <c r="AF14" s="188"/>
      <c r="AG14" s="188"/>
      <c r="AH14" s="188"/>
      <c r="AI14" s="188"/>
      <c r="AJ14" s="188"/>
      <c r="AK14" s="908"/>
      <c r="AL14" s="909"/>
      <c r="AM14" s="909"/>
      <c r="AN14" s="909"/>
      <c r="AO14" s="910"/>
      <c r="AP14" s="2"/>
      <c r="AQ14" s="189">
        <f t="shared" si="2"/>
        <v>1</v>
      </c>
    </row>
    <row r="15" spans="2:86" ht="12" customHeight="1" x14ac:dyDescent="0.15">
      <c r="B15" s="872"/>
      <c r="C15" s="877"/>
      <c r="D15" s="875"/>
      <c r="E15" s="875"/>
      <c r="F15" s="875"/>
      <c r="G15" s="875"/>
      <c r="H15" s="875"/>
      <c r="I15" s="875"/>
      <c r="J15" s="876"/>
      <c r="K15" s="185"/>
      <c r="L15" s="908"/>
      <c r="M15" s="910"/>
      <c r="N15" s="908"/>
      <c r="O15" s="910"/>
      <c r="P15" s="908"/>
      <c r="Q15" s="910"/>
      <c r="R15" s="604"/>
      <c r="S15" s="620"/>
      <c r="T15" s="605"/>
      <c r="U15" s="908"/>
      <c r="V15" s="910"/>
      <c r="W15" s="908"/>
      <c r="X15" s="910"/>
      <c r="Y15" s="186"/>
      <c r="Z15" s="187"/>
      <c r="AA15" s="187"/>
      <c r="AB15" s="187"/>
      <c r="AC15" s="188"/>
      <c r="AD15" s="188"/>
      <c r="AE15" s="188"/>
      <c r="AF15" s="188"/>
      <c r="AG15" s="188"/>
      <c r="AH15" s="188"/>
      <c r="AI15" s="188"/>
      <c r="AJ15" s="188"/>
      <c r="AK15" s="908"/>
      <c r="AL15" s="909"/>
      <c r="AM15" s="909"/>
      <c r="AN15" s="909"/>
      <c r="AO15" s="910"/>
      <c r="AP15" s="2"/>
      <c r="AQ15" s="189">
        <f t="shared" si="2"/>
        <v>1</v>
      </c>
    </row>
    <row r="16" spans="2:86" ht="12" customHeight="1" x14ac:dyDescent="0.15">
      <c r="B16" s="872"/>
      <c r="C16" s="877"/>
      <c r="D16" s="875"/>
      <c r="E16" s="875"/>
      <c r="F16" s="875"/>
      <c r="G16" s="875"/>
      <c r="H16" s="875"/>
      <c r="I16" s="875"/>
      <c r="J16" s="876"/>
      <c r="K16" s="185"/>
      <c r="L16" s="908"/>
      <c r="M16" s="910"/>
      <c r="N16" s="908"/>
      <c r="O16" s="910"/>
      <c r="P16" s="908"/>
      <c r="Q16" s="910"/>
      <c r="R16" s="604"/>
      <c r="S16" s="620"/>
      <c r="T16" s="605"/>
      <c r="U16" s="908"/>
      <c r="V16" s="910"/>
      <c r="W16" s="908"/>
      <c r="X16" s="910"/>
      <c r="Y16" s="186"/>
      <c r="Z16" s="187"/>
      <c r="AA16" s="187"/>
      <c r="AB16" s="187"/>
      <c r="AC16" s="188"/>
      <c r="AD16" s="188"/>
      <c r="AE16" s="188"/>
      <c r="AF16" s="188"/>
      <c r="AG16" s="188"/>
      <c r="AH16" s="188"/>
      <c r="AI16" s="188"/>
      <c r="AJ16" s="188"/>
      <c r="AK16" s="908"/>
      <c r="AL16" s="909"/>
      <c r="AM16" s="909"/>
      <c r="AN16" s="909"/>
      <c r="AO16" s="910"/>
      <c r="AP16" s="2"/>
      <c r="AQ16" s="189">
        <f t="shared" si="2"/>
        <v>1</v>
      </c>
    </row>
    <row r="17" spans="2:46" ht="12" customHeight="1" x14ac:dyDescent="0.15">
      <c r="B17" s="872"/>
      <c r="C17" s="877"/>
      <c r="D17" s="875"/>
      <c r="E17" s="875"/>
      <c r="F17" s="875"/>
      <c r="G17" s="875"/>
      <c r="H17" s="875"/>
      <c r="I17" s="875"/>
      <c r="J17" s="876"/>
      <c r="K17" s="185"/>
      <c r="L17" s="908"/>
      <c r="M17" s="910"/>
      <c r="N17" s="908"/>
      <c r="O17" s="910"/>
      <c r="P17" s="908"/>
      <c r="Q17" s="910"/>
      <c r="R17" s="604"/>
      <c r="S17" s="620"/>
      <c r="T17" s="605"/>
      <c r="U17" s="908"/>
      <c r="V17" s="910"/>
      <c r="W17" s="908"/>
      <c r="X17" s="910"/>
      <c r="Y17" s="186"/>
      <c r="Z17" s="187"/>
      <c r="AA17" s="187"/>
      <c r="AB17" s="187"/>
      <c r="AC17" s="188"/>
      <c r="AD17" s="188"/>
      <c r="AE17" s="188"/>
      <c r="AF17" s="188"/>
      <c r="AG17" s="188"/>
      <c r="AH17" s="188"/>
      <c r="AI17" s="188"/>
      <c r="AJ17" s="188"/>
      <c r="AK17" s="908"/>
      <c r="AL17" s="909"/>
      <c r="AM17" s="909"/>
      <c r="AN17" s="909"/>
      <c r="AO17" s="910"/>
      <c r="AP17" s="2"/>
      <c r="AQ17" s="189">
        <f t="shared" si="2"/>
        <v>1</v>
      </c>
    </row>
    <row r="18" spans="2:46" ht="12" customHeight="1" x14ac:dyDescent="0.15">
      <c r="B18" s="872"/>
      <c r="C18" s="877"/>
      <c r="D18" s="875"/>
      <c r="E18" s="875"/>
      <c r="F18" s="875"/>
      <c r="G18" s="875"/>
      <c r="H18" s="875"/>
      <c r="I18" s="875"/>
      <c r="J18" s="876"/>
      <c r="K18" s="185"/>
      <c r="L18" s="908"/>
      <c r="M18" s="910"/>
      <c r="N18" s="908"/>
      <c r="O18" s="910"/>
      <c r="P18" s="908"/>
      <c r="Q18" s="910"/>
      <c r="R18" s="604"/>
      <c r="S18" s="620"/>
      <c r="T18" s="605"/>
      <c r="U18" s="908"/>
      <c r="V18" s="910"/>
      <c r="W18" s="908"/>
      <c r="X18" s="910"/>
      <c r="Y18" s="186"/>
      <c r="Z18" s="187"/>
      <c r="AA18" s="187"/>
      <c r="AB18" s="187"/>
      <c r="AC18" s="188"/>
      <c r="AD18" s="188"/>
      <c r="AE18" s="188"/>
      <c r="AF18" s="188"/>
      <c r="AG18" s="188"/>
      <c r="AH18" s="188"/>
      <c r="AI18" s="188"/>
      <c r="AJ18" s="188"/>
      <c r="AK18" s="908"/>
      <c r="AL18" s="909"/>
      <c r="AM18" s="909"/>
      <c r="AN18" s="909"/>
      <c r="AO18" s="910"/>
      <c r="AP18" s="2"/>
      <c r="AQ18" s="189">
        <f t="shared" si="2"/>
        <v>1</v>
      </c>
    </row>
    <row r="19" spans="2:46" ht="12" customHeight="1" x14ac:dyDescent="0.15">
      <c r="B19" s="872"/>
      <c r="C19" s="877"/>
      <c r="D19" s="875"/>
      <c r="E19" s="875"/>
      <c r="F19" s="875"/>
      <c r="G19" s="875"/>
      <c r="H19" s="875"/>
      <c r="I19" s="875"/>
      <c r="J19" s="876"/>
      <c r="K19" s="185"/>
      <c r="L19" s="908"/>
      <c r="M19" s="910"/>
      <c r="N19" s="908"/>
      <c r="O19" s="910"/>
      <c r="P19" s="908"/>
      <c r="Q19" s="910"/>
      <c r="R19" s="604"/>
      <c r="S19" s="620"/>
      <c r="T19" s="605"/>
      <c r="U19" s="908"/>
      <c r="V19" s="910"/>
      <c r="W19" s="908"/>
      <c r="X19" s="910"/>
      <c r="Y19" s="186"/>
      <c r="Z19" s="187"/>
      <c r="AA19" s="187"/>
      <c r="AB19" s="187"/>
      <c r="AC19" s="188"/>
      <c r="AD19" s="188"/>
      <c r="AE19" s="188"/>
      <c r="AF19" s="188"/>
      <c r="AG19" s="188"/>
      <c r="AH19" s="188"/>
      <c r="AI19" s="188"/>
      <c r="AJ19" s="188"/>
      <c r="AK19" s="908"/>
      <c r="AL19" s="909"/>
      <c r="AM19" s="909"/>
      <c r="AN19" s="909"/>
      <c r="AO19" s="910"/>
      <c r="AP19" s="2"/>
      <c r="AQ19" s="189">
        <f t="shared" si="2"/>
        <v>1</v>
      </c>
    </row>
    <row r="20" spans="2:46" ht="12" customHeight="1" x14ac:dyDescent="0.15">
      <c r="B20" s="872"/>
      <c r="C20" s="877"/>
      <c r="D20" s="875"/>
      <c r="E20" s="875"/>
      <c r="F20" s="875"/>
      <c r="G20" s="875"/>
      <c r="H20" s="875"/>
      <c r="I20" s="875"/>
      <c r="J20" s="876"/>
      <c r="K20" s="185"/>
      <c r="L20" s="908"/>
      <c r="M20" s="910"/>
      <c r="N20" s="908"/>
      <c r="O20" s="910"/>
      <c r="P20" s="908"/>
      <c r="Q20" s="910"/>
      <c r="R20" s="604"/>
      <c r="S20" s="620"/>
      <c r="T20" s="605"/>
      <c r="U20" s="908"/>
      <c r="V20" s="910"/>
      <c r="W20" s="908"/>
      <c r="X20" s="910"/>
      <c r="Y20" s="186"/>
      <c r="Z20" s="187"/>
      <c r="AA20" s="187"/>
      <c r="AB20" s="187"/>
      <c r="AC20" s="188"/>
      <c r="AD20" s="188"/>
      <c r="AE20" s="188"/>
      <c r="AF20" s="188"/>
      <c r="AG20" s="188"/>
      <c r="AH20" s="188"/>
      <c r="AI20" s="188"/>
      <c r="AJ20" s="188"/>
      <c r="AK20" s="908"/>
      <c r="AL20" s="909"/>
      <c r="AM20" s="909"/>
      <c r="AN20" s="909"/>
      <c r="AO20" s="910"/>
      <c r="AP20" s="2"/>
      <c r="AQ20" s="189">
        <f t="shared" si="2"/>
        <v>1</v>
      </c>
    </row>
    <row r="21" spans="2:46" ht="12" customHeight="1" x14ac:dyDescent="0.15">
      <c r="B21" s="872"/>
      <c r="C21" s="877"/>
      <c r="D21" s="875"/>
      <c r="E21" s="875"/>
      <c r="F21" s="875"/>
      <c r="G21" s="875"/>
      <c r="H21" s="875"/>
      <c r="I21" s="875"/>
      <c r="J21" s="876"/>
      <c r="K21" s="185"/>
      <c r="L21" s="908"/>
      <c r="M21" s="910"/>
      <c r="N21" s="908"/>
      <c r="O21" s="910"/>
      <c r="P21" s="908"/>
      <c r="Q21" s="910"/>
      <c r="R21" s="604"/>
      <c r="S21" s="620"/>
      <c r="T21" s="605"/>
      <c r="U21" s="908"/>
      <c r="V21" s="910"/>
      <c r="W21" s="908"/>
      <c r="X21" s="910"/>
      <c r="Y21" s="186"/>
      <c r="Z21" s="187"/>
      <c r="AA21" s="187"/>
      <c r="AB21" s="187"/>
      <c r="AC21" s="188"/>
      <c r="AD21" s="188"/>
      <c r="AE21" s="188"/>
      <c r="AF21" s="188"/>
      <c r="AG21" s="188"/>
      <c r="AH21" s="188"/>
      <c r="AI21" s="188"/>
      <c r="AJ21" s="188"/>
      <c r="AK21" s="908"/>
      <c r="AL21" s="909"/>
      <c r="AM21" s="909"/>
      <c r="AN21" s="909"/>
      <c r="AO21" s="910"/>
      <c r="AP21" s="2"/>
      <c r="AQ21" s="189">
        <f>IF(P21="材質劣化",2,IF(P21="漏水",3,1))</f>
        <v>1</v>
      </c>
    </row>
    <row r="22" spans="2:46" ht="12" customHeight="1" x14ac:dyDescent="0.15">
      <c r="B22" s="872"/>
      <c r="C22" s="877"/>
      <c r="D22" s="875"/>
      <c r="E22" s="875"/>
      <c r="F22" s="875"/>
      <c r="G22" s="875"/>
      <c r="H22" s="875"/>
      <c r="I22" s="875"/>
      <c r="J22" s="876"/>
      <c r="K22" s="185"/>
      <c r="L22" s="908"/>
      <c r="M22" s="910"/>
      <c r="N22" s="908"/>
      <c r="O22" s="910"/>
      <c r="P22" s="908"/>
      <c r="Q22" s="910"/>
      <c r="R22" s="604"/>
      <c r="S22" s="620"/>
      <c r="T22" s="605"/>
      <c r="U22" s="908"/>
      <c r="V22" s="910"/>
      <c r="W22" s="908"/>
      <c r="X22" s="910"/>
      <c r="Y22" s="186"/>
      <c r="Z22" s="187"/>
      <c r="AA22" s="187"/>
      <c r="AB22" s="187"/>
      <c r="AC22" s="188"/>
      <c r="AD22" s="188"/>
      <c r="AE22" s="188"/>
      <c r="AF22" s="188"/>
      <c r="AG22" s="188"/>
      <c r="AH22" s="188"/>
      <c r="AI22" s="188"/>
      <c r="AJ22" s="188"/>
      <c r="AK22" s="908"/>
      <c r="AL22" s="909"/>
      <c r="AM22" s="909"/>
      <c r="AN22" s="909"/>
      <c r="AO22" s="910"/>
      <c r="AP22" s="2"/>
      <c r="AQ22" s="189">
        <f t="shared" si="2"/>
        <v>1</v>
      </c>
    </row>
    <row r="23" spans="2:46" ht="12" customHeight="1" x14ac:dyDescent="0.15">
      <c r="B23" s="872"/>
      <c r="C23" s="877"/>
      <c r="D23" s="875"/>
      <c r="E23" s="875"/>
      <c r="F23" s="875"/>
      <c r="G23" s="875"/>
      <c r="H23" s="875"/>
      <c r="I23" s="875"/>
      <c r="J23" s="876"/>
      <c r="K23" s="185"/>
      <c r="L23" s="908"/>
      <c r="M23" s="910"/>
      <c r="N23" s="908"/>
      <c r="O23" s="910"/>
      <c r="P23" s="908"/>
      <c r="Q23" s="910"/>
      <c r="R23" s="604"/>
      <c r="S23" s="620"/>
      <c r="T23" s="605"/>
      <c r="U23" s="908"/>
      <c r="V23" s="910"/>
      <c r="W23" s="908"/>
      <c r="X23" s="910"/>
      <c r="Y23" s="186"/>
      <c r="Z23" s="187"/>
      <c r="AA23" s="187"/>
      <c r="AB23" s="187"/>
      <c r="AC23" s="188"/>
      <c r="AD23" s="188"/>
      <c r="AE23" s="188"/>
      <c r="AF23" s="188"/>
      <c r="AG23" s="188"/>
      <c r="AH23" s="188"/>
      <c r="AI23" s="188"/>
      <c r="AJ23" s="188"/>
      <c r="AK23" s="908"/>
      <c r="AL23" s="909"/>
      <c r="AM23" s="909"/>
      <c r="AN23" s="909"/>
      <c r="AO23" s="910"/>
      <c r="AP23" s="2"/>
      <c r="AQ23" s="189">
        <f t="shared" si="2"/>
        <v>1</v>
      </c>
    </row>
    <row r="24" spans="2:46" ht="12" customHeight="1" x14ac:dyDescent="0.15">
      <c r="B24" s="872"/>
      <c r="C24" s="877"/>
      <c r="D24" s="875"/>
      <c r="E24" s="875"/>
      <c r="F24" s="875"/>
      <c r="G24" s="875"/>
      <c r="H24" s="875"/>
      <c r="I24" s="875"/>
      <c r="J24" s="876"/>
      <c r="K24" s="185"/>
      <c r="L24" s="908"/>
      <c r="M24" s="910"/>
      <c r="N24" s="908"/>
      <c r="O24" s="910"/>
      <c r="P24" s="908"/>
      <c r="Q24" s="910"/>
      <c r="R24" s="604"/>
      <c r="S24" s="620"/>
      <c r="T24" s="605"/>
      <c r="U24" s="908"/>
      <c r="V24" s="910"/>
      <c r="W24" s="908"/>
      <c r="X24" s="910"/>
      <c r="Y24" s="186"/>
      <c r="Z24" s="187"/>
      <c r="AA24" s="187"/>
      <c r="AB24" s="187"/>
      <c r="AC24" s="188"/>
      <c r="AD24" s="188"/>
      <c r="AE24" s="188"/>
      <c r="AF24" s="188"/>
      <c r="AG24" s="188"/>
      <c r="AH24" s="188"/>
      <c r="AI24" s="188"/>
      <c r="AJ24" s="188"/>
      <c r="AK24" s="908"/>
      <c r="AL24" s="909"/>
      <c r="AM24" s="909"/>
      <c r="AN24" s="909"/>
      <c r="AO24" s="910"/>
      <c r="AP24" s="2"/>
      <c r="AQ24" s="189">
        <f t="shared" si="2"/>
        <v>1</v>
      </c>
    </row>
    <row r="25" spans="2:46" ht="12" customHeight="1" x14ac:dyDescent="0.15">
      <c r="B25" s="872"/>
      <c r="C25" s="877"/>
      <c r="D25" s="875"/>
      <c r="E25" s="875"/>
      <c r="F25" s="875"/>
      <c r="G25" s="875"/>
      <c r="H25" s="875"/>
      <c r="I25" s="875"/>
      <c r="J25" s="876"/>
      <c r="K25" s="185"/>
      <c r="L25" s="908"/>
      <c r="M25" s="910"/>
      <c r="N25" s="908"/>
      <c r="O25" s="910"/>
      <c r="P25" s="908"/>
      <c r="Q25" s="910"/>
      <c r="R25" s="604"/>
      <c r="S25" s="620"/>
      <c r="T25" s="605"/>
      <c r="U25" s="908"/>
      <c r="V25" s="910"/>
      <c r="W25" s="908"/>
      <c r="X25" s="910"/>
      <c r="Y25" s="186"/>
      <c r="Z25" s="187"/>
      <c r="AA25" s="187"/>
      <c r="AB25" s="187"/>
      <c r="AC25" s="188"/>
      <c r="AD25" s="188"/>
      <c r="AE25" s="188"/>
      <c r="AF25" s="188"/>
      <c r="AG25" s="188"/>
      <c r="AH25" s="188"/>
      <c r="AI25" s="188"/>
      <c r="AJ25" s="188"/>
      <c r="AK25" s="908"/>
      <c r="AL25" s="909"/>
      <c r="AM25" s="909"/>
      <c r="AN25" s="909"/>
      <c r="AO25" s="910"/>
      <c r="AP25" s="2"/>
      <c r="AQ25" s="189">
        <f t="shared" si="2"/>
        <v>1</v>
      </c>
    </row>
    <row r="26" spans="2:46" ht="12" customHeight="1" x14ac:dyDescent="0.15">
      <c r="B26" s="872"/>
      <c r="C26" s="877"/>
      <c r="D26" s="875"/>
      <c r="E26" s="875"/>
      <c r="F26" s="875"/>
      <c r="G26" s="875"/>
      <c r="H26" s="875"/>
      <c r="I26" s="875"/>
      <c r="J26" s="876"/>
      <c r="K26" s="185"/>
      <c r="L26" s="908"/>
      <c r="M26" s="910"/>
      <c r="N26" s="908"/>
      <c r="O26" s="910"/>
      <c r="P26" s="908"/>
      <c r="Q26" s="910"/>
      <c r="R26" s="604"/>
      <c r="S26" s="620"/>
      <c r="T26" s="605"/>
      <c r="U26" s="908"/>
      <c r="V26" s="910"/>
      <c r="W26" s="908"/>
      <c r="X26" s="910"/>
      <c r="Y26" s="186"/>
      <c r="Z26" s="187"/>
      <c r="AA26" s="187"/>
      <c r="AB26" s="187"/>
      <c r="AC26" s="188"/>
      <c r="AD26" s="188"/>
      <c r="AE26" s="188"/>
      <c r="AF26" s="188"/>
      <c r="AG26" s="188"/>
      <c r="AH26" s="188"/>
      <c r="AI26" s="188"/>
      <c r="AJ26" s="188"/>
      <c r="AK26" s="908"/>
      <c r="AL26" s="909"/>
      <c r="AM26" s="909"/>
      <c r="AN26" s="909"/>
      <c r="AO26" s="910"/>
      <c r="AP26" s="2"/>
      <c r="AQ26" s="189">
        <f t="shared" si="2"/>
        <v>1</v>
      </c>
    </row>
    <row r="27" spans="2:46" ht="12" customHeight="1" x14ac:dyDescent="0.15">
      <c r="B27" s="872"/>
      <c r="C27" s="877"/>
      <c r="D27" s="875"/>
      <c r="E27" s="875"/>
      <c r="F27" s="875"/>
      <c r="G27" s="875"/>
      <c r="H27" s="875"/>
      <c r="I27" s="875"/>
      <c r="J27" s="876"/>
      <c r="K27" s="185"/>
      <c r="L27" s="908"/>
      <c r="M27" s="910"/>
      <c r="N27" s="908"/>
      <c r="O27" s="910"/>
      <c r="P27" s="908"/>
      <c r="Q27" s="910"/>
      <c r="R27" s="604"/>
      <c r="S27" s="620"/>
      <c r="T27" s="605"/>
      <c r="U27" s="908"/>
      <c r="V27" s="910"/>
      <c r="W27" s="908"/>
      <c r="X27" s="910"/>
      <c r="Y27" s="186"/>
      <c r="Z27" s="187"/>
      <c r="AA27" s="187"/>
      <c r="AB27" s="187"/>
      <c r="AC27" s="188"/>
      <c r="AD27" s="188"/>
      <c r="AE27" s="188"/>
      <c r="AF27" s="188"/>
      <c r="AG27" s="188"/>
      <c r="AH27" s="188"/>
      <c r="AI27" s="188"/>
      <c r="AJ27" s="188"/>
      <c r="AK27" s="908"/>
      <c r="AL27" s="909"/>
      <c r="AM27" s="909"/>
      <c r="AN27" s="909"/>
      <c r="AO27" s="910"/>
      <c r="AP27" s="2"/>
      <c r="AQ27" s="189">
        <f t="shared" si="2"/>
        <v>1</v>
      </c>
    </row>
    <row r="28" spans="2:46" ht="12" customHeight="1" x14ac:dyDescent="0.15">
      <c r="B28" s="872"/>
      <c r="C28" s="877"/>
      <c r="D28" s="875"/>
      <c r="E28" s="875"/>
      <c r="F28" s="875"/>
      <c r="G28" s="875"/>
      <c r="H28" s="875"/>
      <c r="I28" s="875"/>
      <c r="J28" s="876"/>
      <c r="K28" s="185"/>
      <c r="L28" s="908"/>
      <c r="M28" s="910"/>
      <c r="N28" s="908"/>
      <c r="O28" s="910"/>
      <c r="P28" s="908"/>
      <c r="Q28" s="910"/>
      <c r="R28" s="604"/>
      <c r="S28" s="620"/>
      <c r="T28" s="605"/>
      <c r="U28" s="908"/>
      <c r="V28" s="910"/>
      <c r="W28" s="908"/>
      <c r="X28" s="910"/>
      <c r="Y28" s="186"/>
      <c r="Z28" s="187"/>
      <c r="AA28" s="187"/>
      <c r="AB28" s="187"/>
      <c r="AC28" s="188"/>
      <c r="AD28" s="188"/>
      <c r="AE28" s="188"/>
      <c r="AF28" s="188"/>
      <c r="AG28" s="188"/>
      <c r="AH28" s="188"/>
      <c r="AI28" s="188"/>
      <c r="AJ28" s="188"/>
      <c r="AK28" s="908"/>
      <c r="AL28" s="909"/>
      <c r="AM28" s="909"/>
      <c r="AN28" s="909"/>
      <c r="AO28" s="910"/>
      <c r="AP28" s="2"/>
      <c r="AQ28" s="189">
        <f t="shared" si="2"/>
        <v>1</v>
      </c>
    </row>
    <row r="29" spans="2:46" ht="12" customHeight="1" x14ac:dyDescent="0.15">
      <c r="B29" s="872"/>
      <c r="C29" s="877"/>
      <c r="D29" s="875"/>
      <c r="E29" s="875"/>
      <c r="F29" s="875"/>
      <c r="G29" s="875"/>
      <c r="H29" s="875"/>
      <c r="I29" s="875"/>
      <c r="J29" s="876"/>
      <c r="K29" s="185"/>
      <c r="L29" s="908"/>
      <c r="M29" s="910"/>
      <c r="N29" s="908"/>
      <c r="O29" s="910"/>
      <c r="P29" s="908"/>
      <c r="Q29" s="910"/>
      <c r="R29" s="604"/>
      <c r="S29" s="620"/>
      <c r="T29" s="605"/>
      <c r="U29" s="908"/>
      <c r="V29" s="910"/>
      <c r="W29" s="908"/>
      <c r="X29" s="910"/>
      <c r="Y29" s="186"/>
      <c r="Z29" s="187"/>
      <c r="AA29" s="187"/>
      <c r="AB29" s="187"/>
      <c r="AC29" s="188"/>
      <c r="AD29" s="188"/>
      <c r="AE29" s="188"/>
      <c r="AF29" s="188"/>
      <c r="AG29" s="188"/>
      <c r="AH29" s="188"/>
      <c r="AI29" s="188"/>
      <c r="AJ29" s="188"/>
      <c r="AK29" s="908"/>
      <c r="AL29" s="909"/>
      <c r="AM29" s="909"/>
      <c r="AN29" s="909"/>
      <c r="AO29" s="910"/>
      <c r="AP29" s="2"/>
      <c r="AQ29" s="189">
        <f t="shared" si="2"/>
        <v>1</v>
      </c>
    </row>
    <row r="30" spans="2:46" ht="12" customHeight="1" x14ac:dyDescent="0.15">
      <c r="B30" s="872"/>
      <c r="C30" s="877"/>
      <c r="D30" s="875"/>
      <c r="E30" s="875"/>
      <c r="F30" s="875"/>
      <c r="G30" s="875"/>
      <c r="H30" s="875"/>
      <c r="I30" s="875"/>
      <c r="J30" s="876"/>
      <c r="K30" s="185"/>
      <c r="L30" s="908"/>
      <c r="M30" s="910"/>
      <c r="N30" s="908"/>
      <c r="O30" s="910"/>
      <c r="P30" s="908"/>
      <c r="Q30" s="910"/>
      <c r="R30" s="604"/>
      <c r="S30" s="620"/>
      <c r="T30" s="605"/>
      <c r="U30" s="908"/>
      <c r="V30" s="910"/>
      <c r="W30" s="908"/>
      <c r="X30" s="910"/>
      <c r="Y30" s="186"/>
      <c r="Z30" s="187"/>
      <c r="AA30" s="187"/>
      <c r="AB30" s="187"/>
      <c r="AC30" s="188"/>
      <c r="AD30" s="188"/>
      <c r="AE30" s="188"/>
      <c r="AF30" s="188"/>
      <c r="AG30" s="188"/>
      <c r="AH30" s="188"/>
      <c r="AI30" s="188"/>
      <c r="AJ30" s="188"/>
      <c r="AK30" s="908"/>
      <c r="AL30" s="909"/>
      <c r="AM30" s="909"/>
      <c r="AN30" s="909"/>
      <c r="AO30" s="910"/>
      <c r="AP30" s="2"/>
      <c r="AQ30" s="189">
        <f t="shared" si="2"/>
        <v>1</v>
      </c>
    </row>
    <row r="31" spans="2:46" ht="12" customHeight="1" x14ac:dyDescent="0.15">
      <c r="B31" s="872"/>
      <c r="C31" s="877"/>
      <c r="D31" s="875"/>
      <c r="E31" s="875"/>
      <c r="F31" s="875"/>
      <c r="G31" s="875"/>
      <c r="H31" s="875"/>
      <c r="I31" s="875"/>
      <c r="J31" s="876"/>
      <c r="K31" s="185"/>
      <c r="L31" s="908"/>
      <c r="M31" s="910"/>
      <c r="N31" s="908"/>
      <c r="O31" s="910"/>
      <c r="P31" s="908"/>
      <c r="Q31" s="910"/>
      <c r="R31" s="604"/>
      <c r="S31" s="620"/>
      <c r="T31" s="605"/>
      <c r="U31" s="908"/>
      <c r="V31" s="910"/>
      <c r="W31" s="908"/>
      <c r="X31" s="910"/>
      <c r="Y31" s="186"/>
      <c r="Z31" s="187"/>
      <c r="AA31" s="187"/>
      <c r="AB31" s="187"/>
      <c r="AC31" s="188"/>
      <c r="AD31" s="188"/>
      <c r="AE31" s="188"/>
      <c r="AF31" s="188"/>
      <c r="AG31" s="188"/>
      <c r="AH31" s="188"/>
      <c r="AI31" s="188"/>
      <c r="AJ31" s="188"/>
      <c r="AK31" s="908"/>
      <c r="AL31" s="909"/>
      <c r="AM31" s="909"/>
      <c r="AN31" s="909"/>
      <c r="AO31" s="910"/>
      <c r="AP31" s="2"/>
      <c r="AQ31" s="189">
        <f t="shared" si="2"/>
        <v>1</v>
      </c>
    </row>
    <row r="32" spans="2:46" ht="12" customHeight="1" x14ac:dyDescent="0.15">
      <c r="B32" s="872"/>
      <c r="C32" s="877"/>
      <c r="D32" s="875"/>
      <c r="E32" s="875"/>
      <c r="F32" s="875"/>
      <c r="G32" s="875"/>
      <c r="H32" s="875"/>
      <c r="I32" s="875"/>
      <c r="J32" s="876"/>
      <c r="K32" s="185"/>
      <c r="L32" s="908"/>
      <c r="M32" s="910"/>
      <c r="N32" s="908"/>
      <c r="O32" s="910"/>
      <c r="P32" s="908"/>
      <c r="Q32" s="910"/>
      <c r="R32" s="604"/>
      <c r="S32" s="620"/>
      <c r="T32" s="605"/>
      <c r="U32" s="908"/>
      <c r="V32" s="910"/>
      <c r="W32" s="908"/>
      <c r="X32" s="910"/>
      <c r="Y32" s="186"/>
      <c r="Z32" s="187"/>
      <c r="AA32" s="187"/>
      <c r="AB32" s="187"/>
      <c r="AC32" s="188"/>
      <c r="AD32" s="188"/>
      <c r="AE32" s="188"/>
      <c r="AF32" s="188"/>
      <c r="AG32" s="188"/>
      <c r="AH32" s="188"/>
      <c r="AI32" s="188"/>
      <c r="AJ32" s="188"/>
      <c r="AK32" s="908"/>
      <c r="AL32" s="909"/>
      <c r="AM32" s="909"/>
      <c r="AN32" s="909"/>
      <c r="AO32" s="910"/>
      <c r="AP32" s="2"/>
      <c r="AQ32" s="189">
        <f t="shared" si="2"/>
        <v>1</v>
      </c>
      <c r="AS32" s="856"/>
      <c r="AT32" s="856"/>
    </row>
    <row r="33" spans="2:86" ht="12" customHeight="1" x14ac:dyDescent="0.15">
      <c r="B33" s="872"/>
      <c r="C33" s="877"/>
      <c r="D33" s="875"/>
      <c r="E33" s="875"/>
      <c r="F33" s="875"/>
      <c r="G33" s="875"/>
      <c r="H33" s="875"/>
      <c r="I33" s="875"/>
      <c r="J33" s="876"/>
      <c r="K33" s="185"/>
      <c r="L33" s="908"/>
      <c r="M33" s="910"/>
      <c r="N33" s="908"/>
      <c r="O33" s="910"/>
      <c r="P33" s="908"/>
      <c r="Q33" s="910"/>
      <c r="R33" s="604"/>
      <c r="S33" s="620"/>
      <c r="T33" s="605"/>
      <c r="U33" s="908"/>
      <c r="V33" s="910"/>
      <c r="W33" s="908"/>
      <c r="X33" s="910"/>
      <c r="Y33" s="186"/>
      <c r="Z33" s="187"/>
      <c r="AA33" s="187"/>
      <c r="AB33" s="187"/>
      <c r="AC33" s="188"/>
      <c r="AD33" s="188"/>
      <c r="AE33" s="188"/>
      <c r="AF33" s="188"/>
      <c r="AG33" s="188"/>
      <c r="AH33" s="188"/>
      <c r="AI33" s="188"/>
      <c r="AJ33" s="188"/>
      <c r="AK33" s="908"/>
      <c r="AL33" s="909"/>
      <c r="AM33" s="909"/>
      <c r="AN33" s="909"/>
      <c r="AO33" s="910"/>
      <c r="AP33" s="2"/>
      <c r="AQ33" s="189">
        <f t="shared" si="2"/>
        <v>1</v>
      </c>
      <c r="AS33" s="911"/>
      <c r="AT33" s="911"/>
    </row>
    <row r="34" spans="2:86" ht="12" customHeight="1" x14ac:dyDescent="0.15">
      <c r="B34" s="872"/>
      <c r="C34" s="877"/>
      <c r="D34" s="875"/>
      <c r="E34" s="875"/>
      <c r="F34" s="875"/>
      <c r="G34" s="875"/>
      <c r="H34" s="875"/>
      <c r="I34" s="875"/>
      <c r="J34" s="876"/>
      <c r="K34" s="185"/>
      <c r="L34" s="908"/>
      <c r="M34" s="910"/>
      <c r="N34" s="908"/>
      <c r="O34" s="910"/>
      <c r="P34" s="908"/>
      <c r="Q34" s="910"/>
      <c r="R34" s="604"/>
      <c r="S34" s="620"/>
      <c r="T34" s="605"/>
      <c r="U34" s="908"/>
      <c r="V34" s="910"/>
      <c r="W34" s="908"/>
      <c r="X34" s="910"/>
      <c r="Y34" s="186"/>
      <c r="Z34" s="187"/>
      <c r="AA34" s="187"/>
      <c r="AB34" s="187"/>
      <c r="AC34" s="188"/>
      <c r="AD34" s="188"/>
      <c r="AE34" s="188"/>
      <c r="AF34" s="188"/>
      <c r="AG34" s="188"/>
      <c r="AH34" s="188"/>
      <c r="AI34" s="188"/>
      <c r="AJ34" s="188"/>
      <c r="AK34" s="908"/>
      <c r="AL34" s="909"/>
      <c r="AM34" s="909"/>
      <c r="AN34" s="909"/>
      <c r="AO34" s="910"/>
      <c r="AP34" s="2"/>
      <c r="AQ34" s="189">
        <f t="shared" si="2"/>
        <v>1</v>
      </c>
      <c r="AS34" s="912"/>
      <c r="AT34" s="912"/>
    </row>
    <row r="35" spans="2:86" ht="12" customHeight="1" x14ac:dyDescent="0.15">
      <c r="B35" s="872"/>
      <c r="C35" s="877"/>
      <c r="D35" s="875"/>
      <c r="E35" s="875"/>
      <c r="F35" s="875"/>
      <c r="G35" s="875"/>
      <c r="H35" s="875"/>
      <c r="I35" s="875"/>
      <c r="J35" s="876"/>
      <c r="K35" s="913" t="s">
        <v>945</v>
      </c>
      <c r="L35" s="898" t="s">
        <v>946</v>
      </c>
      <c r="M35" s="898"/>
      <c r="N35" s="898"/>
      <c r="O35" s="898"/>
      <c r="P35" s="898"/>
      <c r="Q35" s="898"/>
      <c r="R35" s="898"/>
      <c r="S35" s="898"/>
      <c r="T35" s="898"/>
      <c r="U35" s="898"/>
      <c r="V35" s="898"/>
      <c r="W35" s="898"/>
      <c r="X35" s="898"/>
      <c r="Y35" s="884" t="s">
        <v>947</v>
      </c>
      <c r="Z35" s="885"/>
      <c r="AA35" s="885"/>
      <c r="AB35" s="886"/>
      <c r="AC35" s="190">
        <f t="shared" ref="AC35:AJ35" si="3">SUM(AC11:AC34)</f>
        <v>0</v>
      </c>
      <c r="AD35" s="190">
        <f t="shared" si="3"/>
        <v>0</v>
      </c>
      <c r="AE35" s="190">
        <f>SUM(AE11:AE34)</f>
        <v>0</v>
      </c>
      <c r="AF35" s="190">
        <f t="shared" si="3"/>
        <v>2.5000000000000001E-3</v>
      </c>
      <c r="AG35" s="190">
        <f t="shared" si="3"/>
        <v>0</v>
      </c>
      <c r="AH35" s="190">
        <f t="shared" si="3"/>
        <v>0</v>
      </c>
      <c r="AI35" s="190">
        <f t="shared" si="3"/>
        <v>0</v>
      </c>
      <c r="AJ35" s="191">
        <f t="shared" si="3"/>
        <v>0</v>
      </c>
      <c r="AK35" s="898" t="s">
        <v>948</v>
      </c>
      <c r="AL35" s="898"/>
      <c r="AM35" s="915" t="s">
        <v>949</v>
      </c>
      <c r="AN35" s="915"/>
      <c r="AO35" s="915"/>
      <c r="AP35" s="2"/>
    </row>
    <row r="36" spans="2:86" ht="12" customHeight="1" x14ac:dyDescent="0.15">
      <c r="B36" s="872"/>
      <c r="C36" s="877"/>
      <c r="D36" s="875"/>
      <c r="E36" s="875"/>
      <c r="F36" s="875"/>
      <c r="G36" s="875"/>
      <c r="H36" s="875"/>
      <c r="I36" s="875"/>
      <c r="J36" s="876"/>
      <c r="K36" s="914"/>
      <c r="L36" s="892" t="s">
        <v>950</v>
      </c>
      <c r="M36" s="899"/>
      <c r="N36" s="893"/>
      <c r="O36" s="892" t="s">
        <v>951</v>
      </c>
      <c r="P36" s="899"/>
      <c r="Q36" s="899"/>
      <c r="R36" s="899"/>
      <c r="S36" s="899"/>
      <c r="T36" s="899"/>
      <c r="U36" s="899"/>
      <c r="V36" s="899"/>
      <c r="W36" s="899"/>
      <c r="X36" s="893"/>
      <c r="Y36" s="183" t="s">
        <v>527</v>
      </c>
      <c r="Z36" s="184" t="s">
        <v>526</v>
      </c>
      <c r="AA36" s="184" t="s">
        <v>943</v>
      </c>
      <c r="AB36" s="184" t="s">
        <v>944</v>
      </c>
      <c r="AC36" s="184" t="s">
        <v>527</v>
      </c>
      <c r="AD36" s="184" t="s">
        <v>526</v>
      </c>
      <c r="AE36" s="184" t="s">
        <v>943</v>
      </c>
      <c r="AF36" s="184" t="s">
        <v>944</v>
      </c>
      <c r="AG36" s="184" t="s">
        <v>527</v>
      </c>
      <c r="AH36" s="184" t="s">
        <v>526</v>
      </c>
      <c r="AI36" s="184" t="s">
        <v>943</v>
      </c>
      <c r="AJ36" s="192" t="s">
        <v>944</v>
      </c>
      <c r="AK36" s="898"/>
      <c r="AL36" s="898"/>
      <c r="AM36" s="915"/>
      <c r="AN36" s="915"/>
      <c r="AO36" s="915"/>
      <c r="AP36" s="2"/>
    </row>
    <row r="37" spans="2:86" ht="14.25" customHeight="1" x14ac:dyDescent="0.15">
      <c r="B37" s="872"/>
      <c r="C37" s="877"/>
      <c r="D37" s="875"/>
      <c r="E37" s="875"/>
      <c r="F37" s="875"/>
      <c r="G37" s="875"/>
      <c r="H37" s="875"/>
      <c r="I37" s="875"/>
      <c r="J37" s="876"/>
      <c r="K37" s="914"/>
      <c r="L37" s="894"/>
      <c r="M37" s="903"/>
      <c r="N37" s="895"/>
      <c r="O37" s="894"/>
      <c r="P37" s="903"/>
      <c r="Q37" s="903"/>
      <c r="R37" s="903"/>
      <c r="S37" s="903"/>
      <c r="T37" s="903"/>
      <c r="U37" s="903"/>
      <c r="V37" s="903"/>
      <c r="W37" s="903"/>
      <c r="X37" s="895"/>
      <c r="Y37" s="916">
        <f>COUNTIF(Y11:Y34,"〇")</f>
        <v>0</v>
      </c>
      <c r="Z37" s="916">
        <f>COUNTIF(Z11:Z34,"〇")</f>
        <v>0</v>
      </c>
      <c r="AA37" s="916">
        <f>COUNTIF(AA11:AA34,"〇")</f>
        <v>0</v>
      </c>
      <c r="AB37" s="916">
        <f>COUNTIF(AB11:AB34,"〇")</f>
        <v>0</v>
      </c>
      <c r="AC37" s="916">
        <f>COUNTA(AC11:AC34)</f>
        <v>0</v>
      </c>
      <c r="AD37" s="916">
        <f t="shared" ref="AD37:AI37" si="4">COUNTA(AD11:AD34)</f>
        <v>0</v>
      </c>
      <c r="AE37" s="916">
        <f t="shared" si="4"/>
        <v>0</v>
      </c>
      <c r="AF37" s="916">
        <f t="shared" si="4"/>
        <v>1</v>
      </c>
      <c r="AG37" s="916">
        <f t="shared" si="4"/>
        <v>0</v>
      </c>
      <c r="AH37" s="916">
        <f t="shared" si="4"/>
        <v>0</v>
      </c>
      <c r="AI37" s="916">
        <f t="shared" si="4"/>
        <v>0</v>
      </c>
      <c r="AJ37" s="916">
        <f>COUNTA(AJ11:AJ34)</f>
        <v>0</v>
      </c>
      <c r="AK37" s="898"/>
      <c r="AL37" s="898"/>
      <c r="AM37" s="915"/>
      <c r="AN37" s="915"/>
      <c r="AO37" s="915"/>
      <c r="AP37" s="2"/>
    </row>
    <row r="38" spans="2:86" ht="14.25" customHeight="1" x14ac:dyDescent="0.15">
      <c r="B38" s="872"/>
      <c r="C38" s="877"/>
      <c r="D38" s="875"/>
      <c r="E38" s="875"/>
      <c r="F38" s="875"/>
      <c r="G38" s="875"/>
      <c r="H38" s="875"/>
      <c r="I38" s="875"/>
      <c r="J38" s="876"/>
      <c r="K38" s="914"/>
      <c r="L38" s="896"/>
      <c r="M38" s="900"/>
      <c r="N38" s="897"/>
      <c r="O38" s="896"/>
      <c r="P38" s="900"/>
      <c r="Q38" s="900"/>
      <c r="R38" s="900"/>
      <c r="S38" s="900"/>
      <c r="T38" s="900"/>
      <c r="U38" s="900"/>
      <c r="V38" s="900"/>
      <c r="W38" s="900"/>
      <c r="X38" s="897"/>
      <c r="Y38" s="916"/>
      <c r="Z38" s="916"/>
      <c r="AA38" s="916"/>
      <c r="AB38" s="916"/>
      <c r="AC38" s="916"/>
      <c r="AD38" s="916"/>
      <c r="AE38" s="916"/>
      <c r="AF38" s="916"/>
      <c r="AG38" s="916"/>
      <c r="AH38" s="916"/>
      <c r="AI38" s="916"/>
      <c r="AJ38" s="916"/>
      <c r="AK38" s="898"/>
      <c r="AL38" s="898"/>
      <c r="AM38" s="915"/>
      <c r="AN38" s="915"/>
      <c r="AO38" s="915"/>
      <c r="AP38" s="2"/>
    </row>
    <row r="39" spans="2:86" ht="12" customHeight="1" x14ac:dyDescent="0.15">
      <c r="B39" s="872"/>
      <c r="C39" s="877"/>
      <c r="D39" s="875"/>
      <c r="E39" s="875"/>
      <c r="F39" s="875"/>
      <c r="G39" s="875"/>
      <c r="H39" s="875"/>
      <c r="I39" s="875"/>
      <c r="J39" s="875"/>
      <c r="K39" s="924" t="s">
        <v>952</v>
      </c>
      <c r="L39" s="926"/>
      <c r="M39" s="926"/>
      <c r="N39" s="926"/>
      <c r="O39" s="926"/>
      <c r="P39" s="926"/>
      <c r="Q39" s="926"/>
      <c r="R39" s="926"/>
      <c r="S39" s="926"/>
      <c r="T39" s="926"/>
      <c r="U39" s="926"/>
      <c r="V39" s="926"/>
      <c r="W39" s="926"/>
      <c r="X39" s="926"/>
      <c r="Y39" s="926"/>
      <c r="Z39" s="926"/>
      <c r="AA39" s="926"/>
      <c r="AB39" s="926"/>
      <c r="AC39" s="926"/>
      <c r="AD39" s="926"/>
      <c r="AE39" s="926"/>
      <c r="AF39" s="926"/>
      <c r="AG39" s="926"/>
      <c r="AH39" s="926"/>
      <c r="AI39" s="926"/>
      <c r="AJ39" s="926"/>
      <c r="AK39" s="927"/>
      <c r="AL39" s="927"/>
      <c r="AM39" s="927"/>
      <c r="AN39" s="927"/>
      <c r="AO39" s="928"/>
      <c r="AP39" s="2"/>
    </row>
    <row r="40" spans="2:86" ht="12" customHeight="1" x14ac:dyDescent="0.15">
      <c r="B40" s="872"/>
      <c r="C40" s="877"/>
      <c r="D40" s="875"/>
      <c r="E40" s="875"/>
      <c r="F40" s="875"/>
      <c r="G40" s="875"/>
      <c r="H40" s="875"/>
      <c r="I40" s="875"/>
      <c r="J40" s="875"/>
      <c r="K40" s="925"/>
      <c r="L40" s="927"/>
      <c r="M40" s="927"/>
      <c r="N40" s="927"/>
      <c r="O40" s="927"/>
      <c r="P40" s="927"/>
      <c r="Q40" s="927"/>
      <c r="R40" s="927"/>
      <c r="S40" s="927"/>
      <c r="T40" s="927"/>
      <c r="U40" s="927"/>
      <c r="V40" s="927"/>
      <c r="W40" s="927"/>
      <c r="X40" s="927"/>
      <c r="Y40" s="927"/>
      <c r="Z40" s="927"/>
      <c r="AA40" s="927"/>
      <c r="AB40" s="927"/>
      <c r="AC40" s="927"/>
      <c r="AD40" s="927"/>
      <c r="AE40" s="927"/>
      <c r="AF40" s="927"/>
      <c r="AG40" s="927"/>
      <c r="AH40" s="927"/>
      <c r="AI40" s="927"/>
      <c r="AJ40" s="927"/>
      <c r="AK40" s="927"/>
      <c r="AL40" s="927"/>
      <c r="AM40" s="927"/>
      <c r="AN40" s="927"/>
      <c r="AO40" s="928"/>
      <c r="AP40" s="2"/>
    </row>
    <row r="41" spans="2:86" ht="12" customHeight="1" x14ac:dyDescent="0.15">
      <c r="B41" s="872"/>
      <c r="C41" s="877"/>
      <c r="D41" s="875"/>
      <c r="E41" s="875"/>
      <c r="F41" s="875"/>
      <c r="G41" s="875"/>
      <c r="H41" s="875"/>
      <c r="I41" s="875"/>
      <c r="J41" s="875"/>
      <c r="K41" s="925"/>
      <c r="L41" s="927"/>
      <c r="M41" s="927"/>
      <c r="N41" s="927"/>
      <c r="O41" s="927"/>
      <c r="P41" s="927"/>
      <c r="Q41" s="927"/>
      <c r="R41" s="927"/>
      <c r="S41" s="927"/>
      <c r="T41" s="927"/>
      <c r="U41" s="927"/>
      <c r="V41" s="927"/>
      <c r="W41" s="927"/>
      <c r="X41" s="927"/>
      <c r="Y41" s="927"/>
      <c r="Z41" s="927"/>
      <c r="AA41" s="927"/>
      <c r="AB41" s="927"/>
      <c r="AC41" s="927"/>
      <c r="AD41" s="927"/>
      <c r="AE41" s="927"/>
      <c r="AF41" s="927"/>
      <c r="AG41" s="927"/>
      <c r="AH41" s="927"/>
      <c r="AI41" s="927"/>
      <c r="AJ41" s="927"/>
      <c r="AK41" s="927"/>
      <c r="AL41" s="927"/>
      <c r="AM41" s="927"/>
      <c r="AN41" s="927"/>
      <c r="AO41" s="928"/>
      <c r="AP41" s="2"/>
    </row>
    <row r="42" spans="2:86" ht="12" customHeight="1" x14ac:dyDescent="0.15">
      <c r="B42" s="872"/>
      <c r="C42" s="877"/>
      <c r="D42" s="875"/>
      <c r="E42" s="875"/>
      <c r="F42" s="875"/>
      <c r="G42" s="875"/>
      <c r="H42" s="875"/>
      <c r="I42" s="875"/>
      <c r="J42" s="875"/>
      <c r="K42" s="925"/>
      <c r="L42" s="929"/>
      <c r="M42" s="929"/>
      <c r="N42" s="929"/>
      <c r="O42" s="929"/>
      <c r="P42" s="929"/>
      <c r="Q42" s="929"/>
      <c r="R42" s="929"/>
      <c r="S42" s="929"/>
      <c r="T42" s="929"/>
      <c r="U42" s="929"/>
      <c r="V42" s="929"/>
      <c r="W42" s="929"/>
      <c r="X42" s="929"/>
      <c r="Y42" s="929"/>
      <c r="Z42" s="929"/>
      <c r="AA42" s="929"/>
      <c r="AB42" s="929"/>
      <c r="AC42" s="929"/>
      <c r="AD42" s="929"/>
      <c r="AE42" s="929"/>
      <c r="AF42" s="929"/>
      <c r="AG42" s="929"/>
      <c r="AH42" s="929"/>
      <c r="AI42" s="929"/>
      <c r="AJ42" s="929"/>
      <c r="AK42" s="929"/>
      <c r="AL42" s="929"/>
      <c r="AM42" s="929"/>
      <c r="AN42" s="929"/>
      <c r="AO42" s="930"/>
      <c r="AP42" s="172"/>
      <c r="CD42" s="2"/>
      <c r="CE42" s="2"/>
      <c r="CF42" s="2"/>
      <c r="CG42" s="2"/>
      <c r="CH42" s="2"/>
    </row>
    <row r="43" spans="2:86" ht="12" customHeight="1" x14ac:dyDescent="0.15">
      <c r="B43" s="872"/>
      <c r="C43" s="877"/>
      <c r="D43" s="875"/>
      <c r="E43" s="875"/>
      <c r="F43" s="875"/>
      <c r="G43" s="875"/>
      <c r="H43" s="875"/>
      <c r="I43" s="875"/>
      <c r="J43" s="876"/>
      <c r="K43" s="917" t="s">
        <v>953</v>
      </c>
      <c r="L43" s="917"/>
      <c r="M43" s="917"/>
      <c r="N43" s="917"/>
      <c r="O43" s="917"/>
      <c r="P43" s="917"/>
      <c r="Q43" s="917"/>
      <c r="R43" s="917"/>
      <c r="S43" s="917"/>
      <c r="T43" s="917"/>
      <c r="U43" s="917"/>
      <c r="V43" s="917"/>
      <c r="W43" s="917"/>
      <c r="X43" s="917"/>
      <c r="Y43" s="917"/>
      <c r="Z43" s="917"/>
      <c r="AA43" s="917"/>
      <c r="AB43" s="917"/>
      <c r="AC43" s="917"/>
      <c r="AD43" s="917"/>
      <c r="AE43" s="917"/>
      <c r="AF43" s="917"/>
      <c r="AG43" s="917"/>
      <c r="AH43" s="917"/>
      <c r="AI43" s="917"/>
      <c r="AJ43" s="917"/>
      <c r="AK43" s="917"/>
      <c r="AL43" s="917"/>
      <c r="AM43" s="917"/>
      <c r="AN43" s="917"/>
      <c r="AO43" s="917"/>
      <c r="AP43" s="172"/>
      <c r="CD43" s="2"/>
      <c r="CE43" s="2"/>
      <c r="CF43" s="2"/>
      <c r="CG43" s="2"/>
      <c r="CH43" s="2"/>
    </row>
    <row r="44" spans="2:86" ht="12" customHeight="1" x14ac:dyDescent="0.15">
      <c r="B44" s="872"/>
      <c r="C44" s="877"/>
      <c r="D44" s="875"/>
      <c r="E44" s="875"/>
      <c r="F44" s="875"/>
      <c r="G44" s="875"/>
      <c r="H44" s="875"/>
      <c r="I44" s="875"/>
      <c r="J44" s="876"/>
      <c r="K44" s="918" t="s">
        <v>954</v>
      </c>
      <c r="L44" s="919"/>
      <c r="M44" s="919"/>
      <c r="N44" s="919"/>
      <c r="O44" s="919"/>
      <c r="P44" s="919"/>
      <c r="Q44" s="919"/>
      <c r="R44" s="919"/>
      <c r="S44" s="919"/>
      <c r="T44" s="919"/>
      <c r="U44" s="919"/>
      <c r="V44" s="919"/>
      <c r="W44" s="919"/>
      <c r="X44" s="919"/>
      <c r="Y44" s="919"/>
      <c r="Z44" s="919"/>
      <c r="AA44" s="919"/>
      <c r="AB44" s="919"/>
      <c r="AC44" s="919"/>
      <c r="AD44" s="919"/>
      <c r="AE44" s="919"/>
      <c r="AF44" s="919"/>
      <c r="AG44" s="919"/>
      <c r="AH44" s="919"/>
      <c r="AI44" s="919"/>
      <c r="AJ44" s="919"/>
      <c r="AK44" s="919"/>
      <c r="AL44" s="919"/>
      <c r="AM44" s="919"/>
      <c r="AN44" s="919"/>
      <c r="AO44" s="920"/>
      <c r="AP44" s="172"/>
      <c r="CD44" s="2"/>
      <c r="CE44" s="2"/>
      <c r="CF44" s="2"/>
      <c r="CG44" s="2"/>
      <c r="CH44" s="2"/>
    </row>
    <row r="45" spans="2:86" ht="12" customHeight="1" x14ac:dyDescent="0.15">
      <c r="B45" s="480"/>
      <c r="C45" s="878"/>
      <c r="D45" s="879"/>
      <c r="E45" s="879"/>
      <c r="F45" s="879"/>
      <c r="G45" s="879"/>
      <c r="H45" s="879"/>
      <c r="I45" s="879"/>
      <c r="J45" s="880"/>
      <c r="K45" s="921" t="s">
        <v>955</v>
      </c>
      <c r="L45" s="922"/>
      <c r="M45" s="922"/>
      <c r="N45" s="922"/>
      <c r="O45" s="922"/>
      <c r="P45" s="922"/>
      <c r="Q45" s="922"/>
      <c r="R45" s="922"/>
      <c r="S45" s="922"/>
      <c r="T45" s="922"/>
      <c r="U45" s="922"/>
      <c r="V45" s="922"/>
      <c r="W45" s="922"/>
      <c r="X45" s="922"/>
      <c r="Y45" s="922"/>
      <c r="Z45" s="922"/>
      <c r="AA45" s="922"/>
      <c r="AB45" s="922"/>
      <c r="AC45" s="922"/>
      <c r="AD45" s="922"/>
      <c r="AE45" s="922"/>
      <c r="AF45" s="922"/>
      <c r="AG45" s="922"/>
      <c r="AH45" s="922"/>
      <c r="AI45" s="922"/>
      <c r="AJ45" s="922"/>
      <c r="AK45" s="922"/>
      <c r="AL45" s="922"/>
      <c r="AM45" s="922"/>
      <c r="AN45" s="922"/>
      <c r="AO45" s="923"/>
      <c r="AP45" s="172"/>
      <c r="CD45" s="2"/>
      <c r="CE45" s="2"/>
      <c r="CF45" s="2"/>
      <c r="CG45" s="2"/>
      <c r="CH45" s="2"/>
    </row>
    <row r="46" spans="2:86" ht="12" customHeight="1" x14ac:dyDescent="0.2">
      <c r="B46" s="159" t="s">
        <v>956</v>
      </c>
      <c r="C46" s="181"/>
      <c r="D46" s="181"/>
      <c r="E46" s="181"/>
      <c r="F46" s="181"/>
      <c r="G46" s="181"/>
      <c r="H46" s="181"/>
      <c r="I46" s="181"/>
      <c r="J46" s="181"/>
      <c r="K46" s="193"/>
      <c r="L46" s="193"/>
      <c r="M46" s="193"/>
      <c r="N46" s="193"/>
      <c r="O46" s="193"/>
      <c r="P46" s="193"/>
      <c r="Q46" s="193"/>
      <c r="R46" s="193"/>
      <c r="S46" s="193"/>
      <c r="T46" s="193"/>
      <c r="U46" s="193"/>
      <c r="V46" s="193"/>
      <c r="W46" s="193"/>
      <c r="X46" s="193"/>
      <c r="Y46" s="193"/>
      <c r="Z46" s="193"/>
      <c r="AA46" s="193"/>
      <c r="AB46" s="193"/>
      <c r="AC46" s="193"/>
      <c r="AD46" s="193"/>
      <c r="AE46" s="193"/>
      <c r="AF46" s="193"/>
      <c r="AG46" s="193"/>
      <c r="AH46" s="193"/>
      <c r="AI46" s="193"/>
      <c r="AJ46" s="193"/>
      <c r="AK46" s="193"/>
      <c r="AL46" s="193"/>
      <c r="AM46" s="193"/>
      <c r="AN46" s="193"/>
      <c r="AO46" s="193"/>
      <c r="AP46" s="172"/>
      <c r="CD46" s="2"/>
      <c r="CE46" s="2"/>
      <c r="CF46" s="2"/>
      <c r="CG46" s="2"/>
      <c r="CH46" s="2"/>
    </row>
    <row r="47" spans="2:86" s="159" customFormat="1" ht="12" customHeight="1" x14ac:dyDescent="0.15">
      <c r="B47" s="2" t="s">
        <v>957</v>
      </c>
      <c r="AP47" s="172"/>
      <c r="AQ47" s="172"/>
      <c r="AR47" s="172"/>
      <c r="AS47" s="172"/>
      <c r="AT47" s="172"/>
      <c r="AU47" s="172"/>
      <c r="AV47" s="172"/>
      <c r="AW47" s="172"/>
      <c r="AX47" s="172"/>
      <c r="AY47" s="172"/>
      <c r="AZ47" s="172"/>
      <c r="BA47" s="172"/>
      <c r="BB47" s="172"/>
      <c r="BC47" s="172"/>
      <c r="BD47" s="172"/>
      <c r="BE47" s="172"/>
      <c r="BF47" s="172"/>
      <c r="BG47" s="172"/>
      <c r="BH47" s="172"/>
      <c r="BI47" s="172"/>
      <c r="BJ47" s="172"/>
      <c r="BK47" s="172"/>
      <c r="BL47" s="172"/>
      <c r="BM47" s="172"/>
      <c r="BN47" s="172"/>
      <c r="BO47" s="172"/>
      <c r="BP47" s="172"/>
      <c r="BQ47" s="172"/>
      <c r="BR47" s="172"/>
      <c r="BS47" s="172"/>
      <c r="BT47" s="172"/>
      <c r="BU47" s="172"/>
      <c r="BV47" s="172"/>
      <c r="BW47" s="172"/>
      <c r="BX47" s="172"/>
      <c r="BY47" s="172"/>
      <c r="BZ47" s="172"/>
      <c r="CA47" s="172"/>
      <c r="CB47" s="172"/>
      <c r="CC47" s="172"/>
    </row>
    <row r="48" spans="2:86" ht="12" customHeight="1" x14ac:dyDescent="0.15">
      <c r="B48" s="2" t="s">
        <v>958</v>
      </c>
      <c r="AP48" s="172"/>
      <c r="CD48" s="2"/>
      <c r="CE48" s="2"/>
      <c r="CF48" s="2"/>
      <c r="CG48" s="2"/>
      <c r="CH48" s="2"/>
    </row>
    <row r="49" spans="2:86" ht="12" customHeight="1" x14ac:dyDescent="0.15">
      <c r="B49" s="2" t="s">
        <v>959</v>
      </c>
      <c r="AP49" s="172"/>
      <c r="CD49" s="2"/>
      <c r="CE49" s="2"/>
      <c r="CF49" s="2"/>
      <c r="CG49" s="2"/>
      <c r="CH49" s="2"/>
    </row>
    <row r="50" spans="2:86" ht="12" customHeight="1" x14ac:dyDescent="0.15">
      <c r="B50" s="2" t="s">
        <v>960</v>
      </c>
    </row>
    <row r="51" spans="2:86" ht="12" customHeight="1" x14ac:dyDescent="0.15">
      <c r="B51" s="2" t="s">
        <v>961</v>
      </c>
    </row>
    <row r="52" spans="2:86" ht="12" customHeight="1" x14ac:dyDescent="0.15">
      <c r="B52" s="2" t="s">
        <v>962</v>
      </c>
    </row>
    <row r="53" spans="2:86" x14ac:dyDescent="0.15">
      <c r="B53" s="2" t="s">
        <v>963</v>
      </c>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9"/>
  <conditionalFormatting sqref="Y11:AB34 AG11:AJ34">
    <cfRule type="expression" dxfId="269" priority="3">
      <formula>$AQ11=2</formula>
    </cfRule>
  </conditionalFormatting>
  <conditionalFormatting sqref="Y11:AF34">
    <cfRule type="expression" dxfId="268" priority="2">
      <formula>$AQ11=3</formula>
    </cfRule>
  </conditionalFormatting>
  <conditionalFormatting sqref="AC11:AJ34">
    <cfRule type="expression" dxfId="267" priority="1">
      <formula>$AQ11=1</formula>
    </cfRule>
  </conditionalFormatting>
  <dataValidations count="2">
    <dataValidation type="list" allowBlank="1" showInputMessage="1" showErrorMessage="1" sqref="N11:O34" xr:uid="{FE9479D2-A7FD-4AF9-A07E-47B0F9767051}">
      <formula1>INDIRECT(L11)</formula1>
    </dataValidation>
    <dataValidation type="list" allowBlank="1" showInputMessage="1" showErrorMessage="1" sqref="Y11:AB34" xr:uid="{42D86199-A766-48E6-B734-DF221525F715}">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1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49DAC4-35A1-4D6F-A95F-230FC38A5BDF}">
  <sheetPr codeName="Sheet139"/>
  <dimension ref="B1:CH53"/>
  <sheetViews>
    <sheetView showGridLines="0" showZeros="0" view="pageBreakPreview" zoomScale="85" zoomScaleNormal="85" zoomScaleSheetLayoutView="85"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1" customWidth="1"/>
    <col min="43" max="86" width="4.125" style="172" customWidth="1"/>
    <col min="87" max="99" width="8" style="2" customWidth="1"/>
    <col min="100" max="110" width="9" style="2"/>
    <col min="111" max="111" width="14" style="2" bestFit="1" customWidth="1"/>
    <col min="112" max="16384" width="9" style="2"/>
  </cols>
  <sheetData>
    <row r="1" spans="2:86" ht="12" customHeight="1" x14ac:dyDescent="0.15">
      <c r="AU1" s="860" t="s">
        <v>909</v>
      </c>
      <c r="AV1" s="861" t="s">
        <v>910</v>
      </c>
      <c r="AW1" s="861"/>
      <c r="AX1" s="861"/>
      <c r="AY1" s="855" t="s">
        <v>911</v>
      </c>
      <c r="AZ1" s="855"/>
      <c r="BA1" s="855"/>
      <c r="BB1" s="855"/>
      <c r="BC1" s="855"/>
      <c r="BD1" s="855"/>
      <c r="BE1" s="855"/>
      <c r="BF1" s="855"/>
      <c r="BG1" s="855"/>
      <c r="BH1" s="855"/>
      <c r="BI1" s="855"/>
      <c r="BJ1" s="855"/>
      <c r="BK1" s="855" t="s">
        <v>912</v>
      </c>
      <c r="BL1" s="855"/>
      <c r="BM1" s="855"/>
      <c r="BN1" s="855"/>
      <c r="BO1" s="855"/>
      <c r="BP1" s="855"/>
      <c r="BQ1" s="855"/>
      <c r="BR1" s="855"/>
      <c r="BS1" s="855"/>
      <c r="BT1" s="855"/>
      <c r="BU1" s="855"/>
      <c r="BV1" s="855"/>
      <c r="BW1" s="857"/>
      <c r="BX1" s="857"/>
      <c r="BY1" s="857"/>
      <c r="BZ1" s="857"/>
      <c r="CA1" s="857"/>
      <c r="CB1" s="857"/>
      <c r="CC1" s="857"/>
      <c r="CD1" s="857"/>
      <c r="CE1" s="857"/>
      <c r="CF1" s="857"/>
      <c r="CG1" s="857"/>
      <c r="CH1" s="857"/>
    </row>
    <row r="2" spans="2:86" ht="8.25" customHeight="1" x14ac:dyDescent="0.15">
      <c r="AU2" s="860"/>
      <c r="AV2" s="861" t="s">
        <v>913</v>
      </c>
      <c r="AW2" s="862" t="s">
        <v>914</v>
      </c>
      <c r="AX2" s="862" t="s">
        <v>915</v>
      </c>
      <c r="AY2" s="855" t="s">
        <v>916</v>
      </c>
      <c r="AZ2" s="855"/>
      <c r="BA2" s="855"/>
      <c r="BB2" s="855"/>
      <c r="BC2" s="855"/>
      <c r="BD2" s="855"/>
      <c r="BE2" s="855"/>
      <c r="BF2" s="855"/>
      <c r="BG2" s="855"/>
      <c r="BH2" s="855"/>
      <c r="BI2" s="855"/>
      <c r="BJ2" s="855"/>
      <c r="BK2" s="855" t="s">
        <v>917</v>
      </c>
      <c r="BL2" s="855"/>
      <c r="BM2" s="855"/>
      <c r="BN2" s="855"/>
      <c r="BO2" s="855" t="s">
        <v>918</v>
      </c>
      <c r="BP2" s="855"/>
      <c r="BQ2" s="855"/>
      <c r="BR2" s="855"/>
      <c r="BS2" s="855"/>
      <c r="BT2" s="855"/>
      <c r="BU2" s="855"/>
      <c r="BV2" s="855"/>
      <c r="BW2" s="856"/>
      <c r="BX2" s="856"/>
      <c r="BY2" s="856"/>
      <c r="BZ2" s="856"/>
      <c r="CA2" s="857"/>
      <c r="CB2" s="857"/>
      <c r="CC2" s="857"/>
      <c r="CD2" s="857"/>
      <c r="CE2" s="857"/>
      <c r="CF2" s="857"/>
      <c r="CG2" s="857"/>
      <c r="CH2" s="857"/>
    </row>
    <row r="3" spans="2:86" ht="24.95" customHeight="1" x14ac:dyDescent="0.15">
      <c r="B3" s="568" t="s">
        <v>919</v>
      </c>
      <c r="C3" s="858"/>
      <c r="D3" s="858"/>
      <c r="E3" s="859"/>
      <c r="F3" s="859"/>
      <c r="G3" s="859"/>
      <c r="H3" s="859"/>
      <c r="I3" s="859"/>
      <c r="J3" s="859"/>
      <c r="K3" s="858"/>
      <c r="L3" s="858"/>
      <c r="M3" s="858"/>
      <c r="N3" s="858"/>
      <c r="O3" s="858"/>
      <c r="P3" s="858"/>
      <c r="Q3" s="858"/>
      <c r="R3" s="858"/>
      <c r="S3" s="858"/>
      <c r="T3" s="858"/>
      <c r="U3" s="858"/>
      <c r="V3" s="858"/>
      <c r="W3" s="858"/>
      <c r="X3" s="858"/>
      <c r="Y3" s="858"/>
      <c r="Z3" s="858"/>
      <c r="AA3" s="858"/>
      <c r="AB3" s="858"/>
      <c r="AC3" s="858"/>
      <c r="AD3" s="858"/>
      <c r="AE3" s="858"/>
      <c r="AF3" s="858"/>
      <c r="AG3" s="858"/>
      <c r="AH3" s="858"/>
      <c r="AI3" s="858"/>
      <c r="AJ3" s="858"/>
      <c r="AK3" s="858"/>
      <c r="AL3" s="858"/>
      <c r="AM3" s="858"/>
      <c r="AN3" s="858"/>
      <c r="AO3" s="858"/>
      <c r="AU3" s="860"/>
      <c r="AV3" s="861"/>
      <c r="AW3" s="862"/>
      <c r="AX3" s="862"/>
      <c r="AY3" s="855" t="s">
        <v>920</v>
      </c>
      <c r="AZ3" s="855"/>
      <c r="BA3" s="855"/>
      <c r="BB3" s="855"/>
      <c r="BC3" s="855" t="s">
        <v>921</v>
      </c>
      <c r="BD3" s="855"/>
      <c r="BE3" s="855"/>
      <c r="BF3" s="855"/>
      <c r="BG3" s="855" t="s">
        <v>922</v>
      </c>
      <c r="BH3" s="855"/>
      <c r="BI3" s="855"/>
      <c r="BJ3" s="855"/>
      <c r="BK3" s="855" t="s">
        <v>923</v>
      </c>
      <c r="BL3" s="855"/>
      <c r="BM3" s="855"/>
      <c r="BN3" s="855"/>
      <c r="BO3" s="855" t="s">
        <v>921</v>
      </c>
      <c r="BP3" s="855"/>
      <c r="BQ3" s="855"/>
      <c r="BR3" s="855"/>
      <c r="BS3" s="855" t="s">
        <v>922</v>
      </c>
      <c r="BT3" s="855"/>
      <c r="BU3" s="855"/>
      <c r="BV3" s="855"/>
      <c r="BW3" s="857"/>
      <c r="BX3" s="857"/>
      <c r="BY3" s="857"/>
      <c r="BZ3" s="857"/>
      <c r="CA3" s="857"/>
      <c r="CB3" s="857"/>
      <c r="CC3" s="857"/>
      <c r="CD3" s="857"/>
      <c r="CE3" s="857"/>
      <c r="CF3" s="857"/>
      <c r="CG3" s="857"/>
      <c r="CH3" s="857"/>
    </row>
    <row r="4" spans="2:86" ht="18" customHeight="1" x14ac:dyDescent="0.15">
      <c r="B4" s="401" t="s">
        <v>8</v>
      </c>
      <c r="C4" s="401"/>
      <c r="D4" s="401"/>
      <c r="E4" s="624" t="s">
        <v>542</v>
      </c>
      <c r="F4" s="625"/>
      <c r="G4" s="625"/>
      <c r="H4" s="625"/>
      <c r="I4" s="625"/>
      <c r="J4" s="626"/>
      <c r="K4" s="496" t="s">
        <v>9</v>
      </c>
      <c r="L4" s="496"/>
      <c r="M4" s="496"/>
      <c r="N4" s="648" t="s">
        <v>543</v>
      </c>
      <c r="O4" s="648"/>
      <c r="P4" s="648"/>
      <c r="Q4" s="648"/>
      <c r="R4" s="648"/>
      <c r="S4" s="648"/>
      <c r="T4" s="498" t="s">
        <v>924</v>
      </c>
      <c r="U4" s="499"/>
      <c r="V4" s="499"/>
      <c r="W4" s="499"/>
      <c r="X4" s="500"/>
      <c r="Y4" s="870" t="s">
        <v>545</v>
      </c>
      <c r="Z4" s="870"/>
      <c r="AA4" s="870"/>
      <c r="AB4" s="870"/>
      <c r="AC4" s="870"/>
      <c r="AD4" s="870"/>
      <c r="AE4" s="870"/>
      <c r="AF4" s="870"/>
      <c r="AG4" s="498" t="s">
        <v>546</v>
      </c>
      <c r="AH4" s="499"/>
      <c r="AI4" s="499"/>
      <c r="AJ4" s="500"/>
      <c r="AK4" s="863">
        <v>45621</v>
      </c>
      <c r="AL4" s="864"/>
      <c r="AM4" s="864"/>
      <c r="AN4" s="864"/>
      <c r="AO4" s="865"/>
      <c r="AU4" s="860"/>
      <c r="AV4" s="861"/>
      <c r="AW4" s="862"/>
      <c r="AX4" s="862"/>
      <c r="AY4" s="173" t="s">
        <v>925</v>
      </c>
      <c r="AZ4" s="173" t="s">
        <v>926</v>
      </c>
      <c r="BA4" s="173" t="s">
        <v>927</v>
      </c>
      <c r="BB4" s="173" t="s">
        <v>928</v>
      </c>
      <c r="BC4" s="173" t="s">
        <v>925</v>
      </c>
      <c r="BD4" s="173" t="s">
        <v>926</v>
      </c>
      <c r="BE4" s="173" t="s">
        <v>927</v>
      </c>
      <c r="BF4" s="173" t="s">
        <v>928</v>
      </c>
      <c r="BG4" s="173" t="s">
        <v>925</v>
      </c>
      <c r="BH4" s="173" t="s">
        <v>926</v>
      </c>
      <c r="BI4" s="173" t="s">
        <v>927</v>
      </c>
      <c r="BJ4" s="173" t="s">
        <v>928</v>
      </c>
      <c r="BK4" s="173" t="s">
        <v>925</v>
      </c>
      <c r="BL4" s="173" t="s">
        <v>926</v>
      </c>
      <c r="BM4" s="173" t="s">
        <v>927</v>
      </c>
      <c r="BN4" s="173" t="s">
        <v>928</v>
      </c>
      <c r="BO4" s="173" t="s">
        <v>925</v>
      </c>
      <c r="BP4" s="173" t="s">
        <v>926</v>
      </c>
      <c r="BQ4" s="173" t="s">
        <v>927</v>
      </c>
      <c r="BR4" s="173" t="s">
        <v>928</v>
      </c>
      <c r="BS4" s="173" t="s">
        <v>925</v>
      </c>
      <c r="BT4" s="173" t="s">
        <v>926</v>
      </c>
      <c r="BU4" s="173" t="s">
        <v>927</v>
      </c>
      <c r="BV4" s="173" t="s">
        <v>928</v>
      </c>
      <c r="BW4" s="5"/>
      <c r="BX4" s="5"/>
      <c r="BY4" s="5"/>
      <c r="BZ4" s="5"/>
      <c r="CA4" s="5"/>
      <c r="CB4" s="5"/>
      <c r="CC4" s="5"/>
      <c r="CD4" s="5"/>
      <c r="CE4" s="5"/>
      <c r="CF4" s="5"/>
      <c r="CG4" s="5"/>
      <c r="CH4" s="5"/>
    </row>
    <row r="5" spans="2:86" ht="18" customHeight="1" x14ac:dyDescent="0.15">
      <c r="B5" s="409" t="s">
        <v>0</v>
      </c>
      <c r="C5" s="409"/>
      <c r="D5" s="409"/>
      <c r="E5" s="634" t="s">
        <v>547</v>
      </c>
      <c r="F5" s="635"/>
      <c r="G5" s="635"/>
      <c r="H5" s="635"/>
      <c r="I5" s="635"/>
      <c r="J5" s="636"/>
      <c r="K5" s="528" t="s">
        <v>1</v>
      </c>
      <c r="L5" s="528"/>
      <c r="M5" s="528"/>
      <c r="N5" s="648" t="s">
        <v>548</v>
      </c>
      <c r="O5" s="648"/>
      <c r="P5" s="648"/>
      <c r="Q5" s="648"/>
      <c r="R5" s="648"/>
      <c r="S5" s="648"/>
      <c r="T5" s="501"/>
      <c r="U5" s="502"/>
      <c r="V5" s="502"/>
      <c r="W5" s="502"/>
      <c r="X5" s="503"/>
      <c r="Y5" s="869" t="s">
        <v>549</v>
      </c>
      <c r="Z5" s="869"/>
      <c r="AA5" s="869"/>
      <c r="AB5" s="869"/>
      <c r="AC5" s="869"/>
      <c r="AD5" s="869"/>
      <c r="AE5" s="869"/>
      <c r="AF5" s="869"/>
      <c r="AG5" s="632"/>
      <c r="AH5" s="650"/>
      <c r="AI5" s="650"/>
      <c r="AJ5" s="633"/>
      <c r="AK5" s="866"/>
      <c r="AL5" s="867"/>
      <c r="AM5" s="867"/>
      <c r="AN5" s="867"/>
      <c r="AO5" s="868"/>
      <c r="AU5" s="860"/>
      <c r="AV5" s="174" t="str">
        <f>N7</f>
        <v>S040</v>
      </c>
      <c r="AW5" s="175">
        <f>R7</f>
        <v>10.5</v>
      </c>
      <c r="AX5" s="176" t="str">
        <f>AM35</f>
        <v>Ⅱ</v>
      </c>
      <c r="AY5" s="176">
        <f>Y37</f>
        <v>0</v>
      </c>
      <c r="AZ5" s="176">
        <f t="shared" ref="AZ5:BJ5" si="0">Z37</f>
        <v>0</v>
      </c>
      <c r="BA5" s="176">
        <f t="shared" si="0"/>
        <v>0</v>
      </c>
      <c r="BB5" s="176">
        <f>AB37</f>
        <v>0</v>
      </c>
      <c r="BC5" s="176">
        <f t="shared" si="0"/>
        <v>0</v>
      </c>
      <c r="BD5" s="176">
        <f>AD37</f>
        <v>0</v>
      </c>
      <c r="BE5" s="176">
        <f>AE37</f>
        <v>0</v>
      </c>
      <c r="BF5" s="176">
        <f t="shared" si="0"/>
        <v>1</v>
      </c>
      <c r="BG5" s="176">
        <f t="shared" si="0"/>
        <v>0</v>
      </c>
      <c r="BH5" s="176">
        <f t="shared" si="0"/>
        <v>0</v>
      </c>
      <c r="BI5" s="176">
        <f>AI37</f>
        <v>0</v>
      </c>
      <c r="BJ5" s="176">
        <f t="shared" si="0"/>
        <v>0</v>
      </c>
      <c r="BK5" s="176" t="str">
        <f>IF(Y37&gt;0,R7,"")</f>
        <v/>
      </c>
      <c r="BL5" s="177" t="str">
        <f>IF(Y37&gt;0,"",IF(Z37&gt;0,R7,""))</f>
        <v/>
      </c>
      <c r="BM5" s="177" t="str">
        <f>IF(Y37+Z37&gt;0,"",IF(AA37&gt;0,R7,""))</f>
        <v/>
      </c>
      <c r="BN5" s="177" t="str">
        <f>IF(Y37+Z37+AA37&gt;0,"",IF(AB37&gt;0,R7,""))</f>
        <v/>
      </c>
      <c r="BO5" s="176">
        <f>AC35</f>
        <v>0</v>
      </c>
      <c r="BP5" s="176">
        <f t="shared" ref="BP5:BQ5" si="1">AD35</f>
        <v>0</v>
      </c>
      <c r="BQ5" s="176">
        <f t="shared" si="1"/>
        <v>0</v>
      </c>
      <c r="BR5" s="176">
        <f>AF35</f>
        <v>2.5000000000000001E-3</v>
      </c>
      <c r="BS5" s="176">
        <f>AG35</f>
        <v>0</v>
      </c>
      <c r="BT5" s="176">
        <f>AH35</f>
        <v>0</v>
      </c>
      <c r="BU5" s="176">
        <f>AI35</f>
        <v>0</v>
      </c>
      <c r="BV5" s="176">
        <f>AJ35</f>
        <v>0</v>
      </c>
      <c r="BW5" s="178"/>
      <c r="BX5" s="179"/>
      <c r="BY5" s="179"/>
      <c r="BZ5" s="179"/>
      <c r="CA5" s="180"/>
      <c r="CB5" s="180"/>
      <c r="CC5" s="180"/>
      <c r="CD5" s="180"/>
      <c r="CE5" s="180"/>
      <c r="CF5" s="180"/>
      <c r="CG5" s="180"/>
      <c r="CH5" s="180"/>
    </row>
    <row r="6" spans="2:86" ht="12" customHeight="1" x14ac:dyDescent="0.15">
      <c r="B6" s="871" t="s">
        <v>929</v>
      </c>
      <c r="C6" s="873"/>
      <c r="D6" s="874"/>
      <c r="E6" s="875"/>
      <c r="F6" s="875"/>
      <c r="G6" s="875"/>
      <c r="H6" s="875"/>
      <c r="I6" s="875"/>
      <c r="J6" s="876"/>
      <c r="K6" s="881" t="s">
        <v>930</v>
      </c>
      <c r="L6" s="882"/>
      <c r="M6" s="882"/>
      <c r="N6" s="882"/>
      <c r="O6" s="882"/>
      <c r="P6" s="882"/>
      <c r="Q6" s="882"/>
      <c r="R6" s="882"/>
      <c r="S6" s="882"/>
      <c r="T6" s="882"/>
      <c r="U6" s="882"/>
      <c r="V6" s="882"/>
      <c r="W6" s="882"/>
      <c r="X6" s="882"/>
      <c r="Y6" s="882"/>
      <c r="Z6" s="882"/>
      <c r="AA6" s="882"/>
      <c r="AB6" s="882"/>
      <c r="AC6" s="882"/>
      <c r="AD6" s="882"/>
      <c r="AE6" s="882"/>
      <c r="AF6" s="882"/>
      <c r="AG6" s="882"/>
      <c r="AH6" s="882"/>
      <c r="AI6" s="882"/>
      <c r="AJ6" s="882"/>
      <c r="AK6" s="882"/>
      <c r="AL6" s="882"/>
      <c r="AM6" s="882"/>
      <c r="AN6" s="882"/>
      <c r="AO6" s="883"/>
      <c r="AP6" s="2"/>
    </row>
    <row r="7" spans="2:86" ht="12" customHeight="1" x14ac:dyDescent="0.15">
      <c r="B7" s="872"/>
      <c r="C7" s="877"/>
      <c r="D7" s="875"/>
      <c r="E7" s="875"/>
      <c r="F7" s="875"/>
      <c r="G7" s="875"/>
      <c r="H7" s="875"/>
      <c r="I7" s="875"/>
      <c r="J7" s="876"/>
      <c r="K7" s="884" t="s">
        <v>931</v>
      </c>
      <c r="L7" s="885"/>
      <c r="M7" s="886"/>
      <c r="N7" s="887" t="s">
        <v>628</v>
      </c>
      <c r="O7" s="888"/>
      <c r="P7" s="884" t="s">
        <v>932</v>
      </c>
      <c r="Q7" s="886"/>
      <c r="R7" s="889">
        <v>10.5</v>
      </c>
      <c r="S7" s="890"/>
      <c r="T7" s="891"/>
      <c r="U7" s="892" t="s">
        <v>933</v>
      </c>
      <c r="V7" s="893"/>
      <c r="W7" s="892" t="s">
        <v>934</v>
      </c>
      <c r="X7" s="893"/>
      <c r="Y7" s="886" t="s">
        <v>935</v>
      </c>
      <c r="Z7" s="898"/>
      <c r="AA7" s="898"/>
      <c r="AB7" s="898"/>
      <c r="AC7" s="892" t="s">
        <v>936</v>
      </c>
      <c r="AD7" s="899"/>
      <c r="AE7" s="899"/>
      <c r="AF7" s="899"/>
      <c r="AG7" s="899"/>
      <c r="AH7" s="899"/>
      <c r="AI7" s="899"/>
      <c r="AJ7" s="893"/>
      <c r="AK7" s="892" t="s">
        <v>937</v>
      </c>
      <c r="AL7" s="899"/>
      <c r="AM7" s="899"/>
      <c r="AN7" s="901"/>
      <c r="AO7" s="902"/>
      <c r="AP7" s="2"/>
      <c r="AW7" s="182"/>
    </row>
    <row r="8" spans="2:86" ht="12" customHeight="1" x14ac:dyDescent="0.15">
      <c r="B8" s="872"/>
      <c r="C8" s="877"/>
      <c r="D8" s="875"/>
      <c r="E8" s="875"/>
      <c r="F8" s="875"/>
      <c r="G8" s="875"/>
      <c r="H8" s="875"/>
      <c r="I8" s="875"/>
      <c r="J8" s="876"/>
      <c r="K8" s="898" t="s">
        <v>731</v>
      </c>
      <c r="L8" s="898" t="s">
        <v>560</v>
      </c>
      <c r="M8" s="898"/>
      <c r="N8" s="898" t="s">
        <v>561</v>
      </c>
      <c r="O8" s="898"/>
      <c r="P8" s="898" t="s">
        <v>938</v>
      </c>
      <c r="Q8" s="898"/>
      <c r="R8" s="898" t="s">
        <v>939</v>
      </c>
      <c r="S8" s="898"/>
      <c r="T8" s="898"/>
      <c r="U8" s="894"/>
      <c r="V8" s="895"/>
      <c r="W8" s="894"/>
      <c r="X8" s="895"/>
      <c r="Y8" s="886"/>
      <c r="Z8" s="898"/>
      <c r="AA8" s="898"/>
      <c r="AB8" s="898"/>
      <c r="AC8" s="896"/>
      <c r="AD8" s="900"/>
      <c r="AE8" s="900"/>
      <c r="AF8" s="900"/>
      <c r="AG8" s="900"/>
      <c r="AH8" s="900"/>
      <c r="AI8" s="900"/>
      <c r="AJ8" s="897"/>
      <c r="AK8" s="894"/>
      <c r="AL8" s="903"/>
      <c r="AM8" s="903"/>
      <c r="AN8" s="904"/>
      <c r="AO8" s="905"/>
      <c r="AP8" s="2"/>
    </row>
    <row r="9" spans="2:86" ht="12" customHeight="1" x14ac:dyDescent="0.15">
      <c r="B9" s="872"/>
      <c r="C9" s="877"/>
      <c r="D9" s="875"/>
      <c r="E9" s="875"/>
      <c r="F9" s="875"/>
      <c r="G9" s="875"/>
      <c r="H9" s="875"/>
      <c r="I9" s="875"/>
      <c r="J9" s="876"/>
      <c r="K9" s="898"/>
      <c r="L9" s="898"/>
      <c r="M9" s="898"/>
      <c r="N9" s="898"/>
      <c r="O9" s="898"/>
      <c r="P9" s="898"/>
      <c r="Q9" s="898"/>
      <c r="R9" s="898"/>
      <c r="S9" s="898"/>
      <c r="T9" s="898"/>
      <c r="U9" s="894"/>
      <c r="V9" s="895"/>
      <c r="W9" s="894"/>
      <c r="X9" s="895"/>
      <c r="Y9" s="886" t="s">
        <v>940</v>
      </c>
      <c r="Z9" s="898"/>
      <c r="AA9" s="898"/>
      <c r="AB9" s="898"/>
      <c r="AC9" s="898" t="s">
        <v>941</v>
      </c>
      <c r="AD9" s="898"/>
      <c r="AE9" s="898"/>
      <c r="AF9" s="898"/>
      <c r="AG9" s="898" t="s">
        <v>942</v>
      </c>
      <c r="AH9" s="898"/>
      <c r="AI9" s="898"/>
      <c r="AJ9" s="898"/>
      <c r="AK9" s="894"/>
      <c r="AL9" s="903"/>
      <c r="AM9" s="903"/>
      <c r="AN9" s="904"/>
      <c r="AO9" s="905"/>
      <c r="AP9" s="2"/>
    </row>
    <row r="10" spans="2:86" ht="12" customHeight="1" x14ac:dyDescent="0.15">
      <c r="B10" s="872"/>
      <c r="C10" s="877"/>
      <c r="D10" s="875"/>
      <c r="E10" s="875"/>
      <c r="F10" s="875"/>
      <c r="G10" s="875"/>
      <c r="H10" s="875"/>
      <c r="I10" s="875"/>
      <c r="J10" s="876"/>
      <c r="K10" s="898"/>
      <c r="L10" s="898"/>
      <c r="M10" s="898"/>
      <c r="N10" s="898"/>
      <c r="O10" s="898"/>
      <c r="P10" s="898"/>
      <c r="Q10" s="898"/>
      <c r="R10" s="898"/>
      <c r="S10" s="898"/>
      <c r="T10" s="898"/>
      <c r="U10" s="896"/>
      <c r="V10" s="897"/>
      <c r="W10" s="896"/>
      <c r="X10" s="897"/>
      <c r="Y10" s="183" t="s">
        <v>527</v>
      </c>
      <c r="Z10" s="184" t="s">
        <v>526</v>
      </c>
      <c r="AA10" s="184" t="s">
        <v>943</v>
      </c>
      <c r="AB10" s="184" t="s">
        <v>944</v>
      </c>
      <c r="AC10" s="184" t="s">
        <v>527</v>
      </c>
      <c r="AD10" s="184" t="s">
        <v>526</v>
      </c>
      <c r="AE10" s="184" t="s">
        <v>943</v>
      </c>
      <c r="AF10" s="184" t="s">
        <v>944</v>
      </c>
      <c r="AG10" s="184" t="s">
        <v>527</v>
      </c>
      <c r="AH10" s="184" t="s">
        <v>526</v>
      </c>
      <c r="AI10" s="184" t="s">
        <v>943</v>
      </c>
      <c r="AJ10" s="184" t="s">
        <v>944</v>
      </c>
      <c r="AK10" s="896"/>
      <c r="AL10" s="900"/>
      <c r="AM10" s="900"/>
      <c r="AN10" s="906"/>
      <c r="AO10" s="907"/>
      <c r="AP10" s="2"/>
    </row>
    <row r="11" spans="2:86" ht="12" customHeight="1" x14ac:dyDescent="0.15">
      <c r="B11" s="872"/>
      <c r="C11" s="877"/>
      <c r="D11" s="875"/>
      <c r="E11" s="875"/>
      <c r="F11" s="875"/>
      <c r="G11" s="875"/>
      <c r="H11" s="875"/>
      <c r="I11" s="875"/>
      <c r="J11" s="876"/>
      <c r="K11" s="185">
        <v>1</v>
      </c>
      <c r="L11" s="908" t="s">
        <v>574</v>
      </c>
      <c r="M11" s="910"/>
      <c r="N11" s="908" t="s">
        <v>585</v>
      </c>
      <c r="O11" s="910"/>
      <c r="P11" s="908" t="s">
        <v>576</v>
      </c>
      <c r="Q11" s="910"/>
      <c r="R11" s="606" t="s">
        <v>270</v>
      </c>
      <c r="S11" s="606"/>
      <c r="T11" s="606"/>
      <c r="U11" s="908" t="s">
        <v>582</v>
      </c>
      <c r="V11" s="910"/>
      <c r="W11" s="908"/>
      <c r="X11" s="910"/>
      <c r="Y11" s="186"/>
      <c r="Z11" s="187"/>
      <c r="AA11" s="187"/>
      <c r="AB11" s="187"/>
      <c r="AC11" s="188"/>
      <c r="AD11" s="188"/>
      <c r="AE11" s="188"/>
      <c r="AF11" s="188">
        <v>2.5000000000000001E-3</v>
      </c>
      <c r="AG11" s="188"/>
      <c r="AH11" s="188"/>
      <c r="AI11" s="188"/>
      <c r="AJ11" s="188"/>
      <c r="AK11" s="908"/>
      <c r="AL11" s="909"/>
      <c r="AM11" s="909"/>
      <c r="AN11" s="909"/>
      <c r="AO11" s="910"/>
      <c r="AP11" s="2"/>
      <c r="AQ11" s="189">
        <f>IF(P11="材質劣化",2,IF(P11="漏水",3,1))</f>
        <v>2</v>
      </c>
    </row>
    <row r="12" spans="2:86" ht="12" customHeight="1" x14ac:dyDescent="0.15">
      <c r="B12" s="872"/>
      <c r="C12" s="877"/>
      <c r="D12" s="875"/>
      <c r="E12" s="875"/>
      <c r="F12" s="875"/>
      <c r="G12" s="875"/>
      <c r="H12" s="875"/>
      <c r="I12" s="875"/>
      <c r="J12" s="876"/>
      <c r="K12" s="185"/>
      <c r="L12" s="908"/>
      <c r="M12" s="910"/>
      <c r="N12" s="908"/>
      <c r="O12" s="910"/>
      <c r="P12" s="908"/>
      <c r="Q12" s="910"/>
      <c r="R12" s="606"/>
      <c r="S12" s="606"/>
      <c r="T12" s="606"/>
      <c r="U12" s="908"/>
      <c r="V12" s="910"/>
      <c r="W12" s="908"/>
      <c r="X12" s="910"/>
      <c r="Y12" s="186"/>
      <c r="Z12" s="187"/>
      <c r="AA12" s="187"/>
      <c r="AB12" s="187"/>
      <c r="AC12" s="188"/>
      <c r="AD12" s="188"/>
      <c r="AE12" s="188"/>
      <c r="AF12" s="188"/>
      <c r="AG12" s="188"/>
      <c r="AH12" s="188"/>
      <c r="AI12" s="188"/>
      <c r="AJ12" s="188"/>
      <c r="AK12" s="908"/>
      <c r="AL12" s="909"/>
      <c r="AM12" s="909"/>
      <c r="AN12" s="909"/>
      <c r="AO12" s="910"/>
      <c r="AP12" s="2"/>
      <c r="AQ12" s="189">
        <f>IF(P12="材質劣化",2,IF(P12="漏水",3,1))</f>
        <v>1</v>
      </c>
    </row>
    <row r="13" spans="2:86" ht="12" customHeight="1" x14ac:dyDescent="0.15">
      <c r="B13" s="872"/>
      <c r="C13" s="877"/>
      <c r="D13" s="875"/>
      <c r="E13" s="875"/>
      <c r="F13" s="875"/>
      <c r="G13" s="875"/>
      <c r="H13" s="875"/>
      <c r="I13" s="875"/>
      <c r="J13" s="876"/>
      <c r="K13" s="185"/>
      <c r="L13" s="908"/>
      <c r="M13" s="910"/>
      <c r="N13" s="908"/>
      <c r="O13" s="910"/>
      <c r="P13" s="908"/>
      <c r="Q13" s="910"/>
      <c r="R13" s="604"/>
      <c r="S13" s="620"/>
      <c r="T13" s="605"/>
      <c r="U13" s="908"/>
      <c r="V13" s="910"/>
      <c r="W13" s="908"/>
      <c r="X13" s="910"/>
      <c r="Y13" s="186"/>
      <c r="Z13" s="187"/>
      <c r="AA13" s="187"/>
      <c r="AB13" s="187"/>
      <c r="AC13" s="188"/>
      <c r="AD13" s="188"/>
      <c r="AE13" s="188"/>
      <c r="AF13" s="188"/>
      <c r="AG13" s="188"/>
      <c r="AH13" s="188"/>
      <c r="AI13" s="188"/>
      <c r="AJ13" s="188"/>
      <c r="AK13" s="908"/>
      <c r="AL13" s="909"/>
      <c r="AM13" s="909"/>
      <c r="AN13" s="909"/>
      <c r="AO13" s="910"/>
      <c r="AP13" s="2"/>
      <c r="AQ13" s="189">
        <f t="shared" ref="AQ13:AQ34" si="2">IF(P13="材質劣化",2,IF(P13="漏水",3,1))</f>
        <v>1</v>
      </c>
    </row>
    <row r="14" spans="2:86" ht="12" customHeight="1" x14ac:dyDescent="0.15">
      <c r="B14" s="872"/>
      <c r="C14" s="877"/>
      <c r="D14" s="875"/>
      <c r="E14" s="875"/>
      <c r="F14" s="875"/>
      <c r="G14" s="875"/>
      <c r="H14" s="875"/>
      <c r="I14" s="875"/>
      <c r="J14" s="876"/>
      <c r="K14" s="185"/>
      <c r="L14" s="908"/>
      <c r="M14" s="910"/>
      <c r="N14" s="908"/>
      <c r="O14" s="910"/>
      <c r="P14" s="908"/>
      <c r="Q14" s="910"/>
      <c r="R14" s="604"/>
      <c r="S14" s="620"/>
      <c r="T14" s="605"/>
      <c r="U14" s="908"/>
      <c r="V14" s="910"/>
      <c r="W14" s="908"/>
      <c r="X14" s="910"/>
      <c r="Y14" s="186"/>
      <c r="Z14" s="187"/>
      <c r="AA14" s="187"/>
      <c r="AB14" s="187"/>
      <c r="AC14" s="188"/>
      <c r="AD14" s="188"/>
      <c r="AE14" s="188"/>
      <c r="AF14" s="188"/>
      <c r="AG14" s="188"/>
      <c r="AH14" s="188"/>
      <c r="AI14" s="188"/>
      <c r="AJ14" s="188"/>
      <c r="AK14" s="908"/>
      <c r="AL14" s="909"/>
      <c r="AM14" s="909"/>
      <c r="AN14" s="909"/>
      <c r="AO14" s="910"/>
      <c r="AP14" s="2"/>
      <c r="AQ14" s="189">
        <f t="shared" si="2"/>
        <v>1</v>
      </c>
    </row>
    <row r="15" spans="2:86" ht="12" customHeight="1" x14ac:dyDescent="0.15">
      <c r="B15" s="872"/>
      <c r="C15" s="877"/>
      <c r="D15" s="875"/>
      <c r="E15" s="875"/>
      <c r="F15" s="875"/>
      <c r="G15" s="875"/>
      <c r="H15" s="875"/>
      <c r="I15" s="875"/>
      <c r="J15" s="876"/>
      <c r="K15" s="185"/>
      <c r="L15" s="908"/>
      <c r="M15" s="910"/>
      <c r="N15" s="908"/>
      <c r="O15" s="910"/>
      <c r="P15" s="908"/>
      <c r="Q15" s="910"/>
      <c r="R15" s="604"/>
      <c r="S15" s="620"/>
      <c r="T15" s="605"/>
      <c r="U15" s="908"/>
      <c r="V15" s="910"/>
      <c r="W15" s="908"/>
      <c r="X15" s="910"/>
      <c r="Y15" s="186"/>
      <c r="Z15" s="187"/>
      <c r="AA15" s="187"/>
      <c r="AB15" s="187"/>
      <c r="AC15" s="188"/>
      <c r="AD15" s="188"/>
      <c r="AE15" s="188"/>
      <c r="AF15" s="188"/>
      <c r="AG15" s="188"/>
      <c r="AH15" s="188"/>
      <c r="AI15" s="188"/>
      <c r="AJ15" s="188"/>
      <c r="AK15" s="908"/>
      <c r="AL15" s="909"/>
      <c r="AM15" s="909"/>
      <c r="AN15" s="909"/>
      <c r="AO15" s="910"/>
      <c r="AP15" s="2"/>
      <c r="AQ15" s="189">
        <f t="shared" si="2"/>
        <v>1</v>
      </c>
    </row>
    <row r="16" spans="2:86" ht="12" customHeight="1" x14ac:dyDescent="0.15">
      <c r="B16" s="872"/>
      <c r="C16" s="877"/>
      <c r="D16" s="875"/>
      <c r="E16" s="875"/>
      <c r="F16" s="875"/>
      <c r="G16" s="875"/>
      <c r="H16" s="875"/>
      <c r="I16" s="875"/>
      <c r="J16" s="876"/>
      <c r="K16" s="185"/>
      <c r="L16" s="908"/>
      <c r="M16" s="910"/>
      <c r="N16" s="908"/>
      <c r="O16" s="910"/>
      <c r="P16" s="908"/>
      <c r="Q16" s="910"/>
      <c r="R16" s="604"/>
      <c r="S16" s="620"/>
      <c r="T16" s="605"/>
      <c r="U16" s="908"/>
      <c r="V16" s="910"/>
      <c r="W16" s="908"/>
      <c r="X16" s="910"/>
      <c r="Y16" s="186"/>
      <c r="Z16" s="187"/>
      <c r="AA16" s="187"/>
      <c r="AB16" s="187"/>
      <c r="AC16" s="188"/>
      <c r="AD16" s="188"/>
      <c r="AE16" s="188"/>
      <c r="AF16" s="188"/>
      <c r="AG16" s="188"/>
      <c r="AH16" s="188"/>
      <c r="AI16" s="188"/>
      <c r="AJ16" s="188"/>
      <c r="AK16" s="908"/>
      <c r="AL16" s="909"/>
      <c r="AM16" s="909"/>
      <c r="AN16" s="909"/>
      <c r="AO16" s="910"/>
      <c r="AP16" s="2"/>
      <c r="AQ16" s="189">
        <f t="shared" si="2"/>
        <v>1</v>
      </c>
    </row>
    <row r="17" spans="2:46" ht="12" customHeight="1" x14ac:dyDescent="0.15">
      <c r="B17" s="872"/>
      <c r="C17" s="877"/>
      <c r="D17" s="875"/>
      <c r="E17" s="875"/>
      <c r="F17" s="875"/>
      <c r="G17" s="875"/>
      <c r="H17" s="875"/>
      <c r="I17" s="875"/>
      <c r="J17" s="876"/>
      <c r="K17" s="185"/>
      <c r="L17" s="908"/>
      <c r="M17" s="910"/>
      <c r="N17" s="908"/>
      <c r="O17" s="910"/>
      <c r="P17" s="908"/>
      <c r="Q17" s="910"/>
      <c r="R17" s="604"/>
      <c r="S17" s="620"/>
      <c r="T17" s="605"/>
      <c r="U17" s="908"/>
      <c r="V17" s="910"/>
      <c r="W17" s="908"/>
      <c r="X17" s="910"/>
      <c r="Y17" s="186"/>
      <c r="Z17" s="187"/>
      <c r="AA17" s="187"/>
      <c r="AB17" s="187"/>
      <c r="AC17" s="188"/>
      <c r="AD17" s="188"/>
      <c r="AE17" s="188"/>
      <c r="AF17" s="188"/>
      <c r="AG17" s="188"/>
      <c r="AH17" s="188"/>
      <c r="AI17" s="188"/>
      <c r="AJ17" s="188"/>
      <c r="AK17" s="908"/>
      <c r="AL17" s="909"/>
      <c r="AM17" s="909"/>
      <c r="AN17" s="909"/>
      <c r="AO17" s="910"/>
      <c r="AP17" s="2"/>
      <c r="AQ17" s="189">
        <f t="shared" si="2"/>
        <v>1</v>
      </c>
    </row>
    <row r="18" spans="2:46" ht="12" customHeight="1" x14ac:dyDescent="0.15">
      <c r="B18" s="872"/>
      <c r="C18" s="877"/>
      <c r="D18" s="875"/>
      <c r="E18" s="875"/>
      <c r="F18" s="875"/>
      <c r="G18" s="875"/>
      <c r="H18" s="875"/>
      <c r="I18" s="875"/>
      <c r="J18" s="876"/>
      <c r="K18" s="185"/>
      <c r="L18" s="908"/>
      <c r="M18" s="910"/>
      <c r="N18" s="908"/>
      <c r="O18" s="910"/>
      <c r="P18" s="908"/>
      <c r="Q18" s="910"/>
      <c r="R18" s="604"/>
      <c r="S18" s="620"/>
      <c r="T18" s="605"/>
      <c r="U18" s="908"/>
      <c r="V18" s="910"/>
      <c r="W18" s="908"/>
      <c r="X18" s="910"/>
      <c r="Y18" s="186"/>
      <c r="Z18" s="187"/>
      <c r="AA18" s="187"/>
      <c r="AB18" s="187"/>
      <c r="AC18" s="188"/>
      <c r="AD18" s="188"/>
      <c r="AE18" s="188"/>
      <c r="AF18" s="188"/>
      <c r="AG18" s="188"/>
      <c r="AH18" s="188"/>
      <c r="AI18" s="188"/>
      <c r="AJ18" s="188"/>
      <c r="AK18" s="908"/>
      <c r="AL18" s="909"/>
      <c r="AM18" s="909"/>
      <c r="AN18" s="909"/>
      <c r="AO18" s="910"/>
      <c r="AP18" s="2"/>
      <c r="AQ18" s="189">
        <f t="shared" si="2"/>
        <v>1</v>
      </c>
    </row>
    <row r="19" spans="2:46" ht="12" customHeight="1" x14ac:dyDescent="0.15">
      <c r="B19" s="872"/>
      <c r="C19" s="877"/>
      <c r="D19" s="875"/>
      <c r="E19" s="875"/>
      <c r="F19" s="875"/>
      <c r="G19" s="875"/>
      <c r="H19" s="875"/>
      <c r="I19" s="875"/>
      <c r="J19" s="876"/>
      <c r="K19" s="185"/>
      <c r="L19" s="908"/>
      <c r="M19" s="910"/>
      <c r="N19" s="908"/>
      <c r="O19" s="910"/>
      <c r="P19" s="908"/>
      <c r="Q19" s="910"/>
      <c r="R19" s="604"/>
      <c r="S19" s="620"/>
      <c r="T19" s="605"/>
      <c r="U19" s="908"/>
      <c r="V19" s="910"/>
      <c r="W19" s="908"/>
      <c r="X19" s="910"/>
      <c r="Y19" s="186"/>
      <c r="Z19" s="187"/>
      <c r="AA19" s="187"/>
      <c r="AB19" s="187"/>
      <c r="AC19" s="188"/>
      <c r="AD19" s="188"/>
      <c r="AE19" s="188"/>
      <c r="AF19" s="188"/>
      <c r="AG19" s="188"/>
      <c r="AH19" s="188"/>
      <c r="AI19" s="188"/>
      <c r="AJ19" s="188"/>
      <c r="AK19" s="908"/>
      <c r="AL19" s="909"/>
      <c r="AM19" s="909"/>
      <c r="AN19" s="909"/>
      <c r="AO19" s="910"/>
      <c r="AP19" s="2"/>
      <c r="AQ19" s="189">
        <f t="shared" si="2"/>
        <v>1</v>
      </c>
    </row>
    <row r="20" spans="2:46" ht="12" customHeight="1" x14ac:dyDescent="0.15">
      <c r="B20" s="872"/>
      <c r="C20" s="877"/>
      <c r="D20" s="875"/>
      <c r="E20" s="875"/>
      <c r="F20" s="875"/>
      <c r="G20" s="875"/>
      <c r="H20" s="875"/>
      <c r="I20" s="875"/>
      <c r="J20" s="876"/>
      <c r="K20" s="185"/>
      <c r="L20" s="908"/>
      <c r="M20" s="910"/>
      <c r="N20" s="908"/>
      <c r="O20" s="910"/>
      <c r="P20" s="908"/>
      <c r="Q20" s="910"/>
      <c r="R20" s="604"/>
      <c r="S20" s="620"/>
      <c r="T20" s="605"/>
      <c r="U20" s="908"/>
      <c r="V20" s="910"/>
      <c r="W20" s="908"/>
      <c r="X20" s="910"/>
      <c r="Y20" s="186"/>
      <c r="Z20" s="187"/>
      <c r="AA20" s="187"/>
      <c r="AB20" s="187"/>
      <c r="AC20" s="188"/>
      <c r="AD20" s="188"/>
      <c r="AE20" s="188"/>
      <c r="AF20" s="188"/>
      <c r="AG20" s="188"/>
      <c r="AH20" s="188"/>
      <c r="AI20" s="188"/>
      <c r="AJ20" s="188"/>
      <c r="AK20" s="908"/>
      <c r="AL20" s="909"/>
      <c r="AM20" s="909"/>
      <c r="AN20" s="909"/>
      <c r="AO20" s="910"/>
      <c r="AP20" s="2"/>
      <c r="AQ20" s="189">
        <f t="shared" si="2"/>
        <v>1</v>
      </c>
    </row>
    <row r="21" spans="2:46" ht="12" customHeight="1" x14ac:dyDescent="0.15">
      <c r="B21" s="872"/>
      <c r="C21" s="877"/>
      <c r="D21" s="875"/>
      <c r="E21" s="875"/>
      <c r="F21" s="875"/>
      <c r="G21" s="875"/>
      <c r="H21" s="875"/>
      <c r="I21" s="875"/>
      <c r="J21" s="876"/>
      <c r="K21" s="185"/>
      <c r="L21" s="908"/>
      <c r="M21" s="910"/>
      <c r="N21" s="908"/>
      <c r="O21" s="910"/>
      <c r="P21" s="908"/>
      <c r="Q21" s="910"/>
      <c r="R21" s="604"/>
      <c r="S21" s="620"/>
      <c r="T21" s="605"/>
      <c r="U21" s="908"/>
      <c r="V21" s="910"/>
      <c r="W21" s="908"/>
      <c r="X21" s="910"/>
      <c r="Y21" s="186"/>
      <c r="Z21" s="187"/>
      <c r="AA21" s="187"/>
      <c r="AB21" s="187"/>
      <c r="AC21" s="188"/>
      <c r="AD21" s="188"/>
      <c r="AE21" s="188"/>
      <c r="AF21" s="188"/>
      <c r="AG21" s="188"/>
      <c r="AH21" s="188"/>
      <c r="AI21" s="188"/>
      <c r="AJ21" s="188"/>
      <c r="AK21" s="908"/>
      <c r="AL21" s="909"/>
      <c r="AM21" s="909"/>
      <c r="AN21" s="909"/>
      <c r="AO21" s="910"/>
      <c r="AP21" s="2"/>
      <c r="AQ21" s="189">
        <f>IF(P21="材質劣化",2,IF(P21="漏水",3,1))</f>
        <v>1</v>
      </c>
    </row>
    <row r="22" spans="2:46" ht="12" customHeight="1" x14ac:dyDescent="0.15">
      <c r="B22" s="872"/>
      <c r="C22" s="877"/>
      <c r="D22" s="875"/>
      <c r="E22" s="875"/>
      <c r="F22" s="875"/>
      <c r="G22" s="875"/>
      <c r="H22" s="875"/>
      <c r="I22" s="875"/>
      <c r="J22" s="876"/>
      <c r="K22" s="185"/>
      <c r="L22" s="908"/>
      <c r="M22" s="910"/>
      <c r="N22" s="908"/>
      <c r="O22" s="910"/>
      <c r="P22" s="908"/>
      <c r="Q22" s="910"/>
      <c r="R22" s="604"/>
      <c r="S22" s="620"/>
      <c r="T22" s="605"/>
      <c r="U22" s="908"/>
      <c r="V22" s="910"/>
      <c r="W22" s="908"/>
      <c r="X22" s="910"/>
      <c r="Y22" s="186"/>
      <c r="Z22" s="187"/>
      <c r="AA22" s="187"/>
      <c r="AB22" s="187"/>
      <c r="AC22" s="188"/>
      <c r="AD22" s="188"/>
      <c r="AE22" s="188"/>
      <c r="AF22" s="188"/>
      <c r="AG22" s="188"/>
      <c r="AH22" s="188"/>
      <c r="AI22" s="188"/>
      <c r="AJ22" s="188"/>
      <c r="AK22" s="908"/>
      <c r="AL22" s="909"/>
      <c r="AM22" s="909"/>
      <c r="AN22" s="909"/>
      <c r="AO22" s="910"/>
      <c r="AP22" s="2"/>
      <c r="AQ22" s="189">
        <f t="shared" si="2"/>
        <v>1</v>
      </c>
    </row>
    <row r="23" spans="2:46" ht="12" customHeight="1" x14ac:dyDescent="0.15">
      <c r="B23" s="872"/>
      <c r="C23" s="877"/>
      <c r="D23" s="875"/>
      <c r="E23" s="875"/>
      <c r="F23" s="875"/>
      <c r="G23" s="875"/>
      <c r="H23" s="875"/>
      <c r="I23" s="875"/>
      <c r="J23" s="876"/>
      <c r="K23" s="185"/>
      <c r="L23" s="908"/>
      <c r="M23" s="910"/>
      <c r="N23" s="908"/>
      <c r="O23" s="910"/>
      <c r="P23" s="908"/>
      <c r="Q23" s="910"/>
      <c r="R23" s="604"/>
      <c r="S23" s="620"/>
      <c r="T23" s="605"/>
      <c r="U23" s="908"/>
      <c r="V23" s="910"/>
      <c r="W23" s="908"/>
      <c r="X23" s="910"/>
      <c r="Y23" s="186"/>
      <c r="Z23" s="187"/>
      <c r="AA23" s="187"/>
      <c r="AB23" s="187"/>
      <c r="AC23" s="188"/>
      <c r="AD23" s="188"/>
      <c r="AE23" s="188"/>
      <c r="AF23" s="188"/>
      <c r="AG23" s="188"/>
      <c r="AH23" s="188"/>
      <c r="AI23" s="188"/>
      <c r="AJ23" s="188"/>
      <c r="AK23" s="908"/>
      <c r="AL23" s="909"/>
      <c r="AM23" s="909"/>
      <c r="AN23" s="909"/>
      <c r="AO23" s="910"/>
      <c r="AP23" s="2"/>
      <c r="AQ23" s="189">
        <f t="shared" si="2"/>
        <v>1</v>
      </c>
    </row>
    <row r="24" spans="2:46" ht="12" customHeight="1" x14ac:dyDescent="0.15">
      <c r="B24" s="872"/>
      <c r="C24" s="877"/>
      <c r="D24" s="875"/>
      <c r="E24" s="875"/>
      <c r="F24" s="875"/>
      <c r="G24" s="875"/>
      <c r="H24" s="875"/>
      <c r="I24" s="875"/>
      <c r="J24" s="876"/>
      <c r="K24" s="185"/>
      <c r="L24" s="908"/>
      <c r="M24" s="910"/>
      <c r="N24" s="908"/>
      <c r="O24" s="910"/>
      <c r="P24" s="908"/>
      <c r="Q24" s="910"/>
      <c r="R24" s="604"/>
      <c r="S24" s="620"/>
      <c r="T24" s="605"/>
      <c r="U24" s="908"/>
      <c r="V24" s="910"/>
      <c r="W24" s="908"/>
      <c r="X24" s="910"/>
      <c r="Y24" s="186"/>
      <c r="Z24" s="187"/>
      <c r="AA24" s="187"/>
      <c r="AB24" s="187"/>
      <c r="AC24" s="188"/>
      <c r="AD24" s="188"/>
      <c r="AE24" s="188"/>
      <c r="AF24" s="188"/>
      <c r="AG24" s="188"/>
      <c r="AH24" s="188"/>
      <c r="AI24" s="188"/>
      <c r="AJ24" s="188"/>
      <c r="AK24" s="908"/>
      <c r="AL24" s="909"/>
      <c r="AM24" s="909"/>
      <c r="AN24" s="909"/>
      <c r="AO24" s="910"/>
      <c r="AP24" s="2"/>
      <c r="AQ24" s="189">
        <f t="shared" si="2"/>
        <v>1</v>
      </c>
    </row>
    <row r="25" spans="2:46" ht="12" customHeight="1" x14ac:dyDescent="0.15">
      <c r="B25" s="872"/>
      <c r="C25" s="877"/>
      <c r="D25" s="875"/>
      <c r="E25" s="875"/>
      <c r="F25" s="875"/>
      <c r="G25" s="875"/>
      <c r="H25" s="875"/>
      <c r="I25" s="875"/>
      <c r="J25" s="876"/>
      <c r="K25" s="185"/>
      <c r="L25" s="908"/>
      <c r="M25" s="910"/>
      <c r="N25" s="908"/>
      <c r="O25" s="910"/>
      <c r="P25" s="908"/>
      <c r="Q25" s="910"/>
      <c r="R25" s="604"/>
      <c r="S25" s="620"/>
      <c r="T25" s="605"/>
      <c r="U25" s="908"/>
      <c r="V25" s="910"/>
      <c r="W25" s="908"/>
      <c r="X25" s="910"/>
      <c r="Y25" s="186"/>
      <c r="Z25" s="187"/>
      <c r="AA25" s="187"/>
      <c r="AB25" s="187"/>
      <c r="AC25" s="188"/>
      <c r="AD25" s="188"/>
      <c r="AE25" s="188"/>
      <c r="AF25" s="188"/>
      <c r="AG25" s="188"/>
      <c r="AH25" s="188"/>
      <c r="AI25" s="188"/>
      <c r="AJ25" s="188"/>
      <c r="AK25" s="908"/>
      <c r="AL25" s="909"/>
      <c r="AM25" s="909"/>
      <c r="AN25" s="909"/>
      <c r="AO25" s="910"/>
      <c r="AP25" s="2"/>
      <c r="AQ25" s="189">
        <f t="shared" si="2"/>
        <v>1</v>
      </c>
    </row>
    <row r="26" spans="2:46" ht="12" customHeight="1" x14ac:dyDescent="0.15">
      <c r="B26" s="872"/>
      <c r="C26" s="877"/>
      <c r="D26" s="875"/>
      <c r="E26" s="875"/>
      <c r="F26" s="875"/>
      <c r="G26" s="875"/>
      <c r="H26" s="875"/>
      <c r="I26" s="875"/>
      <c r="J26" s="876"/>
      <c r="K26" s="185"/>
      <c r="L26" s="908"/>
      <c r="M26" s="910"/>
      <c r="N26" s="908"/>
      <c r="O26" s="910"/>
      <c r="P26" s="908"/>
      <c r="Q26" s="910"/>
      <c r="R26" s="604"/>
      <c r="S26" s="620"/>
      <c r="T26" s="605"/>
      <c r="U26" s="908"/>
      <c r="V26" s="910"/>
      <c r="W26" s="908"/>
      <c r="X26" s="910"/>
      <c r="Y26" s="186"/>
      <c r="Z26" s="187"/>
      <c r="AA26" s="187"/>
      <c r="AB26" s="187"/>
      <c r="AC26" s="188"/>
      <c r="AD26" s="188"/>
      <c r="AE26" s="188"/>
      <c r="AF26" s="188"/>
      <c r="AG26" s="188"/>
      <c r="AH26" s="188"/>
      <c r="AI26" s="188"/>
      <c r="AJ26" s="188"/>
      <c r="AK26" s="908"/>
      <c r="AL26" s="909"/>
      <c r="AM26" s="909"/>
      <c r="AN26" s="909"/>
      <c r="AO26" s="910"/>
      <c r="AP26" s="2"/>
      <c r="AQ26" s="189">
        <f t="shared" si="2"/>
        <v>1</v>
      </c>
    </row>
    <row r="27" spans="2:46" ht="12" customHeight="1" x14ac:dyDescent="0.15">
      <c r="B27" s="872"/>
      <c r="C27" s="877"/>
      <c r="D27" s="875"/>
      <c r="E27" s="875"/>
      <c r="F27" s="875"/>
      <c r="G27" s="875"/>
      <c r="H27" s="875"/>
      <c r="I27" s="875"/>
      <c r="J27" s="876"/>
      <c r="K27" s="185"/>
      <c r="L27" s="908"/>
      <c r="M27" s="910"/>
      <c r="N27" s="908"/>
      <c r="O27" s="910"/>
      <c r="P27" s="908"/>
      <c r="Q27" s="910"/>
      <c r="R27" s="604"/>
      <c r="S27" s="620"/>
      <c r="T27" s="605"/>
      <c r="U27" s="908"/>
      <c r="V27" s="910"/>
      <c r="W27" s="908"/>
      <c r="X27" s="910"/>
      <c r="Y27" s="186"/>
      <c r="Z27" s="187"/>
      <c r="AA27" s="187"/>
      <c r="AB27" s="187"/>
      <c r="AC27" s="188"/>
      <c r="AD27" s="188"/>
      <c r="AE27" s="188"/>
      <c r="AF27" s="188"/>
      <c r="AG27" s="188"/>
      <c r="AH27" s="188"/>
      <c r="AI27" s="188"/>
      <c r="AJ27" s="188"/>
      <c r="AK27" s="908"/>
      <c r="AL27" s="909"/>
      <c r="AM27" s="909"/>
      <c r="AN27" s="909"/>
      <c r="AO27" s="910"/>
      <c r="AP27" s="2"/>
      <c r="AQ27" s="189">
        <f t="shared" si="2"/>
        <v>1</v>
      </c>
    </row>
    <row r="28" spans="2:46" ht="12" customHeight="1" x14ac:dyDescent="0.15">
      <c r="B28" s="872"/>
      <c r="C28" s="877"/>
      <c r="D28" s="875"/>
      <c r="E28" s="875"/>
      <c r="F28" s="875"/>
      <c r="G28" s="875"/>
      <c r="H28" s="875"/>
      <c r="I28" s="875"/>
      <c r="J28" s="876"/>
      <c r="K28" s="185"/>
      <c r="L28" s="908"/>
      <c r="M28" s="910"/>
      <c r="N28" s="908"/>
      <c r="O28" s="910"/>
      <c r="P28" s="908"/>
      <c r="Q28" s="910"/>
      <c r="R28" s="604"/>
      <c r="S28" s="620"/>
      <c r="T28" s="605"/>
      <c r="U28" s="908"/>
      <c r="V28" s="910"/>
      <c r="W28" s="908"/>
      <c r="X28" s="910"/>
      <c r="Y28" s="186"/>
      <c r="Z28" s="187"/>
      <c r="AA28" s="187"/>
      <c r="AB28" s="187"/>
      <c r="AC28" s="188"/>
      <c r="AD28" s="188"/>
      <c r="AE28" s="188"/>
      <c r="AF28" s="188"/>
      <c r="AG28" s="188"/>
      <c r="AH28" s="188"/>
      <c r="AI28" s="188"/>
      <c r="AJ28" s="188"/>
      <c r="AK28" s="908"/>
      <c r="AL28" s="909"/>
      <c r="AM28" s="909"/>
      <c r="AN28" s="909"/>
      <c r="AO28" s="910"/>
      <c r="AP28" s="2"/>
      <c r="AQ28" s="189">
        <f t="shared" si="2"/>
        <v>1</v>
      </c>
    </row>
    <row r="29" spans="2:46" ht="12" customHeight="1" x14ac:dyDescent="0.15">
      <c r="B29" s="872"/>
      <c r="C29" s="877"/>
      <c r="D29" s="875"/>
      <c r="E29" s="875"/>
      <c r="F29" s="875"/>
      <c r="G29" s="875"/>
      <c r="H29" s="875"/>
      <c r="I29" s="875"/>
      <c r="J29" s="876"/>
      <c r="K29" s="185"/>
      <c r="L29" s="908"/>
      <c r="M29" s="910"/>
      <c r="N29" s="908"/>
      <c r="O29" s="910"/>
      <c r="P29" s="908"/>
      <c r="Q29" s="910"/>
      <c r="R29" s="604"/>
      <c r="S29" s="620"/>
      <c r="T29" s="605"/>
      <c r="U29" s="908"/>
      <c r="V29" s="910"/>
      <c r="W29" s="908"/>
      <c r="X29" s="910"/>
      <c r="Y29" s="186"/>
      <c r="Z29" s="187"/>
      <c r="AA29" s="187"/>
      <c r="AB29" s="187"/>
      <c r="AC29" s="188"/>
      <c r="AD29" s="188"/>
      <c r="AE29" s="188"/>
      <c r="AF29" s="188"/>
      <c r="AG29" s="188"/>
      <c r="AH29" s="188"/>
      <c r="AI29" s="188"/>
      <c r="AJ29" s="188"/>
      <c r="AK29" s="908"/>
      <c r="AL29" s="909"/>
      <c r="AM29" s="909"/>
      <c r="AN29" s="909"/>
      <c r="AO29" s="910"/>
      <c r="AP29" s="2"/>
      <c r="AQ29" s="189">
        <f t="shared" si="2"/>
        <v>1</v>
      </c>
    </row>
    <row r="30" spans="2:46" ht="12" customHeight="1" x14ac:dyDescent="0.15">
      <c r="B30" s="872"/>
      <c r="C30" s="877"/>
      <c r="D30" s="875"/>
      <c r="E30" s="875"/>
      <c r="F30" s="875"/>
      <c r="G30" s="875"/>
      <c r="H30" s="875"/>
      <c r="I30" s="875"/>
      <c r="J30" s="876"/>
      <c r="K30" s="185"/>
      <c r="L30" s="908"/>
      <c r="M30" s="910"/>
      <c r="N30" s="908"/>
      <c r="O30" s="910"/>
      <c r="P30" s="908"/>
      <c r="Q30" s="910"/>
      <c r="R30" s="604"/>
      <c r="S30" s="620"/>
      <c r="T30" s="605"/>
      <c r="U30" s="908"/>
      <c r="V30" s="910"/>
      <c r="W30" s="908"/>
      <c r="X30" s="910"/>
      <c r="Y30" s="186"/>
      <c r="Z30" s="187"/>
      <c r="AA30" s="187"/>
      <c r="AB30" s="187"/>
      <c r="AC30" s="188"/>
      <c r="AD30" s="188"/>
      <c r="AE30" s="188"/>
      <c r="AF30" s="188"/>
      <c r="AG30" s="188"/>
      <c r="AH30" s="188"/>
      <c r="AI30" s="188"/>
      <c r="AJ30" s="188"/>
      <c r="AK30" s="908"/>
      <c r="AL30" s="909"/>
      <c r="AM30" s="909"/>
      <c r="AN30" s="909"/>
      <c r="AO30" s="910"/>
      <c r="AP30" s="2"/>
      <c r="AQ30" s="189">
        <f t="shared" si="2"/>
        <v>1</v>
      </c>
    </row>
    <row r="31" spans="2:46" ht="12" customHeight="1" x14ac:dyDescent="0.15">
      <c r="B31" s="872"/>
      <c r="C31" s="877"/>
      <c r="D31" s="875"/>
      <c r="E31" s="875"/>
      <c r="F31" s="875"/>
      <c r="G31" s="875"/>
      <c r="H31" s="875"/>
      <c r="I31" s="875"/>
      <c r="J31" s="876"/>
      <c r="K31" s="185"/>
      <c r="L31" s="908"/>
      <c r="M31" s="910"/>
      <c r="N31" s="908"/>
      <c r="O31" s="910"/>
      <c r="P31" s="908"/>
      <c r="Q31" s="910"/>
      <c r="R31" s="604"/>
      <c r="S31" s="620"/>
      <c r="T31" s="605"/>
      <c r="U31" s="908"/>
      <c r="V31" s="910"/>
      <c r="W31" s="908"/>
      <c r="X31" s="910"/>
      <c r="Y31" s="186"/>
      <c r="Z31" s="187"/>
      <c r="AA31" s="187"/>
      <c r="AB31" s="187"/>
      <c r="AC31" s="188"/>
      <c r="AD31" s="188"/>
      <c r="AE31" s="188"/>
      <c r="AF31" s="188"/>
      <c r="AG31" s="188"/>
      <c r="AH31" s="188"/>
      <c r="AI31" s="188"/>
      <c r="AJ31" s="188"/>
      <c r="AK31" s="908"/>
      <c r="AL31" s="909"/>
      <c r="AM31" s="909"/>
      <c r="AN31" s="909"/>
      <c r="AO31" s="910"/>
      <c r="AP31" s="2"/>
      <c r="AQ31" s="189">
        <f t="shared" si="2"/>
        <v>1</v>
      </c>
    </row>
    <row r="32" spans="2:46" ht="12" customHeight="1" x14ac:dyDescent="0.15">
      <c r="B32" s="872"/>
      <c r="C32" s="877"/>
      <c r="D32" s="875"/>
      <c r="E32" s="875"/>
      <c r="F32" s="875"/>
      <c r="G32" s="875"/>
      <c r="H32" s="875"/>
      <c r="I32" s="875"/>
      <c r="J32" s="876"/>
      <c r="K32" s="185"/>
      <c r="L32" s="908"/>
      <c r="M32" s="910"/>
      <c r="N32" s="908"/>
      <c r="O32" s="910"/>
      <c r="P32" s="908"/>
      <c r="Q32" s="910"/>
      <c r="R32" s="604"/>
      <c r="S32" s="620"/>
      <c r="T32" s="605"/>
      <c r="U32" s="908"/>
      <c r="V32" s="910"/>
      <c r="W32" s="908"/>
      <c r="X32" s="910"/>
      <c r="Y32" s="186"/>
      <c r="Z32" s="187"/>
      <c r="AA32" s="187"/>
      <c r="AB32" s="187"/>
      <c r="AC32" s="188"/>
      <c r="AD32" s="188"/>
      <c r="AE32" s="188"/>
      <c r="AF32" s="188"/>
      <c r="AG32" s="188"/>
      <c r="AH32" s="188"/>
      <c r="AI32" s="188"/>
      <c r="AJ32" s="188"/>
      <c r="AK32" s="908"/>
      <c r="AL32" s="909"/>
      <c r="AM32" s="909"/>
      <c r="AN32" s="909"/>
      <c r="AO32" s="910"/>
      <c r="AP32" s="2"/>
      <c r="AQ32" s="189">
        <f t="shared" si="2"/>
        <v>1</v>
      </c>
      <c r="AS32" s="856"/>
      <c r="AT32" s="856"/>
    </row>
    <row r="33" spans="2:86" ht="12" customHeight="1" x14ac:dyDescent="0.15">
      <c r="B33" s="872"/>
      <c r="C33" s="877"/>
      <c r="D33" s="875"/>
      <c r="E33" s="875"/>
      <c r="F33" s="875"/>
      <c r="G33" s="875"/>
      <c r="H33" s="875"/>
      <c r="I33" s="875"/>
      <c r="J33" s="876"/>
      <c r="K33" s="185"/>
      <c r="L33" s="908"/>
      <c r="M33" s="910"/>
      <c r="N33" s="908"/>
      <c r="O33" s="910"/>
      <c r="P33" s="908"/>
      <c r="Q33" s="910"/>
      <c r="R33" s="604"/>
      <c r="S33" s="620"/>
      <c r="T33" s="605"/>
      <c r="U33" s="908"/>
      <c r="V33" s="910"/>
      <c r="W33" s="908"/>
      <c r="X33" s="910"/>
      <c r="Y33" s="186"/>
      <c r="Z33" s="187"/>
      <c r="AA33" s="187"/>
      <c r="AB33" s="187"/>
      <c r="AC33" s="188"/>
      <c r="AD33" s="188"/>
      <c r="AE33" s="188"/>
      <c r="AF33" s="188"/>
      <c r="AG33" s="188"/>
      <c r="AH33" s="188"/>
      <c r="AI33" s="188"/>
      <c r="AJ33" s="188"/>
      <c r="AK33" s="908"/>
      <c r="AL33" s="909"/>
      <c r="AM33" s="909"/>
      <c r="AN33" s="909"/>
      <c r="AO33" s="910"/>
      <c r="AP33" s="2"/>
      <c r="AQ33" s="189">
        <f t="shared" si="2"/>
        <v>1</v>
      </c>
      <c r="AS33" s="911"/>
      <c r="AT33" s="911"/>
    </row>
    <row r="34" spans="2:86" ht="12" customHeight="1" x14ac:dyDescent="0.15">
      <c r="B34" s="872"/>
      <c r="C34" s="877"/>
      <c r="D34" s="875"/>
      <c r="E34" s="875"/>
      <c r="F34" s="875"/>
      <c r="G34" s="875"/>
      <c r="H34" s="875"/>
      <c r="I34" s="875"/>
      <c r="J34" s="876"/>
      <c r="K34" s="185"/>
      <c r="L34" s="908"/>
      <c r="M34" s="910"/>
      <c r="N34" s="908"/>
      <c r="O34" s="910"/>
      <c r="P34" s="908"/>
      <c r="Q34" s="910"/>
      <c r="R34" s="604"/>
      <c r="S34" s="620"/>
      <c r="T34" s="605"/>
      <c r="U34" s="908"/>
      <c r="V34" s="910"/>
      <c r="W34" s="908"/>
      <c r="X34" s="910"/>
      <c r="Y34" s="186"/>
      <c r="Z34" s="187"/>
      <c r="AA34" s="187"/>
      <c r="AB34" s="187"/>
      <c r="AC34" s="188"/>
      <c r="AD34" s="188"/>
      <c r="AE34" s="188"/>
      <c r="AF34" s="188"/>
      <c r="AG34" s="188"/>
      <c r="AH34" s="188"/>
      <c r="AI34" s="188"/>
      <c r="AJ34" s="188"/>
      <c r="AK34" s="908"/>
      <c r="AL34" s="909"/>
      <c r="AM34" s="909"/>
      <c r="AN34" s="909"/>
      <c r="AO34" s="910"/>
      <c r="AP34" s="2"/>
      <c r="AQ34" s="189">
        <f t="shared" si="2"/>
        <v>1</v>
      </c>
      <c r="AS34" s="912"/>
      <c r="AT34" s="912"/>
    </row>
    <row r="35" spans="2:86" ht="12" customHeight="1" x14ac:dyDescent="0.15">
      <c r="B35" s="872"/>
      <c r="C35" s="877"/>
      <c r="D35" s="875"/>
      <c r="E35" s="875"/>
      <c r="F35" s="875"/>
      <c r="G35" s="875"/>
      <c r="H35" s="875"/>
      <c r="I35" s="875"/>
      <c r="J35" s="876"/>
      <c r="K35" s="913" t="s">
        <v>945</v>
      </c>
      <c r="L35" s="898" t="s">
        <v>946</v>
      </c>
      <c r="M35" s="898"/>
      <c r="N35" s="898"/>
      <c r="O35" s="898"/>
      <c r="P35" s="898"/>
      <c r="Q35" s="898"/>
      <c r="R35" s="898"/>
      <c r="S35" s="898"/>
      <c r="T35" s="898"/>
      <c r="U35" s="898"/>
      <c r="V35" s="898"/>
      <c r="W35" s="898"/>
      <c r="X35" s="898"/>
      <c r="Y35" s="884" t="s">
        <v>947</v>
      </c>
      <c r="Z35" s="885"/>
      <c r="AA35" s="885"/>
      <c r="AB35" s="886"/>
      <c r="AC35" s="190">
        <f t="shared" ref="AC35:AJ35" si="3">SUM(AC11:AC34)</f>
        <v>0</v>
      </c>
      <c r="AD35" s="190">
        <f t="shared" si="3"/>
        <v>0</v>
      </c>
      <c r="AE35" s="190">
        <f>SUM(AE11:AE34)</f>
        <v>0</v>
      </c>
      <c r="AF35" s="190">
        <f t="shared" si="3"/>
        <v>2.5000000000000001E-3</v>
      </c>
      <c r="AG35" s="190">
        <f t="shared" si="3"/>
        <v>0</v>
      </c>
      <c r="AH35" s="190">
        <f t="shared" si="3"/>
        <v>0</v>
      </c>
      <c r="AI35" s="190">
        <f t="shared" si="3"/>
        <v>0</v>
      </c>
      <c r="AJ35" s="191">
        <f t="shared" si="3"/>
        <v>0</v>
      </c>
      <c r="AK35" s="898" t="s">
        <v>948</v>
      </c>
      <c r="AL35" s="898"/>
      <c r="AM35" s="915" t="s">
        <v>949</v>
      </c>
      <c r="AN35" s="915"/>
      <c r="AO35" s="915"/>
      <c r="AP35" s="2"/>
    </row>
    <row r="36" spans="2:86" ht="12" customHeight="1" x14ac:dyDescent="0.15">
      <c r="B36" s="872"/>
      <c r="C36" s="877"/>
      <c r="D36" s="875"/>
      <c r="E36" s="875"/>
      <c r="F36" s="875"/>
      <c r="G36" s="875"/>
      <c r="H36" s="875"/>
      <c r="I36" s="875"/>
      <c r="J36" s="876"/>
      <c r="K36" s="914"/>
      <c r="L36" s="892" t="s">
        <v>950</v>
      </c>
      <c r="M36" s="899"/>
      <c r="N36" s="893"/>
      <c r="O36" s="892" t="s">
        <v>951</v>
      </c>
      <c r="P36" s="899"/>
      <c r="Q36" s="899"/>
      <c r="R36" s="899"/>
      <c r="S36" s="899"/>
      <c r="T36" s="899"/>
      <c r="U36" s="899"/>
      <c r="V36" s="899"/>
      <c r="W36" s="899"/>
      <c r="X36" s="893"/>
      <c r="Y36" s="183" t="s">
        <v>527</v>
      </c>
      <c r="Z36" s="184" t="s">
        <v>526</v>
      </c>
      <c r="AA36" s="184" t="s">
        <v>943</v>
      </c>
      <c r="AB36" s="184" t="s">
        <v>944</v>
      </c>
      <c r="AC36" s="184" t="s">
        <v>527</v>
      </c>
      <c r="AD36" s="184" t="s">
        <v>526</v>
      </c>
      <c r="AE36" s="184" t="s">
        <v>943</v>
      </c>
      <c r="AF36" s="184" t="s">
        <v>944</v>
      </c>
      <c r="AG36" s="184" t="s">
        <v>527</v>
      </c>
      <c r="AH36" s="184" t="s">
        <v>526</v>
      </c>
      <c r="AI36" s="184" t="s">
        <v>943</v>
      </c>
      <c r="AJ36" s="192" t="s">
        <v>944</v>
      </c>
      <c r="AK36" s="898"/>
      <c r="AL36" s="898"/>
      <c r="AM36" s="915"/>
      <c r="AN36" s="915"/>
      <c r="AO36" s="915"/>
      <c r="AP36" s="2"/>
    </row>
    <row r="37" spans="2:86" ht="14.25" customHeight="1" x14ac:dyDescent="0.15">
      <c r="B37" s="872"/>
      <c r="C37" s="877"/>
      <c r="D37" s="875"/>
      <c r="E37" s="875"/>
      <c r="F37" s="875"/>
      <c r="G37" s="875"/>
      <c r="H37" s="875"/>
      <c r="I37" s="875"/>
      <c r="J37" s="876"/>
      <c r="K37" s="914"/>
      <c r="L37" s="894"/>
      <c r="M37" s="903"/>
      <c r="N37" s="895"/>
      <c r="O37" s="894"/>
      <c r="P37" s="903"/>
      <c r="Q37" s="903"/>
      <c r="R37" s="903"/>
      <c r="S37" s="903"/>
      <c r="T37" s="903"/>
      <c r="U37" s="903"/>
      <c r="V37" s="903"/>
      <c r="W37" s="903"/>
      <c r="X37" s="895"/>
      <c r="Y37" s="916">
        <f>COUNTIF(Y11:Y34,"〇")</f>
        <v>0</v>
      </c>
      <c r="Z37" s="916">
        <f>COUNTIF(Z11:Z34,"〇")</f>
        <v>0</v>
      </c>
      <c r="AA37" s="916">
        <f>COUNTIF(AA11:AA34,"〇")</f>
        <v>0</v>
      </c>
      <c r="AB37" s="916">
        <f>COUNTIF(AB11:AB34,"〇")</f>
        <v>0</v>
      </c>
      <c r="AC37" s="916">
        <f>COUNTA(AC11:AC34)</f>
        <v>0</v>
      </c>
      <c r="AD37" s="916">
        <f t="shared" ref="AD37:AI37" si="4">COUNTA(AD11:AD34)</f>
        <v>0</v>
      </c>
      <c r="AE37" s="916">
        <f t="shared" si="4"/>
        <v>0</v>
      </c>
      <c r="AF37" s="916">
        <f t="shared" si="4"/>
        <v>1</v>
      </c>
      <c r="AG37" s="916">
        <f t="shared" si="4"/>
        <v>0</v>
      </c>
      <c r="AH37" s="916">
        <f t="shared" si="4"/>
        <v>0</v>
      </c>
      <c r="AI37" s="916">
        <f t="shared" si="4"/>
        <v>0</v>
      </c>
      <c r="AJ37" s="916">
        <f>COUNTA(AJ11:AJ34)</f>
        <v>0</v>
      </c>
      <c r="AK37" s="898"/>
      <c r="AL37" s="898"/>
      <c r="AM37" s="915"/>
      <c r="AN37" s="915"/>
      <c r="AO37" s="915"/>
      <c r="AP37" s="2"/>
    </row>
    <row r="38" spans="2:86" ht="14.25" customHeight="1" x14ac:dyDescent="0.15">
      <c r="B38" s="872"/>
      <c r="C38" s="877"/>
      <c r="D38" s="875"/>
      <c r="E38" s="875"/>
      <c r="F38" s="875"/>
      <c r="G38" s="875"/>
      <c r="H38" s="875"/>
      <c r="I38" s="875"/>
      <c r="J38" s="876"/>
      <c r="K38" s="914"/>
      <c r="L38" s="896"/>
      <c r="M38" s="900"/>
      <c r="N38" s="897"/>
      <c r="O38" s="896"/>
      <c r="P38" s="900"/>
      <c r="Q38" s="900"/>
      <c r="R38" s="900"/>
      <c r="S38" s="900"/>
      <c r="T38" s="900"/>
      <c r="U38" s="900"/>
      <c r="V38" s="900"/>
      <c r="W38" s="900"/>
      <c r="X38" s="897"/>
      <c r="Y38" s="916"/>
      <c r="Z38" s="916"/>
      <c r="AA38" s="916"/>
      <c r="AB38" s="916"/>
      <c r="AC38" s="916"/>
      <c r="AD38" s="916"/>
      <c r="AE38" s="916"/>
      <c r="AF38" s="916"/>
      <c r="AG38" s="916"/>
      <c r="AH38" s="916"/>
      <c r="AI38" s="916"/>
      <c r="AJ38" s="916"/>
      <c r="AK38" s="898"/>
      <c r="AL38" s="898"/>
      <c r="AM38" s="915"/>
      <c r="AN38" s="915"/>
      <c r="AO38" s="915"/>
      <c r="AP38" s="2"/>
    </row>
    <row r="39" spans="2:86" ht="12" customHeight="1" x14ac:dyDescent="0.15">
      <c r="B39" s="872"/>
      <c r="C39" s="877"/>
      <c r="D39" s="875"/>
      <c r="E39" s="875"/>
      <c r="F39" s="875"/>
      <c r="G39" s="875"/>
      <c r="H39" s="875"/>
      <c r="I39" s="875"/>
      <c r="J39" s="875"/>
      <c r="K39" s="924" t="s">
        <v>952</v>
      </c>
      <c r="L39" s="926"/>
      <c r="M39" s="926"/>
      <c r="N39" s="926"/>
      <c r="O39" s="926"/>
      <c r="P39" s="926"/>
      <c r="Q39" s="926"/>
      <c r="R39" s="926"/>
      <c r="S39" s="926"/>
      <c r="T39" s="926"/>
      <c r="U39" s="926"/>
      <c r="V39" s="926"/>
      <c r="W39" s="926"/>
      <c r="X39" s="926"/>
      <c r="Y39" s="926"/>
      <c r="Z39" s="926"/>
      <c r="AA39" s="926"/>
      <c r="AB39" s="926"/>
      <c r="AC39" s="926"/>
      <c r="AD39" s="926"/>
      <c r="AE39" s="926"/>
      <c r="AF39" s="926"/>
      <c r="AG39" s="926"/>
      <c r="AH39" s="926"/>
      <c r="AI39" s="926"/>
      <c r="AJ39" s="926"/>
      <c r="AK39" s="927"/>
      <c r="AL39" s="927"/>
      <c r="AM39" s="927"/>
      <c r="AN39" s="927"/>
      <c r="AO39" s="928"/>
      <c r="AP39" s="2"/>
    </row>
    <row r="40" spans="2:86" ht="12" customHeight="1" x14ac:dyDescent="0.15">
      <c r="B40" s="872"/>
      <c r="C40" s="877"/>
      <c r="D40" s="875"/>
      <c r="E40" s="875"/>
      <c r="F40" s="875"/>
      <c r="G40" s="875"/>
      <c r="H40" s="875"/>
      <c r="I40" s="875"/>
      <c r="J40" s="875"/>
      <c r="K40" s="925"/>
      <c r="L40" s="927"/>
      <c r="M40" s="927"/>
      <c r="N40" s="927"/>
      <c r="O40" s="927"/>
      <c r="P40" s="927"/>
      <c r="Q40" s="927"/>
      <c r="R40" s="927"/>
      <c r="S40" s="927"/>
      <c r="T40" s="927"/>
      <c r="U40" s="927"/>
      <c r="V40" s="927"/>
      <c r="W40" s="927"/>
      <c r="X40" s="927"/>
      <c r="Y40" s="927"/>
      <c r="Z40" s="927"/>
      <c r="AA40" s="927"/>
      <c r="AB40" s="927"/>
      <c r="AC40" s="927"/>
      <c r="AD40" s="927"/>
      <c r="AE40" s="927"/>
      <c r="AF40" s="927"/>
      <c r="AG40" s="927"/>
      <c r="AH40" s="927"/>
      <c r="AI40" s="927"/>
      <c r="AJ40" s="927"/>
      <c r="AK40" s="927"/>
      <c r="AL40" s="927"/>
      <c r="AM40" s="927"/>
      <c r="AN40" s="927"/>
      <c r="AO40" s="928"/>
      <c r="AP40" s="2"/>
    </row>
    <row r="41" spans="2:86" ht="12" customHeight="1" x14ac:dyDescent="0.15">
      <c r="B41" s="872"/>
      <c r="C41" s="877"/>
      <c r="D41" s="875"/>
      <c r="E41" s="875"/>
      <c r="F41" s="875"/>
      <c r="G41" s="875"/>
      <c r="H41" s="875"/>
      <c r="I41" s="875"/>
      <c r="J41" s="875"/>
      <c r="K41" s="925"/>
      <c r="L41" s="927"/>
      <c r="M41" s="927"/>
      <c r="N41" s="927"/>
      <c r="O41" s="927"/>
      <c r="P41" s="927"/>
      <c r="Q41" s="927"/>
      <c r="R41" s="927"/>
      <c r="S41" s="927"/>
      <c r="T41" s="927"/>
      <c r="U41" s="927"/>
      <c r="V41" s="927"/>
      <c r="W41" s="927"/>
      <c r="X41" s="927"/>
      <c r="Y41" s="927"/>
      <c r="Z41" s="927"/>
      <c r="AA41" s="927"/>
      <c r="AB41" s="927"/>
      <c r="AC41" s="927"/>
      <c r="AD41" s="927"/>
      <c r="AE41" s="927"/>
      <c r="AF41" s="927"/>
      <c r="AG41" s="927"/>
      <c r="AH41" s="927"/>
      <c r="AI41" s="927"/>
      <c r="AJ41" s="927"/>
      <c r="AK41" s="927"/>
      <c r="AL41" s="927"/>
      <c r="AM41" s="927"/>
      <c r="AN41" s="927"/>
      <c r="AO41" s="928"/>
      <c r="AP41" s="2"/>
    </row>
    <row r="42" spans="2:86" ht="12" customHeight="1" x14ac:dyDescent="0.15">
      <c r="B42" s="872"/>
      <c r="C42" s="877"/>
      <c r="D42" s="875"/>
      <c r="E42" s="875"/>
      <c r="F42" s="875"/>
      <c r="G42" s="875"/>
      <c r="H42" s="875"/>
      <c r="I42" s="875"/>
      <c r="J42" s="875"/>
      <c r="K42" s="925"/>
      <c r="L42" s="929"/>
      <c r="M42" s="929"/>
      <c r="N42" s="929"/>
      <c r="O42" s="929"/>
      <c r="P42" s="929"/>
      <c r="Q42" s="929"/>
      <c r="R42" s="929"/>
      <c r="S42" s="929"/>
      <c r="T42" s="929"/>
      <c r="U42" s="929"/>
      <c r="V42" s="929"/>
      <c r="W42" s="929"/>
      <c r="X42" s="929"/>
      <c r="Y42" s="929"/>
      <c r="Z42" s="929"/>
      <c r="AA42" s="929"/>
      <c r="AB42" s="929"/>
      <c r="AC42" s="929"/>
      <c r="AD42" s="929"/>
      <c r="AE42" s="929"/>
      <c r="AF42" s="929"/>
      <c r="AG42" s="929"/>
      <c r="AH42" s="929"/>
      <c r="AI42" s="929"/>
      <c r="AJ42" s="929"/>
      <c r="AK42" s="929"/>
      <c r="AL42" s="929"/>
      <c r="AM42" s="929"/>
      <c r="AN42" s="929"/>
      <c r="AO42" s="930"/>
      <c r="AP42" s="172"/>
      <c r="CD42" s="2"/>
      <c r="CE42" s="2"/>
      <c r="CF42" s="2"/>
      <c r="CG42" s="2"/>
      <c r="CH42" s="2"/>
    </row>
    <row r="43" spans="2:86" ht="12" customHeight="1" x14ac:dyDescent="0.15">
      <c r="B43" s="872"/>
      <c r="C43" s="877"/>
      <c r="D43" s="875"/>
      <c r="E43" s="875"/>
      <c r="F43" s="875"/>
      <c r="G43" s="875"/>
      <c r="H43" s="875"/>
      <c r="I43" s="875"/>
      <c r="J43" s="876"/>
      <c r="K43" s="917" t="s">
        <v>953</v>
      </c>
      <c r="L43" s="917"/>
      <c r="M43" s="917"/>
      <c r="N43" s="917"/>
      <c r="O43" s="917"/>
      <c r="P43" s="917"/>
      <c r="Q43" s="917"/>
      <c r="R43" s="917"/>
      <c r="S43" s="917"/>
      <c r="T43" s="917"/>
      <c r="U43" s="917"/>
      <c r="V43" s="917"/>
      <c r="W43" s="917"/>
      <c r="X43" s="917"/>
      <c r="Y43" s="917"/>
      <c r="Z43" s="917"/>
      <c r="AA43" s="917"/>
      <c r="AB43" s="917"/>
      <c r="AC43" s="917"/>
      <c r="AD43" s="917"/>
      <c r="AE43" s="917"/>
      <c r="AF43" s="917"/>
      <c r="AG43" s="917"/>
      <c r="AH43" s="917"/>
      <c r="AI43" s="917"/>
      <c r="AJ43" s="917"/>
      <c r="AK43" s="917"/>
      <c r="AL43" s="917"/>
      <c r="AM43" s="917"/>
      <c r="AN43" s="917"/>
      <c r="AO43" s="917"/>
      <c r="AP43" s="172"/>
      <c r="CD43" s="2"/>
      <c r="CE43" s="2"/>
      <c r="CF43" s="2"/>
      <c r="CG43" s="2"/>
      <c r="CH43" s="2"/>
    </row>
    <row r="44" spans="2:86" ht="12" customHeight="1" x14ac:dyDescent="0.15">
      <c r="B44" s="872"/>
      <c r="C44" s="877"/>
      <c r="D44" s="875"/>
      <c r="E44" s="875"/>
      <c r="F44" s="875"/>
      <c r="G44" s="875"/>
      <c r="H44" s="875"/>
      <c r="I44" s="875"/>
      <c r="J44" s="876"/>
      <c r="K44" s="918" t="s">
        <v>954</v>
      </c>
      <c r="L44" s="919"/>
      <c r="M44" s="919"/>
      <c r="N44" s="919"/>
      <c r="O44" s="919"/>
      <c r="P44" s="919"/>
      <c r="Q44" s="919"/>
      <c r="R44" s="919"/>
      <c r="S44" s="919"/>
      <c r="T44" s="919"/>
      <c r="U44" s="919"/>
      <c r="V44" s="919"/>
      <c r="W44" s="919"/>
      <c r="X44" s="919"/>
      <c r="Y44" s="919"/>
      <c r="Z44" s="919"/>
      <c r="AA44" s="919"/>
      <c r="AB44" s="919"/>
      <c r="AC44" s="919"/>
      <c r="AD44" s="919"/>
      <c r="AE44" s="919"/>
      <c r="AF44" s="919"/>
      <c r="AG44" s="919"/>
      <c r="AH44" s="919"/>
      <c r="AI44" s="919"/>
      <c r="AJ44" s="919"/>
      <c r="AK44" s="919"/>
      <c r="AL44" s="919"/>
      <c r="AM44" s="919"/>
      <c r="AN44" s="919"/>
      <c r="AO44" s="920"/>
      <c r="AP44" s="172"/>
      <c r="CD44" s="2"/>
      <c r="CE44" s="2"/>
      <c r="CF44" s="2"/>
      <c r="CG44" s="2"/>
      <c r="CH44" s="2"/>
    </row>
    <row r="45" spans="2:86" ht="12" customHeight="1" x14ac:dyDescent="0.15">
      <c r="B45" s="480"/>
      <c r="C45" s="878"/>
      <c r="D45" s="879"/>
      <c r="E45" s="879"/>
      <c r="F45" s="879"/>
      <c r="G45" s="879"/>
      <c r="H45" s="879"/>
      <c r="I45" s="879"/>
      <c r="J45" s="880"/>
      <c r="K45" s="921" t="s">
        <v>955</v>
      </c>
      <c r="L45" s="922"/>
      <c r="M45" s="922"/>
      <c r="N45" s="922"/>
      <c r="O45" s="922"/>
      <c r="P45" s="922"/>
      <c r="Q45" s="922"/>
      <c r="R45" s="922"/>
      <c r="S45" s="922"/>
      <c r="T45" s="922"/>
      <c r="U45" s="922"/>
      <c r="V45" s="922"/>
      <c r="W45" s="922"/>
      <c r="X45" s="922"/>
      <c r="Y45" s="922"/>
      <c r="Z45" s="922"/>
      <c r="AA45" s="922"/>
      <c r="AB45" s="922"/>
      <c r="AC45" s="922"/>
      <c r="AD45" s="922"/>
      <c r="AE45" s="922"/>
      <c r="AF45" s="922"/>
      <c r="AG45" s="922"/>
      <c r="AH45" s="922"/>
      <c r="AI45" s="922"/>
      <c r="AJ45" s="922"/>
      <c r="AK45" s="922"/>
      <c r="AL45" s="922"/>
      <c r="AM45" s="922"/>
      <c r="AN45" s="922"/>
      <c r="AO45" s="923"/>
      <c r="AP45" s="172"/>
      <c r="CD45" s="2"/>
      <c r="CE45" s="2"/>
      <c r="CF45" s="2"/>
      <c r="CG45" s="2"/>
      <c r="CH45" s="2"/>
    </row>
    <row r="46" spans="2:86" ht="12" customHeight="1" x14ac:dyDescent="0.2">
      <c r="B46" s="159" t="s">
        <v>956</v>
      </c>
      <c r="C46" s="181"/>
      <c r="D46" s="181"/>
      <c r="E46" s="181"/>
      <c r="F46" s="181"/>
      <c r="G46" s="181"/>
      <c r="H46" s="181"/>
      <c r="I46" s="181"/>
      <c r="J46" s="181"/>
      <c r="K46" s="193"/>
      <c r="L46" s="193"/>
      <c r="M46" s="193"/>
      <c r="N46" s="193"/>
      <c r="O46" s="193"/>
      <c r="P46" s="193"/>
      <c r="Q46" s="193"/>
      <c r="R46" s="193"/>
      <c r="S46" s="193"/>
      <c r="T46" s="193"/>
      <c r="U46" s="193"/>
      <c r="V46" s="193"/>
      <c r="W46" s="193"/>
      <c r="X46" s="193"/>
      <c r="Y46" s="193"/>
      <c r="Z46" s="193"/>
      <c r="AA46" s="193"/>
      <c r="AB46" s="193"/>
      <c r="AC46" s="193"/>
      <c r="AD46" s="193"/>
      <c r="AE46" s="193"/>
      <c r="AF46" s="193"/>
      <c r="AG46" s="193"/>
      <c r="AH46" s="193"/>
      <c r="AI46" s="193"/>
      <c r="AJ46" s="193"/>
      <c r="AK46" s="193"/>
      <c r="AL46" s="193"/>
      <c r="AM46" s="193"/>
      <c r="AN46" s="193"/>
      <c r="AO46" s="193"/>
      <c r="AP46" s="172"/>
      <c r="CD46" s="2"/>
      <c r="CE46" s="2"/>
      <c r="CF46" s="2"/>
      <c r="CG46" s="2"/>
      <c r="CH46" s="2"/>
    </row>
    <row r="47" spans="2:86" s="159" customFormat="1" ht="12" customHeight="1" x14ac:dyDescent="0.15">
      <c r="B47" s="2" t="s">
        <v>957</v>
      </c>
      <c r="AP47" s="172"/>
      <c r="AQ47" s="172"/>
      <c r="AR47" s="172"/>
      <c r="AS47" s="172"/>
      <c r="AT47" s="172"/>
      <c r="AU47" s="172"/>
      <c r="AV47" s="172"/>
      <c r="AW47" s="172"/>
      <c r="AX47" s="172"/>
      <c r="AY47" s="172"/>
      <c r="AZ47" s="172"/>
      <c r="BA47" s="172"/>
      <c r="BB47" s="172"/>
      <c r="BC47" s="172"/>
      <c r="BD47" s="172"/>
      <c r="BE47" s="172"/>
      <c r="BF47" s="172"/>
      <c r="BG47" s="172"/>
      <c r="BH47" s="172"/>
      <c r="BI47" s="172"/>
      <c r="BJ47" s="172"/>
      <c r="BK47" s="172"/>
      <c r="BL47" s="172"/>
      <c r="BM47" s="172"/>
      <c r="BN47" s="172"/>
      <c r="BO47" s="172"/>
      <c r="BP47" s="172"/>
      <c r="BQ47" s="172"/>
      <c r="BR47" s="172"/>
      <c r="BS47" s="172"/>
      <c r="BT47" s="172"/>
      <c r="BU47" s="172"/>
      <c r="BV47" s="172"/>
      <c r="BW47" s="172"/>
      <c r="BX47" s="172"/>
      <c r="BY47" s="172"/>
      <c r="BZ47" s="172"/>
      <c r="CA47" s="172"/>
      <c r="CB47" s="172"/>
      <c r="CC47" s="172"/>
    </row>
    <row r="48" spans="2:86" ht="12" customHeight="1" x14ac:dyDescent="0.15">
      <c r="B48" s="2" t="s">
        <v>958</v>
      </c>
      <c r="AP48" s="172"/>
      <c r="CD48" s="2"/>
      <c r="CE48" s="2"/>
      <c r="CF48" s="2"/>
      <c r="CG48" s="2"/>
      <c r="CH48" s="2"/>
    </row>
    <row r="49" spans="2:86" ht="12" customHeight="1" x14ac:dyDescent="0.15">
      <c r="B49" s="2" t="s">
        <v>959</v>
      </c>
      <c r="AP49" s="172"/>
      <c r="CD49" s="2"/>
      <c r="CE49" s="2"/>
      <c r="CF49" s="2"/>
      <c r="CG49" s="2"/>
      <c r="CH49" s="2"/>
    </row>
    <row r="50" spans="2:86" ht="12" customHeight="1" x14ac:dyDescent="0.15">
      <c r="B50" s="2" t="s">
        <v>960</v>
      </c>
    </row>
    <row r="51" spans="2:86" ht="12" customHeight="1" x14ac:dyDescent="0.15">
      <c r="B51" s="2" t="s">
        <v>961</v>
      </c>
    </row>
    <row r="52" spans="2:86" ht="12" customHeight="1" x14ac:dyDescent="0.15">
      <c r="B52" s="2" t="s">
        <v>962</v>
      </c>
    </row>
    <row r="53" spans="2:86" x14ac:dyDescent="0.15">
      <c r="B53" s="2" t="s">
        <v>963</v>
      </c>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9"/>
  <conditionalFormatting sqref="Y11:AB34 AG11:AJ34">
    <cfRule type="expression" dxfId="266" priority="3">
      <formula>$AQ11=2</formula>
    </cfRule>
  </conditionalFormatting>
  <conditionalFormatting sqref="Y11:AF34">
    <cfRule type="expression" dxfId="265" priority="2">
      <formula>$AQ11=3</formula>
    </cfRule>
  </conditionalFormatting>
  <conditionalFormatting sqref="AC11:AJ34">
    <cfRule type="expression" dxfId="264" priority="1">
      <formula>$AQ11=1</formula>
    </cfRule>
  </conditionalFormatting>
  <dataValidations count="2">
    <dataValidation type="list" allowBlank="1" showInputMessage="1" showErrorMessage="1" sqref="N11:O34" xr:uid="{9F426A31-5D5C-4EC0-AF19-41E8295C3A5C}">
      <formula1>INDIRECT(L11)</formula1>
    </dataValidation>
    <dataValidation type="list" allowBlank="1" showInputMessage="1" showErrorMessage="1" sqref="Y11:AB34" xr:uid="{864898CE-6B5C-4FA0-AB66-0A941612F4E8}">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1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8989B6-52AA-470F-8C9A-491C85C67FAE}">
  <sheetPr codeName="Sheet140"/>
  <dimension ref="B1:CH53"/>
  <sheetViews>
    <sheetView showGridLines="0" showZeros="0" view="pageBreakPreview" zoomScale="85" zoomScaleNormal="85" zoomScaleSheetLayoutView="85"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1" customWidth="1"/>
    <col min="43" max="86" width="4.125" style="172" customWidth="1"/>
    <col min="87" max="99" width="8" style="2" customWidth="1"/>
    <col min="100" max="110" width="9" style="2"/>
    <col min="111" max="111" width="14" style="2" bestFit="1" customWidth="1"/>
    <col min="112" max="16384" width="9" style="2"/>
  </cols>
  <sheetData>
    <row r="1" spans="2:86" ht="12" customHeight="1" x14ac:dyDescent="0.15">
      <c r="AU1" s="860" t="s">
        <v>909</v>
      </c>
      <c r="AV1" s="861" t="s">
        <v>910</v>
      </c>
      <c r="AW1" s="861"/>
      <c r="AX1" s="861"/>
      <c r="AY1" s="855" t="s">
        <v>911</v>
      </c>
      <c r="AZ1" s="855"/>
      <c r="BA1" s="855"/>
      <c r="BB1" s="855"/>
      <c r="BC1" s="855"/>
      <c r="BD1" s="855"/>
      <c r="BE1" s="855"/>
      <c r="BF1" s="855"/>
      <c r="BG1" s="855"/>
      <c r="BH1" s="855"/>
      <c r="BI1" s="855"/>
      <c r="BJ1" s="855"/>
      <c r="BK1" s="855" t="s">
        <v>912</v>
      </c>
      <c r="BL1" s="855"/>
      <c r="BM1" s="855"/>
      <c r="BN1" s="855"/>
      <c r="BO1" s="855"/>
      <c r="BP1" s="855"/>
      <c r="BQ1" s="855"/>
      <c r="BR1" s="855"/>
      <c r="BS1" s="855"/>
      <c r="BT1" s="855"/>
      <c r="BU1" s="855"/>
      <c r="BV1" s="855"/>
      <c r="BW1" s="857"/>
      <c r="BX1" s="857"/>
      <c r="BY1" s="857"/>
      <c r="BZ1" s="857"/>
      <c r="CA1" s="857"/>
      <c r="CB1" s="857"/>
      <c r="CC1" s="857"/>
      <c r="CD1" s="857"/>
      <c r="CE1" s="857"/>
      <c r="CF1" s="857"/>
      <c r="CG1" s="857"/>
      <c r="CH1" s="857"/>
    </row>
    <row r="2" spans="2:86" ht="8.25" customHeight="1" x14ac:dyDescent="0.15">
      <c r="AU2" s="860"/>
      <c r="AV2" s="861" t="s">
        <v>913</v>
      </c>
      <c r="AW2" s="862" t="s">
        <v>914</v>
      </c>
      <c r="AX2" s="862" t="s">
        <v>915</v>
      </c>
      <c r="AY2" s="855" t="s">
        <v>916</v>
      </c>
      <c r="AZ2" s="855"/>
      <c r="BA2" s="855"/>
      <c r="BB2" s="855"/>
      <c r="BC2" s="855"/>
      <c r="BD2" s="855"/>
      <c r="BE2" s="855"/>
      <c r="BF2" s="855"/>
      <c r="BG2" s="855"/>
      <c r="BH2" s="855"/>
      <c r="BI2" s="855"/>
      <c r="BJ2" s="855"/>
      <c r="BK2" s="855" t="s">
        <v>917</v>
      </c>
      <c r="BL2" s="855"/>
      <c r="BM2" s="855"/>
      <c r="BN2" s="855"/>
      <c r="BO2" s="855" t="s">
        <v>918</v>
      </c>
      <c r="BP2" s="855"/>
      <c r="BQ2" s="855"/>
      <c r="BR2" s="855"/>
      <c r="BS2" s="855"/>
      <c r="BT2" s="855"/>
      <c r="BU2" s="855"/>
      <c r="BV2" s="855"/>
      <c r="BW2" s="856"/>
      <c r="BX2" s="856"/>
      <c r="BY2" s="856"/>
      <c r="BZ2" s="856"/>
      <c r="CA2" s="857"/>
      <c r="CB2" s="857"/>
      <c r="CC2" s="857"/>
      <c r="CD2" s="857"/>
      <c r="CE2" s="857"/>
      <c r="CF2" s="857"/>
      <c r="CG2" s="857"/>
      <c r="CH2" s="857"/>
    </row>
    <row r="3" spans="2:86" ht="24.95" customHeight="1" x14ac:dyDescent="0.15">
      <c r="B3" s="568" t="s">
        <v>919</v>
      </c>
      <c r="C3" s="858"/>
      <c r="D3" s="858"/>
      <c r="E3" s="859"/>
      <c r="F3" s="859"/>
      <c r="G3" s="859"/>
      <c r="H3" s="859"/>
      <c r="I3" s="859"/>
      <c r="J3" s="859"/>
      <c r="K3" s="858"/>
      <c r="L3" s="858"/>
      <c r="M3" s="858"/>
      <c r="N3" s="858"/>
      <c r="O3" s="858"/>
      <c r="P3" s="858"/>
      <c r="Q3" s="858"/>
      <c r="R3" s="858"/>
      <c r="S3" s="858"/>
      <c r="T3" s="858"/>
      <c r="U3" s="858"/>
      <c r="V3" s="858"/>
      <c r="W3" s="858"/>
      <c r="X3" s="858"/>
      <c r="Y3" s="858"/>
      <c r="Z3" s="858"/>
      <c r="AA3" s="858"/>
      <c r="AB3" s="858"/>
      <c r="AC3" s="858"/>
      <c r="AD3" s="858"/>
      <c r="AE3" s="858"/>
      <c r="AF3" s="858"/>
      <c r="AG3" s="858"/>
      <c r="AH3" s="858"/>
      <c r="AI3" s="858"/>
      <c r="AJ3" s="858"/>
      <c r="AK3" s="858"/>
      <c r="AL3" s="858"/>
      <c r="AM3" s="858"/>
      <c r="AN3" s="858"/>
      <c r="AO3" s="858"/>
      <c r="AU3" s="860"/>
      <c r="AV3" s="861"/>
      <c r="AW3" s="862"/>
      <c r="AX3" s="862"/>
      <c r="AY3" s="855" t="s">
        <v>920</v>
      </c>
      <c r="AZ3" s="855"/>
      <c r="BA3" s="855"/>
      <c r="BB3" s="855"/>
      <c r="BC3" s="855" t="s">
        <v>921</v>
      </c>
      <c r="BD3" s="855"/>
      <c r="BE3" s="855"/>
      <c r="BF3" s="855"/>
      <c r="BG3" s="855" t="s">
        <v>922</v>
      </c>
      <c r="BH3" s="855"/>
      <c r="BI3" s="855"/>
      <c r="BJ3" s="855"/>
      <c r="BK3" s="855" t="s">
        <v>923</v>
      </c>
      <c r="BL3" s="855"/>
      <c r="BM3" s="855"/>
      <c r="BN3" s="855"/>
      <c r="BO3" s="855" t="s">
        <v>921</v>
      </c>
      <c r="BP3" s="855"/>
      <c r="BQ3" s="855"/>
      <c r="BR3" s="855"/>
      <c r="BS3" s="855" t="s">
        <v>922</v>
      </c>
      <c r="BT3" s="855"/>
      <c r="BU3" s="855"/>
      <c r="BV3" s="855"/>
      <c r="BW3" s="857"/>
      <c r="BX3" s="857"/>
      <c r="BY3" s="857"/>
      <c r="BZ3" s="857"/>
      <c r="CA3" s="857"/>
      <c r="CB3" s="857"/>
      <c r="CC3" s="857"/>
      <c r="CD3" s="857"/>
      <c r="CE3" s="857"/>
      <c r="CF3" s="857"/>
      <c r="CG3" s="857"/>
      <c r="CH3" s="857"/>
    </row>
    <row r="4" spans="2:86" ht="18" customHeight="1" x14ac:dyDescent="0.15">
      <c r="B4" s="401" t="s">
        <v>8</v>
      </c>
      <c r="C4" s="401"/>
      <c r="D4" s="401"/>
      <c r="E4" s="624" t="s">
        <v>542</v>
      </c>
      <c r="F4" s="625"/>
      <c r="G4" s="625"/>
      <c r="H4" s="625"/>
      <c r="I4" s="625"/>
      <c r="J4" s="626"/>
      <c r="K4" s="496" t="s">
        <v>9</v>
      </c>
      <c r="L4" s="496"/>
      <c r="M4" s="496"/>
      <c r="N4" s="648" t="s">
        <v>543</v>
      </c>
      <c r="O4" s="648"/>
      <c r="P4" s="648"/>
      <c r="Q4" s="648"/>
      <c r="R4" s="648"/>
      <c r="S4" s="648"/>
      <c r="T4" s="498" t="s">
        <v>924</v>
      </c>
      <c r="U4" s="499"/>
      <c r="V4" s="499"/>
      <c r="W4" s="499"/>
      <c r="X4" s="500"/>
      <c r="Y4" s="870" t="s">
        <v>545</v>
      </c>
      <c r="Z4" s="870"/>
      <c r="AA4" s="870"/>
      <c r="AB4" s="870"/>
      <c r="AC4" s="870"/>
      <c r="AD4" s="870"/>
      <c r="AE4" s="870"/>
      <c r="AF4" s="870"/>
      <c r="AG4" s="498" t="s">
        <v>546</v>
      </c>
      <c r="AH4" s="499"/>
      <c r="AI4" s="499"/>
      <c r="AJ4" s="500"/>
      <c r="AK4" s="863">
        <v>45621</v>
      </c>
      <c r="AL4" s="864"/>
      <c r="AM4" s="864"/>
      <c r="AN4" s="864"/>
      <c r="AO4" s="865"/>
      <c r="AU4" s="860"/>
      <c r="AV4" s="861"/>
      <c r="AW4" s="862"/>
      <c r="AX4" s="862"/>
      <c r="AY4" s="173" t="s">
        <v>925</v>
      </c>
      <c r="AZ4" s="173" t="s">
        <v>926</v>
      </c>
      <c r="BA4" s="173" t="s">
        <v>927</v>
      </c>
      <c r="BB4" s="173" t="s">
        <v>928</v>
      </c>
      <c r="BC4" s="173" t="s">
        <v>925</v>
      </c>
      <c r="BD4" s="173" t="s">
        <v>926</v>
      </c>
      <c r="BE4" s="173" t="s">
        <v>927</v>
      </c>
      <c r="BF4" s="173" t="s">
        <v>928</v>
      </c>
      <c r="BG4" s="173" t="s">
        <v>925</v>
      </c>
      <c r="BH4" s="173" t="s">
        <v>926</v>
      </c>
      <c r="BI4" s="173" t="s">
        <v>927</v>
      </c>
      <c r="BJ4" s="173" t="s">
        <v>928</v>
      </c>
      <c r="BK4" s="173" t="s">
        <v>925</v>
      </c>
      <c r="BL4" s="173" t="s">
        <v>926</v>
      </c>
      <c r="BM4" s="173" t="s">
        <v>927</v>
      </c>
      <c r="BN4" s="173" t="s">
        <v>928</v>
      </c>
      <c r="BO4" s="173" t="s">
        <v>925</v>
      </c>
      <c r="BP4" s="173" t="s">
        <v>926</v>
      </c>
      <c r="BQ4" s="173" t="s">
        <v>927</v>
      </c>
      <c r="BR4" s="173" t="s">
        <v>928</v>
      </c>
      <c r="BS4" s="173" t="s">
        <v>925</v>
      </c>
      <c r="BT4" s="173" t="s">
        <v>926</v>
      </c>
      <c r="BU4" s="173" t="s">
        <v>927</v>
      </c>
      <c r="BV4" s="173" t="s">
        <v>928</v>
      </c>
      <c r="BW4" s="5"/>
      <c r="BX4" s="5"/>
      <c r="BY4" s="5"/>
      <c r="BZ4" s="5"/>
      <c r="CA4" s="5"/>
      <c r="CB4" s="5"/>
      <c r="CC4" s="5"/>
      <c r="CD4" s="5"/>
      <c r="CE4" s="5"/>
      <c r="CF4" s="5"/>
      <c r="CG4" s="5"/>
      <c r="CH4" s="5"/>
    </row>
    <row r="5" spans="2:86" ht="18" customHeight="1" x14ac:dyDescent="0.15">
      <c r="B5" s="409" t="s">
        <v>0</v>
      </c>
      <c r="C5" s="409"/>
      <c r="D5" s="409"/>
      <c r="E5" s="634" t="s">
        <v>547</v>
      </c>
      <c r="F5" s="635"/>
      <c r="G5" s="635"/>
      <c r="H5" s="635"/>
      <c r="I5" s="635"/>
      <c r="J5" s="636"/>
      <c r="K5" s="528" t="s">
        <v>1</v>
      </c>
      <c r="L5" s="528"/>
      <c r="M5" s="528"/>
      <c r="N5" s="648" t="s">
        <v>548</v>
      </c>
      <c r="O5" s="648"/>
      <c r="P5" s="648"/>
      <c r="Q5" s="648"/>
      <c r="R5" s="648"/>
      <c r="S5" s="648"/>
      <c r="T5" s="501"/>
      <c r="U5" s="502"/>
      <c r="V5" s="502"/>
      <c r="W5" s="502"/>
      <c r="X5" s="503"/>
      <c r="Y5" s="869" t="s">
        <v>549</v>
      </c>
      <c r="Z5" s="869"/>
      <c r="AA5" s="869"/>
      <c r="AB5" s="869"/>
      <c r="AC5" s="869"/>
      <c r="AD5" s="869"/>
      <c r="AE5" s="869"/>
      <c r="AF5" s="869"/>
      <c r="AG5" s="632"/>
      <c r="AH5" s="650"/>
      <c r="AI5" s="650"/>
      <c r="AJ5" s="633"/>
      <c r="AK5" s="866"/>
      <c r="AL5" s="867"/>
      <c r="AM5" s="867"/>
      <c r="AN5" s="867"/>
      <c r="AO5" s="868"/>
      <c r="AU5" s="860"/>
      <c r="AV5" s="174" t="str">
        <f>N7</f>
        <v>S041</v>
      </c>
      <c r="AW5" s="175">
        <f>R7</f>
        <v>10.5</v>
      </c>
      <c r="AX5" s="176" t="str">
        <f>AM35</f>
        <v>Ⅱ</v>
      </c>
      <c r="AY5" s="176">
        <f>Y37</f>
        <v>0</v>
      </c>
      <c r="AZ5" s="176">
        <f t="shared" ref="AZ5:BJ5" si="0">Z37</f>
        <v>0</v>
      </c>
      <c r="BA5" s="176">
        <f t="shared" si="0"/>
        <v>0</v>
      </c>
      <c r="BB5" s="176">
        <f>AB37</f>
        <v>0</v>
      </c>
      <c r="BC5" s="176">
        <f t="shared" si="0"/>
        <v>0</v>
      </c>
      <c r="BD5" s="176">
        <f>AD37</f>
        <v>0</v>
      </c>
      <c r="BE5" s="176">
        <f>AE37</f>
        <v>0</v>
      </c>
      <c r="BF5" s="176">
        <f t="shared" si="0"/>
        <v>1</v>
      </c>
      <c r="BG5" s="176">
        <f t="shared" si="0"/>
        <v>0</v>
      </c>
      <c r="BH5" s="176">
        <f t="shared" si="0"/>
        <v>0</v>
      </c>
      <c r="BI5" s="176">
        <f>AI37</f>
        <v>0</v>
      </c>
      <c r="BJ5" s="176">
        <f t="shared" si="0"/>
        <v>0</v>
      </c>
      <c r="BK5" s="176" t="str">
        <f>IF(Y37&gt;0,R7,"")</f>
        <v/>
      </c>
      <c r="BL5" s="177" t="str">
        <f>IF(Y37&gt;0,"",IF(Z37&gt;0,R7,""))</f>
        <v/>
      </c>
      <c r="BM5" s="177" t="str">
        <f>IF(Y37+Z37&gt;0,"",IF(AA37&gt;0,R7,""))</f>
        <v/>
      </c>
      <c r="BN5" s="177" t="str">
        <f>IF(Y37+Z37+AA37&gt;0,"",IF(AB37&gt;0,R7,""))</f>
        <v/>
      </c>
      <c r="BO5" s="176">
        <f>AC35</f>
        <v>0</v>
      </c>
      <c r="BP5" s="176">
        <f t="shared" ref="BP5:BQ5" si="1">AD35</f>
        <v>0</v>
      </c>
      <c r="BQ5" s="176">
        <f t="shared" si="1"/>
        <v>0</v>
      </c>
      <c r="BR5" s="176">
        <f>AF35</f>
        <v>0.01</v>
      </c>
      <c r="BS5" s="176">
        <f>AG35</f>
        <v>0</v>
      </c>
      <c r="BT5" s="176">
        <f>AH35</f>
        <v>0</v>
      </c>
      <c r="BU5" s="176">
        <f>AI35</f>
        <v>0</v>
      </c>
      <c r="BV5" s="176">
        <f>AJ35</f>
        <v>0</v>
      </c>
      <c r="BW5" s="178"/>
      <c r="BX5" s="179"/>
      <c r="BY5" s="179"/>
      <c r="BZ5" s="179"/>
      <c r="CA5" s="180"/>
      <c r="CB5" s="180"/>
      <c r="CC5" s="180"/>
      <c r="CD5" s="180"/>
      <c r="CE5" s="180"/>
      <c r="CF5" s="180"/>
      <c r="CG5" s="180"/>
      <c r="CH5" s="180"/>
    </row>
    <row r="6" spans="2:86" ht="12" customHeight="1" x14ac:dyDescent="0.15">
      <c r="B6" s="871" t="s">
        <v>929</v>
      </c>
      <c r="C6" s="873"/>
      <c r="D6" s="874"/>
      <c r="E6" s="875"/>
      <c r="F6" s="875"/>
      <c r="G6" s="875"/>
      <c r="H6" s="875"/>
      <c r="I6" s="875"/>
      <c r="J6" s="876"/>
      <c r="K6" s="881" t="s">
        <v>930</v>
      </c>
      <c r="L6" s="882"/>
      <c r="M6" s="882"/>
      <c r="N6" s="882"/>
      <c r="O6" s="882"/>
      <c r="P6" s="882"/>
      <c r="Q6" s="882"/>
      <c r="R6" s="882"/>
      <c r="S6" s="882"/>
      <c r="T6" s="882"/>
      <c r="U6" s="882"/>
      <c r="V6" s="882"/>
      <c r="W6" s="882"/>
      <c r="X6" s="882"/>
      <c r="Y6" s="882"/>
      <c r="Z6" s="882"/>
      <c r="AA6" s="882"/>
      <c r="AB6" s="882"/>
      <c r="AC6" s="882"/>
      <c r="AD6" s="882"/>
      <c r="AE6" s="882"/>
      <c r="AF6" s="882"/>
      <c r="AG6" s="882"/>
      <c r="AH6" s="882"/>
      <c r="AI6" s="882"/>
      <c r="AJ6" s="882"/>
      <c r="AK6" s="882"/>
      <c r="AL6" s="882"/>
      <c r="AM6" s="882"/>
      <c r="AN6" s="882"/>
      <c r="AO6" s="883"/>
      <c r="AP6" s="2"/>
    </row>
    <row r="7" spans="2:86" ht="12" customHeight="1" x14ac:dyDescent="0.15">
      <c r="B7" s="872"/>
      <c r="C7" s="877"/>
      <c r="D7" s="875"/>
      <c r="E7" s="875"/>
      <c r="F7" s="875"/>
      <c r="G7" s="875"/>
      <c r="H7" s="875"/>
      <c r="I7" s="875"/>
      <c r="J7" s="876"/>
      <c r="K7" s="884" t="s">
        <v>931</v>
      </c>
      <c r="L7" s="885"/>
      <c r="M7" s="886"/>
      <c r="N7" s="887" t="s">
        <v>629</v>
      </c>
      <c r="O7" s="888"/>
      <c r="P7" s="884" t="s">
        <v>932</v>
      </c>
      <c r="Q7" s="886"/>
      <c r="R7" s="889">
        <v>10.5</v>
      </c>
      <c r="S7" s="890"/>
      <c r="T7" s="891"/>
      <c r="U7" s="892" t="s">
        <v>933</v>
      </c>
      <c r="V7" s="893"/>
      <c r="W7" s="892" t="s">
        <v>934</v>
      </c>
      <c r="X7" s="893"/>
      <c r="Y7" s="886" t="s">
        <v>935</v>
      </c>
      <c r="Z7" s="898"/>
      <c r="AA7" s="898"/>
      <c r="AB7" s="898"/>
      <c r="AC7" s="892" t="s">
        <v>936</v>
      </c>
      <c r="AD7" s="899"/>
      <c r="AE7" s="899"/>
      <c r="AF7" s="899"/>
      <c r="AG7" s="899"/>
      <c r="AH7" s="899"/>
      <c r="AI7" s="899"/>
      <c r="AJ7" s="893"/>
      <c r="AK7" s="892" t="s">
        <v>937</v>
      </c>
      <c r="AL7" s="899"/>
      <c r="AM7" s="899"/>
      <c r="AN7" s="901"/>
      <c r="AO7" s="902"/>
      <c r="AP7" s="2"/>
      <c r="AW7" s="182"/>
    </row>
    <row r="8" spans="2:86" ht="12" customHeight="1" x14ac:dyDescent="0.15">
      <c r="B8" s="872"/>
      <c r="C8" s="877"/>
      <c r="D8" s="875"/>
      <c r="E8" s="875"/>
      <c r="F8" s="875"/>
      <c r="G8" s="875"/>
      <c r="H8" s="875"/>
      <c r="I8" s="875"/>
      <c r="J8" s="876"/>
      <c r="K8" s="898" t="s">
        <v>731</v>
      </c>
      <c r="L8" s="898" t="s">
        <v>560</v>
      </c>
      <c r="M8" s="898"/>
      <c r="N8" s="898" t="s">
        <v>561</v>
      </c>
      <c r="O8" s="898"/>
      <c r="P8" s="898" t="s">
        <v>938</v>
      </c>
      <c r="Q8" s="898"/>
      <c r="R8" s="898" t="s">
        <v>939</v>
      </c>
      <c r="S8" s="898"/>
      <c r="T8" s="898"/>
      <c r="U8" s="894"/>
      <c r="V8" s="895"/>
      <c r="W8" s="894"/>
      <c r="X8" s="895"/>
      <c r="Y8" s="886"/>
      <c r="Z8" s="898"/>
      <c r="AA8" s="898"/>
      <c r="AB8" s="898"/>
      <c r="AC8" s="896"/>
      <c r="AD8" s="900"/>
      <c r="AE8" s="900"/>
      <c r="AF8" s="900"/>
      <c r="AG8" s="900"/>
      <c r="AH8" s="900"/>
      <c r="AI8" s="900"/>
      <c r="AJ8" s="897"/>
      <c r="AK8" s="894"/>
      <c r="AL8" s="903"/>
      <c r="AM8" s="903"/>
      <c r="AN8" s="904"/>
      <c r="AO8" s="905"/>
      <c r="AP8" s="2"/>
    </row>
    <row r="9" spans="2:86" ht="12" customHeight="1" x14ac:dyDescent="0.15">
      <c r="B9" s="872"/>
      <c r="C9" s="877"/>
      <c r="D9" s="875"/>
      <c r="E9" s="875"/>
      <c r="F9" s="875"/>
      <c r="G9" s="875"/>
      <c r="H9" s="875"/>
      <c r="I9" s="875"/>
      <c r="J9" s="876"/>
      <c r="K9" s="898"/>
      <c r="L9" s="898"/>
      <c r="M9" s="898"/>
      <c r="N9" s="898"/>
      <c r="O9" s="898"/>
      <c r="P9" s="898"/>
      <c r="Q9" s="898"/>
      <c r="R9" s="898"/>
      <c r="S9" s="898"/>
      <c r="T9" s="898"/>
      <c r="U9" s="894"/>
      <c r="V9" s="895"/>
      <c r="W9" s="894"/>
      <c r="X9" s="895"/>
      <c r="Y9" s="886" t="s">
        <v>940</v>
      </c>
      <c r="Z9" s="898"/>
      <c r="AA9" s="898"/>
      <c r="AB9" s="898"/>
      <c r="AC9" s="898" t="s">
        <v>941</v>
      </c>
      <c r="AD9" s="898"/>
      <c r="AE9" s="898"/>
      <c r="AF9" s="898"/>
      <c r="AG9" s="898" t="s">
        <v>942</v>
      </c>
      <c r="AH9" s="898"/>
      <c r="AI9" s="898"/>
      <c r="AJ9" s="898"/>
      <c r="AK9" s="894"/>
      <c r="AL9" s="903"/>
      <c r="AM9" s="903"/>
      <c r="AN9" s="904"/>
      <c r="AO9" s="905"/>
      <c r="AP9" s="2"/>
    </row>
    <row r="10" spans="2:86" ht="12" customHeight="1" x14ac:dyDescent="0.15">
      <c r="B10" s="872"/>
      <c r="C10" s="877"/>
      <c r="D10" s="875"/>
      <c r="E10" s="875"/>
      <c r="F10" s="875"/>
      <c r="G10" s="875"/>
      <c r="H10" s="875"/>
      <c r="I10" s="875"/>
      <c r="J10" s="876"/>
      <c r="K10" s="898"/>
      <c r="L10" s="898"/>
      <c r="M10" s="898"/>
      <c r="N10" s="898"/>
      <c r="O10" s="898"/>
      <c r="P10" s="898"/>
      <c r="Q10" s="898"/>
      <c r="R10" s="898"/>
      <c r="S10" s="898"/>
      <c r="T10" s="898"/>
      <c r="U10" s="896"/>
      <c r="V10" s="897"/>
      <c r="W10" s="896"/>
      <c r="X10" s="897"/>
      <c r="Y10" s="183" t="s">
        <v>527</v>
      </c>
      <c r="Z10" s="184" t="s">
        <v>526</v>
      </c>
      <c r="AA10" s="184" t="s">
        <v>943</v>
      </c>
      <c r="AB10" s="184" t="s">
        <v>944</v>
      </c>
      <c r="AC10" s="184" t="s">
        <v>527</v>
      </c>
      <c r="AD10" s="184" t="s">
        <v>526</v>
      </c>
      <c r="AE10" s="184" t="s">
        <v>943</v>
      </c>
      <c r="AF10" s="184" t="s">
        <v>944</v>
      </c>
      <c r="AG10" s="184" t="s">
        <v>527</v>
      </c>
      <c r="AH10" s="184" t="s">
        <v>526</v>
      </c>
      <c r="AI10" s="184" t="s">
        <v>943</v>
      </c>
      <c r="AJ10" s="184" t="s">
        <v>944</v>
      </c>
      <c r="AK10" s="896"/>
      <c r="AL10" s="900"/>
      <c r="AM10" s="900"/>
      <c r="AN10" s="906"/>
      <c r="AO10" s="907"/>
      <c r="AP10" s="2"/>
    </row>
    <row r="11" spans="2:86" ht="12" customHeight="1" x14ac:dyDescent="0.15">
      <c r="B11" s="872"/>
      <c r="C11" s="877"/>
      <c r="D11" s="875"/>
      <c r="E11" s="875"/>
      <c r="F11" s="875"/>
      <c r="G11" s="875"/>
      <c r="H11" s="875"/>
      <c r="I11" s="875"/>
      <c r="J11" s="876"/>
      <c r="K11" s="185">
        <v>1</v>
      </c>
      <c r="L11" s="908" t="s">
        <v>574</v>
      </c>
      <c r="M11" s="910"/>
      <c r="N11" s="908" t="s">
        <v>611</v>
      </c>
      <c r="O11" s="910"/>
      <c r="P11" s="908" t="s">
        <v>576</v>
      </c>
      <c r="Q11" s="910"/>
      <c r="R11" s="606" t="s">
        <v>269</v>
      </c>
      <c r="S11" s="606"/>
      <c r="T11" s="606"/>
      <c r="U11" s="908" t="s">
        <v>579</v>
      </c>
      <c r="V11" s="910"/>
      <c r="W11" s="908"/>
      <c r="X11" s="910"/>
      <c r="Y11" s="186"/>
      <c r="Z11" s="187"/>
      <c r="AA11" s="187"/>
      <c r="AB11" s="187"/>
      <c r="AC11" s="188"/>
      <c r="AD11" s="188"/>
      <c r="AE11" s="188"/>
      <c r="AF11" s="188">
        <v>0.01</v>
      </c>
      <c r="AG11" s="188"/>
      <c r="AH11" s="188"/>
      <c r="AI11" s="188"/>
      <c r="AJ11" s="188"/>
      <c r="AK11" s="908"/>
      <c r="AL11" s="909"/>
      <c r="AM11" s="909"/>
      <c r="AN11" s="909"/>
      <c r="AO11" s="910"/>
      <c r="AP11" s="2"/>
      <c r="AQ11" s="189">
        <f>IF(P11="材質劣化",2,IF(P11="漏水",3,1))</f>
        <v>2</v>
      </c>
    </row>
    <row r="12" spans="2:86" ht="12" customHeight="1" x14ac:dyDescent="0.15">
      <c r="B12" s="872"/>
      <c r="C12" s="877"/>
      <c r="D12" s="875"/>
      <c r="E12" s="875"/>
      <c r="F12" s="875"/>
      <c r="G12" s="875"/>
      <c r="H12" s="875"/>
      <c r="I12" s="875"/>
      <c r="J12" s="876"/>
      <c r="K12" s="185"/>
      <c r="L12" s="908"/>
      <c r="M12" s="910"/>
      <c r="N12" s="908"/>
      <c r="O12" s="910"/>
      <c r="P12" s="908"/>
      <c r="Q12" s="910"/>
      <c r="R12" s="606"/>
      <c r="S12" s="606"/>
      <c r="T12" s="606"/>
      <c r="U12" s="908"/>
      <c r="V12" s="910"/>
      <c r="W12" s="908"/>
      <c r="X12" s="910"/>
      <c r="Y12" s="186"/>
      <c r="Z12" s="187"/>
      <c r="AA12" s="187"/>
      <c r="AB12" s="187"/>
      <c r="AC12" s="188"/>
      <c r="AD12" s="188"/>
      <c r="AE12" s="188"/>
      <c r="AF12" s="188"/>
      <c r="AG12" s="188"/>
      <c r="AH12" s="188"/>
      <c r="AI12" s="188"/>
      <c r="AJ12" s="188"/>
      <c r="AK12" s="908"/>
      <c r="AL12" s="909"/>
      <c r="AM12" s="909"/>
      <c r="AN12" s="909"/>
      <c r="AO12" s="910"/>
      <c r="AP12" s="2"/>
      <c r="AQ12" s="189">
        <f>IF(P12="材質劣化",2,IF(P12="漏水",3,1))</f>
        <v>1</v>
      </c>
    </row>
    <row r="13" spans="2:86" ht="12" customHeight="1" x14ac:dyDescent="0.15">
      <c r="B13" s="872"/>
      <c r="C13" s="877"/>
      <c r="D13" s="875"/>
      <c r="E13" s="875"/>
      <c r="F13" s="875"/>
      <c r="G13" s="875"/>
      <c r="H13" s="875"/>
      <c r="I13" s="875"/>
      <c r="J13" s="876"/>
      <c r="K13" s="185"/>
      <c r="L13" s="908"/>
      <c r="M13" s="910"/>
      <c r="N13" s="908"/>
      <c r="O13" s="910"/>
      <c r="P13" s="908"/>
      <c r="Q13" s="910"/>
      <c r="R13" s="604"/>
      <c r="S13" s="620"/>
      <c r="T13" s="605"/>
      <c r="U13" s="908"/>
      <c r="V13" s="910"/>
      <c r="W13" s="908"/>
      <c r="X13" s="910"/>
      <c r="Y13" s="186"/>
      <c r="Z13" s="187"/>
      <c r="AA13" s="187"/>
      <c r="AB13" s="187"/>
      <c r="AC13" s="188"/>
      <c r="AD13" s="188"/>
      <c r="AE13" s="188"/>
      <c r="AF13" s="188"/>
      <c r="AG13" s="188"/>
      <c r="AH13" s="188"/>
      <c r="AI13" s="188"/>
      <c r="AJ13" s="188"/>
      <c r="AK13" s="908"/>
      <c r="AL13" s="909"/>
      <c r="AM13" s="909"/>
      <c r="AN13" s="909"/>
      <c r="AO13" s="910"/>
      <c r="AP13" s="2"/>
      <c r="AQ13" s="189">
        <f t="shared" ref="AQ13:AQ34" si="2">IF(P13="材質劣化",2,IF(P13="漏水",3,1))</f>
        <v>1</v>
      </c>
    </row>
    <row r="14" spans="2:86" ht="12" customHeight="1" x14ac:dyDescent="0.15">
      <c r="B14" s="872"/>
      <c r="C14" s="877"/>
      <c r="D14" s="875"/>
      <c r="E14" s="875"/>
      <c r="F14" s="875"/>
      <c r="G14" s="875"/>
      <c r="H14" s="875"/>
      <c r="I14" s="875"/>
      <c r="J14" s="876"/>
      <c r="K14" s="185"/>
      <c r="L14" s="908"/>
      <c r="M14" s="910"/>
      <c r="N14" s="908"/>
      <c r="O14" s="910"/>
      <c r="P14" s="908"/>
      <c r="Q14" s="910"/>
      <c r="R14" s="604"/>
      <c r="S14" s="620"/>
      <c r="T14" s="605"/>
      <c r="U14" s="908"/>
      <c r="V14" s="910"/>
      <c r="W14" s="908"/>
      <c r="X14" s="910"/>
      <c r="Y14" s="186"/>
      <c r="Z14" s="187"/>
      <c r="AA14" s="187"/>
      <c r="AB14" s="187"/>
      <c r="AC14" s="188"/>
      <c r="AD14" s="188"/>
      <c r="AE14" s="188"/>
      <c r="AF14" s="188"/>
      <c r="AG14" s="188"/>
      <c r="AH14" s="188"/>
      <c r="AI14" s="188"/>
      <c r="AJ14" s="188"/>
      <c r="AK14" s="908"/>
      <c r="AL14" s="909"/>
      <c r="AM14" s="909"/>
      <c r="AN14" s="909"/>
      <c r="AO14" s="910"/>
      <c r="AP14" s="2"/>
      <c r="AQ14" s="189">
        <f t="shared" si="2"/>
        <v>1</v>
      </c>
    </row>
    <row r="15" spans="2:86" ht="12" customHeight="1" x14ac:dyDescent="0.15">
      <c r="B15" s="872"/>
      <c r="C15" s="877"/>
      <c r="D15" s="875"/>
      <c r="E15" s="875"/>
      <c r="F15" s="875"/>
      <c r="G15" s="875"/>
      <c r="H15" s="875"/>
      <c r="I15" s="875"/>
      <c r="J15" s="876"/>
      <c r="K15" s="185"/>
      <c r="L15" s="908"/>
      <c r="M15" s="910"/>
      <c r="N15" s="908"/>
      <c r="O15" s="910"/>
      <c r="P15" s="908"/>
      <c r="Q15" s="910"/>
      <c r="R15" s="604"/>
      <c r="S15" s="620"/>
      <c r="T15" s="605"/>
      <c r="U15" s="908"/>
      <c r="V15" s="910"/>
      <c r="W15" s="908"/>
      <c r="X15" s="910"/>
      <c r="Y15" s="186"/>
      <c r="Z15" s="187"/>
      <c r="AA15" s="187"/>
      <c r="AB15" s="187"/>
      <c r="AC15" s="188"/>
      <c r="AD15" s="188"/>
      <c r="AE15" s="188"/>
      <c r="AF15" s="188"/>
      <c r="AG15" s="188"/>
      <c r="AH15" s="188"/>
      <c r="AI15" s="188"/>
      <c r="AJ15" s="188"/>
      <c r="AK15" s="908"/>
      <c r="AL15" s="909"/>
      <c r="AM15" s="909"/>
      <c r="AN15" s="909"/>
      <c r="AO15" s="910"/>
      <c r="AP15" s="2"/>
      <c r="AQ15" s="189">
        <f t="shared" si="2"/>
        <v>1</v>
      </c>
    </row>
    <row r="16" spans="2:86" ht="12" customHeight="1" x14ac:dyDescent="0.15">
      <c r="B16" s="872"/>
      <c r="C16" s="877"/>
      <c r="D16" s="875"/>
      <c r="E16" s="875"/>
      <c r="F16" s="875"/>
      <c r="G16" s="875"/>
      <c r="H16" s="875"/>
      <c r="I16" s="875"/>
      <c r="J16" s="876"/>
      <c r="K16" s="185"/>
      <c r="L16" s="908"/>
      <c r="M16" s="910"/>
      <c r="N16" s="908"/>
      <c r="O16" s="910"/>
      <c r="P16" s="908"/>
      <c r="Q16" s="910"/>
      <c r="R16" s="604"/>
      <c r="S16" s="620"/>
      <c r="T16" s="605"/>
      <c r="U16" s="908"/>
      <c r="V16" s="910"/>
      <c r="W16" s="908"/>
      <c r="X16" s="910"/>
      <c r="Y16" s="186"/>
      <c r="Z16" s="187"/>
      <c r="AA16" s="187"/>
      <c r="AB16" s="187"/>
      <c r="AC16" s="188"/>
      <c r="AD16" s="188"/>
      <c r="AE16" s="188"/>
      <c r="AF16" s="188"/>
      <c r="AG16" s="188"/>
      <c r="AH16" s="188"/>
      <c r="AI16" s="188"/>
      <c r="AJ16" s="188"/>
      <c r="AK16" s="908"/>
      <c r="AL16" s="909"/>
      <c r="AM16" s="909"/>
      <c r="AN16" s="909"/>
      <c r="AO16" s="910"/>
      <c r="AP16" s="2"/>
      <c r="AQ16" s="189">
        <f t="shared" si="2"/>
        <v>1</v>
      </c>
    </row>
    <row r="17" spans="2:46" ht="12" customHeight="1" x14ac:dyDescent="0.15">
      <c r="B17" s="872"/>
      <c r="C17" s="877"/>
      <c r="D17" s="875"/>
      <c r="E17" s="875"/>
      <c r="F17" s="875"/>
      <c r="G17" s="875"/>
      <c r="H17" s="875"/>
      <c r="I17" s="875"/>
      <c r="J17" s="876"/>
      <c r="K17" s="185"/>
      <c r="L17" s="908"/>
      <c r="M17" s="910"/>
      <c r="N17" s="908"/>
      <c r="O17" s="910"/>
      <c r="P17" s="908"/>
      <c r="Q17" s="910"/>
      <c r="R17" s="604"/>
      <c r="S17" s="620"/>
      <c r="T17" s="605"/>
      <c r="U17" s="908"/>
      <c r="V17" s="910"/>
      <c r="W17" s="908"/>
      <c r="X17" s="910"/>
      <c r="Y17" s="186"/>
      <c r="Z17" s="187"/>
      <c r="AA17" s="187"/>
      <c r="AB17" s="187"/>
      <c r="AC17" s="188"/>
      <c r="AD17" s="188"/>
      <c r="AE17" s="188"/>
      <c r="AF17" s="188"/>
      <c r="AG17" s="188"/>
      <c r="AH17" s="188"/>
      <c r="AI17" s="188"/>
      <c r="AJ17" s="188"/>
      <c r="AK17" s="908"/>
      <c r="AL17" s="909"/>
      <c r="AM17" s="909"/>
      <c r="AN17" s="909"/>
      <c r="AO17" s="910"/>
      <c r="AP17" s="2"/>
      <c r="AQ17" s="189">
        <f t="shared" si="2"/>
        <v>1</v>
      </c>
    </row>
    <row r="18" spans="2:46" ht="12" customHeight="1" x14ac:dyDescent="0.15">
      <c r="B18" s="872"/>
      <c r="C18" s="877"/>
      <c r="D18" s="875"/>
      <c r="E18" s="875"/>
      <c r="F18" s="875"/>
      <c r="G18" s="875"/>
      <c r="H18" s="875"/>
      <c r="I18" s="875"/>
      <c r="J18" s="876"/>
      <c r="K18" s="185"/>
      <c r="L18" s="908"/>
      <c r="M18" s="910"/>
      <c r="N18" s="908"/>
      <c r="O18" s="910"/>
      <c r="P18" s="908"/>
      <c r="Q18" s="910"/>
      <c r="R18" s="604"/>
      <c r="S18" s="620"/>
      <c r="T18" s="605"/>
      <c r="U18" s="908"/>
      <c r="V18" s="910"/>
      <c r="W18" s="908"/>
      <c r="X18" s="910"/>
      <c r="Y18" s="186"/>
      <c r="Z18" s="187"/>
      <c r="AA18" s="187"/>
      <c r="AB18" s="187"/>
      <c r="AC18" s="188"/>
      <c r="AD18" s="188"/>
      <c r="AE18" s="188"/>
      <c r="AF18" s="188"/>
      <c r="AG18" s="188"/>
      <c r="AH18" s="188"/>
      <c r="AI18" s="188"/>
      <c r="AJ18" s="188"/>
      <c r="AK18" s="908"/>
      <c r="AL18" s="909"/>
      <c r="AM18" s="909"/>
      <c r="AN18" s="909"/>
      <c r="AO18" s="910"/>
      <c r="AP18" s="2"/>
      <c r="AQ18" s="189">
        <f t="shared" si="2"/>
        <v>1</v>
      </c>
    </row>
    <row r="19" spans="2:46" ht="12" customHeight="1" x14ac:dyDescent="0.15">
      <c r="B19" s="872"/>
      <c r="C19" s="877"/>
      <c r="D19" s="875"/>
      <c r="E19" s="875"/>
      <c r="F19" s="875"/>
      <c r="G19" s="875"/>
      <c r="H19" s="875"/>
      <c r="I19" s="875"/>
      <c r="J19" s="876"/>
      <c r="K19" s="185"/>
      <c r="L19" s="908"/>
      <c r="M19" s="910"/>
      <c r="N19" s="908"/>
      <c r="O19" s="910"/>
      <c r="P19" s="908"/>
      <c r="Q19" s="910"/>
      <c r="R19" s="604"/>
      <c r="S19" s="620"/>
      <c r="T19" s="605"/>
      <c r="U19" s="908"/>
      <c r="V19" s="910"/>
      <c r="W19" s="908"/>
      <c r="X19" s="910"/>
      <c r="Y19" s="186"/>
      <c r="Z19" s="187"/>
      <c r="AA19" s="187"/>
      <c r="AB19" s="187"/>
      <c r="AC19" s="188"/>
      <c r="AD19" s="188"/>
      <c r="AE19" s="188"/>
      <c r="AF19" s="188"/>
      <c r="AG19" s="188"/>
      <c r="AH19" s="188"/>
      <c r="AI19" s="188"/>
      <c r="AJ19" s="188"/>
      <c r="AK19" s="908"/>
      <c r="AL19" s="909"/>
      <c r="AM19" s="909"/>
      <c r="AN19" s="909"/>
      <c r="AO19" s="910"/>
      <c r="AP19" s="2"/>
      <c r="AQ19" s="189">
        <f t="shared" si="2"/>
        <v>1</v>
      </c>
    </row>
    <row r="20" spans="2:46" ht="12" customHeight="1" x14ac:dyDescent="0.15">
      <c r="B20" s="872"/>
      <c r="C20" s="877"/>
      <c r="D20" s="875"/>
      <c r="E20" s="875"/>
      <c r="F20" s="875"/>
      <c r="G20" s="875"/>
      <c r="H20" s="875"/>
      <c r="I20" s="875"/>
      <c r="J20" s="876"/>
      <c r="K20" s="185"/>
      <c r="L20" s="908"/>
      <c r="M20" s="910"/>
      <c r="N20" s="908"/>
      <c r="O20" s="910"/>
      <c r="P20" s="908"/>
      <c r="Q20" s="910"/>
      <c r="R20" s="604"/>
      <c r="S20" s="620"/>
      <c r="T20" s="605"/>
      <c r="U20" s="908"/>
      <c r="V20" s="910"/>
      <c r="W20" s="908"/>
      <c r="X20" s="910"/>
      <c r="Y20" s="186"/>
      <c r="Z20" s="187"/>
      <c r="AA20" s="187"/>
      <c r="AB20" s="187"/>
      <c r="AC20" s="188"/>
      <c r="AD20" s="188"/>
      <c r="AE20" s="188"/>
      <c r="AF20" s="188"/>
      <c r="AG20" s="188"/>
      <c r="AH20" s="188"/>
      <c r="AI20" s="188"/>
      <c r="AJ20" s="188"/>
      <c r="AK20" s="908"/>
      <c r="AL20" s="909"/>
      <c r="AM20" s="909"/>
      <c r="AN20" s="909"/>
      <c r="AO20" s="910"/>
      <c r="AP20" s="2"/>
      <c r="AQ20" s="189">
        <f t="shared" si="2"/>
        <v>1</v>
      </c>
    </row>
    <row r="21" spans="2:46" ht="12" customHeight="1" x14ac:dyDescent="0.15">
      <c r="B21" s="872"/>
      <c r="C21" s="877"/>
      <c r="D21" s="875"/>
      <c r="E21" s="875"/>
      <c r="F21" s="875"/>
      <c r="G21" s="875"/>
      <c r="H21" s="875"/>
      <c r="I21" s="875"/>
      <c r="J21" s="876"/>
      <c r="K21" s="185"/>
      <c r="L21" s="908"/>
      <c r="M21" s="910"/>
      <c r="N21" s="908"/>
      <c r="O21" s="910"/>
      <c r="P21" s="908"/>
      <c r="Q21" s="910"/>
      <c r="R21" s="604"/>
      <c r="S21" s="620"/>
      <c r="T21" s="605"/>
      <c r="U21" s="908"/>
      <c r="V21" s="910"/>
      <c r="W21" s="908"/>
      <c r="X21" s="910"/>
      <c r="Y21" s="186"/>
      <c r="Z21" s="187"/>
      <c r="AA21" s="187"/>
      <c r="AB21" s="187"/>
      <c r="AC21" s="188"/>
      <c r="AD21" s="188"/>
      <c r="AE21" s="188"/>
      <c r="AF21" s="188"/>
      <c r="AG21" s="188"/>
      <c r="AH21" s="188"/>
      <c r="AI21" s="188"/>
      <c r="AJ21" s="188"/>
      <c r="AK21" s="908"/>
      <c r="AL21" s="909"/>
      <c r="AM21" s="909"/>
      <c r="AN21" s="909"/>
      <c r="AO21" s="910"/>
      <c r="AP21" s="2"/>
      <c r="AQ21" s="189">
        <f>IF(P21="材質劣化",2,IF(P21="漏水",3,1))</f>
        <v>1</v>
      </c>
    </row>
    <row r="22" spans="2:46" ht="12" customHeight="1" x14ac:dyDescent="0.15">
      <c r="B22" s="872"/>
      <c r="C22" s="877"/>
      <c r="D22" s="875"/>
      <c r="E22" s="875"/>
      <c r="F22" s="875"/>
      <c r="G22" s="875"/>
      <c r="H22" s="875"/>
      <c r="I22" s="875"/>
      <c r="J22" s="876"/>
      <c r="K22" s="185"/>
      <c r="L22" s="908"/>
      <c r="M22" s="910"/>
      <c r="N22" s="908"/>
      <c r="O22" s="910"/>
      <c r="P22" s="908"/>
      <c r="Q22" s="910"/>
      <c r="R22" s="604"/>
      <c r="S22" s="620"/>
      <c r="T22" s="605"/>
      <c r="U22" s="908"/>
      <c r="V22" s="910"/>
      <c r="W22" s="908"/>
      <c r="X22" s="910"/>
      <c r="Y22" s="186"/>
      <c r="Z22" s="187"/>
      <c r="AA22" s="187"/>
      <c r="AB22" s="187"/>
      <c r="AC22" s="188"/>
      <c r="AD22" s="188"/>
      <c r="AE22" s="188"/>
      <c r="AF22" s="188"/>
      <c r="AG22" s="188"/>
      <c r="AH22" s="188"/>
      <c r="AI22" s="188"/>
      <c r="AJ22" s="188"/>
      <c r="AK22" s="908"/>
      <c r="AL22" s="909"/>
      <c r="AM22" s="909"/>
      <c r="AN22" s="909"/>
      <c r="AO22" s="910"/>
      <c r="AP22" s="2"/>
      <c r="AQ22" s="189">
        <f t="shared" si="2"/>
        <v>1</v>
      </c>
    </row>
    <row r="23" spans="2:46" ht="12" customHeight="1" x14ac:dyDescent="0.15">
      <c r="B23" s="872"/>
      <c r="C23" s="877"/>
      <c r="D23" s="875"/>
      <c r="E23" s="875"/>
      <c r="F23" s="875"/>
      <c r="G23" s="875"/>
      <c r="H23" s="875"/>
      <c r="I23" s="875"/>
      <c r="J23" s="876"/>
      <c r="K23" s="185"/>
      <c r="L23" s="908"/>
      <c r="M23" s="910"/>
      <c r="N23" s="908"/>
      <c r="O23" s="910"/>
      <c r="P23" s="908"/>
      <c r="Q23" s="910"/>
      <c r="R23" s="604"/>
      <c r="S23" s="620"/>
      <c r="T23" s="605"/>
      <c r="U23" s="908"/>
      <c r="V23" s="910"/>
      <c r="W23" s="908"/>
      <c r="X23" s="910"/>
      <c r="Y23" s="186"/>
      <c r="Z23" s="187"/>
      <c r="AA23" s="187"/>
      <c r="AB23" s="187"/>
      <c r="AC23" s="188"/>
      <c r="AD23" s="188"/>
      <c r="AE23" s="188"/>
      <c r="AF23" s="188"/>
      <c r="AG23" s="188"/>
      <c r="AH23" s="188"/>
      <c r="AI23" s="188"/>
      <c r="AJ23" s="188"/>
      <c r="AK23" s="908"/>
      <c r="AL23" s="909"/>
      <c r="AM23" s="909"/>
      <c r="AN23" s="909"/>
      <c r="AO23" s="910"/>
      <c r="AP23" s="2"/>
      <c r="AQ23" s="189">
        <f t="shared" si="2"/>
        <v>1</v>
      </c>
    </row>
    <row r="24" spans="2:46" ht="12" customHeight="1" x14ac:dyDescent="0.15">
      <c r="B24" s="872"/>
      <c r="C24" s="877"/>
      <c r="D24" s="875"/>
      <c r="E24" s="875"/>
      <c r="F24" s="875"/>
      <c r="G24" s="875"/>
      <c r="H24" s="875"/>
      <c r="I24" s="875"/>
      <c r="J24" s="876"/>
      <c r="K24" s="185"/>
      <c r="L24" s="908"/>
      <c r="M24" s="910"/>
      <c r="N24" s="908"/>
      <c r="O24" s="910"/>
      <c r="P24" s="908"/>
      <c r="Q24" s="910"/>
      <c r="R24" s="604"/>
      <c r="S24" s="620"/>
      <c r="T24" s="605"/>
      <c r="U24" s="908"/>
      <c r="V24" s="910"/>
      <c r="W24" s="908"/>
      <c r="X24" s="910"/>
      <c r="Y24" s="186"/>
      <c r="Z24" s="187"/>
      <c r="AA24" s="187"/>
      <c r="AB24" s="187"/>
      <c r="AC24" s="188"/>
      <c r="AD24" s="188"/>
      <c r="AE24" s="188"/>
      <c r="AF24" s="188"/>
      <c r="AG24" s="188"/>
      <c r="AH24" s="188"/>
      <c r="AI24" s="188"/>
      <c r="AJ24" s="188"/>
      <c r="AK24" s="908"/>
      <c r="AL24" s="909"/>
      <c r="AM24" s="909"/>
      <c r="AN24" s="909"/>
      <c r="AO24" s="910"/>
      <c r="AP24" s="2"/>
      <c r="AQ24" s="189">
        <f t="shared" si="2"/>
        <v>1</v>
      </c>
    </row>
    <row r="25" spans="2:46" ht="12" customHeight="1" x14ac:dyDescent="0.15">
      <c r="B25" s="872"/>
      <c r="C25" s="877"/>
      <c r="D25" s="875"/>
      <c r="E25" s="875"/>
      <c r="F25" s="875"/>
      <c r="G25" s="875"/>
      <c r="H25" s="875"/>
      <c r="I25" s="875"/>
      <c r="J25" s="876"/>
      <c r="K25" s="185"/>
      <c r="L25" s="908"/>
      <c r="M25" s="910"/>
      <c r="N25" s="908"/>
      <c r="O25" s="910"/>
      <c r="P25" s="908"/>
      <c r="Q25" s="910"/>
      <c r="R25" s="604"/>
      <c r="S25" s="620"/>
      <c r="T25" s="605"/>
      <c r="U25" s="908"/>
      <c r="V25" s="910"/>
      <c r="W25" s="908"/>
      <c r="X25" s="910"/>
      <c r="Y25" s="186"/>
      <c r="Z25" s="187"/>
      <c r="AA25" s="187"/>
      <c r="AB25" s="187"/>
      <c r="AC25" s="188"/>
      <c r="AD25" s="188"/>
      <c r="AE25" s="188"/>
      <c r="AF25" s="188"/>
      <c r="AG25" s="188"/>
      <c r="AH25" s="188"/>
      <c r="AI25" s="188"/>
      <c r="AJ25" s="188"/>
      <c r="AK25" s="908"/>
      <c r="AL25" s="909"/>
      <c r="AM25" s="909"/>
      <c r="AN25" s="909"/>
      <c r="AO25" s="910"/>
      <c r="AP25" s="2"/>
      <c r="AQ25" s="189">
        <f t="shared" si="2"/>
        <v>1</v>
      </c>
    </row>
    <row r="26" spans="2:46" ht="12" customHeight="1" x14ac:dyDescent="0.15">
      <c r="B26" s="872"/>
      <c r="C26" s="877"/>
      <c r="D26" s="875"/>
      <c r="E26" s="875"/>
      <c r="F26" s="875"/>
      <c r="G26" s="875"/>
      <c r="H26" s="875"/>
      <c r="I26" s="875"/>
      <c r="J26" s="876"/>
      <c r="K26" s="185"/>
      <c r="L26" s="908"/>
      <c r="M26" s="910"/>
      <c r="N26" s="908"/>
      <c r="O26" s="910"/>
      <c r="P26" s="908"/>
      <c r="Q26" s="910"/>
      <c r="R26" s="604"/>
      <c r="S26" s="620"/>
      <c r="T26" s="605"/>
      <c r="U26" s="908"/>
      <c r="V26" s="910"/>
      <c r="W26" s="908"/>
      <c r="X26" s="910"/>
      <c r="Y26" s="186"/>
      <c r="Z26" s="187"/>
      <c r="AA26" s="187"/>
      <c r="AB26" s="187"/>
      <c r="AC26" s="188"/>
      <c r="AD26" s="188"/>
      <c r="AE26" s="188"/>
      <c r="AF26" s="188"/>
      <c r="AG26" s="188"/>
      <c r="AH26" s="188"/>
      <c r="AI26" s="188"/>
      <c r="AJ26" s="188"/>
      <c r="AK26" s="908"/>
      <c r="AL26" s="909"/>
      <c r="AM26" s="909"/>
      <c r="AN26" s="909"/>
      <c r="AO26" s="910"/>
      <c r="AP26" s="2"/>
      <c r="AQ26" s="189">
        <f t="shared" si="2"/>
        <v>1</v>
      </c>
    </row>
    <row r="27" spans="2:46" ht="12" customHeight="1" x14ac:dyDescent="0.15">
      <c r="B27" s="872"/>
      <c r="C27" s="877"/>
      <c r="D27" s="875"/>
      <c r="E27" s="875"/>
      <c r="F27" s="875"/>
      <c r="G27" s="875"/>
      <c r="H27" s="875"/>
      <c r="I27" s="875"/>
      <c r="J27" s="876"/>
      <c r="K27" s="185"/>
      <c r="L27" s="908"/>
      <c r="M27" s="910"/>
      <c r="N27" s="908"/>
      <c r="O27" s="910"/>
      <c r="P27" s="908"/>
      <c r="Q27" s="910"/>
      <c r="R27" s="604"/>
      <c r="S27" s="620"/>
      <c r="T27" s="605"/>
      <c r="U27" s="908"/>
      <c r="V27" s="910"/>
      <c r="W27" s="908"/>
      <c r="X27" s="910"/>
      <c r="Y27" s="186"/>
      <c r="Z27" s="187"/>
      <c r="AA27" s="187"/>
      <c r="AB27" s="187"/>
      <c r="AC27" s="188"/>
      <c r="AD27" s="188"/>
      <c r="AE27" s="188"/>
      <c r="AF27" s="188"/>
      <c r="AG27" s="188"/>
      <c r="AH27" s="188"/>
      <c r="AI27" s="188"/>
      <c r="AJ27" s="188"/>
      <c r="AK27" s="908"/>
      <c r="AL27" s="909"/>
      <c r="AM27" s="909"/>
      <c r="AN27" s="909"/>
      <c r="AO27" s="910"/>
      <c r="AP27" s="2"/>
      <c r="AQ27" s="189">
        <f t="shared" si="2"/>
        <v>1</v>
      </c>
    </row>
    <row r="28" spans="2:46" ht="12" customHeight="1" x14ac:dyDescent="0.15">
      <c r="B28" s="872"/>
      <c r="C28" s="877"/>
      <c r="D28" s="875"/>
      <c r="E28" s="875"/>
      <c r="F28" s="875"/>
      <c r="G28" s="875"/>
      <c r="H28" s="875"/>
      <c r="I28" s="875"/>
      <c r="J28" s="876"/>
      <c r="K28" s="185"/>
      <c r="L28" s="908"/>
      <c r="M28" s="910"/>
      <c r="N28" s="908"/>
      <c r="O28" s="910"/>
      <c r="P28" s="908"/>
      <c r="Q28" s="910"/>
      <c r="R28" s="604"/>
      <c r="S28" s="620"/>
      <c r="T28" s="605"/>
      <c r="U28" s="908"/>
      <c r="V28" s="910"/>
      <c r="W28" s="908"/>
      <c r="X28" s="910"/>
      <c r="Y28" s="186"/>
      <c r="Z28" s="187"/>
      <c r="AA28" s="187"/>
      <c r="AB28" s="187"/>
      <c r="AC28" s="188"/>
      <c r="AD28" s="188"/>
      <c r="AE28" s="188"/>
      <c r="AF28" s="188"/>
      <c r="AG28" s="188"/>
      <c r="AH28" s="188"/>
      <c r="AI28" s="188"/>
      <c r="AJ28" s="188"/>
      <c r="AK28" s="908"/>
      <c r="AL28" s="909"/>
      <c r="AM28" s="909"/>
      <c r="AN28" s="909"/>
      <c r="AO28" s="910"/>
      <c r="AP28" s="2"/>
      <c r="AQ28" s="189">
        <f t="shared" si="2"/>
        <v>1</v>
      </c>
    </row>
    <row r="29" spans="2:46" ht="12" customHeight="1" x14ac:dyDescent="0.15">
      <c r="B29" s="872"/>
      <c r="C29" s="877"/>
      <c r="D29" s="875"/>
      <c r="E29" s="875"/>
      <c r="F29" s="875"/>
      <c r="G29" s="875"/>
      <c r="H29" s="875"/>
      <c r="I29" s="875"/>
      <c r="J29" s="876"/>
      <c r="K29" s="185"/>
      <c r="L29" s="908"/>
      <c r="M29" s="910"/>
      <c r="N29" s="908"/>
      <c r="O29" s="910"/>
      <c r="P29" s="908"/>
      <c r="Q29" s="910"/>
      <c r="R29" s="604"/>
      <c r="S29" s="620"/>
      <c r="T29" s="605"/>
      <c r="U29" s="908"/>
      <c r="V29" s="910"/>
      <c r="W29" s="908"/>
      <c r="X29" s="910"/>
      <c r="Y29" s="186"/>
      <c r="Z29" s="187"/>
      <c r="AA29" s="187"/>
      <c r="AB29" s="187"/>
      <c r="AC29" s="188"/>
      <c r="AD29" s="188"/>
      <c r="AE29" s="188"/>
      <c r="AF29" s="188"/>
      <c r="AG29" s="188"/>
      <c r="AH29" s="188"/>
      <c r="AI29" s="188"/>
      <c r="AJ29" s="188"/>
      <c r="AK29" s="908"/>
      <c r="AL29" s="909"/>
      <c r="AM29" s="909"/>
      <c r="AN29" s="909"/>
      <c r="AO29" s="910"/>
      <c r="AP29" s="2"/>
      <c r="AQ29" s="189">
        <f t="shared" si="2"/>
        <v>1</v>
      </c>
    </row>
    <row r="30" spans="2:46" ht="12" customHeight="1" x14ac:dyDescent="0.15">
      <c r="B30" s="872"/>
      <c r="C30" s="877"/>
      <c r="D30" s="875"/>
      <c r="E30" s="875"/>
      <c r="F30" s="875"/>
      <c r="G30" s="875"/>
      <c r="H30" s="875"/>
      <c r="I30" s="875"/>
      <c r="J30" s="876"/>
      <c r="K30" s="185"/>
      <c r="L30" s="908"/>
      <c r="M30" s="910"/>
      <c r="N30" s="908"/>
      <c r="O30" s="910"/>
      <c r="P30" s="908"/>
      <c r="Q30" s="910"/>
      <c r="R30" s="604"/>
      <c r="S30" s="620"/>
      <c r="T30" s="605"/>
      <c r="U30" s="908"/>
      <c r="V30" s="910"/>
      <c r="W30" s="908"/>
      <c r="X30" s="910"/>
      <c r="Y30" s="186"/>
      <c r="Z30" s="187"/>
      <c r="AA30" s="187"/>
      <c r="AB30" s="187"/>
      <c r="AC30" s="188"/>
      <c r="AD30" s="188"/>
      <c r="AE30" s="188"/>
      <c r="AF30" s="188"/>
      <c r="AG30" s="188"/>
      <c r="AH30" s="188"/>
      <c r="AI30" s="188"/>
      <c r="AJ30" s="188"/>
      <c r="AK30" s="908"/>
      <c r="AL30" s="909"/>
      <c r="AM30" s="909"/>
      <c r="AN30" s="909"/>
      <c r="AO30" s="910"/>
      <c r="AP30" s="2"/>
      <c r="AQ30" s="189">
        <f t="shared" si="2"/>
        <v>1</v>
      </c>
    </row>
    <row r="31" spans="2:46" ht="12" customHeight="1" x14ac:dyDescent="0.15">
      <c r="B31" s="872"/>
      <c r="C31" s="877"/>
      <c r="D31" s="875"/>
      <c r="E31" s="875"/>
      <c r="F31" s="875"/>
      <c r="G31" s="875"/>
      <c r="H31" s="875"/>
      <c r="I31" s="875"/>
      <c r="J31" s="876"/>
      <c r="K31" s="185"/>
      <c r="L31" s="908"/>
      <c r="M31" s="910"/>
      <c r="N31" s="908"/>
      <c r="O31" s="910"/>
      <c r="P31" s="908"/>
      <c r="Q31" s="910"/>
      <c r="R31" s="604"/>
      <c r="S31" s="620"/>
      <c r="T31" s="605"/>
      <c r="U31" s="908"/>
      <c r="V31" s="910"/>
      <c r="W31" s="908"/>
      <c r="X31" s="910"/>
      <c r="Y31" s="186"/>
      <c r="Z31" s="187"/>
      <c r="AA31" s="187"/>
      <c r="AB31" s="187"/>
      <c r="AC31" s="188"/>
      <c r="AD31" s="188"/>
      <c r="AE31" s="188"/>
      <c r="AF31" s="188"/>
      <c r="AG31" s="188"/>
      <c r="AH31" s="188"/>
      <c r="AI31" s="188"/>
      <c r="AJ31" s="188"/>
      <c r="AK31" s="908"/>
      <c r="AL31" s="909"/>
      <c r="AM31" s="909"/>
      <c r="AN31" s="909"/>
      <c r="AO31" s="910"/>
      <c r="AP31" s="2"/>
      <c r="AQ31" s="189">
        <f t="shared" si="2"/>
        <v>1</v>
      </c>
    </row>
    <row r="32" spans="2:46" ht="12" customHeight="1" x14ac:dyDescent="0.15">
      <c r="B32" s="872"/>
      <c r="C32" s="877"/>
      <c r="D32" s="875"/>
      <c r="E32" s="875"/>
      <c r="F32" s="875"/>
      <c r="G32" s="875"/>
      <c r="H32" s="875"/>
      <c r="I32" s="875"/>
      <c r="J32" s="876"/>
      <c r="K32" s="185"/>
      <c r="L32" s="908"/>
      <c r="M32" s="910"/>
      <c r="N32" s="908"/>
      <c r="O32" s="910"/>
      <c r="P32" s="908"/>
      <c r="Q32" s="910"/>
      <c r="R32" s="604"/>
      <c r="S32" s="620"/>
      <c r="T32" s="605"/>
      <c r="U32" s="908"/>
      <c r="V32" s="910"/>
      <c r="W32" s="908"/>
      <c r="X32" s="910"/>
      <c r="Y32" s="186"/>
      <c r="Z32" s="187"/>
      <c r="AA32" s="187"/>
      <c r="AB32" s="187"/>
      <c r="AC32" s="188"/>
      <c r="AD32" s="188"/>
      <c r="AE32" s="188"/>
      <c r="AF32" s="188"/>
      <c r="AG32" s="188"/>
      <c r="AH32" s="188"/>
      <c r="AI32" s="188"/>
      <c r="AJ32" s="188"/>
      <c r="AK32" s="908"/>
      <c r="AL32" s="909"/>
      <c r="AM32" s="909"/>
      <c r="AN32" s="909"/>
      <c r="AO32" s="910"/>
      <c r="AP32" s="2"/>
      <c r="AQ32" s="189">
        <f t="shared" si="2"/>
        <v>1</v>
      </c>
      <c r="AS32" s="856"/>
      <c r="AT32" s="856"/>
    </row>
    <row r="33" spans="2:86" ht="12" customHeight="1" x14ac:dyDescent="0.15">
      <c r="B33" s="872"/>
      <c r="C33" s="877"/>
      <c r="D33" s="875"/>
      <c r="E33" s="875"/>
      <c r="F33" s="875"/>
      <c r="G33" s="875"/>
      <c r="H33" s="875"/>
      <c r="I33" s="875"/>
      <c r="J33" s="876"/>
      <c r="K33" s="185"/>
      <c r="L33" s="908"/>
      <c r="M33" s="910"/>
      <c r="N33" s="908"/>
      <c r="O33" s="910"/>
      <c r="P33" s="908"/>
      <c r="Q33" s="910"/>
      <c r="R33" s="604"/>
      <c r="S33" s="620"/>
      <c r="T33" s="605"/>
      <c r="U33" s="908"/>
      <c r="V33" s="910"/>
      <c r="W33" s="908"/>
      <c r="X33" s="910"/>
      <c r="Y33" s="186"/>
      <c r="Z33" s="187"/>
      <c r="AA33" s="187"/>
      <c r="AB33" s="187"/>
      <c r="AC33" s="188"/>
      <c r="AD33" s="188"/>
      <c r="AE33" s="188"/>
      <c r="AF33" s="188"/>
      <c r="AG33" s="188"/>
      <c r="AH33" s="188"/>
      <c r="AI33" s="188"/>
      <c r="AJ33" s="188"/>
      <c r="AK33" s="908"/>
      <c r="AL33" s="909"/>
      <c r="AM33" s="909"/>
      <c r="AN33" s="909"/>
      <c r="AO33" s="910"/>
      <c r="AP33" s="2"/>
      <c r="AQ33" s="189">
        <f t="shared" si="2"/>
        <v>1</v>
      </c>
      <c r="AS33" s="911"/>
      <c r="AT33" s="911"/>
    </row>
    <row r="34" spans="2:86" ht="12" customHeight="1" x14ac:dyDescent="0.15">
      <c r="B34" s="872"/>
      <c r="C34" s="877"/>
      <c r="D34" s="875"/>
      <c r="E34" s="875"/>
      <c r="F34" s="875"/>
      <c r="G34" s="875"/>
      <c r="H34" s="875"/>
      <c r="I34" s="875"/>
      <c r="J34" s="876"/>
      <c r="K34" s="185"/>
      <c r="L34" s="908"/>
      <c r="M34" s="910"/>
      <c r="N34" s="908"/>
      <c r="O34" s="910"/>
      <c r="P34" s="908"/>
      <c r="Q34" s="910"/>
      <c r="R34" s="604"/>
      <c r="S34" s="620"/>
      <c r="T34" s="605"/>
      <c r="U34" s="908"/>
      <c r="V34" s="910"/>
      <c r="W34" s="908"/>
      <c r="X34" s="910"/>
      <c r="Y34" s="186"/>
      <c r="Z34" s="187"/>
      <c r="AA34" s="187"/>
      <c r="AB34" s="187"/>
      <c r="AC34" s="188"/>
      <c r="AD34" s="188"/>
      <c r="AE34" s="188"/>
      <c r="AF34" s="188"/>
      <c r="AG34" s="188"/>
      <c r="AH34" s="188"/>
      <c r="AI34" s="188"/>
      <c r="AJ34" s="188"/>
      <c r="AK34" s="908"/>
      <c r="AL34" s="909"/>
      <c r="AM34" s="909"/>
      <c r="AN34" s="909"/>
      <c r="AO34" s="910"/>
      <c r="AP34" s="2"/>
      <c r="AQ34" s="189">
        <f t="shared" si="2"/>
        <v>1</v>
      </c>
      <c r="AS34" s="912"/>
      <c r="AT34" s="912"/>
    </row>
    <row r="35" spans="2:86" ht="12" customHeight="1" x14ac:dyDescent="0.15">
      <c r="B35" s="872"/>
      <c r="C35" s="877"/>
      <c r="D35" s="875"/>
      <c r="E35" s="875"/>
      <c r="F35" s="875"/>
      <c r="G35" s="875"/>
      <c r="H35" s="875"/>
      <c r="I35" s="875"/>
      <c r="J35" s="876"/>
      <c r="K35" s="913" t="s">
        <v>945</v>
      </c>
      <c r="L35" s="898" t="s">
        <v>946</v>
      </c>
      <c r="M35" s="898"/>
      <c r="N35" s="898"/>
      <c r="O35" s="898"/>
      <c r="P35" s="898"/>
      <c r="Q35" s="898"/>
      <c r="R35" s="898"/>
      <c r="S35" s="898"/>
      <c r="T35" s="898"/>
      <c r="U35" s="898"/>
      <c r="V35" s="898"/>
      <c r="W35" s="898"/>
      <c r="X35" s="898"/>
      <c r="Y35" s="884" t="s">
        <v>947</v>
      </c>
      <c r="Z35" s="885"/>
      <c r="AA35" s="885"/>
      <c r="AB35" s="886"/>
      <c r="AC35" s="190">
        <f t="shared" ref="AC35:AJ35" si="3">SUM(AC11:AC34)</f>
        <v>0</v>
      </c>
      <c r="AD35" s="190">
        <f t="shared" si="3"/>
        <v>0</v>
      </c>
      <c r="AE35" s="190">
        <f>SUM(AE11:AE34)</f>
        <v>0</v>
      </c>
      <c r="AF35" s="190">
        <f t="shared" si="3"/>
        <v>0.01</v>
      </c>
      <c r="AG35" s="190">
        <f t="shared" si="3"/>
        <v>0</v>
      </c>
      <c r="AH35" s="190">
        <f t="shared" si="3"/>
        <v>0</v>
      </c>
      <c r="AI35" s="190">
        <f t="shared" si="3"/>
        <v>0</v>
      </c>
      <c r="AJ35" s="191">
        <f t="shared" si="3"/>
        <v>0</v>
      </c>
      <c r="AK35" s="898" t="s">
        <v>948</v>
      </c>
      <c r="AL35" s="898"/>
      <c r="AM35" s="915" t="s">
        <v>949</v>
      </c>
      <c r="AN35" s="915"/>
      <c r="AO35" s="915"/>
      <c r="AP35" s="2"/>
    </row>
    <row r="36" spans="2:86" ht="12" customHeight="1" x14ac:dyDescent="0.15">
      <c r="B36" s="872"/>
      <c r="C36" s="877"/>
      <c r="D36" s="875"/>
      <c r="E36" s="875"/>
      <c r="F36" s="875"/>
      <c r="G36" s="875"/>
      <c r="H36" s="875"/>
      <c r="I36" s="875"/>
      <c r="J36" s="876"/>
      <c r="K36" s="914"/>
      <c r="L36" s="892" t="s">
        <v>950</v>
      </c>
      <c r="M36" s="899"/>
      <c r="N36" s="893"/>
      <c r="O36" s="892" t="s">
        <v>951</v>
      </c>
      <c r="P36" s="899"/>
      <c r="Q36" s="899"/>
      <c r="R36" s="899"/>
      <c r="S36" s="899"/>
      <c r="T36" s="899"/>
      <c r="U36" s="899"/>
      <c r="V36" s="899"/>
      <c r="W36" s="899"/>
      <c r="X36" s="893"/>
      <c r="Y36" s="183" t="s">
        <v>527</v>
      </c>
      <c r="Z36" s="184" t="s">
        <v>526</v>
      </c>
      <c r="AA36" s="184" t="s">
        <v>943</v>
      </c>
      <c r="AB36" s="184" t="s">
        <v>944</v>
      </c>
      <c r="AC36" s="184" t="s">
        <v>527</v>
      </c>
      <c r="AD36" s="184" t="s">
        <v>526</v>
      </c>
      <c r="AE36" s="184" t="s">
        <v>943</v>
      </c>
      <c r="AF36" s="184" t="s">
        <v>944</v>
      </c>
      <c r="AG36" s="184" t="s">
        <v>527</v>
      </c>
      <c r="AH36" s="184" t="s">
        <v>526</v>
      </c>
      <c r="AI36" s="184" t="s">
        <v>943</v>
      </c>
      <c r="AJ36" s="192" t="s">
        <v>944</v>
      </c>
      <c r="AK36" s="898"/>
      <c r="AL36" s="898"/>
      <c r="AM36" s="915"/>
      <c r="AN36" s="915"/>
      <c r="AO36" s="915"/>
      <c r="AP36" s="2"/>
    </row>
    <row r="37" spans="2:86" ht="14.25" customHeight="1" x14ac:dyDescent="0.15">
      <c r="B37" s="872"/>
      <c r="C37" s="877"/>
      <c r="D37" s="875"/>
      <c r="E37" s="875"/>
      <c r="F37" s="875"/>
      <c r="G37" s="875"/>
      <c r="H37" s="875"/>
      <c r="I37" s="875"/>
      <c r="J37" s="876"/>
      <c r="K37" s="914"/>
      <c r="L37" s="894"/>
      <c r="M37" s="903"/>
      <c r="N37" s="895"/>
      <c r="O37" s="894"/>
      <c r="P37" s="903"/>
      <c r="Q37" s="903"/>
      <c r="R37" s="903"/>
      <c r="S37" s="903"/>
      <c r="T37" s="903"/>
      <c r="U37" s="903"/>
      <c r="V37" s="903"/>
      <c r="W37" s="903"/>
      <c r="X37" s="895"/>
      <c r="Y37" s="916">
        <f>COUNTIF(Y11:Y34,"〇")</f>
        <v>0</v>
      </c>
      <c r="Z37" s="916">
        <f>COUNTIF(Z11:Z34,"〇")</f>
        <v>0</v>
      </c>
      <c r="AA37" s="916">
        <f>COUNTIF(AA11:AA34,"〇")</f>
        <v>0</v>
      </c>
      <c r="AB37" s="916">
        <f>COUNTIF(AB11:AB34,"〇")</f>
        <v>0</v>
      </c>
      <c r="AC37" s="916">
        <f>COUNTA(AC11:AC34)</f>
        <v>0</v>
      </c>
      <c r="AD37" s="916">
        <f t="shared" ref="AD37:AI37" si="4">COUNTA(AD11:AD34)</f>
        <v>0</v>
      </c>
      <c r="AE37" s="916">
        <f t="shared" si="4"/>
        <v>0</v>
      </c>
      <c r="AF37" s="916">
        <f t="shared" si="4"/>
        <v>1</v>
      </c>
      <c r="AG37" s="916">
        <f t="shared" si="4"/>
        <v>0</v>
      </c>
      <c r="AH37" s="916">
        <f t="shared" si="4"/>
        <v>0</v>
      </c>
      <c r="AI37" s="916">
        <f t="shared" si="4"/>
        <v>0</v>
      </c>
      <c r="AJ37" s="916">
        <f>COUNTA(AJ11:AJ34)</f>
        <v>0</v>
      </c>
      <c r="AK37" s="898"/>
      <c r="AL37" s="898"/>
      <c r="AM37" s="915"/>
      <c r="AN37" s="915"/>
      <c r="AO37" s="915"/>
      <c r="AP37" s="2"/>
    </row>
    <row r="38" spans="2:86" ht="14.25" customHeight="1" x14ac:dyDescent="0.15">
      <c r="B38" s="872"/>
      <c r="C38" s="877"/>
      <c r="D38" s="875"/>
      <c r="E38" s="875"/>
      <c r="F38" s="875"/>
      <c r="G38" s="875"/>
      <c r="H38" s="875"/>
      <c r="I38" s="875"/>
      <c r="J38" s="876"/>
      <c r="K38" s="914"/>
      <c r="L38" s="896"/>
      <c r="M38" s="900"/>
      <c r="N38" s="897"/>
      <c r="O38" s="896"/>
      <c r="P38" s="900"/>
      <c r="Q38" s="900"/>
      <c r="R38" s="900"/>
      <c r="S38" s="900"/>
      <c r="T38" s="900"/>
      <c r="U38" s="900"/>
      <c r="V38" s="900"/>
      <c r="W38" s="900"/>
      <c r="X38" s="897"/>
      <c r="Y38" s="916"/>
      <c r="Z38" s="916"/>
      <c r="AA38" s="916"/>
      <c r="AB38" s="916"/>
      <c r="AC38" s="916"/>
      <c r="AD38" s="916"/>
      <c r="AE38" s="916"/>
      <c r="AF38" s="916"/>
      <c r="AG38" s="916"/>
      <c r="AH38" s="916"/>
      <c r="AI38" s="916"/>
      <c r="AJ38" s="916"/>
      <c r="AK38" s="898"/>
      <c r="AL38" s="898"/>
      <c r="AM38" s="915"/>
      <c r="AN38" s="915"/>
      <c r="AO38" s="915"/>
      <c r="AP38" s="2"/>
    </row>
    <row r="39" spans="2:86" ht="12" customHeight="1" x14ac:dyDescent="0.15">
      <c r="B39" s="872"/>
      <c r="C39" s="877"/>
      <c r="D39" s="875"/>
      <c r="E39" s="875"/>
      <c r="F39" s="875"/>
      <c r="G39" s="875"/>
      <c r="H39" s="875"/>
      <c r="I39" s="875"/>
      <c r="J39" s="875"/>
      <c r="K39" s="924" t="s">
        <v>952</v>
      </c>
      <c r="L39" s="926"/>
      <c r="M39" s="926"/>
      <c r="N39" s="926"/>
      <c r="O39" s="926"/>
      <c r="P39" s="926"/>
      <c r="Q39" s="926"/>
      <c r="R39" s="926"/>
      <c r="S39" s="926"/>
      <c r="T39" s="926"/>
      <c r="U39" s="926"/>
      <c r="V39" s="926"/>
      <c r="W39" s="926"/>
      <c r="X39" s="926"/>
      <c r="Y39" s="926"/>
      <c r="Z39" s="926"/>
      <c r="AA39" s="926"/>
      <c r="AB39" s="926"/>
      <c r="AC39" s="926"/>
      <c r="AD39" s="926"/>
      <c r="AE39" s="926"/>
      <c r="AF39" s="926"/>
      <c r="AG39" s="926"/>
      <c r="AH39" s="926"/>
      <c r="AI39" s="926"/>
      <c r="AJ39" s="926"/>
      <c r="AK39" s="927"/>
      <c r="AL39" s="927"/>
      <c r="AM39" s="927"/>
      <c r="AN39" s="927"/>
      <c r="AO39" s="928"/>
      <c r="AP39" s="2"/>
    </row>
    <row r="40" spans="2:86" ht="12" customHeight="1" x14ac:dyDescent="0.15">
      <c r="B40" s="872"/>
      <c r="C40" s="877"/>
      <c r="D40" s="875"/>
      <c r="E40" s="875"/>
      <c r="F40" s="875"/>
      <c r="G40" s="875"/>
      <c r="H40" s="875"/>
      <c r="I40" s="875"/>
      <c r="J40" s="875"/>
      <c r="K40" s="925"/>
      <c r="L40" s="927"/>
      <c r="M40" s="927"/>
      <c r="N40" s="927"/>
      <c r="O40" s="927"/>
      <c r="P40" s="927"/>
      <c r="Q40" s="927"/>
      <c r="R40" s="927"/>
      <c r="S40" s="927"/>
      <c r="T40" s="927"/>
      <c r="U40" s="927"/>
      <c r="V40" s="927"/>
      <c r="W40" s="927"/>
      <c r="X40" s="927"/>
      <c r="Y40" s="927"/>
      <c r="Z40" s="927"/>
      <c r="AA40" s="927"/>
      <c r="AB40" s="927"/>
      <c r="AC40" s="927"/>
      <c r="AD40" s="927"/>
      <c r="AE40" s="927"/>
      <c r="AF40" s="927"/>
      <c r="AG40" s="927"/>
      <c r="AH40" s="927"/>
      <c r="AI40" s="927"/>
      <c r="AJ40" s="927"/>
      <c r="AK40" s="927"/>
      <c r="AL40" s="927"/>
      <c r="AM40" s="927"/>
      <c r="AN40" s="927"/>
      <c r="AO40" s="928"/>
      <c r="AP40" s="2"/>
    </row>
    <row r="41" spans="2:86" ht="12" customHeight="1" x14ac:dyDescent="0.15">
      <c r="B41" s="872"/>
      <c r="C41" s="877"/>
      <c r="D41" s="875"/>
      <c r="E41" s="875"/>
      <c r="F41" s="875"/>
      <c r="G41" s="875"/>
      <c r="H41" s="875"/>
      <c r="I41" s="875"/>
      <c r="J41" s="875"/>
      <c r="K41" s="925"/>
      <c r="L41" s="927"/>
      <c r="M41" s="927"/>
      <c r="N41" s="927"/>
      <c r="O41" s="927"/>
      <c r="P41" s="927"/>
      <c r="Q41" s="927"/>
      <c r="R41" s="927"/>
      <c r="S41" s="927"/>
      <c r="T41" s="927"/>
      <c r="U41" s="927"/>
      <c r="V41" s="927"/>
      <c r="W41" s="927"/>
      <c r="X41" s="927"/>
      <c r="Y41" s="927"/>
      <c r="Z41" s="927"/>
      <c r="AA41" s="927"/>
      <c r="AB41" s="927"/>
      <c r="AC41" s="927"/>
      <c r="AD41" s="927"/>
      <c r="AE41" s="927"/>
      <c r="AF41" s="927"/>
      <c r="AG41" s="927"/>
      <c r="AH41" s="927"/>
      <c r="AI41" s="927"/>
      <c r="AJ41" s="927"/>
      <c r="AK41" s="927"/>
      <c r="AL41" s="927"/>
      <c r="AM41" s="927"/>
      <c r="AN41" s="927"/>
      <c r="AO41" s="928"/>
      <c r="AP41" s="2"/>
    </row>
    <row r="42" spans="2:86" ht="12" customHeight="1" x14ac:dyDescent="0.15">
      <c r="B42" s="872"/>
      <c r="C42" s="877"/>
      <c r="D42" s="875"/>
      <c r="E42" s="875"/>
      <c r="F42" s="875"/>
      <c r="G42" s="875"/>
      <c r="H42" s="875"/>
      <c r="I42" s="875"/>
      <c r="J42" s="875"/>
      <c r="K42" s="925"/>
      <c r="L42" s="929"/>
      <c r="M42" s="929"/>
      <c r="N42" s="929"/>
      <c r="O42" s="929"/>
      <c r="P42" s="929"/>
      <c r="Q42" s="929"/>
      <c r="R42" s="929"/>
      <c r="S42" s="929"/>
      <c r="T42" s="929"/>
      <c r="U42" s="929"/>
      <c r="V42" s="929"/>
      <c r="W42" s="929"/>
      <c r="X42" s="929"/>
      <c r="Y42" s="929"/>
      <c r="Z42" s="929"/>
      <c r="AA42" s="929"/>
      <c r="AB42" s="929"/>
      <c r="AC42" s="929"/>
      <c r="AD42" s="929"/>
      <c r="AE42" s="929"/>
      <c r="AF42" s="929"/>
      <c r="AG42" s="929"/>
      <c r="AH42" s="929"/>
      <c r="AI42" s="929"/>
      <c r="AJ42" s="929"/>
      <c r="AK42" s="929"/>
      <c r="AL42" s="929"/>
      <c r="AM42" s="929"/>
      <c r="AN42" s="929"/>
      <c r="AO42" s="930"/>
      <c r="AP42" s="172"/>
      <c r="CD42" s="2"/>
      <c r="CE42" s="2"/>
      <c r="CF42" s="2"/>
      <c r="CG42" s="2"/>
      <c r="CH42" s="2"/>
    </row>
    <row r="43" spans="2:86" ht="12" customHeight="1" x14ac:dyDescent="0.15">
      <c r="B43" s="872"/>
      <c r="C43" s="877"/>
      <c r="D43" s="875"/>
      <c r="E43" s="875"/>
      <c r="F43" s="875"/>
      <c r="G43" s="875"/>
      <c r="H43" s="875"/>
      <c r="I43" s="875"/>
      <c r="J43" s="876"/>
      <c r="K43" s="917" t="s">
        <v>953</v>
      </c>
      <c r="L43" s="917"/>
      <c r="M43" s="917"/>
      <c r="N43" s="917"/>
      <c r="O43" s="917"/>
      <c r="P43" s="917"/>
      <c r="Q43" s="917"/>
      <c r="R43" s="917"/>
      <c r="S43" s="917"/>
      <c r="T43" s="917"/>
      <c r="U43" s="917"/>
      <c r="V43" s="917"/>
      <c r="W43" s="917"/>
      <c r="X43" s="917"/>
      <c r="Y43" s="917"/>
      <c r="Z43" s="917"/>
      <c r="AA43" s="917"/>
      <c r="AB43" s="917"/>
      <c r="AC43" s="917"/>
      <c r="AD43" s="917"/>
      <c r="AE43" s="917"/>
      <c r="AF43" s="917"/>
      <c r="AG43" s="917"/>
      <c r="AH43" s="917"/>
      <c r="AI43" s="917"/>
      <c r="AJ43" s="917"/>
      <c r="AK43" s="917"/>
      <c r="AL43" s="917"/>
      <c r="AM43" s="917"/>
      <c r="AN43" s="917"/>
      <c r="AO43" s="917"/>
      <c r="AP43" s="172"/>
      <c r="CD43" s="2"/>
      <c r="CE43" s="2"/>
      <c r="CF43" s="2"/>
      <c r="CG43" s="2"/>
      <c r="CH43" s="2"/>
    </row>
    <row r="44" spans="2:86" ht="12" customHeight="1" x14ac:dyDescent="0.15">
      <c r="B44" s="872"/>
      <c r="C44" s="877"/>
      <c r="D44" s="875"/>
      <c r="E44" s="875"/>
      <c r="F44" s="875"/>
      <c r="G44" s="875"/>
      <c r="H44" s="875"/>
      <c r="I44" s="875"/>
      <c r="J44" s="876"/>
      <c r="K44" s="918" t="s">
        <v>954</v>
      </c>
      <c r="L44" s="919"/>
      <c r="M44" s="919"/>
      <c r="N44" s="919"/>
      <c r="O44" s="919"/>
      <c r="P44" s="919"/>
      <c r="Q44" s="919"/>
      <c r="R44" s="919"/>
      <c r="S44" s="919"/>
      <c r="T44" s="919"/>
      <c r="U44" s="919"/>
      <c r="V44" s="919"/>
      <c r="W44" s="919"/>
      <c r="X44" s="919"/>
      <c r="Y44" s="919"/>
      <c r="Z44" s="919"/>
      <c r="AA44" s="919"/>
      <c r="AB44" s="919"/>
      <c r="AC44" s="919"/>
      <c r="AD44" s="919"/>
      <c r="AE44" s="919"/>
      <c r="AF44" s="919"/>
      <c r="AG44" s="919"/>
      <c r="AH44" s="919"/>
      <c r="AI44" s="919"/>
      <c r="AJ44" s="919"/>
      <c r="AK44" s="919"/>
      <c r="AL44" s="919"/>
      <c r="AM44" s="919"/>
      <c r="AN44" s="919"/>
      <c r="AO44" s="920"/>
      <c r="AP44" s="172"/>
      <c r="CD44" s="2"/>
      <c r="CE44" s="2"/>
      <c r="CF44" s="2"/>
      <c r="CG44" s="2"/>
      <c r="CH44" s="2"/>
    </row>
    <row r="45" spans="2:86" ht="12" customHeight="1" x14ac:dyDescent="0.15">
      <c r="B45" s="480"/>
      <c r="C45" s="878"/>
      <c r="D45" s="879"/>
      <c r="E45" s="879"/>
      <c r="F45" s="879"/>
      <c r="G45" s="879"/>
      <c r="H45" s="879"/>
      <c r="I45" s="879"/>
      <c r="J45" s="880"/>
      <c r="K45" s="921" t="s">
        <v>955</v>
      </c>
      <c r="L45" s="922"/>
      <c r="M45" s="922"/>
      <c r="N45" s="922"/>
      <c r="O45" s="922"/>
      <c r="P45" s="922"/>
      <c r="Q45" s="922"/>
      <c r="R45" s="922"/>
      <c r="S45" s="922"/>
      <c r="T45" s="922"/>
      <c r="U45" s="922"/>
      <c r="V45" s="922"/>
      <c r="W45" s="922"/>
      <c r="X45" s="922"/>
      <c r="Y45" s="922"/>
      <c r="Z45" s="922"/>
      <c r="AA45" s="922"/>
      <c r="AB45" s="922"/>
      <c r="AC45" s="922"/>
      <c r="AD45" s="922"/>
      <c r="AE45" s="922"/>
      <c r="AF45" s="922"/>
      <c r="AG45" s="922"/>
      <c r="AH45" s="922"/>
      <c r="AI45" s="922"/>
      <c r="AJ45" s="922"/>
      <c r="AK45" s="922"/>
      <c r="AL45" s="922"/>
      <c r="AM45" s="922"/>
      <c r="AN45" s="922"/>
      <c r="AO45" s="923"/>
      <c r="AP45" s="172"/>
      <c r="CD45" s="2"/>
      <c r="CE45" s="2"/>
      <c r="CF45" s="2"/>
      <c r="CG45" s="2"/>
      <c r="CH45" s="2"/>
    </row>
    <row r="46" spans="2:86" ht="12" customHeight="1" x14ac:dyDescent="0.2">
      <c r="B46" s="159" t="s">
        <v>956</v>
      </c>
      <c r="C46" s="181"/>
      <c r="D46" s="181"/>
      <c r="E46" s="181"/>
      <c r="F46" s="181"/>
      <c r="G46" s="181"/>
      <c r="H46" s="181"/>
      <c r="I46" s="181"/>
      <c r="J46" s="181"/>
      <c r="K46" s="193"/>
      <c r="L46" s="193"/>
      <c r="M46" s="193"/>
      <c r="N46" s="193"/>
      <c r="O46" s="193"/>
      <c r="P46" s="193"/>
      <c r="Q46" s="193"/>
      <c r="R46" s="193"/>
      <c r="S46" s="193"/>
      <c r="T46" s="193"/>
      <c r="U46" s="193"/>
      <c r="V46" s="193"/>
      <c r="W46" s="193"/>
      <c r="X46" s="193"/>
      <c r="Y46" s="193"/>
      <c r="Z46" s="193"/>
      <c r="AA46" s="193"/>
      <c r="AB46" s="193"/>
      <c r="AC46" s="193"/>
      <c r="AD46" s="193"/>
      <c r="AE46" s="193"/>
      <c r="AF46" s="193"/>
      <c r="AG46" s="193"/>
      <c r="AH46" s="193"/>
      <c r="AI46" s="193"/>
      <c r="AJ46" s="193"/>
      <c r="AK46" s="193"/>
      <c r="AL46" s="193"/>
      <c r="AM46" s="193"/>
      <c r="AN46" s="193"/>
      <c r="AO46" s="193"/>
      <c r="AP46" s="172"/>
      <c r="CD46" s="2"/>
      <c r="CE46" s="2"/>
      <c r="CF46" s="2"/>
      <c r="CG46" s="2"/>
      <c r="CH46" s="2"/>
    </row>
    <row r="47" spans="2:86" s="159" customFormat="1" ht="12" customHeight="1" x14ac:dyDescent="0.15">
      <c r="B47" s="2" t="s">
        <v>957</v>
      </c>
      <c r="AP47" s="172"/>
      <c r="AQ47" s="172"/>
      <c r="AR47" s="172"/>
      <c r="AS47" s="172"/>
      <c r="AT47" s="172"/>
      <c r="AU47" s="172"/>
      <c r="AV47" s="172"/>
      <c r="AW47" s="172"/>
      <c r="AX47" s="172"/>
      <c r="AY47" s="172"/>
      <c r="AZ47" s="172"/>
      <c r="BA47" s="172"/>
      <c r="BB47" s="172"/>
      <c r="BC47" s="172"/>
      <c r="BD47" s="172"/>
      <c r="BE47" s="172"/>
      <c r="BF47" s="172"/>
      <c r="BG47" s="172"/>
      <c r="BH47" s="172"/>
      <c r="BI47" s="172"/>
      <c r="BJ47" s="172"/>
      <c r="BK47" s="172"/>
      <c r="BL47" s="172"/>
      <c r="BM47" s="172"/>
      <c r="BN47" s="172"/>
      <c r="BO47" s="172"/>
      <c r="BP47" s="172"/>
      <c r="BQ47" s="172"/>
      <c r="BR47" s="172"/>
      <c r="BS47" s="172"/>
      <c r="BT47" s="172"/>
      <c r="BU47" s="172"/>
      <c r="BV47" s="172"/>
      <c r="BW47" s="172"/>
      <c r="BX47" s="172"/>
      <c r="BY47" s="172"/>
      <c r="BZ47" s="172"/>
      <c r="CA47" s="172"/>
      <c r="CB47" s="172"/>
      <c r="CC47" s="172"/>
    </row>
    <row r="48" spans="2:86" ht="12" customHeight="1" x14ac:dyDescent="0.15">
      <c r="B48" s="2" t="s">
        <v>958</v>
      </c>
      <c r="AP48" s="172"/>
      <c r="CD48" s="2"/>
      <c r="CE48" s="2"/>
      <c r="CF48" s="2"/>
      <c r="CG48" s="2"/>
      <c r="CH48" s="2"/>
    </row>
    <row r="49" spans="2:86" ht="12" customHeight="1" x14ac:dyDescent="0.15">
      <c r="B49" s="2" t="s">
        <v>959</v>
      </c>
      <c r="AP49" s="172"/>
      <c r="CD49" s="2"/>
      <c r="CE49" s="2"/>
      <c r="CF49" s="2"/>
      <c r="CG49" s="2"/>
      <c r="CH49" s="2"/>
    </row>
    <row r="50" spans="2:86" ht="12" customHeight="1" x14ac:dyDescent="0.15">
      <c r="B50" s="2" t="s">
        <v>960</v>
      </c>
    </row>
    <row r="51" spans="2:86" ht="12" customHeight="1" x14ac:dyDescent="0.15">
      <c r="B51" s="2" t="s">
        <v>961</v>
      </c>
    </row>
    <row r="52" spans="2:86" ht="12" customHeight="1" x14ac:dyDescent="0.15">
      <c r="B52" s="2" t="s">
        <v>962</v>
      </c>
    </row>
    <row r="53" spans="2:86" x14ac:dyDescent="0.15">
      <c r="B53" s="2" t="s">
        <v>963</v>
      </c>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9"/>
  <conditionalFormatting sqref="Y11:AB34 AG11:AJ34">
    <cfRule type="expression" dxfId="263" priority="3">
      <formula>$AQ11=2</formula>
    </cfRule>
  </conditionalFormatting>
  <conditionalFormatting sqref="Y11:AF34">
    <cfRule type="expression" dxfId="262" priority="2">
      <formula>$AQ11=3</formula>
    </cfRule>
  </conditionalFormatting>
  <conditionalFormatting sqref="AC11:AJ34">
    <cfRule type="expression" dxfId="261" priority="1">
      <formula>$AQ11=1</formula>
    </cfRule>
  </conditionalFormatting>
  <dataValidations count="2">
    <dataValidation type="list" allowBlank="1" showInputMessage="1" showErrorMessage="1" sqref="N11:O34" xr:uid="{74B95274-0AE2-423C-B603-B399B834E207}">
      <formula1>INDIRECT(L11)</formula1>
    </dataValidation>
    <dataValidation type="list" allowBlank="1" showInputMessage="1" showErrorMessage="1" sqref="Y11:AB34" xr:uid="{078CEB8E-026D-4149-BDF3-FBF19F3E4EC2}">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1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3EB003-CB9E-4FA0-AA23-A39604C4E3F2}">
  <sheetPr codeName="Sheet141"/>
  <dimension ref="B1:CH53"/>
  <sheetViews>
    <sheetView showGridLines="0" showZeros="0" view="pageBreakPreview" zoomScale="85" zoomScaleNormal="85" zoomScaleSheetLayoutView="85"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1" customWidth="1"/>
    <col min="43" max="86" width="4.125" style="172" customWidth="1"/>
    <col min="87" max="99" width="8" style="2" customWidth="1"/>
    <col min="100" max="110" width="9" style="2"/>
    <col min="111" max="111" width="14" style="2" bestFit="1" customWidth="1"/>
    <col min="112" max="16384" width="9" style="2"/>
  </cols>
  <sheetData>
    <row r="1" spans="2:86" ht="12" customHeight="1" x14ac:dyDescent="0.15">
      <c r="AU1" s="860" t="s">
        <v>909</v>
      </c>
      <c r="AV1" s="861" t="s">
        <v>910</v>
      </c>
      <c r="AW1" s="861"/>
      <c r="AX1" s="861"/>
      <c r="AY1" s="855" t="s">
        <v>911</v>
      </c>
      <c r="AZ1" s="855"/>
      <c r="BA1" s="855"/>
      <c r="BB1" s="855"/>
      <c r="BC1" s="855"/>
      <c r="BD1" s="855"/>
      <c r="BE1" s="855"/>
      <c r="BF1" s="855"/>
      <c r="BG1" s="855"/>
      <c r="BH1" s="855"/>
      <c r="BI1" s="855"/>
      <c r="BJ1" s="855"/>
      <c r="BK1" s="855" t="s">
        <v>912</v>
      </c>
      <c r="BL1" s="855"/>
      <c r="BM1" s="855"/>
      <c r="BN1" s="855"/>
      <c r="BO1" s="855"/>
      <c r="BP1" s="855"/>
      <c r="BQ1" s="855"/>
      <c r="BR1" s="855"/>
      <c r="BS1" s="855"/>
      <c r="BT1" s="855"/>
      <c r="BU1" s="855"/>
      <c r="BV1" s="855"/>
      <c r="BW1" s="857"/>
      <c r="BX1" s="857"/>
      <c r="BY1" s="857"/>
      <c r="BZ1" s="857"/>
      <c r="CA1" s="857"/>
      <c r="CB1" s="857"/>
      <c r="CC1" s="857"/>
      <c r="CD1" s="857"/>
      <c r="CE1" s="857"/>
      <c r="CF1" s="857"/>
      <c r="CG1" s="857"/>
      <c r="CH1" s="857"/>
    </row>
    <row r="2" spans="2:86" ht="8.25" customHeight="1" x14ac:dyDescent="0.15">
      <c r="AU2" s="860"/>
      <c r="AV2" s="861" t="s">
        <v>913</v>
      </c>
      <c r="AW2" s="862" t="s">
        <v>914</v>
      </c>
      <c r="AX2" s="862" t="s">
        <v>915</v>
      </c>
      <c r="AY2" s="855" t="s">
        <v>916</v>
      </c>
      <c r="AZ2" s="855"/>
      <c r="BA2" s="855"/>
      <c r="BB2" s="855"/>
      <c r="BC2" s="855"/>
      <c r="BD2" s="855"/>
      <c r="BE2" s="855"/>
      <c r="BF2" s="855"/>
      <c r="BG2" s="855"/>
      <c r="BH2" s="855"/>
      <c r="BI2" s="855"/>
      <c r="BJ2" s="855"/>
      <c r="BK2" s="855" t="s">
        <v>917</v>
      </c>
      <c r="BL2" s="855"/>
      <c r="BM2" s="855"/>
      <c r="BN2" s="855"/>
      <c r="BO2" s="855" t="s">
        <v>918</v>
      </c>
      <c r="BP2" s="855"/>
      <c r="BQ2" s="855"/>
      <c r="BR2" s="855"/>
      <c r="BS2" s="855"/>
      <c r="BT2" s="855"/>
      <c r="BU2" s="855"/>
      <c r="BV2" s="855"/>
      <c r="BW2" s="856"/>
      <c r="BX2" s="856"/>
      <c r="BY2" s="856"/>
      <c r="BZ2" s="856"/>
      <c r="CA2" s="857"/>
      <c r="CB2" s="857"/>
      <c r="CC2" s="857"/>
      <c r="CD2" s="857"/>
      <c r="CE2" s="857"/>
      <c r="CF2" s="857"/>
      <c r="CG2" s="857"/>
      <c r="CH2" s="857"/>
    </row>
    <row r="3" spans="2:86" ht="24.95" customHeight="1" x14ac:dyDescent="0.15">
      <c r="B3" s="568" t="s">
        <v>919</v>
      </c>
      <c r="C3" s="858"/>
      <c r="D3" s="858"/>
      <c r="E3" s="859"/>
      <c r="F3" s="859"/>
      <c r="G3" s="859"/>
      <c r="H3" s="859"/>
      <c r="I3" s="859"/>
      <c r="J3" s="859"/>
      <c r="K3" s="858"/>
      <c r="L3" s="858"/>
      <c r="M3" s="858"/>
      <c r="N3" s="858"/>
      <c r="O3" s="858"/>
      <c r="P3" s="858"/>
      <c r="Q3" s="858"/>
      <c r="R3" s="858"/>
      <c r="S3" s="858"/>
      <c r="T3" s="858"/>
      <c r="U3" s="858"/>
      <c r="V3" s="858"/>
      <c r="W3" s="858"/>
      <c r="X3" s="858"/>
      <c r="Y3" s="858"/>
      <c r="Z3" s="858"/>
      <c r="AA3" s="858"/>
      <c r="AB3" s="858"/>
      <c r="AC3" s="858"/>
      <c r="AD3" s="858"/>
      <c r="AE3" s="858"/>
      <c r="AF3" s="858"/>
      <c r="AG3" s="858"/>
      <c r="AH3" s="858"/>
      <c r="AI3" s="858"/>
      <c r="AJ3" s="858"/>
      <c r="AK3" s="858"/>
      <c r="AL3" s="858"/>
      <c r="AM3" s="858"/>
      <c r="AN3" s="858"/>
      <c r="AO3" s="858"/>
      <c r="AU3" s="860"/>
      <c r="AV3" s="861"/>
      <c r="AW3" s="862"/>
      <c r="AX3" s="862"/>
      <c r="AY3" s="855" t="s">
        <v>920</v>
      </c>
      <c r="AZ3" s="855"/>
      <c r="BA3" s="855"/>
      <c r="BB3" s="855"/>
      <c r="BC3" s="855" t="s">
        <v>921</v>
      </c>
      <c r="BD3" s="855"/>
      <c r="BE3" s="855"/>
      <c r="BF3" s="855"/>
      <c r="BG3" s="855" t="s">
        <v>922</v>
      </c>
      <c r="BH3" s="855"/>
      <c r="BI3" s="855"/>
      <c r="BJ3" s="855"/>
      <c r="BK3" s="855" t="s">
        <v>923</v>
      </c>
      <c r="BL3" s="855"/>
      <c r="BM3" s="855"/>
      <c r="BN3" s="855"/>
      <c r="BO3" s="855" t="s">
        <v>921</v>
      </c>
      <c r="BP3" s="855"/>
      <c r="BQ3" s="855"/>
      <c r="BR3" s="855"/>
      <c r="BS3" s="855" t="s">
        <v>922</v>
      </c>
      <c r="BT3" s="855"/>
      <c r="BU3" s="855"/>
      <c r="BV3" s="855"/>
      <c r="BW3" s="857"/>
      <c r="BX3" s="857"/>
      <c r="BY3" s="857"/>
      <c r="BZ3" s="857"/>
      <c r="CA3" s="857"/>
      <c r="CB3" s="857"/>
      <c r="CC3" s="857"/>
      <c r="CD3" s="857"/>
      <c r="CE3" s="857"/>
      <c r="CF3" s="857"/>
      <c r="CG3" s="857"/>
      <c r="CH3" s="857"/>
    </row>
    <row r="4" spans="2:86" ht="18" customHeight="1" x14ac:dyDescent="0.15">
      <c r="B4" s="401" t="s">
        <v>8</v>
      </c>
      <c r="C4" s="401"/>
      <c r="D4" s="401"/>
      <c r="E4" s="624" t="s">
        <v>542</v>
      </c>
      <c r="F4" s="625"/>
      <c r="G4" s="625"/>
      <c r="H4" s="625"/>
      <c r="I4" s="625"/>
      <c r="J4" s="626"/>
      <c r="K4" s="496" t="s">
        <v>9</v>
      </c>
      <c r="L4" s="496"/>
      <c r="M4" s="496"/>
      <c r="N4" s="648" t="s">
        <v>543</v>
      </c>
      <c r="O4" s="648"/>
      <c r="P4" s="648"/>
      <c r="Q4" s="648"/>
      <c r="R4" s="648"/>
      <c r="S4" s="648"/>
      <c r="T4" s="498" t="s">
        <v>924</v>
      </c>
      <c r="U4" s="499"/>
      <c r="V4" s="499"/>
      <c r="W4" s="499"/>
      <c r="X4" s="500"/>
      <c r="Y4" s="870" t="s">
        <v>545</v>
      </c>
      <c r="Z4" s="870"/>
      <c r="AA4" s="870"/>
      <c r="AB4" s="870"/>
      <c r="AC4" s="870"/>
      <c r="AD4" s="870"/>
      <c r="AE4" s="870"/>
      <c r="AF4" s="870"/>
      <c r="AG4" s="498" t="s">
        <v>546</v>
      </c>
      <c r="AH4" s="499"/>
      <c r="AI4" s="499"/>
      <c r="AJ4" s="500"/>
      <c r="AK4" s="863">
        <v>45621</v>
      </c>
      <c r="AL4" s="864"/>
      <c r="AM4" s="864"/>
      <c r="AN4" s="864"/>
      <c r="AO4" s="865"/>
      <c r="AU4" s="860"/>
      <c r="AV4" s="861"/>
      <c r="AW4" s="862"/>
      <c r="AX4" s="862"/>
      <c r="AY4" s="173" t="s">
        <v>925</v>
      </c>
      <c r="AZ4" s="173" t="s">
        <v>926</v>
      </c>
      <c r="BA4" s="173" t="s">
        <v>927</v>
      </c>
      <c r="BB4" s="173" t="s">
        <v>928</v>
      </c>
      <c r="BC4" s="173" t="s">
        <v>925</v>
      </c>
      <c r="BD4" s="173" t="s">
        <v>926</v>
      </c>
      <c r="BE4" s="173" t="s">
        <v>927</v>
      </c>
      <c r="BF4" s="173" t="s">
        <v>928</v>
      </c>
      <c r="BG4" s="173" t="s">
        <v>925</v>
      </c>
      <c r="BH4" s="173" t="s">
        <v>926</v>
      </c>
      <c r="BI4" s="173" t="s">
        <v>927</v>
      </c>
      <c r="BJ4" s="173" t="s">
        <v>928</v>
      </c>
      <c r="BK4" s="173" t="s">
        <v>925</v>
      </c>
      <c r="BL4" s="173" t="s">
        <v>926</v>
      </c>
      <c r="BM4" s="173" t="s">
        <v>927</v>
      </c>
      <c r="BN4" s="173" t="s">
        <v>928</v>
      </c>
      <c r="BO4" s="173" t="s">
        <v>925</v>
      </c>
      <c r="BP4" s="173" t="s">
        <v>926</v>
      </c>
      <c r="BQ4" s="173" t="s">
        <v>927</v>
      </c>
      <c r="BR4" s="173" t="s">
        <v>928</v>
      </c>
      <c r="BS4" s="173" t="s">
        <v>925</v>
      </c>
      <c r="BT4" s="173" t="s">
        <v>926</v>
      </c>
      <c r="BU4" s="173" t="s">
        <v>927</v>
      </c>
      <c r="BV4" s="173" t="s">
        <v>928</v>
      </c>
      <c r="BW4" s="5"/>
      <c r="BX4" s="5"/>
      <c r="BY4" s="5"/>
      <c r="BZ4" s="5"/>
      <c r="CA4" s="5"/>
      <c r="CB4" s="5"/>
      <c r="CC4" s="5"/>
      <c r="CD4" s="5"/>
      <c r="CE4" s="5"/>
      <c r="CF4" s="5"/>
      <c r="CG4" s="5"/>
      <c r="CH4" s="5"/>
    </row>
    <row r="5" spans="2:86" ht="18" customHeight="1" x14ac:dyDescent="0.15">
      <c r="B5" s="409" t="s">
        <v>0</v>
      </c>
      <c r="C5" s="409"/>
      <c r="D5" s="409"/>
      <c r="E5" s="634" t="s">
        <v>547</v>
      </c>
      <c r="F5" s="635"/>
      <c r="G5" s="635"/>
      <c r="H5" s="635"/>
      <c r="I5" s="635"/>
      <c r="J5" s="636"/>
      <c r="K5" s="528" t="s">
        <v>1</v>
      </c>
      <c r="L5" s="528"/>
      <c r="M5" s="528"/>
      <c r="N5" s="648" t="s">
        <v>548</v>
      </c>
      <c r="O5" s="648"/>
      <c r="P5" s="648"/>
      <c r="Q5" s="648"/>
      <c r="R5" s="648"/>
      <c r="S5" s="648"/>
      <c r="T5" s="501"/>
      <c r="U5" s="502"/>
      <c r="V5" s="502"/>
      <c r="W5" s="502"/>
      <c r="X5" s="503"/>
      <c r="Y5" s="869" t="s">
        <v>549</v>
      </c>
      <c r="Z5" s="869"/>
      <c r="AA5" s="869"/>
      <c r="AB5" s="869"/>
      <c r="AC5" s="869"/>
      <c r="AD5" s="869"/>
      <c r="AE5" s="869"/>
      <c r="AF5" s="869"/>
      <c r="AG5" s="632"/>
      <c r="AH5" s="650"/>
      <c r="AI5" s="650"/>
      <c r="AJ5" s="633"/>
      <c r="AK5" s="866"/>
      <c r="AL5" s="867"/>
      <c r="AM5" s="867"/>
      <c r="AN5" s="867"/>
      <c r="AO5" s="868"/>
      <c r="AU5" s="860"/>
      <c r="AV5" s="174" t="str">
        <f>N7</f>
        <v>S042</v>
      </c>
      <c r="AW5" s="175">
        <f>R7</f>
        <v>10.5</v>
      </c>
      <c r="AX5" s="176" t="str">
        <f>AM35</f>
        <v>Ⅰ</v>
      </c>
      <c r="AY5" s="176">
        <f>Y37</f>
        <v>0</v>
      </c>
      <c r="AZ5" s="176">
        <f t="shared" ref="AZ5:BJ5" si="0">Z37</f>
        <v>0</v>
      </c>
      <c r="BA5" s="176">
        <f t="shared" si="0"/>
        <v>0</v>
      </c>
      <c r="BB5" s="176">
        <f>AB37</f>
        <v>0</v>
      </c>
      <c r="BC5" s="176">
        <f t="shared" si="0"/>
        <v>0</v>
      </c>
      <c r="BD5" s="176">
        <f>AD37</f>
        <v>0</v>
      </c>
      <c r="BE5" s="176">
        <f>AE37</f>
        <v>0</v>
      </c>
      <c r="BF5" s="176">
        <f t="shared" si="0"/>
        <v>0</v>
      </c>
      <c r="BG5" s="176">
        <f t="shared" si="0"/>
        <v>0</v>
      </c>
      <c r="BH5" s="176">
        <f t="shared" si="0"/>
        <v>0</v>
      </c>
      <c r="BI5" s="176">
        <f>AI37</f>
        <v>0</v>
      </c>
      <c r="BJ5" s="176">
        <f t="shared" si="0"/>
        <v>0</v>
      </c>
      <c r="BK5" s="176" t="str">
        <f>IF(Y37&gt;0,R7,"")</f>
        <v/>
      </c>
      <c r="BL5" s="177" t="str">
        <f>IF(Y37&gt;0,"",IF(Z37&gt;0,R7,""))</f>
        <v/>
      </c>
      <c r="BM5" s="177" t="str">
        <f>IF(Y37+Z37&gt;0,"",IF(AA37&gt;0,R7,""))</f>
        <v/>
      </c>
      <c r="BN5" s="177" t="str">
        <f>IF(Y37+Z37+AA37&gt;0,"",IF(AB37&gt;0,R7,""))</f>
        <v/>
      </c>
      <c r="BO5" s="176">
        <f>AC35</f>
        <v>0</v>
      </c>
      <c r="BP5" s="176">
        <f t="shared" ref="BP5:BQ5" si="1">AD35</f>
        <v>0</v>
      </c>
      <c r="BQ5" s="176">
        <f t="shared" si="1"/>
        <v>0</v>
      </c>
      <c r="BR5" s="176">
        <f>AF35</f>
        <v>0</v>
      </c>
      <c r="BS5" s="176">
        <f>AG35</f>
        <v>0</v>
      </c>
      <c r="BT5" s="176">
        <f>AH35</f>
        <v>0</v>
      </c>
      <c r="BU5" s="176">
        <f>AI35</f>
        <v>0</v>
      </c>
      <c r="BV5" s="176">
        <f>AJ35</f>
        <v>0</v>
      </c>
      <c r="BW5" s="178"/>
      <c r="BX5" s="179"/>
      <c r="BY5" s="179"/>
      <c r="BZ5" s="179"/>
      <c r="CA5" s="180"/>
      <c r="CB5" s="180"/>
      <c r="CC5" s="180"/>
      <c r="CD5" s="180"/>
      <c r="CE5" s="180"/>
      <c r="CF5" s="180"/>
      <c r="CG5" s="180"/>
      <c r="CH5" s="180"/>
    </row>
    <row r="6" spans="2:86" ht="12" customHeight="1" x14ac:dyDescent="0.15">
      <c r="B6" s="871" t="s">
        <v>929</v>
      </c>
      <c r="C6" s="873"/>
      <c r="D6" s="874"/>
      <c r="E6" s="875"/>
      <c r="F6" s="875"/>
      <c r="G6" s="875"/>
      <c r="H6" s="875"/>
      <c r="I6" s="875"/>
      <c r="J6" s="876"/>
      <c r="K6" s="881" t="s">
        <v>930</v>
      </c>
      <c r="L6" s="882"/>
      <c r="M6" s="882"/>
      <c r="N6" s="882"/>
      <c r="O6" s="882"/>
      <c r="P6" s="882"/>
      <c r="Q6" s="882"/>
      <c r="R6" s="882"/>
      <c r="S6" s="882"/>
      <c r="T6" s="882"/>
      <c r="U6" s="882"/>
      <c r="V6" s="882"/>
      <c r="W6" s="882"/>
      <c r="X6" s="882"/>
      <c r="Y6" s="882"/>
      <c r="Z6" s="882"/>
      <c r="AA6" s="882"/>
      <c r="AB6" s="882"/>
      <c r="AC6" s="882"/>
      <c r="AD6" s="882"/>
      <c r="AE6" s="882"/>
      <c r="AF6" s="882"/>
      <c r="AG6" s="882"/>
      <c r="AH6" s="882"/>
      <c r="AI6" s="882"/>
      <c r="AJ6" s="882"/>
      <c r="AK6" s="882"/>
      <c r="AL6" s="882"/>
      <c r="AM6" s="882"/>
      <c r="AN6" s="882"/>
      <c r="AO6" s="883"/>
      <c r="AP6" s="2"/>
    </row>
    <row r="7" spans="2:86" ht="12" customHeight="1" x14ac:dyDescent="0.15">
      <c r="B7" s="872"/>
      <c r="C7" s="877"/>
      <c r="D7" s="875"/>
      <c r="E7" s="875"/>
      <c r="F7" s="875"/>
      <c r="G7" s="875"/>
      <c r="H7" s="875"/>
      <c r="I7" s="875"/>
      <c r="J7" s="876"/>
      <c r="K7" s="884" t="s">
        <v>931</v>
      </c>
      <c r="L7" s="885"/>
      <c r="M7" s="886"/>
      <c r="N7" s="887" t="s">
        <v>982</v>
      </c>
      <c r="O7" s="888"/>
      <c r="P7" s="884" t="s">
        <v>932</v>
      </c>
      <c r="Q7" s="886"/>
      <c r="R7" s="889">
        <v>10.5</v>
      </c>
      <c r="S7" s="890"/>
      <c r="T7" s="891"/>
      <c r="U7" s="892" t="s">
        <v>933</v>
      </c>
      <c r="V7" s="893"/>
      <c r="W7" s="892" t="s">
        <v>934</v>
      </c>
      <c r="X7" s="893"/>
      <c r="Y7" s="886" t="s">
        <v>935</v>
      </c>
      <c r="Z7" s="898"/>
      <c r="AA7" s="898"/>
      <c r="AB7" s="898"/>
      <c r="AC7" s="892" t="s">
        <v>936</v>
      </c>
      <c r="AD7" s="899"/>
      <c r="AE7" s="899"/>
      <c r="AF7" s="899"/>
      <c r="AG7" s="899"/>
      <c r="AH7" s="899"/>
      <c r="AI7" s="899"/>
      <c r="AJ7" s="893"/>
      <c r="AK7" s="892" t="s">
        <v>937</v>
      </c>
      <c r="AL7" s="899"/>
      <c r="AM7" s="899"/>
      <c r="AN7" s="901"/>
      <c r="AO7" s="902"/>
      <c r="AP7" s="2"/>
      <c r="AW7" s="182"/>
    </row>
    <row r="8" spans="2:86" ht="12" customHeight="1" x14ac:dyDescent="0.15">
      <c r="B8" s="872"/>
      <c r="C8" s="877"/>
      <c r="D8" s="875"/>
      <c r="E8" s="875"/>
      <c r="F8" s="875"/>
      <c r="G8" s="875"/>
      <c r="H8" s="875"/>
      <c r="I8" s="875"/>
      <c r="J8" s="876"/>
      <c r="K8" s="898" t="s">
        <v>731</v>
      </c>
      <c r="L8" s="898" t="s">
        <v>560</v>
      </c>
      <c r="M8" s="898"/>
      <c r="N8" s="898" t="s">
        <v>561</v>
      </c>
      <c r="O8" s="898"/>
      <c r="P8" s="898" t="s">
        <v>938</v>
      </c>
      <c r="Q8" s="898"/>
      <c r="R8" s="898" t="s">
        <v>939</v>
      </c>
      <c r="S8" s="898"/>
      <c r="T8" s="898"/>
      <c r="U8" s="894"/>
      <c r="V8" s="895"/>
      <c r="W8" s="894"/>
      <c r="X8" s="895"/>
      <c r="Y8" s="886"/>
      <c r="Z8" s="898"/>
      <c r="AA8" s="898"/>
      <c r="AB8" s="898"/>
      <c r="AC8" s="896"/>
      <c r="AD8" s="900"/>
      <c r="AE8" s="900"/>
      <c r="AF8" s="900"/>
      <c r="AG8" s="900"/>
      <c r="AH8" s="900"/>
      <c r="AI8" s="900"/>
      <c r="AJ8" s="897"/>
      <c r="AK8" s="894"/>
      <c r="AL8" s="903"/>
      <c r="AM8" s="903"/>
      <c r="AN8" s="904"/>
      <c r="AO8" s="905"/>
      <c r="AP8" s="2"/>
    </row>
    <row r="9" spans="2:86" ht="12" customHeight="1" x14ac:dyDescent="0.15">
      <c r="B9" s="872"/>
      <c r="C9" s="877"/>
      <c r="D9" s="875"/>
      <c r="E9" s="875"/>
      <c r="F9" s="875"/>
      <c r="G9" s="875"/>
      <c r="H9" s="875"/>
      <c r="I9" s="875"/>
      <c r="J9" s="876"/>
      <c r="K9" s="898"/>
      <c r="L9" s="898"/>
      <c r="M9" s="898"/>
      <c r="N9" s="898"/>
      <c r="O9" s="898"/>
      <c r="P9" s="898"/>
      <c r="Q9" s="898"/>
      <c r="R9" s="898"/>
      <c r="S9" s="898"/>
      <c r="T9" s="898"/>
      <c r="U9" s="894"/>
      <c r="V9" s="895"/>
      <c r="W9" s="894"/>
      <c r="X9" s="895"/>
      <c r="Y9" s="886" t="s">
        <v>940</v>
      </c>
      <c r="Z9" s="898"/>
      <c r="AA9" s="898"/>
      <c r="AB9" s="898"/>
      <c r="AC9" s="898" t="s">
        <v>941</v>
      </c>
      <c r="AD9" s="898"/>
      <c r="AE9" s="898"/>
      <c r="AF9" s="898"/>
      <c r="AG9" s="898" t="s">
        <v>942</v>
      </c>
      <c r="AH9" s="898"/>
      <c r="AI9" s="898"/>
      <c r="AJ9" s="898"/>
      <c r="AK9" s="894"/>
      <c r="AL9" s="903"/>
      <c r="AM9" s="903"/>
      <c r="AN9" s="904"/>
      <c r="AO9" s="905"/>
      <c r="AP9" s="2"/>
    </row>
    <row r="10" spans="2:86" ht="12" customHeight="1" x14ac:dyDescent="0.15">
      <c r="B10" s="872"/>
      <c r="C10" s="877"/>
      <c r="D10" s="875"/>
      <c r="E10" s="875"/>
      <c r="F10" s="875"/>
      <c r="G10" s="875"/>
      <c r="H10" s="875"/>
      <c r="I10" s="875"/>
      <c r="J10" s="876"/>
      <c r="K10" s="898"/>
      <c r="L10" s="898"/>
      <c r="M10" s="898"/>
      <c r="N10" s="898"/>
      <c r="O10" s="898"/>
      <c r="P10" s="898"/>
      <c r="Q10" s="898"/>
      <c r="R10" s="898"/>
      <c r="S10" s="898"/>
      <c r="T10" s="898"/>
      <c r="U10" s="896"/>
      <c r="V10" s="897"/>
      <c r="W10" s="896"/>
      <c r="X10" s="897"/>
      <c r="Y10" s="183" t="s">
        <v>527</v>
      </c>
      <c r="Z10" s="184" t="s">
        <v>526</v>
      </c>
      <c r="AA10" s="184" t="s">
        <v>943</v>
      </c>
      <c r="AB10" s="184" t="s">
        <v>944</v>
      </c>
      <c r="AC10" s="184" t="s">
        <v>527</v>
      </c>
      <c r="AD10" s="184" t="s">
        <v>526</v>
      </c>
      <c r="AE10" s="184" t="s">
        <v>943</v>
      </c>
      <c r="AF10" s="184" t="s">
        <v>944</v>
      </c>
      <c r="AG10" s="184" t="s">
        <v>527</v>
      </c>
      <c r="AH10" s="184" t="s">
        <v>526</v>
      </c>
      <c r="AI10" s="184" t="s">
        <v>943</v>
      </c>
      <c r="AJ10" s="184" t="s">
        <v>944</v>
      </c>
      <c r="AK10" s="896"/>
      <c r="AL10" s="900"/>
      <c r="AM10" s="900"/>
      <c r="AN10" s="906"/>
      <c r="AO10" s="907"/>
      <c r="AP10" s="2"/>
    </row>
    <row r="11" spans="2:86" ht="12" customHeight="1" x14ac:dyDescent="0.15">
      <c r="B11" s="872"/>
      <c r="C11" s="877"/>
      <c r="D11" s="875"/>
      <c r="E11" s="875"/>
      <c r="F11" s="875"/>
      <c r="G11" s="875"/>
      <c r="H11" s="875"/>
      <c r="I11" s="875"/>
      <c r="J11" s="876"/>
      <c r="K11" s="185"/>
      <c r="L11" s="908"/>
      <c r="M11" s="910"/>
      <c r="N11" s="908"/>
      <c r="O11" s="910"/>
      <c r="P11" s="908"/>
      <c r="Q11" s="910"/>
      <c r="R11" s="606"/>
      <c r="S11" s="606"/>
      <c r="T11" s="606"/>
      <c r="U11" s="908"/>
      <c r="V11" s="910"/>
      <c r="W11" s="908"/>
      <c r="X11" s="910"/>
      <c r="Y11" s="186"/>
      <c r="Z11" s="187"/>
      <c r="AA11" s="187"/>
      <c r="AB11" s="187"/>
      <c r="AC11" s="188"/>
      <c r="AD11" s="188"/>
      <c r="AE11" s="188"/>
      <c r="AF11" s="188"/>
      <c r="AG11" s="188"/>
      <c r="AH11" s="188"/>
      <c r="AI11" s="188"/>
      <c r="AJ11" s="188"/>
      <c r="AK11" s="908"/>
      <c r="AL11" s="909"/>
      <c r="AM11" s="909"/>
      <c r="AN11" s="909"/>
      <c r="AO11" s="910"/>
      <c r="AP11" s="2"/>
      <c r="AQ11" s="189">
        <f>IF(P11="材質劣化",2,IF(P11="漏水",3,1))</f>
        <v>1</v>
      </c>
    </row>
    <row r="12" spans="2:86" ht="12" customHeight="1" x14ac:dyDescent="0.15">
      <c r="B12" s="872"/>
      <c r="C12" s="877"/>
      <c r="D12" s="875"/>
      <c r="E12" s="875"/>
      <c r="F12" s="875"/>
      <c r="G12" s="875"/>
      <c r="H12" s="875"/>
      <c r="I12" s="875"/>
      <c r="J12" s="876"/>
      <c r="K12" s="185"/>
      <c r="L12" s="908"/>
      <c r="M12" s="910"/>
      <c r="N12" s="908"/>
      <c r="O12" s="910"/>
      <c r="P12" s="908"/>
      <c r="Q12" s="910"/>
      <c r="R12" s="606"/>
      <c r="S12" s="606"/>
      <c r="T12" s="606"/>
      <c r="U12" s="908"/>
      <c r="V12" s="910"/>
      <c r="W12" s="908"/>
      <c r="X12" s="910"/>
      <c r="Y12" s="186"/>
      <c r="Z12" s="187"/>
      <c r="AA12" s="187"/>
      <c r="AB12" s="187"/>
      <c r="AC12" s="188"/>
      <c r="AD12" s="188"/>
      <c r="AE12" s="188"/>
      <c r="AF12" s="188"/>
      <c r="AG12" s="188"/>
      <c r="AH12" s="188"/>
      <c r="AI12" s="188"/>
      <c r="AJ12" s="188"/>
      <c r="AK12" s="908"/>
      <c r="AL12" s="909"/>
      <c r="AM12" s="909"/>
      <c r="AN12" s="909"/>
      <c r="AO12" s="910"/>
      <c r="AP12" s="2"/>
      <c r="AQ12" s="189">
        <f>IF(P12="材質劣化",2,IF(P12="漏水",3,1))</f>
        <v>1</v>
      </c>
    </row>
    <row r="13" spans="2:86" ht="12" customHeight="1" x14ac:dyDescent="0.15">
      <c r="B13" s="872"/>
      <c r="C13" s="877"/>
      <c r="D13" s="875"/>
      <c r="E13" s="875"/>
      <c r="F13" s="875"/>
      <c r="G13" s="875"/>
      <c r="H13" s="875"/>
      <c r="I13" s="875"/>
      <c r="J13" s="876"/>
      <c r="K13" s="185"/>
      <c r="L13" s="908"/>
      <c r="M13" s="910"/>
      <c r="N13" s="908"/>
      <c r="O13" s="910"/>
      <c r="P13" s="908"/>
      <c r="Q13" s="910"/>
      <c r="R13" s="604"/>
      <c r="S13" s="620"/>
      <c r="T13" s="605"/>
      <c r="U13" s="908"/>
      <c r="V13" s="910"/>
      <c r="W13" s="908"/>
      <c r="X13" s="910"/>
      <c r="Y13" s="186"/>
      <c r="Z13" s="187"/>
      <c r="AA13" s="187"/>
      <c r="AB13" s="187"/>
      <c r="AC13" s="188"/>
      <c r="AD13" s="188"/>
      <c r="AE13" s="188"/>
      <c r="AF13" s="188"/>
      <c r="AG13" s="188"/>
      <c r="AH13" s="188"/>
      <c r="AI13" s="188"/>
      <c r="AJ13" s="188"/>
      <c r="AK13" s="908"/>
      <c r="AL13" s="909"/>
      <c r="AM13" s="909"/>
      <c r="AN13" s="909"/>
      <c r="AO13" s="910"/>
      <c r="AP13" s="2"/>
      <c r="AQ13" s="189">
        <f t="shared" ref="AQ13:AQ34" si="2">IF(P13="材質劣化",2,IF(P13="漏水",3,1))</f>
        <v>1</v>
      </c>
    </row>
    <row r="14" spans="2:86" ht="12" customHeight="1" x14ac:dyDescent="0.15">
      <c r="B14" s="872"/>
      <c r="C14" s="877"/>
      <c r="D14" s="875"/>
      <c r="E14" s="875"/>
      <c r="F14" s="875"/>
      <c r="G14" s="875"/>
      <c r="H14" s="875"/>
      <c r="I14" s="875"/>
      <c r="J14" s="876"/>
      <c r="K14" s="185"/>
      <c r="L14" s="908"/>
      <c r="M14" s="910"/>
      <c r="N14" s="908"/>
      <c r="O14" s="910"/>
      <c r="P14" s="908"/>
      <c r="Q14" s="910"/>
      <c r="R14" s="604"/>
      <c r="S14" s="620"/>
      <c r="T14" s="605"/>
      <c r="U14" s="908"/>
      <c r="V14" s="910"/>
      <c r="W14" s="908"/>
      <c r="X14" s="910"/>
      <c r="Y14" s="186"/>
      <c r="Z14" s="187"/>
      <c r="AA14" s="187"/>
      <c r="AB14" s="187"/>
      <c r="AC14" s="188"/>
      <c r="AD14" s="188"/>
      <c r="AE14" s="188"/>
      <c r="AF14" s="188"/>
      <c r="AG14" s="188"/>
      <c r="AH14" s="188"/>
      <c r="AI14" s="188"/>
      <c r="AJ14" s="188"/>
      <c r="AK14" s="908"/>
      <c r="AL14" s="909"/>
      <c r="AM14" s="909"/>
      <c r="AN14" s="909"/>
      <c r="AO14" s="910"/>
      <c r="AP14" s="2"/>
      <c r="AQ14" s="189">
        <f t="shared" si="2"/>
        <v>1</v>
      </c>
    </row>
    <row r="15" spans="2:86" ht="12" customHeight="1" x14ac:dyDescent="0.15">
      <c r="B15" s="872"/>
      <c r="C15" s="877"/>
      <c r="D15" s="875"/>
      <c r="E15" s="875"/>
      <c r="F15" s="875"/>
      <c r="G15" s="875"/>
      <c r="H15" s="875"/>
      <c r="I15" s="875"/>
      <c r="J15" s="876"/>
      <c r="K15" s="185"/>
      <c r="L15" s="908"/>
      <c r="M15" s="910"/>
      <c r="N15" s="908"/>
      <c r="O15" s="910"/>
      <c r="P15" s="908"/>
      <c r="Q15" s="910"/>
      <c r="R15" s="604"/>
      <c r="S15" s="620"/>
      <c r="T15" s="605"/>
      <c r="U15" s="908"/>
      <c r="V15" s="910"/>
      <c r="W15" s="908"/>
      <c r="X15" s="910"/>
      <c r="Y15" s="186"/>
      <c r="Z15" s="187"/>
      <c r="AA15" s="187"/>
      <c r="AB15" s="187"/>
      <c r="AC15" s="188"/>
      <c r="AD15" s="188"/>
      <c r="AE15" s="188"/>
      <c r="AF15" s="188"/>
      <c r="AG15" s="188"/>
      <c r="AH15" s="188"/>
      <c r="AI15" s="188"/>
      <c r="AJ15" s="188"/>
      <c r="AK15" s="908"/>
      <c r="AL15" s="909"/>
      <c r="AM15" s="909"/>
      <c r="AN15" s="909"/>
      <c r="AO15" s="910"/>
      <c r="AP15" s="2"/>
      <c r="AQ15" s="189">
        <f t="shared" si="2"/>
        <v>1</v>
      </c>
    </row>
    <row r="16" spans="2:86" ht="12" customHeight="1" x14ac:dyDescent="0.15">
      <c r="B16" s="872"/>
      <c r="C16" s="877"/>
      <c r="D16" s="875"/>
      <c r="E16" s="875"/>
      <c r="F16" s="875"/>
      <c r="G16" s="875"/>
      <c r="H16" s="875"/>
      <c r="I16" s="875"/>
      <c r="J16" s="876"/>
      <c r="K16" s="185"/>
      <c r="L16" s="908"/>
      <c r="M16" s="910"/>
      <c r="N16" s="908"/>
      <c r="O16" s="910"/>
      <c r="P16" s="908"/>
      <c r="Q16" s="910"/>
      <c r="R16" s="604"/>
      <c r="S16" s="620"/>
      <c r="T16" s="605"/>
      <c r="U16" s="908"/>
      <c r="V16" s="910"/>
      <c r="W16" s="908"/>
      <c r="X16" s="910"/>
      <c r="Y16" s="186"/>
      <c r="Z16" s="187"/>
      <c r="AA16" s="187"/>
      <c r="AB16" s="187"/>
      <c r="AC16" s="188"/>
      <c r="AD16" s="188"/>
      <c r="AE16" s="188"/>
      <c r="AF16" s="188"/>
      <c r="AG16" s="188"/>
      <c r="AH16" s="188"/>
      <c r="AI16" s="188"/>
      <c r="AJ16" s="188"/>
      <c r="AK16" s="908"/>
      <c r="AL16" s="909"/>
      <c r="AM16" s="909"/>
      <c r="AN16" s="909"/>
      <c r="AO16" s="910"/>
      <c r="AP16" s="2"/>
      <c r="AQ16" s="189">
        <f t="shared" si="2"/>
        <v>1</v>
      </c>
    </row>
    <row r="17" spans="2:46" ht="12" customHeight="1" x14ac:dyDescent="0.15">
      <c r="B17" s="872"/>
      <c r="C17" s="877"/>
      <c r="D17" s="875"/>
      <c r="E17" s="875"/>
      <c r="F17" s="875"/>
      <c r="G17" s="875"/>
      <c r="H17" s="875"/>
      <c r="I17" s="875"/>
      <c r="J17" s="876"/>
      <c r="K17" s="185"/>
      <c r="L17" s="908"/>
      <c r="M17" s="910"/>
      <c r="N17" s="908"/>
      <c r="O17" s="910"/>
      <c r="P17" s="908"/>
      <c r="Q17" s="910"/>
      <c r="R17" s="604"/>
      <c r="S17" s="620"/>
      <c r="T17" s="605"/>
      <c r="U17" s="908"/>
      <c r="V17" s="910"/>
      <c r="W17" s="908"/>
      <c r="X17" s="910"/>
      <c r="Y17" s="186"/>
      <c r="Z17" s="187"/>
      <c r="AA17" s="187"/>
      <c r="AB17" s="187"/>
      <c r="AC17" s="188"/>
      <c r="AD17" s="188"/>
      <c r="AE17" s="188"/>
      <c r="AF17" s="188"/>
      <c r="AG17" s="188"/>
      <c r="AH17" s="188"/>
      <c r="AI17" s="188"/>
      <c r="AJ17" s="188"/>
      <c r="AK17" s="908"/>
      <c r="AL17" s="909"/>
      <c r="AM17" s="909"/>
      <c r="AN17" s="909"/>
      <c r="AO17" s="910"/>
      <c r="AP17" s="2"/>
      <c r="AQ17" s="189">
        <f t="shared" si="2"/>
        <v>1</v>
      </c>
    </row>
    <row r="18" spans="2:46" ht="12" customHeight="1" x14ac:dyDescent="0.15">
      <c r="B18" s="872"/>
      <c r="C18" s="877"/>
      <c r="D18" s="875"/>
      <c r="E18" s="875"/>
      <c r="F18" s="875"/>
      <c r="G18" s="875"/>
      <c r="H18" s="875"/>
      <c r="I18" s="875"/>
      <c r="J18" s="876"/>
      <c r="K18" s="185"/>
      <c r="L18" s="908"/>
      <c r="M18" s="910"/>
      <c r="N18" s="908"/>
      <c r="O18" s="910"/>
      <c r="P18" s="908"/>
      <c r="Q18" s="910"/>
      <c r="R18" s="604"/>
      <c r="S18" s="620"/>
      <c r="T18" s="605"/>
      <c r="U18" s="908"/>
      <c r="V18" s="910"/>
      <c r="W18" s="908"/>
      <c r="X18" s="910"/>
      <c r="Y18" s="186"/>
      <c r="Z18" s="187"/>
      <c r="AA18" s="187"/>
      <c r="AB18" s="187"/>
      <c r="AC18" s="188"/>
      <c r="AD18" s="188"/>
      <c r="AE18" s="188"/>
      <c r="AF18" s="188"/>
      <c r="AG18" s="188"/>
      <c r="AH18" s="188"/>
      <c r="AI18" s="188"/>
      <c r="AJ18" s="188"/>
      <c r="AK18" s="908"/>
      <c r="AL18" s="909"/>
      <c r="AM18" s="909"/>
      <c r="AN18" s="909"/>
      <c r="AO18" s="910"/>
      <c r="AP18" s="2"/>
      <c r="AQ18" s="189">
        <f t="shared" si="2"/>
        <v>1</v>
      </c>
    </row>
    <row r="19" spans="2:46" ht="12" customHeight="1" x14ac:dyDescent="0.15">
      <c r="B19" s="872"/>
      <c r="C19" s="877"/>
      <c r="D19" s="875"/>
      <c r="E19" s="875"/>
      <c r="F19" s="875"/>
      <c r="G19" s="875"/>
      <c r="H19" s="875"/>
      <c r="I19" s="875"/>
      <c r="J19" s="876"/>
      <c r="K19" s="185"/>
      <c r="L19" s="908"/>
      <c r="M19" s="910"/>
      <c r="N19" s="908"/>
      <c r="O19" s="910"/>
      <c r="P19" s="908"/>
      <c r="Q19" s="910"/>
      <c r="R19" s="604"/>
      <c r="S19" s="620"/>
      <c r="T19" s="605"/>
      <c r="U19" s="908"/>
      <c r="V19" s="910"/>
      <c r="W19" s="908"/>
      <c r="X19" s="910"/>
      <c r="Y19" s="186"/>
      <c r="Z19" s="187"/>
      <c r="AA19" s="187"/>
      <c r="AB19" s="187"/>
      <c r="AC19" s="188"/>
      <c r="AD19" s="188"/>
      <c r="AE19" s="188"/>
      <c r="AF19" s="188"/>
      <c r="AG19" s="188"/>
      <c r="AH19" s="188"/>
      <c r="AI19" s="188"/>
      <c r="AJ19" s="188"/>
      <c r="AK19" s="908"/>
      <c r="AL19" s="909"/>
      <c r="AM19" s="909"/>
      <c r="AN19" s="909"/>
      <c r="AO19" s="910"/>
      <c r="AP19" s="2"/>
      <c r="AQ19" s="189">
        <f t="shared" si="2"/>
        <v>1</v>
      </c>
    </row>
    <row r="20" spans="2:46" ht="12" customHeight="1" x14ac:dyDescent="0.15">
      <c r="B20" s="872"/>
      <c r="C20" s="877"/>
      <c r="D20" s="875"/>
      <c r="E20" s="875"/>
      <c r="F20" s="875"/>
      <c r="G20" s="875"/>
      <c r="H20" s="875"/>
      <c r="I20" s="875"/>
      <c r="J20" s="876"/>
      <c r="K20" s="185"/>
      <c r="L20" s="908"/>
      <c r="M20" s="910"/>
      <c r="N20" s="908"/>
      <c r="O20" s="910"/>
      <c r="P20" s="908"/>
      <c r="Q20" s="910"/>
      <c r="R20" s="604"/>
      <c r="S20" s="620"/>
      <c r="T20" s="605"/>
      <c r="U20" s="908"/>
      <c r="V20" s="910"/>
      <c r="W20" s="908"/>
      <c r="X20" s="910"/>
      <c r="Y20" s="186"/>
      <c r="Z20" s="187"/>
      <c r="AA20" s="187"/>
      <c r="AB20" s="187"/>
      <c r="AC20" s="188"/>
      <c r="AD20" s="188"/>
      <c r="AE20" s="188"/>
      <c r="AF20" s="188"/>
      <c r="AG20" s="188"/>
      <c r="AH20" s="188"/>
      <c r="AI20" s="188"/>
      <c r="AJ20" s="188"/>
      <c r="AK20" s="908"/>
      <c r="AL20" s="909"/>
      <c r="AM20" s="909"/>
      <c r="AN20" s="909"/>
      <c r="AO20" s="910"/>
      <c r="AP20" s="2"/>
      <c r="AQ20" s="189">
        <f t="shared" si="2"/>
        <v>1</v>
      </c>
    </row>
    <row r="21" spans="2:46" ht="12" customHeight="1" x14ac:dyDescent="0.15">
      <c r="B21" s="872"/>
      <c r="C21" s="877"/>
      <c r="D21" s="875"/>
      <c r="E21" s="875"/>
      <c r="F21" s="875"/>
      <c r="G21" s="875"/>
      <c r="H21" s="875"/>
      <c r="I21" s="875"/>
      <c r="J21" s="876"/>
      <c r="K21" s="185"/>
      <c r="L21" s="908"/>
      <c r="M21" s="910"/>
      <c r="N21" s="908"/>
      <c r="O21" s="910"/>
      <c r="P21" s="908"/>
      <c r="Q21" s="910"/>
      <c r="R21" s="604"/>
      <c r="S21" s="620"/>
      <c r="T21" s="605"/>
      <c r="U21" s="908"/>
      <c r="V21" s="910"/>
      <c r="W21" s="908"/>
      <c r="X21" s="910"/>
      <c r="Y21" s="186"/>
      <c r="Z21" s="187"/>
      <c r="AA21" s="187"/>
      <c r="AB21" s="187"/>
      <c r="AC21" s="188"/>
      <c r="AD21" s="188"/>
      <c r="AE21" s="188"/>
      <c r="AF21" s="188"/>
      <c r="AG21" s="188"/>
      <c r="AH21" s="188"/>
      <c r="AI21" s="188"/>
      <c r="AJ21" s="188"/>
      <c r="AK21" s="908"/>
      <c r="AL21" s="909"/>
      <c r="AM21" s="909"/>
      <c r="AN21" s="909"/>
      <c r="AO21" s="910"/>
      <c r="AP21" s="2"/>
      <c r="AQ21" s="189">
        <f>IF(P21="材質劣化",2,IF(P21="漏水",3,1))</f>
        <v>1</v>
      </c>
    </row>
    <row r="22" spans="2:46" ht="12" customHeight="1" x14ac:dyDescent="0.15">
      <c r="B22" s="872"/>
      <c r="C22" s="877"/>
      <c r="D22" s="875"/>
      <c r="E22" s="875"/>
      <c r="F22" s="875"/>
      <c r="G22" s="875"/>
      <c r="H22" s="875"/>
      <c r="I22" s="875"/>
      <c r="J22" s="876"/>
      <c r="K22" s="185"/>
      <c r="L22" s="908"/>
      <c r="M22" s="910"/>
      <c r="N22" s="908"/>
      <c r="O22" s="910"/>
      <c r="P22" s="908"/>
      <c r="Q22" s="910"/>
      <c r="R22" s="604"/>
      <c r="S22" s="620"/>
      <c r="T22" s="605"/>
      <c r="U22" s="908"/>
      <c r="V22" s="910"/>
      <c r="W22" s="908"/>
      <c r="X22" s="910"/>
      <c r="Y22" s="186"/>
      <c r="Z22" s="187"/>
      <c r="AA22" s="187"/>
      <c r="AB22" s="187"/>
      <c r="AC22" s="188"/>
      <c r="AD22" s="188"/>
      <c r="AE22" s="188"/>
      <c r="AF22" s="188"/>
      <c r="AG22" s="188"/>
      <c r="AH22" s="188"/>
      <c r="AI22" s="188"/>
      <c r="AJ22" s="188"/>
      <c r="AK22" s="908"/>
      <c r="AL22" s="909"/>
      <c r="AM22" s="909"/>
      <c r="AN22" s="909"/>
      <c r="AO22" s="910"/>
      <c r="AP22" s="2"/>
      <c r="AQ22" s="189">
        <f t="shared" si="2"/>
        <v>1</v>
      </c>
    </row>
    <row r="23" spans="2:46" ht="12" customHeight="1" x14ac:dyDescent="0.15">
      <c r="B23" s="872"/>
      <c r="C23" s="877"/>
      <c r="D23" s="875"/>
      <c r="E23" s="875"/>
      <c r="F23" s="875"/>
      <c r="G23" s="875"/>
      <c r="H23" s="875"/>
      <c r="I23" s="875"/>
      <c r="J23" s="876"/>
      <c r="K23" s="185"/>
      <c r="L23" s="908"/>
      <c r="M23" s="910"/>
      <c r="N23" s="908"/>
      <c r="O23" s="910"/>
      <c r="P23" s="908"/>
      <c r="Q23" s="910"/>
      <c r="R23" s="604"/>
      <c r="S23" s="620"/>
      <c r="T23" s="605"/>
      <c r="U23" s="908"/>
      <c r="V23" s="910"/>
      <c r="W23" s="908"/>
      <c r="X23" s="910"/>
      <c r="Y23" s="186"/>
      <c r="Z23" s="187"/>
      <c r="AA23" s="187"/>
      <c r="AB23" s="187"/>
      <c r="AC23" s="188"/>
      <c r="AD23" s="188"/>
      <c r="AE23" s="188"/>
      <c r="AF23" s="188"/>
      <c r="AG23" s="188"/>
      <c r="AH23" s="188"/>
      <c r="AI23" s="188"/>
      <c r="AJ23" s="188"/>
      <c r="AK23" s="908"/>
      <c r="AL23" s="909"/>
      <c r="AM23" s="909"/>
      <c r="AN23" s="909"/>
      <c r="AO23" s="910"/>
      <c r="AP23" s="2"/>
      <c r="AQ23" s="189">
        <f t="shared" si="2"/>
        <v>1</v>
      </c>
    </row>
    <row r="24" spans="2:46" ht="12" customHeight="1" x14ac:dyDescent="0.15">
      <c r="B24" s="872"/>
      <c r="C24" s="877"/>
      <c r="D24" s="875"/>
      <c r="E24" s="875"/>
      <c r="F24" s="875"/>
      <c r="G24" s="875"/>
      <c r="H24" s="875"/>
      <c r="I24" s="875"/>
      <c r="J24" s="876"/>
      <c r="K24" s="185"/>
      <c r="L24" s="908"/>
      <c r="M24" s="910"/>
      <c r="N24" s="908"/>
      <c r="O24" s="910"/>
      <c r="P24" s="908"/>
      <c r="Q24" s="910"/>
      <c r="R24" s="604"/>
      <c r="S24" s="620"/>
      <c r="T24" s="605"/>
      <c r="U24" s="908"/>
      <c r="V24" s="910"/>
      <c r="W24" s="908"/>
      <c r="X24" s="910"/>
      <c r="Y24" s="186"/>
      <c r="Z24" s="187"/>
      <c r="AA24" s="187"/>
      <c r="AB24" s="187"/>
      <c r="AC24" s="188"/>
      <c r="AD24" s="188"/>
      <c r="AE24" s="188"/>
      <c r="AF24" s="188"/>
      <c r="AG24" s="188"/>
      <c r="AH24" s="188"/>
      <c r="AI24" s="188"/>
      <c r="AJ24" s="188"/>
      <c r="AK24" s="908"/>
      <c r="AL24" s="909"/>
      <c r="AM24" s="909"/>
      <c r="AN24" s="909"/>
      <c r="AO24" s="910"/>
      <c r="AP24" s="2"/>
      <c r="AQ24" s="189">
        <f t="shared" si="2"/>
        <v>1</v>
      </c>
    </row>
    <row r="25" spans="2:46" ht="12" customHeight="1" x14ac:dyDescent="0.15">
      <c r="B25" s="872"/>
      <c r="C25" s="877"/>
      <c r="D25" s="875"/>
      <c r="E25" s="875"/>
      <c r="F25" s="875"/>
      <c r="G25" s="875"/>
      <c r="H25" s="875"/>
      <c r="I25" s="875"/>
      <c r="J25" s="876"/>
      <c r="K25" s="185"/>
      <c r="L25" s="908"/>
      <c r="M25" s="910"/>
      <c r="N25" s="908"/>
      <c r="O25" s="910"/>
      <c r="P25" s="908"/>
      <c r="Q25" s="910"/>
      <c r="R25" s="604"/>
      <c r="S25" s="620"/>
      <c r="T25" s="605"/>
      <c r="U25" s="908"/>
      <c r="V25" s="910"/>
      <c r="W25" s="908"/>
      <c r="X25" s="910"/>
      <c r="Y25" s="186"/>
      <c r="Z25" s="187"/>
      <c r="AA25" s="187"/>
      <c r="AB25" s="187"/>
      <c r="AC25" s="188"/>
      <c r="AD25" s="188"/>
      <c r="AE25" s="188"/>
      <c r="AF25" s="188"/>
      <c r="AG25" s="188"/>
      <c r="AH25" s="188"/>
      <c r="AI25" s="188"/>
      <c r="AJ25" s="188"/>
      <c r="AK25" s="908"/>
      <c r="AL25" s="909"/>
      <c r="AM25" s="909"/>
      <c r="AN25" s="909"/>
      <c r="AO25" s="910"/>
      <c r="AP25" s="2"/>
      <c r="AQ25" s="189">
        <f t="shared" si="2"/>
        <v>1</v>
      </c>
    </row>
    <row r="26" spans="2:46" ht="12" customHeight="1" x14ac:dyDescent="0.15">
      <c r="B26" s="872"/>
      <c r="C26" s="877"/>
      <c r="D26" s="875"/>
      <c r="E26" s="875"/>
      <c r="F26" s="875"/>
      <c r="G26" s="875"/>
      <c r="H26" s="875"/>
      <c r="I26" s="875"/>
      <c r="J26" s="876"/>
      <c r="K26" s="185"/>
      <c r="L26" s="908"/>
      <c r="M26" s="910"/>
      <c r="N26" s="908"/>
      <c r="O26" s="910"/>
      <c r="P26" s="908"/>
      <c r="Q26" s="910"/>
      <c r="R26" s="604"/>
      <c r="S26" s="620"/>
      <c r="T26" s="605"/>
      <c r="U26" s="908"/>
      <c r="V26" s="910"/>
      <c r="W26" s="908"/>
      <c r="X26" s="910"/>
      <c r="Y26" s="186"/>
      <c r="Z26" s="187"/>
      <c r="AA26" s="187"/>
      <c r="AB26" s="187"/>
      <c r="AC26" s="188"/>
      <c r="AD26" s="188"/>
      <c r="AE26" s="188"/>
      <c r="AF26" s="188"/>
      <c r="AG26" s="188"/>
      <c r="AH26" s="188"/>
      <c r="AI26" s="188"/>
      <c r="AJ26" s="188"/>
      <c r="AK26" s="908"/>
      <c r="AL26" s="909"/>
      <c r="AM26" s="909"/>
      <c r="AN26" s="909"/>
      <c r="AO26" s="910"/>
      <c r="AP26" s="2"/>
      <c r="AQ26" s="189">
        <f t="shared" si="2"/>
        <v>1</v>
      </c>
    </row>
    <row r="27" spans="2:46" ht="12" customHeight="1" x14ac:dyDescent="0.15">
      <c r="B27" s="872"/>
      <c r="C27" s="877"/>
      <c r="D27" s="875"/>
      <c r="E27" s="875"/>
      <c r="F27" s="875"/>
      <c r="G27" s="875"/>
      <c r="H27" s="875"/>
      <c r="I27" s="875"/>
      <c r="J27" s="876"/>
      <c r="K27" s="185"/>
      <c r="L27" s="908"/>
      <c r="M27" s="910"/>
      <c r="N27" s="908"/>
      <c r="O27" s="910"/>
      <c r="P27" s="908"/>
      <c r="Q27" s="910"/>
      <c r="R27" s="604"/>
      <c r="S27" s="620"/>
      <c r="T27" s="605"/>
      <c r="U27" s="908"/>
      <c r="V27" s="910"/>
      <c r="W27" s="908"/>
      <c r="X27" s="910"/>
      <c r="Y27" s="186"/>
      <c r="Z27" s="187"/>
      <c r="AA27" s="187"/>
      <c r="AB27" s="187"/>
      <c r="AC27" s="188"/>
      <c r="AD27" s="188"/>
      <c r="AE27" s="188"/>
      <c r="AF27" s="188"/>
      <c r="AG27" s="188"/>
      <c r="AH27" s="188"/>
      <c r="AI27" s="188"/>
      <c r="AJ27" s="188"/>
      <c r="AK27" s="908"/>
      <c r="AL27" s="909"/>
      <c r="AM27" s="909"/>
      <c r="AN27" s="909"/>
      <c r="AO27" s="910"/>
      <c r="AP27" s="2"/>
      <c r="AQ27" s="189">
        <f t="shared" si="2"/>
        <v>1</v>
      </c>
    </row>
    <row r="28" spans="2:46" ht="12" customHeight="1" x14ac:dyDescent="0.15">
      <c r="B28" s="872"/>
      <c r="C28" s="877"/>
      <c r="D28" s="875"/>
      <c r="E28" s="875"/>
      <c r="F28" s="875"/>
      <c r="G28" s="875"/>
      <c r="H28" s="875"/>
      <c r="I28" s="875"/>
      <c r="J28" s="876"/>
      <c r="K28" s="185"/>
      <c r="L28" s="908"/>
      <c r="M28" s="910"/>
      <c r="N28" s="908"/>
      <c r="O28" s="910"/>
      <c r="P28" s="908"/>
      <c r="Q28" s="910"/>
      <c r="R28" s="604"/>
      <c r="S28" s="620"/>
      <c r="T28" s="605"/>
      <c r="U28" s="908"/>
      <c r="V28" s="910"/>
      <c r="W28" s="908"/>
      <c r="X28" s="910"/>
      <c r="Y28" s="186"/>
      <c r="Z28" s="187"/>
      <c r="AA28" s="187"/>
      <c r="AB28" s="187"/>
      <c r="AC28" s="188"/>
      <c r="AD28" s="188"/>
      <c r="AE28" s="188"/>
      <c r="AF28" s="188"/>
      <c r="AG28" s="188"/>
      <c r="AH28" s="188"/>
      <c r="AI28" s="188"/>
      <c r="AJ28" s="188"/>
      <c r="AK28" s="908"/>
      <c r="AL28" s="909"/>
      <c r="AM28" s="909"/>
      <c r="AN28" s="909"/>
      <c r="AO28" s="910"/>
      <c r="AP28" s="2"/>
      <c r="AQ28" s="189">
        <f t="shared" si="2"/>
        <v>1</v>
      </c>
    </row>
    <row r="29" spans="2:46" ht="12" customHeight="1" x14ac:dyDescent="0.15">
      <c r="B29" s="872"/>
      <c r="C29" s="877"/>
      <c r="D29" s="875"/>
      <c r="E29" s="875"/>
      <c r="F29" s="875"/>
      <c r="G29" s="875"/>
      <c r="H29" s="875"/>
      <c r="I29" s="875"/>
      <c r="J29" s="876"/>
      <c r="K29" s="185"/>
      <c r="L29" s="908"/>
      <c r="M29" s="910"/>
      <c r="N29" s="908"/>
      <c r="O29" s="910"/>
      <c r="P29" s="908"/>
      <c r="Q29" s="910"/>
      <c r="R29" s="604"/>
      <c r="S29" s="620"/>
      <c r="T29" s="605"/>
      <c r="U29" s="908"/>
      <c r="V29" s="910"/>
      <c r="W29" s="908"/>
      <c r="X29" s="910"/>
      <c r="Y29" s="186"/>
      <c r="Z29" s="187"/>
      <c r="AA29" s="187"/>
      <c r="AB29" s="187"/>
      <c r="AC29" s="188"/>
      <c r="AD29" s="188"/>
      <c r="AE29" s="188"/>
      <c r="AF29" s="188"/>
      <c r="AG29" s="188"/>
      <c r="AH29" s="188"/>
      <c r="AI29" s="188"/>
      <c r="AJ29" s="188"/>
      <c r="AK29" s="908"/>
      <c r="AL29" s="909"/>
      <c r="AM29" s="909"/>
      <c r="AN29" s="909"/>
      <c r="AO29" s="910"/>
      <c r="AP29" s="2"/>
      <c r="AQ29" s="189">
        <f t="shared" si="2"/>
        <v>1</v>
      </c>
    </row>
    <row r="30" spans="2:46" ht="12" customHeight="1" x14ac:dyDescent="0.15">
      <c r="B30" s="872"/>
      <c r="C30" s="877"/>
      <c r="D30" s="875"/>
      <c r="E30" s="875"/>
      <c r="F30" s="875"/>
      <c r="G30" s="875"/>
      <c r="H30" s="875"/>
      <c r="I30" s="875"/>
      <c r="J30" s="876"/>
      <c r="K30" s="185"/>
      <c r="L30" s="908"/>
      <c r="M30" s="910"/>
      <c r="N30" s="908"/>
      <c r="O30" s="910"/>
      <c r="P30" s="908"/>
      <c r="Q30" s="910"/>
      <c r="R30" s="604"/>
      <c r="S30" s="620"/>
      <c r="T30" s="605"/>
      <c r="U30" s="908"/>
      <c r="V30" s="910"/>
      <c r="W30" s="908"/>
      <c r="X30" s="910"/>
      <c r="Y30" s="186"/>
      <c r="Z30" s="187"/>
      <c r="AA30" s="187"/>
      <c r="AB30" s="187"/>
      <c r="AC30" s="188"/>
      <c r="AD30" s="188"/>
      <c r="AE30" s="188"/>
      <c r="AF30" s="188"/>
      <c r="AG30" s="188"/>
      <c r="AH30" s="188"/>
      <c r="AI30" s="188"/>
      <c r="AJ30" s="188"/>
      <c r="AK30" s="908"/>
      <c r="AL30" s="909"/>
      <c r="AM30" s="909"/>
      <c r="AN30" s="909"/>
      <c r="AO30" s="910"/>
      <c r="AP30" s="2"/>
      <c r="AQ30" s="189">
        <f t="shared" si="2"/>
        <v>1</v>
      </c>
    </row>
    <row r="31" spans="2:46" ht="12" customHeight="1" x14ac:dyDescent="0.15">
      <c r="B31" s="872"/>
      <c r="C31" s="877"/>
      <c r="D31" s="875"/>
      <c r="E31" s="875"/>
      <c r="F31" s="875"/>
      <c r="G31" s="875"/>
      <c r="H31" s="875"/>
      <c r="I31" s="875"/>
      <c r="J31" s="876"/>
      <c r="K31" s="185"/>
      <c r="L31" s="908"/>
      <c r="M31" s="910"/>
      <c r="N31" s="908"/>
      <c r="O31" s="910"/>
      <c r="P31" s="908"/>
      <c r="Q31" s="910"/>
      <c r="R31" s="604"/>
      <c r="S31" s="620"/>
      <c r="T31" s="605"/>
      <c r="U31" s="908"/>
      <c r="V31" s="910"/>
      <c r="W31" s="908"/>
      <c r="X31" s="910"/>
      <c r="Y31" s="186"/>
      <c r="Z31" s="187"/>
      <c r="AA31" s="187"/>
      <c r="AB31" s="187"/>
      <c r="AC31" s="188"/>
      <c r="AD31" s="188"/>
      <c r="AE31" s="188"/>
      <c r="AF31" s="188"/>
      <c r="AG31" s="188"/>
      <c r="AH31" s="188"/>
      <c r="AI31" s="188"/>
      <c r="AJ31" s="188"/>
      <c r="AK31" s="908"/>
      <c r="AL31" s="909"/>
      <c r="AM31" s="909"/>
      <c r="AN31" s="909"/>
      <c r="AO31" s="910"/>
      <c r="AP31" s="2"/>
      <c r="AQ31" s="189">
        <f t="shared" si="2"/>
        <v>1</v>
      </c>
    </row>
    <row r="32" spans="2:46" ht="12" customHeight="1" x14ac:dyDescent="0.15">
      <c r="B32" s="872"/>
      <c r="C32" s="877"/>
      <c r="D32" s="875"/>
      <c r="E32" s="875"/>
      <c r="F32" s="875"/>
      <c r="G32" s="875"/>
      <c r="H32" s="875"/>
      <c r="I32" s="875"/>
      <c r="J32" s="876"/>
      <c r="K32" s="185"/>
      <c r="L32" s="908"/>
      <c r="M32" s="910"/>
      <c r="N32" s="908"/>
      <c r="O32" s="910"/>
      <c r="P32" s="908"/>
      <c r="Q32" s="910"/>
      <c r="R32" s="604"/>
      <c r="S32" s="620"/>
      <c r="T32" s="605"/>
      <c r="U32" s="908"/>
      <c r="V32" s="910"/>
      <c r="W32" s="908"/>
      <c r="X32" s="910"/>
      <c r="Y32" s="186"/>
      <c r="Z32" s="187"/>
      <c r="AA32" s="187"/>
      <c r="AB32" s="187"/>
      <c r="AC32" s="188"/>
      <c r="AD32" s="188"/>
      <c r="AE32" s="188"/>
      <c r="AF32" s="188"/>
      <c r="AG32" s="188"/>
      <c r="AH32" s="188"/>
      <c r="AI32" s="188"/>
      <c r="AJ32" s="188"/>
      <c r="AK32" s="908"/>
      <c r="AL32" s="909"/>
      <c r="AM32" s="909"/>
      <c r="AN32" s="909"/>
      <c r="AO32" s="910"/>
      <c r="AP32" s="2"/>
      <c r="AQ32" s="189">
        <f t="shared" si="2"/>
        <v>1</v>
      </c>
      <c r="AS32" s="856"/>
      <c r="AT32" s="856"/>
    </row>
    <row r="33" spans="2:86" ht="12" customHeight="1" x14ac:dyDescent="0.15">
      <c r="B33" s="872"/>
      <c r="C33" s="877"/>
      <c r="D33" s="875"/>
      <c r="E33" s="875"/>
      <c r="F33" s="875"/>
      <c r="G33" s="875"/>
      <c r="H33" s="875"/>
      <c r="I33" s="875"/>
      <c r="J33" s="876"/>
      <c r="K33" s="185"/>
      <c r="L33" s="908"/>
      <c r="M33" s="910"/>
      <c r="N33" s="908"/>
      <c r="O33" s="910"/>
      <c r="P33" s="908"/>
      <c r="Q33" s="910"/>
      <c r="R33" s="604"/>
      <c r="S33" s="620"/>
      <c r="T33" s="605"/>
      <c r="U33" s="908"/>
      <c r="V33" s="910"/>
      <c r="W33" s="908"/>
      <c r="X33" s="910"/>
      <c r="Y33" s="186"/>
      <c r="Z33" s="187"/>
      <c r="AA33" s="187"/>
      <c r="AB33" s="187"/>
      <c r="AC33" s="188"/>
      <c r="AD33" s="188"/>
      <c r="AE33" s="188"/>
      <c r="AF33" s="188"/>
      <c r="AG33" s="188"/>
      <c r="AH33" s="188"/>
      <c r="AI33" s="188"/>
      <c r="AJ33" s="188"/>
      <c r="AK33" s="908"/>
      <c r="AL33" s="909"/>
      <c r="AM33" s="909"/>
      <c r="AN33" s="909"/>
      <c r="AO33" s="910"/>
      <c r="AP33" s="2"/>
      <c r="AQ33" s="189">
        <f t="shared" si="2"/>
        <v>1</v>
      </c>
      <c r="AS33" s="911"/>
      <c r="AT33" s="911"/>
    </row>
    <row r="34" spans="2:86" ht="12" customHeight="1" x14ac:dyDescent="0.15">
      <c r="B34" s="872"/>
      <c r="C34" s="877"/>
      <c r="D34" s="875"/>
      <c r="E34" s="875"/>
      <c r="F34" s="875"/>
      <c r="G34" s="875"/>
      <c r="H34" s="875"/>
      <c r="I34" s="875"/>
      <c r="J34" s="876"/>
      <c r="K34" s="185"/>
      <c r="L34" s="908"/>
      <c r="M34" s="910"/>
      <c r="N34" s="908"/>
      <c r="O34" s="910"/>
      <c r="P34" s="908"/>
      <c r="Q34" s="910"/>
      <c r="R34" s="604"/>
      <c r="S34" s="620"/>
      <c r="T34" s="605"/>
      <c r="U34" s="908"/>
      <c r="V34" s="910"/>
      <c r="W34" s="908"/>
      <c r="X34" s="910"/>
      <c r="Y34" s="186"/>
      <c r="Z34" s="187"/>
      <c r="AA34" s="187"/>
      <c r="AB34" s="187"/>
      <c r="AC34" s="188"/>
      <c r="AD34" s="188"/>
      <c r="AE34" s="188"/>
      <c r="AF34" s="188"/>
      <c r="AG34" s="188"/>
      <c r="AH34" s="188"/>
      <c r="AI34" s="188"/>
      <c r="AJ34" s="188"/>
      <c r="AK34" s="908"/>
      <c r="AL34" s="909"/>
      <c r="AM34" s="909"/>
      <c r="AN34" s="909"/>
      <c r="AO34" s="910"/>
      <c r="AP34" s="2"/>
      <c r="AQ34" s="189">
        <f t="shared" si="2"/>
        <v>1</v>
      </c>
      <c r="AS34" s="912"/>
      <c r="AT34" s="912"/>
    </row>
    <row r="35" spans="2:86" ht="12" customHeight="1" x14ac:dyDescent="0.15">
      <c r="B35" s="872"/>
      <c r="C35" s="877"/>
      <c r="D35" s="875"/>
      <c r="E35" s="875"/>
      <c r="F35" s="875"/>
      <c r="G35" s="875"/>
      <c r="H35" s="875"/>
      <c r="I35" s="875"/>
      <c r="J35" s="876"/>
      <c r="K35" s="913" t="s">
        <v>945</v>
      </c>
      <c r="L35" s="898" t="s">
        <v>946</v>
      </c>
      <c r="M35" s="898"/>
      <c r="N35" s="898"/>
      <c r="O35" s="898"/>
      <c r="P35" s="898"/>
      <c r="Q35" s="898"/>
      <c r="R35" s="898"/>
      <c r="S35" s="898"/>
      <c r="T35" s="898"/>
      <c r="U35" s="898"/>
      <c r="V35" s="898"/>
      <c r="W35" s="898"/>
      <c r="X35" s="898"/>
      <c r="Y35" s="884" t="s">
        <v>947</v>
      </c>
      <c r="Z35" s="885"/>
      <c r="AA35" s="885"/>
      <c r="AB35" s="886"/>
      <c r="AC35" s="190">
        <f t="shared" ref="AC35:AJ35" si="3">SUM(AC11:AC34)</f>
        <v>0</v>
      </c>
      <c r="AD35" s="190">
        <f t="shared" si="3"/>
        <v>0</v>
      </c>
      <c r="AE35" s="190">
        <f>SUM(AE11:AE34)</f>
        <v>0</v>
      </c>
      <c r="AF35" s="190">
        <f t="shared" si="3"/>
        <v>0</v>
      </c>
      <c r="AG35" s="190">
        <f t="shared" si="3"/>
        <v>0</v>
      </c>
      <c r="AH35" s="190">
        <f t="shared" si="3"/>
        <v>0</v>
      </c>
      <c r="AI35" s="190">
        <f t="shared" si="3"/>
        <v>0</v>
      </c>
      <c r="AJ35" s="191">
        <f t="shared" si="3"/>
        <v>0</v>
      </c>
      <c r="AK35" s="898" t="s">
        <v>948</v>
      </c>
      <c r="AL35" s="898"/>
      <c r="AM35" s="915" t="s">
        <v>607</v>
      </c>
      <c r="AN35" s="915"/>
      <c r="AO35" s="915"/>
      <c r="AP35" s="2"/>
    </row>
    <row r="36" spans="2:86" ht="12" customHeight="1" x14ac:dyDescent="0.15">
      <c r="B36" s="872"/>
      <c r="C36" s="877"/>
      <c r="D36" s="875"/>
      <c r="E36" s="875"/>
      <c r="F36" s="875"/>
      <c r="G36" s="875"/>
      <c r="H36" s="875"/>
      <c r="I36" s="875"/>
      <c r="J36" s="876"/>
      <c r="K36" s="914"/>
      <c r="L36" s="892" t="s">
        <v>950</v>
      </c>
      <c r="M36" s="899"/>
      <c r="N36" s="893"/>
      <c r="O36" s="892" t="s">
        <v>951</v>
      </c>
      <c r="P36" s="899"/>
      <c r="Q36" s="899"/>
      <c r="R36" s="899"/>
      <c r="S36" s="899"/>
      <c r="T36" s="899"/>
      <c r="U36" s="899"/>
      <c r="V36" s="899"/>
      <c r="W36" s="899"/>
      <c r="X36" s="893"/>
      <c r="Y36" s="183" t="s">
        <v>527</v>
      </c>
      <c r="Z36" s="184" t="s">
        <v>526</v>
      </c>
      <c r="AA36" s="184" t="s">
        <v>943</v>
      </c>
      <c r="AB36" s="184" t="s">
        <v>944</v>
      </c>
      <c r="AC36" s="184" t="s">
        <v>527</v>
      </c>
      <c r="AD36" s="184" t="s">
        <v>526</v>
      </c>
      <c r="AE36" s="184" t="s">
        <v>943</v>
      </c>
      <c r="AF36" s="184" t="s">
        <v>944</v>
      </c>
      <c r="AG36" s="184" t="s">
        <v>527</v>
      </c>
      <c r="AH36" s="184" t="s">
        <v>526</v>
      </c>
      <c r="AI36" s="184" t="s">
        <v>943</v>
      </c>
      <c r="AJ36" s="192" t="s">
        <v>944</v>
      </c>
      <c r="AK36" s="898"/>
      <c r="AL36" s="898"/>
      <c r="AM36" s="915"/>
      <c r="AN36" s="915"/>
      <c r="AO36" s="915"/>
      <c r="AP36" s="2"/>
    </row>
    <row r="37" spans="2:86" ht="14.25" customHeight="1" x14ac:dyDescent="0.15">
      <c r="B37" s="872"/>
      <c r="C37" s="877"/>
      <c r="D37" s="875"/>
      <c r="E37" s="875"/>
      <c r="F37" s="875"/>
      <c r="G37" s="875"/>
      <c r="H37" s="875"/>
      <c r="I37" s="875"/>
      <c r="J37" s="876"/>
      <c r="K37" s="914"/>
      <c r="L37" s="894"/>
      <c r="M37" s="903"/>
      <c r="N37" s="895"/>
      <c r="O37" s="894"/>
      <c r="P37" s="903"/>
      <c r="Q37" s="903"/>
      <c r="R37" s="903"/>
      <c r="S37" s="903"/>
      <c r="T37" s="903"/>
      <c r="U37" s="903"/>
      <c r="V37" s="903"/>
      <c r="W37" s="903"/>
      <c r="X37" s="895"/>
      <c r="Y37" s="916">
        <f>COUNTIF(Y11:Y34,"〇")</f>
        <v>0</v>
      </c>
      <c r="Z37" s="916">
        <f>COUNTIF(Z11:Z34,"〇")</f>
        <v>0</v>
      </c>
      <c r="AA37" s="916">
        <f>COUNTIF(AA11:AA34,"〇")</f>
        <v>0</v>
      </c>
      <c r="AB37" s="916">
        <f>COUNTIF(AB11:AB34,"〇")</f>
        <v>0</v>
      </c>
      <c r="AC37" s="916">
        <f>COUNTA(AC11:AC34)</f>
        <v>0</v>
      </c>
      <c r="AD37" s="916">
        <f t="shared" ref="AD37:AI37" si="4">COUNTA(AD11:AD34)</f>
        <v>0</v>
      </c>
      <c r="AE37" s="916">
        <f t="shared" si="4"/>
        <v>0</v>
      </c>
      <c r="AF37" s="916">
        <f t="shared" si="4"/>
        <v>0</v>
      </c>
      <c r="AG37" s="916">
        <f t="shared" si="4"/>
        <v>0</v>
      </c>
      <c r="AH37" s="916">
        <f t="shared" si="4"/>
        <v>0</v>
      </c>
      <c r="AI37" s="916">
        <f t="shared" si="4"/>
        <v>0</v>
      </c>
      <c r="AJ37" s="916">
        <f>COUNTA(AJ11:AJ34)</f>
        <v>0</v>
      </c>
      <c r="AK37" s="898"/>
      <c r="AL37" s="898"/>
      <c r="AM37" s="915"/>
      <c r="AN37" s="915"/>
      <c r="AO37" s="915"/>
      <c r="AP37" s="2"/>
    </row>
    <row r="38" spans="2:86" ht="14.25" customHeight="1" x14ac:dyDescent="0.15">
      <c r="B38" s="872"/>
      <c r="C38" s="877"/>
      <c r="D38" s="875"/>
      <c r="E38" s="875"/>
      <c r="F38" s="875"/>
      <c r="G38" s="875"/>
      <c r="H38" s="875"/>
      <c r="I38" s="875"/>
      <c r="J38" s="876"/>
      <c r="K38" s="914"/>
      <c r="L38" s="896"/>
      <c r="M38" s="900"/>
      <c r="N38" s="897"/>
      <c r="O38" s="896"/>
      <c r="P38" s="900"/>
      <c r="Q38" s="900"/>
      <c r="R38" s="900"/>
      <c r="S38" s="900"/>
      <c r="T38" s="900"/>
      <c r="U38" s="900"/>
      <c r="V38" s="900"/>
      <c r="W38" s="900"/>
      <c r="X38" s="897"/>
      <c r="Y38" s="916"/>
      <c r="Z38" s="916"/>
      <c r="AA38" s="916"/>
      <c r="AB38" s="916"/>
      <c r="AC38" s="916"/>
      <c r="AD38" s="916"/>
      <c r="AE38" s="916"/>
      <c r="AF38" s="916"/>
      <c r="AG38" s="916"/>
      <c r="AH38" s="916"/>
      <c r="AI38" s="916"/>
      <c r="AJ38" s="916"/>
      <c r="AK38" s="898"/>
      <c r="AL38" s="898"/>
      <c r="AM38" s="915"/>
      <c r="AN38" s="915"/>
      <c r="AO38" s="915"/>
      <c r="AP38" s="2"/>
    </row>
    <row r="39" spans="2:86" ht="12" customHeight="1" x14ac:dyDescent="0.15">
      <c r="B39" s="872"/>
      <c r="C39" s="877"/>
      <c r="D39" s="875"/>
      <c r="E39" s="875"/>
      <c r="F39" s="875"/>
      <c r="G39" s="875"/>
      <c r="H39" s="875"/>
      <c r="I39" s="875"/>
      <c r="J39" s="875"/>
      <c r="K39" s="924" t="s">
        <v>952</v>
      </c>
      <c r="L39" s="926"/>
      <c r="M39" s="926"/>
      <c r="N39" s="926"/>
      <c r="O39" s="926"/>
      <c r="P39" s="926"/>
      <c r="Q39" s="926"/>
      <c r="R39" s="926"/>
      <c r="S39" s="926"/>
      <c r="T39" s="926"/>
      <c r="U39" s="926"/>
      <c r="V39" s="926"/>
      <c r="W39" s="926"/>
      <c r="X39" s="926"/>
      <c r="Y39" s="926"/>
      <c r="Z39" s="926"/>
      <c r="AA39" s="926"/>
      <c r="AB39" s="926"/>
      <c r="AC39" s="926"/>
      <c r="AD39" s="926"/>
      <c r="AE39" s="926"/>
      <c r="AF39" s="926"/>
      <c r="AG39" s="926"/>
      <c r="AH39" s="926"/>
      <c r="AI39" s="926"/>
      <c r="AJ39" s="926"/>
      <c r="AK39" s="927"/>
      <c r="AL39" s="927"/>
      <c r="AM39" s="927"/>
      <c r="AN39" s="927"/>
      <c r="AO39" s="928"/>
      <c r="AP39" s="2"/>
    </row>
    <row r="40" spans="2:86" ht="12" customHeight="1" x14ac:dyDescent="0.15">
      <c r="B40" s="872"/>
      <c r="C40" s="877"/>
      <c r="D40" s="875"/>
      <c r="E40" s="875"/>
      <c r="F40" s="875"/>
      <c r="G40" s="875"/>
      <c r="H40" s="875"/>
      <c r="I40" s="875"/>
      <c r="J40" s="875"/>
      <c r="K40" s="925"/>
      <c r="L40" s="927"/>
      <c r="M40" s="927"/>
      <c r="N40" s="927"/>
      <c r="O40" s="927"/>
      <c r="P40" s="927"/>
      <c r="Q40" s="927"/>
      <c r="R40" s="927"/>
      <c r="S40" s="927"/>
      <c r="T40" s="927"/>
      <c r="U40" s="927"/>
      <c r="V40" s="927"/>
      <c r="W40" s="927"/>
      <c r="X40" s="927"/>
      <c r="Y40" s="927"/>
      <c r="Z40" s="927"/>
      <c r="AA40" s="927"/>
      <c r="AB40" s="927"/>
      <c r="AC40" s="927"/>
      <c r="AD40" s="927"/>
      <c r="AE40" s="927"/>
      <c r="AF40" s="927"/>
      <c r="AG40" s="927"/>
      <c r="AH40" s="927"/>
      <c r="AI40" s="927"/>
      <c r="AJ40" s="927"/>
      <c r="AK40" s="927"/>
      <c r="AL40" s="927"/>
      <c r="AM40" s="927"/>
      <c r="AN40" s="927"/>
      <c r="AO40" s="928"/>
      <c r="AP40" s="2"/>
    </row>
    <row r="41" spans="2:86" ht="12" customHeight="1" x14ac:dyDescent="0.15">
      <c r="B41" s="872"/>
      <c r="C41" s="877"/>
      <c r="D41" s="875"/>
      <c r="E41" s="875"/>
      <c r="F41" s="875"/>
      <c r="G41" s="875"/>
      <c r="H41" s="875"/>
      <c r="I41" s="875"/>
      <c r="J41" s="875"/>
      <c r="K41" s="925"/>
      <c r="L41" s="927"/>
      <c r="M41" s="927"/>
      <c r="N41" s="927"/>
      <c r="O41" s="927"/>
      <c r="P41" s="927"/>
      <c r="Q41" s="927"/>
      <c r="R41" s="927"/>
      <c r="S41" s="927"/>
      <c r="T41" s="927"/>
      <c r="U41" s="927"/>
      <c r="V41" s="927"/>
      <c r="W41" s="927"/>
      <c r="X41" s="927"/>
      <c r="Y41" s="927"/>
      <c r="Z41" s="927"/>
      <c r="AA41" s="927"/>
      <c r="AB41" s="927"/>
      <c r="AC41" s="927"/>
      <c r="AD41" s="927"/>
      <c r="AE41" s="927"/>
      <c r="AF41" s="927"/>
      <c r="AG41" s="927"/>
      <c r="AH41" s="927"/>
      <c r="AI41" s="927"/>
      <c r="AJ41" s="927"/>
      <c r="AK41" s="927"/>
      <c r="AL41" s="927"/>
      <c r="AM41" s="927"/>
      <c r="AN41" s="927"/>
      <c r="AO41" s="928"/>
      <c r="AP41" s="2"/>
    </row>
    <row r="42" spans="2:86" ht="12" customHeight="1" x14ac:dyDescent="0.15">
      <c r="B42" s="872"/>
      <c r="C42" s="877"/>
      <c r="D42" s="875"/>
      <c r="E42" s="875"/>
      <c r="F42" s="875"/>
      <c r="G42" s="875"/>
      <c r="H42" s="875"/>
      <c r="I42" s="875"/>
      <c r="J42" s="875"/>
      <c r="K42" s="925"/>
      <c r="L42" s="929"/>
      <c r="M42" s="929"/>
      <c r="N42" s="929"/>
      <c r="O42" s="929"/>
      <c r="P42" s="929"/>
      <c r="Q42" s="929"/>
      <c r="R42" s="929"/>
      <c r="S42" s="929"/>
      <c r="T42" s="929"/>
      <c r="U42" s="929"/>
      <c r="V42" s="929"/>
      <c r="W42" s="929"/>
      <c r="X42" s="929"/>
      <c r="Y42" s="929"/>
      <c r="Z42" s="929"/>
      <c r="AA42" s="929"/>
      <c r="AB42" s="929"/>
      <c r="AC42" s="929"/>
      <c r="AD42" s="929"/>
      <c r="AE42" s="929"/>
      <c r="AF42" s="929"/>
      <c r="AG42" s="929"/>
      <c r="AH42" s="929"/>
      <c r="AI42" s="929"/>
      <c r="AJ42" s="929"/>
      <c r="AK42" s="929"/>
      <c r="AL42" s="929"/>
      <c r="AM42" s="929"/>
      <c r="AN42" s="929"/>
      <c r="AO42" s="930"/>
      <c r="AP42" s="172"/>
      <c r="CD42" s="2"/>
      <c r="CE42" s="2"/>
      <c r="CF42" s="2"/>
      <c r="CG42" s="2"/>
      <c r="CH42" s="2"/>
    </row>
    <row r="43" spans="2:86" ht="12" customHeight="1" x14ac:dyDescent="0.15">
      <c r="B43" s="872"/>
      <c r="C43" s="877"/>
      <c r="D43" s="875"/>
      <c r="E43" s="875"/>
      <c r="F43" s="875"/>
      <c r="G43" s="875"/>
      <c r="H43" s="875"/>
      <c r="I43" s="875"/>
      <c r="J43" s="876"/>
      <c r="K43" s="917" t="s">
        <v>953</v>
      </c>
      <c r="L43" s="917"/>
      <c r="M43" s="917"/>
      <c r="N43" s="917"/>
      <c r="O43" s="917"/>
      <c r="P43" s="917"/>
      <c r="Q43" s="917"/>
      <c r="R43" s="917"/>
      <c r="S43" s="917"/>
      <c r="T43" s="917"/>
      <c r="U43" s="917"/>
      <c r="V43" s="917"/>
      <c r="W43" s="917"/>
      <c r="X43" s="917"/>
      <c r="Y43" s="917"/>
      <c r="Z43" s="917"/>
      <c r="AA43" s="917"/>
      <c r="AB43" s="917"/>
      <c r="AC43" s="917"/>
      <c r="AD43" s="917"/>
      <c r="AE43" s="917"/>
      <c r="AF43" s="917"/>
      <c r="AG43" s="917"/>
      <c r="AH43" s="917"/>
      <c r="AI43" s="917"/>
      <c r="AJ43" s="917"/>
      <c r="AK43" s="917"/>
      <c r="AL43" s="917"/>
      <c r="AM43" s="917"/>
      <c r="AN43" s="917"/>
      <c r="AO43" s="917"/>
      <c r="AP43" s="172"/>
      <c r="CD43" s="2"/>
      <c r="CE43" s="2"/>
      <c r="CF43" s="2"/>
      <c r="CG43" s="2"/>
      <c r="CH43" s="2"/>
    </row>
    <row r="44" spans="2:86" ht="12" customHeight="1" x14ac:dyDescent="0.15">
      <c r="B44" s="872"/>
      <c r="C44" s="877"/>
      <c r="D44" s="875"/>
      <c r="E44" s="875"/>
      <c r="F44" s="875"/>
      <c r="G44" s="875"/>
      <c r="H44" s="875"/>
      <c r="I44" s="875"/>
      <c r="J44" s="876"/>
      <c r="K44" s="918" t="s">
        <v>954</v>
      </c>
      <c r="L44" s="919"/>
      <c r="M44" s="919"/>
      <c r="N44" s="919"/>
      <c r="O44" s="919"/>
      <c r="P44" s="919"/>
      <c r="Q44" s="919"/>
      <c r="R44" s="919"/>
      <c r="S44" s="919"/>
      <c r="T44" s="919"/>
      <c r="U44" s="919"/>
      <c r="V44" s="919"/>
      <c r="W44" s="919"/>
      <c r="X44" s="919"/>
      <c r="Y44" s="919"/>
      <c r="Z44" s="919"/>
      <c r="AA44" s="919"/>
      <c r="AB44" s="919"/>
      <c r="AC44" s="919"/>
      <c r="AD44" s="919"/>
      <c r="AE44" s="919"/>
      <c r="AF44" s="919"/>
      <c r="AG44" s="919"/>
      <c r="AH44" s="919"/>
      <c r="AI44" s="919"/>
      <c r="AJ44" s="919"/>
      <c r="AK44" s="919"/>
      <c r="AL44" s="919"/>
      <c r="AM44" s="919"/>
      <c r="AN44" s="919"/>
      <c r="AO44" s="920"/>
      <c r="AP44" s="172"/>
      <c r="CD44" s="2"/>
      <c r="CE44" s="2"/>
      <c r="CF44" s="2"/>
      <c r="CG44" s="2"/>
      <c r="CH44" s="2"/>
    </row>
    <row r="45" spans="2:86" ht="12" customHeight="1" x14ac:dyDescent="0.15">
      <c r="B45" s="480"/>
      <c r="C45" s="878"/>
      <c r="D45" s="879"/>
      <c r="E45" s="879"/>
      <c r="F45" s="879"/>
      <c r="G45" s="879"/>
      <c r="H45" s="879"/>
      <c r="I45" s="879"/>
      <c r="J45" s="880"/>
      <c r="K45" s="921" t="s">
        <v>955</v>
      </c>
      <c r="L45" s="922"/>
      <c r="M45" s="922"/>
      <c r="N45" s="922"/>
      <c r="O45" s="922"/>
      <c r="P45" s="922"/>
      <c r="Q45" s="922"/>
      <c r="R45" s="922"/>
      <c r="S45" s="922"/>
      <c r="T45" s="922"/>
      <c r="U45" s="922"/>
      <c r="V45" s="922"/>
      <c r="W45" s="922"/>
      <c r="X45" s="922"/>
      <c r="Y45" s="922"/>
      <c r="Z45" s="922"/>
      <c r="AA45" s="922"/>
      <c r="AB45" s="922"/>
      <c r="AC45" s="922"/>
      <c r="AD45" s="922"/>
      <c r="AE45" s="922"/>
      <c r="AF45" s="922"/>
      <c r="AG45" s="922"/>
      <c r="AH45" s="922"/>
      <c r="AI45" s="922"/>
      <c r="AJ45" s="922"/>
      <c r="AK45" s="922"/>
      <c r="AL45" s="922"/>
      <c r="AM45" s="922"/>
      <c r="AN45" s="922"/>
      <c r="AO45" s="923"/>
      <c r="AP45" s="172"/>
      <c r="CD45" s="2"/>
      <c r="CE45" s="2"/>
      <c r="CF45" s="2"/>
      <c r="CG45" s="2"/>
      <c r="CH45" s="2"/>
    </row>
    <row r="46" spans="2:86" ht="12" customHeight="1" x14ac:dyDescent="0.2">
      <c r="B46" s="159" t="s">
        <v>956</v>
      </c>
      <c r="C46" s="181"/>
      <c r="D46" s="181"/>
      <c r="E46" s="181"/>
      <c r="F46" s="181"/>
      <c r="G46" s="181"/>
      <c r="H46" s="181"/>
      <c r="I46" s="181"/>
      <c r="J46" s="181"/>
      <c r="K46" s="193"/>
      <c r="L46" s="193"/>
      <c r="M46" s="193"/>
      <c r="N46" s="193"/>
      <c r="O46" s="193"/>
      <c r="P46" s="193"/>
      <c r="Q46" s="193"/>
      <c r="R46" s="193"/>
      <c r="S46" s="193"/>
      <c r="T46" s="193"/>
      <c r="U46" s="193"/>
      <c r="V46" s="193"/>
      <c r="W46" s="193"/>
      <c r="X46" s="193"/>
      <c r="Y46" s="193"/>
      <c r="Z46" s="193"/>
      <c r="AA46" s="193"/>
      <c r="AB46" s="193"/>
      <c r="AC46" s="193"/>
      <c r="AD46" s="193"/>
      <c r="AE46" s="193"/>
      <c r="AF46" s="193"/>
      <c r="AG46" s="193"/>
      <c r="AH46" s="193"/>
      <c r="AI46" s="193"/>
      <c r="AJ46" s="193"/>
      <c r="AK46" s="193"/>
      <c r="AL46" s="193"/>
      <c r="AM46" s="193"/>
      <c r="AN46" s="193"/>
      <c r="AO46" s="193"/>
      <c r="AP46" s="172"/>
      <c r="CD46" s="2"/>
      <c r="CE46" s="2"/>
      <c r="CF46" s="2"/>
      <c r="CG46" s="2"/>
      <c r="CH46" s="2"/>
    </row>
    <row r="47" spans="2:86" s="159" customFormat="1" ht="12" customHeight="1" x14ac:dyDescent="0.15">
      <c r="B47" s="2" t="s">
        <v>957</v>
      </c>
      <c r="AP47" s="172"/>
      <c r="AQ47" s="172"/>
      <c r="AR47" s="172"/>
      <c r="AS47" s="172"/>
      <c r="AT47" s="172"/>
      <c r="AU47" s="172"/>
      <c r="AV47" s="172"/>
      <c r="AW47" s="172"/>
      <c r="AX47" s="172"/>
      <c r="AY47" s="172"/>
      <c r="AZ47" s="172"/>
      <c r="BA47" s="172"/>
      <c r="BB47" s="172"/>
      <c r="BC47" s="172"/>
      <c r="BD47" s="172"/>
      <c r="BE47" s="172"/>
      <c r="BF47" s="172"/>
      <c r="BG47" s="172"/>
      <c r="BH47" s="172"/>
      <c r="BI47" s="172"/>
      <c r="BJ47" s="172"/>
      <c r="BK47" s="172"/>
      <c r="BL47" s="172"/>
      <c r="BM47" s="172"/>
      <c r="BN47" s="172"/>
      <c r="BO47" s="172"/>
      <c r="BP47" s="172"/>
      <c r="BQ47" s="172"/>
      <c r="BR47" s="172"/>
      <c r="BS47" s="172"/>
      <c r="BT47" s="172"/>
      <c r="BU47" s="172"/>
      <c r="BV47" s="172"/>
      <c r="BW47" s="172"/>
      <c r="BX47" s="172"/>
      <c r="BY47" s="172"/>
      <c r="BZ47" s="172"/>
      <c r="CA47" s="172"/>
      <c r="CB47" s="172"/>
      <c r="CC47" s="172"/>
    </row>
    <row r="48" spans="2:86" ht="12" customHeight="1" x14ac:dyDescent="0.15">
      <c r="B48" s="2" t="s">
        <v>958</v>
      </c>
      <c r="AP48" s="172"/>
      <c r="CD48" s="2"/>
      <c r="CE48" s="2"/>
      <c r="CF48" s="2"/>
      <c r="CG48" s="2"/>
      <c r="CH48" s="2"/>
    </row>
    <row r="49" spans="2:86" ht="12" customHeight="1" x14ac:dyDescent="0.15">
      <c r="B49" s="2" t="s">
        <v>959</v>
      </c>
      <c r="AP49" s="172"/>
      <c r="CD49" s="2"/>
      <c r="CE49" s="2"/>
      <c r="CF49" s="2"/>
      <c r="CG49" s="2"/>
      <c r="CH49" s="2"/>
    </row>
    <row r="50" spans="2:86" ht="12" customHeight="1" x14ac:dyDescent="0.15">
      <c r="B50" s="2" t="s">
        <v>960</v>
      </c>
    </row>
    <row r="51" spans="2:86" ht="12" customHeight="1" x14ac:dyDescent="0.15">
      <c r="B51" s="2" t="s">
        <v>961</v>
      </c>
    </row>
    <row r="52" spans="2:86" ht="12" customHeight="1" x14ac:dyDescent="0.15">
      <c r="B52" s="2" t="s">
        <v>962</v>
      </c>
    </row>
    <row r="53" spans="2:86" x14ac:dyDescent="0.15">
      <c r="B53" s="2" t="s">
        <v>963</v>
      </c>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9"/>
  <conditionalFormatting sqref="Y11:AB34 AG11:AJ34">
    <cfRule type="expression" dxfId="260" priority="3">
      <formula>$AQ11=2</formula>
    </cfRule>
  </conditionalFormatting>
  <conditionalFormatting sqref="Y11:AF34">
    <cfRule type="expression" dxfId="259" priority="2">
      <formula>$AQ11=3</formula>
    </cfRule>
  </conditionalFormatting>
  <conditionalFormatting sqref="AC11:AJ34">
    <cfRule type="expression" dxfId="258" priority="1">
      <formula>$AQ11=1</formula>
    </cfRule>
  </conditionalFormatting>
  <dataValidations count="2">
    <dataValidation type="list" allowBlank="1" showInputMessage="1" showErrorMessage="1" sqref="N11:O34" xr:uid="{E42A9A77-F349-4AC2-A349-95C20DBEB27E}">
      <formula1>INDIRECT(L11)</formula1>
    </dataValidation>
    <dataValidation type="list" allowBlank="1" showInputMessage="1" showErrorMessage="1" sqref="Y11:AB34" xr:uid="{2E233953-07D8-4D26-B0AD-A2DBB2DA5EE3}">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1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258D06-2E1E-41D7-A850-5B4D59588612}">
  <sheetPr codeName="Sheet142"/>
  <dimension ref="B1:CH53"/>
  <sheetViews>
    <sheetView showGridLines="0" showZeros="0" view="pageBreakPreview" zoomScale="85" zoomScaleNormal="85" zoomScaleSheetLayoutView="85"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1" customWidth="1"/>
    <col min="43" max="86" width="4.125" style="172" customWidth="1"/>
    <col min="87" max="99" width="8" style="2" customWidth="1"/>
    <col min="100" max="110" width="9" style="2"/>
    <col min="111" max="111" width="14" style="2" bestFit="1" customWidth="1"/>
    <col min="112" max="16384" width="9" style="2"/>
  </cols>
  <sheetData>
    <row r="1" spans="2:86" ht="12" customHeight="1" x14ac:dyDescent="0.15">
      <c r="AU1" s="860" t="s">
        <v>909</v>
      </c>
      <c r="AV1" s="861" t="s">
        <v>910</v>
      </c>
      <c r="AW1" s="861"/>
      <c r="AX1" s="861"/>
      <c r="AY1" s="855" t="s">
        <v>911</v>
      </c>
      <c r="AZ1" s="855"/>
      <c r="BA1" s="855"/>
      <c r="BB1" s="855"/>
      <c r="BC1" s="855"/>
      <c r="BD1" s="855"/>
      <c r="BE1" s="855"/>
      <c r="BF1" s="855"/>
      <c r="BG1" s="855"/>
      <c r="BH1" s="855"/>
      <c r="BI1" s="855"/>
      <c r="BJ1" s="855"/>
      <c r="BK1" s="855" t="s">
        <v>912</v>
      </c>
      <c r="BL1" s="855"/>
      <c r="BM1" s="855"/>
      <c r="BN1" s="855"/>
      <c r="BO1" s="855"/>
      <c r="BP1" s="855"/>
      <c r="BQ1" s="855"/>
      <c r="BR1" s="855"/>
      <c r="BS1" s="855"/>
      <c r="BT1" s="855"/>
      <c r="BU1" s="855"/>
      <c r="BV1" s="855"/>
      <c r="BW1" s="857"/>
      <c r="BX1" s="857"/>
      <c r="BY1" s="857"/>
      <c r="BZ1" s="857"/>
      <c r="CA1" s="857"/>
      <c r="CB1" s="857"/>
      <c r="CC1" s="857"/>
      <c r="CD1" s="857"/>
      <c r="CE1" s="857"/>
      <c r="CF1" s="857"/>
      <c r="CG1" s="857"/>
      <c r="CH1" s="857"/>
    </row>
    <row r="2" spans="2:86" ht="8.25" customHeight="1" x14ac:dyDescent="0.15">
      <c r="AU2" s="860"/>
      <c r="AV2" s="861" t="s">
        <v>913</v>
      </c>
      <c r="AW2" s="862" t="s">
        <v>914</v>
      </c>
      <c r="AX2" s="862" t="s">
        <v>915</v>
      </c>
      <c r="AY2" s="855" t="s">
        <v>916</v>
      </c>
      <c r="AZ2" s="855"/>
      <c r="BA2" s="855"/>
      <c r="BB2" s="855"/>
      <c r="BC2" s="855"/>
      <c r="BD2" s="855"/>
      <c r="BE2" s="855"/>
      <c r="BF2" s="855"/>
      <c r="BG2" s="855"/>
      <c r="BH2" s="855"/>
      <c r="BI2" s="855"/>
      <c r="BJ2" s="855"/>
      <c r="BK2" s="855" t="s">
        <v>917</v>
      </c>
      <c r="BL2" s="855"/>
      <c r="BM2" s="855"/>
      <c r="BN2" s="855"/>
      <c r="BO2" s="855" t="s">
        <v>918</v>
      </c>
      <c r="BP2" s="855"/>
      <c r="BQ2" s="855"/>
      <c r="BR2" s="855"/>
      <c r="BS2" s="855"/>
      <c r="BT2" s="855"/>
      <c r="BU2" s="855"/>
      <c r="BV2" s="855"/>
      <c r="BW2" s="856"/>
      <c r="BX2" s="856"/>
      <c r="BY2" s="856"/>
      <c r="BZ2" s="856"/>
      <c r="CA2" s="857"/>
      <c r="CB2" s="857"/>
      <c r="CC2" s="857"/>
      <c r="CD2" s="857"/>
      <c r="CE2" s="857"/>
      <c r="CF2" s="857"/>
      <c r="CG2" s="857"/>
      <c r="CH2" s="857"/>
    </row>
    <row r="3" spans="2:86" ht="24.95" customHeight="1" x14ac:dyDescent="0.15">
      <c r="B3" s="568" t="s">
        <v>919</v>
      </c>
      <c r="C3" s="858"/>
      <c r="D3" s="858"/>
      <c r="E3" s="859"/>
      <c r="F3" s="859"/>
      <c r="G3" s="859"/>
      <c r="H3" s="859"/>
      <c r="I3" s="859"/>
      <c r="J3" s="859"/>
      <c r="K3" s="858"/>
      <c r="L3" s="858"/>
      <c r="M3" s="858"/>
      <c r="N3" s="858"/>
      <c r="O3" s="858"/>
      <c r="P3" s="858"/>
      <c r="Q3" s="858"/>
      <c r="R3" s="858"/>
      <c r="S3" s="858"/>
      <c r="T3" s="858"/>
      <c r="U3" s="858"/>
      <c r="V3" s="858"/>
      <c r="W3" s="858"/>
      <c r="X3" s="858"/>
      <c r="Y3" s="858"/>
      <c r="Z3" s="858"/>
      <c r="AA3" s="858"/>
      <c r="AB3" s="858"/>
      <c r="AC3" s="858"/>
      <c r="AD3" s="858"/>
      <c r="AE3" s="858"/>
      <c r="AF3" s="858"/>
      <c r="AG3" s="858"/>
      <c r="AH3" s="858"/>
      <c r="AI3" s="858"/>
      <c r="AJ3" s="858"/>
      <c r="AK3" s="858"/>
      <c r="AL3" s="858"/>
      <c r="AM3" s="858"/>
      <c r="AN3" s="858"/>
      <c r="AO3" s="858"/>
      <c r="AU3" s="860"/>
      <c r="AV3" s="861"/>
      <c r="AW3" s="862"/>
      <c r="AX3" s="862"/>
      <c r="AY3" s="855" t="s">
        <v>920</v>
      </c>
      <c r="AZ3" s="855"/>
      <c r="BA3" s="855"/>
      <c r="BB3" s="855"/>
      <c r="BC3" s="855" t="s">
        <v>921</v>
      </c>
      <c r="BD3" s="855"/>
      <c r="BE3" s="855"/>
      <c r="BF3" s="855"/>
      <c r="BG3" s="855" t="s">
        <v>922</v>
      </c>
      <c r="BH3" s="855"/>
      <c r="BI3" s="855"/>
      <c r="BJ3" s="855"/>
      <c r="BK3" s="855" t="s">
        <v>923</v>
      </c>
      <c r="BL3" s="855"/>
      <c r="BM3" s="855"/>
      <c r="BN3" s="855"/>
      <c r="BO3" s="855" t="s">
        <v>921</v>
      </c>
      <c r="BP3" s="855"/>
      <c r="BQ3" s="855"/>
      <c r="BR3" s="855"/>
      <c r="BS3" s="855" t="s">
        <v>922</v>
      </c>
      <c r="BT3" s="855"/>
      <c r="BU3" s="855"/>
      <c r="BV3" s="855"/>
      <c r="BW3" s="857"/>
      <c r="BX3" s="857"/>
      <c r="BY3" s="857"/>
      <c r="BZ3" s="857"/>
      <c r="CA3" s="857"/>
      <c r="CB3" s="857"/>
      <c r="CC3" s="857"/>
      <c r="CD3" s="857"/>
      <c r="CE3" s="857"/>
      <c r="CF3" s="857"/>
      <c r="CG3" s="857"/>
      <c r="CH3" s="857"/>
    </row>
    <row r="4" spans="2:86" ht="18" customHeight="1" x14ac:dyDescent="0.15">
      <c r="B4" s="401" t="s">
        <v>8</v>
      </c>
      <c r="C4" s="401"/>
      <c r="D4" s="401"/>
      <c r="E4" s="624" t="s">
        <v>542</v>
      </c>
      <c r="F4" s="625"/>
      <c r="G4" s="625"/>
      <c r="H4" s="625"/>
      <c r="I4" s="625"/>
      <c r="J4" s="626"/>
      <c r="K4" s="496" t="s">
        <v>9</v>
      </c>
      <c r="L4" s="496"/>
      <c r="M4" s="496"/>
      <c r="N4" s="648" t="s">
        <v>543</v>
      </c>
      <c r="O4" s="648"/>
      <c r="P4" s="648"/>
      <c r="Q4" s="648"/>
      <c r="R4" s="648"/>
      <c r="S4" s="648"/>
      <c r="T4" s="498" t="s">
        <v>924</v>
      </c>
      <c r="U4" s="499"/>
      <c r="V4" s="499"/>
      <c r="W4" s="499"/>
      <c r="X4" s="500"/>
      <c r="Y4" s="870" t="s">
        <v>545</v>
      </c>
      <c r="Z4" s="870"/>
      <c r="AA4" s="870"/>
      <c r="AB4" s="870"/>
      <c r="AC4" s="870"/>
      <c r="AD4" s="870"/>
      <c r="AE4" s="870"/>
      <c r="AF4" s="870"/>
      <c r="AG4" s="498" t="s">
        <v>546</v>
      </c>
      <c r="AH4" s="499"/>
      <c r="AI4" s="499"/>
      <c r="AJ4" s="500"/>
      <c r="AK4" s="863">
        <v>45621</v>
      </c>
      <c r="AL4" s="864"/>
      <c r="AM4" s="864"/>
      <c r="AN4" s="864"/>
      <c r="AO4" s="865"/>
      <c r="AU4" s="860"/>
      <c r="AV4" s="861"/>
      <c r="AW4" s="862"/>
      <c r="AX4" s="862"/>
      <c r="AY4" s="173" t="s">
        <v>925</v>
      </c>
      <c r="AZ4" s="173" t="s">
        <v>926</v>
      </c>
      <c r="BA4" s="173" t="s">
        <v>927</v>
      </c>
      <c r="BB4" s="173" t="s">
        <v>928</v>
      </c>
      <c r="BC4" s="173" t="s">
        <v>925</v>
      </c>
      <c r="BD4" s="173" t="s">
        <v>926</v>
      </c>
      <c r="BE4" s="173" t="s">
        <v>927</v>
      </c>
      <c r="BF4" s="173" t="s">
        <v>928</v>
      </c>
      <c r="BG4" s="173" t="s">
        <v>925</v>
      </c>
      <c r="BH4" s="173" t="s">
        <v>926</v>
      </c>
      <c r="BI4" s="173" t="s">
        <v>927</v>
      </c>
      <c r="BJ4" s="173" t="s">
        <v>928</v>
      </c>
      <c r="BK4" s="173" t="s">
        <v>925</v>
      </c>
      <c r="BL4" s="173" t="s">
        <v>926</v>
      </c>
      <c r="BM4" s="173" t="s">
        <v>927</v>
      </c>
      <c r="BN4" s="173" t="s">
        <v>928</v>
      </c>
      <c r="BO4" s="173" t="s">
        <v>925</v>
      </c>
      <c r="BP4" s="173" t="s">
        <v>926</v>
      </c>
      <c r="BQ4" s="173" t="s">
        <v>927</v>
      </c>
      <c r="BR4" s="173" t="s">
        <v>928</v>
      </c>
      <c r="BS4" s="173" t="s">
        <v>925</v>
      </c>
      <c r="BT4" s="173" t="s">
        <v>926</v>
      </c>
      <c r="BU4" s="173" t="s">
        <v>927</v>
      </c>
      <c r="BV4" s="173" t="s">
        <v>928</v>
      </c>
      <c r="BW4" s="5"/>
      <c r="BX4" s="5"/>
      <c r="BY4" s="5"/>
      <c r="BZ4" s="5"/>
      <c r="CA4" s="5"/>
      <c r="CB4" s="5"/>
      <c r="CC4" s="5"/>
      <c r="CD4" s="5"/>
      <c r="CE4" s="5"/>
      <c r="CF4" s="5"/>
      <c r="CG4" s="5"/>
      <c r="CH4" s="5"/>
    </row>
    <row r="5" spans="2:86" ht="18" customHeight="1" x14ac:dyDescent="0.15">
      <c r="B5" s="409" t="s">
        <v>0</v>
      </c>
      <c r="C5" s="409"/>
      <c r="D5" s="409"/>
      <c r="E5" s="634" t="s">
        <v>547</v>
      </c>
      <c r="F5" s="635"/>
      <c r="G5" s="635"/>
      <c r="H5" s="635"/>
      <c r="I5" s="635"/>
      <c r="J5" s="636"/>
      <c r="K5" s="528" t="s">
        <v>1</v>
      </c>
      <c r="L5" s="528"/>
      <c r="M5" s="528"/>
      <c r="N5" s="648" t="s">
        <v>548</v>
      </c>
      <c r="O5" s="648"/>
      <c r="P5" s="648"/>
      <c r="Q5" s="648"/>
      <c r="R5" s="648"/>
      <c r="S5" s="648"/>
      <c r="T5" s="501"/>
      <c r="U5" s="502"/>
      <c r="V5" s="502"/>
      <c r="W5" s="502"/>
      <c r="X5" s="503"/>
      <c r="Y5" s="869" t="s">
        <v>549</v>
      </c>
      <c r="Z5" s="869"/>
      <c r="AA5" s="869"/>
      <c r="AB5" s="869"/>
      <c r="AC5" s="869"/>
      <c r="AD5" s="869"/>
      <c r="AE5" s="869"/>
      <c r="AF5" s="869"/>
      <c r="AG5" s="632"/>
      <c r="AH5" s="650"/>
      <c r="AI5" s="650"/>
      <c r="AJ5" s="633"/>
      <c r="AK5" s="866"/>
      <c r="AL5" s="867"/>
      <c r="AM5" s="867"/>
      <c r="AN5" s="867"/>
      <c r="AO5" s="868"/>
      <c r="AU5" s="860"/>
      <c r="AV5" s="174" t="str">
        <f>N7</f>
        <v>S043</v>
      </c>
      <c r="AW5" s="175">
        <f>R7</f>
        <v>10.5</v>
      </c>
      <c r="AX5" s="176" t="str">
        <f>AM35</f>
        <v>Ⅱ</v>
      </c>
      <c r="AY5" s="176">
        <f>Y37</f>
        <v>0</v>
      </c>
      <c r="AZ5" s="176">
        <f t="shared" ref="AZ5:BJ5" si="0">Z37</f>
        <v>0</v>
      </c>
      <c r="BA5" s="176">
        <f t="shared" si="0"/>
        <v>0</v>
      </c>
      <c r="BB5" s="176">
        <f>AB37</f>
        <v>0</v>
      </c>
      <c r="BC5" s="176">
        <f t="shared" si="0"/>
        <v>0</v>
      </c>
      <c r="BD5" s="176">
        <f>AD37</f>
        <v>0</v>
      </c>
      <c r="BE5" s="176">
        <f>AE37</f>
        <v>1</v>
      </c>
      <c r="BF5" s="176">
        <f t="shared" si="0"/>
        <v>0</v>
      </c>
      <c r="BG5" s="176">
        <f t="shared" si="0"/>
        <v>0</v>
      </c>
      <c r="BH5" s="176">
        <f t="shared" si="0"/>
        <v>0</v>
      </c>
      <c r="BI5" s="176">
        <f>AI37</f>
        <v>0</v>
      </c>
      <c r="BJ5" s="176">
        <f t="shared" si="0"/>
        <v>0</v>
      </c>
      <c r="BK5" s="176" t="str">
        <f>IF(Y37&gt;0,R7,"")</f>
        <v/>
      </c>
      <c r="BL5" s="177" t="str">
        <f>IF(Y37&gt;0,"",IF(Z37&gt;0,R7,""))</f>
        <v/>
      </c>
      <c r="BM5" s="177" t="str">
        <f>IF(Y37+Z37&gt;0,"",IF(AA37&gt;0,R7,""))</f>
        <v/>
      </c>
      <c r="BN5" s="177" t="str">
        <f>IF(Y37+Z37+AA37&gt;0,"",IF(AB37&gt;0,R7,""))</f>
        <v/>
      </c>
      <c r="BO5" s="176">
        <f>AC35</f>
        <v>0</v>
      </c>
      <c r="BP5" s="176">
        <f t="shared" ref="BP5:BQ5" si="1">AD35</f>
        <v>0</v>
      </c>
      <c r="BQ5" s="176">
        <f t="shared" si="1"/>
        <v>0.01</v>
      </c>
      <c r="BR5" s="176">
        <f>AF35</f>
        <v>0</v>
      </c>
      <c r="BS5" s="176">
        <f>AG35</f>
        <v>0</v>
      </c>
      <c r="BT5" s="176">
        <f>AH35</f>
        <v>0</v>
      </c>
      <c r="BU5" s="176">
        <f>AI35</f>
        <v>0</v>
      </c>
      <c r="BV5" s="176">
        <f>AJ35</f>
        <v>0</v>
      </c>
      <c r="BW5" s="178"/>
      <c r="BX5" s="179"/>
      <c r="BY5" s="179"/>
      <c r="BZ5" s="179"/>
      <c r="CA5" s="180"/>
      <c r="CB5" s="180"/>
      <c r="CC5" s="180"/>
      <c r="CD5" s="180"/>
      <c r="CE5" s="180"/>
      <c r="CF5" s="180"/>
      <c r="CG5" s="180"/>
      <c r="CH5" s="180"/>
    </row>
    <row r="6" spans="2:86" ht="12" customHeight="1" x14ac:dyDescent="0.15">
      <c r="B6" s="871" t="s">
        <v>929</v>
      </c>
      <c r="C6" s="873"/>
      <c r="D6" s="874"/>
      <c r="E6" s="875"/>
      <c r="F6" s="875"/>
      <c r="G6" s="875"/>
      <c r="H6" s="875"/>
      <c r="I6" s="875"/>
      <c r="J6" s="876"/>
      <c r="K6" s="881" t="s">
        <v>930</v>
      </c>
      <c r="L6" s="882"/>
      <c r="M6" s="882"/>
      <c r="N6" s="882"/>
      <c r="O6" s="882"/>
      <c r="P6" s="882"/>
      <c r="Q6" s="882"/>
      <c r="R6" s="882"/>
      <c r="S6" s="882"/>
      <c r="T6" s="882"/>
      <c r="U6" s="882"/>
      <c r="V6" s="882"/>
      <c r="W6" s="882"/>
      <c r="X6" s="882"/>
      <c r="Y6" s="882"/>
      <c r="Z6" s="882"/>
      <c r="AA6" s="882"/>
      <c r="AB6" s="882"/>
      <c r="AC6" s="882"/>
      <c r="AD6" s="882"/>
      <c r="AE6" s="882"/>
      <c r="AF6" s="882"/>
      <c r="AG6" s="882"/>
      <c r="AH6" s="882"/>
      <c r="AI6" s="882"/>
      <c r="AJ6" s="882"/>
      <c r="AK6" s="882"/>
      <c r="AL6" s="882"/>
      <c r="AM6" s="882"/>
      <c r="AN6" s="882"/>
      <c r="AO6" s="883"/>
      <c r="AP6" s="2"/>
    </row>
    <row r="7" spans="2:86" ht="12" customHeight="1" x14ac:dyDescent="0.15">
      <c r="B7" s="872"/>
      <c r="C7" s="877"/>
      <c r="D7" s="875"/>
      <c r="E7" s="875"/>
      <c r="F7" s="875"/>
      <c r="G7" s="875"/>
      <c r="H7" s="875"/>
      <c r="I7" s="875"/>
      <c r="J7" s="876"/>
      <c r="K7" s="884" t="s">
        <v>931</v>
      </c>
      <c r="L7" s="885"/>
      <c r="M7" s="886"/>
      <c r="N7" s="887" t="s">
        <v>630</v>
      </c>
      <c r="O7" s="888"/>
      <c r="P7" s="884" t="s">
        <v>932</v>
      </c>
      <c r="Q7" s="886"/>
      <c r="R7" s="889">
        <v>10.5</v>
      </c>
      <c r="S7" s="890"/>
      <c r="T7" s="891"/>
      <c r="U7" s="892" t="s">
        <v>933</v>
      </c>
      <c r="V7" s="893"/>
      <c r="W7" s="892" t="s">
        <v>934</v>
      </c>
      <c r="X7" s="893"/>
      <c r="Y7" s="886" t="s">
        <v>935</v>
      </c>
      <c r="Z7" s="898"/>
      <c r="AA7" s="898"/>
      <c r="AB7" s="898"/>
      <c r="AC7" s="892" t="s">
        <v>936</v>
      </c>
      <c r="AD7" s="899"/>
      <c r="AE7" s="899"/>
      <c r="AF7" s="899"/>
      <c r="AG7" s="899"/>
      <c r="AH7" s="899"/>
      <c r="AI7" s="899"/>
      <c r="AJ7" s="893"/>
      <c r="AK7" s="892" t="s">
        <v>937</v>
      </c>
      <c r="AL7" s="899"/>
      <c r="AM7" s="899"/>
      <c r="AN7" s="901"/>
      <c r="AO7" s="902"/>
      <c r="AP7" s="2"/>
      <c r="AW7" s="182"/>
    </row>
    <row r="8" spans="2:86" ht="12" customHeight="1" x14ac:dyDescent="0.15">
      <c r="B8" s="872"/>
      <c r="C8" s="877"/>
      <c r="D8" s="875"/>
      <c r="E8" s="875"/>
      <c r="F8" s="875"/>
      <c r="G8" s="875"/>
      <c r="H8" s="875"/>
      <c r="I8" s="875"/>
      <c r="J8" s="876"/>
      <c r="K8" s="898" t="s">
        <v>731</v>
      </c>
      <c r="L8" s="898" t="s">
        <v>560</v>
      </c>
      <c r="M8" s="898"/>
      <c r="N8" s="898" t="s">
        <v>561</v>
      </c>
      <c r="O8" s="898"/>
      <c r="P8" s="898" t="s">
        <v>938</v>
      </c>
      <c r="Q8" s="898"/>
      <c r="R8" s="898" t="s">
        <v>939</v>
      </c>
      <c r="S8" s="898"/>
      <c r="T8" s="898"/>
      <c r="U8" s="894"/>
      <c r="V8" s="895"/>
      <c r="W8" s="894"/>
      <c r="X8" s="895"/>
      <c r="Y8" s="886"/>
      <c r="Z8" s="898"/>
      <c r="AA8" s="898"/>
      <c r="AB8" s="898"/>
      <c r="AC8" s="896"/>
      <c r="AD8" s="900"/>
      <c r="AE8" s="900"/>
      <c r="AF8" s="900"/>
      <c r="AG8" s="900"/>
      <c r="AH8" s="900"/>
      <c r="AI8" s="900"/>
      <c r="AJ8" s="897"/>
      <c r="AK8" s="894"/>
      <c r="AL8" s="903"/>
      <c r="AM8" s="903"/>
      <c r="AN8" s="904"/>
      <c r="AO8" s="905"/>
      <c r="AP8" s="2"/>
    </row>
    <row r="9" spans="2:86" ht="12" customHeight="1" x14ac:dyDescent="0.15">
      <c r="B9" s="872"/>
      <c r="C9" s="877"/>
      <c r="D9" s="875"/>
      <c r="E9" s="875"/>
      <c r="F9" s="875"/>
      <c r="G9" s="875"/>
      <c r="H9" s="875"/>
      <c r="I9" s="875"/>
      <c r="J9" s="876"/>
      <c r="K9" s="898"/>
      <c r="L9" s="898"/>
      <c r="M9" s="898"/>
      <c r="N9" s="898"/>
      <c r="O9" s="898"/>
      <c r="P9" s="898"/>
      <c r="Q9" s="898"/>
      <c r="R9" s="898"/>
      <c r="S9" s="898"/>
      <c r="T9" s="898"/>
      <c r="U9" s="894"/>
      <c r="V9" s="895"/>
      <c r="W9" s="894"/>
      <c r="X9" s="895"/>
      <c r="Y9" s="886" t="s">
        <v>940</v>
      </c>
      <c r="Z9" s="898"/>
      <c r="AA9" s="898"/>
      <c r="AB9" s="898"/>
      <c r="AC9" s="898" t="s">
        <v>941</v>
      </c>
      <c r="AD9" s="898"/>
      <c r="AE9" s="898"/>
      <c r="AF9" s="898"/>
      <c r="AG9" s="898" t="s">
        <v>942</v>
      </c>
      <c r="AH9" s="898"/>
      <c r="AI9" s="898"/>
      <c r="AJ9" s="898"/>
      <c r="AK9" s="894"/>
      <c r="AL9" s="903"/>
      <c r="AM9" s="903"/>
      <c r="AN9" s="904"/>
      <c r="AO9" s="905"/>
      <c r="AP9" s="2"/>
    </row>
    <row r="10" spans="2:86" ht="12" customHeight="1" x14ac:dyDescent="0.15">
      <c r="B10" s="872"/>
      <c r="C10" s="877"/>
      <c r="D10" s="875"/>
      <c r="E10" s="875"/>
      <c r="F10" s="875"/>
      <c r="G10" s="875"/>
      <c r="H10" s="875"/>
      <c r="I10" s="875"/>
      <c r="J10" s="876"/>
      <c r="K10" s="898"/>
      <c r="L10" s="898"/>
      <c r="M10" s="898"/>
      <c r="N10" s="898"/>
      <c r="O10" s="898"/>
      <c r="P10" s="898"/>
      <c r="Q10" s="898"/>
      <c r="R10" s="898"/>
      <c r="S10" s="898"/>
      <c r="T10" s="898"/>
      <c r="U10" s="896"/>
      <c r="V10" s="897"/>
      <c r="W10" s="896"/>
      <c r="X10" s="897"/>
      <c r="Y10" s="183" t="s">
        <v>527</v>
      </c>
      <c r="Z10" s="184" t="s">
        <v>526</v>
      </c>
      <c r="AA10" s="184" t="s">
        <v>943</v>
      </c>
      <c r="AB10" s="184" t="s">
        <v>944</v>
      </c>
      <c r="AC10" s="184" t="s">
        <v>527</v>
      </c>
      <c r="AD10" s="184" t="s">
        <v>526</v>
      </c>
      <c r="AE10" s="184" t="s">
        <v>943</v>
      </c>
      <c r="AF10" s="184" t="s">
        <v>944</v>
      </c>
      <c r="AG10" s="184" t="s">
        <v>527</v>
      </c>
      <c r="AH10" s="184" t="s">
        <v>526</v>
      </c>
      <c r="AI10" s="184" t="s">
        <v>943</v>
      </c>
      <c r="AJ10" s="184" t="s">
        <v>944</v>
      </c>
      <c r="AK10" s="896"/>
      <c r="AL10" s="900"/>
      <c r="AM10" s="900"/>
      <c r="AN10" s="906"/>
      <c r="AO10" s="907"/>
      <c r="AP10" s="2"/>
    </row>
    <row r="11" spans="2:86" ht="12" customHeight="1" x14ac:dyDescent="0.15">
      <c r="B11" s="872"/>
      <c r="C11" s="877"/>
      <c r="D11" s="875"/>
      <c r="E11" s="875"/>
      <c r="F11" s="875"/>
      <c r="G11" s="875"/>
      <c r="H11" s="875"/>
      <c r="I11" s="875"/>
      <c r="J11" s="876"/>
      <c r="K11" s="185">
        <v>1</v>
      </c>
      <c r="L11" s="908" t="s">
        <v>574</v>
      </c>
      <c r="M11" s="910"/>
      <c r="N11" s="908" t="s">
        <v>611</v>
      </c>
      <c r="O11" s="910"/>
      <c r="P11" s="908" t="s">
        <v>576</v>
      </c>
      <c r="Q11" s="910"/>
      <c r="R11" s="606" t="s">
        <v>269</v>
      </c>
      <c r="S11" s="606"/>
      <c r="T11" s="606"/>
      <c r="U11" s="908" t="s">
        <v>582</v>
      </c>
      <c r="V11" s="910"/>
      <c r="W11" s="908"/>
      <c r="X11" s="910"/>
      <c r="Y11" s="186"/>
      <c r="Z11" s="187"/>
      <c r="AA11" s="187"/>
      <c r="AB11" s="187"/>
      <c r="AC11" s="188"/>
      <c r="AD11" s="188"/>
      <c r="AE11" s="188">
        <v>0.01</v>
      </c>
      <c r="AF11" s="188"/>
      <c r="AG11" s="188"/>
      <c r="AH11" s="188"/>
      <c r="AI11" s="188"/>
      <c r="AJ11" s="188"/>
      <c r="AK11" s="908"/>
      <c r="AL11" s="909"/>
      <c r="AM11" s="909"/>
      <c r="AN11" s="909"/>
      <c r="AO11" s="910"/>
      <c r="AP11" s="2"/>
      <c r="AQ11" s="189">
        <f>IF(P11="材質劣化",2,IF(P11="漏水",3,1))</f>
        <v>2</v>
      </c>
    </row>
    <row r="12" spans="2:86" ht="12" customHeight="1" x14ac:dyDescent="0.15">
      <c r="B12" s="872"/>
      <c r="C12" s="877"/>
      <c r="D12" s="875"/>
      <c r="E12" s="875"/>
      <c r="F12" s="875"/>
      <c r="G12" s="875"/>
      <c r="H12" s="875"/>
      <c r="I12" s="875"/>
      <c r="J12" s="876"/>
      <c r="K12" s="185"/>
      <c r="L12" s="908"/>
      <c r="M12" s="910"/>
      <c r="N12" s="908"/>
      <c r="O12" s="910"/>
      <c r="P12" s="908"/>
      <c r="Q12" s="910"/>
      <c r="R12" s="606"/>
      <c r="S12" s="606"/>
      <c r="T12" s="606"/>
      <c r="U12" s="908"/>
      <c r="V12" s="910"/>
      <c r="W12" s="908"/>
      <c r="X12" s="910"/>
      <c r="Y12" s="186"/>
      <c r="Z12" s="187"/>
      <c r="AA12" s="187"/>
      <c r="AB12" s="187"/>
      <c r="AC12" s="188"/>
      <c r="AD12" s="188"/>
      <c r="AE12" s="188"/>
      <c r="AF12" s="188"/>
      <c r="AG12" s="188"/>
      <c r="AH12" s="188"/>
      <c r="AI12" s="188"/>
      <c r="AJ12" s="188"/>
      <c r="AK12" s="908"/>
      <c r="AL12" s="909"/>
      <c r="AM12" s="909"/>
      <c r="AN12" s="909"/>
      <c r="AO12" s="910"/>
      <c r="AP12" s="2"/>
      <c r="AQ12" s="189">
        <f>IF(P12="材質劣化",2,IF(P12="漏水",3,1))</f>
        <v>1</v>
      </c>
    </row>
    <row r="13" spans="2:86" ht="12" customHeight="1" x14ac:dyDescent="0.15">
      <c r="B13" s="872"/>
      <c r="C13" s="877"/>
      <c r="D13" s="875"/>
      <c r="E13" s="875"/>
      <c r="F13" s="875"/>
      <c r="G13" s="875"/>
      <c r="H13" s="875"/>
      <c r="I13" s="875"/>
      <c r="J13" s="876"/>
      <c r="K13" s="185"/>
      <c r="L13" s="908"/>
      <c r="M13" s="910"/>
      <c r="N13" s="908"/>
      <c r="O13" s="910"/>
      <c r="P13" s="908"/>
      <c r="Q13" s="910"/>
      <c r="R13" s="604"/>
      <c r="S13" s="620"/>
      <c r="T13" s="605"/>
      <c r="U13" s="908"/>
      <c r="V13" s="910"/>
      <c r="W13" s="908"/>
      <c r="X13" s="910"/>
      <c r="Y13" s="186"/>
      <c r="Z13" s="187"/>
      <c r="AA13" s="187"/>
      <c r="AB13" s="187"/>
      <c r="AC13" s="188"/>
      <c r="AD13" s="188"/>
      <c r="AE13" s="188"/>
      <c r="AF13" s="188"/>
      <c r="AG13" s="188"/>
      <c r="AH13" s="188"/>
      <c r="AI13" s="188"/>
      <c r="AJ13" s="188"/>
      <c r="AK13" s="908"/>
      <c r="AL13" s="909"/>
      <c r="AM13" s="909"/>
      <c r="AN13" s="909"/>
      <c r="AO13" s="910"/>
      <c r="AP13" s="2"/>
      <c r="AQ13" s="189">
        <f t="shared" ref="AQ13:AQ34" si="2">IF(P13="材質劣化",2,IF(P13="漏水",3,1))</f>
        <v>1</v>
      </c>
    </row>
    <row r="14" spans="2:86" ht="12" customHeight="1" x14ac:dyDescent="0.15">
      <c r="B14" s="872"/>
      <c r="C14" s="877"/>
      <c r="D14" s="875"/>
      <c r="E14" s="875"/>
      <c r="F14" s="875"/>
      <c r="G14" s="875"/>
      <c r="H14" s="875"/>
      <c r="I14" s="875"/>
      <c r="J14" s="876"/>
      <c r="K14" s="185"/>
      <c r="L14" s="908"/>
      <c r="M14" s="910"/>
      <c r="N14" s="908"/>
      <c r="O14" s="910"/>
      <c r="P14" s="908"/>
      <c r="Q14" s="910"/>
      <c r="R14" s="604"/>
      <c r="S14" s="620"/>
      <c r="T14" s="605"/>
      <c r="U14" s="908"/>
      <c r="V14" s="910"/>
      <c r="W14" s="908"/>
      <c r="X14" s="910"/>
      <c r="Y14" s="186"/>
      <c r="Z14" s="187"/>
      <c r="AA14" s="187"/>
      <c r="AB14" s="187"/>
      <c r="AC14" s="188"/>
      <c r="AD14" s="188"/>
      <c r="AE14" s="188"/>
      <c r="AF14" s="188"/>
      <c r="AG14" s="188"/>
      <c r="AH14" s="188"/>
      <c r="AI14" s="188"/>
      <c r="AJ14" s="188"/>
      <c r="AK14" s="908"/>
      <c r="AL14" s="909"/>
      <c r="AM14" s="909"/>
      <c r="AN14" s="909"/>
      <c r="AO14" s="910"/>
      <c r="AP14" s="2"/>
      <c r="AQ14" s="189">
        <f t="shared" si="2"/>
        <v>1</v>
      </c>
    </row>
    <row r="15" spans="2:86" ht="12" customHeight="1" x14ac:dyDescent="0.15">
      <c r="B15" s="872"/>
      <c r="C15" s="877"/>
      <c r="D15" s="875"/>
      <c r="E15" s="875"/>
      <c r="F15" s="875"/>
      <c r="G15" s="875"/>
      <c r="H15" s="875"/>
      <c r="I15" s="875"/>
      <c r="J15" s="876"/>
      <c r="K15" s="185"/>
      <c r="L15" s="908"/>
      <c r="M15" s="910"/>
      <c r="N15" s="908"/>
      <c r="O15" s="910"/>
      <c r="P15" s="908"/>
      <c r="Q15" s="910"/>
      <c r="R15" s="604"/>
      <c r="S15" s="620"/>
      <c r="T15" s="605"/>
      <c r="U15" s="908"/>
      <c r="V15" s="910"/>
      <c r="W15" s="908"/>
      <c r="X15" s="910"/>
      <c r="Y15" s="186"/>
      <c r="Z15" s="187"/>
      <c r="AA15" s="187"/>
      <c r="AB15" s="187"/>
      <c r="AC15" s="188"/>
      <c r="AD15" s="188"/>
      <c r="AE15" s="188"/>
      <c r="AF15" s="188"/>
      <c r="AG15" s="188"/>
      <c r="AH15" s="188"/>
      <c r="AI15" s="188"/>
      <c r="AJ15" s="188"/>
      <c r="AK15" s="908"/>
      <c r="AL15" s="909"/>
      <c r="AM15" s="909"/>
      <c r="AN15" s="909"/>
      <c r="AO15" s="910"/>
      <c r="AP15" s="2"/>
      <c r="AQ15" s="189">
        <f t="shared" si="2"/>
        <v>1</v>
      </c>
    </row>
    <row r="16" spans="2:86" ht="12" customHeight="1" x14ac:dyDescent="0.15">
      <c r="B16" s="872"/>
      <c r="C16" s="877"/>
      <c r="D16" s="875"/>
      <c r="E16" s="875"/>
      <c r="F16" s="875"/>
      <c r="G16" s="875"/>
      <c r="H16" s="875"/>
      <c r="I16" s="875"/>
      <c r="J16" s="876"/>
      <c r="K16" s="185"/>
      <c r="L16" s="908"/>
      <c r="M16" s="910"/>
      <c r="N16" s="908"/>
      <c r="O16" s="910"/>
      <c r="P16" s="908"/>
      <c r="Q16" s="910"/>
      <c r="R16" s="604"/>
      <c r="S16" s="620"/>
      <c r="T16" s="605"/>
      <c r="U16" s="908"/>
      <c r="V16" s="910"/>
      <c r="W16" s="908"/>
      <c r="X16" s="910"/>
      <c r="Y16" s="186"/>
      <c r="Z16" s="187"/>
      <c r="AA16" s="187"/>
      <c r="AB16" s="187"/>
      <c r="AC16" s="188"/>
      <c r="AD16" s="188"/>
      <c r="AE16" s="188"/>
      <c r="AF16" s="188"/>
      <c r="AG16" s="188"/>
      <c r="AH16" s="188"/>
      <c r="AI16" s="188"/>
      <c r="AJ16" s="188"/>
      <c r="AK16" s="908"/>
      <c r="AL16" s="909"/>
      <c r="AM16" s="909"/>
      <c r="AN16" s="909"/>
      <c r="AO16" s="910"/>
      <c r="AP16" s="2"/>
      <c r="AQ16" s="189">
        <f t="shared" si="2"/>
        <v>1</v>
      </c>
    </row>
    <row r="17" spans="2:46" ht="12" customHeight="1" x14ac:dyDescent="0.15">
      <c r="B17" s="872"/>
      <c r="C17" s="877"/>
      <c r="D17" s="875"/>
      <c r="E17" s="875"/>
      <c r="F17" s="875"/>
      <c r="G17" s="875"/>
      <c r="H17" s="875"/>
      <c r="I17" s="875"/>
      <c r="J17" s="876"/>
      <c r="K17" s="185"/>
      <c r="L17" s="908"/>
      <c r="M17" s="910"/>
      <c r="N17" s="908"/>
      <c r="O17" s="910"/>
      <c r="P17" s="908"/>
      <c r="Q17" s="910"/>
      <c r="R17" s="604"/>
      <c r="S17" s="620"/>
      <c r="T17" s="605"/>
      <c r="U17" s="908"/>
      <c r="V17" s="910"/>
      <c r="W17" s="908"/>
      <c r="X17" s="910"/>
      <c r="Y17" s="186"/>
      <c r="Z17" s="187"/>
      <c r="AA17" s="187"/>
      <c r="AB17" s="187"/>
      <c r="AC17" s="188"/>
      <c r="AD17" s="188"/>
      <c r="AE17" s="188"/>
      <c r="AF17" s="188"/>
      <c r="AG17" s="188"/>
      <c r="AH17" s="188"/>
      <c r="AI17" s="188"/>
      <c r="AJ17" s="188"/>
      <c r="AK17" s="908"/>
      <c r="AL17" s="909"/>
      <c r="AM17" s="909"/>
      <c r="AN17" s="909"/>
      <c r="AO17" s="910"/>
      <c r="AP17" s="2"/>
      <c r="AQ17" s="189">
        <f t="shared" si="2"/>
        <v>1</v>
      </c>
    </row>
    <row r="18" spans="2:46" ht="12" customHeight="1" x14ac:dyDescent="0.15">
      <c r="B18" s="872"/>
      <c r="C18" s="877"/>
      <c r="D18" s="875"/>
      <c r="E18" s="875"/>
      <c r="F18" s="875"/>
      <c r="G18" s="875"/>
      <c r="H18" s="875"/>
      <c r="I18" s="875"/>
      <c r="J18" s="876"/>
      <c r="K18" s="185"/>
      <c r="L18" s="908"/>
      <c r="M18" s="910"/>
      <c r="N18" s="908"/>
      <c r="O18" s="910"/>
      <c r="P18" s="908"/>
      <c r="Q18" s="910"/>
      <c r="R18" s="604"/>
      <c r="S18" s="620"/>
      <c r="T18" s="605"/>
      <c r="U18" s="908"/>
      <c r="V18" s="910"/>
      <c r="W18" s="908"/>
      <c r="X18" s="910"/>
      <c r="Y18" s="186"/>
      <c r="Z18" s="187"/>
      <c r="AA18" s="187"/>
      <c r="AB18" s="187"/>
      <c r="AC18" s="188"/>
      <c r="AD18" s="188"/>
      <c r="AE18" s="188"/>
      <c r="AF18" s="188"/>
      <c r="AG18" s="188"/>
      <c r="AH18" s="188"/>
      <c r="AI18" s="188"/>
      <c r="AJ18" s="188"/>
      <c r="AK18" s="908"/>
      <c r="AL18" s="909"/>
      <c r="AM18" s="909"/>
      <c r="AN18" s="909"/>
      <c r="AO18" s="910"/>
      <c r="AP18" s="2"/>
      <c r="AQ18" s="189">
        <f t="shared" si="2"/>
        <v>1</v>
      </c>
    </row>
    <row r="19" spans="2:46" ht="12" customHeight="1" x14ac:dyDescent="0.15">
      <c r="B19" s="872"/>
      <c r="C19" s="877"/>
      <c r="D19" s="875"/>
      <c r="E19" s="875"/>
      <c r="F19" s="875"/>
      <c r="G19" s="875"/>
      <c r="H19" s="875"/>
      <c r="I19" s="875"/>
      <c r="J19" s="876"/>
      <c r="K19" s="185"/>
      <c r="L19" s="908"/>
      <c r="M19" s="910"/>
      <c r="N19" s="908"/>
      <c r="O19" s="910"/>
      <c r="P19" s="908"/>
      <c r="Q19" s="910"/>
      <c r="R19" s="604"/>
      <c r="S19" s="620"/>
      <c r="T19" s="605"/>
      <c r="U19" s="908"/>
      <c r="V19" s="910"/>
      <c r="W19" s="908"/>
      <c r="X19" s="910"/>
      <c r="Y19" s="186"/>
      <c r="Z19" s="187"/>
      <c r="AA19" s="187"/>
      <c r="AB19" s="187"/>
      <c r="AC19" s="188"/>
      <c r="AD19" s="188"/>
      <c r="AE19" s="188"/>
      <c r="AF19" s="188"/>
      <c r="AG19" s="188"/>
      <c r="AH19" s="188"/>
      <c r="AI19" s="188"/>
      <c r="AJ19" s="188"/>
      <c r="AK19" s="908"/>
      <c r="AL19" s="909"/>
      <c r="AM19" s="909"/>
      <c r="AN19" s="909"/>
      <c r="AO19" s="910"/>
      <c r="AP19" s="2"/>
      <c r="AQ19" s="189">
        <f t="shared" si="2"/>
        <v>1</v>
      </c>
    </row>
    <row r="20" spans="2:46" ht="12" customHeight="1" x14ac:dyDescent="0.15">
      <c r="B20" s="872"/>
      <c r="C20" s="877"/>
      <c r="D20" s="875"/>
      <c r="E20" s="875"/>
      <c r="F20" s="875"/>
      <c r="G20" s="875"/>
      <c r="H20" s="875"/>
      <c r="I20" s="875"/>
      <c r="J20" s="876"/>
      <c r="K20" s="185"/>
      <c r="L20" s="908"/>
      <c r="M20" s="910"/>
      <c r="N20" s="908"/>
      <c r="O20" s="910"/>
      <c r="P20" s="908"/>
      <c r="Q20" s="910"/>
      <c r="R20" s="604"/>
      <c r="S20" s="620"/>
      <c r="T20" s="605"/>
      <c r="U20" s="908"/>
      <c r="V20" s="910"/>
      <c r="W20" s="908"/>
      <c r="X20" s="910"/>
      <c r="Y20" s="186"/>
      <c r="Z20" s="187"/>
      <c r="AA20" s="187"/>
      <c r="AB20" s="187"/>
      <c r="AC20" s="188"/>
      <c r="AD20" s="188"/>
      <c r="AE20" s="188"/>
      <c r="AF20" s="188"/>
      <c r="AG20" s="188"/>
      <c r="AH20" s="188"/>
      <c r="AI20" s="188"/>
      <c r="AJ20" s="188"/>
      <c r="AK20" s="908"/>
      <c r="AL20" s="909"/>
      <c r="AM20" s="909"/>
      <c r="AN20" s="909"/>
      <c r="AO20" s="910"/>
      <c r="AP20" s="2"/>
      <c r="AQ20" s="189">
        <f t="shared" si="2"/>
        <v>1</v>
      </c>
    </row>
    <row r="21" spans="2:46" ht="12" customHeight="1" x14ac:dyDescent="0.15">
      <c r="B21" s="872"/>
      <c r="C21" s="877"/>
      <c r="D21" s="875"/>
      <c r="E21" s="875"/>
      <c r="F21" s="875"/>
      <c r="G21" s="875"/>
      <c r="H21" s="875"/>
      <c r="I21" s="875"/>
      <c r="J21" s="876"/>
      <c r="K21" s="185"/>
      <c r="L21" s="908"/>
      <c r="M21" s="910"/>
      <c r="N21" s="908"/>
      <c r="O21" s="910"/>
      <c r="P21" s="908"/>
      <c r="Q21" s="910"/>
      <c r="R21" s="604"/>
      <c r="S21" s="620"/>
      <c r="T21" s="605"/>
      <c r="U21" s="908"/>
      <c r="V21" s="910"/>
      <c r="W21" s="908"/>
      <c r="X21" s="910"/>
      <c r="Y21" s="186"/>
      <c r="Z21" s="187"/>
      <c r="AA21" s="187"/>
      <c r="AB21" s="187"/>
      <c r="AC21" s="188"/>
      <c r="AD21" s="188"/>
      <c r="AE21" s="188"/>
      <c r="AF21" s="188"/>
      <c r="AG21" s="188"/>
      <c r="AH21" s="188"/>
      <c r="AI21" s="188"/>
      <c r="AJ21" s="188"/>
      <c r="AK21" s="908"/>
      <c r="AL21" s="909"/>
      <c r="AM21" s="909"/>
      <c r="AN21" s="909"/>
      <c r="AO21" s="910"/>
      <c r="AP21" s="2"/>
      <c r="AQ21" s="189">
        <f>IF(P21="材質劣化",2,IF(P21="漏水",3,1))</f>
        <v>1</v>
      </c>
    </row>
    <row r="22" spans="2:46" ht="12" customHeight="1" x14ac:dyDescent="0.15">
      <c r="B22" s="872"/>
      <c r="C22" s="877"/>
      <c r="D22" s="875"/>
      <c r="E22" s="875"/>
      <c r="F22" s="875"/>
      <c r="G22" s="875"/>
      <c r="H22" s="875"/>
      <c r="I22" s="875"/>
      <c r="J22" s="876"/>
      <c r="K22" s="185"/>
      <c r="L22" s="908"/>
      <c r="M22" s="910"/>
      <c r="N22" s="908"/>
      <c r="O22" s="910"/>
      <c r="P22" s="908"/>
      <c r="Q22" s="910"/>
      <c r="R22" s="604"/>
      <c r="S22" s="620"/>
      <c r="T22" s="605"/>
      <c r="U22" s="908"/>
      <c r="V22" s="910"/>
      <c r="W22" s="908"/>
      <c r="X22" s="910"/>
      <c r="Y22" s="186"/>
      <c r="Z22" s="187"/>
      <c r="AA22" s="187"/>
      <c r="AB22" s="187"/>
      <c r="AC22" s="188"/>
      <c r="AD22" s="188"/>
      <c r="AE22" s="188"/>
      <c r="AF22" s="188"/>
      <c r="AG22" s="188"/>
      <c r="AH22" s="188"/>
      <c r="AI22" s="188"/>
      <c r="AJ22" s="188"/>
      <c r="AK22" s="908"/>
      <c r="AL22" s="909"/>
      <c r="AM22" s="909"/>
      <c r="AN22" s="909"/>
      <c r="AO22" s="910"/>
      <c r="AP22" s="2"/>
      <c r="AQ22" s="189">
        <f t="shared" si="2"/>
        <v>1</v>
      </c>
    </row>
    <row r="23" spans="2:46" ht="12" customHeight="1" x14ac:dyDescent="0.15">
      <c r="B23" s="872"/>
      <c r="C23" s="877"/>
      <c r="D23" s="875"/>
      <c r="E23" s="875"/>
      <c r="F23" s="875"/>
      <c r="G23" s="875"/>
      <c r="H23" s="875"/>
      <c r="I23" s="875"/>
      <c r="J23" s="876"/>
      <c r="K23" s="185"/>
      <c r="L23" s="908"/>
      <c r="M23" s="910"/>
      <c r="N23" s="908"/>
      <c r="O23" s="910"/>
      <c r="P23" s="908"/>
      <c r="Q23" s="910"/>
      <c r="R23" s="604"/>
      <c r="S23" s="620"/>
      <c r="T23" s="605"/>
      <c r="U23" s="908"/>
      <c r="V23" s="910"/>
      <c r="W23" s="908"/>
      <c r="X23" s="910"/>
      <c r="Y23" s="186"/>
      <c r="Z23" s="187"/>
      <c r="AA23" s="187"/>
      <c r="AB23" s="187"/>
      <c r="AC23" s="188"/>
      <c r="AD23" s="188"/>
      <c r="AE23" s="188"/>
      <c r="AF23" s="188"/>
      <c r="AG23" s="188"/>
      <c r="AH23" s="188"/>
      <c r="AI23" s="188"/>
      <c r="AJ23" s="188"/>
      <c r="AK23" s="908"/>
      <c r="AL23" s="909"/>
      <c r="AM23" s="909"/>
      <c r="AN23" s="909"/>
      <c r="AO23" s="910"/>
      <c r="AP23" s="2"/>
      <c r="AQ23" s="189">
        <f t="shared" si="2"/>
        <v>1</v>
      </c>
    </row>
    <row r="24" spans="2:46" ht="12" customHeight="1" x14ac:dyDescent="0.15">
      <c r="B24" s="872"/>
      <c r="C24" s="877"/>
      <c r="D24" s="875"/>
      <c r="E24" s="875"/>
      <c r="F24" s="875"/>
      <c r="G24" s="875"/>
      <c r="H24" s="875"/>
      <c r="I24" s="875"/>
      <c r="J24" s="876"/>
      <c r="K24" s="185"/>
      <c r="L24" s="908"/>
      <c r="M24" s="910"/>
      <c r="N24" s="908"/>
      <c r="O24" s="910"/>
      <c r="P24" s="908"/>
      <c r="Q24" s="910"/>
      <c r="R24" s="604"/>
      <c r="S24" s="620"/>
      <c r="T24" s="605"/>
      <c r="U24" s="908"/>
      <c r="V24" s="910"/>
      <c r="W24" s="908"/>
      <c r="X24" s="910"/>
      <c r="Y24" s="186"/>
      <c r="Z24" s="187"/>
      <c r="AA24" s="187"/>
      <c r="AB24" s="187"/>
      <c r="AC24" s="188"/>
      <c r="AD24" s="188"/>
      <c r="AE24" s="188"/>
      <c r="AF24" s="188"/>
      <c r="AG24" s="188"/>
      <c r="AH24" s="188"/>
      <c r="AI24" s="188"/>
      <c r="AJ24" s="188"/>
      <c r="AK24" s="908"/>
      <c r="AL24" s="909"/>
      <c r="AM24" s="909"/>
      <c r="AN24" s="909"/>
      <c r="AO24" s="910"/>
      <c r="AP24" s="2"/>
      <c r="AQ24" s="189">
        <f t="shared" si="2"/>
        <v>1</v>
      </c>
    </row>
    <row r="25" spans="2:46" ht="12" customHeight="1" x14ac:dyDescent="0.15">
      <c r="B25" s="872"/>
      <c r="C25" s="877"/>
      <c r="D25" s="875"/>
      <c r="E25" s="875"/>
      <c r="F25" s="875"/>
      <c r="G25" s="875"/>
      <c r="H25" s="875"/>
      <c r="I25" s="875"/>
      <c r="J25" s="876"/>
      <c r="K25" s="185"/>
      <c r="L25" s="908"/>
      <c r="M25" s="910"/>
      <c r="N25" s="908"/>
      <c r="O25" s="910"/>
      <c r="P25" s="908"/>
      <c r="Q25" s="910"/>
      <c r="R25" s="604"/>
      <c r="S25" s="620"/>
      <c r="T25" s="605"/>
      <c r="U25" s="908"/>
      <c r="V25" s="910"/>
      <c r="W25" s="908"/>
      <c r="X25" s="910"/>
      <c r="Y25" s="186"/>
      <c r="Z25" s="187"/>
      <c r="AA25" s="187"/>
      <c r="AB25" s="187"/>
      <c r="AC25" s="188"/>
      <c r="AD25" s="188"/>
      <c r="AE25" s="188"/>
      <c r="AF25" s="188"/>
      <c r="AG25" s="188"/>
      <c r="AH25" s="188"/>
      <c r="AI25" s="188"/>
      <c r="AJ25" s="188"/>
      <c r="AK25" s="908"/>
      <c r="AL25" s="909"/>
      <c r="AM25" s="909"/>
      <c r="AN25" s="909"/>
      <c r="AO25" s="910"/>
      <c r="AP25" s="2"/>
      <c r="AQ25" s="189">
        <f t="shared" si="2"/>
        <v>1</v>
      </c>
    </row>
    <row r="26" spans="2:46" ht="12" customHeight="1" x14ac:dyDescent="0.15">
      <c r="B26" s="872"/>
      <c r="C26" s="877"/>
      <c r="D26" s="875"/>
      <c r="E26" s="875"/>
      <c r="F26" s="875"/>
      <c r="G26" s="875"/>
      <c r="H26" s="875"/>
      <c r="I26" s="875"/>
      <c r="J26" s="876"/>
      <c r="K26" s="185"/>
      <c r="L26" s="908"/>
      <c r="M26" s="910"/>
      <c r="N26" s="908"/>
      <c r="O26" s="910"/>
      <c r="P26" s="908"/>
      <c r="Q26" s="910"/>
      <c r="R26" s="604"/>
      <c r="S26" s="620"/>
      <c r="T26" s="605"/>
      <c r="U26" s="908"/>
      <c r="V26" s="910"/>
      <c r="W26" s="908"/>
      <c r="X26" s="910"/>
      <c r="Y26" s="186"/>
      <c r="Z26" s="187"/>
      <c r="AA26" s="187"/>
      <c r="AB26" s="187"/>
      <c r="AC26" s="188"/>
      <c r="AD26" s="188"/>
      <c r="AE26" s="188"/>
      <c r="AF26" s="188"/>
      <c r="AG26" s="188"/>
      <c r="AH26" s="188"/>
      <c r="AI26" s="188"/>
      <c r="AJ26" s="188"/>
      <c r="AK26" s="908"/>
      <c r="AL26" s="909"/>
      <c r="AM26" s="909"/>
      <c r="AN26" s="909"/>
      <c r="AO26" s="910"/>
      <c r="AP26" s="2"/>
      <c r="AQ26" s="189">
        <f t="shared" si="2"/>
        <v>1</v>
      </c>
    </row>
    <row r="27" spans="2:46" ht="12" customHeight="1" x14ac:dyDescent="0.15">
      <c r="B27" s="872"/>
      <c r="C27" s="877"/>
      <c r="D27" s="875"/>
      <c r="E27" s="875"/>
      <c r="F27" s="875"/>
      <c r="G27" s="875"/>
      <c r="H27" s="875"/>
      <c r="I27" s="875"/>
      <c r="J27" s="876"/>
      <c r="K27" s="185"/>
      <c r="L27" s="908"/>
      <c r="M27" s="910"/>
      <c r="N27" s="908"/>
      <c r="O27" s="910"/>
      <c r="P27" s="908"/>
      <c r="Q27" s="910"/>
      <c r="R27" s="604"/>
      <c r="S27" s="620"/>
      <c r="T27" s="605"/>
      <c r="U27" s="908"/>
      <c r="V27" s="910"/>
      <c r="W27" s="908"/>
      <c r="X27" s="910"/>
      <c r="Y27" s="186"/>
      <c r="Z27" s="187"/>
      <c r="AA27" s="187"/>
      <c r="AB27" s="187"/>
      <c r="AC27" s="188"/>
      <c r="AD27" s="188"/>
      <c r="AE27" s="188"/>
      <c r="AF27" s="188"/>
      <c r="AG27" s="188"/>
      <c r="AH27" s="188"/>
      <c r="AI27" s="188"/>
      <c r="AJ27" s="188"/>
      <c r="AK27" s="908"/>
      <c r="AL27" s="909"/>
      <c r="AM27" s="909"/>
      <c r="AN27" s="909"/>
      <c r="AO27" s="910"/>
      <c r="AP27" s="2"/>
      <c r="AQ27" s="189">
        <f t="shared" si="2"/>
        <v>1</v>
      </c>
    </row>
    <row r="28" spans="2:46" ht="12" customHeight="1" x14ac:dyDescent="0.15">
      <c r="B28" s="872"/>
      <c r="C28" s="877"/>
      <c r="D28" s="875"/>
      <c r="E28" s="875"/>
      <c r="F28" s="875"/>
      <c r="G28" s="875"/>
      <c r="H28" s="875"/>
      <c r="I28" s="875"/>
      <c r="J28" s="876"/>
      <c r="K28" s="185"/>
      <c r="L28" s="908"/>
      <c r="M28" s="910"/>
      <c r="N28" s="908"/>
      <c r="O28" s="910"/>
      <c r="P28" s="908"/>
      <c r="Q28" s="910"/>
      <c r="R28" s="604"/>
      <c r="S28" s="620"/>
      <c r="T28" s="605"/>
      <c r="U28" s="908"/>
      <c r="V28" s="910"/>
      <c r="W28" s="908"/>
      <c r="X28" s="910"/>
      <c r="Y28" s="186"/>
      <c r="Z28" s="187"/>
      <c r="AA28" s="187"/>
      <c r="AB28" s="187"/>
      <c r="AC28" s="188"/>
      <c r="AD28" s="188"/>
      <c r="AE28" s="188"/>
      <c r="AF28" s="188"/>
      <c r="AG28" s="188"/>
      <c r="AH28" s="188"/>
      <c r="AI28" s="188"/>
      <c r="AJ28" s="188"/>
      <c r="AK28" s="908"/>
      <c r="AL28" s="909"/>
      <c r="AM28" s="909"/>
      <c r="AN28" s="909"/>
      <c r="AO28" s="910"/>
      <c r="AP28" s="2"/>
      <c r="AQ28" s="189">
        <f t="shared" si="2"/>
        <v>1</v>
      </c>
    </row>
    <row r="29" spans="2:46" ht="12" customHeight="1" x14ac:dyDescent="0.15">
      <c r="B29" s="872"/>
      <c r="C29" s="877"/>
      <c r="D29" s="875"/>
      <c r="E29" s="875"/>
      <c r="F29" s="875"/>
      <c r="G29" s="875"/>
      <c r="H29" s="875"/>
      <c r="I29" s="875"/>
      <c r="J29" s="876"/>
      <c r="K29" s="185"/>
      <c r="L29" s="908"/>
      <c r="M29" s="910"/>
      <c r="N29" s="908"/>
      <c r="O29" s="910"/>
      <c r="P29" s="908"/>
      <c r="Q29" s="910"/>
      <c r="R29" s="604"/>
      <c r="S29" s="620"/>
      <c r="T29" s="605"/>
      <c r="U29" s="908"/>
      <c r="V29" s="910"/>
      <c r="W29" s="908"/>
      <c r="X29" s="910"/>
      <c r="Y29" s="186"/>
      <c r="Z29" s="187"/>
      <c r="AA29" s="187"/>
      <c r="AB29" s="187"/>
      <c r="AC29" s="188"/>
      <c r="AD29" s="188"/>
      <c r="AE29" s="188"/>
      <c r="AF29" s="188"/>
      <c r="AG29" s="188"/>
      <c r="AH29" s="188"/>
      <c r="AI29" s="188"/>
      <c r="AJ29" s="188"/>
      <c r="AK29" s="908"/>
      <c r="AL29" s="909"/>
      <c r="AM29" s="909"/>
      <c r="AN29" s="909"/>
      <c r="AO29" s="910"/>
      <c r="AP29" s="2"/>
      <c r="AQ29" s="189">
        <f t="shared" si="2"/>
        <v>1</v>
      </c>
    </row>
    <row r="30" spans="2:46" ht="12" customHeight="1" x14ac:dyDescent="0.15">
      <c r="B30" s="872"/>
      <c r="C30" s="877"/>
      <c r="D30" s="875"/>
      <c r="E30" s="875"/>
      <c r="F30" s="875"/>
      <c r="G30" s="875"/>
      <c r="H30" s="875"/>
      <c r="I30" s="875"/>
      <c r="J30" s="876"/>
      <c r="K30" s="185"/>
      <c r="L30" s="908"/>
      <c r="M30" s="910"/>
      <c r="N30" s="908"/>
      <c r="O30" s="910"/>
      <c r="P30" s="908"/>
      <c r="Q30" s="910"/>
      <c r="R30" s="604"/>
      <c r="S30" s="620"/>
      <c r="T30" s="605"/>
      <c r="U30" s="908"/>
      <c r="V30" s="910"/>
      <c r="W30" s="908"/>
      <c r="X30" s="910"/>
      <c r="Y30" s="186"/>
      <c r="Z30" s="187"/>
      <c r="AA30" s="187"/>
      <c r="AB30" s="187"/>
      <c r="AC30" s="188"/>
      <c r="AD30" s="188"/>
      <c r="AE30" s="188"/>
      <c r="AF30" s="188"/>
      <c r="AG30" s="188"/>
      <c r="AH30" s="188"/>
      <c r="AI30" s="188"/>
      <c r="AJ30" s="188"/>
      <c r="AK30" s="908"/>
      <c r="AL30" s="909"/>
      <c r="AM30" s="909"/>
      <c r="AN30" s="909"/>
      <c r="AO30" s="910"/>
      <c r="AP30" s="2"/>
      <c r="AQ30" s="189">
        <f t="shared" si="2"/>
        <v>1</v>
      </c>
    </row>
    <row r="31" spans="2:46" ht="12" customHeight="1" x14ac:dyDescent="0.15">
      <c r="B31" s="872"/>
      <c r="C31" s="877"/>
      <c r="D31" s="875"/>
      <c r="E31" s="875"/>
      <c r="F31" s="875"/>
      <c r="G31" s="875"/>
      <c r="H31" s="875"/>
      <c r="I31" s="875"/>
      <c r="J31" s="876"/>
      <c r="K31" s="185"/>
      <c r="L31" s="908"/>
      <c r="M31" s="910"/>
      <c r="N31" s="908"/>
      <c r="O31" s="910"/>
      <c r="P31" s="908"/>
      <c r="Q31" s="910"/>
      <c r="R31" s="604"/>
      <c r="S31" s="620"/>
      <c r="T31" s="605"/>
      <c r="U31" s="908"/>
      <c r="V31" s="910"/>
      <c r="W31" s="908"/>
      <c r="X31" s="910"/>
      <c r="Y31" s="186"/>
      <c r="Z31" s="187"/>
      <c r="AA31" s="187"/>
      <c r="AB31" s="187"/>
      <c r="AC31" s="188"/>
      <c r="AD31" s="188"/>
      <c r="AE31" s="188"/>
      <c r="AF31" s="188"/>
      <c r="AG31" s="188"/>
      <c r="AH31" s="188"/>
      <c r="AI31" s="188"/>
      <c r="AJ31" s="188"/>
      <c r="AK31" s="908"/>
      <c r="AL31" s="909"/>
      <c r="AM31" s="909"/>
      <c r="AN31" s="909"/>
      <c r="AO31" s="910"/>
      <c r="AP31" s="2"/>
      <c r="AQ31" s="189">
        <f t="shared" si="2"/>
        <v>1</v>
      </c>
    </row>
    <row r="32" spans="2:46" ht="12" customHeight="1" x14ac:dyDescent="0.15">
      <c r="B32" s="872"/>
      <c r="C32" s="877"/>
      <c r="D32" s="875"/>
      <c r="E32" s="875"/>
      <c r="F32" s="875"/>
      <c r="G32" s="875"/>
      <c r="H32" s="875"/>
      <c r="I32" s="875"/>
      <c r="J32" s="876"/>
      <c r="K32" s="185"/>
      <c r="L32" s="908"/>
      <c r="M32" s="910"/>
      <c r="N32" s="908"/>
      <c r="O32" s="910"/>
      <c r="P32" s="908"/>
      <c r="Q32" s="910"/>
      <c r="R32" s="604"/>
      <c r="S32" s="620"/>
      <c r="T32" s="605"/>
      <c r="U32" s="908"/>
      <c r="V32" s="910"/>
      <c r="W32" s="908"/>
      <c r="X32" s="910"/>
      <c r="Y32" s="186"/>
      <c r="Z32" s="187"/>
      <c r="AA32" s="187"/>
      <c r="AB32" s="187"/>
      <c r="AC32" s="188"/>
      <c r="AD32" s="188"/>
      <c r="AE32" s="188"/>
      <c r="AF32" s="188"/>
      <c r="AG32" s="188"/>
      <c r="AH32" s="188"/>
      <c r="AI32" s="188"/>
      <c r="AJ32" s="188"/>
      <c r="AK32" s="908"/>
      <c r="AL32" s="909"/>
      <c r="AM32" s="909"/>
      <c r="AN32" s="909"/>
      <c r="AO32" s="910"/>
      <c r="AP32" s="2"/>
      <c r="AQ32" s="189">
        <f t="shared" si="2"/>
        <v>1</v>
      </c>
      <c r="AS32" s="856"/>
      <c r="AT32" s="856"/>
    </row>
    <row r="33" spans="2:86" ht="12" customHeight="1" x14ac:dyDescent="0.15">
      <c r="B33" s="872"/>
      <c r="C33" s="877"/>
      <c r="D33" s="875"/>
      <c r="E33" s="875"/>
      <c r="F33" s="875"/>
      <c r="G33" s="875"/>
      <c r="H33" s="875"/>
      <c r="I33" s="875"/>
      <c r="J33" s="876"/>
      <c r="K33" s="185"/>
      <c r="L33" s="908"/>
      <c r="M33" s="910"/>
      <c r="N33" s="908"/>
      <c r="O33" s="910"/>
      <c r="P33" s="908"/>
      <c r="Q33" s="910"/>
      <c r="R33" s="604"/>
      <c r="S33" s="620"/>
      <c r="T33" s="605"/>
      <c r="U33" s="908"/>
      <c r="V33" s="910"/>
      <c r="W33" s="908"/>
      <c r="X33" s="910"/>
      <c r="Y33" s="186"/>
      <c r="Z33" s="187"/>
      <c r="AA33" s="187"/>
      <c r="AB33" s="187"/>
      <c r="AC33" s="188"/>
      <c r="AD33" s="188"/>
      <c r="AE33" s="188"/>
      <c r="AF33" s="188"/>
      <c r="AG33" s="188"/>
      <c r="AH33" s="188"/>
      <c r="AI33" s="188"/>
      <c r="AJ33" s="188"/>
      <c r="AK33" s="908"/>
      <c r="AL33" s="909"/>
      <c r="AM33" s="909"/>
      <c r="AN33" s="909"/>
      <c r="AO33" s="910"/>
      <c r="AP33" s="2"/>
      <c r="AQ33" s="189">
        <f t="shared" si="2"/>
        <v>1</v>
      </c>
      <c r="AS33" s="911"/>
      <c r="AT33" s="911"/>
    </row>
    <row r="34" spans="2:86" ht="12" customHeight="1" x14ac:dyDescent="0.15">
      <c r="B34" s="872"/>
      <c r="C34" s="877"/>
      <c r="D34" s="875"/>
      <c r="E34" s="875"/>
      <c r="F34" s="875"/>
      <c r="G34" s="875"/>
      <c r="H34" s="875"/>
      <c r="I34" s="875"/>
      <c r="J34" s="876"/>
      <c r="K34" s="185"/>
      <c r="L34" s="908"/>
      <c r="M34" s="910"/>
      <c r="N34" s="908"/>
      <c r="O34" s="910"/>
      <c r="P34" s="908"/>
      <c r="Q34" s="910"/>
      <c r="R34" s="604"/>
      <c r="S34" s="620"/>
      <c r="T34" s="605"/>
      <c r="U34" s="908"/>
      <c r="V34" s="910"/>
      <c r="W34" s="908"/>
      <c r="X34" s="910"/>
      <c r="Y34" s="186"/>
      <c r="Z34" s="187"/>
      <c r="AA34" s="187"/>
      <c r="AB34" s="187"/>
      <c r="AC34" s="188"/>
      <c r="AD34" s="188"/>
      <c r="AE34" s="188"/>
      <c r="AF34" s="188"/>
      <c r="AG34" s="188"/>
      <c r="AH34" s="188"/>
      <c r="AI34" s="188"/>
      <c r="AJ34" s="188"/>
      <c r="AK34" s="908"/>
      <c r="AL34" s="909"/>
      <c r="AM34" s="909"/>
      <c r="AN34" s="909"/>
      <c r="AO34" s="910"/>
      <c r="AP34" s="2"/>
      <c r="AQ34" s="189">
        <f t="shared" si="2"/>
        <v>1</v>
      </c>
      <c r="AS34" s="912"/>
      <c r="AT34" s="912"/>
    </row>
    <row r="35" spans="2:86" ht="12" customHeight="1" x14ac:dyDescent="0.15">
      <c r="B35" s="872"/>
      <c r="C35" s="877"/>
      <c r="D35" s="875"/>
      <c r="E35" s="875"/>
      <c r="F35" s="875"/>
      <c r="G35" s="875"/>
      <c r="H35" s="875"/>
      <c r="I35" s="875"/>
      <c r="J35" s="876"/>
      <c r="K35" s="913" t="s">
        <v>945</v>
      </c>
      <c r="L35" s="898" t="s">
        <v>946</v>
      </c>
      <c r="M35" s="898"/>
      <c r="N35" s="898"/>
      <c r="O35" s="898"/>
      <c r="P35" s="898"/>
      <c r="Q35" s="898"/>
      <c r="R35" s="898"/>
      <c r="S35" s="898"/>
      <c r="T35" s="898"/>
      <c r="U35" s="898"/>
      <c r="V35" s="898"/>
      <c r="W35" s="898"/>
      <c r="X35" s="898"/>
      <c r="Y35" s="884" t="s">
        <v>947</v>
      </c>
      <c r="Z35" s="885"/>
      <c r="AA35" s="885"/>
      <c r="AB35" s="886"/>
      <c r="AC35" s="190">
        <f t="shared" ref="AC35:AJ35" si="3">SUM(AC11:AC34)</f>
        <v>0</v>
      </c>
      <c r="AD35" s="190">
        <f t="shared" si="3"/>
        <v>0</v>
      </c>
      <c r="AE35" s="190">
        <f>SUM(AE11:AE34)</f>
        <v>0.01</v>
      </c>
      <c r="AF35" s="190">
        <f t="shared" si="3"/>
        <v>0</v>
      </c>
      <c r="AG35" s="190">
        <f t="shared" si="3"/>
        <v>0</v>
      </c>
      <c r="AH35" s="190">
        <f t="shared" si="3"/>
        <v>0</v>
      </c>
      <c r="AI35" s="190">
        <f t="shared" si="3"/>
        <v>0</v>
      </c>
      <c r="AJ35" s="191">
        <f t="shared" si="3"/>
        <v>0</v>
      </c>
      <c r="AK35" s="898" t="s">
        <v>948</v>
      </c>
      <c r="AL35" s="898"/>
      <c r="AM35" s="915" t="s">
        <v>949</v>
      </c>
      <c r="AN35" s="915"/>
      <c r="AO35" s="915"/>
      <c r="AP35" s="2"/>
    </row>
    <row r="36" spans="2:86" ht="12" customHeight="1" x14ac:dyDescent="0.15">
      <c r="B36" s="872"/>
      <c r="C36" s="877"/>
      <c r="D36" s="875"/>
      <c r="E36" s="875"/>
      <c r="F36" s="875"/>
      <c r="G36" s="875"/>
      <c r="H36" s="875"/>
      <c r="I36" s="875"/>
      <c r="J36" s="876"/>
      <c r="K36" s="914"/>
      <c r="L36" s="892" t="s">
        <v>950</v>
      </c>
      <c r="M36" s="899"/>
      <c r="N36" s="893"/>
      <c r="O36" s="892" t="s">
        <v>951</v>
      </c>
      <c r="P36" s="899"/>
      <c r="Q36" s="899"/>
      <c r="R36" s="899"/>
      <c r="S36" s="899"/>
      <c r="T36" s="899"/>
      <c r="U36" s="899"/>
      <c r="V36" s="899"/>
      <c r="W36" s="899"/>
      <c r="X36" s="893"/>
      <c r="Y36" s="183" t="s">
        <v>527</v>
      </c>
      <c r="Z36" s="184" t="s">
        <v>526</v>
      </c>
      <c r="AA36" s="184" t="s">
        <v>943</v>
      </c>
      <c r="AB36" s="184" t="s">
        <v>944</v>
      </c>
      <c r="AC36" s="184" t="s">
        <v>527</v>
      </c>
      <c r="AD36" s="184" t="s">
        <v>526</v>
      </c>
      <c r="AE36" s="184" t="s">
        <v>943</v>
      </c>
      <c r="AF36" s="184" t="s">
        <v>944</v>
      </c>
      <c r="AG36" s="184" t="s">
        <v>527</v>
      </c>
      <c r="AH36" s="184" t="s">
        <v>526</v>
      </c>
      <c r="AI36" s="184" t="s">
        <v>943</v>
      </c>
      <c r="AJ36" s="192" t="s">
        <v>944</v>
      </c>
      <c r="AK36" s="898"/>
      <c r="AL36" s="898"/>
      <c r="AM36" s="915"/>
      <c r="AN36" s="915"/>
      <c r="AO36" s="915"/>
      <c r="AP36" s="2"/>
    </row>
    <row r="37" spans="2:86" ht="14.25" customHeight="1" x14ac:dyDescent="0.15">
      <c r="B37" s="872"/>
      <c r="C37" s="877"/>
      <c r="D37" s="875"/>
      <c r="E37" s="875"/>
      <c r="F37" s="875"/>
      <c r="G37" s="875"/>
      <c r="H37" s="875"/>
      <c r="I37" s="875"/>
      <c r="J37" s="876"/>
      <c r="K37" s="914"/>
      <c r="L37" s="894"/>
      <c r="M37" s="903"/>
      <c r="N37" s="895"/>
      <c r="O37" s="894"/>
      <c r="P37" s="903"/>
      <c r="Q37" s="903"/>
      <c r="R37" s="903"/>
      <c r="S37" s="903"/>
      <c r="T37" s="903"/>
      <c r="U37" s="903"/>
      <c r="V37" s="903"/>
      <c r="W37" s="903"/>
      <c r="X37" s="895"/>
      <c r="Y37" s="916">
        <f>COUNTIF(Y11:Y34,"〇")</f>
        <v>0</v>
      </c>
      <c r="Z37" s="916">
        <f>COUNTIF(Z11:Z34,"〇")</f>
        <v>0</v>
      </c>
      <c r="AA37" s="916">
        <f>COUNTIF(AA11:AA34,"〇")</f>
        <v>0</v>
      </c>
      <c r="AB37" s="916">
        <f>COUNTIF(AB11:AB34,"〇")</f>
        <v>0</v>
      </c>
      <c r="AC37" s="916">
        <f>COUNTA(AC11:AC34)</f>
        <v>0</v>
      </c>
      <c r="AD37" s="916">
        <f t="shared" ref="AD37:AI37" si="4">COUNTA(AD11:AD34)</f>
        <v>0</v>
      </c>
      <c r="AE37" s="916">
        <f t="shared" si="4"/>
        <v>1</v>
      </c>
      <c r="AF37" s="916">
        <f t="shared" si="4"/>
        <v>0</v>
      </c>
      <c r="AG37" s="916">
        <f t="shared" si="4"/>
        <v>0</v>
      </c>
      <c r="AH37" s="916">
        <f t="shared" si="4"/>
        <v>0</v>
      </c>
      <c r="AI37" s="916">
        <f t="shared" si="4"/>
        <v>0</v>
      </c>
      <c r="AJ37" s="916">
        <f>COUNTA(AJ11:AJ34)</f>
        <v>0</v>
      </c>
      <c r="AK37" s="898"/>
      <c r="AL37" s="898"/>
      <c r="AM37" s="915"/>
      <c r="AN37" s="915"/>
      <c r="AO37" s="915"/>
      <c r="AP37" s="2"/>
    </row>
    <row r="38" spans="2:86" ht="14.25" customHeight="1" x14ac:dyDescent="0.15">
      <c r="B38" s="872"/>
      <c r="C38" s="877"/>
      <c r="D38" s="875"/>
      <c r="E38" s="875"/>
      <c r="F38" s="875"/>
      <c r="G38" s="875"/>
      <c r="H38" s="875"/>
      <c r="I38" s="875"/>
      <c r="J38" s="876"/>
      <c r="K38" s="914"/>
      <c r="L38" s="896"/>
      <c r="M38" s="900"/>
      <c r="N38" s="897"/>
      <c r="O38" s="896"/>
      <c r="P38" s="900"/>
      <c r="Q38" s="900"/>
      <c r="R38" s="900"/>
      <c r="S38" s="900"/>
      <c r="T38" s="900"/>
      <c r="U38" s="900"/>
      <c r="V38" s="900"/>
      <c r="W38" s="900"/>
      <c r="X38" s="897"/>
      <c r="Y38" s="916"/>
      <c r="Z38" s="916"/>
      <c r="AA38" s="916"/>
      <c r="AB38" s="916"/>
      <c r="AC38" s="916"/>
      <c r="AD38" s="916"/>
      <c r="AE38" s="916"/>
      <c r="AF38" s="916"/>
      <c r="AG38" s="916"/>
      <c r="AH38" s="916"/>
      <c r="AI38" s="916"/>
      <c r="AJ38" s="916"/>
      <c r="AK38" s="898"/>
      <c r="AL38" s="898"/>
      <c r="AM38" s="915"/>
      <c r="AN38" s="915"/>
      <c r="AO38" s="915"/>
      <c r="AP38" s="2"/>
    </row>
    <row r="39" spans="2:86" ht="12" customHeight="1" x14ac:dyDescent="0.15">
      <c r="B39" s="872"/>
      <c r="C39" s="877"/>
      <c r="D39" s="875"/>
      <c r="E39" s="875"/>
      <c r="F39" s="875"/>
      <c r="G39" s="875"/>
      <c r="H39" s="875"/>
      <c r="I39" s="875"/>
      <c r="J39" s="875"/>
      <c r="K39" s="924" t="s">
        <v>952</v>
      </c>
      <c r="L39" s="926"/>
      <c r="M39" s="926"/>
      <c r="N39" s="926"/>
      <c r="O39" s="926"/>
      <c r="P39" s="926"/>
      <c r="Q39" s="926"/>
      <c r="R39" s="926"/>
      <c r="S39" s="926"/>
      <c r="T39" s="926"/>
      <c r="U39" s="926"/>
      <c r="V39" s="926"/>
      <c r="W39" s="926"/>
      <c r="X39" s="926"/>
      <c r="Y39" s="926"/>
      <c r="Z39" s="926"/>
      <c r="AA39" s="926"/>
      <c r="AB39" s="926"/>
      <c r="AC39" s="926"/>
      <c r="AD39" s="926"/>
      <c r="AE39" s="926"/>
      <c r="AF39" s="926"/>
      <c r="AG39" s="926"/>
      <c r="AH39" s="926"/>
      <c r="AI39" s="926"/>
      <c r="AJ39" s="926"/>
      <c r="AK39" s="927"/>
      <c r="AL39" s="927"/>
      <c r="AM39" s="927"/>
      <c r="AN39" s="927"/>
      <c r="AO39" s="928"/>
      <c r="AP39" s="2"/>
    </row>
    <row r="40" spans="2:86" ht="12" customHeight="1" x14ac:dyDescent="0.15">
      <c r="B40" s="872"/>
      <c r="C40" s="877"/>
      <c r="D40" s="875"/>
      <c r="E40" s="875"/>
      <c r="F40" s="875"/>
      <c r="G40" s="875"/>
      <c r="H40" s="875"/>
      <c r="I40" s="875"/>
      <c r="J40" s="875"/>
      <c r="K40" s="925"/>
      <c r="L40" s="927"/>
      <c r="M40" s="927"/>
      <c r="N40" s="927"/>
      <c r="O40" s="927"/>
      <c r="P40" s="927"/>
      <c r="Q40" s="927"/>
      <c r="R40" s="927"/>
      <c r="S40" s="927"/>
      <c r="T40" s="927"/>
      <c r="U40" s="927"/>
      <c r="V40" s="927"/>
      <c r="W40" s="927"/>
      <c r="X40" s="927"/>
      <c r="Y40" s="927"/>
      <c r="Z40" s="927"/>
      <c r="AA40" s="927"/>
      <c r="AB40" s="927"/>
      <c r="AC40" s="927"/>
      <c r="AD40" s="927"/>
      <c r="AE40" s="927"/>
      <c r="AF40" s="927"/>
      <c r="AG40" s="927"/>
      <c r="AH40" s="927"/>
      <c r="AI40" s="927"/>
      <c r="AJ40" s="927"/>
      <c r="AK40" s="927"/>
      <c r="AL40" s="927"/>
      <c r="AM40" s="927"/>
      <c r="AN40" s="927"/>
      <c r="AO40" s="928"/>
      <c r="AP40" s="2"/>
    </row>
    <row r="41" spans="2:86" ht="12" customHeight="1" x14ac:dyDescent="0.15">
      <c r="B41" s="872"/>
      <c r="C41" s="877"/>
      <c r="D41" s="875"/>
      <c r="E41" s="875"/>
      <c r="F41" s="875"/>
      <c r="G41" s="875"/>
      <c r="H41" s="875"/>
      <c r="I41" s="875"/>
      <c r="J41" s="875"/>
      <c r="K41" s="925"/>
      <c r="L41" s="927"/>
      <c r="M41" s="927"/>
      <c r="N41" s="927"/>
      <c r="O41" s="927"/>
      <c r="P41" s="927"/>
      <c r="Q41" s="927"/>
      <c r="R41" s="927"/>
      <c r="S41" s="927"/>
      <c r="T41" s="927"/>
      <c r="U41" s="927"/>
      <c r="V41" s="927"/>
      <c r="W41" s="927"/>
      <c r="X41" s="927"/>
      <c r="Y41" s="927"/>
      <c r="Z41" s="927"/>
      <c r="AA41" s="927"/>
      <c r="AB41" s="927"/>
      <c r="AC41" s="927"/>
      <c r="AD41" s="927"/>
      <c r="AE41" s="927"/>
      <c r="AF41" s="927"/>
      <c r="AG41" s="927"/>
      <c r="AH41" s="927"/>
      <c r="AI41" s="927"/>
      <c r="AJ41" s="927"/>
      <c r="AK41" s="927"/>
      <c r="AL41" s="927"/>
      <c r="AM41" s="927"/>
      <c r="AN41" s="927"/>
      <c r="AO41" s="928"/>
      <c r="AP41" s="2"/>
    </row>
    <row r="42" spans="2:86" ht="12" customHeight="1" x14ac:dyDescent="0.15">
      <c r="B42" s="872"/>
      <c r="C42" s="877"/>
      <c r="D42" s="875"/>
      <c r="E42" s="875"/>
      <c r="F42" s="875"/>
      <c r="G42" s="875"/>
      <c r="H42" s="875"/>
      <c r="I42" s="875"/>
      <c r="J42" s="875"/>
      <c r="K42" s="925"/>
      <c r="L42" s="929"/>
      <c r="M42" s="929"/>
      <c r="N42" s="929"/>
      <c r="O42" s="929"/>
      <c r="P42" s="929"/>
      <c r="Q42" s="929"/>
      <c r="R42" s="929"/>
      <c r="S42" s="929"/>
      <c r="T42" s="929"/>
      <c r="U42" s="929"/>
      <c r="V42" s="929"/>
      <c r="W42" s="929"/>
      <c r="X42" s="929"/>
      <c r="Y42" s="929"/>
      <c r="Z42" s="929"/>
      <c r="AA42" s="929"/>
      <c r="AB42" s="929"/>
      <c r="AC42" s="929"/>
      <c r="AD42" s="929"/>
      <c r="AE42" s="929"/>
      <c r="AF42" s="929"/>
      <c r="AG42" s="929"/>
      <c r="AH42" s="929"/>
      <c r="AI42" s="929"/>
      <c r="AJ42" s="929"/>
      <c r="AK42" s="929"/>
      <c r="AL42" s="929"/>
      <c r="AM42" s="929"/>
      <c r="AN42" s="929"/>
      <c r="AO42" s="930"/>
      <c r="AP42" s="172"/>
      <c r="CD42" s="2"/>
      <c r="CE42" s="2"/>
      <c r="CF42" s="2"/>
      <c r="CG42" s="2"/>
      <c r="CH42" s="2"/>
    </row>
    <row r="43" spans="2:86" ht="12" customHeight="1" x14ac:dyDescent="0.15">
      <c r="B43" s="872"/>
      <c r="C43" s="877"/>
      <c r="D43" s="875"/>
      <c r="E43" s="875"/>
      <c r="F43" s="875"/>
      <c r="G43" s="875"/>
      <c r="H43" s="875"/>
      <c r="I43" s="875"/>
      <c r="J43" s="876"/>
      <c r="K43" s="917" t="s">
        <v>953</v>
      </c>
      <c r="L43" s="917"/>
      <c r="M43" s="917"/>
      <c r="N43" s="917"/>
      <c r="O43" s="917"/>
      <c r="P43" s="917"/>
      <c r="Q43" s="917"/>
      <c r="R43" s="917"/>
      <c r="S43" s="917"/>
      <c r="T43" s="917"/>
      <c r="U43" s="917"/>
      <c r="V43" s="917"/>
      <c r="W43" s="917"/>
      <c r="X43" s="917"/>
      <c r="Y43" s="917"/>
      <c r="Z43" s="917"/>
      <c r="AA43" s="917"/>
      <c r="AB43" s="917"/>
      <c r="AC43" s="917"/>
      <c r="AD43" s="917"/>
      <c r="AE43" s="917"/>
      <c r="AF43" s="917"/>
      <c r="AG43" s="917"/>
      <c r="AH43" s="917"/>
      <c r="AI43" s="917"/>
      <c r="AJ43" s="917"/>
      <c r="AK43" s="917"/>
      <c r="AL43" s="917"/>
      <c r="AM43" s="917"/>
      <c r="AN43" s="917"/>
      <c r="AO43" s="917"/>
      <c r="AP43" s="172"/>
      <c r="CD43" s="2"/>
      <c r="CE43" s="2"/>
      <c r="CF43" s="2"/>
      <c r="CG43" s="2"/>
      <c r="CH43" s="2"/>
    </row>
    <row r="44" spans="2:86" ht="12" customHeight="1" x14ac:dyDescent="0.15">
      <c r="B44" s="872"/>
      <c r="C44" s="877"/>
      <c r="D44" s="875"/>
      <c r="E44" s="875"/>
      <c r="F44" s="875"/>
      <c r="G44" s="875"/>
      <c r="H44" s="875"/>
      <c r="I44" s="875"/>
      <c r="J44" s="876"/>
      <c r="K44" s="918" t="s">
        <v>954</v>
      </c>
      <c r="L44" s="919"/>
      <c r="M44" s="919"/>
      <c r="N44" s="919"/>
      <c r="O44" s="919"/>
      <c r="P44" s="919"/>
      <c r="Q44" s="919"/>
      <c r="R44" s="919"/>
      <c r="S44" s="919"/>
      <c r="T44" s="919"/>
      <c r="U44" s="919"/>
      <c r="V44" s="919"/>
      <c r="W44" s="919"/>
      <c r="X44" s="919"/>
      <c r="Y44" s="919"/>
      <c r="Z44" s="919"/>
      <c r="AA44" s="919"/>
      <c r="AB44" s="919"/>
      <c r="AC44" s="919"/>
      <c r="AD44" s="919"/>
      <c r="AE44" s="919"/>
      <c r="AF44" s="919"/>
      <c r="AG44" s="919"/>
      <c r="AH44" s="919"/>
      <c r="AI44" s="919"/>
      <c r="AJ44" s="919"/>
      <c r="AK44" s="919"/>
      <c r="AL44" s="919"/>
      <c r="AM44" s="919"/>
      <c r="AN44" s="919"/>
      <c r="AO44" s="920"/>
      <c r="AP44" s="172"/>
      <c r="CD44" s="2"/>
      <c r="CE44" s="2"/>
      <c r="CF44" s="2"/>
      <c r="CG44" s="2"/>
      <c r="CH44" s="2"/>
    </row>
    <row r="45" spans="2:86" ht="12" customHeight="1" x14ac:dyDescent="0.15">
      <c r="B45" s="480"/>
      <c r="C45" s="878"/>
      <c r="D45" s="879"/>
      <c r="E45" s="879"/>
      <c r="F45" s="879"/>
      <c r="G45" s="879"/>
      <c r="H45" s="879"/>
      <c r="I45" s="879"/>
      <c r="J45" s="880"/>
      <c r="K45" s="921" t="s">
        <v>955</v>
      </c>
      <c r="L45" s="922"/>
      <c r="M45" s="922"/>
      <c r="N45" s="922"/>
      <c r="O45" s="922"/>
      <c r="P45" s="922"/>
      <c r="Q45" s="922"/>
      <c r="R45" s="922"/>
      <c r="S45" s="922"/>
      <c r="T45" s="922"/>
      <c r="U45" s="922"/>
      <c r="V45" s="922"/>
      <c r="W45" s="922"/>
      <c r="X45" s="922"/>
      <c r="Y45" s="922"/>
      <c r="Z45" s="922"/>
      <c r="AA45" s="922"/>
      <c r="AB45" s="922"/>
      <c r="AC45" s="922"/>
      <c r="AD45" s="922"/>
      <c r="AE45" s="922"/>
      <c r="AF45" s="922"/>
      <c r="AG45" s="922"/>
      <c r="AH45" s="922"/>
      <c r="AI45" s="922"/>
      <c r="AJ45" s="922"/>
      <c r="AK45" s="922"/>
      <c r="AL45" s="922"/>
      <c r="AM45" s="922"/>
      <c r="AN45" s="922"/>
      <c r="AO45" s="923"/>
      <c r="AP45" s="172"/>
      <c r="CD45" s="2"/>
      <c r="CE45" s="2"/>
      <c r="CF45" s="2"/>
      <c r="CG45" s="2"/>
      <c r="CH45" s="2"/>
    </row>
    <row r="46" spans="2:86" ht="12" customHeight="1" x14ac:dyDescent="0.2">
      <c r="B46" s="159" t="s">
        <v>956</v>
      </c>
      <c r="C46" s="181"/>
      <c r="D46" s="181"/>
      <c r="E46" s="181"/>
      <c r="F46" s="181"/>
      <c r="G46" s="181"/>
      <c r="H46" s="181"/>
      <c r="I46" s="181"/>
      <c r="J46" s="181"/>
      <c r="K46" s="193"/>
      <c r="L46" s="193"/>
      <c r="M46" s="193"/>
      <c r="N46" s="193"/>
      <c r="O46" s="193"/>
      <c r="P46" s="193"/>
      <c r="Q46" s="193"/>
      <c r="R46" s="193"/>
      <c r="S46" s="193"/>
      <c r="T46" s="193"/>
      <c r="U46" s="193"/>
      <c r="V46" s="193"/>
      <c r="W46" s="193"/>
      <c r="X46" s="193"/>
      <c r="Y46" s="193"/>
      <c r="Z46" s="193"/>
      <c r="AA46" s="193"/>
      <c r="AB46" s="193"/>
      <c r="AC46" s="193"/>
      <c r="AD46" s="193"/>
      <c r="AE46" s="193"/>
      <c r="AF46" s="193"/>
      <c r="AG46" s="193"/>
      <c r="AH46" s="193"/>
      <c r="AI46" s="193"/>
      <c r="AJ46" s="193"/>
      <c r="AK46" s="193"/>
      <c r="AL46" s="193"/>
      <c r="AM46" s="193"/>
      <c r="AN46" s="193"/>
      <c r="AO46" s="193"/>
      <c r="AP46" s="172"/>
      <c r="CD46" s="2"/>
      <c r="CE46" s="2"/>
      <c r="CF46" s="2"/>
      <c r="CG46" s="2"/>
      <c r="CH46" s="2"/>
    </row>
    <row r="47" spans="2:86" s="159" customFormat="1" ht="12" customHeight="1" x14ac:dyDescent="0.15">
      <c r="B47" s="2" t="s">
        <v>957</v>
      </c>
      <c r="AP47" s="172"/>
      <c r="AQ47" s="172"/>
      <c r="AR47" s="172"/>
      <c r="AS47" s="172"/>
      <c r="AT47" s="172"/>
      <c r="AU47" s="172"/>
      <c r="AV47" s="172"/>
      <c r="AW47" s="172"/>
      <c r="AX47" s="172"/>
      <c r="AY47" s="172"/>
      <c r="AZ47" s="172"/>
      <c r="BA47" s="172"/>
      <c r="BB47" s="172"/>
      <c r="BC47" s="172"/>
      <c r="BD47" s="172"/>
      <c r="BE47" s="172"/>
      <c r="BF47" s="172"/>
      <c r="BG47" s="172"/>
      <c r="BH47" s="172"/>
      <c r="BI47" s="172"/>
      <c r="BJ47" s="172"/>
      <c r="BK47" s="172"/>
      <c r="BL47" s="172"/>
      <c r="BM47" s="172"/>
      <c r="BN47" s="172"/>
      <c r="BO47" s="172"/>
      <c r="BP47" s="172"/>
      <c r="BQ47" s="172"/>
      <c r="BR47" s="172"/>
      <c r="BS47" s="172"/>
      <c r="BT47" s="172"/>
      <c r="BU47" s="172"/>
      <c r="BV47" s="172"/>
      <c r="BW47" s="172"/>
      <c r="BX47" s="172"/>
      <c r="BY47" s="172"/>
      <c r="BZ47" s="172"/>
      <c r="CA47" s="172"/>
      <c r="CB47" s="172"/>
      <c r="CC47" s="172"/>
    </row>
    <row r="48" spans="2:86" ht="12" customHeight="1" x14ac:dyDescent="0.15">
      <c r="B48" s="2" t="s">
        <v>958</v>
      </c>
      <c r="AP48" s="172"/>
      <c r="CD48" s="2"/>
      <c r="CE48" s="2"/>
      <c r="CF48" s="2"/>
      <c r="CG48" s="2"/>
      <c r="CH48" s="2"/>
    </row>
    <row r="49" spans="2:86" ht="12" customHeight="1" x14ac:dyDescent="0.15">
      <c r="B49" s="2" t="s">
        <v>959</v>
      </c>
      <c r="AP49" s="172"/>
      <c r="CD49" s="2"/>
      <c r="CE49" s="2"/>
      <c r="CF49" s="2"/>
      <c r="CG49" s="2"/>
      <c r="CH49" s="2"/>
    </row>
    <row r="50" spans="2:86" ht="12" customHeight="1" x14ac:dyDescent="0.15">
      <c r="B50" s="2" t="s">
        <v>960</v>
      </c>
    </row>
    <row r="51" spans="2:86" ht="12" customHeight="1" x14ac:dyDescent="0.15">
      <c r="B51" s="2" t="s">
        <v>961</v>
      </c>
    </row>
    <row r="52" spans="2:86" ht="12" customHeight="1" x14ac:dyDescent="0.15">
      <c r="B52" s="2" t="s">
        <v>962</v>
      </c>
    </row>
    <row r="53" spans="2:86" x14ac:dyDescent="0.15">
      <c r="B53" s="2" t="s">
        <v>963</v>
      </c>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9"/>
  <conditionalFormatting sqref="Y11:AB34 AG11:AJ34">
    <cfRule type="expression" dxfId="257" priority="3">
      <formula>$AQ11=2</formula>
    </cfRule>
  </conditionalFormatting>
  <conditionalFormatting sqref="Y11:AF34">
    <cfRule type="expression" dxfId="256" priority="2">
      <formula>$AQ11=3</formula>
    </cfRule>
  </conditionalFormatting>
  <conditionalFormatting sqref="AC11:AJ34">
    <cfRule type="expression" dxfId="255" priority="1">
      <formula>$AQ11=1</formula>
    </cfRule>
  </conditionalFormatting>
  <dataValidations count="2">
    <dataValidation type="list" allowBlank="1" showInputMessage="1" showErrorMessage="1" sqref="N11:O34" xr:uid="{CEB46F39-561E-45A2-A1ED-02BB95737E3F}">
      <formula1>INDIRECT(L11)</formula1>
    </dataValidation>
    <dataValidation type="list" allowBlank="1" showInputMessage="1" showErrorMessage="1" sqref="Y11:AB34" xr:uid="{A21DA605-1CB6-47AA-AB7C-7CC435F236D5}">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1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49D62E-7FF6-4264-838C-3CB1E16B7664}">
  <sheetPr codeName="Sheet143"/>
  <dimension ref="B1:CH53"/>
  <sheetViews>
    <sheetView showGridLines="0" showZeros="0" view="pageBreakPreview" zoomScale="85" zoomScaleNormal="85" zoomScaleSheetLayoutView="85"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1" customWidth="1"/>
    <col min="43" max="86" width="4.125" style="172" customWidth="1"/>
    <col min="87" max="99" width="8" style="2" customWidth="1"/>
    <col min="100" max="110" width="9" style="2"/>
    <col min="111" max="111" width="14" style="2" bestFit="1" customWidth="1"/>
    <col min="112" max="16384" width="9" style="2"/>
  </cols>
  <sheetData>
    <row r="1" spans="2:86" ht="12" customHeight="1" x14ac:dyDescent="0.15">
      <c r="AU1" s="860" t="s">
        <v>909</v>
      </c>
      <c r="AV1" s="861" t="s">
        <v>910</v>
      </c>
      <c r="AW1" s="861"/>
      <c r="AX1" s="861"/>
      <c r="AY1" s="855" t="s">
        <v>911</v>
      </c>
      <c r="AZ1" s="855"/>
      <c r="BA1" s="855"/>
      <c r="BB1" s="855"/>
      <c r="BC1" s="855"/>
      <c r="BD1" s="855"/>
      <c r="BE1" s="855"/>
      <c r="BF1" s="855"/>
      <c r="BG1" s="855"/>
      <c r="BH1" s="855"/>
      <c r="BI1" s="855"/>
      <c r="BJ1" s="855"/>
      <c r="BK1" s="855" t="s">
        <v>912</v>
      </c>
      <c r="BL1" s="855"/>
      <c r="BM1" s="855"/>
      <c r="BN1" s="855"/>
      <c r="BO1" s="855"/>
      <c r="BP1" s="855"/>
      <c r="BQ1" s="855"/>
      <c r="BR1" s="855"/>
      <c r="BS1" s="855"/>
      <c r="BT1" s="855"/>
      <c r="BU1" s="855"/>
      <c r="BV1" s="855"/>
      <c r="BW1" s="857"/>
      <c r="BX1" s="857"/>
      <c r="BY1" s="857"/>
      <c r="BZ1" s="857"/>
      <c r="CA1" s="857"/>
      <c r="CB1" s="857"/>
      <c r="CC1" s="857"/>
      <c r="CD1" s="857"/>
      <c r="CE1" s="857"/>
      <c r="CF1" s="857"/>
      <c r="CG1" s="857"/>
      <c r="CH1" s="857"/>
    </row>
    <row r="2" spans="2:86" ht="8.25" customHeight="1" x14ac:dyDescent="0.15">
      <c r="AU2" s="860"/>
      <c r="AV2" s="861" t="s">
        <v>913</v>
      </c>
      <c r="AW2" s="862" t="s">
        <v>914</v>
      </c>
      <c r="AX2" s="862" t="s">
        <v>915</v>
      </c>
      <c r="AY2" s="855" t="s">
        <v>916</v>
      </c>
      <c r="AZ2" s="855"/>
      <c r="BA2" s="855"/>
      <c r="BB2" s="855"/>
      <c r="BC2" s="855"/>
      <c r="BD2" s="855"/>
      <c r="BE2" s="855"/>
      <c r="BF2" s="855"/>
      <c r="BG2" s="855"/>
      <c r="BH2" s="855"/>
      <c r="BI2" s="855"/>
      <c r="BJ2" s="855"/>
      <c r="BK2" s="855" t="s">
        <v>917</v>
      </c>
      <c r="BL2" s="855"/>
      <c r="BM2" s="855"/>
      <c r="BN2" s="855"/>
      <c r="BO2" s="855" t="s">
        <v>918</v>
      </c>
      <c r="BP2" s="855"/>
      <c r="BQ2" s="855"/>
      <c r="BR2" s="855"/>
      <c r="BS2" s="855"/>
      <c r="BT2" s="855"/>
      <c r="BU2" s="855"/>
      <c r="BV2" s="855"/>
      <c r="BW2" s="856"/>
      <c r="BX2" s="856"/>
      <c r="BY2" s="856"/>
      <c r="BZ2" s="856"/>
      <c r="CA2" s="857"/>
      <c r="CB2" s="857"/>
      <c r="CC2" s="857"/>
      <c r="CD2" s="857"/>
      <c r="CE2" s="857"/>
      <c r="CF2" s="857"/>
      <c r="CG2" s="857"/>
      <c r="CH2" s="857"/>
    </row>
    <row r="3" spans="2:86" ht="24.95" customHeight="1" x14ac:dyDescent="0.15">
      <c r="B3" s="568" t="s">
        <v>919</v>
      </c>
      <c r="C3" s="858"/>
      <c r="D3" s="858"/>
      <c r="E3" s="859"/>
      <c r="F3" s="859"/>
      <c r="G3" s="859"/>
      <c r="H3" s="859"/>
      <c r="I3" s="859"/>
      <c r="J3" s="859"/>
      <c r="K3" s="858"/>
      <c r="L3" s="858"/>
      <c r="M3" s="858"/>
      <c r="N3" s="858"/>
      <c r="O3" s="858"/>
      <c r="P3" s="858"/>
      <c r="Q3" s="858"/>
      <c r="R3" s="858"/>
      <c r="S3" s="858"/>
      <c r="T3" s="858"/>
      <c r="U3" s="858"/>
      <c r="V3" s="858"/>
      <c r="W3" s="858"/>
      <c r="X3" s="858"/>
      <c r="Y3" s="858"/>
      <c r="Z3" s="858"/>
      <c r="AA3" s="858"/>
      <c r="AB3" s="858"/>
      <c r="AC3" s="858"/>
      <c r="AD3" s="858"/>
      <c r="AE3" s="858"/>
      <c r="AF3" s="858"/>
      <c r="AG3" s="858"/>
      <c r="AH3" s="858"/>
      <c r="AI3" s="858"/>
      <c r="AJ3" s="858"/>
      <c r="AK3" s="858"/>
      <c r="AL3" s="858"/>
      <c r="AM3" s="858"/>
      <c r="AN3" s="858"/>
      <c r="AO3" s="858"/>
      <c r="AU3" s="860"/>
      <c r="AV3" s="861"/>
      <c r="AW3" s="862"/>
      <c r="AX3" s="862"/>
      <c r="AY3" s="855" t="s">
        <v>920</v>
      </c>
      <c r="AZ3" s="855"/>
      <c r="BA3" s="855"/>
      <c r="BB3" s="855"/>
      <c r="BC3" s="855" t="s">
        <v>921</v>
      </c>
      <c r="BD3" s="855"/>
      <c r="BE3" s="855"/>
      <c r="BF3" s="855"/>
      <c r="BG3" s="855" t="s">
        <v>922</v>
      </c>
      <c r="BH3" s="855"/>
      <c r="BI3" s="855"/>
      <c r="BJ3" s="855"/>
      <c r="BK3" s="855" t="s">
        <v>923</v>
      </c>
      <c r="BL3" s="855"/>
      <c r="BM3" s="855"/>
      <c r="BN3" s="855"/>
      <c r="BO3" s="855" t="s">
        <v>921</v>
      </c>
      <c r="BP3" s="855"/>
      <c r="BQ3" s="855"/>
      <c r="BR3" s="855"/>
      <c r="BS3" s="855" t="s">
        <v>922</v>
      </c>
      <c r="BT3" s="855"/>
      <c r="BU3" s="855"/>
      <c r="BV3" s="855"/>
      <c r="BW3" s="857"/>
      <c r="BX3" s="857"/>
      <c r="BY3" s="857"/>
      <c r="BZ3" s="857"/>
      <c r="CA3" s="857"/>
      <c r="CB3" s="857"/>
      <c r="CC3" s="857"/>
      <c r="CD3" s="857"/>
      <c r="CE3" s="857"/>
      <c r="CF3" s="857"/>
      <c r="CG3" s="857"/>
      <c r="CH3" s="857"/>
    </row>
    <row r="4" spans="2:86" ht="18" customHeight="1" x14ac:dyDescent="0.15">
      <c r="B4" s="401" t="s">
        <v>8</v>
      </c>
      <c r="C4" s="401"/>
      <c r="D4" s="401"/>
      <c r="E4" s="624" t="s">
        <v>542</v>
      </c>
      <c r="F4" s="625"/>
      <c r="G4" s="625"/>
      <c r="H4" s="625"/>
      <c r="I4" s="625"/>
      <c r="J4" s="626"/>
      <c r="K4" s="496" t="s">
        <v>9</v>
      </c>
      <c r="L4" s="496"/>
      <c r="M4" s="496"/>
      <c r="N4" s="648" t="s">
        <v>543</v>
      </c>
      <c r="O4" s="648"/>
      <c r="P4" s="648"/>
      <c r="Q4" s="648"/>
      <c r="R4" s="648"/>
      <c r="S4" s="648"/>
      <c r="T4" s="498" t="s">
        <v>924</v>
      </c>
      <c r="U4" s="499"/>
      <c r="V4" s="499"/>
      <c r="W4" s="499"/>
      <c r="X4" s="500"/>
      <c r="Y4" s="870" t="s">
        <v>545</v>
      </c>
      <c r="Z4" s="870"/>
      <c r="AA4" s="870"/>
      <c r="AB4" s="870"/>
      <c r="AC4" s="870"/>
      <c r="AD4" s="870"/>
      <c r="AE4" s="870"/>
      <c r="AF4" s="870"/>
      <c r="AG4" s="498" t="s">
        <v>546</v>
      </c>
      <c r="AH4" s="499"/>
      <c r="AI4" s="499"/>
      <c r="AJ4" s="500"/>
      <c r="AK4" s="863">
        <v>45621</v>
      </c>
      <c r="AL4" s="864"/>
      <c r="AM4" s="864"/>
      <c r="AN4" s="864"/>
      <c r="AO4" s="865"/>
      <c r="AU4" s="860"/>
      <c r="AV4" s="861"/>
      <c r="AW4" s="862"/>
      <c r="AX4" s="862"/>
      <c r="AY4" s="173" t="s">
        <v>925</v>
      </c>
      <c r="AZ4" s="173" t="s">
        <v>926</v>
      </c>
      <c r="BA4" s="173" t="s">
        <v>927</v>
      </c>
      <c r="BB4" s="173" t="s">
        <v>928</v>
      </c>
      <c r="BC4" s="173" t="s">
        <v>925</v>
      </c>
      <c r="BD4" s="173" t="s">
        <v>926</v>
      </c>
      <c r="BE4" s="173" t="s">
        <v>927</v>
      </c>
      <c r="BF4" s="173" t="s">
        <v>928</v>
      </c>
      <c r="BG4" s="173" t="s">
        <v>925</v>
      </c>
      <c r="BH4" s="173" t="s">
        <v>926</v>
      </c>
      <c r="BI4" s="173" t="s">
        <v>927</v>
      </c>
      <c r="BJ4" s="173" t="s">
        <v>928</v>
      </c>
      <c r="BK4" s="173" t="s">
        <v>925</v>
      </c>
      <c r="BL4" s="173" t="s">
        <v>926</v>
      </c>
      <c r="BM4" s="173" t="s">
        <v>927</v>
      </c>
      <c r="BN4" s="173" t="s">
        <v>928</v>
      </c>
      <c r="BO4" s="173" t="s">
        <v>925</v>
      </c>
      <c r="BP4" s="173" t="s">
        <v>926</v>
      </c>
      <c r="BQ4" s="173" t="s">
        <v>927</v>
      </c>
      <c r="BR4" s="173" t="s">
        <v>928</v>
      </c>
      <c r="BS4" s="173" t="s">
        <v>925</v>
      </c>
      <c r="BT4" s="173" t="s">
        <v>926</v>
      </c>
      <c r="BU4" s="173" t="s">
        <v>927</v>
      </c>
      <c r="BV4" s="173" t="s">
        <v>928</v>
      </c>
      <c r="BW4" s="5"/>
      <c r="BX4" s="5"/>
      <c r="BY4" s="5"/>
      <c r="BZ4" s="5"/>
      <c r="CA4" s="5"/>
      <c r="CB4" s="5"/>
      <c r="CC4" s="5"/>
      <c r="CD4" s="5"/>
      <c r="CE4" s="5"/>
      <c r="CF4" s="5"/>
      <c r="CG4" s="5"/>
      <c r="CH4" s="5"/>
    </row>
    <row r="5" spans="2:86" ht="18" customHeight="1" x14ac:dyDescent="0.15">
      <c r="B5" s="409" t="s">
        <v>0</v>
      </c>
      <c r="C5" s="409"/>
      <c r="D5" s="409"/>
      <c r="E5" s="634" t="s">
        <v>547</v>
      </c>
      <c r="F5" s="635"/>
      <c r="G5" s="635"/>
      <c r="H5" s="635"/>
      <c r="I5" s="635"/>
      <c r="J5" s="636"/>
      <c r="K5" s="528" t="s">
        <v>1</v>
      </c>
      <c r="L5" s="528"/>
      <c r="M5" s="528"/>
      <c r="N5" s="648" t="s">
        <v>548</v>
      </c>
      <c r="O5" s="648"/>
      <c r="P5" s="648"/>
      <c r="Q5" s="648"/>
      <c r="R5" s="648"/>
      <c r="S5" s="648"/>
      <c r="T5" s="501"/>
      <c r="U5" s="502"/>
      <c r="V5" s="502"/>
      <c r="W5" s="502"/>
      <c r="X5" s="503"/>
      <c r="Y5" s="869" t="s">
        <v>549</v>
      </c>
      <c r="Z5" s="869"/>
      <c r="AA5" s="869"/>
      <c r="AB5" s="869"/>
      <c r="AC5" s="869"/>
      <c r="AD5" s="869"/>
      <c r="AE5" s="869"/>
      <c r="AF5" s="869"/>
      <c r="AG5" s="632"/>
      <c r="AH5" s="650"/>
      <c r="AI5" s="650"/>
      <c r="AJ5" s="633"/>
      <c r="AK5" s="866"/>
      <c r="AL5" s="867"/>
      <c r="AM5" s="867"/>
      <c r="AN5" s="867"/>
      <c r="AO5" s="868"/>
      <c r="AU5" s="860"/>
      <c r="AV5" s="174" t="str">
        <f>N7</f>
        <v>S044</v>
      </c>
      <c r="AW5" s="175">
        <f>R7</f>
        <v>9.5</v>
      </c>
      <c r="AX5" s="176" t="str">
        <f>AM35</f>
        <v>Ⅱ</v>
      </c>
      <c r="AY5" s="176">
        <f>Y37</f>
        <v>0</v>
      </c>
      <c r="AZ5" s="176">
        <f t="shared" ref="AZ5:BJ5" si="0">Z37</f>
        <v>0</v>
      </c>
      <c r="BA5" s="176">
        <f t="shared" si="0"/>
        <v>0</v>
      </c>
      <c r="BB5" s="176">
        <f>AB37</f>
        <v>0</v>
      </c>
      <c r="BC5" s="176">
        <f t="shared" si="0"/>
        <v>0</v>
      </c>
      <c r="BD5" s="176">
        <f>AD37</f>
        <v>0</v>
      </c>
      <c r="BE5" s="176">
        <f>AE37</f>
        <v>0</v>
      </c>
      <c r="BF5" s="176">
        <f t="shared" si="0"/>
        <v>1</v>
      </c>
      <c r="BG5" s="176">
        <f t="shared" si="0"/>
        <v>0</v>
      </c>
      <c r="BH5" s="176">
        <f t="shared" si="0"/>
        <v>0</v>
      </c>
      <c r="BI5" s="176">
        <f>AI37</f>
        <v>0</v>
      </c>
      <c r="BJ5" s="176">
        <f t="shared" si="0"/>
        <v>0</v>
      </c>
      <c r="BK5" s="176" t="str">
        <f>IF(Y37&gt;0,R7,"")</f>
        <v/>
      </c>
      <c r="BL5" s="177" t="str">
        <f>IF(Y37&gt;0,"",IF(Z37&gt;0,R7,""))</f>
        <v/>
      </c>
      <c r="BM5" s="177" t="str">
        <f>IF(Y37+Z37&gt;0,"",IF(AA37&gt;0,R7,""))</f>
        <v/>
      </c>
      <c r="BN5" s="177" t="str">
        <f>IF(Y37+Z37+AA37&gt;0,"",IF(AB37&gt;0,R7,""))</f>
        <v/>
      </c>
      <c r="BO5" s="176">
        <f>AC35</f>
        <v>0</v>
      </c>
      <c r="BP5" s="176">
        <f t="shared" ref="BP5:BQ5" si="1">AD35</f>
        <v>0</v>
      </c>
      <c r="BQ5" s="176">
        <f t="shared" si="1"/>
        <v>0</v>
      </c>
      <c r="BR5" s="176">
        <f>AF35</f>
        <v>0.01</v>
      </c>
      <c r="BS5" s="176">
        <f>AG35</f>
        <v>0</v>
      </c>
      <c r="BT5" s="176">
        <f>AH35</f>
        <v>0</v>
      </c>
      <c r="BU5" s="176">
        <f>AI35</f>
        <v>0</v>
      </c>
      <c r="BV5" s="176">
        <f>AJ35</f>
        <v>0</v>
      </c>
      <c r="BW5" s="178"/>
      <c r="BX5" s="179"/>
      <c r="BY5" s="179"/>
      <c r="BZ5" s="179"/>
      <c r="CA5" s="180"/>
      <c r="CB5" s="180"/>
      <c r="CC5" s="180"/>
      <c r="CD5" s="180"/>
      <c r="CE5" s="180"/>
      <c r="CF5" s="180"/>
      <c r="CG5" s="180"/>
      <c r="CH5" s="180"/>
    </row>
    <row r="6" spans="2:86" ht="12" customHeight="1" x14ac:dyDescent="0.15">
      <c r="B6" s="871" t="s">
        <v>929</v>
      </c>
      <c r="C6" s="873"/>
      <c r="D6" s="874"/>
      <c r="E6" s="875"/>
      <c r="F6" s="875"/>
      <c r="G6" s="875"/>
      <c r="H6" s="875"/>
      <c r="I6" s="875"/>
      <c r="J6" s="876"/>
      <c r="K6" s="881" t="s">
        <v>930</v>
      </c>
      <c r="L6" s="882"/>
      <c r="M6" s="882"/>
      <c r="N6" s="882"/>
      <c r="O6" s="882"/>
      <c r="P6" s="882"/>
      <c r="Q6" s="882"/>
      <c r="R6" s="882"/>
      <c r="S6" s="882"/>
      <c r="T6" s="882"/>
      <c r="U6" s="882"/>
      <c r="V6" s="882"/>
      <c r="W6" s="882"/>
      <c r="X6" s="882"/>
      <c r="Y6" s="882"/>
      <c r="Z6" s="882"/>
      <c r="AA6" s="882"/>
      <c r="AB6" s="882"/>
      <c r="AC6" s="882"/>
      <c r="AD6" s="882"/>
      <c r="AE6" s="882"/>
      <c r="AF6" s="882"/>
      <c r="AG6" s="882"/>
      <c r="AH6" s="882"/>
      <c r="AI6" s="882"/>
      <c r="AJ6" s="882"/>
      <c r="AK6" s="882"/>
      <c r="AL6" s="882"/>
      <c r="AM6" s="882"/>
      <c r="AN6" s="882"/>
      <c r="AO6" s="883"/>
      <c r="AP6" s="2"/>
    </row>
    <row r="7" spans="2:86" ht="12" customHeight="1" x14ac:dyDescent="0.15">
      <c r="B7" s="872"/>
      <c r="C7" s="877"/>
      <c r="D7" s="875"/>
      <c r="E7" s="875"/>
      <c r="F7" s="875"/>
      <c r="G7" s="875"/>
      <c r="H7" s="875"/>
      <c r="I7" s="875"/>
      <c r="J7" s="876"/>
      <c r="K7" s="884" t="s">
        <v>931</v>
      </c>
      <c r="L7" s="885"/>
      <c r="M7" s="886"/>
      <c r="N7" s="887" t="s">
        <v>631</v>
      </c>
      <c r="O7" s="888"/>
      <c r="P7" s="884" t="s">
        <v>932</v>
      </c>
      <c r="Q7" s="886"/>
      <c r="R7" s="889">
        <v>9.5</v>
      </c>
      <c r="S7" s="890"/>
      <c r="T7" s="891"/>
      <c r="U7" s="892" t="s">
        <v>933</v>
      </c>
      <c r="V7" s="893"/>
      <c r="W7" s="892" t="s">
        <v>934</v>
      </c>
      <c r="X7" s="893"/>
      <c r="Y7" s="886" t="s">
        <v>935</v>
      </c>
      <c r="Z7" s="898"/>
      <c r="AA7" s="898"/>
      <c r="AB7" s="898"/>
      <c r="AC7" s="892" t="s">
        <v>936</v>
      </c>
      <c r="AD7" s="899"/>
      <c r="AE7" s="899"/>
      <c r="AF7" s="899"/>
      <c r="AG7" s="899"/>
      <c r="AH7" s="899"/>
      <c r="AI7" s="899"/>
      <c r="AJ7" s="893"/>
      <c r="AK7" s="892" t="s">
        <v>937</v>
      </c>
      <c r="AL7" s="899"/>
      <c r="AM7" s="899"/>
      <c r="AN7" s="901"/>
      <c r="AO7" s="902"/>
      <c r="AP7" s="2"/>
      <c r="AW7" s="182"/>
    </row>
    <row r="8" spans="2:86" ht="12" customHeight="1" x14ac:dyDescent="0.15">
      <c r="B8" s="872"/>
      <c r="C8" s="877"/>
      <c r="D8" s="875"/>
      <c r="E8" s="875"/>
      <c r="F8" s="875"/>
      <c r="G8" s="875"/>
      <c r="H8" s="875"/>
      <c r="I8" s="875"/>
      <c r="J8" s="876"/>
      <c r="K8" s="898" t="s">
        <v>731</v>
      </c>
      <c r="L8" s="898" t="s">
        <v>560</v>
      </c>
      <c r="M8" s="898"/>
      <c r="N8" s="898" t="s">
        <v>561</v>
      </c>
      <c r="O8" s="898"/>
      <c r="P8" s="898" t="s">
        <v>938</v>
      </c>
      <c r="Q8" s="898"/>
      <c r="R8" s="898" t="s">
        <v>939</v>
      </c>
      <c r="S8" s="898"/>
      <c r="T8" s="898"/>
      <c r="U8" s="894"/>
      <c r="V8" s="895"/>
      <c r="W8" s="894"/>
      <c r="X8" s="895"/>
      <c r="Y8" s="886"/>
      <c r="Z8" s="898"/>
      <c r="AA8" s="898"/>
      <c r="AB8" s="898"/>
      <c r="AC8" s="896"/>
      <c r="AD8" s="900"/>
      <c r="AE8" s="900"/>
      <c r="AF8" s="900"/>
      <c r="AG8" s="900"/>
      <c r="AH8" s="900"/>
      <c r="AI8" s="900"/>
      <c r="AJ8" s="897"/>
      <c r="AK8" s="894"/>
      <c r="AL8" s="903"/>
      <c r="AM8" s="903"/>
      <c r="AN8" s="904"/>
      <c r="AO8" s="905"/>
      <c r="AP8" s="2"/>
    </row>
    <row r="9" spans="2:86" ht="12" customHeight="1" x14ac:dyDescent="0.15">
      <c r="B9" s="872"/>
      <c r="C9" s="877"/>
      <c r="D9" s="875"/>
      <c r="E9" s="875"/>
      <c r="F9" s="875"/>
      <c r="G9" s="875"/>
      <c r="H9" s="875"/>
      <c r="I9" s="875"/>
      <c r="J9" s="876"/>
      <c r="K9" s="898"/>
      <c r="L9" s="898"/>
      <c r="M9" s="898"/>
      <c r="N9" s="898"/>
      <c r="O9" s="898"/>
      <c r="P9" s="898"/>
      <c r="Q9" s="898"/>
      <c r="R9" s="898"/>
      <c r="S9" s="898"/>
      <c r="T9" s="898"/>
      <c r="U9" s="894"/>
      <c r="V9" s="895"/>
      <c r="W9" s="894"/>
      <c r="X9" s="895"/>
      <c r="Y9" s="886" t="s">
        <v>940</v>
      </c>
      <c r="Z9" s="898"/>
      <c r="AA9" s="898"/>
      <c r="AB9" s="898"/>
      <c r="AC9" s="898" t="s">
        <v>941</v>
      </c>
      <c r="AD9" s="898"/>
      <c r="AE9" s="898"/>
      <c r="AF9" s="898"/>
      <c r="AG9" s="898" t="s">
        <v>942</v>
      </c>
      <c r="AH9" s="898"/>
      <c r="AI9" s="898"/>
      <c r="AJ9" s="898"/>
      <c r="AK9" s="894"/>
      <c r="AL9" s="903"/>
      <c r="AM9" s="903"/>
      <c r="AN9" s="904"/>
      <c r="AO9" s="905"/>
      <c r="AP9" s="2"/>
    </row>
    <row r="10" spans="2:86" ht="12" customHeight="1" x14ac:dyDescent="0.15">
      <c r="B10" s="872"/>
      <c r="C10" s="877"/>
      <c r="D10" s="875"/>
      <c r="E10" s="875"/>
      <c r="F10" s="875"/>
      <c r="G10" s="875"/>
      <c r="H10" s="875"/>
      <c r="I10" s="875"/>
      <c r="J10" s="876"/>
      <c r="K10" s="898"/>
      <c r="L10" s="898"/>
      <c r="M10" s="898"/>
      <c r="N10" s="898"/>
      <c r="O10" s="898"/>
      <c r="P10" s="898"/>
      <c r="Q10" s="898"/>
      <c r="R10" s="898"/>
      <c r="S10" s="898"/>
      <c r="T10" s="898"/>
      <c r="U10" s="896"/>
      <c r="V10" s="897"/>
      <c r="W10" s="896"/>
      <c r="X10" s="897"/>
      <c r="Y10" s="183" t="s">
        <v>527</v>
      </c>
      <c r="Z10" s="184" t="s">
        <v>526</v>
      </c>
      <c r="AA10" s="184" t="s">
        <v>943</v>
      </c>
      <c r="AB10" s="184" t="s">
        <v>944</v>
      </c>
      <c r="AC10" s="184" t="s">
        <v>527</v>
      </c>
      <c r="AD10" s="184" t="s">
        <v>526</v>
      </c>
      <c r="AE10" s="184" t="s">
        <v>943</v>
      </c>
      <c r="AF10" s="184" t="s">
        <v>944</v>
      </c>
      <c r="AG10" s="184" t="s">
        <v>527</v>
      </c>
      <c r="AH10" s="184" t="s">
        <v>526</v>
      </c>
      <c r="AI10" s="184" t="s">
        <v>943</v>
      </c>
      <c r="AJ10" s="184" t="s">
        <v>944</v>
      </c>
      <c r="AK10" s="896"/>
      <c r="AL10" s="900"/>
      <c r="AM10" s="900"/>
      <c r="AN10" s="906"/>
      <c r="AO10" s="907"/>
      <c r="AP10" s="2"/>
    </row>
    <row r="11" spans="2:86" ht="12" customHeight="1" x14ac:dyDescent="0.15">
      <c r="B11" s="872"/>
      <c r="C11" s="877"/>
      <c r="D11" s="875"/>
      <c r="E11" s="875"/>
      <c r="F11" s="875"/>
      <c r="G11" s="875"/>
      <c r="H11" s="875"/>
      <c r="I11" s="875"/>
      <c r="J11" s="876"/>
      <c r="K11" s="185">
        <v>1</v>
      </c>
      <c r="L11" s="908" t="s">
        <v>574</v>
      </c>
      <c r="M11" s="910"/>
      <c r="N11" s="908" t="s">
        <v>588</v>
      </c>
      <c r="O11" s="910"/>
      <c r="P11" s="908" t="s">
        <v>576</v>
      </c>
      <c r="Q11" s="910"/>
      <c r="R11" s="606" t="s">
        <v>269</v>
      </c>
      <c r="S11" s="606"/>
      <c r="T11" s="606"/>
      <c r="U11" s="908" t="s">
        <v>579</v>
      </c>
      <c r="V11" s="910"/>
      <c r="W11" s="908"/>
      <c r="X11" s="910"/>
      <c r="Y11" s="186"/>
      <c r="Z11" s="187"/>
      <c r="AA11" s="187"/>
      <c r="AB11" s="187"/>
      <c r="AC11" s="188"/>
      <c r="AD11" s="188"/>
      <c r="AE11" s="188"/>
      <c r="AF11" s="188">
        <v>0.01</v>
      </c>
      <c r="AG11" s="188"/>
      <c r="AH11" s="188"/>
      <c r="AI11" s="188"/>
      <c r="AJ11" s="188"/>
      <c r="AK11" s="908"/>
      <c r="AL11" s="909"/>
      <c r="AM11" s="909"/>
      <c r="AN11" s="909"/>
      <c r="AO11" s="910"/>
      <c r="AP11" s="2"/>
      <c r="AQ11" s="189">
        <f>IF(P11="材質劣化",2,IF(P11="漏水",3,1))</f>
        <v>2</v>
      </c>
    </row>
    <row r="12" spans="2:86" ht="12" customHeight="1" x14ac:dyDescent="0.15">
      <c r="B12" s="872"/>
      <c r="C12" s="877"/>
      <c r="D12" s="875"/>
      <c r="E12" s="875"/>
      <c r="F12" s="875"/>
      <c r="G12" s="875"/>
      <c r="H12" s="875"/>
      <c r="I12" s="875"/>
      <c r="J12" s="876"/>
      <c r="K12" s="185"/>
      <c r="L12" s="908"/>
      <c r="M12" s="910"/>
      <c r="N12" s="908"/>
      <c r="O12" s="910"/>
      <c r="P12" s="908"/>
      <c r="Q12" s="910"/>
      <c r="R12" s="606"/>
      <c r="S12" s="606"/>
      <c r="T12" s="606"/>
      <c r="U12" s="908"/>
      <c r="V12" s="910"/>
      <c r="W12" s="908"/>
      <c r="X12" s="910"/>
      <c r="Y12" s="186"/>
      <c r="Z12" s="187"/>
      <c r="AA12" s="187"/>
      <c r="AB12" s="187"/>
      <c r="AC12" s="188"/>
      <c r="AD12" s="188"/>
      <c r="AE12" s="188"/>
      <c r="AF12" s="188"/>
      <c r="AG12" s="188"/>
      <c r="AH12" s="188"/>
      <c r="AI12" s="188"/>
      <c r="AJ12" s="188"/>
      <c r="AK12" s="908"/>
      <c r="AL12" s="909"/>
      <c r="AM12" s="909"/>
      <c r="AN12" s="909"/>
      <c r="AO12" s="910"/>
      <c r="AP12" s="2"/>
      <c r="AQ12" s="189">
        <f>IF(P12="材質劣化",2,IF(P12="漏水",3,1))</f>
        <v>1</v>
      </c>
    </row>
    <row r="13" spans="2:86" ht="12" customHeight="1" x14ac:dyDescent="0.15">
      <c r="B13" s="872"/>
      <c r="C13" s="877"/>
      <c r="D13" s="875"/>
      <c r="E13" s="875"/>
      <c r="F13" s="875"/>
      <c r="G13" s="875"/>
      <c r="H13" s="875"/>
      <c r="I13" s="875"/>
      <c r="J13" s="876"/>
      <c r="K13" s="185"/>
      <c r="L13" s="908"/>
      <c r="M13" s="910"/>
      <c r="N13" s="908"/>
      <c r="O13" s="910"/>
      <c r="P13" s="908"/>
      <c r="Q13" s="910"/>
      <c r="R13" s="604"/>
      <c r="S13" s="620"/>
      <c r="T13" s="605"/>
      <c r="U13" s="908"/>
      <c r="V13" s="910"/>
      <c r="W13" s="908"/>
      <c r="X13" s="910"/>
      <c r="Y13" s="186"/>
      <c r="Z13" s="187"/>
      <c r="AA13" s="187"/>
      <c r="AB13" s="187"/>
      <c r="AC13" s="188"/>
      <c r="AD13" s="188"/>
      <c r="AE13" s="188"/>
      <c r="AF13" s="188"/>
      <c r="AG13" s="188"/>
      <c r="AH13" s="188"/>
      <c r="AI13" s="188"/>
      <c r="AJ13" s="188"/>
      <c r="AK13" s="908"/>
      <c r="AL13" s="909"/>
      <c r="AM13" s="909"/>
      <c r="AN13" s="909"/>
      <c r="AO13" s="910"/>
      <c r="AP13" s="2"/>
      <c r="AQ13" s="189">
        <f t="shared" ref="AQ13:AQ34" si="2">IF(P13="材質劣化",2,IF(P13="漏水",3,1))</f>
        <v>1</v>
      </c>
    </row>
    <row r="14" spans="2:86" ht="12" customHeight="1" x14ac:dyDescent="0.15">
      <c r="B14" s="872"/>
      <c r="C14" s="877"/>
      <c r="D14" s="875"/>
      <c r="E14" s="875"/>
      <c r="F14" s="875"/>
      <c r="G14" s="875"/>
      <c r="H14" s="875"/>
      <c r="I14" s="875"/>
      <c r="J14" s="876"/>
      <c r="K14" s="185"/>
      <c r="L14" s="908"/>
      <c r="M14" s="910"/>
      <c r="N14" s="908"/>
      <c r="O14" s="910"/>
      <c r="P14" s="908"/>
      <c r="Q14" s="910"/>
      <c r="R14" s="604"/>
      <c r="S14" s="620"/>
      <c r="T14" s="605"/>
      <c r="U14" s="908"/>
      <c r="V14" s="910"/>
      <c r="W14" s="908"/>
      <c r="X14" s="910"/>
      <c r="Y14" s="186"/>
      <c r="Z14" s="187"/>
      <c r="AA14" s="187"/>
      <c r="AB14" s="187"/>
      <c r="AC14" s="188"/>
      <c r="AD14" s="188"/>
      <c r="AE14" s="188"/>
      <c r="AF14" s="188"/>
      <c r="AG14" s="188"/>
      <c r="AH14" s="188"/>
      <c r="AI14" s="188"/>
      <c r="AJ14" s="188"/>
      <c r="AK14" s="908"/>
      <c r="AL14" s="909"/>
      <c r="AM14" s="909"/>
      <c r="AN14" s="909"/>
      <c r="AO14" s="910"/>
      <c r="AP14" s="2"/>
      <c r="AQ14" s="189">
        <f t="shared" si="2"/>
        <v>1</v>
      </c>
    </row>
    <row r="15" spans="2:86" ht="12" customHeight="1" x14ac:dyDescent="0.15">
      <c r="B15" s="872"/>
      <c r="C15" s="877"/>
      <c r="D15" s="875"/>
      <c r="E15" s="875"/>
      <c r="F15" s="875"/>
      <c r="G15" s="875"/>
      <c r="H15" s="875"/>
      <c r="I15" s="875"/>
      <c r="J15" s="876"/>
      <c r="K15" s="185"/>
      <c r="L15" s="908"/>
      <c r="M15" s="910"/>
      <c r="N15" s="908"/>
      <c r="O15" s="910"/>
      <c r="P15" s="908"/>
      <c r="Q15" s="910"/>
      <c r="R15" s="604"/>
      <c r="S15" s="620"/>
      <c r="T15" s="605"/>
      <c r="U15" s="908"/>
      <c r="V15" s="910"/>
      <c r="W15" s="908"/>
      <c r="X15" s="910"/>
      <c r="Y15" s="186"/>
      <c r="Z15" s="187"/>
      <c r="AA15" s="187"/>
      <c r="AB15" s="187"/>
      <c r="AC15" s="188"/>
      <c r="AD15" s="188"/>
      <c r="AE15" s="188"/>
      <c r="AF15" s="188"/>
      <c r="AG15" s="188"/>
      <c r="AH15" s="188"/>
      <c r="AI15" s="188"/>
      <c r="AJ15" s="188"/>
      <c r="AK15" s="908"/>
      <c r="AL15" s="909"/>
      <c r="AM15" s="909"/>
      <c r="AN15" s="909"/>
      <c r="AO15" s="910"/>
      <c r="AP15" s="2"/>
      <c r="AQ15" s="189">
        <f t="shared" si="2"/>
        <v>1</v>
      </c>
    </row>
    <row r="16" spans="2:86" ht="12" customHeight="1" x14ac:dyDescent="0.15">
      <c r="B16" s="872"/>
      <c r="C16" s="877"/>
      <c r="D16" s="875"/>
      <c r="E16" s="875"/>
      <c r="F16" s="875"/>
      <c r="G16" s="875"/>
      <c r="H16" s="875"/>
      <c r="I16" s="875"/>
      <c r="J16" s="876"/>
      <c r="K16" s="185"/>
      <c r="L16" s="908"/>
      <c r="M16" s="910"/>
      <c r="N16" s="908"/>
      <c r="O16" s="910"/>
      <c r="P16" s="908"/>
      <c r="Q16" s="910"/>
      <c r="R16" s="604"/>
      <c r="S16" s="620"/>
      <c r="T16" s="605"/>
      <c r="U16" s="908"/>
      <c r="V16" s="910"/>
      <c r="W16" s="908"/>
      <c r="X16" s="910"/>
      <c r="Y16" s="186"/>
      <c r="Z16" s="187"/>
      <c r="AA16" s="187"/>
      <c r="AB16" s="187"/>
      <c r="AC16" s="188"/>
      <c r="AD16" s="188"/>
      <c r="AE16" s="188"/>
      <c r="AF16" s="188"/>
      <c r="AG16" s="188"/>
      <c r="AH16" s="188"/>
      <c r="AI16" s="188"/>
      <c r="AJ16" s="188"/>
      <c r="AK16" s="908"/>
      <c r="AL16" s="909"/>
      <c r="AM16" s="909"/>
      <c r="AN16" s="909"/>
      <c r="AO16" s="910"/>
      <c r="AP16" s="2"/>
      <c r="AQ16" s="189">
        <f t="shared" si="2"/>
        <v>1</v>
      </c>
    </row>
    <row r="17" spans="2:46" ht="12" customHeight="1" x14ac:dyDescent="0.15">
      <c r="B17" s="872"/>
      <c r="C17" s="877"/>
      <c r="D17" s="875"/>
      <c r="E17" s="875"/>
      <c r="F17" s="875"/>
      <c r="G17" s="875"/>
      <c r="H17" s="875"/>
      <c r="I17" s="875"/>
      <c r="J17" s="876"/>
      <c r="K17" s="185"/>
      <c r="L17" s="908"/>
      <c r="M17" s="910"/>
      <c r="N17" s="908"/>
      <c r="O17" s="910"/>
      <c r="P17" s="908"/>
      <c r="Q17" s="910"/>
      <c r="R17" s="604"/>
      <c r="S17" s="620"/>
      <c r="T17" s="605"/>
      <c r="U17" s="908"/>
      <c r="V17" s="910"/>
      <c r="W17" s="908"/>
      <c r="X17" s="910"/>
      <c r="Y17" s="186"/>
      <c r="Z17" s="187"/>
      <c r="AA17" s="187"/>
      <c r="AB17" s="187"/>
      <c r="AC17" s="188"/>
      <c r="AD17" s="188"/>
      <c r="AE17" s="188"/>
      <c r="AF17" s="188"/>
      <c r="AG17" s="188"/>
      <c r="AH17" s="188"/>
      <c r="AI17" s="188"/>
      <c r="AJ17" s="188"/>
      <c r="AK17" s="908"/>
      <c r="AL17" s="909"/>
      <c r="AM17" s="909"/>
      <c r="AN17" s="909"/>
      <c r="AO17" s="910"/>
      <c r="AP17" s="2"/>
      <c r="AQ17" s="189">
        <f t="shared" si="2"/>
        <v>1</v>
      </c>
    </row>
    <row r="18" spans="2:46" ht="12" customHeight="1" x14ac:dyDescent="0.15">
      <c r="B18" s="872"/>
      <c r="C18" s="877"/>
      <c r="D18" s="875"/>
      <c r="E18" s="875"/>
      <c r="F18" s="875"/>
      <c r="G18" s="875"/>
      <c r="H18" s="875"/>
      <c r="I18" s="875"/>
      <c r="J18" s="876"/>
      <c r="K18" s="185"/>
      <c r="L18" s="908"/>
      <c r="M18" s="910"/>
      <c r="N18" s="908"/>
      <c r="O18" s="910"/>
      <c r="P18" s="908"/>
      <c r="Q18" s="910"/>
      <c r="R18" s="604"/>
      <c r="S18" s="620"/>
      <c r="T18" s="605"/>
      <c r="U18" s="908"/>
      <c r="V18" s="910"/>
      <c r="W18" s="908"/>
      <c r="X18" s="910"/>
      <c r="Y18" s="186"/>
      <c r="Z18" s="187"/>
      <c r="AA18" s="187"/>
      <c r="AB18" s="187"/>
      <c r="AC18" s="188"/>
      <c r="AD18" s="188"/>
      <c r="AE18" s="188"/>
      <c r="AF18" s="188"/>
      <c r="AG18" s="188"/>
      <c r="AH18" s="188"/>
      <c r="AI18" s="188"/>
      <c r="AJ18" s="188"/>
      <c r="AK18" s="908"/>
      <c r="AL18" s="909"/>
      <c r="AM18" s="909"/>
      <c r="AN18" s="909"/>
      <c r="AO18" s="910"/>
      <c r="AP18" s="2"/>
      <c r="AQ18" s="189">
        <f t="shared" si="2"/>
        <v>1</v>
      </c>
    </row>
    <row r="19" spans="2:46" ht="12" customHeight="1" x14ac:dyDescent="0.15">
      <c r="B19" s="872"/>
      <c r="C19" s="877"/>
      <c r="D19" s="875"/>
      <c r="E19" s="875"/>
      <c r="F19" s="875"/>
      <c r="G19" s="875"/>
      <c r="H19" s="875"/>
      <c r="I19" s="875"/>
      <c r="J19" s="876"/>
      <c r="K19" s="185"/>
      <c r="L19" s="908"/>
      <c r="M19" s="910"/>
      <c r="N19" s="908"/>
      <c r="O19" s="910"/>
      <c r="P19" s="908"/>
      <c r="Q19" s="910"/>
      <c r="R19" s="604"/>
      <c r="S19" s="620"/>
      <c r="T19" s="605"/>
      <c r="U19" s="908"/>
      <c r="V19" s="910"/>
      <c r="W19" s="908"/>
      <c r="X19" s="910"/>
      <c r="Y19" s="186"/>
      <c r="Z19" s="187"/>
      <c r="AA19" s="187"/>
      <c r="AB19" s="187"/>
      <c r="AC19" s="188"/>
      <c r="AD19" s="188"/>
      <c r="AE19" s="188"/>
      <c r="AF19" s="188"/>
      <c r="AG19" s="188"/>
      <c r="AH19" s="188"/>
      <c r="AI19" s="188"/>
      <c r="AJ19" s="188"/>
      <c r="AK19" s="908"/>
      <c r="AL19" s="909"/>
      <c r="AM19" s="909"/>
      <c r="AN19" s="909"/>
      <c r="AO19" s="910"/>
      <c r="AP19" s="2"/>
      <c r="AQ19" s="189">
        <f t="shared" si="2"/>
        <v>1</v>
      </c>
    </row>
    <row r="20" spans="2:46" ht="12" customHeight="1" x14ac:dyDescent="0.15">
      <c r="B20" s="872"/>
      <c r="C20" s="877"/>
      <c r="D20" s="875"/>
      <c r="E20" s="875"/>
      <c r="F20" s="875"/>
      <c r="G20" s="875"/>
      <c r="H20" s="875"/>
      <c r="I20" s="875"/>
      <c r="J20" s="876"/>
      <c r="K20" s="185"/>
      <c r="L20" s="908"/>
      <c r="M20" s="910"/>
      <c r="N20" s="908"/>
      <c r="O20" s="910"/>
      <c r="P20" s="908"/>
      <c r="Q20" s="910"/>
      <c r="R20" s="604"/>
      <c r="S20" s="620"/>
      <c r="T20" s="605"/>
      <c r="U20" s="908"/>
      <c r="V20" s="910"/>
      <c r="W20" s="908"/>
      <c r="X20" s="910"/>
      <c r="Y20" s="186"/>
      <c r="Z20" s="187"/>
      <c r="AA20" s="187"/>
      <c r="AB20" s="187"/>
      <c r="AC20" s="188"/>
      <c r="AD20" s="188"/>
      <c r="AE20" s="188"/>
      <c r="AF20" s="188"/>
      <c r="AG20" s="188"/>
      <c r="AH20" s="188"/>
      <c r="AI20" s="188"/>
      <c r="AJ20" s="188"/>
      <c r="AK20" s="908"/>
      <c r="AL20" s="909"/>
      <c r="AM20" s="909"/>
      <c r="AN20" s="909"/>
      <c r="AO20" s="910"/>
      <c r="AP20" s="2"/>
      <c r="AQ20" s="189">
        <f t="shared" si="2"/>
        <v>1</v>
      </c>
    </row>
    <row r="21" spans="2:46" ht="12" customHeight="1" x14ac:dyDescent="0.15">
      <c r="B21" s="872"/>
      <c r="C21" s="877"/>
      <c r="D21" s="875"/>
      <c r="E21" s="875"/>
      <c r="F21" s="875"/>
      <c r="G21" s="875"/>
      <c r="H21" s="875"/>
      <c r="I21" s="875"/>
      <c r="J21" s="876"/>
      <c r="K21" s="185"/>
      <c r="L21" s="908"/>
      <c r="M21" s="910"/>
      <c r="N21" s="908"/>
      <c r="O21" s="910"/>
      <c r="P21" s="908"/>
      <c r="Q21" s="910"/>
      <c r="R21" s="604"/>
      <c r="S21" s="620"/>
      <c r="T21" s="605"/>
      <c r="U21" s="908"/>
      <c r="V21" s="910"/>
      <c r="W21" s="908"/>
      <c r="X21" s="910"/>
      <c r="Y21" s="186"/>
      <c r="Z21" s="187"/>
      <c r="AA21" s="187"/>
      <c r="AB21" s="187"/>
      <c r="AC21" s="188"/>
      <c r="AD21" s="188"/>
      <c r="AE21" s="188"/>
      <c r="AF21" s="188"/>
      <c r="AG21" s="188"/>
      <c r="AH21" s="188"/>
      <c r="AI21" s="188"/>
      <c r="AJ21" s="188"/>
      <c r="AK21" s="908"/>
      <c r="AL21" s="909"/>
      <c r="AM21" s="909"/>
      <c r="AN21" s="909"/>
      <c r="AO21" s="910"/>
      <c r="AP21" s="2"/>
      <c r="AQ21" s="189">
        <f>IF(P21="材質劣化",2,IF(P21="漏水",3,1))</f>
        <v>1</v>
      </c>
    </row>
    <row r="22" spans="2:46" ht="12" customHeight="1" x14ac:dyDescent="0.15">
      <c r="B22" s="872"/>
      <c r="C22" s="877"/>
      <c r="D22" s="875"/>
      <c r="E22" s="875"/>
      <c r="F22" s="875"/>
      <c r="G22" s="875"/>
      <c r="H22" s="875"/>
      <c r="I22" s="875"/>
      <c r="J22" s="876"/>
      <c r="K22" s="185"/>
      <c r="L22" s="908"/>
      <c r="M22" s="910"/>
      <c r="N22" s="908"/>
      <c r="O22" s="910"/>
      <c r="P22" s="908"/>
      <c r="Q22" s="910"/>
      <c r="R22" s="604"/>
      <c r="S22" s="620"/>
      <c r="T22" s="605"/>
      <c r="U22" s="908"/>
      <c r="V22" s="910"/>
      <c r="W22" s="908"/>
      <c r="X22" s="910"/>
      <c r="Y22" s="186"/>
      <c r="Z22" s="187"/>
      <c r="AA22" s="187"/>
      <c r="AB22" s="187"/>
      <c r="AC22" s="188"/>
      <c r="AD22" s="188"/>
      <c r="AE22" s="188"/>
      <c r="AF22" s="188"/>
      <c r="AG22" s="188"/>
      <c r="AH22" s="188"/>
      <c r="AI22" s="188"/>
      <c r="AJ22" s="188"/>
      <c r="AK22" s="908"/>
      <c r="AL22" s="909"/>
      <c r="AM22" s="909"/>
      <c r="AN22" s="909"/>
      <c r="AO22" s="910"/>
      <c r="AP22" s="2"/>
      <c r="AQ22" s="189">
        <f t="shared" si="2"/>
        <v>1</v>
      </c>
    </row>
    <row r="23" spans="2:46" ht="12" customHeight="1" x14ac:dyDescent="0.15">
      <c r="B23" s="872"/>
      <c r="C23" s="877"/>
      <c r="D23" s="875"/>
      <c r="E23" s="875"/>
      <c r="F23" s="875"/>
      <c r="G23" s="875"/>
      <c r="H23" s="875"/>
      <c r="I23" s="875"/>
      <c r="J23" s="876"/>
      <c r="K23" s="185"/>
      <c r="L23" s="908"/>
      <c r="M23" s="910"/>
      <c r="N23" s="908"/>
      <c r="O23" s="910"/>
      <c r="P23" s="908"/>
      <c r="Q23" s="910"/>
      <c r="R23" s="604"/>
      <c r="S23" s="620"/>
      <c r="T23" s="605"/>
      <c r="U23" s="908"/>
      <c r="V23" s="910"/>
      <c r="W23" s="908"/>
      <c r="X23" s="910"/>
      <c r="Y23" s="186"/>
      <c r="Z23" s="187"/>
      <c r="AA23" s="187"/>
      <c r="AB23" s="187"/>
      <c r="AC23" s="188"/>
      <c r="AD23" s="188"/>
      <c r="AE23" s="188"/>
      <c r="AF23" s="188"/>
      <c r="AG23" s="188"/>
      <c r="AH23" s="188"/>
      <c r="AI23" s="188"/>
      <c r="AJ23" s="188"/>
      <c r="AK23" s="908"/>
      <c r="AL23" s="909"/>
      <c r="AM23" s="909"/>
      <c r="AN23" s="909"/>
      <c r="AO23" s="910"/>
      <c r="AP23" s="2"/>
      <c r="AQ23" s="189">
        <f t="shared" si="2"/>
        <v>1</v>
      </c>
    </row>
    <row r="24" spans="2:46" ht="12" customHeight="1" x14ac:dyDescent="0.15">
      <c r="B24" s="872"/>
      <c r="C24" s="877"/>
      <c r="D24" s="875"/>
      <c r="E24" s="875"/>
      <c r="F24" s="875"/>
      <c r="G24" s="875"/>
      <c r="H24" s="875"/>
      <c r="I24" s="875"/>
      <c r="J24" s="876"/>
      <c r="K24" s="185"/>
      <c r="L24" s="908"/>
      <c r="M24" s="910"/>
      <c r="N24" s="908"/>
      <c r="O24" s="910"/>
      <c r="P24" s="908"/>
      <c r="Q24" s="910"/>
      <c r="R24" s="604"/>
      <c r="S24" s="620"/>
      <c r="T24" s="605"/>
      <c r="U24" s="908"/>
      <c r="V24" s="910"/>
      <c r="W24" s="908"/>
      <c r="X24" s="910"/>
      <c r="Y24" s="186"/>
      <c r="Z24" s="187"/>
      <c r="AA24" s="187"/>
      <c r="AB24" s="187"/>
      <c r="AC24" s="188"/>
      <c r="AD24" s="188"/>
      <c r="AE24" s="188"/>
      <c r="AF24" s="188"/>
      <c r="AG24" s="188"/>
      <c r="AH24" s="188"/>
      <c r="AI24" s="188"/>
      <c r="AJ24" s="188"/>
      <c r="AK24" s="908"/>
      <c r="AL24" s="909"/>
      <c r="AM24" s="909"/>
      <c r="AN24" s="909"/>
      <c r="AO24" s="910"/>
      <c r="AP24" s="2"/>
      <c r="AQ24" s="189">
        <f t="shared" si="2"/>
        <v>1</v>
      </c>
    </row>
    <row r="25" spans="2:46" ht="12" customHeight="1" x14ac:dyDescent="0.15">
      <c r="B25" s="872"/>
      <c r="C25" s="877"/>
      <c r="D25" s="875"/>
      <c r="E25" s="875"/>
      <c r="F25" s="875"/>
      <c r="G25" s="875"/>
      <c r="H25" s="875"/>
      <c r="I25" s="875"/>
      <c r="J25" s="876"/>
      <c r="K25" s="185"/>
      <c r="L25" s="908"/>
      <c r="M25" s="910"/>
      <c r="N25" s="908"/>
      <c r="O25" s="910"/>
      <c r="P25" s="908"/>
      <c r="Q25" s="910"/>
      <c r="R25" s="604"/>
      <c r="S25" s="620"/>
      <c r="T25" s="605"/>
      <c r="U25" s="908"/>
      <c r="V25" s="910"/>
      <c r="W25" s="908"/>
      <c r="X25" s="910"/>
      <c r="Y25" s="186"/>
      <c r="Z25" s="187"/>
      <c r="AA25" s="187"/>
      <c r="AB25" s="187"/>
      <c r="AC25" s="188"/>
      <c r="AD25" s="188"/>
      <c r="AE25" s="188"/>
      <c r="AF25" s="188"/>
      <c r="AG25" s="188"/>
      <c r="AH25" s="188"/>
      <c r="AI25" s="188"/>
      <c r="AJ25" s="188"/>
      <c r="AK25" s="908"/>
      <c r="AL25" s="909"/>
      <c r="AM25" s="909"/>
      <c r="AN25" s="909"/>
      <c r="AO25" s="910"/>
      <c r="AP25" s="2"/>
      <c r="AQ25" s="189">
        <f t="shared" si="2"/>
        <v>1</v>
      </c>
    </row>
    <row r="26" spans="2:46" ht="12" customHeight="1" x14ac:dyDescent="0.15">
      <c r="B26" s="872"/>
      <c r="C26" s="877"/>
      <c r="D26" s="875"/>
      <c r="E26" s="875"/>
      <c r="F26" s="875"/>
      <c r="G26" s="875"/>
      <c r="H26" s="875"/>
      <c r="I26" s="875"/>
      <c r="J26" s="876"/>
      <c r="K26" s="185"/>
      <c r="L26" s="908"/>
      <c r="M26" s="910"/>
      <c r="N26" s="908"/>
      <c r="O26" s="910"/>
      <c r="P26" s="908"/>
      <c r="Q26" s="910"/>
      <c r="R26" s="604"/>
      <c r="S26" s="620"/>
      <c r="T26" s="605"/>
      <c r="U26" s="908"/>
      <c r="V26" s="910"/>
      <c r="W26" s="908"/>
      <c r="X26" s="910"/>
      <c r="Y26" s="186"/>
      <c r="Z26" s="187"/>
      <c r="AA26" s="187"/>
      <c r="AB26" s="187"/>
      <c r="AC26" s="188"/>
      <c r="AD26" s="188"/>
      <c r="AE26" s="188"/>
      <c r="AF26" s="188"/>
      <c r="AG26" s="188"/>
      <c r="AH26" s="188"/>
      <c r="AI26" s="188"/>
      <c r="AJ26" s="188"/>
      <c r="AK26" s="908"/>
      <c r="AL26" s="909"/>
      <c r="AM26" s="909"/>
      <c r="AN26" s="909"/>
      <c r="AO26" s="910"/>
      <c r="AP26" s="2"/>
      <c r="AQ26" s="189">
        <f t="shared" si="2"/>
        <v>1</v>
      </c>
    </row>
    <row r="27" spans="2:46" ht="12" customHeight="1" x14ac:dyDescent="0.15">
      <c r="B27" s="872"/>
      <c r="C27" s="877"/>
      <c r="D27" s="875"/>
      <c r="E27" s="875"/>
      <c r="F27" s="875"/>
      <c r="G27" s="875"/>
      <c r="H27" s="875"/>
      <c r="I27" s="875"/>
      <c r="J27" s="876"/>
      <c r="K27" s="185"/>
      <c r="L27" s="908"/>
      <c r="M27" s="910"/>
      <c r="N27" s="908"/>
      <c r="O27" s="910"/>
      <c r="P27" s="908"/>
      <c r="Q27" s="910"/>
      <c r="R27" s="604"/>
      <c r="S27" s="620"/>
      <c r="T27" s="605"/>
      <c r="U27" s="908"/>
      <c r="V27" s="910"/>
      <c r="W27" s="908"/>
      <c r="X27" s="910"/>
      <c r="Y27" s="186"/>
      <c r="Z27" s="187"/>
      <c r="AA27" s="187"/>
      <c r="AB27" s="187"/>
      <c r="AC27" s="188"/>
      <c r="AD27" s="188"/>
      <c r="AE27" s="188"/>
      <c r="AF27" s="188"/>
      <c r="AG27" s="188"/>
      <c r="AH27" s="188"/>
      <c r="AI27" s="188"/>
      <c r="AJ27" s="188"/>
      <c r="AK27" s="908"/>
      <c r="AL27" s="909"/>
      <c r="AM27" s="909"/>
      <c r="AN27" s="909"/>
      <c r="AO27" s="910"/>
      <c r="AP27" s="2"/>
      <c r="AQ27" s="189">
        <f t="shared" si="2"/>
        <v>1</v>
      </c>
    </row>
    <row r="28" spans="2:46" ht="12" customHeight="1" x14ac:dyDescent="0.15">
      <c r="B28" s="872"/>
      <c r="C28" s="877"/>
      <c r="D28" s="875"/>
      <c r="E28" s="875"/>
      <c r="F28" s="875"/>
      <c r="G28" s="875"/>
      <c r="H28" s="875"/>
      <c r="I28" s="875"/>
      <c r="J28" s="876"/>
      <c r="K28" s="185"/>
      <c r="L28" s="908"/>
      <c r="M28" s="910"/>
      <c r="N28" s="908"/>
      <c r="O28" s="910"/>
      <c r="P28" s="908"/>
      <c r="Q28" s="910"/>
      <c r="R28" s="604"/>
      <c r="S28" s="620"/>
      <c r="T28" s="605"/>
      <c r="U28" s="908"/>
      <c r="V28" s="910"/>
      <c r="W28" s="908"/>
      <c r="X28" s="910"/>
      <c r="Y28" s="186"/>
      <c r="Z28" s="187"/>
      <c r="AA28" s="187"/>
      <c r="AB28" s="187"/>
      <c r="AC28" s="188"/>
      <c r="AD28" s="188"/>
      <c r="AE28" s="188"/>
      <c r="AF28" s="188"/>
      <c r="AG28" s="188"/>
      <c r="AH28" s="188"/>
      <c r="AI28" s="188"/>
      <c r="AJ28" s="188"/>
      <c r="AK28" s="908"/>
      <c r="AL28" s="909"/>
      <c r="AM28" s="909"/>
      <c r="AN28" s="909"/>
      <c r="AO28" s="910"/>
      <c r="AP28" s="2"/>
      <c r="AQ28" s="189">
        <f t="shared" si="2"/>
        <v>1</v>
      </c>
    </row>
    <row r="29" spans="2:46" ht="12" customHeight="1" x14ac:dyDescent="0.15">
      <c r="B29" s="872"/>
      <c r="C29" s="877"/>
      <c r="D29" s="875"/>
      <c r="E29" s="875"/>
      <c r="F29" s="875"/>
      <c r="G29" s="875"/>
      <c r="H29" s="875"/>
      <c r="I29" s="875"/>
      <c r="J29" s="876"/>
      <c r="K29" s="185"/>
      <c r="L29" s="908"/>
      <c r="M29" s="910"/>
      <c r="N29" s="908"/>
      <c r="O29" s="910"/>
      <c r="P29" s="908"/>
      <c r="Q29" s="910"/>
      <c r="R29" s="604"/>
      <c r="S29" s="620"/>
      <c r="T29" s="605"/>
      <c r="U29" s="908"/>
      <c r="V29" s="910"/>
      <c r="W29" s="908"/>
      <c r="X29" s="910"/>
      <c r="Y29" s="186"/>
      <c r="Z29" s="187"/>
      <c r="AA29" s="187"/>
      <c r="AB29" s="187"/>
      <c r="AC29" s="188"/>
      <c r="AD29" s="188"/>
      <c r="AE29" s="188"/>
      <c r="AF29" s="188"/>
      <c r="AG29" s="188"/>
      <c r="AH29" s="188"/>
      <c r="AI29" s="188"/>
      <c r="AJ29" s="188"/>
      <c r="AK29" s="908"/>
      <c r="AL29" s="909"/>
      <c r="AM29" s="909"/>
      <c r="AN29" s="909"/>
      <c r="AO29" s="910"/>
      <c r="AP29" s="2"/>
      <c r="AQ29" s="189">
        <f t="shared" si="2"/>
        <v>1</v>
      </c>
    </row>
    <row r="30" spans="2:46" ht="12" customHeight="1" x14ac:dyDescent="0.15">
      <c r="B30" s="872"/>
      <c r="C30" s="877"/>
      <c r="D30" s="875"/>
      <c r="E30" s="875"/>
      <c r="F30" s="875"/>
      <c r="G30" s="875"/>
      <c r="H30" s="875"/>
      <c r="I30" s="875"/>
      <c r="J30" s="876"/>
      <c r="K30" s="185"/>
      <c r="L30" s="908"/>
      <c r="M30" s="910"/>
      <c r="N30" s="908"/>
      <c r="O30" s="910"/>
      <c r="P30" s="908"/>
      <c r="Q30" s="910"/>
      <c r="R30" s="604"/>
      <c r="S30" s="620"/>
      <c r="T30" s="605"/>
      <c r="U30" s="908"/>
      <c r="V30" s="910"/>
      <c r="W30" s="908"/>
      <c r="X30" s="910"/>
      <c r="Y30" s="186"/>
      <c r="Z30" s="187"/>
      <c r="AA30" s="187"/>
      <c r="AB30" s="187"/>
      <c r="AC30" s="188"/>
      <c r="AD30" s="188"/>
      <c r="AE30" s="188"/>
      <c r="AF30" s="188"/>
      <c r="AG30" s="188"/>
      <c r="AH30" s="188"/>
      <c r="AI30" s="188"/>
      <c r="AJ30" s="188"/>
      <c r="AK30" s="908"/>
      <c r="AL30" s="909"/>
      <c r="AM30" s="909"/>
      <c r="AN30" s="909"/>
      <c r="AO30" s="910"/>
      <c r="AP30" s="2"/>
      <c r="AQ30" s="189">
        <f t="shared" si="2"/>
        <v>1</v>
      </c>
    </row>
    <row r="31" spans="2:46" ht="12" customHeight="1" x14ac:dyDescent="0.15">
      <c r="B31" s="872"/>
      <c r="C31" s="877"/>
      <c r="D31" s="875"/>
      <c r="E31" s="875"/>
      <c r="F31" s="875"/>
      <c r="G31" s="875"/>
      <c r="H31" s="875"/>
      <c r="I31" s="875"/>
      <c r="J31" s="876"/>
      <c r="K31" s="185"/>
      <c r="L31" s="908"/>
      <c r="M31" s="910"/>
      <c r="N31" s="908"/>
      <c r="O31" s="910"/>
      <c r="P31" s="908"/>
      <c r="Q31" s="910"/>
      <c r="R31" s="604"/>
      <c r="S31" s="620"/>
      <c r="T31" s="605"/>
      <c r="U31" s="908"/>
      <c r="V31" s="910"/>
      <c r="W31" s="908"/>
      <c r="X31" s="910"/>
      <c r="Y31" s="186"/>
      <c r="Z31" s="187"/>
      <c r="AA31" s="187"/>
      <c r="AB31" s="187"/>
      <c r="AC31" s="188"/>
      <c r="AD31" s="188"/>
      <c r="AE31" s="188"/>
      <c r="AF31" s="188"/>
      <c r="AG31" s="188"/>
      <c r="AH31" s="188"/>
      <c r="AI31" s="188"/>
      <c r="AJ31" s="188"/>
      <c r="AK31" s="908"/>
      <c r="AL31" s="909"/>
      <c r="AM31" s="909"/>
      <c r="AN31" s="909"/>
      <c r="AO31" s="910"/>
      <c r="AP31" s="2"/>
      <c r="AQ31" s="189">
        <f t="shared" si="2"/>
        <v>1</v>
      </c>
    </row>
    <row r="32" spans="2:46" ht="12" customHeight="1" x14ac:dyDescent="0.15">
      <c r="B32" s="872"/>
      <c r="C32" s="877"/>
      <c r="D32" s="875"/>
      <c r="E32" s="875"/>
      <c r="F32" s="875"/>
      <c r="G32" s="875"/>
      <c r="H32" s="875"/>
      <c r="I32" s="875"/>
      <c r="J32" s="876"/>
      <c r="K32" s="185"/>
      <c r="L32" s="908"/>
      <c r="M32" s="910"/>
      <c r="N32" s="908"/>
      <c r="O32" s="910"/>
      <c r="P32" s="908"/>
      <c r="Q32" s="910"/>
      <c r="R32" s="604"/>
      <c r="S32" s="620"/>
      <c r="T32" s="605"/>
      <c r="U32" s="908"/>
      <c r="V32" s="910"/>
      <c r="W32" s="908"/>
      <c r="X32" s="910"/>
      <c r="Y32" s="186"/>
      <c r="Z32" s="187"/>
      <c r="AA32" s="187"/>
      <c r="AB32" s="187"/>
      <c r="AC32" s="188"/>
      <c r="AD32" s="188"/>
      <c r="AE32" s="188"/>
      <c r="AF32" s="188"/>
      <c r="AG32" s="188"/>
      <c r="AH32" s="188"/>
      <c r="AI32" s="188"/>
      <c r="AJ32" s="188"/>
      <c r="AK32" s="908"/>
      <c r="AL32" s="909"/>
      <c r="AM32" s="909"/>
      <c r="AN32" s="909"/>
      <c r="AO32" s="910"/>
      <c r="AP32" s="2"/>
      <c r="AQ32" s="189">
        <f t="shared" si="2"/>
        <v>1</v>
      </c>
      <c r="AS32" s="856"/>
      <c r="AT32" s="856"/>
    </row>
    <row r="33" spans="2:86" ht="12" customHeight="1" x14ac:dyDescent="0.15">
      <c r="B33" s="872"/>
      <c r="C33" s="877"/>
      <c r="D33" s="875"/>
      <c r="E33" s="875"/>
      <c r="F33" s="875"/>
      <c r="G33" s="875"/>
      <c r="H33" s="875"/>
      <c r="I33" s="875"/>
      <c r="J33" s="876"/>
      <c r="K33" s="185"/>
      <c r="L33" s="908"/>
      <c r="M33" s="910"/>
      <c r="N33" s="908"/>
      <c r="O33" s="910"/>
      <c r="P33" s="908"/>
      <c r="Q33" s="910"/>
      <c r="R33" s="604"/>
      <c r="S33" s="620"/>
      <c r="T33" s="605"/>
      <c r="U33" s="908"/>
      <c r="V33" s="910"/>
      <c r="W33" s="908"/>
      <c r="X33" s="910"/>
      <c r="Y33" s="186"/>
      <c r="Z33" s="187"/>
      <c r="AA33" s="187"/>
      <c r="AB33" s="187"/>
      <c r="AC33" s="188"/>
      <c r="AD33" s="188"/>
      <c r="AE33" s="188"/>
      <c r="AF33" s="188"/>
      <c r="AG33" s="188"/>
      <c r="AH33" s="188"/>
      <c r="AI33" s="188"/>
      <c r="AJ33" s="188"/>
      <c r="AK33" s="908"/>
      <c r="AL33" s="909"/>
      <c r="AM33" s="909"/>
      <c r="AN33" s="909"/>
      <c r="AO33" s="910"/>
      <c r="AP33" s="2"/>
      <c r="AQ33" s="189">
        <f t="shared" si="2"/>
        <v>1</v>
      </c>
      <c r="AS33" s="911"/>
      <c r="AT33" s="911"/>
    </row>
    <row r="34" spans="2:86" ht="12" customHeight="1" x14ac:dyDescent="0.15">
      <c r="B34" s="872"/>
      <c r="C34" s="877"/>
      <c r="D34" s="875"/>
      <c r="E34" s="875"/>
      <c r="F34" s="875"/>
      <c r="G34" s="875"/>
      <c r="H34" s="875"/>
      <c r="I34" s="875"/>
      <c r="J34" s="876"/>
      <c r="K34" s="185"/>
      <c r="L34" s="908"/>
      <c r="M34" s="910"/>
      <c r="N34" s="908"/>
      <c r="O34" s="910"/>
      <c r="P34" s="908"/>
      <c r="Q34" s="910"/>
      <c r="R34" s="604"/>
      <c r="S34" s="620"/>
      <c r="T34" s="605"/>
      <c r="U34" s="908"/>
      <c r="V34" s="910"/>
      <c r="W34" s="908"/>
      <c r="X34" s="910"/>
      <c r="Y34" s="186"/>
      <c r="Z34" s="187"/>
      <c r="AA34" s="187"/>
      <c r="AB34" s="187"/>
      <c r="AC34" s="188"/>
      <c r="AD34" s="188"/>
      <c r="AE34" s="188"/>
      <c r="AF34" s="188"/>
      <c r="AG34" s="188"/>
      <c r="AH34" s="188"/>
      <c r="AI34" s="188"/>
      <c r="AJ34" s="188"/>
      <c r="AK34" s="908"/>
      <c r="AL34" s="909"/>
      <c r="AM34" s="909"/>
      <c r="AN34" s="909"/>
      <c r="AO34" s="910"/>
      <c r="AP34" s="2"/>
      <c r="AQ34" s="189">
        <f t="shared" si="2"/>
        <v>1</v>
      </c>
      <c r="AS34" s="912"/>
      <c r="AT34" s="912"/>
    </row>
    <row r="35" spans="2:86" ht="12" customHeight="1" x14ac:dyDescent="0.15">
      <c r="B35" s="872"/>
      <c r="C35" s="877"/>
      <c r="D35" s="875"/>
      <c r="E35" s="875"/>
      <c r="F35" s="875"/>
      <c r="G35" s="875"/>
      <c r="H35" s="875"/>
      <c r="I35" s="875"/>
      <c r="J35" s="876"/>
      <c r="K35" s="913" t="s">
        <v>945</v>
      </c>
      <c r="L35" s="898" t="s">
        <v>946</v>
      </c>
      <c r="M35" s="898"/>
      <c r="N35" s="898"/>
      <c r="O35" s="898"/>
      <c r="P35" s="898"/>
      <c r="Q35" s="898"/>
      <c r="R35" s="898"/>
      <c r="S35" s="898"/>
      <c r="T35" s="898"/>
      <c r="U35" s="898"/>
      <c r="V35" s="898"/>
      <c r="W35" s="898"/>
      <c r="X35" s="898"/>
      <c r="Y35" s="884" t="s">
        <v>947</v>
      </c>
      <c r="Z35" s="885"/>
      <c r="AA35" s="885"/>
      <c r="AB35" s="886"/>
      <c r="AC35" s="190">
        <f t="shared" ref="AC35:AJ35" si="3">SUM(AC11:AC34)</f>
        <v>0</v>
      </c>
      <c r="AD35" s="190">
        <f t="shared" si="3"/>
        <v>0</v>
      </c>
      <c r="AE35" s="190">
        <f>SUM(AE11:AE34)</f>
        <v>0</v>
      </c>
      <c r="AF35" s="190">
        <f t="shared" si="3"/>
        <v>0.01</v>
      </c>
      <c r="AG35" s="190">
        <f t="shared" si="3"/>
        <v>0</v>
      </c>
      <c r="AH35" s="190">
        <f t="shared" si="3"/>
        <v>0</v>
      </c>
      <c r="AI35" s="190">
        <f t="shared" si="3"/>
        <v>0</v>
      </c>
      <c r="AJ35" s="191">
        <f t="shared" si="3"/>
        <v>0</v>
      </c>
      <c r="AK35" s="898" t="s">
        <v>948</v>
      </c>
      <c r="AL35" s="898"/>
      <c r="AM35" s="915" t="s">
        <v>949</v>
      </c>
      <c r="AN35" s="915"/>
      <c r="AO35" s="915"/>
      <c r="AP35" s="2"/>
    </row>
    <row r="36" spans="2:86" ht="12" customHeight="1" x14ac:dyDescent="0.15">
      <c r="B36" s="872"/>
      <c r="C36" s="877"/>
      <c r="D36" s="875"/>
      <c r="E36" s="875"/>
      <c r="F36" s="875"/>
      <c r="G36" s="875"/>
      <c r="H36" s="875"/>
      <c r="I36" s="875"/>
      <c r="J36" s="876"/>
      <c r="K36" s="914"/>
      <c r="L36" s="892" t="s">
        <v>950</v>
      </c>
      <c r="M36" s="899"/>
      <c r="N36" s="893"/>
      <c r="O36" s="892" t="s">
        <v>951</v>
      </c>
      <c r="P36" s="899"/>
      <c r="Q36" s="899"/>
      <c r="R36" s="899"/>
      <c r="S36" s="899"/>
      <c r="T36" s="899"/>
      <c r="U36" s="899"/>
      <c r="V36" s="899"/>
      <c r="W36" s="899"/>
      <c r="X36" s="893"/>
      <c r="Y36" s="183" t="s">
        <v>527</v>
      </c>
      <c r="Z36" s="184" t="s">
        <v>526</v>
      </c>
      <c r="AA36" s="184" t="s">
        <v>943</v>
      </c>
      <c r="AB36" s="184" t="s">
        <v>944</v>
      </c>
      <c r="AC36" s="184" t="s">
        <v>527</v>
      </c>
      <c r="AD36" s="184" t="s">
        <v>526</v>
      </c>
      <c r="AE36" s="184" t="s">
        <v>943</v>
      </c>
      <c r="AF36" s="184" t="s">
        <v>944</v>
      </c>
      <c r="AG36" s="184" t="s">
        <v>527</v>
      </c>
      <c r="AH36" s="184" t="s">
        <v>526</v>
      </c>
      <c r="AI36" s="184" t="s">
        <v>943</v>
      </c>
      <c r="AJ36" s="192" t="s">
        <v>944</v>
      </c>
      <c r="AK36" s="898"/>
      <c r="AL36" s="898"/>
      <c r="AM36" s="915"/>
      <c r="AN36" s="915"/>
      <c r="AO36" s="915"/>
      <c r="AP36" s="2"/>
    </row>
    <row r="37" spans="2:86" ht="14.25" customHeight="1" x14ac:dyDescent="0.15">
      <c r="B37" s="872"/>
      <c r="C37" s="877"/>
      <c r="D37" s="875"/>
      <c r="E37" s="875"/>
      <c r="F37" s="875"/>
      <c r="G37" s="875"/>
      <c r="H37" s="875"/>
      <c r="I37" s="875"/>
      <c r="J37" s="876"/>
      <c r="K37" s="914"/>
      <c r="L37" s="894"/>
      <c r="M37" s="903"/>
      <c r="N37" s="895"/>
      <c r="O37" s="894"/>
      <c r="P37" s="903"/>
      <c r="Q37" s="903"/>
      <c r="R37" s="903"/>
      <c r="S37" s="903"/>
      <c r="T37" s="903"/>
      <c r="U37" s="903"/>
      <c r="V37" s="903"/>
      <c r="W37" s="903"/>
      <c r="X37" s="895"/>
      <c r="Y37" s="916">
        <f>COUNTIF(Y11:Y34,"〇")</f>
        <v>0</v>
      </c>
      <c r="Z37" s="916">
        <f>COUNTIF(Z11:Z34,"〇")</f>
        <v>0</v>
      </c>
      <c r="AA37" s="916">
        <f>COUNTIF(AA11:AA34,"〇")</f>
        <v>0</v>
      </c>
      <c r="AB37" s="916">
        <f>COUNTIF(AB11:AB34,"〇")</f>
        <v>0</v>
      </c>
      <c r="AC37" s="916">
        <f>COUNTA(AC11:AC34)</f>
        <v>0</v>
      </c>
      <c r="AD37" s="916">
        <f t="shared" ref="AD37:AI37" si="4">COUNTA(AD11:AD34)</f>
        <v>0</v>
      </c>
      <c r="AE37" s="916">
        <f t="shared" si="4"/>
        <v>0</v>
      </c>
      <c r="AF37" s="916">
        <f t="shared" si="4"/>
        <v>1</v>
      </c>
      <c r="AG37" s="916">
        <f t="shared" si="4"/>
        <v>0</v>
      </c>
      <c r="AH37" s="916">
        <f t="shared" si="4"/>
        <v>0</v>
      </c>
      <c r="AI37" s="916">
        <f t="shared" si="4"/>
        <v>0</v>
      </c>
      <c r="AJ37" s="916">
        <f>COUNTA(AJ11:AJ34)</f>
        <v>0</v>
      </c>
      <c r="AK37" s="898"/>
      <c r="AL37" s="898"/>
      <c r="AM37" s="915"/>
      <c r="AN37" s="915"/>
      <c r="AO37" s="915"/>
      <c r="AP37" s="2"/>
    </row>
    <row r="38" spans="2:86" ht="14.25" customHeight="1" x14ac:dyDescent="0.15">
      <c r="B38" s="872"/>
      <c r="C38" s="877"/>
      <c r="D38" s="875"/>
      <c r="E38" s="875"/>
      <c r="F38" s="875"/>
      <c r="G38" s="875"/>
      <c r="H38" s="875"/>
      <c r="I38" s="875"/>
      <c r="J38" s="876"/>
      <c r="K38" s="914"/>
      <c r="L38" s="896"/>
      <c r="M38" s="900"/>
      <c r="N38" s="897"/>
      <c r="O38" s="896"/>
      <c r="P38" s="900"/>
      <c r="Q38" s="900"/>
      <c r="R38" s="900"/>
      <c r="S38" s="900"/>
      <c r="T38" s="900"/>
      <c r="U38" s="900"/>
      <c r="V38" s="900"/>
      <c r="W38" s="900"/>
      <c r="X38" s="897"/>
      <c r="Y38" s="916"/>
      <c r="Z38" s="916"/>
      <c r="AA38" s="916"/>
      <c r="AB38" s="916"/>
      <c r="AC38" s="916"/>
      <c r="AD38" s="916"/>
      <c r="AE38" s="916"/>
      <c r="AF38" s="916"/>
      <c r="AG38" s="916"/>
      <c r="AH38" s="916"/>
      <c r="AI38" s="916"/>
      <c r="AJ38" s="916"/>
      <c r="AK38" s="898"/>
      <c r="AL38" s="898"/>
      <c r="AM38" s="915"/>
      <c r="AN38" s="915"/>
      <c r="AO38" s="915"/>
      <c r="AP38" s="2"/>
    </row>
    <row r="39" spans="2:86" ht="12" customHeight="1" x14ac:dyDescent="0.15">
      <c r="B39" s="872"/>
      <c r="C39" s="877"/>
      <c r="D39" s="875"/>
      <c r="E39" s="875"/>
      <c r="F39" s="875"/>
      <c r="G39" s="875"/>
      <c r="H39" s="875"/>
      <c r="I39" s="875"/>
      <c r="J39" s="875"/>
      <c r="K39" s="924" t="s">
        <v>952</v>
      </c>
      <c r="L39" s="926"/>
      <c r="M39" s="926"/>
      <c r="N39" s="926"/>
      <c r="O39" s="926"/>
      <c r="P39" s="926"/>
      <c r="Q39" s="926"/>
      <c r="R39" s="926"/>
      <c r="S39" s="926"/>
      <c r="T39" s="926"/>
      <c r="U39" s="926"/>
      <c r="V39" s="926"/>
      <c r="W39" s="926"/>
      <c r="X39" s="926"/>
      <c r="Y39" s="926"/>
      <c r="Z39" s="926"/>
      <c r="AA39" s="926"/>
      <c r="AB39" s="926"/>
      <c r="AC39" s="926"/>
      <c r="AD39" s="926"/>
      <c r="AE39" s="926"/>
      <c r="AF39" s="926"/>
      <c r="AG39" s="926"/>
      <c r="AH39" s="926"/>
      <c r="AI39" s="926"/>
      <c r="AJ39" s="926"/>
      <c r="AK39" s="927"/>
      <c r="AL39" s="927"/>
      <c r="AM39" s="927"/>
      <c r="AN39" s="927"/>
      <c r="AO39" s="928"/>
      <c r="AP39" s="2"/>
    </row>
    <row r="40" spans="2:86" ht="12" customHeight="1" x14ac:dyDescent="0.15">
      <c r="B40" s="872"/>
      <c r="C40" s="877"/>
      <c r="D40" s="875"/>
      <c r="E40" s="875"/>
      <c r="F40" s="875"/>
      <c r="G40" s="875"/>
      <c r="H40" s="875"/>
      <c r="I40" s="875"/>
      <c r="J40" s="875"/>
      <c r="K40" s="925"/>
      <c r="L40" s="927"/>
      <c r="M40" s="927"/>
      <c r="N40" s="927"/>
      <c r="O40" s="927"/>
      <c r="P40" s="927"/>
      <c r="Q40" s="927"/>
      <c r="R40" s="927"/>
      <c r="S40" s="927"/>
      <c r="T40" s="927"/>
      <c r="U40" s="927"/>
      <c r="V40" s="927"/>
      <c r="W40" s="927"/>
      <c r="X40" s="927"/>
      <c r="Y40" s="927"/>
      <c r="Z40" s="927"/>
      <c r="AA40" s="927"/>
      <c r="AB40" s="927"/>
      <c r="AC40" s="927"/>
      <c r="AD40" s="927"/>
      <c r="AE40" s="927"/>
      <c r="AF40" s="927"/>
      <c r="AG40" s="927"/>
      <c r="AH40" s="927"/>
      <c r="AI40" s="927"/>
      <c r="AJ40" s="927"/>
      <c r="AK40" s="927"/>
      <c r="AL40" s="927"/>
      <c r="AM40" s="927"/>
      <c r="AN40" s="927"/>
      <c r="AO40" s="928"/>
      <c r="AP40" s="2"/>
    </row>
    <row r="41" spans="2:86" ht="12" customHeight="1" x14ac:dyDescent="0.15">
      <c r="B41" s="872"/>
      <c r="C41" s="877"/>
      <c r="D41" s="875"/>
      <c r="E41" s="875"/>
      <c r="F41" s="875"/>
      <c r="G41" s="875"/>
      <c r="H41" s="875"/>
      <c r="I41" s="875"/>
      <c r="J41" s="875"/>
      <c r="K41" s="925"/>
      <c r="L41" s="927"/>
      <c r="M41" s="927"/>
      <c r="N41" s="927"/>
      <c r="O41" s="927"/>
      <c r="P41" s="927"/>
      <c r="Q41" s="927"/>
      <c r="R41" s="927"/>
      <c r="S41" s="927"/>
      <c r="T41" s="927"/>
      <c r="U41" s="927"/>
      <c r="V41" s="927"/>
      <c r="W41" s="927"/>
      <c r="X41" s="927"/>
      <c r="Y41" s="927"/>
      <c r="Z41" s="927"/>
      <c r="AA41" s="927"/>
      <c r="AB41" s="927"/>
      <c r="AC41" s="927"/>
      <c r="AD41" s="927"/>
      <c r="AE41" s="927"/>
      <c r="AF41" s="927"/>
      <c r="AG41" s="927"/>
      <c r="AH41" s="927"/>
      <c r="AI41" s="927"/>
      <c r="AJ41" s="927"/>
      <c r="AK41" s="927"/>
      <c r="AL41" s="927"/>
      <c r="AM41" s="927"/>
      <c r="AN41" s="927"/>
      <c r="AO41" s="928"/>
      <c r="AP41" s="2"/>
    </row>
    <row r="42" spans="2:86" ht="12" customHeight="1" x14ac:dyDescent="0.15">
      <c r="B42" s="872"/>
      <c r="C42" s="877"/>
      <c r="D42" s="875"/>
      <c r="E42" s="875"/>
      <c r="F42" s="875"/>
      <c r="G42" s="875"/>
      <c r="H42" s="875"/>
      <c r="I42" s="875"/>
      <c r="J42" s="875"/>
      <c r="K42" s="925"/>
      <c r="L42" s="929"/>
      <c r="M42" s="929"/>
      <c r="N42" s="929"/>
      <c r="O42" s="929"/>
      <c r="P42" s="929"/>
      <c r="Q42" s="929"/>
      <c r="R42" s="929"/>
      <c r="S42" s="929"/>
      <c r="T42" s="929"/>
      <c r="U42" s="929"/>
      <c r="V42" s="929"/>
      <c r="W42" s="929"/>
      <c r="X42" s="929"/>
      <c r="Y42" s="929"/>
      <c r="Z42" s="929"/>
      <c r="AA42" s="929"/>
      <c r="AB42" s="929"/>
      <c r="AC42" s="929"/>
      <c r="AD42" s="929"/>
      <c r="AE42" s="929"/>
      <c r="AF42" s="929"/>
      <c r="AG42" s="929"/>
      <c r="AH42" s="929"/>
      <c r="AI42" s="929"/>
      <c r="AJ42" s="929"/>
      <c r="AK42" s="929"/>
      <c r="AL42" s="929"/>
      <c r="AM42" s="929"/>
      <c r="AN42" s="929"/>
      <c r="AO42" s="930"/>
      <c r="AP42" s="172"/>
      <c r="CD42" s="2"/>
      <c r="CE42" s="2"/>
      <c r="CF42" s="2"/>
      <c r="CG42" s="2"/>
      <c r="CH42" s="2"/>
    </row>
    <row r="43" spans="2:86" ht="12" customHeight="1" x14ac:dyDescent="0.15">
      <c r="B43" s="872"/>
      <c r="C43" s="877"/>
      <c r="D43" s="875"/>
      <c r="E43" s="875"/>
      <c r="F43" s="875"/>
      <c r="G43" s="875"/>
      <c r="H43" s="875"/>
      <c r="I43" s="875"/>
      <c r="J43" s="876"/>
      <c r="K43" s="917" t="s">
        <v>953</v>
      </c>
      <c r="L43" s="917"/>
      <c r="M43" s="917"/>
      <c r="N43" s="917"/>
      <c r="O43" s="917"/>
      <c r="P43" s="917"/>
      <c r="Q43" s="917"/>
      <c r="R43" s="917"/>
      <c r="S43" s="917"/>
      <c r="T43" s="917"/>
      <c r="U43" s="917"/>
      <c r="V43" s="917"/>
      <c r="W43" s="917"/>
      <c r="X43" s="917"/>
      <c r="Y43" s="917"/>
      <c r="Z43" s="917"/>
      <c r="AA43" s="917"/>
      <c r="AB43" s="917"/>
      <c r="AC43" s="917"/>
      <c r="AD43" s="917"/>
      <c r="AE43" s="917"/>
      <c r="AF43" s="917"/>
      <c r="AG43" s="917"/>
      <c r="AH43" s="917"/>
      <c r="AI43" s="917"/>
      <c r="AJ43" s="917"/>
      <c r="AK43" s="917"/>
      <c r="AL43" s="917"/>
      <c r="AM43" s="917"/>
      <c r="AN43" s="917"/>
      <c r="AO43" s="917"/>
      <c r="AP43" s="172"/>
      <c r="CD43" s="2"/>
      <c r="CE43" s="2"/>
      <c r="CF43" s="2"/>
      <c r="CG43" s="2"/>
      <c r="CH43" s="2"/>
    </row>
    <row r="44" spans="2:86" ht="12" customHeight="1" x14ac:dyDescent="0.15">
      <c r="B44" s="872"/>
      <c r="C44" s="877"/>
      <c r="D44" s="875"/>
      <c r="E44" s="875"/>
      <c r="F44" s="875"/>
      <c r="G44" s="875"/>
      <c r="H44" s="875"/>
      <c r="I44" s="875"/>
      <c r="J44" s="876"/>
      <c r="K44" s="918" t="s">
        <v>954</v>
      </c>
      <c r="L44" s="919"/>
      <c r="M44" s="919"/>
      <c r="N44" s="919"/>
      <c r="O44" s="919"/>
      <c r="P44" s="919"/>
      <c r="Q44" s="919"/>
      <c r="R44" s="919"/>
      <c r="S44" s="919"/>
      <c r="T44" s="919"/>
      <c r="U44" s="919"/>
      <c r="V44" s="919"/>
      <c r="W44" s="919"/>
      <c r="X44" s="919"/>
      <c r="Y44" s="919"/>
      <c r="Z44" s="919"/>
      <c r="AA44" s="919"/>
      <c r="AB44" s="919"/>
      <c r="AC44" s="919"/>
      <c r="AD44" s="919"/>
      <c r="AE44" s="919"/>
      <c r="AF44" s="919"/>
      <c r="AG44" s="919"/>
      <c r="AH44" s="919"/>
      <c r="AI44" s="919"/>
      <c r="AJ44" s="919"/>
      <c r="AK44" s="919"/>
      <c r="AL44" s="919"/>
      <c r="AM44" s="919"/>
      <c r="AN44" s="919"/>
      <c r="AO44" s="920"/>
      <c r="AP44" s="172"/>
      <c r="CD44" s="2"/>
      <c r="CE44" s="2"/>
      <c r="CF44" s="2"/>
      <c r="CG44" s="2"/>
      <c r="CH44" s="2"/>
    </row>
    <row r="45" spans="2:86" ht="12" customHeight="1" x14ac:dyDescent="0.15">
      <c r="B45" s="480"/>
      <c r="C45" s="878"/>
      <c r="D45" s="879"/>
      <c r="E45" s="879"/>
      <c r="F45" s="879"/>
      <c r="G45" s="879"/>
      <c r="H45" s="879"/>
      <c r="I45" s="879"/>
      <c r="J45" s="880"/>
      <c r="K45" s="921" t="s">
        <v>955</v>
      </c>
      <c r="L45" s="922"/>
      <c r="M45" s="922"/>
      <c r="N45" s="922"/>
      <c r="O45" s="922"/>
      <c r="P45" s="922"/>
      <c r="Q45" s="922"/>
      <c r="R45" s="922"/>
      <c r="S45" s="922"/>
      <c r="T45" s="922"/>
      <c r="U45" s="922"/>
      <c r="V45" s="922"/>
      <c r="W45" s="922"/>
      <c r="X45" s="922"/>
      <c r="Y45" s="922"/>
      <c r="Z45" s="922"/>
      <c r="AA45" s="922"/>
      <c r="AB45" s="922"/>
      <c r="AC45" s="922"/>
      <c r="AD45" s="922"/>
      <c r="AE45" s="922"/>
      <c r="AF45" s="922"/>
      <c r="AG45" s="922"/>
      <c r="AH45" s="922"/>
      <c r="AI45" s="922"/>
      <c r="AJ45" s="922"/>
      <c r="AK45" s="922"/>
      <c r="AL45" s="922"/>
      <c r="AM45" s="922"/>
      <c r="AN45" s="922"/>
      <c r="AO45" s="923"/>
      <c r="AP45" s="172"/>
      <c r="CD45" s="2"/>
      <c r="CE45" s="2"/>
      <c r="CF45" s="2"/>
      <c r="CG45" s="2"/>
      <c r="CH45" s="2"/>
    </row>
    <row r="46" spans="2:86" ht="12" customHeight="1" x14ac:dyDescent="0.2">
      <c r="B46" s="159" t="s">
        <v>956</v>
      </c>
      <c r="C46" s="181"/>
      <c r="D46" s="181"/>
      <c r="E46" s="181"/>
      <c r="F46" s="181"/>
      <c r="G46" s="181"/>
      <c r="H46" s="181"/>
      <c r="I46" s="181"/>
      <c r="J46" s="181"/>
      <c r="K46" s="193"/>
      <c r="L46" s="193"/>
      <c r="M46" s="193"/>
      <c r="N46" s="193"/>
      <c r="O46" s="193"/>
      <c r="P46" s="193"/>
      <c r="Q46" s="193"/>
      <c r="R46" s="193"/>
      <c r="S46" s="193"/>
      <c r="T46" s="193"/>
      <c r="U46" s="193"/>
      <c r="V46" s="193"/>
      <c r="W46" s="193"/>
      <c r="X46" s="193"/>
      <c r="Y46" s="193"/>
      <c r="Z46" s="193"/>
      <c r="AA46" s="193"/>
      <c r="AB46" s="193"/>
      <c r="AC46" s="193"/>
      <c r="AD46" s="193"/>
      <c r="AE46" s="193"/>
      <c r="AF46" s="193"/>
      <c r="AG46" s="193"/>
      <c r="AH46" s="193"/>
      <c r="AI46" s="193"/>
      <c r="AJ46" s="193"/>
      <c r="AK46" s="193"/>
      <c r="AL46" s="193"/>
      <c r="AM46" s="193"/>
      <c r="AN46" s="193"/>
      <c r="AO46" s="193"/>
      <c r="AP46" s="172"/>
      <c r="CD46" s="2"/>
      <c r="CE46" s="2"/>
      <c r="CF46" s="2"/>
      <c r="CG46" s="2"/>
      <c r="CH46" s="2"/>
    </row>
    <row r="47" spans="2:86" s="159" customFormat="1" ht="12" customHeight="1" x14ac:dyDescent="0.15">
      <c r="B47" s="2" t="s">
        <v>957</v>
      </c>
      <c r="AP47" s="172"/>
      <c r="AQ47" s="172"/>
      <c r="AR47" s="172"/>
      <c r="AS47" s="172"/>
      <c r="AT47" s="172"/>
      <c r="AU47" s="172"/>
      <c r="AV47" s="172"/>
      <c r="AW47" s="172"/>
      <c r="AX47" s="172"/>
      <c r="AY47" s="172"/>
      <c r="AZ47" s="172"/>
      <c r="BA47" s="172"/>
      <c r="BB47" s="172"/>
      <c r="BC47" s="172"/>
      <c r="BD47" s="172"/>
      <c r="BE47" s="172"/>
      <c r="BF47" s="172"/>
      <c r="BG47" s="172"/>
      <c r="BH47" s="172"/>
      <c r="BI47" s="172"/>
      <c r="BJ47" s="172"/>
      <c r="BK47" s="172"/>
      <c r="BL47" s="172"/>
      <c r="BM47" s="172"/>
      <c r="BN47" s="172"/>
      <c r="BO47" s="172"/>
      <c r="BP47" s="172"/>
      <c r="BQ47" s="172"/>
      <c r="BR47" s="172"/>
      <c r="BS47" s="172"/>
      <c r="BT47" s="172"/>
      <c r="BU47" s="172"/>
      <c r="BV47" s="172"/>
      <c r="BW47" s="172"/>
      <c r="BX47" s="172"/>
      <c r="BY47" s="172"/>
      <c r="BZ47" s="172"/>
      <c r="CA47" s="172"/>
      <c r="CB47" s="172"/>
      <c r="CC47" s="172"/>
    </row>
    <row r="48" spans="2:86" ht="12" customHeight="1" x14ac:dyDescent="0.15">
      <c r="B48" s="2" t="s">
        <v>958</v>
      </c>
      <c r="AP48" s="172"/>
      <c r="CD48" s="2"/>
      <c r="CE48" s="2"/>
      <c r="CF48" s="2"/>
      <c r="CG48" s="2"/>
      <c r="CH48" s="2"/>
    </row>
    <row r="49" spans="2:86" ht="12" customHeight="1" x14ac:dyDescent="0.15">
      <c r="B49" s="2" t="s">
        <v>959</v>
      </c>
      <c r="AP49" s="172"/>
      <c r="CD49" s="2"/>
      <c r="CE49" s="2"/>
      <c r="CF49" s="2"/>
      <c r="CG49" s="2"/>
      <c r="CH49" s="2"/>
    </row>
    <row r="50" spans="2:86" ht="12" customHeight="1" x14ac:dyDescent="0.15">
      <c r="B50" s="2" t="s">
        <v>960</v>
      </c>
    </row>
    <row r="51" spans="2:86" ht="12" customHeight="1" x14ac:dyDescent="0.15">
      <c r="B51" s="2" t="s">
        <v>961</v>
      </c>
    </row>
    <row r="52" spans="2:86" ht="12" customHeight="1" x14ac:dyDescent="0.15">
      <c r="B52" s="2" t="s">
        <v>962</v>
      </c>
    </row>
    <row r="53" spans="2:86" x14ac:dyDescent="0.15">
      <c r="B53" s="2" t="s">
        <v>963</v>
      </c>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9"/>
  <conditionalFormatting sqref="Y11:AB34 AG11:AJ34">
    <cfRule type="expression" dxfId="254" priority="3">
      <formula>$AQ11=2</formula>
    </cfRule>
  </conditionalFormatting>
  <conditionalFormatting sqref="Y11:AF34">
    <cfRule type="expression" dxfId="253" priority="2">
      <formula>$AQ11=3</formula>
    </cfRule>
  </conditionalFormatting>
  <conditionalFormatting sqref="AC11:AJ34">
    <cfRule type="expression" dxfId="252" priority="1">
      <formula>$AQ11=1</formula>
    </cfRule>
  </conditionalFormatting>
  <dataValidations count="2">
    <dataValidation type="list" allowBlank="1" showInputMessage="1" showErrorMessage="1" sqref="N11:O34" xr:uid="{E0639AD3-202E-4F9E-ABD5-E013E72E8BFF}">
      <formula1>INDIRECT(L11)</formula1>
    </dataValidation>
    <dataValidation type="list" allowBlank="1" showInputMessage="1" showErrorMessage="1" sqref="Y11:AB34" xr:uid="{43567D99-175F-4D9D-BC1D-6F02FE6DBCD5}">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1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AE3D3A-550C-4420-AD52-15962F0E738F}">
  <sheetPr codeName="Sheet144"/>
  <dimension ref="B1:CH53"/>
  <sheetViews>
    <sheetView showGridLines="0" showZeros="0" view="pageBreakPreview" zoomScale="85" zoomScaleNormal="85" zoomScaleSheetLayoutView="85"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1" customWidth="1"/>
    <col min="43" max="86" width="4.125" style="172" customWidth="1"/>
    <col min="87" max="99" width="8" style="2" customWidth="1"/>
    <col min="100" max="110" width="9" style="2"/>
    <col min="111" max="111" width="14" style="2" bestFit="1" customWidth="1"/>
    <col min="112" max="16384" width="9" style="2"/>
  </cols>
  <sheetData>
    <row r="1" spans="2:86" ht="12" customHeight="1" x14ac:dyDescent="0.15">
      <c r="AU1" s="860" t="s">
        <v>909</v>
      </c>
      <c r="AV1" s="861" t="s">
        <v>910</v>
      </c>
      <c r="AW1" s="861"/>
      <c r="AX1" s="861"/>
      <c r="AY1" s="855" t="s">
        <v>911</v>
      </c>
      <c r="AZ1" s="855"/>
      <c r="BA1" s="855"/>
      <c r="BB1" s="855"/>
      <c r="BC1" s="855"/>
      <c r="BD1" s="855"/>
      <c r="BE1" s="855"/>
      <c r="BF1" s="855"/>
      <c r="BG1" s="855"/>
      <c r="BH1" s="855"/>
      <c r="BI1" s="855"/>
      <c r="BJ1" s="855"/>
      <c r="BK1" s="855" t="s">
        <v>912</v>
      </c>
      <c r="BL1" s="855"/>
      <c r="BM1" s="855"/>
      <c r="BN1" s="855"/>
      <c r="BO1" s="855"/>
      <c r="BP1" s="855"/>
      <c r="BQ1" s="855"/>
      <c r="BR1" s="855"/>
      <c r="BS1" s="855"/>
      <c r="BT1" s="855"/>
      <c r="BU1" s="855"/>
      <c r="BV1" s="855"/>
      <c r="BW1" s="857"/>
      <c r="BX1" s="857"/>
      <c r="BY1" s="857"/>
      <c r="BZ1" s="857"/>
      <c r="CA1" s="857"/>
      <c r="CB1" s="857"/>
      <c r="CC1" s="857"/>
      <c r="CD1" s="857"/>
      <c r="CE1" s="857"/>
      <c r="CF1" s="857"/>
      <c r="CG1" s="857"/>
      <c r="CH1" s="857"/>
    </row>
    <row r="2" spans="2:86" ht="8.25" customHeight="1" x14ac:dyDescent="0.15">
      <c r="AU2" s="860"/>
      <c r="AV2" s="861" t="s">
        <v>913</v>
      </c>
      <c r="AW2" s="862" t="s">
        <v>914</v>
      </c>
      <c r="AX2" s="862" t="s">
        <v>915</v>
      </c>
      <c r="AY2" s="855" t="s">
        <v>916</v>
      </c>
      <c r="AZ2" s="855"/>
      <c r="BA2" s="855"/>
      <c r="BB2" s="855"/>
      <c r="BC2" s="855"/>
      <c r="BD2" s="855"/>
      <c r="BE2" s="855"/>
      <c r="BF2" s="855"/>
      <c r="BG2" s="855"/>
      <c r="BH2" s="855"/>
      <c r="BI2" s="855"/>
      <c r="BJ2" s="855"/>
      <c r="BK2" s="855" t="s">
        <v>917</v>
      </c>
      <c r="BL2" s="855"/>
      <c r="BM2" s="855"/>
      <c r="BN2" s="855"/>
      <c r="BO2" s="855" t="s">
        <v>918</v>
      </c>
      <c r="BP2" s="855"/>
      <c r="BQ2" s="855"/>
      <c r="BR2" s="855"/>
      <c r="BS2" s="855"/>
      <c r="BT2" s="855"/>
      <c r="BU2" s="855"/>
      <c r="BV2" s="855"/>
      <c r="BW2" s="856"/>
      <c r="BX2" s="856"/>
      <c r="BY2" s="856"/>
      <c r="BZ2" s="856"/>
      <c r="CA2" s="857"/>
      <c r="CB2" s="857"/>
      <c r="CC2" s="857"/>
      <c r="CD2" s="857"/>
      <c r="CE2" s="857"/>
      <c r="CF2" s="857"/>
      <c r="CG2" s="857"/>
      <c r="CH2" s="857"/>
    </row>
    <row r="3" spans="2:86" ht="24.95" customHeight="1" x14ac:dyDescent="0.15">
      <c r="B3" s="568" t="s">
        <v>919</v>
      </c>
      <c r="C3" s="858"/>
      <c r="D3" s="858"/>
      <c r="E3" s="859"/>
      <c r="F3" s="859"/>
      <c r="G3" s="859"/>
      <c r="H3" s="859"/>
      <c r="I3" s="859"/>
      <c r="J3" s="859"/>
      <c r="K3" s="858"/>
      <c r="L3" s="858"/>
      <c r="M3" s="858"/>
      <c r="N3" s="858"/>
      <c r="O3" s="858"/>
      <c r="P3" s="858"/>
      <c r="Q3" s="858"/>
      <c r="R3" s="858"/>
      <c r="S3" s="858"/>
      <c r="T3" s="858"/>
      <c r="U3" s="858"/>
      <c r="V3" s="858"/>
      <c r="W3" s="858"/>
      <c r="X3" s="858"/>
      <c r="Y3" s="858"/>
      <c r="Z3" s="858"/>
      <c r="AA3" s="858"/>
      <c r="AB3" s="858"/>
      <c r="AC3" s="858"/>
      <c r="AD3" s="858"/>
      <c r="AE3" s="858"/>
      <c r="AF3" s="858"/>
      <c r="AG3" s="858"/>
      <c r="AH3" s="858"/>
      <c r="AI3" s="858"/>
      <c r="AJ3" s="858"/>
      <c r="AK3" s="858"/>
      <c r="AL3" s="858"/>
      <c r="AM3" s="858"/>
      <c r="AN3" s="858"/>
      <c r="AO3" s="858"/>
      <c r="AU3" s="860"/>
      <c r="AV3" s="861"/>
      <c r="AW3" s="862"/>
      <c r="AX3" s="862"/>
      <c r="AY3" s="855" t="s">
        <v>920</v>
      </c>
      <c r="AZ3" s="855"/>
      <c r="BA3" s="855"/>
      <c r="BB3" s="855"/>
      <c r="BC3" s="855" t="s">
        <v>921</v>
      </c>
      <c r="BD3" s="855"/>
      <c r="BE3" s="855"/>
      <c r="BF3" s="855"/>
      <c r="BG3" s="855" t="s">
        <v>922</v>
      </c>
      <c r="BH3" s="855"/>
      <c r="BI3" s="855"/>
      <c r="BJ3" s="855"/>
      <c r="BK3" s="855" t="s">
        <v>923</v>
      </c>
      <c r="BL3" s="855"/>
      <c r="BM3" s="855"/>
      <c r="BN3" s="855"/>
      <c r="BO3" s="855" t="s">
        <v>921</v>
      </c>
      <c r="BP3" s="855"/>
      <c r="BQ3" s="855"/>
      <c r="BR3" s="855"/>
      <c r="BS3" s="855" t="s">
        <v>922</v>
      </c>
      <c r="BT3" s="855"/>
      <c r="BU3" s="855"/>
      <c r="BV3" s="855"/>
      <c r="BW3" s="857"/>
      <c r="BX3" s="857"/>
      <c r="BY3" s="857"/>
      <c r="BZ3" s="857"/>
      <c r="CA3" s="857"/>
      <c r="CB3" s="857"/>
      <c r="CC3" s="857"/>
      <c r="CD3" s="857"/>
      <c r="CE3" s="857"/>
      <c r="CF3" s="857"/>
      <c r="CG3" s="857"/>
      <c r="CH3" s="857"/>
    </row>
    <row r="4" spans="2:86" ht="18" customHeight="1" x14ac:dyDescent="0.15">
      <c r="B4" s="401" t="s">
        <v>8</v>
      </c>
      <c r="C4" s="401"/>
      <c r="D4" s="401"/>
      <c r="E4" s="624" t="s">
        <v>542</v>
      </c>
      <c r="F4" s="625"/>
      <c r="G4" s="625"/>
      <c r="H4" s="625"/>
      <c r="I4" s="625"/>
      <c r="J4" s="626"/>
      <c r="K4" s="496" t="s">
        <v>9</v>
      </c>
      <c r="L4" s="496"/>
      <c r="M4" s="496"/>
      <c r="N4" s="648" t="s">
        <v>543</v>
      </c>
      <c r="O4" s="648"/>
      <c r="P4" s="648"/>
      <c r="Q4" s="648"/>
      <c r="R4" s="648"/>
      <c r="S4" s="648"/>
      <c r="T4" s="498" t="s">
        <v>924</v>
      </c>
      <c r="U4" s="499"/>
      <c r="V4" s="499"/>
      <c r="W4" s="499"/>
      <c r="X4" s="500"/>
      <c r="Y4" s="870" t="s">
        <v>545</v>
      </c>
      <c r="Z4" s="870"/>
      <c r="AA4" s="870"/>
      <c r="AB4" s="870"/>
      <c r="AC4" s="870"/>
      <c r="AD4" s="870"/>
      <c r="AE4" s="870"/>
      <c r="AF4" s="870"/>
      <c r="AG4" s="498" t="s">
        <v>546</v>
      </c>
      <c r="AH4" s="499"/>
      <c r="AI4" s="499"/>
      <c r="AJ4" s="500"/>
      <c r="AK4" s="863">
        <v>45621</v>
      </c>
      <c r="AL4" s="864"/>
      <c r="AM4" s="864"/>
      <c r="AN4" s="864"/>
      <c r="AO4" s="865"/>
      <c r="AU4" s="860"/>
      <c r="AV4" s="861"/>
      <c r="AW4" s="862"/>
      <c r="AX4" s="862"/>
      <c r="AY4" s="173" t="s">
        <v>925</v>
      </c>
      <c r="AZ4" s="173" t="s">
        <v>926</v>
      </c>
      <c r="BA4" s="173" t="s">
        <v>927</v>
      </c>
      <c r="BB4" s="173" t="s">
        <v>928</v>
      </c>
      <c r="BC4" s="173" t="s">
        <v>925</v>
      </c>
      <c r="BD4" s="173" t="s">
        <v>926</v>
      </c>
      <c r="BE4" s="173" t="s">
        <v>927</v>
      </c>
      <c r="BF4" s="173" t="s">
        <v>928</v>
      </c>
      <c r="BG4" s="173" t="s">
        <v>925</v>
      </c>
      <c r="BH4" s="173" t="s">
        <v>926</v>
      </c>
      <c r="BI4" s="173" t="s">
        <v>927</v>
      </c>
      <c r="BJ4" s="173" t="s">
        <v>928</v>
      </c>
      <c r="BK4" s="173" t="s">
        <v>925</v>
      </c>
      <c r="BL4" s="173" t="s">
        <v>926</v>
      </c>
      <c r="BM4" s="173" t="s">
        <v>927</v>
      </c>
      <c r="BN4" s="173" t="s">
        <v>928</v>
      </c>
      <c r="BO4" s="173" t="s">
        <v>925</v>
      </c>
      <c r="BP4" s="173" t="s">
        <v>926</v>
      </c>
      <c r="BQ4" s="173" t="s">
        <v>927</v>
      </c>
      <c r="BR4" s="173" t="s">
        <v>928</v>
      </c>
      <c r="BS4" s="173" t="s">
        <v>925</v>
      </c>
      <c r="BT4" s="173" t="s">
        <v>926</v>
      </c>
      <c r="BU4" s="173" t="s">
        <v>927</v>
      </c>
      <c r="BV4" s="173" t="s">
        <v>928</v>
      </c>
      <c r="BW4" s="5"/>
      <c r="BX4" s="5"/>
      <c r="BY4" s="5"/>
      <c r="BZ4" s="5"/>
      <c r="CA4" s="5"/>
      <c r="CB4" s="5"/>
      <c r="CC4" s="5"/>
      <c r="CD4" s="5"/>
      <c r="CE4" s="5"/>
      <c r="CF4" s="5"/>
      <c r="CG4" s="5"/>
      <c r="CH4" s="5"/>
    </row>
    <row r="5" spans="2:86" ht="18" customHeight="1" x14ac:dyDescent="0.15">
      <c r="B5" s="409" t="s">
        <v>0</v>
      </c>
      <c r="C5" s="409"/>
      <c r="D5" s="409"/>
      <c r="E5" s="634" t="s">
        <v>547</v>
      </c>
      <c r="F5" s="635"/>
      <c r="G5" s="635"/>
      <c r="H5" s="635"/>
      <c r="I5" s="635"/>
      <c r="J5" s="636"/>
      <c r="K5" s="528" t="s">
        <v>1</v>
      </c>
      <c r="L5" s="528"/>
      <c r="M5" s="528"/>
      <c r="N5" s="648" t="s">
        <v>548</v>
      </c>
      <c r="O5" s="648"/>
      <c r="P5" s="648"/>
      <c r="Q5" s="648"/>
      <c r="R5" s="648"/>
      <c r="S5" s="648"/>
      <c r="T5" s="501"/>
      <c r="U5" s="502"/>
      <c r="V5" s="502"/>
      <c r="W5" s="502"/>
      <c r="X5" s="503"/>
      <c r="Y5" s="869" t="s">
        <v>549</v>
      </c>
      <c r="Z5" s="869"/>
      <c r="AA5" s="869"/>
      <c r="AB5" s="869"/>
      <c r="AC5" s="869"/>
      <c r="AD5" s="869"/>
      <c r="AE5" s="869"/>
      <c r="AF5" s="869"/>
      <c r="AG5" s="632"/>
      <c r="AH5" s="650"/>
      <c r="AI5" s="650"/>
      <c r="AJ5" s="633"/>
      <c r="AK5" s="866"/>
      <c r="AL5" s="867"/>
      <c r="AM5" s="867"/>
      <c r="AN5" s="867"/>
      <c r="AO5" s="868"/>
      <c r="AU5" s="860"/>
      <c r="AV5" s="174" t="str">
        <f>N7</f>
        <v>S045</v>
      </c>
      <c r="AW5" s="175">
        <f>R7</f>
        <v>9.5</v>
      </c>
      <c r="AX5" s="176" t="str">
        <f>AM35</f>
        <v>Ⅰ</v>
      </c>
      <c r="AY5" s="176">
        <f>Y37</f>
        <v>0</v>
      </c>
      <c r="AZ5" s="176">
        <f t="shared" ref="AZ5:BJ5" si="0">Z37</f>
        <v>0</v>
      </c>
      <c r="BA5" s="176">
        <f t="shared" si="0"/>
        <v>0</v>
      </c>
      <c r="BB5" s="176">
        <f>AB37</f>
        <v>0</v>
      </c>
      <c r="BC5" s="176">
        <f t="shared" si="0"/>
        <v>0</v>
      </c>
      <c r="BD5" s="176">
        <f>AD37</f>
        <v>0</v>
      </c>
      <c r="BE5" s="176">
        <f>AE37</f>
        <v>0</v>
      </c>
      <c r="BF5" s="176">
        <f t="shared" si="0"/>
        <v>0</v>
      </c>
      <c r="BG5" s="176">
        <f t="shared" si="0"/>
        <v>0</v>
      </c>
      <c r="BH5" s="176">
        <f t="shared" si="0"/>
        <v>0</v>
      </c>
      <c r="BI5" s="176">
        <f>AI37</f>
        <v>0</v>
      </c>
      <c r="BJ5" s="176">
        <f t="shared" si="0"/>
        <v>0</v>
      </c>
      <c r="BK5" s="176" t="str">
        <f>IF(Y37&gt;0,R7,"")</f>
        <v/>
      </c>
      <c r="BL5" s="177" t="str">
        <f>IF(Y37&gt;0,"",IF(Z37&gt;0,R7,""))</f>
        <v/>
      </c>
      <c r="BM5" s="177" t="str">
        <f>IF(Y37+Z37&gt;0,"",IF(AA37&gt;0,R7,""))</f>
        <v/>
      </c>
      <c r="BN5" s="177" t="str">
        <f>IF(Y37+Z37+AA37&gt;0,"",IF(AB37&gt;0,R7,""))</f>
        <v/>
      </c>
      <c r="BO5" s="176">
        <f>AC35</f>
        <v>0</v>
      </c>
      <c r="BP5" s="176">
        <f t="shared" ref="BP5:BQ5" si="1">AD35</f>
        <v>0</v>
      </c>
      <c r="BQ5" s="176">
        <f t="shared" si="1"/>
        <v>0</v>
      </c>
      <c r="BR5" s="176">
        <f>AF35</f>
        <v>0</v>
      </c>
      <c r="BS5" s="176">
        <f>AG35</f>
        <v>0</v>
      </c>
      <c r="BT5" s="176">
        <f>AH35</f>
        <v>0</v>
      </c>
      <c r="BU5" s="176">
        <f>AI35</f>
        <v>0</v>
      </c>
      <c r="BV5" s="176">
        <f>AJ35</f>
        <v>0</v>
      </c>
      <c r="BW5" s="178"/>
      <c r="BX5" s="179"/>
      <c r="BY5" s="179"/>
      <c r="BZ5" s="179"/>
      <c r="CA5" s="180"/>
      <c r="CB5" s="180"/>
      <c r="CC5" s="180"/>
      <c r="CD5" s="180"/>
      <c r="CE5" s="180"/>
      <c r="CF5" s="180"/>
      <c r="CG5" s="180"/>
      <c r="CH5" s="180"/>
    </row>
    <row r="6" spans="2:86" ht="12" customHeight="1" x14ac:dyDescent="0.15">
      <c r="B6" s="871" t="s">
        <v>929</v>
      </c>
      <c r="C6" s="873"/>
      <c r="D6" s="874"/>
      <c r="E6" s="875"/>
      <c r="F6" s="875"/>
      <c r="G6" s="875"/>
      <c r="H6" s="875"/>
      <c r="I6" s="875"/>
      <c r="J6" s="876"/>
      <c r="K6" s="881" t="s">
        <v>930</v>
      </c>
      <c r="L6" s="882"/>
      <c r="M6" s="882"/>
      <c r="N6" s="882"/>
      <c r="O6" s="882"/>
      <c r="P6" s="882"/>
      <c r="Q6" s="882"/>
      <c r="R6" s="882"/>
      <c r="S6" s="882"/>
      <c r="T6" s="882"/>
      <c r="U6" s="882"/>
      <c r="V6" s="882"/>
      <c r="W6" s="882"/>
      <c r="X6" s="882"/>
      <c r="Y6" s="882"/>
      <c r="Z6" s="882"/>
      <c r="AA6" s="882"/>
      <c r="AB6" s="882"/>
      <c r="AC6" s="882"/>
      <c r="AD6" s="882"/>
      <c r="AE6" s="882"/>
      <c r="AF6" s="882"/>
      <c r="AG6" s="882"/>
      <c r="AH6" s="882"/>
      <c r="AI6" s="882"/>
      <c r="AJ6" s="882"/>
      <c r="AK6" s="882"/>
      <c r="AL6" s="882"/>
      <c r="AM6" s="882"/>
      <c r="AN6" s="882"/>
      <c r="AO6" s="883"/>
      <c r="AP6" s="2"/>
    </row>
    <row r="7" spans="2:86" ht="12" customHeight="1" x14ac:dyDescent="0.15">
      <c r="B7" s="872"/>
      <c r="C7" s="877"/>
      <c r="D7" s="875"/>
      <c r="E7" s="875"/>
      <c r="F7" s="875"/>
      <c r="G7" s="875"/>
      <c r="H7" s="875"/>
      <c r="I7" s="875"/>
      <c r="J7" s="876"/>
      <c r="K7" s="884" t="s">
        <v>931</v>
      </c>
      <c r="L7" s="885"/>
      <c r="M7" s="886"/>
      <c r="N7" s="887" t="s">
        <v>983</v>
      </c>
      <c r="O7" s="888"/>
      <c r="P7" s="884" t="s">
        <v>932</v>
      </c>
      <c r="Q7" s="886"/>
      <c r="R7" s="889">
        <v>9.5</v>
      </c>
      <c r="S7" s="890"/>
      <c r="T7" s="891"/>
      <c r="U7" s="892" t="s">
        <v>933</v>
      </c>
      <c r="V7" s="893"/>
      <c r="W7" s="892" t="s">
        <v>934</v>
      </c>
      <c r="X7" s="893"/>
      <c r="Y7" s="886" t="s">
        <v>935</v>
      </c>
      <c r="Z7" s="898"/>
      <c r="AA7" s="898"/>
      <c r="AB7" s="898"/>
      <c r="AC7" s="892" t="s">
        <v>936</v>
      </c>
      <c r="AD7" s="899"/>
      <c r="AE7" s="899"/>
      <c r="AF7" s="899"/>
      <c r="AG7" s="899"/>
      <c r="AH7" s="899"/>
      <c r="AI7" s="899"/>
      <c r="AJ7" s="893"/>
      <c r="AK7" s="892" t="s">
        <v>937</v>
      </c>
      <c r="AL7" s="899"/>
      <c r="AM7" s="899"/>
      <c r="AN7" s="901"/>
      <c r="AO7" s="902"/>
      <c r="AP7" s="2"/>
      <c r="AW7" s="182"/>
    </row>
    <row r="8" spans="2:86" ht="12" customHeight="1" x14ac:dyDescent="0.15">
      <c r="B8" s="872"/>
      <c r="C8" s="877"/>
      <c r="D8" s="875"/>
      <c r="E8" s="875"/>
      <c r="F8" s="875"/>
      <c r="G8" s="875"/>
      <c r="H8" s="875"/>
      <c r="I8" s="875"/>
      <c r="J8" s="876"/>
      <c r="K8" s="898" t="s">
        <v>731</v>
      </c>
      <c r="L8" s="898" t="s">
        <v>560</v>
      </c>
      <c r="M8" s="898"/>
      <c r="N8" s="898" t="s">
        <v>561</v>
      </c>
      <c r="O8" s="898"/>
      <c r="P8" s="898" t="s">
        <v>938</v>
      </c>
      <c r="Q8" s="898"/>
      <c r="R8" s="898" t="s">
        <v>939</v>
      </c>
      <c r="S8" s="898"/>
      <c r="T8" s="898"/>
      <c r="U8" s="894"/>
      <c r="V8" s="895"/>
      <c r="W8" s="894"/>
      <c r="X8" s="895"/>
      <c r="Y8" s="886"/>
      <c r="Z8" s="898"/>
      <c r="AA8" s="898"/>
      <c r="AB8" s="898"/>
      <c r="AC8" s="896"/>
      <c r="AD8" s="900"/>
      <c r="AE8" s="900"/>
      <c r="AF8" s="900"/>
      <c r="AG8" s="900"/>
      <c r="AH8" s="900"/>
      <c r="AI8" s="900"/>
      <c r="AJ8" s="897"/>
      <c r="AK8" s="894"/>
      <c r="AL8" s="903"/>
      <c r="AM8" s="903"/>
      <c r="AN8" s="904"/>
      <c r="AO8" s="905"/>
      <c r="AP8" s="2"/>
    </row>
    <row r="9" spans="2:86" ht="12" customHeight="1" x14ac:dyDescent="0.15">
      <c r="B9" s="872"/>
      <c r="C9" s="877"/>
      <c r="D9" s="875"/>
      <c r="E9" s="875"/>
      <c r="F9" s="875"/>
      <c r="G9" s="875"/>
      <c r="H9" s="875"/>
      <c r="I9" s="875"/>
      <c r="J9" s="876"/>
      <c r="K9" s="898"/>
      <c r="L9" s="898"/>
      <c r="M9" s="898"/>
      <c r="N9" s="898"/>
      <c r="O9" s="898"/>
      <c r="P9" s="898"/>
      <c r="Q9" s="898"/>
      <c r="R9" s="898"/>
      <c r="S9" s="898"/>
      <c r="T9" s="898"/>
      <c r="U9" s="894"/>
      <c r="V9" s="895"/>
      <c r="W9" s="894"/>
      <c r="X9" s="895"/>
      <c r="Y9" s="886" t="s">
        <v>940</v>
      </c>
      <c r="Z9" s="898"/>
      <c r="AA9" s="898"/>
      <c r="AB9" s="898"/>
      <c r="AC9" s="898" t="s">
        <v>941</v>
      </c>
      <c r="AD9" s="898"/>
      <c r="AE9" s="898"/>
      <c r="AF9" s="898"/>
      <c r="AG9" s="898" t="s">
        <v>942</v>
      </c>
      <c r="AH9" s="898"/>
      <c r="AI9" s="898"/>
      <c r="AJ9" s="898"/>
      <c r="AK9" s="894"/>
      <c r="AL9" s="903"/>
      <c r="AM9" s="903"/>
      <c r="AN9" s="904"/>
      <c r="AO9" s="905"/>
      <c r="AP9" s="2"/>
    </row>
    <row r="10" spans="2:86" ht="12" customHeight="1" x14ac:dyDescent="0.15">
      <c r="B10" s="872"/>
      <c r="C10" s="877"/>
      <c r="D10" s="875"/>
      <c r="E10" s="875"/>
      <c r="F10" s="875"/>
      <c r="G10" s="875"/>
      <c r="H10" s="875"/>
      <c r="I10" s="875"/>
      <c r="J10" s="876"/>
      <c r="K10" s="898"/>
      <c r="L10" s="898"/>
      <c r="M10" s="898"/>
      <c r="N10" s="898"/>
      <c r="O10" s="898"/>
      <c r="P10" s="898"/>
      <c r="Q10" s="898"/>
      <c r="R10" s="898"/>
      <c r="S10" s="898"/>
      <c r="T10" s="898"/>
      <c r="U10" s="896"/>
      <c r="V10" s="897"/>
      <c r="W10" s="896"/>
      <c r="X10" s="897"/>
      <c r="Y10" s="183" t="s">
        <v>527</v>
      </c>
      <c r="Z10" s="184" t="s">
        <v>526</v>
      </c>
      <c r="AA10" s="184" t="s">
        <v>943</v>
      </c>
      <c r="AB10" s="184" t="s">
        <v>944</v>
      </c>
      <c r="AC10" s="184" t="s">
        <v>527</v>
      </c>
      <c r="AD10" s="184" t="s">
        <v>526</v>
      </c>
      <c r="AE10" s="184" t="s">
        <v>943</v>
      </c>
      <c r="AF10" s="184" t="s">
        <v>944</v>
      </c>
      <c r="AG10" s="184" t="s">
        <v>527</v>
      </c>
      <c r="AH10" s="184" t="s">
        <v>526</v>
      </c>
      <c r="AI10" s="184" t="s">
        <v>943</v>
      </c>
      <c r="AJ10" s="184" t="s">
        <v>944</v>
      </c>
      <c r="AK10" s="896"/>
      <c r="AL10" s="900"/>
      <c r="AM10" s="900"/>
      <c r="AN10" s="906"/>
      <c r="AO10" s="907"/>
      <c r="AP10" s="2"/>
    </row>
    <row r="11" spans="2:86" ht="12" customHeight="1" x14ac:dyDescent="0.15">
      <c r="B11" s="872"/>
      <c r="C11" s="877"/>
      <c r="D11" s="875"/>
      <c r="E11" s="875"/>
      <c r="F11" s="875"/>
      <c r="G11" s="875"/>
      <c r="H11" s="875"/>
      <c r="I11" s="875"/>
      <c r="J11" s="876"/>
      <c r="K11" s="185"/>
      <c r="L11" s="908"/>
      <c r="M11" s="910"/>
      <c r="N11" s="908"/>
      <c r="O11" s="910"/>
      <c r="P11" s="908"/>
      <c r="Q11" s="910"/>
      <c r="R11" s="606"/>
      <c r="S11" s="606"/>
      <c r="T11" s="606"/>
      <c r="U11" s="908"/>
      <c r="V11" s="910"/>
      <c r="W11" s="908"/>
      <c r="X11" s="910"/>
      <c r="Y11" s="186"/>
      <c r="Z11" s="187"/>
      <c r="AA11" s="187"/>
      <c r="AB11" s="187"/>
      <c r="AC11" s="188"/>
      <c r="AD11" s="188"/>
      <c r="AE11" s="188"/>
      <c r="AF11" s="188"/>
      <c r="AG11" s="188"/>
      <c r="AH11" s="188"/>
      <c r="AI11" s="188"/>
      <c r="AJ11" s="188"/>
      <c r="AK11" s="908"/>
      <c r="AL11" s="909"/>
      <c r="AM11" s="909"/>
      <c r="AN11" s="909"/>
      <c r="AO11" s="910"/>
      <c r="AP11" s="2"/>
      <c r="AQ11" s="189">
        <f>IF(P11="材質劣化",2,IF(P11="漏水",3,1))</f>
        <v>1</v>
      </c>
    </row>
    <row r="12" spans="2:86" ht="12" customHeight="1" x14ac:dyDescent="0.15">
      <c r="B12" s="872"/>
      <c r="C12" s="877"/>
      <c r="D12" s="875"/>
      <c r="E12" s="875"/>
      <c r="F12" s="875"/>
      <c r="G12" s="875"/>
      <c r="H12" s="875"/>
      <c r="I12" s="875"/>
      <c r="J12" s="876"/>
      <c r="K12" s="185"/>
      <c r="L12" s="908"/>
      <c r="M12" s="910"/>
      <c r="N12" s="908"/>
      <c r="O12" s="910"/>
      <c r="P12" s="908"/>
      <c r="Q12" s="910"/>
      <c r="R12" s="606"/>
      <c r="S12" s="606"/>
      <c r="T12" s="606"/>
      <c r="U12" s="908"/>
      <c r="V12" s="910"/>
      <c r="W12" s="908"/>
      <c r="X12" s="910"/>
      <c r="Y12" s="186"/>
      <c r="Z12" s="187"/>
      <c r="AA12" s="187"/>
      <c r="AB12" s="187"/>
      <c r="AC12" s="188"/>
      <c r="AD12" s="188"/>
      <c r="AE12" s="188"/>
      <c r="AF12" s="188"/>
      <c r="AG12" s="188"/>
      <c r="AH12" s="188"/>
      <c r="AI12" s="188"/>
      <c r="AJ12" s="188"/>
      <c r="AK12" s="908"/>
      <c r="AL12" s="909"/>
      <c r="AM12" s="909"/>
      <c r="AN12" s="909"/>
      <c r="AO12" s="910"/>
      <c r="AP12" s="2"/>
      <c r="AQ12" s="189">
        <f>IF(P12="材質劣化",2,IF(P12="漏水",3,1))</f>
        <v>1</v>
      </c>
    </row>
    <row r="13" spans="2:86" ht="12" customHeight="1" x14ac:dyDescent="0.15">
      <c r="B13" s="872"/>
      <c r="C13" s="877"/>
      <c r="D13" s="875"/>
      <c r="E13" s="875"/>
      <c r="F13" s="875"/>
      <c r="G13" s="875"/>
      <c r="H13" s="875"/>
      <c r="I13" s="875"/>
      <c r="J13" s="876"/>
      <c r="K13" s="185"/>
      <c r="L13" s="908"/>
      <c r="M13" s="910"/>
      <c r="N13" s="908"/>
      <c r="O13" s="910"/>
      <c r="P13" s="908"/>
      <c r="Q13" s="910"/>
      <c r="R13" s="604"/>
      <c r="S13" s="620"/>
      <c r="T13" s="605"/>
      <c r="U13" s="908"/>
      <c r="V13" s="910"/>
      <c r="W13" s="908"/>
      <c r="X13" s="910"/>
      <c r="Y13" s="186"/>
      <c r="Z13" s="187"/>
      <c r="AA13" s="187"/>
      <c r="AB13" s="187"/>
      <c r="AC13" s="188"/>
      <c r="AD13" s="188"/>
      <c r="AE13" s="188"/>
      <c r="AF13" s="188"/>
      <c r="AG13" s="188"/>
      <c r="AH13" s="188"/>
      <c r="AI13" s="188"/>
      <c r="AJ13" s="188"/>
      <c r="AK13" s="908"/>
      <c r="AL13" s="909"/>
      <c r="AM13" s="909"/>
      <c r="AN13" s="909"/>
      <c r="AO13" s="910"/>
      <c r="AP13" s="2"/>
      <c r="AQ13" s="189">
        <f t="shared" ref="AQ13:AQ34" si="2">IF(P13="材質劣化",2,IF(P13="漏水",3,1))</f>
        <v>1</v>
      </c>
    </row>
    <row r="14" spans="2:86" ht="12" customHeight="1" x14ac:dyDescent="0.15">
      <c r="B14" s="872"/>
      <c r="C14" s="877"/>
      <c r="D14" s="875"/>
      <c r="E14" s="875"/>
      <c r="F14" s="875"/>
      <c r="G14" s="875"/>
      <c r="H14" s="875"/>
      <c r="I14" s="875"/>
      <c r="J14" s="876"/>
      <c r="K14" s="185"/>
      <c r="L14" s="908"/>
      <c r="M14" s="910"/>
      <c r="N14" s="908"/>
      <c r="O14" s="910"/>
      <c r="P14" s="908"/>
      <c r="Q14" s="910"/>
      <c r="R14" s="604"/>
      <c r="S14" s="620"/>
      <c r="T14" s="605"/>
      <c r="U14" s="908"/>
      <c r="V14" s="910"/>
      <c r="W14" s="908"/>
      <c r="X14" s="910"/>
      <c r="Y14" s="186"/>
      <c r="Z14" s="187"/>
      <c r="AA14" s="187"/>
      <c r="AB14" s="187"/>
      <c r="AC14" s="188"/>
      <c r="AD14" s="188"/>
      <c r="AE14" s="188"/>
      <c r="AF14" s="188"/>
      <c r="AG14" s="188"/>
      <c r="AH14" s="188"/>
      <c r="AI14" s="188"/>
      <c r="AJ14" s="188"/>
      <c r="AK14" s="908"/>
      <c r="AL14" s="909"/>
      <c r="AM14" s="909"/>
      <c r="AN14" s="909"/>
      <c r="AO14" s="910"/>
      <c r="AP14" s="2"/>
      <c r="AQ14" s="189">
        <f t="shared" si="2"/>
        <v>1</v>
      </c>
    </row>
    <row r="15" spans="2:86" ht="12" customHeight="1" x14ac:dyDescent="0.15">
      <c r="B15" s="872"/>
      <c r="C15" s="877"/>
      <c r="D15" s="875"/>
      <c r="E15" s="875"/>
      <c r="F15" s="875"/>
      <c r="G15" s="875"/>
      <c r="H15" s="875"/>
      <c r="I15" s="875"/>
      <c r="J15" s="876"/>
      <c r="K15" s="185"/>
      <c r="L15" s="908"/>
      <c r="M15" s="910"/>
      <c r="N15" s="908"/>
      <c r="O15" s="910"/>
      <c r="P15" s="908"/>
      <c r="Q15" s="910"/>
      <c r="R15" s="604"/>
      <c r="S15" s="620"/>
      <c r="T15" s="605"/>
      <c r="U15" s="908"/>
      <c r="V15" s="910"/>
      <c r="W15" s="908"/>
      <c r="X15" s="910"/>
      <c r="Y15" s="186"/>
      <c r="Z15" s="187"/>
      <c r="AA15" s="187"/>
      <c r="AB15" s="187"/>
      <c r="AC15" s="188"/>
      <c r="AD15" s="188"/>
      <c r="AE15" s="188"/>
      <c r="AF15" s="188"/>
      <c r="AG15" s="188"/>
      <c r="AH15" s="188"/>
      <c r="AI15" s="188"/>
      <c r="AJ15" s="188"/>
      <c r="AK15" s="908"/>
      <c r="AL15" s="909"/>
      <c r="AM15" s="909"/>
      <c r="AN15" s="909"/>
      <c r="AO15" s="910"/>
      <c r="AP15" s="2"/>
      <c r="AQ15" s="189">
        <f t="shared" si="2"/>
        <v>1</v>
      </c>
    </row>
    <row r="16" spans="2:86" ht="12" customHeight="1" x14ac:dyDescent="0.15">
      <c r="B16" s="872"/>
      <c r="C16" s="877"/>
      <c r="D16" s="875"/>
      <c r="E16" s="875"/>
      <c r="F16" s="875"/>
      <c r="G16" s="875"/>
      <c r="H16" s="875"/>
      <c r="I16" s="875"/>
      <c r="J16" s="876"/>
      <c r="K16" s="185"/>
      <c r="L16" s="908"/>
      <c r="M16" s="910"/>
      <c r="N16" s="908"/>
      <c r="O16" s="910"/>
      <c r="P16" s="908"/>
      <c r="Q16" s="910"/>
      <c r="R16" s="604"/>
      <c r="S16" s="620"/>
      <c r="T16" s="605"/>
      <c r="U16" s="908"/>
      <c r="V16" s="910"/>
      <c r="W16" s="908"/>
      <c r="X16" s="910"/>
      <c r="Y16" s="186"/>
      <c r="Z16" s="187"/>
      <c r="AA16" s="187"/>
      <c r="AB16" s="187"/>
      <c r="AC16" s="188"/>
      <c r="AD16" s="188"/>
      <c r="AE16" s="188"/>
      <c r="AF16" s="188"/>
      <c r="AG16" s="188"/>
      <c r="AH16" s="188"/>
      <c r="AI16" s="188"/>
      <c r="AJ16" s="188"/>
      <c r="AK16" s="908"/>
      <c r="AL16" s="909"/>
      <c r="AM16" s="909"/>
      <c r="AN16" s="909"/>
      <c r="AO16" s="910"/>
      <c r="AP16" s="2"/>
      <c r="AQ16" s="189">
        <f t="shared" si="2"/>
        <v>1</v>
      </c>
    </row>
    <row r="17" spans="2:46" ht="12" customHeight="1" x14ac:dyDescent="0.15">
      <c r="B17" s="872"/>
      <c r="C17" s="877"/>
      <c r="D17" s="875"/>
      <c r="E17" s="875"/>
      <c r="F17" s="875"/>
      <c r="G17" s="875"/>
      <c r="H17" s="875"/>
      <c r="I17" s="875"/>
      <c r="J17" s="876"/>
      <c r="K17" s="185"/>
      <c r="L17" s="908"/>
      <c r="M17" s="910"/>
      <c r="N17" s="908"/>
      <c r="O17" s="910"/>
      <c r="P17" s="908"/>
      <c r="Q17" s="910"/>
      <c r="R17" s="604"/>
      <c r="S17" s="620"/>
      <c r="T17" s="605"/>
      <c r="U17" s="908"/>
      <c r="V17" s="910"/>
      <c r="W17" s="908"/>
      <c r="X17" s="910"/>
      <c r="Y17" s="186"/>
      <c r="Z17" s="187"/>
      <c r="AA17" s="187"/>
      <c r="AB17" s="187"/>
      <c r="AC17" s="188"/>
      <c r="AD17" s="188"/>
      <c r="AE17" s="188"/>
      <c r="AF17" s="188"/>
      <c r="AG17" s="188"/>
      <c r="AH17" s="188"/>
      <c r="AI17" s="188"/>
      <c r="AJ17" s="188"/>
      <c r="AK17" s="908"/>
      <c r="AL17" s="909"/>
      <c r="AM17" s="909"/>
      <c r="AN17" s="909"/>
      <c r="AO17" s="910"/>
      <c r="AP17" s="2"/>
      <c r="AQ17" s="189">
        <f t="shared" si="2"/>
        <v>1</v>
      </c>
    </row>
    <row r="18" spans="2:46" ht="12" customHeight="1" x14ac:dyDescent="0.15">
      <c r="B18" s="872"/>
      <c r="C18" s="877"/>
      <c r="D18" s="875"/>
      <c r="E18" s="875"/>
      <c r="F18" s="875"/>
      <c r="G18" s="875"/>
      <c r="H18" s="875"/>
      <c r="I18" s="875"/>
      <c r="J18" s="876"/>
      <c r="K18" s="185"/>
      <c r="L18" s="908"/>
      <c r="M18" s="910"/>
      <c r="N18" s="908"/>
      <c r="O18" s="910"/>
      <c r="P18" s="908"/>
      <c r="Q18" s="910"/>
      <c r="R18" s="604"/>
      <c r="S18" s="620"/>
      <c r="T18" s="605"/>
      <c r="U18" s="908"/>
      <c r="V18" s="910"/>
      <c r="W18" s="908"/>
      <c r="X18" s="910"/>
      <c r="Y18" s="186"/>
      <c r="Z18" s="187"/>
      <c r="AA18" s="187"/>
      <c r="AB18" s="187"/>
      <c r="AC18" s="188"/>
      <c r="AD18" s="188"/>
      <c r="AE18" s="188"/>
      <c r="AF18" s="188"/>
      <c r="AG18" s="188"/>
      <c r="AH18" s="188"/>
      <c r="AI18" s="188"/>
      <c r="AJ18" s="188"/>
      <c r="AK18" s="908"/>
      <c r="AL18" s="909"/>
      <c r="AM18" s="909"/>
      <c r="AN18" s="909"/>
      <c r="AO18" s="910"/>
      <c r="AP18" s="2"/>
      <c r="AQ18" s="189">
        <f t="shared" si="2"/>
        <v>1</v>
      </c>
    </row>
    <row r="19" spans="2:46" ht="12" customHeight="1" x14ac:dyDescent="0.15">
      <c r="B19" s="872"/>
      <c r="C19" s="877"/>
      <c r="D19" s="875"/>
      <c r="E19" s="875"/>
      <c r="F19" s="875"/>
      <c r="G19" s="875"/>
      <c r="H19" s="875"/>
      <c r="I19" s="875"/>
      <c r="J19" s="876"/>
      <c r="K19" s="185"/>
      <c r="L19" s="908"/>
      <c r="M19" s="910"/>
      <c r="N19" s="908"/>
      <c r="O19" s="910"/>
      <c r="P19" s="908"/>
      <c r="Q19" s="910"/>
      <c r="R19" s="604"/>
      <c r="S19" s="620"/>
      <c r="T19" s="605"/>
      <c r="U19" s="908"/>
      <c r="V19" s="910"/>
      <c r="W19" s="908"/>
      <c r="X19" s="910"/>
      <c r="Y19" s="186"/>
      <c r="Z19" s="187"/>
      <c r="AA19" s="187"/>
      <c r="AB19" s="187"/>
      <c r="AC19" s="188"/>
      <c r="AD19" s="188"/>
      <c r="AE19" s="188"/>
      <c r="AF19" s="188"/>
      <c r="AG19" s="188"/>
      <c r="AH19" s="188"/>
      <c r="AI19" s="188"/>
      <c r="AJ19" s="188"/>
      <c r="AK19" s="908"/>
      <c r="AL19" s="909"/>
      <c r="AM19" s="909"/>
      <c r="AN19" s="909"/>
      <c r="AO19" s="910"/>
      <c r="AP19" s="2"/>
      <c r="AQ19" s="189">
        <f t="shared" si="2"/>
        <v>1</v>
      </c>
    </row>
    <row r="20" spans="2:46" ht="12" customHeight="1" x14ac:dyDescent="0.15">
      <c r="B20" s="872"/>
      <c r="C20" s="877"/>
      <c r="D20" s="875"/>
      <c r="E20" s="875"/>
      <c r="F20" s="875"/>
      <c r="G20" s="875"/>
      <c r="H20" s="875"/>
      <c r="I20" s="875"/>
      <c r="J20" s="876"/>
      <c r="K20" s="185"/>
      <c r="L20" s="908"/>
      <c r="M20" s="910"/>
      <c r="N20" s="908"/>
      <c r="O20" s="910"/>
      <c r="P20" s="908"/>
      <c r="Q20" s="910"/>
      <c r="R20" s="604"/>
      <c r="S20" s="620"/>
      <c r="T20" s="605"/>
      <c r="U20" s="908"/>
      <c r="V20" s="910"/>
      <c r="W20" s="908"/>
      <c r="X20" s="910"/>
      <c r="Y20" s="186"/>
      <c r="Z20" s="187"/>
      <c r="AA20" s="187"/>
      <c r="AB20" s="187"/>
      <c r="AC20" s="188"/>
      <c r="AD20" s="188"/>
      <c r="AE20" s="188"/>
      <c r="AF20" s="188"/>
      <c r="AG20" s="188"/>
      <c r="AH20" s="188"/>
      <c r="AI20" s="188"/>
      <c r="AJ20" s="188"/>
      <c r="AK20" s="908"/>
      <c r="AL20" s="909"/>
      <c r="AM20" s="909"/>
      <c r="AN20" s="909"/>
      <c r="AO20" s="910"/>
      <c r="AP20" s="2"/>
      <c r="AQ20" s="189">
        <f t="shared" si="2"/>
        <v>1</v>
      </c>
    </row>
    <row r="21" spans="2:46" ht="12" customHeight="1" x14ac:dyDescent="0.15">
      <c r="B21" s="872"/>
      <c r="C21" s="877"/>
      <c r="D21" s="875"/>
      <c r="E21" s="875"/>
      <c r="F21" s="875"/>
      <c r="G21" s="875"/>
      <c r="H21" s="875"/>
      <c r="I21" s="875"/>
      <c r="J21" s="876"/>
      <c r="K21" s="185"/>
      <c r="L21" s="908"/>
      <c r="M21" s="910"/>
      <c r="N21" s="908"/>
      <c r="O21" s="910"/>
      <c r="P21" s="908"/>
      <c r="Q21" s="910"/>
      <c r="R21" s="604"/>
      <c r="S21" s="620"/>
      <c r="T21" s="605"/>
      <c r="U21" s="908"/>
      <c r="V21" s="910"/>
      <c r="W21" s="908"/>
      <c r="X21" s="910"/>
      <c r="Y21" s="186"/>
      <c r="Z21" s="187"/>
      <c r="AA21" s="187"/>
      <c r="AB21" s="187"/>
      <c r="AC21" s="188"/>
      <c r="AD21" s="188"/>
      <c r="AE21" s="188"/>
      <c r="AF21" s="188"/>
      <c r="AG21" s="188"/>
      <c r="AH21" s="188"/>
      <c r="AI21" s="188"/>
      <c r="AJ21" s="188"/>
      <c r="AK21" s="908"/>
      <c r="AL21" s="909"/>
      <c r="AM21" s="909"/>
      <c r="AN21" s="909"/>
      <c r="AO21" s="910"/>
      <c r="AP21" s="2"/>
      <c r="AQ21" s="189">
        <f>IF(P21="材質劣化",2,IF(P21="漏水",3,1))</f>
        <v>1</v>
      </c>
    </row>
    <row r="22" spans="2:46" ht="12" customHeight="1" x14ac:dyDescent="0.15">
      <c r="B22" s="872"/>
      <c r="C22" s="877"/>
      <c r="D22" s="875"/>
      <c r="E22" s="875"/>
      <c r="F22" s="875"/>
      <c r="G22" s="875"/>
      <c r="H22" s="875"/>
      <c r="I22" s="875"/>
      <c r="J22" s="876"/>
      <c r="K22" s="185"/>
      <c r="L22" s="908"/>
      <c r="M22" s="910"/>
      <c r="N22" s="908"/>
      <c r="O22" s="910"/>
      <c r="P22" s="908"/>
      <c r="Q22" s="910"/>
      <c r="R22" s="604"/>
      <c r="S22" s="620"/>
      <c r="T22" s="605"/>
      <c r="U22" s="908"/>
      <c r="V22" s="910"/>
      <c r="W22" s="908"/>
      <c r="X22" s="910"/>
      <c r="Y22" s="186"/>
      <c r="Z22" s="187"/>
      <c r="AA22" s="187"/>
      <c r="AB22" s="187"/>
      <c r="AC22" s="188"/>
      <c r="AD22" s="188"/>
      <c r="AE22" s="188"/>
      <c r="AF22" s="188"/>
      <c r="AG22" s="188"/>
      <c r="AH22" s="188"/>
      <c r="AI22" s="188"/>
      <c r="AJ22" s="188"/>
      <c r="AK22" s="908"/>
      <c r="AL22" s="909"/>
      <c r="AM22" s="909"/>
      <c r="AN22" s="909"/>
      <c r="AO22" s="910"/>
      <c r="AP22" s="2"/>
      <c r="AQ22" s="189">
        <f t="shared" si="2"/>
        <v>1</v>
      </c>
    </row>
    <row r="23" spans="2:46" ht="12" customHeight="1" x14ac:dyDescent="0.15">
      <c r="B23" s="872"/>
      <c r="C23" s="877"/>
      <c r="D23" s="875"/>
      <c r="E23" s="875"/>
      <c r="F23" s="875"/>
      <c r="G23" s="875"/>
      <c r="H23" s="875"/>
      <c r="I23" s="875"/>
      <c r="J23" s="876"/>
      <c r="K23" s="185"/>
      <c r="L23" s="908"/>
      <c r="M23" s="910"/>
      <c r="N23" s="908"/>
      <c r="O23" s="910"/>
      <c r="P23" s="908"/>
      <c r="Q23" s="910"/>
      <c r="R23" s="604"/>
      <c r="S23" s="620"/>
      <c r="T23" s="605"/>
      <c r="U23" s="908"/>
      <c r="V23" s="910"/>
      <c r="W23" s="908"/>
      <c r="X23" s="910"/>
      <c r="Y23" s="186"/>
      <c r="Z23" s="187"/>
      <c r="AA23" s="187"/>
      <c r="AB23" s="187"/>
      <c r="AC23" s="188"/>
      <c r="AD23" s="188"/>
      <c r="AE23" s="188"/>
      <c r="AF23" s="188"/>
      <c r="AG23" s="188"/>
      <c r="AH23" s="188"/>
      <c r="AI23" s="188"/>
      <c r="AJ23" s="188"/>
      <c r="AK23" s="908"/>
      <c r="AL23" s="909"/>
      <c r="AM23" s="909"/>
      <c r="AN23" s="909"/>
      <c r="AO23" s="910"/>
      <c r="AP23" s="2"/>
      <c r="AQ23" s="189">
        <f t="shared" si="2"/>
        <v>1</v>
      </c>
    </row>
    <row r="24" spans="2:46" ht="12" customHeight="1" x14ac:dyDescent="0.15">
      <c r="B24" s="872"/>
      <c r="C24" s="877"/>
      <c r="D24" s="875"/>
      <c r="E24" s="875"/>
      <c r="F24" s="875"/>
      <c r="G24" s="875"/>
      <c r="H24" s="875"/>
      <c r="I24" s="875"/>
      <c r="J24" s="876"/>
      <c r="K24" s="185"/>
      <c r="L24" s="908"/>
      <c r="M24" s="910"/>
      <c r="N24" s="908"/>
      <c r="O24" s="910"/>
      <c r="P24" s="908"/>
      <c r="Q24" s="910"/>
      <c r="R24" s="604"/>
      <c r="S24" s="620"/>
      <c r="T24" s="605"/>
      <c r="U24" s="908"/>
      <c r="V24" s="910"/>
      <c r="W24" s="908"/>
      <c r="X24" s="910"/>
      <c r="Y24" s="186"/>
      <c r="Z24" s="187"/>
      <c r="AA24" s="187"/>
      <c r="AB24" s="187"/>
      <c r="AC24" s="188"/>
      <c r="AD24" s="188"/>
      <c r="AE24" s="188"/>
      <c r="AF24" s="188"/>
      <c r="AG24" s="188"/>
      <c r="AH24" s="188"/>
      <c r="AI24" s="188"/>
      <c r="AJ24" s="188"/>
      <c r="AK24" s="908"/>
      <c r="AL24" s="909"/>
      <c r="AM24" s="909"/>
      <c r="AN24" s="909"/>
      <c r="AO24" s="910"/>
      <c r="AP24" s="2"/>
      <c r="AQ24" s="189">
        <f t="shared" si="2"/>
        <v>1</v>
      </c>
    </row>
    <row r="25" spans="2:46" ht="12" customHeight="1" x14ac:dyDescent="0.15">
      <c r="B25" s="872"/>
      <c r="C25" s="877"/>
      <c r="D25" s="875"/>
      <c r="E25" s="875"/>
      <c r="F25" s="875"/>
      <c r="G25" s="875"/>
      <c r="H25" s="875"/>
      <c r="I25" s="875"/>
      <c r="J25" s="876"/>
      <c r="K25" s="185"/>
      <c r="L25" s="908"/>
      <c r="M25" s="910"/>
      <c r="N25" s="908"/>
      <c r="O25" s="910"/>
      <c r="P25" s="908"/>
      <c r="Q25" s="910"/>
      <c r="R25" s="604"/>
      <c r="S25" s="620"/>
      <c r="T25" s="605"/>
      <c r="U25" s="908"/>
      <c r="V25" s="910"/>
      <c r="W25" s="908"/>
      <c r="X25" s="910"/>
      <c r="Y25" s="186"/>
      <c r="Z25" s="187"/>
      <c r="AA25" s="187"/>
      <c r="AB25" s="187"/>
      <c r="AC25" s="188"/>
      <c r="AD25" s="188"/>
      <c r="AE25" s="188"/>
      <c r="AF25" s="188"/>
      <c r="AG25" s="188"/>
      <c r="AH25" s="188"/>
      <c r="AI25" s="188"/>
      <c r="AJ25" s="188"/>
      <c r="AK25" s="908"/>
      <c r="AL25" s="909"/>
      <c r="AM25" s="909"/>
      <c r="AN25" s="909"/>
      <c r="AO25" s="910"/>
      <c r="AP25" s="2"/>
      <c r="AQ25" s="189">
        <f t="shared" si="2"/>
        <v>1</v>
      </c>
    </row>
    <row r="26" spans="2:46" ht="12" customHeight="1" x14ac:dyDescent="0.15">
      <c r="B26" s="872"/>
      <c r="C26" s="877"/>
      <c r="D26" s="875"/>
      <c r="E26" s="875"/>
      <c r="F26" s="875"/>
      <c r="G26" s="875"/>
      <c r="H26" s="875"/>
      <c r="I26" s="875"/>
      <c r="J26" s="876"/>
      <c r="K26" s="185"/>
      <c r="L26" s="908"/>
      <c r="M26" s="910"/>
      <c r="N26" s="908"/>
      <c r="O26" s="910"/>
      <c r="P26" s="908"/>
      <c r="Q26" s="910"/>
      <c r="R26" s="604"/>
      <c r="S26" s="620"/>
      <c r="T26" s="605"/>
      <c r="U26" s="908"/>
      <c r="V26" s="910"/>
      <c r="W26" s="908"/>
      <c r="X26" s="910"/>
      <c r="Y26" s="186"/>
      <c r="Z26" s="187"/>
      <c r="AA26" s="187"/>
      <c r="AB26" s="187"/>
      <c r="AC26" s="188"/>
      <c r="AD26" s="188"/>
      <c r="AE26" s="188"/>
      <c r="AF26" s="188"/>
      <c r="AG26" s="188"/>
      <c r="AH26" s="188"/>
      <c r="AI26" s="188"/>
      <c r="AJ26" s="188"/>
      <c r="AK26" s="908"/>
      <c r="AL26" s="909"/>
      <c r="AM26" s="909"/>
      <c r="AN26" s="909"/>
      <c r="AO26" s="910"/>
      <c r="AP26" s="2"/>
      <c r="AQ26" s="189">
        <f t="shared" si="2"/>
        <v>1</v>
      </c>
    </row>
    <row r="27" spans="2:46" ht="12" customHeight="1" x14ac:dyDescent="0.15">
      <c r="B27" s="872"/>
      <c r="C27" s="877"/>
      <c r="D27" s="875"/>
      <c r="E27" s="875"/>
      <c r="F27" s="875"/>
      <c r="G27" s="875"/>
      <c r="H27" s="875"/>
      <c r="I27" s="875"/>
      <c r="J27" s="876"/>
      <c r="K27" s="185"/>
      <c r="L27" s="908"/>
      <c r="M27" s="910"/>
      <c r="N27" s="908"/>
      <c r="O27" s="910"/>
      <c r="P27" s="908"/>
      <c r="Q27" s="910"/>
      <c r="R27" s="604"/>
      <c r="S27" s="620"/>
      <c r="T27" s="605"/>
      <c r="U27" s="908"/>
      <c r="V27" s="910"/>
      <c r="W27" s="908"/>
      <c r="X27" s="910"/>
      <c r="Y27" s="186"/>
      <c r="Z27" s="187"/>
      <c r="AA27" s="187"/>
      <c r="AB27" s="187"/>
      <c r="AC27" s="188"/>
      <c r="AD27" s="188"/>
      <c r="AE27" s="188"/>
      <c r="AF27" s="188"/>
      <c r="AG27" s="188"/>
      <c r="AH27" s="188"/>
      <c r="AI27" s="188"/>
      <c r="AJ27" s="188"/>
      <c r="AK27" s="908"/>
      <c r="AL27" s="909"/>
      <c r="AM27" s="909"/>
      <c r="AN27" s="909"/>
      <c r="AO27" s="910"/>
      <c r="AP27" s="2"/>
      <c r="AQ27" s="189">
        <f t="shared" si="2"/>
        <v>1</v>
      </c>
    </row>
    <row r="28" spans="2:46" ht="12" customHeight="1" x14ac:dyDescent="0.15">
      <c r="B28" s="872"/>
      <c r="C28" s="877"/>
      <c r="D28" s="875"/>
      <c r="E28" s="875"/>
      <c r="F28" s="875"/>
      <c r="G28" s="875"/>
      <c r="H28" s="875"/>
      <c r="I28" s="875"/>
      <c r="J28" s="876"/>
      <c r="K28" s="185"/>
      <c r="L28" s="908"/>
      <c r="M28" s="910"/>
      <c r="N28" s="908"/>
      <c r="O28" s="910"/>
      <c r="P28" s="908"/>
      <c r="Q28" s="910"/>
      <c r="R28" s="604"/>
      <c r="S28" s="620"/>
      <c r="T28" s="605"/>
      <c r="U28" s="908"/>
      <c r="V28" s="910"/>
      <c r="W28" s="908"/>
      <c r="X28" s="910"/>
      <c r="Y28" s="186"/>
      <c r="Z28" s="187"/>
      <c r="AA28" s="187"/>
      <c r="AB28" s="187"/>
      <c r="AC28" s="188"/>
      <c r="AD28" s="188"/>
      <c r="AE28" s="188"/>
      <c r="AF28" s="188"/>
      <c r="AG28" s="188"/>
      <c r="AH28" s="188"/>
      <c r="AI28" s="188"/>
      <c r="AJ28" s="188"/>
      <c r="AK28" s="908"/>
      <c r="AL28" s="909"/>
      <c r="AM28" s="909"/>
      <c r="AN28" s="909"/>
      <c r="AO28" s="910"/>
      <c r="AP28" s="2"/>
      <c r="AQ28" s="189">
        <f t="shared" si="2"/>
        <v>1</v>
      </c>
    </row>
    <row r="29" spans="2:46" ht="12" customHeight="1" x14ac:dyDescent="0.15">
      <c r="B29" s="872"/>
      <c r="C29" s="877"/>
      <c r="D29" s="875"/>
      <c r="E29" s="875"/>
      <c r="F29" s="875"/>
      <c r="G29" s="875"/>
      <c r="H29" s="875"/>
      <c r="I29" s="875"/>
      <c r="J29" s="876"/>
      <c r="K29" s="185"/>
      <c r="L29" s="908"/>
      <c r="M29" s="910"/>
      <c r="N29" s="908"/>
      <c r="O29" s="910"/>
      <c r="P29" s="908"/>
      <c r="Q29" s="910"/>
      <c r="R29" s="604"/>
      <c r="S29" s="620"/>
      <c r="T29" s="605"/>
      <c r="U29" s="908"/>
      <c r="V29" s="910"/>
      <c r="W29" s="908"/>
      <c r="X29" s="910"/>
      <c r="Y29" s="186"/>
      <c r="Z29" s="187"/>
      <c r="AA29" s="187"/>
      <c r="AB29" s="187"/>
      <c r="AC29" s="188"/>
      <c r="AD29" s="188"/>
      <c r="AE29" s="188"/>
      <c r="AF29" s="188"/>
      <c r="AG29" s="188"/>
      <c r="AH29" s="188"/>
      <c r="AI29" s="188"/>
      <c r="AJ29" s="188"/>
      <c r="AK29" s="908"/>
      <c r="AL29" s="909"/>
      <c r="AM29" s="909"/>
      <c r="AN29" s="909"/>
      <c r="AO29" s="910"/>
      <c r="AP29" s="2"/>
      <c r="AQ29" s="189">
        <f t="shared" si="2"/>
        <v>1</v>
      </c>
    </row>
    <row r="30" spans="2:46" ht="12" customHeight="1" x14ac:dyDescent="0.15">
      <c r="B30" s="872"/>
      <c r="C30" s="877"/>
      <c r="D30" s="875"/>
      <c r="E30" s="875"/>
      <c r="F30" s="875"/>
      <c r="G30" s="875"/>
      <c r="H30" s="875"/>
      <c r="I30" s="875"/>
      <c r="J30" s="876"/>
      <c r="K30" s="185"/>
      <c r="L30" s="908"/>
      <c r="M30" s="910"/>
      <c r="N30" s="908"/>
      <c r="O30" s="910"/>
      <c r="P30" s="908"/>
      <c r="Q30" s="910"/>
      <c r="R30" s="604"/>
      <c r="S30" s="620"/>
      <c r="T30" s="605"/>
      <c r="U30" s="908"/>
      <c r="V30" s="910"/>
      <c r="W30" s="908"/>
      <c r="X30" s="910"/>
      <c r="Y30" s="186"/>
      <c r="Z30" s="187"/>
      <c r="AA30" s="187"/>
      <c r="AB30" s="187"/>
      <c r="AC30" s="188"/>
      <c r="AD30" s="188"/>
      <c r="AE30" s="188"/>
      <c r="AF30" s="188"/>
      <c r="AG30" s="188"/>
      <c r="AH30" s="188"/>
      <c r="AI30" s="188"/>
      <c r="AJ30" s="188"/>
      <c r="AK30" s="908"/>
      <c r="AL30" s="909"/>
      <c r="AM30" s="909"/>
      <c r="AN30" s="909"/>
      <c r="AO30" s="910"/>
      <c r="AP30" s="2"/>
      <c r="AQ30" s="189">
        <f t="shared" si="2"/>
        <v>1</v>
      </c>
    </row>
    <row r="31" spans="2:46" ht="12" customHeight="1" x14ac:dyDescent="0.15">
      <c r="B31" s="872"/>
      <c r="C31" s="877"/>
      <c r="D31" s="875"/>
      <c r="E31" s="875"/>
      <c r="F31" s="875"/>
      <c r="G31" s="875"/>
      <c r="H31" s="875"/>
      <c r="I31" s="875"/>
      <c r="J31" s="876"/>
      <c r="K31" s="185"/>
      <c r="L31" s="908"/>
      <c r="M31" s="910"/>
      <c r="N31" s="908"/>
      <c r="O31" s="910"/>
      <c r="P31" s="908"/>
      <c r="Q31" s="910"/>
      <c r="R31" s="604"/>
      <c r="S31" s="620"/>
      <c r="T31" s="605"/>
      <c r="U31" s="908"/>
      <c r="V31" s="910"/>
      <c r="W31" s="908"/>
      <c r="X31" s="910"/>
      <c r="Y31" s="186"/>
      <c r="Z31" s="187"/>
      <c r="AA31" s="187"/>
      <c r="AB31" s="187"/>
      <c r="AC31" s="188"/>
      <c r="AD31" s="188"/>
      <c r="AE31" s="188"/>
      <c r="AF31" s="188"/>
      <c r="AG31" s="188"/>
      <c r="AH31" s="188"/>
      <c r="AI31" s="188"/>
      <c r="AJ31" s="188"/>
      <c r="AK31" s="908"/>
      <c r="AL31" s="909"/>
      <c r="AM31" s="909"/>
      <c r="AN31" s="909"/>
      <c r="AO31" s="910"/>
      <c r="AP31" s="2"/>
      <c r="AQ31" s="189">
        <f t="shared" si="2"/>
        <v>1</v>
      </c>
    </row>
    <row r="32" spans="2:46" ht="12" customHeight="1" x14ac:dyDescent="0.15">
      <c r="B32" s="872"/>
      <c r="C32" s="877"/>
      <c r="D32" s="875"/>
      <c r="E32" s="875"/>
      <c r="F32" s="875"/>
      <c r="G32" s="875"/>
      <c r="H32" s="875"/>
      <c r="I32" s="875"/>
      <c r="J32" s="876"/>
      <c r="K32" s="185"/>
      <c r="L32" s="908"/>
      <c r="M32" s="910"/>
      <c r="N32" s="908"/>
      <c r="O32" s="910"/>
      <c r="P32" s="908"/>
      <c r="Q32" s="910"/>
      <c r="R32" s="604"/>
      <c r="S32" s="620"/>
      <c r="T32" s="605"/>
      <c r="U32" s="908"/>
      <c r="V32" s="910"/>
      <c r="W32" s="908"/>
      <c r="X32" s="910"/>
      <c r="Y32" s="186"/>
      <c r="Z32" s="187"/>
      <c r="AA32" s="187"/>
      <c r="AB32" s="187"/>
      <c r="AC32" s="188"/>
      <c r="AD32" s="188"/>
      <c r="AE32" s="188"/>
      <c r="AF32" s="188"/>
      <c r="AG32" s="188"/>
      <c r="AH32" s="188"/>
      <c r="AI32" s="188"/>
      <c r="AJ32" s="188"/>
      <c r="AK32" s="908"/>
      <c r="AL32" s="909"/>
      <c r="AM32" s="909"/>
      <c r="AN32" s="909"/>
      <c r="AO32" s="910"/>
      <c r="AP32" s="2"/>
      <c r="AQ32" s="189">
        <f t="shared" si="2"/>
        <v>1</v>
      </c>
      <c r="AS32" s="856"/>
      <c r="AT32" s="856"/>
    </row>
    <row r="33" spans="2:86" ht="12" customHeight="1" x14ac:dyDescent="0.15">
      <c r="B33" s="872"/>
      <c r="C33" s="877"/>
      <c r="D33" s="875"/>
      <c r="E33" s="875"/>
      <c r="F33" s="875"/>
      <c r="G33" s="875"/>
      <c r="H33" s="875"/>
      <c r="I33" s="875"/>
      <c r="J33" s="876"/>
      <c r="K33" s="185"/>
      <c r="L33" s="908"/>
      <c r="M33" s="910"/>
      <c r="N33" s="908"/>
      <c r="O33" s="910"/>
      <c r="P33" s="908"/>
      <c r="Q33" s="910"/>
      <c r="R33" s="604"/>
      <c r="S33" s="620"/>
      <c r="T33" s="605"/>
      <c r="U33" s="908"/>
      <c r="V33" s="910"/>
      <c r="W33" s="908"/>
      <c r="X33" s="910"/>
      <c r="Y33" s="186"/>
      <c r="Z33" s="187"/>
      <c r="AA33" s="187"/>
      <c r="AB33" s="187"/>
      <c r="AC33" s="188"/>
      <c r="AD33" s="188"/>
      <c r="AE33" s="188"/>
      <c r="AF33" s="188"/>
      <c r="AG33" s="188"/>
      <c r="AH33" s="188"/>
      <c r="AI33" s="188"/>
      <c r="AJ33" s="188"/>
      <c r="AK33" s="908"/>
      <c r="AL33" s="909"/>
      <c r="AM33" s="909"/>
      <c r="AN33" s="909"/>
      <c r="AO33" s="910"/>
      <c r="AP33" s="2"/>
      <c r="AQ33" s="189">
        <f t="shared" si="2"/>
        <v>1</v>
      </c>
      <c r="AS33" s="911"/>
      <c r="AT33" s="911"/>
    </row>
    <row r="34" spans="2:86" ht="12" customHeight="1" x14ac:dyDescent="0.15">
      <c r="B34" s="872"/>
      <c r="C34" s="877"/>
      <c r="D34" s="875"/>
      <c r="E34" s="875"/>
      <c r="F34" s="875"/>
      <c r="G34" s="875"/>
      <c r="H34" s="875"/>
      <c r="I34" s="875"/>
      <c r="J34" s="876"/>
      <c r="K34" s="185"/>
      <c r="L34" s="908"/>
      <c r="M34" s="910"/>
      <c r="N34" s="908"/>
      <c r="O34" s="910"/>
      <c r="P34" s="908"/>
      <c r="Q34" s="910"/>
      <c r="R34" s="604"/>
      <c r="S34" s="620"/>
      <c r="T34" s="605"/>
      <c r="U34" s="908"/>
      <c r="V34" s="910"/>
      <c r="W34" s="908"/>
      <c r="X34" s="910"/>
      <c r="Y34" s="186"/>
      <c r="Z34" s="187"/>
      <c r="AA34" s="187"/>
      <c r="AB34" s="187"/>
      <c r="AC34" s="188"/>
      <c r="AD34" s="188"/>
      <c r="AE34" s="188"/>
      <c r="AF34" s="188"/>
      <c r="AG34" s="188"/>
      <c r="AH34" s="188"/>
      <c r="AI34" s="188"/>
      <c r="AJ34" s="188"/>
      <c r="AK34" s="908"/>
      <c r="AL34" s="909"/>
      <c r="AM34" s="909"/>
      <c r="AN34" s="909"/>
      <c r="AO34" s="910"/>
      <c r="AP34" s="2"/>
      <c r="AQ34" s="189">
        <f t="shared" si="2"/>
        <v>1</v>
      </c>
      <c r="AS34" s="912"/>
      <c r="AT34" s="912"/>
    </row>
    <row r="35" spans="2:86" ht="12" customHeight="1" x14ac:dyDescent="0.15">
      <c r="B35" s="872"/>
      <c r="C35" s="877"/>
      <c r="D35" s="875"/>
      <c r="E35" s="875"/>
      <c r="F35" s="875"/>
      <c r="G35" s="875"/>
      <c r="H35" s="875"/>
      <c r="I35" s="875"/>
      <c r="J35" s="876"/>
      <c r="K35" s="913" t="s">
        <v>945</v>
      </c>
      <c r="L35" s="898" t="s">
        <v>946</v>
      </c>
      <c r="M35" s="898"/>
      <c r="N35" s="898"/>
      <c r="O35" s="898"/>
      <c r="P35" s="898"/>
      <c r="Q35" s="898"/>
      <c r="R35" s="898"/>
      <c r="S35" s="898"/>
      <c r="T35" s="898"/>
      <c r="U35" s="898"/>
      <c r="V35" s="898"/>
      <c r="W35" s="898"/>
      <c r="X35" s="898"/>
      <c r="Y35" s="884" t="s">
        <v>947</v>
      </c>
      <c r="Z35" s="885"/>
      <c r="AA35" s="885"/>
      <c r="AB35" s="886"/>
      <c r="AC35" s="190">
        <f t="shared" ref="AC35:AJ35" si="3">SUM(AC11:AC34)</f>
        <v>0</v>
      </c>
      <c r="AD35" s="190">
        <f t="shared" si="3"/>
        <v>0</v>
      </c>
      <c r="AE35" s="190">
        <f>SUM(AE11:AE34)</f>
        <v>0</v>
      </c>
      <c r="AF35" s="190">
        <f t="shared" si="3"/>
        <v>0</v>
      </c>
      <c r="AG35" s="190">
        <f t="shared" si="3"/>
        <v>0</v>
      </c>
      <c r="AH35" s="190">
        <f t="shared" si="3"/>
        <v>0</v>
      </c>
      <c r="AI35" s="190">
        <f t="shared" si="3"/>
        <v>0</v>
      </c>
      <c r="AJ35" s="191">
        <f t="shared" si="3"/>
        <v>0</v>
      </c>
      <c r="AK35" s="898" t="s">
        <v>948</v>
      </c>
      <c r="AL35" s="898"/>
      <c r="AM35" s="915" t="s">
        <v>607</v>
      </c>
      <c r="AN35" s="915"/>
      <c r="AO35" s="915"/>
      <c r="AP35" s="2"/>
    </row>
    <row r="36" spans="2:86" ht="12" customHeight="1" x14ac:dyDescent="0.15">
      <c r="B36" s="872"/>
      <c r="C36" s="877"/>
      <c r="D36" s="875"/>
      <c r="E36" s="875"/>
      <c r="F36" s="875"/>
      <c r="G36" s="875"/>
      <c r="H36" s="875"/>
      <c r="I36" s="875"/>
      <c r="J36" s="876"/>
      <c r="K36" s="914"/>
      <c r="L36" s="892" t="s">
        <v>950</v>
      </c>
      <c r="M36" s="899"/>
      <c r="N36" s="893"/>
      <c r="O36" s="892" t="s">
        <v>951</v>
      </c>
      <c r="P36" s="899"/>
      <c r="Q36" s="899"/>
      <c r="R36" s="899"/>
      <c r="S36" s="899"/>
      <c r="T36" s="899"/>
      <c r="U36" s="899"/>
      <c r="V36" s="899"/>
      <c r="W36" s="899"/>
      <c r="X36" s="893"/>
      <c r="Y36" s="183" t="s">
        <v>527</v>
      </c>
      <c r="Z36" s="184" t="s">
        <v>526</v>
      </c>
      <c r="AA36" s="184" t="s">
        <v>943</v>
      </c>
      <c r="AB36" s="184" t="s">
        <v>944</v>
      </c>
      <c r="AC36" s="184" t="s">
        <v>527</v>
      </c>
      <c r="AD36" s="184" t="s">
        <v>526</v>
      </c>
      <c r="AE36" s="184" t="s">
        <v>943</v>
      </c>
      <c r="AF36" s="184" t="s">
        <v>944</v>
      </c>
      <c r="AG36" s="184" t="s">
        <v>527</v>
      </c>
      <c r="AH36" s="184" t="s">
        <v>526</v>
      </c>
      <c r="AI36" s="184" t="s">
        <v>943</v>
      </c>
      <c r="AJ36" s="192" t="s">
        <v>944</v>
      </c>
      <c r="AK36" s="898"/>
      <c r="AL36" s="898"/>
      <c r="AM36" s="915"/>
      <c r="AN36" s="915"/>
      <c r="AO36" s="915"/>
      <c r="AP36" s="2"/>
    </row>
    <row r="37" spans="2:86" ht="14.25" customHeight="1" x14ac:dyDescent="0.15">
      <c r="B37" s="872"/>
      <c r="C37" s="877"/>
      <c r="D37" s="875"/>
      <c r="E37" s="875"/>
      <c r="F37" s="875"/>
      <c r="G37" s="875"/>
      <c r="H37" s="875"/>
      <c r="I37" s="875"/>
      <c r="J37" s="876"/>
      <c r="K37" s="914"/>
      <c r="L37" s="894"/>
      <c r="M37" s="903"/>
      <c r="N37" s="895"/>
      <c r="O37" s="894"/>
      <c r="P37" s="903"/>
      <c r="Q37" s="903"/>
      <c r="R37" s="903"/>
      <c r="S37" s="903"/>
      <c r="T37" s="903"/>
      <c r="U37" s="903"/>
      <c r="V37" s="903"/>
      <c r="W37" s="903"/>
      <c r="X37" s="895"/>
      <c r="Y37" s="916">
        <f>COUNTIF(Y11:Y34,"〇")</f>
        <v>0</v>
      </c>
      <c r="Z37" s="916">
        <f>COUNTIF(Z11:Z34,"〇")</f>
        <v>0</v>
      </c>
      <c r="AA37" s="916">
        <f>COUNTIF(AA11:AA34,"〇")</f>
        <v>0</v>
      </c>
      <c r="AB37" s="916">
        <f>COUNTIF(AB11:AB34,"〇")</f>
        <v>0</v>
      </c>
      <c r="AC37" s="916">
        <f>COUNTA(AC11:AC34)</f>
        <v>0</v>
      </c>
      <c r="AD37" s="916">
        <f t="shared" ref="AD37:AI37" si="4">COUNTA(AD11:AD34)</f>
        <v>0</v>
      </c>
      <c r="AE37" s="916">
        <f t="shared" si="4"/>
        <v>0</v>
      </c>
      <c r="AF37" s="916">
        <f t="shared" si="4"/>
        <v>0</v>
      </c>
      <c r="AG37" s="916">
        <f t="shared" si="4"/>
        <v>0</v>
      </c>
      <c r="AH37" s="916">
        <f t="shared" si="4"/>
        <v>0</v>
      </c>
      <c r="AI37" s="916">
        <f t="shared" si="4"/>
        <v>0</v>
      </c>
      <c r="AJ37" s="916">
        <f>COUNTA(AJ11:AJ34)</f>
        <v>0</v>
      </c>
      <c r="AK37" s="898"/>
      <c r="AL37" s="898"/>
      <c r="AM37" s="915"/>
      <c r="AN37" s="915"/>
      <c r="AO37" s="915"/>
      <c r="AP37" s="2"/>
    </row>
    <row r="38" spans="2:86" ht="14.25" customHeight="1" x14ac:dyDescent="0.15">
      <c r="B38" s="872"/>
      <c r="C38" s="877"/>
      <c r="D38" s="875"/>
      <c r="E38" s="875"/>
      <c r="F38" s="875"/>
      <c r="G38" s="875"/>
      <c r="H38" s="875"/>
      <c r="I38" s="875"/>
      <c r="J38" s="876"/>
      <c r="K38" s="914"/>
      <c r="L38" s="896"/>
      <c r="M38" s="900"/>
      <c r="N38" s="897"/>
      <c r="O38" s="896"/>
      <c r="P38" s="900"/>
      <c r="Q38" s="900"/>
      <c r="R38" s="900"/>
      <c r="S38" s="900"/>
      <c r="T38" s="900"/>
      <c r="U38" s="900"/>
      <c r="V38" s="900"/>
      <c r="W38" s="900"/>
      <c r="X38" s="897"/>
      <c r="Y38" s="916"/>
      <c r="Z38" s="916"/>
      <c r="AA38" s="916"/>
      <c r="AB38" s="916"/>
      <c r="AC38" s="916"/>
      <c r="AD38" s="916"/>
      <c r="AE38" s="916"/>
      <c r="AF38" s="916"/>
      <c r="AG38" s="916"/>
      <c r="AH38" s="916"/>
      <c r="AI38" s="916"/>
      <c r="AJ38" s="916"/>
      <c r="AK38" s="898"/>
      <c r="AL38" s="898"/>
      <c r="AM38" s="915"/>
      <c r="AN38" s="915"/>
      <c r="AO38" s="915"/>
      <c r="AP38" s="2"/>
    </row>
    <row r="39" spans="2:86" ht="12" customHeight="1" x14ac:dyDescent="0.15">
      <c r="B39" s="872"/>
      <c r="C39" s="877"/>
      <c r="D39" s="875"/>
      <c r="E39" s="875"/>
      <c r="F39" s="875"/>
      <c r="G39" s="875"/>
      <c r="H39" s="875"/>
      <c r="I39" s="875"/>
      <c r="J39" s="875"/>
      <c r="K39" s="924" t="s">
        <v>952</v>
      </c>
      <c r="L39" s="926"/>
      <c r="M39" s="926"/>
      <c r="N39" s="926"/>
      <c r="O39" s="926"/>
      <c r="P39" s="926"/>
      <c r="Q39" s="926"/>
      <c r="R39" s="926"/>
      <c r="S39" s="926"/>
      <c r="T39" s="926"/>
      <c r="U39" s="926"/>
      <c r="V39" s="926"/>
      <c r="W39" s="926"/>
      <c r="X39" s="926"/>
      <c r="Y39" s="926"/>
      <c r="Z39" s="926"/>
      <c r="AA39" s="926"/>
      <c r="AB39" s="926"/>
      <c r="AC39" s="926"/>
      <c r="AD39" s="926"/>
      <c r="AE39" s="926"/>
      <c r="AF39" s="926"/>
      <c r="AG39" s="926"/>
      <c r="AH39" s="926"/>
      <c r="AI39" s="926"/>
      <c r="AJ39" s="926"/>
      <c r="AK39" s="927"/>
      <c r="AL39" s="927"/>
      <c r="AM39" s="927"/>
      <c r="AN39" s="927"/>
      <c r="AO39" s="928"/>
      <c r="AP39" s="2"/>
    </row>
    <row r="40" spans="2:86" ht="12" customHeight="1" x14ac:dyDescent="0.15">
      <c r="B40" s="872"/>
      <c r="C40" s="877"/>
      <c r="D40" s="875"/>
      <c r="E40" s="875"/>
      <c r="F40" s="875"/>
      <c r="G40" s="875"/>
      <c r="H40" s="875"/>
      <c r="I40" s="875"/>
      <c r="J40" s="875"/>
      <c r="K40" s="925"/>
      <c r="L40" s="927"/>
      <c r="M40" s="927"/>
      <c r="N40" s="927"/>
      <c r="O40" s="927"/>
      <c r="P40" s="927"/>
      <c r="Q40" s="927"/>
      <c r="R40" s="927"/>
      <c r="S40" s="927"/>
      <c r="T40" s="927"/>
      <c r="U40" s="927"/>
      <c r="V40" s="927"/>
      <c r="W40" s="927"/>
      <c r="X40" s="927"/>
      <c r="Y40" s="927"/>
      <c r="Z40" s="927"/>
      <c r="AA40" s="927"/>
      <c r="AB40" s="927"/>
      <c r="AC40" s="927"/>
      <c r="AD40" s="927"/>
      <c r="AE40" s="927"/>
      <c r="AF40" s="927"/>
      <c r="AG40" s="927"/>
      <c r="AH40" s="927"/>
      <c r="AI40" s="927"/>
      <c r="AJ40" s="927"/>
      <c r="AK40" s="927"/>
      <c r="AL40" s="927"/>
      <c r="AM40" s="927"/>
      <c r="AN40" s="927"/>
      <c r="AO40" s="928"/>
      <c r="AP40" s="2"/>
    </row>
    <row r="41" spans="2:86" ht="12" customHeight="1" x14ac:dyDescent="0.15">
      <c r="B41" s="872"/>
      <c r="C41" s="877"/>
      <c r="D41" s="875"/>
      <c r="E41" s="875"/>
      <c r="F41" s="875"/>
      <c r="G41" s="875"/>
      <c r="H41" s="875"/>
      <c r="I41" s="875"/>
      <c r="J41" s="875"/>
      <c r="K41" s="925"/>
      <c r="L41" s="927"/>
      <c r="M41" s="927"/>
      <c r="N41" s="927"/>
      <c r="O41" s="927"/>
      <c r="P41" s="927"/>
      <c r="Q41" s="927"/>
      <c r="R41" s="927"/>
      <c r="S41" s="927"/>
      <c r="T41" s="927"/>
      <c r="U41" s="927"/>
      <c r="V41" s="927"/>
      <c r="W41" s="927"/>
      <c r="X41" s="927"/>
      <c r="Y41" s="927"/>
      <c r="Z41" s="927"/>
      <c r="AA41" s="927"/>
      <c r="AB41" s="927"/>
      <c r="AC41" s="927"/>
      <c r="AD41" s="927"/>
      <c r="AE41" s="927"/>
      <c r="AF41" s="927"/>
      <c r="AG41" s="927"/>
      <c r="AH41" s="927"/>
      <c r="AI41" s="927"/>
      <c r="AJ41" s="927"/>
      <c r="AK41" s="927"/>
      <c r="AL41" s="927"/>
      <c r="AM41" s="927"/>
      <c r="AN41" s="927"/>
      <c r="AO41" s="928"/>
      <c r="AP41" s="2"/>
    </row>
    <row r="42" spans="2:86" ht="12" customHeight="1" x14ac:dyDescent="0.15">
      <c r="B42" s="872"/>
      <c r="C42" s="877"/>
      <c r="D42" s="875"/>
      <c r="E42" s="875"/>
      <c r="F42" s="875"/>
      <c r="G42" s="875"/>
      <c r="H42" s="875"/>
      <c r="I42" s="875"/>
      <c r="J42" s="875"/>
      <c r="K42" s="925"/>
      <c r="L42" s="929"/>
      <c r="M42" s="929"/>
      <c r="N42" s="929"/>
      <c r="O42" s="929"/>
      <c r="P42" s="929"/>
      <c r="Q42" s="929"/>
      <c r="R42" s="929"/>
      <c r="S42" s="929"/>
      <c r="T42" s="929"/>
      <c r="U42" s="929"/>
      <c r="V42" s="929"/>
      <c r="W42" s="929"/>
      <c r="X42" s="929"/>
      <c r="Y42" s="929"/>
      <c r="Z42" s="929"/>
      <c r="AA42" s="929"/>
      <c r="AB42" s="929"/>
      <c r="AC42" s="929"/>
      <c r="AD42" s="929"/>
      <c r="AE42" s="929"/>
      <c r="AF42" s="929"/>
      <c r="AG42" s="929"/>
      <c r="AH42" s="929"/>
      <c r="AI42" s="929"/>
      <c r="AJ42" s="929"/>
      <c r="AK42" s="929"/>
      <c r="AL42" s="929"/>
      <c r="AM42" s="929"/>
      <c r="AN42" s="929"/>
      <c r="AO42" s="930"/>
      <c r="AP42" s="172"/>
      <c r="CD42" s="2"/>
      <c r="CE42" s="2"/>
      <c r="CF42" s="2"/>
      <c r="CG42" s="2"/>
      <c r="CH42" s="2"/>
    </row>
    <row r="43" spans="2:86" ht="12" customHeight="1" x14ac:dyDescent="0.15">
      <c r="B43" s="872"/>
      <c r="C43" s="877"/>
      <c r="D43" s="875"/>
      <c r="E43" s="875"/>
      <c r="F43" s="875"/>
      <c r="G43" s="875"/>
      <c r="H43" s="875"/>
      <c r="I43" s="875"/>
      <c r="J43" s="876"/>
      <c r="K43" s="917" t="s">
        <v>953</v>
      </c>
      <c r="L43" s="917"/>
      <c r="M43" s="917"/>
      <c r="N43" s="917"/>
      <c r="O43" s="917"/>
      <c r="P43" s="917"/>
      <c r="Q43" s="917"/>
      <c r="R43" s="917"/>
      <c r="S43" s="917"/>
      <c r="T43" s="917"/>
      <c r="U43" s="917"/>
      <c r="V43" s="917"/>
      <c r="W43" s="917"/>
      <c r="X43" s="917"/>
      <c r="Y43" s="917"/>
      <c r="Z43" s="917"/>
      <c r="AA43" s="917"/>
      <c r="AB43" s="917"/>
      <c r="AC43" s="917"/>
      <c r="AD43" s="917"/>
      <c r="AE43" s="917"/>
      <c r="AF43" s="917"/>
      <c r="AG43" s="917"/>
      <c r="AH43" s="917"/>
      <c r="AI43" s="917"/>
      <c r="AJ43" s="917"/>
      <c r="AK43" s="917"/>
      <c r="AL43" s="917"/>
      <c r="AM43" s="917"/>
      <c r="AN43" s="917"/>
      <c r="AO43" s="917"/>
      <c r="AP43" s="172"/>
      <c r="CD43" s="2"/>
      <c r="CE43" s="2"/>
      <c r="CF43" s="2"/>
      <c r="CG43" s="2"/>
      <c r="CH43" s="2"/>
    </row>
    <row r="44" spans="2:86" ht="12" customHeight="1" x14ac:dyDescent="0.15">
      <c r="B44" s="872"/>
      <c r="C44" s="877"/>
      <c r="D44" s="875"/>
      <c r="E44" s="875"/>
      <c r="F44" s="875"/>
      <c r="G44" s="875"/>
      <c r="H44" s="875"/>
      <c r="I44" s="875"/>
      <c r="J44" s="876"/>
      <c r="K44" s="918" t="s">
        <v>954</v>
      </c>
      <c r="L44" s="919"/>
      <c r="M44" s="919"/>
      <c r="N44" s="919"/>
      <c r="O44" s="919"/>
      <c r="P44" s="919"/>
      <c r="Q44" s="919"/>
      <c r="R44" s="919"/>
      <c r="S44" s="919"/>
      <c r="T44" s="919"/>
      <c r="U44" s="919"/>
      <c r="V44" s="919"/>
      <c r="W44" s="919"/>
      <c r="X44" s="919"/>
      <c r="Y44" s="919"/>
      <c r="Z44" s="919"/>
      <c r="AA44" s="919"/>
      <c r="AB44" s="919"/>
      <c r="AC44" s="919"/>
      <c r="AD44" s="919"/>
      <c r="AE44" s="919"/>
      <c r="AF44" s="919"/>
      <c r="AG44" s="919"/>
      <c r="AH44" s="919"/>
      <c r="AI44" s="919"/>
      <c r="AJ44" s="919"/>
      <c r="AK44" s="919"/>
      <c r="AL44" s="919"/>
      <c r="AM44" s="919"/>
      <c r="AN44" s="919"/>
      <c r="AO44" s="920"/>
      <c r="AP44" s="172"/>
      <c r="CD44" s="2"/>
      <c r="CE44" s="2"/>
      <c r="CF44" s="2"/>
      <c r="CG44" s="2"/>
      <c r="CH44" s="2"/>
    </row>
    <row r="45" spans="2:86" ht="12" customHeight="1" x14ac:dyDescent="0.15">
      <c r="B45" s="480"/>
      <c r="C45" s="878"/>
      <c r="D45" s="879"/>
      <c r="E45" s="879"/>
      <c r="F45" s="879"/>
      <c r="G45" s="879"/>
      <c r="H45" s="879"/>
      <c r="I45" s="879"/>
      <c r="J45" s="880"/>
      <c r="K45" s="921" t="s">
        <v>955</v>
      </c>
      <c r="L45" s="922"/>
      <c r="M45" s="922"/>
      <c r="N45" s="922"/>
      <c r="O45" s="922"/>
      <c r="P45" s="922"/>
      <c r="Q45" s="922"/>
      <c r="R45" s="922"/>
      <c r="S45" s="922"/>
      <c r="T45" s="922"/>
      <c r="U45" s="922"/>
      <c r="V45" s="922"/>
      <c r="W45" s="922"/>
      <c r="X45" s="922"/>
      <c r="Y45" s="922"/>
      <c r="Z45" s="922"/>
      <c r="AA45" s="922"/>
      <c r="AB45" s="922"/>
      <c r="AC45" s="922"/>
      <c r="AD45" s="922"/>
      <c r="AE45" s="922"/>
      <c r="AF45" s="922"/>
      <c r="AG45" s="922"/>
      <c r="AH45" s="922"/>
      <c r="AI45" s="922"/>
      <c r="AJ45" s="922"/>
      <c r="AK45" s="922"/>
      <c r="AL45" s="922"/>
      <c r="AM45" s="922"/>
      <c r="AN45" s="922"/>
      <c r="AO45" s="923"/>
      <c r="AP45" s="172"/>
      <c r="CD45" s="2"/>
      <c r="CE45" s="2"/>
      <c r="CF45" s="2"/>
      <c r="CG45" s="2"/>
      <c r="CH45" s="2"/>
    </row>
    <row r="46" spans="2:86" ht="12" customHeight="1" x14ac:dyDescent="0.2">
      <c r="B46" s="159" t="s">
        <v>956</v>
      </c>
      <c r="C46" s="181"/>
      <c r="D46" s="181"/>
      <c r="E46" s="181"/>
      <c r="F46" s="181"/>
      <c r="G46" s="181"/>
      <c r="H46" s="181"/>
      <c r="I46" s="181"/>
      <c r="J46" s="181"/>
      <c r="K46" s="193"/>
      <c r="L46" s="193"/>
      <c r="M46" s="193"/>
      <c r="N46" s="193"/>
      <c r="O46" s="193"/>
      <c r="P46" s="193"/>
      <c r="Q46" s="193"/>
      <c r="R46" s="193"/>
      <c r="S46" s="193"/>
      <c r="T46" s="193"/>
      <c r="U46" s="193"/>
      <c r="V46" s="193"/>
      <c r="W46" s="193"/>
      <c r="X46" s="193"/>
      <c r="Y46" s="193"/>
      <c r="Z46" s="193"/>
      <c r="AA46" s="193"/>
      <c r="AB46" s="193"/>
      <c r="AC46" s="193"/>
      <c r="AD46" s="193"/>
      <c r="AE46" s="193"/>
      <c r="AF46" s="193"/>
      <c r="AG46" s="193"/>
      <c r="AH46" s="193"/>
      <c r="AI46" s="193"/>
      <c r="AJ46" s="193"/>
      <c r="AK46" s="193"/>
      <c r="AL46" s="193"/>
      <c r="AM46" s="193"/>
      <c r="AN46" s="193"/>
      <c r="AO46" s="193"/>
      <c r="AP46" s="172"/>
      <c r="CD46" s="2"/>
      <c r="CE46" s="2"/>
      <c r="CF46" s="2"/>
      <c r="CG46" s="2"/>
      <c r="CH46" s="2"/>
    </row>
    <row r="47" spans="2:86" s="159" customFormat="1" ht="12" customHeight="1" x14ac:dyDescent="0.15">
      <c r="B47" s="2" t="s">
        <v>957</v>
      </c>
      <c r="AP47" s="172"/>
      <c r="AQ47" s="172"/>
      <c r="AR47" s="172"/>
      <c r="AS47" s="172"/>
      <c r="AT47" s="172"/>
      <c r="AU47" s="172"/>
      <c r="AV47" s="172"/>
      <c r="AW47" s="172"/>
      <c r="AX47" s="172"/>
      <c r="AY47" s="172"/>
      <c r="AZ47" s="172"/>
      <c r="BA47" s="172"/>
      <c r="BB47" s="172"/>
      <c r="BC47" s="172"/>
      <c r="BD47" s="172"/>
      <c r="BE47" s="172"/>
      <c r="BF47" s="172"/>
      <c r="BG47" s="172"/>
      <c r="BH47" s="172"/>
      <c r="BI47" s="172"/>
      <c r="BJ47" s="172"/>
      <c r="BK47" s="172"/>
      <c r="BL47" s="172"/>
      <c r="BM47" s="172"/>
      <c r="BN47" s="172"/>
      <c r="BO47" s="172"/>
      <c r="BP47" s="172"/>
      <c r="BQ47" s="172"/>
      <c r="BR47" s="172"/>
      <c r="BS47" s="172"/>
      <c r="BT47" s="172"/>
      <c r="BU47" s="172"/>
      <c r="BV47" s="172"/>
      <c r="BW47" s="172"/>
      <c r="BX47" s="172"/>
      <c r="BY47" s="172"/>
      <c r="BZ47" s="172"/>
      <c r="CA47" s="172"/>
      <c r="CB47" s="172"/>
      <c r="CC47" s="172"/>
    </row>
    <row r="48" spans="2:86" ht="12" customHeight="1" x14ac:dyDescent="0.15">
      <c r="B48" s="2" t="s">
        <v>958</v>
      </c>
      <c r="AP48" s="172"/>
      <c r="CD48" s="2"/>
      <c r="CE48" s="2"/>
      <c r="CF48" s="2"/>
      <c r="CG48" s="2"/>
      <c r="CH48" s="2"/>
    </row>
    <row r="49" spans="2:86" ht="12" customHeight="1" x14ac:dyDescent="0.15">
      <c r="B49" s="2" t="s">
        <v>959</v>
      </c>
      <c r="AP49" s="172"/>
      <c r="CD49" s="2"/>
      <c r="CE49" s="2"/>
      <c r="CF49" s="2"/>
      <c r="CG49" s="2"/>
      <c r="CH49" s="2"/>
    </row>
    <row r="50" spans="2:86" ht="12" customHeight="1" x14ac:dyDescent="0.15">
      <c r="B50" s="2" t="s">
        <v>960</v>
      </c>
    </row>
    <row r="51" spans="2:86" ht="12" customHeight="1" x14ac:dyDescent="0.15">
      <c r="B51" s="2" t="s">
        <v>961</v>
      </c>
    </row>
    <row r="52" spans="2:86" ht="12" customHeight="1" x14ac:dyDescent="0.15">
      <c r="B52" s="2" t="s">
        <v>962</v>
      </c>
    </row>
    <row r="53" spans="2:86" x14ac:dyDescent="0.15">
      <c r="B53" s="2" t="s">
        <v>963</v>
      </c>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9"/>
  <conditionalFormatting sqref="Y11:AB34 AG11:AJ34">
    <cfRule type="expression" dxfId="251" priority="3">
      <formula>$AQ11=2</formula>
    </cfRule>
  </conditionalFormatting>
  <conditionalFormatting sqref="Y11:AF34">
    <cfRule type="expression" dxfId="250" priority="2">
      <formula>$AQ11=3</formula>
    </cfRule>
  </conditionalFormatting>
  <conditionalFormatting sqref="AC11:AJ34">
    <cfRule type="expression" dxfId="249" priority="1">
      <formula>$AQ11=1</formula>
    </cfRule>
  </conditionalFormatting>
  <dataValidations count="2">
    <dataValidation type="list" allowBlank="1" showInputMessage="1" showErrorMessage="1" sqref="N11:O34" xr:uid="{9EF96379-1799-41AC-9181-64E50C1165ED}">
      <formula1>INDIRECT(L11)</formula1>
    </dataValidation>
    <dataValidation type="list" allowBlank="1" showInputMessage="1" showErrorMessage="1" sqref="Y11:AB34" xr:uid="{52C5A31D-F7E4-4C4C-8853-1C0EC157ABAE}">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1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719982-175A-477D-AF94-E2608CFF1A6F}">
  <sheetPr codeName="Sheet145"/>
  <dimension ref="B1:CH53"/>
  <sheetViews>
    <sheetView showGridLines="0" showZeros="0" view="pageBreakPreview" zoomScale="85" zoomScaleNormal="85" zoomScaleSheetLayoutView="85"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1" customWidth="1"/>
    <col min="43" max="86" width="4.125" style="172" customWidth="1"/>
    <col min="87" max="99" width="8" style="2" customWidth="1"/>
    <col min="100" max="110" width="9" style="2"/>
    <col min="111" max="111" width="14" style="2" bestFit="1" customWidth="1"/>
    <col min="112" max="16384" width="9" style="2"/>
  </cols>
  <sheetData>
    <row r="1" spans="2:86" ht="12" customHeight="1" x14ac:dyDescent="0.15">
      <c r="AU1" s="860" t="s">
        <v>909</v>
      </c>
      <c r="AV1" s="861" t="s">
        <v>910</v>
      </c>
      <c r="AW1" s="861"/>
      <c r="AX1" s="861"/>
      <c r="AY1" s="855" t="s">
        <v>911</v>
      </c>
      <c r="AZ1" s="855"/>
      <c r="BA1" s="855"/>
      <c r="BB1" s="855"/>
      <c r="BC1" s="855"/>
      <c r="BD1" s="855"/>
      <c r="BE1" s="855"/>
      <c r="BF1" s="855"/>
      <c r="BG1" s="855"/>
      <c r="BH1" s="855"/>
      <c r="BI1" s="855"/>
      <c r="BJ1" s="855"/>
      <c r="BK1" s="855" t="s">
        <v>912</v>
      </c>
      <c r="BL1" s="855"/>
      <c r="BM1" s="855"/>
      <c r="BN1" s="855"/>
      <c r="BO1" s="855"/>
      <c r="BP1" s="855"/>
      <c r="BQ1" s="855"/>
      <c r="BR1" s="855"/>
      <c r="BS1" s="855"/>
      <c r="BT1" s="855"/>
      <c r="BU1" s="855"/>
      <c r="BV1" s="855"/>
      <c r="BW1" s="857"/>
      <c r="BX1" s="857"/>
      <c r="BY1" s="857"/>
      <c r="BZ1" s="857"/>
      <c r="CA1" s="857"/>
      <c r="CB1" s="857"/>
      <c r="CC1" s="857"/>
      <c r="CD1" s="857"/>
      <c r="CE1" s="857"/>
      <c r="CF1" s="857"/>
      <c r="CG1" s="857"/>
      <c r="CH1" s="857"/>
    </row>
    <row r="2" spans="2:86" ht="8.25" customHeight="1" x14ac:dyDescent="0.15">
      <c r="AU2" s="860"/>
      <c r="AV2" s="861" t="s">
        <v>913</v>
      </c>
      <c r="AW2" s="862" t="s">
        <v>914</v>
      </c>
      <c r="AX2" s="862" t="s">
        <v>915</v>
      </c>
      <c r="AY2" s="855" t="s">
        <v>916</v>
      </c>
      <c r="AZ2" s="855"/>
      <c r="BA2" s="855"/>
      <c r="BB2" s="855"/>
      <c r="BC2" s="855"/>
      <c r="BD2" s="855"/>
      <c r="BE2" s="855"/>
      <c r="BF2" s="855"/>
      <c r="BG2" s="855"/>
      <c r="BH2" s="855"/>
      <c r="BI2" s="855"/>
      <c r="BJ2" s="855"/>
      <c r="BK2" s="855" t="s">
        <v>917</v>
      </c>
      <c r="BL2" s="855"/>
      <c r="BM2" s="855"/>
      <c r="BN2" s="855"/>
      <c r="BO2" s="855" t="s">
        <v>918</v>
      </c>
      <c r="BP2" s="855"/>
      <c r="BQ2" s="855"/>
      <c r="BR2" s="855"/>
      <c r="BS2" s="855"/>
      <c r="BT2" s="855"/>
      <c r="BU2" s="855"/>
      <c r="BV2" s="855"/>
      <c r="BW2" s="856"/>
      <c r="BX2" s="856"/>
      <c r="BY2" s="856"/>
      <c r="BZ2" s="856"/>
      <c r="CA2" s="857"/>
      <c r="CB2" s="857"/>
      <c r="CC2" s="857"/>
      <c r="CD2" s="857"/>
      <c r="CE2" s="857"/>
      <c r="CF2" s="857"/>
      <c r="CG2" s="857"/>
      <c r="CH2" s="857"/>
    </row>
    <row r="3" spans="2:86" ht="24.95" customHeight="1" x14ac:dyDescent="0.15">
      <c r="B3" s="568" t="s">
        <v>919</v>
      </c>
      <c r="C3" s="858"/>
      <c r="D3" s="858"/>
      <c r="E3" s="859"/>
      <c r="F3" s="859"/>
      <c r="G3" s="859"/>
      <c r="H3" s="859"/>
      <c r="I3" s="859"/>
      <c r="J3" s="859"/>
      <c r="K3" s="858"/>
      <c r="L3" s="858"/>
      <c r="M3" s="858"/>
      <c r="N3" s="858"/>
      <c r="O3" s="858"/>
      <c r="P3" s="858"/>
      <c r="Q3" s="858"/>
      <c r="R3" s="858"/>
      <c r="S3" s="858"/>
      <c r="T3" s="858"/>
      <c r="U3" s="858"/>
      <c r="V3" s="858"/>
      <c r="W3" s="858"/>
      <c r="X3" s="858"/>
      <c r="Y3" s="858"/>
      <c r="Z3" s="858"/>
      <c r="AA3" s="858"/>
      <c r="AB3" s="858"/>
      <c r="AC3" s="858"/>
      <c r="AD3" s="858"/>
      <c r="AE3" s="858"/>
      <c r="AF3" s="858"/>
      <c r="AG3" s="858"/>
      <c r="AH3" s="858"/>
      <c r="AI3" s="858"/>
      <c r="AJ3" s="858"/>
      <c r="AK3" s="858"/>
      <c r="AL3" s="858"/>
      <c r="AM3" s="858"/>
      <c r="AN3" s="858"/>
      <c r="AO3" s="858"/>
      <c r="AU3" s="860"/>
      <c r="AV3" s="861"/>
      <c r="AW3" s="862"/>
      <c r="AX3" s="862"/>
      <c r="AY3" s="855" t="s">
        <v>920</v>
      </c>
      <c r="AZ3" s="855"/>
      <c r="BA3" s="855"/>
      <c r="BB3" s="855"/>
      <c r="BC3" s="855" t="s">
        <v>921</v>
      </c>
      <c r="BD3" s="855"/>
      <c r="BE3" s="855"/>
      <c r="BF3" s="855"/>
      <c r="BG3" s="855" t="s">
        <v>922</v>
      </c>
      <c r="BH3" s="855"/>
      <c r="BI3" s="855"/>
      <c r="BJ3" s="855"/>
      <c r="BK3" s="855" t="s">
        <v>923</v>
      </c>
      <c r="BL3" s="855"/>
      <c r="BM3" s="855"/>
      <c r="BN3" s="855"/>
      <c r="BO3" s="855" t="s">
        <v>921</v>
      </c>
      <c r="BP3" s="855"/>
      <c r="BQ3" s="855"/>
      <c r="BR3" s="855"/>
      <c r="BS3" s="855" t="s">
        <v>922</v>
      </c>
      <c r="BT3" s="855"/>
      <c r="BU3" s="855"/>
      <c r="BV3" s="855"/>
      <c r="BW3" s="857"/>
      <c r="BX3" s="857"/>
      <c r="BY3" s="857"/>
      <c r="BZ3" s="857"/>
      <c r="CA3" s="857"/>
      <c r="CB3" s="857"/>
      <c r="CC3" s="857"/>
      <c r="CD3" s="857"/>
      <c r="CE3" s="857"/>
      <c r="CF3" s="857"/>
      <c r="CG3" s="857"/>
      <c r="CH3" s="857"/>
    </row>
    <row r="4" spans="2:86" ht="18" customHeight="1" x14ac:dyDescent="0.15">
      <c r="B4" s="401" t="s">
        <v>8</v>
      </c>
      <c r="C4" s="401"/>
      <c r="D4" s="401"/>
      <c r="E4" s="624" t="s">
        <v>542</v>
      </c>
      <c r="F4" s="625"/>
      <c r="G4" s="625"/>
      <c r="H4" s="625"/>
      <c r="I4" s="625"/>
      <c r="J4" s="626"/>
      <c r="K4" s="496" t="s">
        <v>9</v>
      </c>
      <c r="L4" s="496"/>
      <c r="M4" s="496"/>
      <c r="N4" s="648" t="s">
        <v>543</v>
      </c>
      <c r="O4" s="648"/>
      <c r="P4" s="648"/>
      <c r="Q4" s="648"/>
      <c r="R4" s="648"/>
      <c r="S4" s="648"/>
      <c r="T4" s="498" t="s">
        <v>924</v>
      </c>
      <c r="U4" s="499"/>
      <c r="V4" s="499"/>
      <c r="W4" s="499"/>
      <c r="X4" s="500"/>
      <c r="Y4" s="870" t="s">
        <v>545</v>
      </c>
      <c r="Z4" s="870"/>
      <c r="AA4" s="870"/>
      <c r="AB4" s="870"/>
      <c r="AC4" s="870"/>
      <c r="AD4" s="870"/>
      <c r="AE4" s="870"/>
      <c r="AF4" s="870"/>
      <c r="AG4" s="498" t="s">
        <v>546</v>
      </c>
      <c r="AH4" s="499"/>
      <c r="AI4" s="499"/>
      <c r="AJ4" s="500"/>
      <c r="AK4" s="863">
        <v>45621</v>
      </c>
      <c r="AL4" s="864"/>
      <c r="AM4" s="864"/>
      <c r="AN4" s="864"/>
      <c r="AO4" s="865"/>
      <c r="AU4" s="860"/>
      <c r="AV4" s="861"/>
      <c r="AW4" s="862"/>
      <c r="AX4" s="862"/>
      <c r="AY4" s="173" t="s">
        <v>925</v>
      </c>
      <c r="AZ4" s="173" t="s">
        <v>926</v>
      </c>
      <c r="BA4" s="173" t="s">
        <v>927</v>
      </c>
      <c r="BB4" s="173" t="s">
        <v>928</v>
      </c>
      <c r="BC4" s="173" t="s">
        <v>925</v>
      </c>
      <c r="BD4" s="173" t="s">
        <v>926</v>
      </c>
      <c r="BE4" s="173" t="s">
        <v>927</v>
      </c>
      <c r="BF4" s="173" t="s">
        <v>928</v>
      </c>
      <c r="BG4" s="173" t="s">
        <v>925</v>
      </c>
      <c r="BH4" s="173" t="s">
        <v>926</v>
      </c>
      <c r="BI4" s="173" t="s">
        <v>927</v>
      </c>
      <c r="BJ4" s="173" t="s">
        <v>928</v>
      </c>
      <c r="BK4" s="173" t="s">
        <v>925</v>
      </c>
      <c r="BL4" s="173" t="s">
        <v>926</v>
      </c>
      <c r="BM4" s="173" t="s">
        <v>927</v>
      </c>
      <c r="BN4" s="173" t="s">
        <v>928</v>
      </c>
      <c r="BO4" s="173" t="s">
        <v>925</v>
      </c>
      <c r="BP4" s="173" t="s">
        <v>926</v>
      </c>
      <c r="BQ4" s="173" t="s">
        <v>927</v>
      </c>
      <c r="BR4" s="173" t="s">
        <v>928</v>
      </c>
      <c r="BS4" s="173" t="s">
        <v>925</v>
      </c>
      <c r="BT4" s="173" t="s">
        <v>926</v>
      </c>
      <c r="BU4" s="173" t="s">
        <v>927</v>
      </c>
      <c r="BV4" s="173" t="s">
        <v>928</v>
      </c>
      <c r="BW4" s="5"/>
      <c r="BX4" s="5"/>
      <c r="BY4" s="5"/>
      <c r="BZ4" s="5"/>
      <c r="CA4" s="5"/>
      <c r="CB4" s="5"/>
      <c r="CC4" s="5"/>
      <c r="CD4" s="5"/>
      <c r="CE4" s="5"/>
      <c r="CF4" s="5"/>
      <c r="CG4" s="5"/>
      <c r="CH4" s="5"/>
    </row>
    <row r="5" spans="2:86" ht="18" customHeight="1" x14ac:dyDescent="0.15">
      <c r="B5" s="409" t="s">
        <v>0</v>
      </c>
      <c r="C5" s="409"/>
      <c r="D5" s="409"/>
      <c r="E5" s="634" t="s">
        <v>547</v>
      </c>
      <c r="F5" s="635"/>
      <c r="G5" s="635"/>
      <c r="H5" s="635"/>
      <c r="I5" s="635"/>
      <c r="J5" s="636"/>
      <c r="K5" s="528" t="s">
        <v>1</v>
      </c>
      <c r="L5" s="528"/>
      <c r="M5" s="528"/>
      <c r="N5" s="648" t="s">
        <v>548</v>
      </c>
      <c r="O5" s="648"/>
      <c r="P5" s="648"/>
      <c r="Q5" s="648"/>
      <c r="R5" s="648"/>
      <c r="S5" s="648"/>
      <c r="T5" s="501"/>
      <c r="U5" s="502"/>
      <c r="V5" s="502"/>
      <c r="W5" s="502"/>
      <c r="X5" s="503"/>
      <c r="Y5" s="869" t="s">
        <v>549</v>
      </c>
      <c r="Z5" s="869"/>
      <c r="AA5" s="869"/>
      <c r="AB5" s="869"/>
      <c r="AC5" s="869"/>
      <c r="AD5" s="869"/>
      <c r="AE5" s="869"/>
      <c r="AF5" s="869"/>
      <c r="AG5" s="632"/>
      <c r="AH5" s="650"/>
      <c r="AI5" s="650"/>
      <c r="AJ5" s="633"/>
      <c r="AK5" s="866"/>
      <c r="AL5" s="867"/>
      <c r="AM5" s="867"/>
      <c r="AN5" s="867"/>
      <c r="AO5" s="868"/>
      <c r="AU5" s="860"/>
      <c r="AV5" s="174" t="str">
        <f>N7</f>
        <v>S046</v>
      </c>
      <c r="AW5" s="175">
        <f>R7</f>
        <v>9.5</v>
      </c>
      <c r="AX5" s="176" t="str">
        <f>AM35</f>
        <v>Ⅰ</v>
      </c>
      <c r="AY5" s="176">
        <f>Y37</f>
        <v>0</v>
      </c>
      <c r="AZ5" s="176">
        <f t="shared" ref="AZ5:BJ5" si="0">Z37</f>
        <v>0</v>
      </c>
      <c r="BA5" s="176">
        <f t="shared" si="0"/>
        <v>0</v>
      </c>
      <c r="BB5" s="176">
        <f>AB37</f>
        <v>0</v>
      </c>
      <c r="BC5" s="176">
        <f t="shared" si="0"/>
        <v>0</v>
      </c>
      <c r="BD5" s="176">
        <f>AD37</f>
        <v>0</v>
      </c>
      <c r="BE5" s="176">
        <f>AE37</f>
        <v>0</v>
      </c>
      <c r="BF5" s="176">
        <f t="shared" si="0"/>
        <v>0</v>
      </c>
      <c r="BG5" s="176">
        <f t="shared" si="0"/>
        <v>0</v>
      </c>
      <c r="BH5" s="176">
        <f t="shared" si="0"/>
        <v>0</v>
      </c>
      <c r="BI5" s="176">
        <f>AI37</f>
        <v>0</v>
      </c>
      <c r="BJ5" s="176">
        <f t="shared" si="0"/>
        <v>0</v>
      </c>
      <c r="BK5" s="176" t="str">
        <f>IF(Y37&gt;0,R7,"")</f>
        <v/>
      </c>
      <c r="BL5" s="177" t="str">
        <f>IF(Y37&gt;0,"",IF(Z37&gt;0,R7,""))</f>
        <v/>
      </c>
      <c r="BM5" s="177" t="str">
        <f>IF(Y37+Z37&gt;0,"",IF(AA37&gt;0,R7,""))</f>
        <v/>
      </c>
      <c r="BN5" s="177" t="str">
        <f>IF(Y37+Z37+AA37&gt;0,"",IF(AB37&gt;0,R7,""))</f>
        <v/>
      </c>
      <c r="BO5" s="176">
        <f>AC35</f>
        <v>0</v>
      </c>
      <c r="BP5" s="176">
        <f t="shared" ref="BP5:BQ5" si="1">AD35</f>
        <v>0</v>
      </c>
      <c r="BQ5" s="176">
        <f t="shared" si="1"/>
        <v>0</v>
      </c>
      <c r="BR5" s="176">
        <f>AF35</f>
        <v>0</v>
      </c>
      <c r="BS5" s="176">
        <f>AG35</f>
        <v>0</v>
      </c>
      <c r="BT5" s="176">
        <f>AH35</f>
        <v>0</v>
      </c>
      <c r="BU5" s="176">
        <f>AI35</f>
        <v>0</v>
      </c>
      <c r="BV5" s="176">
        <f>AJ35</f>
        <v>0</v>
      </c>
      <c r="BW5" s="178"/>
      <c r="BX5" s="179"/>
      <c r="BY5" s="179"/>
      <c r="BZ5" s="179"/>
      <c r="CA5" s="180"/>
      <c r="CB5" s="180"/>
      <c r="CC5" s="180"/>
      <c r="CD5" s="180"/>
      <c r="CE5" s="180"/>
      <c r="CF5" s="180"/>
      <c r="CG5" s="180"/>
      <c r="CH5" s="180"/>
    </row>
    <row r="6" spans="2:86" ht="12" customHeight="1" x14ac:dyDescent="0.15">
      <c r="B6" s="871" t="s">
        <v>929</v>
      </c>
      <c r="C6" s="873"/>
      <c r="D6" s="874"/>
      <c r="E6" s="875"/>
      <c r="F6" s="875"/>
      <c r="G6" s="875"/>
      <c r="H6" s="875"/>
      <c r="I6" s="875"/>
      <c r="J6" s="876"/>
      <c r="K6" s="881" t="s">
        <v>930</v>
      </c>
      <c r="L6" s="882"/>
      <c r="M6" s="882"/>
      <c r="N6" s="882"/>
      <c r="O6" s="882"/>
      <c r="P6" s="882"/>
      <c r="Q6" s="882"/>
      <c r="R6" s="882"/>
      <c r="S6" s="882"/>
      <c r="T6" s="882"/>
      <c r="U6" s="882"/>
      <c r="V6" s="882"/>
      <c r="W6" s="882"/>
      <c r="X6" s="882"/>
      <c r="Y6" s="882"/>
      <c r="Z6" s="882"/>
      <c r="AA6" s="882"/>
      <c r="AB6" s="882"/>
      <c r="AC6" s="882"/>
      <c r="AD6" s="882"/>
      <c r="AE6" s="882"/>
      <c r="AF6" s="882"/>
      <c r="AG6" s="882"/>
      <c r="AH6" s="882"/>
      <c r="AI6" s="882"/>
      <c r="AJ6" s="882"/>
      <c r="AK6" s="882"/>
      <c r="AL6" s="882"/>
      <c r="AM6" s="882"/>
      <c r="AN6" s="882"/>
      <c r="AO6" s="883"/>
      <c r="AP6" s="2"/>
    </row>
    <row r="7" spans="2:86" ht="12" customHeight="1" x14ac:dyDescent="0.15">
      <c r="B7" s="872"/>
      <c r="C7" s="877"/>
      <c r="D7" s="875"/>
      <c r="E7" s="875"/>
      <c r="F7" s="875"/>
      <c r="G7" s="875"/>
      <c r="H7" s="875"/>
      <c r="I7" s="875"/>
      <c r="J7" s="876"/>
      <c r="K7" s="884" t="s">
        <v>931</v>
      </c>
      <c r="L7" s="885"/>
      <c r="M7" s="886"/>
      <c r="N7" s="887" t="s">
        <v>984</v>
      </c>
      <c r="O7" s="888"/>
      <c r="P7" s="884" t="s">
        <v>932</v>
      </c>
      <c r="Q7" s="886"/>
      <c r="R7" s="889">
        <v>9.5</v>
      </c>
      <c r="S7" s="890"/>
      <c r="T7" s="891"/>
      <c r="U7" s="892" t="s">
        <v>933</v>
      </c>
      <c r="V7" s="893"/>
      <c r="W7" s="892" t="s">
        <v>934</v>
      </c>
      <c r="X7" s="893"/>
      <c r="Y7" s="886" t="s">
        <v>935</v>
      </c>
      <c r="Z7" s="898"/>
      <c r="AA7" s="898"/>
      <c r="AB7" s="898"/>
      <c r="AC7" s="892" t="s">
        <v>936</v>
      </c>
      <c r="AD7" s="899"/>
      <c r="AE7" s="899"/>
      <c r="AF7" s="899"/>
      <c r="AG7" s="899"/>
      <c r="AH7" s="899"/>
      <c r="AI7" s="899"/>
      <c r="AJ7" s="893"/>
      <c r="AK7" s="892" t="s">
        <v>937</v>
      </c>
      <c r="AL7" s="899"/>
      <c r="AM7" s="899"/>
      <c r="AN7" s="901"/>
      <c r="AO7" s="902"/>
      <c r="AP7" s="2"/>
      <c r="AW7" s="182"/>
    </row>
    <row r="8" spans="2:86" ht="12" customHeight="1" x14ac:dyDescent="0.15">
      <c r="B8" s="872"/>
      <c r="C8" s="877"/>
      <c r="D8" s="875"/>
      <c r="E8" s="875"/>
      <c r="F8" s="875"/>
      <c r="G8" s="875"/>
      <c r="H8" s="875"/>
      <c r="I8" s="875"/>
      <c r="J8" s="876"/>
      <c r="K8" s="898" t="s">
        <v>731</v>
      </c>
      <c r="L8" s="898" t="s">
        <v>560</v>
      </c>
      <c r="M8" s="898"/>
      <c r="N8" s="898" t="s">
        <v>561</v>
      </c>
      <c r="O8" s="898"/>
      <c r="P8" s="898" t="s">
        <v>938</v>
      </c>
      <c r="Q8" s="898"/>
      <c r="R8" s="898" t="s">
        <v>939</v>
      </c>
      <c r="S8" s="898"/>
      <c r="T8" s="898"/>
      <c r="U8" s="894"/>
      <c r="V8" s="895"/>
      <c r="W8" s="894"/>
      <c r="X8" s="895"/>
      <c r="Y8" s="886"/>
      <c r="Z8" s="898"/>
      <c r="AA8" s="898"/>
      <c r="AB8" s="898"/>
      <c r="AC8" s="896"/>
      <c r="AD8" s="900"/>
      <c r="AE8" s="900"/>
      <c r="AF8" s="900"/>
      <c r="AG8" s="900"/>
      <c r="AH8" s="900"/>
      <c r="AI8" s="900"/>
      <c r="AJ8" s="897"/>
      <c r="AK8" s="894"/>
      <c r="AL8" s="903"/>
      <c r="AM8" s="903"/>
      <c r="AN8" s="904"/>
      <c r="AO8" s="905"/>
      <c r="AP8" s="2"/>
    </row>
    <row r="9" spans="2:86" ht="12" customHeight="1" x14ac:dyDescent="0.15">
      <c r="B9" s="872"/>
      <c r="C9" s="877"/>
      <c r="D9" s="875"/>
      <c r="E9" s="875"/>
      <c r="F9" s="875"/>
      <c r="G9" s="875"/>
      <c r="H9" s="875"/>
      <c r="I9" s="875"/>
      <c r="J9" s="876"/>
      <c r="K9" s="898"/>
      <c r="L9" s="898"/>
      <c r="M9" s="898"/>
      <c r="N9" s="898"/>
      <c r="O9" s="898"/>
      <c r="P9" s="898"/>
      <c r="Q9" s="898"/>
      <c r="R9" s="898"/>
      <c r="S9" s="898"/>
      <c r="T9" s="898"/>
      <c r="U9" s="894"/>
      <c r="V9" s="895"/>
      <c r="W9" s="894"/>
      <c r="X9" s="895"/>
      <c r="Y9" s="886" t="s">
        <v>940</v>
      </c>
      <c r="Z9" s="898"/>
      <c r="AA9" s="898"/>
      <c r="AB9" s="898"/>
      <c r="AC9" s="898" t="s">
        <v>941</v>
      </c>
      <c r="AD9" s="898"/>
      <c r="AE9" s="898"/>
      <c r="AF9" s="898"/>
      <c r="AG9" s="898" t="s">
        <v>942</v>
      </c>
      <c r="AH9" s="898"/>
      <c r="AI9" s="898"/>
      <c r="AJ9" s="898"/>
      <c r="AK9" s="894"/>
      <c r="AL9" s="903"/>
      <c r="AM9" s="903"/>
      <c r="AN9" s="904"/>
      <c r="AO9" s="905"/>
      <c r="AP9" s="2"/>
    </row>
    <row r="10" spans="2:86" ht="12" customHeight="1" x14ac:dyDescent="0.15">
      <c r="B10" s="872"/>
      <c r="C10" s="877"/>
      <c r="D10" s="875"/>
      <c r="E10" s="875"/>
      <c r="F10" s="875"/>
      <c r="G10" s="875"/>
      <c r="H10" s="875"/>
      <c r="I10" s="875"/>
      <c r="J10" s="876"/>
      <c r="K10" s="898"/>
      <c r="L10" s="898"/>
      <c r="M10" s="898"/>
      <c r="N10" s="898"/>
      <c r="O10" s="898"/>
      <c r="P10" s="898"/>
      <c r="Q10" s="898"/>
      <c r="R10" s="898"/>
      <c r="S10" s="898"/>
      <c r="T10" s="898"/>
      <c r="U10" s="896"/>
      <c r="V10" s="897"/>
      <c r="W10" s="896"/>
      <c r="X10" s="897"/>
      <c r="Y10" s="183" t="s">
        <v>527</v>
      </c>
      <c r="Z10" s="184" t="s">
        <v>526</v>
      </c>
      <c r="AA10" s="184" t="s">
        <v>943</v>
      </c>
      <c r="AB10" s="184" t="s">
        <v>944</v>
      </c>
      <c r="AC10" s="184" t="s">
        <v>527</v>
      </c>
      <c r="AD10" s="184" t="s">
        <v>526</v>
      </c>
      <c r="AE10" s="184" t="s">
        <v>943</v>
      </c>
      <c r="AF10" s="184" t="s">
        <v>944</v>
      </c>
      <c r="AG10" s="184" t="s">
        <v>527</v>
      </c>
      <c r="AH10" s="184" t="s">
        <v>526</v>
      </c>
      <c r="AI10" s="184" t="s">
        <v>943</v>
      </c>
      <c r="AJ10" s="184" t="s">
        <v>944</v>
      </c>
      <c r="AK10" s="896"/>
      <c r="AL10" s="900"/>
      <c r="AM10" s="900"/>
      <c r="AN10" s="906"/>
      <c r="AO10" s="907"/>
      <c r="AP10" s="2"/>
    </row>
    <row r="11" spans="2:86" ht="12" customHeight="1" x14ac:dyDescent="0.15">
      <c r="B11" s="872"/>
      <c r="C11" s="877"/>
      <c r="D11" s="875"/>
      <c r="E11" s="875"/>
      <c r="F11" s="875"/>
      <c r="G11" s="875"/>
      <c r="H11" s="875"/>
      <c r="I11" s="875"/>
      <c r="J11" s="876"/>
      <c r="K11" s="185"/>
      <c r="L11" s="908"/>
      <c r="M11" s="910"/>
      <c r="N11" s="908"/>
      <c r="O11" s="910"/>
      <c r="P11" s="908"/>
      <c r="Q11" s="910"/>
      <c r="R11" s="606"/>
      <c r="S11" s="606"/>
      <c r="T11" s="606"/>
      <c r="U11" s="908"/>
      <c r="V11" s="910"/>
      <c r="W11" s="908"/>
      <c r="X11" s="910"/>
      <c r="Y11" s="186"/>
      <c r="Z11" s="187"/>
      <c r="AA11" s="187"/>
      <c r="AB11" s="187"/>
      <c r="AC11" s="188"/>
      <c r="AD11" s="188"/>
      <c r="AE11" s="188"/>
      <c r="AF11" s="188"/>
      <c r="AG11" s="188"/>
      <c r="AH11" s="188"/>
      <c r="AI11" s="188"/>
      <c r="AJ11" s="188"/>
      <c r="AK11" s="908"/>
      <c r="AL11" s="909"/>
      <c r="AM11" s="909"/>
      <c r="AN11" s="909"/>
      <c r="AO11" s="910"/>
      <c r="AP11" s="2"/>
      <c r="AQ11" s="189">
        <f>IF(P11="材質劣化",2,IF(P11="漏水",3,1))</f>
        <v>1</v>
      </c>
    </row>
    <row r="12" spans="2:86" ht="12" customHeight="1" x14ac:dyDescent="0.15">
      <c r="B12" s="872"/>
      <c r="C12" s="877"/>
      <c r="D12" s="875"/>
      <c r="E12" s="875"/>
      <c r="F12" s="875"/>
      <c r="G12" s="875"/>
      <c r="H12" s="875"/>
      <c r="I12" s="875"/>
      <c r="J12" s="876"/>
      <c r="K12" s="185"/>
      <c r="L12" s="908"/>
      <c r="M12" s="910"/>
      <c r="N12" s="908"/>
      <c r="O12" s="910"/>
      <c r="P12" s="908"/>
      <c r="Q12" s="910"/>
      <c r="R12" s="606"/>
      <c r="S12" s="606"/>
      <c r="T12" s="606"/>
      <c r="U12" s="908"/>
      <c r="V12" s="910"/>
      <c r="W12" s="908"/>
      <c r="X12" s="910"/>
      <c r="Y12" s="186"/>
      <c r="Z12" s="187"/>
      <c r="AA12" s="187"/>
      <c r="AB12" s="187"/>
      <c r="AC12" s="188"/>
      <c r="AD12" s="188"/>
      <c r="AE12" s="188"/>
      <c r="AF12" s="188"/>
      <c r="AG12" s="188"/>
      <c r="AH12" s="188"/>
      <c r="AI12" s="188"/>
      <c r="AJ12" s="188"/>
      <c r="AK12" s="908"/>
      <c r="AL12" s="909"/>
      <c r="AM12" s="909"/>
      <c r="AN12" s="909"/>
      <c r="AO12" s="910"/>
      <c r="AP12" s="2"/>
      <c r="AQ12" s="189">
        <f>IF(P12="材質劣化",2,IF(P12="漏水",3,1))</f>
        <v>1</v>
      </c>
    </row>
    <row r="13" spans="2:86" ht="12" customHeight="1" x14ac:dyDescent="0.15">
      <c r="B13" s="872"/>
      <c r="C13" s="877"/>
      <c r="D13" s="875"/>
      <c r="E13" s="875"/>
      <c r="F13" s="875"/>
      <c r="G13" s="875"/>
      <c r="H13" s="875"/>
      <c r="I13" s="875"/>
      <c r="J13" s="876"/>
      <c r="K13" s="185"/>
      <c r="L13" s="908"/>
      <c r="M13" s="910"/>
      <c r="N13" s="908"/>
      <c r="O13" s="910"/>
      <c r="P13" s="908"/>
      <c r="Q13" s="910"/>
      <c r="R13" s="604"/>
      <c r="S13" s="620"/>
      <c r="T13" s="605"/>
      <c r="U13" s="908"/>
      <c r="V13" s="910"/>
      <c r="W13" s="908"/>
      <c r="X13" s="910"/>
      <c r="Y13" s="186"/>
      <c r="Z13" s="187"/>
      <c r="AA13" s="187"/>
      <c r="AB13" s="187"/>
      <c r="AC13" s="188"/>
      <c r="AD13" s="188"/>
      <c r="AE13" s="188"/>
      <c r="AF13" s="188"/>
      <c r="AG13" s="188"/>
      <c r="AH13" s="188"/>
      <c r="AI13" s="188"/>
      <c r="AJ13" s="188"/>
      <c r="AK13" s="908"/>
      <c r="AL13" s="909"/>
      <c r="AM13" s="909"/>
      <c r="AN13" s="909"/>
      <c r="AO13" s="910"/>
      <c r="AP13" s="2"/>
      <c r="AQ13" s="189">
        <f t="shared" ref="AQ13:AQ34" si="2">IF(P13="材質劣化",2,IF(P13="漏水",3,1))</f>
        <v>1</v>
      </c>
    </row>
    <row r="14" spans="2:86" ht="12" customHeight="1" x14ac:dyDescent="0.15">
      <c r="B14" s="872"/>
      <c r="C14" s="877"/>
      <c r="D14" s="875"/>
      <c r="E14" s="875"/>
      <c r="F14" s="875"/>
      <c r="G14" s="875"/>
      <c r="H14" s="875"/>
      <c r="I14" s="875"/>
      <c r="J14" s="876"/>
      <c r="K14" s="185"/>
      <c r="L14" s="908"/>
      <c r="M14" s="910"/>
      <c r="N14" s="908"/>
      <c r="O14" s="910"/>
      <c r="P14" s="908"/>
      <c r="Q14" s="910"/>
      <c r="R14" s="604"/>
      <c r="S14" s="620"/>
      <c r="T14" s="605"/>
      <c r="U14" s="908"/>
      <c r="V14" s="910"/>
      <c r="W14" s="908"/>
      <c r="X14" s="910"/>
      <c r="Y14" s="186"/>
      <c r="Z14" s="187"/>
      <c r="AA14" s="187"/>
      <c r="AB14" s="187"/>
      <c r="AC14" s="188"/>
      <c r="AD14" s="188"/>
      <c r="AE14" s="188"/>
      <c r="AF14" s="188"/>
      <c r="AG14" s="188"/>
      <c r="AH14" s="188"/>
      <c r="AI14" s="188"/>
      <c r="AJ14" s="188"/>
      <c r="AK14" s="908"/>
      <c r="AL14" s="909"/>
      <c r="AM14" s="909"/>
      <c r="AN14" s="909"/>
      <c r="AO14" s="910"/>
      <c r="AP14" s="2"/>
      <c r="AQ14" s="189">
        <f t="shared" si="2"/>
        <v>1</v>
      </c>
    </row>
    <row r="15" spans="2:86" ht="12" customHeight="1" x14ac:dyDescent="0.15">
      <c r="B15" s="872"/>
      <c r="C15" s="877"/>
      <c r="D15" s="875"/>
      <c r="E15" s="875"/>
      <c r="F15" s="875"/>
      <c r="G15" s="875"/>
      <c r="H15" s="875"/>
      <c r="I15" s="875"/>
      <c r="J15" s="876"/>
      <c r="K15" s="185"/>
      <c r="L15" s="908"/>
      <c r="M15" s="910"/>
      <c r="N15" s="908"/>
      <c r="O15" s="910"/>
      <c r="P15" s="908"/>
      <c r="Q15" s="910"/>
      <c r="R15" s="604"/>
      <c r="S15" s="620"/>
      <c r="T15" s="605"/>
      <c r="U15" s="908"/>
      <c r="V15" s="910"/>
      <c r="W15" s="908"/>
      <c r="X15" s="910"/>
      <c r="Y15" s="186"/>
      <c r="Z15" s="187"/>
      <c r="AA15" s="187"/>
      <c r="AB15" s="187"/>
      <c r="AC15" s="188"/>
      <c r="AD15" s="188"/>
      <c r="AE15" s="188"/>
      <c r="AF15" s="188"/>
      <c r="AG15" s="188"/>
      <c r="AH15" s="188"/>
      <c r="AI15" s="188"/>
      <c r="AJ15" s="188"/>
      <c r="AK15" s="908"/>
      <c r="AL15" s="909"/>
      <c r="AM15" s="909"/>
      <c r="AN15" s="909"/>
      <c r="AO15" s="910"/>
      <c r="AP15" s="2"/>
      <c r="AQ15" s="189">
        <f t="shared" si="2"/>
        <v>1</v>
      </c>
    </row>
    <row r="16" spans="2:86" ht="12" customHeight="1" x14ac:dyDescent="0.15">
      <c r="B16" s="872"/>
      <c r="C16" s="877"/>
      <c r="D16" s="875"/>
      <c r="E16" s="875"/>
      <c r="F16" s="875"/>
      <c r="G16" s="875"/>
      <c r="H16" s="875"/>
      <c r="I16" s="875"/>
      <c r="J16" s="876"/>
      <c r="K16" s="185"/>
      <c r="L16" s="908"/>
      <c r="M16" s="910"/>
      <c r="N16" s="908"/>
      <c r="O16" s="910"/>
      <c r="P16" s="908"/>
      <c r="Q16" s="910"/>
      <c r="R16" s="604"/>
      <c r="S16" s="620"/>
      <c r="T16" s="605"/>
      <c r="U16" s="908"/>
      <c r="V16" s="910"/>
      <c r="W16" s="908"/>
      <c r="X16" s="910"/>
      <c r="Y16" s="186"/>
      <c r="Z16" s="187"/>
      <c r="AA16" s="187"/>
      <c r="AB16" s="187"/>
      <c r="AC16" s="188"/>
      <c r="AD16" s="188"/>
      <c r="AE16" s="188"/>
      <c r="AF16" s="188"/>
      <c r="AG16" s="188"/>
      <c r="AH16" s="188"/>
      <c r="AI16" s="188"/>
      <c r="AJ16" s="188"/>
      <c r="AK16" s="908"/>
      <c r="AL16" s="909"/>
      <c r="AM16" s="909"/>
      <c r="AN16" s="909"/>
      <c r="AO16" s="910"/>
      <c r="AP16" s="2"/>
      <c r="AQ16" s="189">
        <f t="shared" si="2"/>
        <v>1</v>
      </c>
    </row>
    <row r="17" spans="2:46" ht="12" customHeight="1" x14ac:dyDescent="0.15">
      <c r="B17" s="872"/>
      <c r="C17" s="877"/>
      <c r="D17" s="875"/>
      <c r="E17" s="875"/>
      <c r="F17" s="875"/>
      <c r="G17" s="875"/>
      <c r="H17" s="875"/>
      <c r="I17" s="875"/>
      <c r="J17" s="876"/>
      <c r="K17" s="185"/>
      <c r="L17" s="908"/>
      <c r="M17" s="910"/>
      <c r="N17" s="908"/>
      <c r="O17" s="910"/>
      <c r="P17" s="908"/>
      <c r="Q17" s="910"/>
      <c r="R17" s="604"/>
      <c r="S17" s="620"/>
      <c r="T17" s="605"/>
      <c r="U17" s="908"/>
      <c r="V17" s="910"/>
      <c r="W17" s="908"/>
      <c r="X17" s="910"/>
      <c r="Y17" s="186"/>
      <c r="Z17" s="187"/>
      <c r="AA17" s="187"/>
      <c r="AB17" s="187"/>
      <c r="AC17" s="188"/>
      <c r="AD17" s="188"/>
      <c r="AE17" s="188"/>
      <c r="AF17" s="188"/>
      <c r="AG17" s="188"/>
      <c r="AH17" s="188"/>
      <c r="AI17" s="188"/>
      <c r="AJ17" s="188"/>
      <c r="AK17" s="908"/>
      <c r="AL17" s="909"/>
      <c r="AM17" s="909"/>
      <c r="AN17" s="909"/>
      <c r="AO17" s="910"/>
      <c r="AP17" s="2"/>
      <c r="AQ17" s="189">
        <f t="shared" si="2"/>
        <v>1</v>
      </c>
    </row>
    <row r="18" spans="2:46" ht="12" customHeight="1" x14ac:dyDescent="0.15">
      <c r="B18" s="872"/>
      <c r="C18" s="877"/>
      <c r="D18" s="875"/>
      <c r="E18" s="875"/>
      <c r="F18" s="875"/>
      <c r="G18" s="875"/>
      <c r="H18" s="875"/>
      <c r="I18" s="875"/>
      <c r="J18" s="876"/>
      <c r="K18" s="185"/>
      <c r="L18" s="908"/>
      <c r="M18" s="910"/>
      <c r="N18" s="908"/>
      <c r="O18" s="910"/>
      <c r="P18" s="908"/>
      <c r="Q18" s="910"/>
      <c r="R18" s="604"/>
      <c r="S18" s="620"/>
      <c r="T18" s="605"/>
      <c r="U18" s="908"/>
      <c r="V18" s="910"/>
      <c r="W18" s="908"/>
      <c r="X18" s="910"/>
      <c r="Y18" s="186"/>
      <c r="Z18" s="187"/>
      <c r="AA18" s="187"/>
      <c r="AB18" s="187"/>
      <c r="AC18" s="188"/>
      <c r="AD18" s="188"/>
      <c r="AE18" s="188"/>
      <c r="AF18" s="188"/>
      <c r="AG18" s="188"/>
      <c r="AH18" s="188"/>
      <c r="AI18" s="188"/>
      <c r="AJ18" s="188"/>
      <c r="AK18" s="908"/>
      <c r="AL18" s="909"/>
      <c r="AM18" s="909"/>
      <c r="AN18" s="909"/>
      <c r="AO18" s="910"/>
      <c r="AP18" s="2"/>
      <c r="AQ18" s="189">
        <f t="shared" si="2"/>
        <v>1</v>
      </c>
    </row>
    <row r="19" spans="2:46" ht="12" customHeight="1" x14ac:dyDescent="0.15">
      <c r="B19" s="872"/>
      <c r="C19" s="877"/>
      <c r="D19" s="875"/>
      <c r="E19" s="875"/>
      <c r="F19" s="875"/>
      <c r="G19" s="875"/>
      <c r="H19" s="875"/>
      <c r="I19" s="875"/>
      <c r="J19" s="876"/>
      <c r="K19" s="185"/>
      <c r="L19" s="908"/>
      <c r="M19" s="910"/>
      <c r="N19" s="908"/>
      <c r="O19" s="910"/>
      <c r="P19" s="908"/>
      <c r="Q19" s="910"/>
      <c r="R19" s="604"/>
      <c r="S19" s="620"/>
      <c r="T19" s="605"/>
      <c r="U19" s="908"/>
      <c r="V19" s="910"/>
      <c r="W19" s="908"/>
      <c r="X19" s="910"/>
      <c r="Y19" s="186"/>
      <c r="Z19" s="187"/>
      <c r="AA19" s="187"/>
      <c r="AB19" s="187"/>
      <c r="AC19" s="188"/>
      <c r="AD19" s="188"/>
      <c r="AE19" s="188"/>
      <c r="AF19" s="188"/>
      <c r="AG19" s="188"/>
      <c r="AH19" s="188"/>
      <c r="AI19" s="188"/>
      <c r="AJ19" s="188"/>
      <c r="AK19" s="908"/>
      <c r="AL19" s="909"/>
      <c r="AM19" s="909"/>
      <c r="AN19" s="909"/>
      <c r="AO19" s="910"/>
      <c r="AP19" s="2"/>
      <c r="AQ19" s="189">
        <f t="shared" si="2"/>
        <v>1</v>
      </c>
    </row>
    <row r="20" spans="2:46" ht="12" customHeight="1" x14ac:dyDescent="0.15">
      <c r="B20" s="872"/>
      <c r="C20" s="877"/>
      <c r="D20" s="875"/>
      <c r="E20" s="875"/>
      <c r="F20" s="875"/>
      <c r="G20" s="875"/>
      <c r="H20" s="875"/>
      <c r="I20" s="875"/>
      <c r="J20" s="876"/>
      <c r="K20" s="185"/>
      <c r="L20" s="908"/>
      <c r="M20" s="910"/>
      <c r="N20" s="908"/>
      <c r="O20" s="910"/>
      <c r="P20" s="908"/>
      <c r="Q20" s="910"/>
      <c r="R20" s="604"/>
      <c r="S20" s="620"/>
      <c r="T20" s="605"/>
      <c r="U20" s="908"/>
      <c r="V20" s="910"/>
      <c r="W20" s="908"/>
      <c r="X20" s="910"/>
      <c r="Y20" s="186"/>
      <c r="Z20" s="187"/>
      <c r="AA20" s="187"/>
      <c r="AB20" s="187"/>
      <c r="AC20" s="188"/>
      <c r="AD20" s="188"/>
      <c r="AE20" s="188"/>
      <c r="AF20" s="188"/>
      <c r="AG20" s="188"/>
      <c r="AH20" s="188"/>
      <c r="AI20" s="188"/>
      <c r="AJ20" s="188"/>
      <c r="AK20" s="908"/>
      <c r="AL20" s="909"/>
      <c r="AM20" s="909"/>
      <c r="AN20" s="909"/>
      <c r="AO20" s="910"/>
      <c r="AP20" s="2"/>
      <c r="AQ20" s="189">
        <f t="shared" si="2"/>
        <v>1</v>
      </c>
    </row>
    <row r="21" spans="2:46" ht="12" customHeight="1" x14ac:dyDescent="0.15">
      <c r="B21" s="872"/>
      <c r="C21" s="877"/>
      <c r="D21" s="875"/>
      <c r="E21" s="875"/>
      <c r="F21" s="875"/>
      <c r="G21" s="875"/>
      <c r="H21" s="875"/>
      <c r="I21" s="875"/>
      <c r="J21" s="876"/>
      <c r="K21" s="185"/>
      <c r="L21" s="908"/>
      <c r="M21" s="910"/>
      <c r="N21" s="908"/>
      <c r="O21" s="910"/>
      <c r="P21" s="908"/>
      <c r="Q21" s="910"/>
      <c r="R21" s="604"/>
      <c r="S21" s="620"/>
      <c r="T21" s="605"/>
      <c r="U21" s="908"/>
      <c r="V21" s="910"/>
      <c r="W21" s="908"/>
      <c r="X21" s="910"/>
      <c r="Y21" s="186"/>
      <c r="Z21" s="187"/>
      <c r="AA21" s="187"/>
      <c r="AB21" s="187"/>
      <c r="AC21" s="188"/>
      <c r="AD21" s="188"/>
      <c r="AE21" s="188"/>
      <c r="AF21" s="188"/>
      <c r="AG21" s="188"/>
      <c r="AH21" s="188"/>
      <c r="AI21" s="188"/>
      <c r="AJ21" s="188"/>
      <c r="AK21" s="908"/>
      <c r="AL21" s="909"/>
      <c r="AM21" s="909"/>
      <c r="AN21" s="909"/>
      <c r="AO21" s="910"/>
      <c r="AP21" s="2"/>
      <c r="AQ21" s="189">
        <f>IF(P21="材質劣化",2,IF(P21="漏水",3,1))</f>
        <v>1</v>
      </c>
    </row>
    <row r="22" spans="2:46" ht="12" customHeight="1" x14ac:dyDescent="0.15">
      <c r="B22" s="872"/>
      <c r="C22" s="877"/>
      <c r="D22" s="875"/>
      <c r="E22" s="875"/>
      <c r="F22" s="875"/>
      <c r="G22" s="875"/>
      <c r="H22" s="875"/>
      <c r="I22" s="875"/>
      <c r="J22" s="876"/>
      <c r="K22" s="185"/>
      <c r="L22" s="908"/>
      <c r="M22" s="910"/>
      <c r="N22" s="908"/>
      <c r="O22" s="910"/>
      <c r="P22" s="908"/>
      <c r="Q22" s="910"/>
      <c r="R22" s="604"/>
      <c r="S22" s="620"/>
      <c r="T22" s="605"/>
      <c r="U22" s="908"/>
      <c r="V22" s="910"/>
      <c r="W22" s="908"/>
      <c r="X22" s="910"/>
      <c r="Y22" s="186"/>
      <c r="Z22" s="187"/>
      <c r="AA22" s="187"/>
      <c r="AB22" s="187"/>
      <c r="AC22" s="188"/>
      <c r="AD22" s="188"/>
      <c r="AE22" s="188"/>
      <c r="AF22" s="188"/>
      <c r="AG22" s="188"/>
      <c r="AH22" s="188"/>
      <c r="AI22" s="188"/>
      <c r="AJ22" s="188"/>
      <c r="AK22" s="908"/>
      <c r="AL22" s="909"/>
      <c r="AM22" s="909"/>
      <c r="AN22" s="909"/>
      <c r="AO22" s="910"/>
      <c r="AP22" s="2"/>
      <c r="AQ22" s="189">
        <f t="shared" si="2"/>
        <v>1</v>
      </c>
    </row>
    <row r="23" spans="2:46" ht="12" customHeight="1" x14ac:dyDescent="0.15">
      <c r="B23" s="872"/>
      <c r="C23" s="877"/>
      <c r="D23" s="875"/>
      <c r="E23" s="875"/>
      <c r="F23" s="875"/>
      <c r="G23" s="875"/>
      <c r="H23" s="875"/>
      <c r="I23" s="875"/>
      <c r="J23" s="876"/>
      <c r="K23" s="185"/>
      <c r="L23" s="908"/>
      <c r="M23" s="910"/>
      <c r="N23" s="908"/>
      <c r="O23" s="910"/>
      <c r="P23" s="908"/>
      <c r="Q23" s="910"/>
      <c r="R23" s="604"/>
      <c r="S23" s="620"/>
      <c r="T23" s="605"/>
      <c r="U23" s="908"/>
      <c r="V23" s="910"/>
      <c r="W23" s="908"/>
      <c r="X23" s="910"/>
      <c r="Y23" s="186"/>
      <c r="Z23" s="187"/>
      <c r="AA23" s="187"/>
      <c r="AB23" s="187"/>
      <c r="AC23" s="188"/>
      <c r="AD23" s="188"/>
      <c r="AE23" s="188"/>
      <c r="AF23" s="188"/>
      <c r="AG23" s="188"/>
      <c r="AH23" s="188"/>
      <c r="AI23" s="188"/>
      <c r="AJ23" s="188"/>
      <c r="AK23" s="908"/>
      <c r="AL23" s="909"/>
      <c r="AM23" s="909"/>
      <c r="AN23" s="909"/>
      <c r="AO23" s="910"/>
      <c r="AP23" s="2"/>
      <c r="AQ23" s="189">
        <f t="shared" si="2"/>
        <v>1</v>
      </c>
    </row>
    <row r="24" spans="2:46" ht="12" customHeight="1" x14ac:dyDescent="0.15">
      <c r="B24" s="872"/>
      <c r="C24" s="877"/>
      <c r="D24" s="875"/>
      <c r="E24" s="875"/>
      <c r="F24" s="875"/>
      <c r="G24" s="875"/>
      <c r="H24" s="875"/>
      <c r="I24" s="875"/>
      <c r="J24" s="876"/>
      <c r="K24" s="185"/>
      <c r="L24" s="908"/>
      <c r="M24" s="910"/>
      <c r="N24" s="908"/>
      <c r="O24" s="910"/>
      <c r="P24" s="908"/>
      <c r="Q24" s="910"/>
      <c r="R24" s="604"/>
      <c r="S24" s="620"/>
      <c r="T24" s="605"/>
      <c r="U24" s="908"/>
      <c r="V24" s="910"/>
      <c r="W24" s="908"/>
      <c r="X24" s="910"/>
      <c r="Y24" s="186"/>
      <c r="Z24" s="187"/>
      <c r="AA24" s="187"/>
      <c r="AB24" s="187"/>
      <c r="AC24" s="188"/>
      <c r="AD24" s="188"/>
      <c r="AE24" s="188"/>
      <c r="AF24" s="188"/>
      <c r="AG24" s="188"/>
      <c r="AH24" s="188"/>
      <c r="AI24" s="188"/>
      <c r="AJ24" s="188"/>
      <c r="AK24" s="908"/>
      <c r="AL24" s="909"/>
      <c r="AM24" s="909"/>
      <c r="AN24" s="909"/>
      <c r="AO24" s="910"/>
      <c r="AP24" s="2"/>
      <c r="AQ24" s="189">
        <f t="shared" si="2"/>
        <v>1</v>
      </c>
    </row>
    <row r="25" spans="2:46" ht="12" customHeight="1" x14ac:dyDescent="0.15">
      <c r="B25" s="872"/>
      <c r="C25" s="877"/>
      <c r="D25" s="875"/>
      <c r="E25" s="875"/>
      <c r="F25" s="875"/>
      <c r="G25" s="875"/>
      <c r="H25" s="875"/>
      <c r="I25" s="875"/>
      <c r="J25" s="876"/>
      <c r="K25" s="185"/>
      <c r="L25" s="908"/>
      <c r="M25" s="910"/>
      <c r="N25" s="908"/>
      <c r="O25" s="910"/>
      <c r="P25" s="908"/>
      <c r="Q25" s="910"/>
      <c r="R25" s="604"/>
      <c r="S25" s="620"/>
      <c r="T25" s="605"/>
      <c r="U25" s="908"/>
      <c r="V25" s="910"/>
      <c r="W25" s="908"/>
      <c r="X25" s="910"/>
      <c r="Y25" s="186"/>
      <c r="Z25" s="187"/>
      <c r="AA25" s="187"/>
      <c r="AB25" s="187"/>
      <c r="AC25" s="188"/>
      <c r="AD25" s="188"/>
      <c r="AE25" s="188"/>
      <c r="AF25" s="188"/>
      <c r="AG25" s="188"/>
      <c r="AH25" s="188"/>
      <c r="AI25" s="188"/>
      <c r="AJ25" s="188"/>
      <c r="AK25" s="908"/>
      <c r="AL25" s="909"/>
      <c r="AM25" s="909"/>
      <c r="AN25" s="909"/>
      <c r="AO25" s="910"/>
      <c r="AP25" s="2"/>
      <c r="AQ25" s="189">
        <f t="shared" si="2"/>
        <v>1</v>
      </c>
    </row>
    <row r="26" spans="2:46" ht="12" customHeight="1" x14ac:dyDescent="0.15">
      <c r="B26" s="872"/>
      <c r="C26" s="877"/>
      <c r="D26" s="875"/>
      <c r="E26" s="875"/>
      <c r="F26" s="875"/>
      <c r="G26" s="875"/>
      <c r="H26" s="875"/>
      <c r="I26" s="875"/>
      <c r="J26" s="876"/>
      <c r="K26" s="185"/>
      <c r="L26" s="908"/>
      <c r="M26" s="910"/>
      <c r="N26" s="908"/>
      <c r="O26" s="910"/>
      <c r="P26" s="908"/>
      <c r="Q26" s="910"/>
      <c r="R26" s="604"/>
      <c r="S26" s="620"/>
      <c r="T26" s="605"/>
      <c r="U26" s="908"/>
      <c r="V26" s="910"/>
      <c r="W26" s="908"/>
      <c r="X26" s="910"/>
      <c r="Y26" s="186"/>
      <c r="Z26" s="187"/>
      <c r="AA26" s="187"/>
      <c r="AB26" s="187"/>
      <c r="AC26" s="188"/>
      <c r="AD26" s="188"/>
      <c r="AE26" s="188"/>
      <c r="AF26" s="188"/>
      <c r="AG26" s="188"/>
      <c r="AH26" s="188"/>
      <c r="AI26" s="188"/>
      <c r="AJ26" s="188"/>
      <c r="AK26" s="908"/>
      <c r="AL26" s="909"/>
      <c r="AM26" s="909"/>
      <c r="AN26" s="909"/>
      <c r="AO26" s="910"/>
      <c r="AP26" s="2"/>
      <c r="AQ26" s="189">
        <f t="shared" si="2"/>
        <v>1</v>
      </c>
    </row>
    <row r="27" spans="2:46" ht="12" customHeight="1" x14ac:dyDescent="0.15">
      <c r="B27" s="872"/>
      <c r="C27" s="877"/>
      <c r="D27" s="875"/>
      <c r="E27" s="875"/>
      <c r="F27" s="875"/>
      <c r="G27" s="875"/>
      <c r="H27" s="875"/>
      <c r="I27" s="875"/>
      <c r="J27" s="876"/>
      <c r="K27" s="185"/>
      <c r="L27" s="908"/>
      <c r="M27" s="910"/>
      <c r="N27" s="908"/>
      <c r="O27" s="910"/>
      <c r="P27" s="908"/>
      <c r="Q27" s="910"/>
      <c r="R27" s="604"/>
      <c r="S27" s="620"/>
      <c r="T27" s="605"/>
      <c r="U27" s="908"/>
      <c r="V27" s="910"/>
      <c r="W27" s="908"/>
      <c r="X27" s="910"/>
      <c r="Y27" s="186"/>
      <c r="Z27" s="187"/>
      <c r="AA27" s="187"/>
      <c r="AB27" s="187"/>
      <c r="AC27" s="188"/>
      <c r="AD27" s="188"/>
      <c r="AE27" s="188"/>
      <c r="AF27" s="188"/>
      <c r="AG27" s="188"/>
      <c r="AH27" s="188"/>
      <c r="AI27" s="188"/>
      <c r="AJ27" s="188"/>
      <c r="AK27" s="908"/>
      <c r="AL27" s="909"/>
      <c r="AM27" s="909"/>
      <c r="AN27" s="909"/>
      <c r="AO27" s="910"/>
      <c r="AP27" s="2"/>
      <c r="AQ27" s="189">
        <f t="shared" si="2"/>
        <v>1</v>
      </c>
    </row>
    <row r="28" spans="2:46" ht="12" customHeight="1" x14ac:dyDescent="0.15">
      <c r="B28" s="872"/>
      <c r="C28" s="877"/>
      <c r="D28" s="875"/>
      <c r="E28" s="875"/>
      <c r="F28" s="875"/>
      <c r="G28" s="875"/>
      <c r="H28" s="875"/>
      <c r="I28" s="875"/>
      <c r="J28" s="876"/>
      <c r="K28" s="185"/>
      <c r="L28" s="908"/>
      <c r="M28" s="910"/>
      <c r="N28" s="908"/>
      <c r="O28" s="910"/>
      <c r="P28" s="908"/>
      <c r="Q28" s="910"/>
      <c r="R28" s="604"/>
      <c r="S28" s="620"/>
      <c r="T28" s="605"/>
      <c r="U28" s="908"/>
      <c r="V28" s="910"/>
      <c r="W28" s="908"/>
      <c r="X28" s="910"/>
      <c r="Y28" s="186"/>
      <c r="Z28" s="187"/>
      <c r="AA28" s="187"/>
      <c r="AB28" s="187"/>
      <c r="AC28" s="188"/>
      <c r="AD28" s="188"/>
      <c r="AE28" s="188"/>
      <c r="AF28" s="188"/>
      <c r="AG28" s="188"/>
      <c r="AH28" s="188"/>
      <c r="AI28" s="188"/>
      <c r="AJ28" s="188"/>
      <c r="AK28" s="908"/>
      <c r="AL28" s="909"/>
      <c r="AM28" s="909"/>
      <c r="AN28" s="909"/>
      <c r="AO28" s="910"/>
      <c r="AP28" s="2"/>
      <c r="AQ28" s="189">
        <f t="shared" si="2"/>
        <v>1</v>
      </c>
    </row>
    <row r="29" spans="2:46" ht="12" customHeight="1" x14ac:dyDescent="0.15">
      <c r="B29" s="872"/>
      <c r="C29" s="877"/>
      <c r="D29" s="875"/>
      <c r="E29" s="875"/>
      <c r="F29" s="875"/>
      <c r="G29" s="875"/>
      <c r="H29" s="875"/>
      <c r="I29" s="875"/>
      <c r="J29" s="876"/>
      <c r="K29" s="185"/>
      <c r="L29" s="908"/>
      <c r="M29" s="910"/>
      <c r="N29" s="908"/>
      <c r="O29" s="910"/>
      <c r="P29" s="908"/>
      <c r="Q29" s="910"/>
      <c r="R29" s="604"/>
      <c r="S29" s="620"/>
      <c r="T29" s="605"/>
      <c r="U29" s="908"/>
      <c r="V29" s="910"/>
      <c r="W29" s="908"/>
      <c r="X29" s="910"/>
      <c r="Y29" s="186"/>
      <c r="Z29" s="187"/>
      <c r="AA29" s="187"/>
      <c r="AB29" s="187"/>
      <c r="AC29" s="188"/>
      <c r="AD29" s="188"/>
      <c r="AE29" s="188"/>
      <c r="AF29" s="188"/>
      <c r="AG29" s="188"/>
      <c r="AH29" s="188"/>
      <c r="AI29" s="188"/>
      <c r="AJ29" s="188"/>
      <c r="AK29" s="908"/>
      <c r="AL29" s="909"/>
      <c r="AM29" s="909"/>
      <c r="AN29" s="909"/>
      <c r="AO29" s="910"/>
      <c r="AP29" s="2"/>
      <c r="AQ29" s="189">
        <f t="shared" si="2"/>
        <v>1</v>
      </c>
    </row>
    <row r="30" spans="2:46" ht="12" customHeight="1" x14ac:dyDescent="0.15">
      <c r="B30" s="872"/>
      <c r="C30" s="877"/>
      <c r="D30" s="875"/>
      <c r="E30" s="875"/>
      <c r="F30" s="875"/>
      <c r="G30" s="875"/>
      <c r="H30" s="875"/>
      <c r="I30" s="875"/>
      <c r="J30" s="876"/>
      <c r="K30" s="185"/>
      <c r="L30" s="908"/>
      <c r="M30" s="910"/>
      <c r="N30" s="908"/>
      <c r="O30" s="910"/>
      <c r="P30" s="908"/>
      <c r="Q30" s="910"/>
      <c r="R30" s="604"/>
      <c r="S30" s="620"/>
      <c r="T30" s="605"/>
      <c r="U30" s="908"/>
      <c r="V30" s="910"/>
      <c r="W30" s="908"/>
      <c r="X30" s="910"/>
      <c r="Y30" s="186"/>
      <c r="Z30" s="187"/>
      <c r="AA30" s="187"/>
      <c r="AB30" s="187"/>
      <c r="AC30" s="188"/>
      <c r="AD30" s="188"/>
      <c r="AE30" s="188"/>
      <c r="AF30" s="188"/>
      <c r="AG30" s="188"/>
      <c r="AH30" s="188"/>
      <c r="AI30" s="188"/>
      <c r="AJ30" s="188"/>
      <c r="AK30" s="908"/>
      <c r="AL30" s="909"/>
      <c r="AM30" s="909"/>
      <c r="AN30" s="909"/>
      <c r="AO30" s="910"/>
      <c r="AP30" s="2"/>
      <c r="AQ30" s="189">
        <f t="shared" si="2"/>
        <v>1</v>
      </c>
    </row>
    <row r="31" spans="2:46" ht="12" customHeight="1" x14ac:dyDescent="0.15">
      <c r="B31" s="872"/>
      <c r="C31" s="877"/>
      <c r="D31" s="875"/>
      <c r="E31" s="875"/>
      <c r="F31" s="875"/>
      <c r="G31" s="875"/>
      <c r="H31" s="875"/>
      <c r="I31" s="875"/>
      <c r="J31" s="876"/>
      <c r="K31" s="185"/>
      <c r="L31" s="908"/>
      <c r="M31" s="910"/>
      <c r="N31" s="908"/>
      <c r="O31" s="910"/>
      <c r="P31" s="908"/>
      <c r="Q31" s="910"/>
      <c r="R31" s="604"/>
      <c r="S31" s="620"/>
      <c r="T31" s="605"/>
      <c r="U31" s="908"/>
      <c r="V31" s="910"/>
      <c r="W31" s="908"/>
      <c r="X31" s="910"/>
      <c r="Y31" s="186"/>
      <c r="Z31" s="187"/>
      <c r="AA31" s="187"/>
      <c r="AB31" s="187"/>
      <c r="AC31" s="188"/>
      <c r="AD31" s="188"/>
      <c r="AE31" s="188"/>
      <c r="AF31" s="188"/>
      <c r="AG31" s="188"/>
      <c r="AH31" s="188"/>
      <c r="AI31" s="188"/>
      <c r="AJ31" s="188"/>
      <c r="AK31" s="908"/>
      <c r="AL31" s="909"/>
      <c r="AM31" s="909"/>
      <c r="AN31" s="909"/>
      <c r="AO31" s="910"/>
      <c r="AP31" s="2"/>
      <c r="AQ31" s="189">
        <f t="shared" si="2"/>
        <v>1</v>
      </c>
    </row>
    <row r="32" spans="2:46" ht="12" customHeight="1" x14ac:dyDescent="0.15">
      <c r="B32" s="872"/>
      <c r="C32" s="877"/>
      <c r="D32" s="875"/>
      <c r="E32" s="875"/>
      <c r="F32" s="875"/>
      <c r="G32" s="875"/>
      <c r="H32" s="875"/>
      <c r="I32" s="875"/>
      <c r="J32" s="876"/>
      <c r="K32" s="185"/>
      <c r="L32" s="908"/>
      <c r="M32" s="910"/>
      <c r="N32" s="908"/>
      <c r="O32" s="910"/>
      <c r="P32" s="908"/>
      <c r="Q32" s="910"/>
      <c r="R32" s="604"/>
      <c r="S32" s="620"/>
      <c r="T32" s="605"/>
      <c r="U32" s="908"/>
      <c r="V32" s="910"/>
      <c r="W32" s="908"/>
      <c r="X32" s="910"/>
      <c r="Y32" s="186"/>
      <c r="Z32" s="187"/>
      <c r="AA32" s="187"/>
      <c r="AB32" s="187"/>
      <c r="AC32" s="188"/>
      <c r="AD32" s="188"/>
      <c r="AE32" s="188"/>
      <c r="AF32" s="188"/>
      <c r="AG32" s="188"/>
      <c r="AH32" s="188"/>
      <c r="AI32" s="188"/>
      <c r="AJ32" s="188"/>
      <c r="AK32" s="908"/>
      <c r="AL32" s="909"/>
      <c r="AM32" s="909"/>
      <c r="AN32" s="909"/>
      <c r="AO32" s="910"/>
      <c r="AP32" s="2"/>
      <c r="AQ32" s="189">
        <f t="shared" si="2"/>
        <v>1</v>
      </c>
      <c r="AS32" s="856"/>
      <c r="AT32" s="856"/>
    </row>
    <row r="33" spans="2:86" ht="12" customHeight="1" x14ac:dyDescent="0.15">
      <c r="B33" s="872"/>
      <c r="C33" s="877"/>
      <c r="D33" s="875"/>
      <c r="E33" s="875"/>
      <c r="F33" s="875"/>
      <c r="G33" s="875"/>
      <c r="H33" s="875"/>
      <c r="I33" s="875"/>
      <c r="J33" s="876"/>
      <c r="K33" s="185"/>
      <c r="L33" s="908"/>
      <c r="M33" s="910"/>
      <c r="N33" s="908"/>
      <c r="O33" s="910"/>
      <c r="P33" s="908"/>
      <c r="Q33" s="910"/>
      <c r="R33" s="604"/>
      <c r="S33" s="620"/>
      <c r="T33" s="605"/>
      <c r="U33" s="908"/>
      <c r="V33" s="910"/>
      <c r="W33" s="908"/>
      <c r="X33" s="910"/>
      <c r="Y33" s="186"/>
      <c r="Z33" s="187"/>
      <c r="AA33" s="187"/>
      <c r="AB33" s="187"/>
      <c r="AC33" s="188"/>
      <c r="AD33" s="188"/>
      <c r="AE33" s="188"/>
      <c r="AF33" s="188"/>
      <c r="AG33" s="188"/>
      <c r="AH33" s="188"/>
      <c r="AI33" s="188"/>
      <c r="AJ33" s="188"/>
      <c r="AK33" s="908"/>
      <c r="AL33" s="909"/>
      <c r="AM33" s="909"/>
      <c r="AN33" s="909"/>
      <c r="AO33" s="910"/>
      <c r="AP33" s="2"/>
      <c r="AQ33" s="189">
        <f t="shared" si="2"/>
        <v>1</v>
      </c>
      <c r="AS33" s="911"/>
      <c r="AT33" s="911"/>
    </row>
    <row r="34" spans="2:86" ht="12" customHeight="1" x14ac:dyDescent="0.15">
      <c r="B34" s="872"/>
      <c r="C34" s="877"/>
      <c r="D34" s="875"/>
      <c r="E34" s="875"/>
      <c r="F34" s="875"/>
      <c r="G34" s="875"/>
      <c r="H34" s="875"/>
      <c r="I34" s="875"/>
      <c r="J34" s="876"/>
      <c r="K34" s="185"/>
      <c r="L34" s="908"/>
      <c r="M34" s="910"/>
      <c r="N34" s="908"/>
      <c r="O34" s="910"/>
      <c r="P34" s="908"/>
      <c r="Q34" s="910"/>
      <c r="R34" s="604"/>
      <c r="S34" s="620"/>
      <c r="T34" s="605"/>
      <c r="U34" s="908"/>
      <c r="V34" s="910"/>
      <c r="W34" s="908"/>
      <c r="X34" s="910"/>
      <c r="Y34" s="186"/>
      <c r="Z34" s="187"/>
      <c r="AA34" s="187"/>
      <c r="AB34" s="187"/>
      <c r="AC34" s="188"/>
      <c r="AD34" s="188"/>
      <c r="AE34" s="188"/>
      <c r="AF34" s="188"/>
      <c r="AG34" s="188"/>
      <c r="AH34" s="188"/>
      <c r="AI34" s="188"/>
      <c r="AJ34" s="188"/>
      <c r="AK34" s="908"/>
      <c r="AL34" s="909"/>
      <c r="AM34" s="909"/>
      <c r="AN34" s="909"/>
      <c r="AO34" s="910"/>
      <c r="AP34" s="2"/>
      <c r="AQ34" s="189">
        <f t="shared" si="2"/>
        <v>1</v>
      </c>
      <c r="AS34" s="912"/>
      <c r="AT34" s="912"/>
    </row>
    <row r="35" spans="2:86" ht="12" customHeight="1" x14ac:dyDescent="0.15">
      <c r="B35" s="872"/>
      <c r="C35" s="877"/>
      <c r="D35" s="875"/>
      <c r="E35" s="875"/>
      <c r="F35" s="875"/>
      <c r="G35" s="875"/>
      <c r="H35" s="875"/>
      <c r="I35" s="875"/>
      <c r="J35" s="876"/>
      <c r="K35" s="913" t="s">
        <v>945</v>
      </c>
      <c r="L35" s="898" t="s">
        <v>946</v>
      </c>
      <c r="M35" s="898"/>
      <c r="N35" s="898"/>
      <c r="O35" s="898"/>
      <c r="P35" s="898"/>
      <c r="Q35" s="898"/>
      <c r="R35" s="898"/>
      <c r="S35" s="898"/>
      <c r="T35" s="898"/>
      <c r="U35" s="898"/>
      <c r="V35" s="898"/>
      <c r="W35" s="898"/>
      <c r="X35" s="898"/>
      <c r="Y35" s="884" t="s">
        <v>947</v>
      </c>
      <c r="Z35" s="885"/>
      <c r="AA35" s="885"/>
      <c r="AB35" s="886"/>
      <c r="AC35" s="190">
        <f t="shared" ref="AC35:AJ35" si="3">SUM(AC11:AC34)</f>
        <v>0</v>
      </c>
      <c r="AD35" s="190">
        <f t="shared" si="3"/>
        <v>0</v>
      </c>
      <c r="AE35" s="190">
        <f>SUM(AE11:AE34)</f>
        <v>0</v>
      </c>
      <c r="AF35" s="190">
        <f t="shared" si="3"/>
        <v>0</v>
      </c>
      <c r="AG35" s="190">
        <f t="shared" si="3"/>
        <v>0</v>
      </c>
      <c r="AH35" s="190">
        <f t="shared" si="3"/>
        <v>0</v>
      </c>
      <c r="AI35" s="190">
        <f t="shared" si="3"/>
        <v>0</v>
      </c>
      <c r="AJ35" s="191">
        <f t="shared" si="3"/>
        <v>0</v>
      </c>
      <c r="AK35" s="898" t="s">
        <v>948</v>
      </c>
      <c r="AL35" s="898"/>
      <c r="AM35" s="915" t="s">
        <v>607</v>
      </c>
      <c r="AN35" s="915"/>
      <c r="AO35" s="915"/>
      <c r="AP35" s="2"/>
    </row>
    <row r="36" spans="2:86" ht="12" customHeight="1" x14ac:dyDescent="0.15">
      <c r="B36" s="872"/>
      <c r="C36" s="877"/>
      <c r="D36" s="875"/>
      <c r="E36" s="875"/>
      <c r="F36" s="875"/>
      <c r="G36" s="875"/>
      <c r="H36" s="875"/>
      <c r="I36" s="875"/>
      <c r="J36" s="876"/>
      <c r="K36" s="914"/>
      <c r="L36" s="892" t="s">
        <v>950</v>
      </c>
      <c r="M36" s="899"/>
      <c r="N36" s="893"/>
      <c r="O36" s="892" t="s">
        <v>951</v>
      </c>
      <c r="P36" s="899"/>
      <c r="Q36" s="899"/>
      <c r="R36" s="899"/>
      <c r="S36" s="899"/>
      <c r="T36" s="899"/>
      <c r="U36" s="899"/>
      <c r="V36" s="899"/>
      <c r="W36" s="899"/>
      <c r="X36" s="893"/>
      <c r="Y36" s="183" t="s">
        <v>527</v>
      </c>
      <c r="Z36" s="184" t="s">
        <v>526</v>
      </c>
      <c r="AA36" s="184" t="s">
        <v>943</v>
      </c>
      <c r="AB36" s="184" t="s">
        <v>944</v>
      </c>
      <c r="AC36" s="184" t="s">
        <v>527</v>
      </c>
      <c r="AD36" s="184" t="s">
        <v>526</v>
      </c>
      <c r="AE36" s="184" t="s">
        <v>943</v>
      </c>
      <c r="AF36" s="184" t="s">
        <v>944</v>
      </c>
      <c r="AG36" s="184" t="s">
        <v>527</v>
      </c>
      <c r="AH36" s="184" t="s">
        <v>526</v>
      </c>
      <c r="AI36" s="184" t="s">
        <v>943</v>
      </c>
      <c r="AJ36" s="192" t="s">
        <v>944</v>
      </c>
      <c r="AK36" s="898"/>
      <c r="AL36" s="898"/>
      <c r="AM36" s="915"/>
      <c r="AN36" s="915"/>
      <c r="AO36" s="915"/>
      <c r="AP36" s="2"/>
    </row>
    <row r="37" spans="2:86" ht="14.25" customHeight="1" x14ac:dyDescent="0.15">
      <c r="B37" s="872"/>
      <c r="C37" s="877"/>
      <c r="D37" s="875"/>
      <c r="E37" s="875"/>
      <c r="F37" s="875"/>
      <c r="G37" s="875"/>
      <c r="H37" s="875"/>
      <c r="I37" s="875"/>
      <c r="J37" s="876"/>
      <c r="K37" s="914"/>
      <c r="L37" s="894"/>
      <c r="M37" s="903"/>
      <c r="N37" s="895"/>
      <c r="O37" s="894"/>
      <c r="P37" s="903"/>
      <c r="Q37" s="903"/>
      <c r="R37" s="903"/>
      <c r="S37" s="903"/>
      <c r="T37" s="903"/>
      <c r="U37" s="903"/>
      <c r="V37" s="903"/>
      <c r="W37" s="903"/>
      <c r="X37" s="895"/>
      <c r="Y37" s="916">
        <f>COUNTIF(Y11:Y34,"〇")</f>
        <v>0</v>
      </c>
      <c r="Z37" s="916">
        <f>COUNTIF(Z11:Z34,"〇")</f>
        <v>0</v>
      </c>
      <c r="AA37" s="916">
        <f>COUNTIF(AA11:AA34,"〇")</f>
        <v>0</v>
      </c>
      <c r="AB37" s="916">
        <f>COUNTIF(AB11:AB34,"〇")</f>
        <v>0</v>
      </c>
      <c r="AC37" s="916">
        <f>COUNTA(AC11:AC34)</f>
        <v>0</v>
      </c>
      <c r="AD37" s="916">
        <f t="shared" ref="AD37:AI37" si="4">COUNTA(AD11:AD34)</f>
        <v>0</v>
      </c>
      <c r="AE37" s="916">
        <f t="shared" si="4"/>
        <v>0</v>
      </c>
      <c r="AF37" s="916">
        <f t="shared" si="4"/>
        <v>0</v>
      </c>
      <c r="AG37" s="916">
        <f t="shared" si="4"/>
        <v>0</v>
      </c>
      <c r="AH37" s="916">
        <f t="shared" si="4"/>
        <v>0</v>
      </c>
      <c r="AI37" s="916">
        <f t="shared" si="4"/>
        <v>0</v>
      </c>
      <c r="AJ37" s="916">
        <f>COUNTA(AJ11:AJ34)</f>
        <v>0</v>
      </c>
      <c r="AK37" s="898"/>
      <c r="AL37" s="898"/>
      <c r="AM37" s="915"/>
      <c r="AN37" s="915"/>
      <c r="AO37" s="915"/>
      <c r="AP37" s="2"/>
    </row>
    <row r="38" spans="2:86" ht="14.25" customHeight="1" x14ac:dyDescent="0.15">
      <c r="B38" s="872"/>
      <c r="C38" s="877"/>
      <c r="D38" s="875"/>
      <c r="E38" s="875"/>
      <c r="F38" s="875"/>
      <c r="G38" s="875"/>
      <c r="H38" s="875"/>
      <c r="I38" s="875"/>
      <c r="J38" s="876"/>
      <c r="K38" s="914"/>
      <c r="L38" s="896"/>
      <c r="M38" s="900"/>
      <c r="N38" s="897"/>
      <c r="O38" s="896"/>
      <c r="P38" s="900"/>
      <c r="Q38" s="900"/>
      <c r="R38" s="900"/>
      <c r="S38" s="900"/>
      <c r="T38" s="900"/>
      <c r="U38" s="900"/>
      <c r="V38" s="900"/>
      <c r="W38" s="900"/>
      <c r="X38" s="897"/>
      <c r="Y38" s="916"/>
      <c r="Z38" s="916"/>
      <c r="AA38" s="916"/>
      <c r="AB38" s="916"/>
      <c r="AC38" s="916"/>
      <c r="AD38" s="916"/>
      <c r="AE38" s="916"/>
      <c r="AF38" s="916"/>
      <c r="AG38" s="916"/>
      <c r="AH38" s="916"/>
      <c r="AI38" s="916"/>
      <c r="AJ38" s="916"/>
      <c r="AK38" s="898"/>
      <c r="AL38" s="898"/>
      <c r="AM38" s="915"/>
      <c r="AN38" s="915"/>
      <c r="AO38" s="915"/>
      <c r="AP38" s="2"/>
    </row>
    <row r="39" spans="2:86" ht="12" customHeight="1" x14ac:dyDescent="0.15">
      <c r="B39" s="872"/>
      <c r="C39" s="877"/>
      <c r="D39" s="875"/>
      <c r="E39" s="875"/>
      <c r="F39" s="875"/>
      <c r="G39" s="875"/>
      <c r="H39" s="875"/>
      <c r="I39" s="875"/>
      <c r="J39" s="875"/>
      <c r="K39" s="924" t="s">
        <v>952</v>
      </c>
      <c r="L39" s="926"/>
      <c r="M39" s="926"/>
      <c r="N39" s="926"/>
      <c r="O39" s="926"/>
      <c r="P39" s="926"/>
      <c r="Q39" s="926"/>
      <c r="R39" s="926"/>
      <c r="S39" s="926"/>
      <c r="T39" s="926"/>
      <c r="U39" s="926"/>
      <c r="V39" s="926"/>
      <c r="W39" s="926"/>
      <c r="X39" s="926"/>
      <c r="Y39" s="926"/>
      <c r="Z39" s="926"/>
      <c r="AA39" s="926"/>
      <c r="AB39" s="926"/>
      <c r="AC39" s="926"/>
      <c r="AD39" s="926"/>
      <c r="AE39" s="926"/>
      <c r="AF39" s="926"/>
      <c r="AG39" s="926"/>
      <c r="AH39" s="926"/>
      <c r="AI39" s="926"/>
      <c r="AJ39" s="926"/>
      <c r="AK39" s="927"/>
      <c r="AL39" s="927"/>
      <c r="AM39" s="927"/>
      <c r="AN39" s="927"/>
      <c r="AO39" s="928"/>
      <c r="AP39" s="2"/>
    </row>
    <row r="40" spans="2:86" ht="12" customHeight="1" x14ac:dyDescent="0.15">
      <c r="B40" s="872"/>
      <c r="C40" s="877"/>
      <c r="D40" s="875"/>
      <c r="E40" s="875"/>
      <c r="F40" s="875"/>
      <c r="G40" s="875"/>
      <c r="H40" s="875"/>
      <c r="I40" s="875"/>
      <c r="J40" s="875"/>
      <c r="K40" s="925"/>
      <c r="L40" s="927"/>
      <c r="M40" s="927"/>
      <c r="N40" s="927"/>
      <c r="O40" s="927"/>
      <c r="P40" s="927"/>
      <c r="Q40" s="927"/>
      <c r="R40" s="927"/>
      <c r="S40" s="927"/>
      <c r="T40" s="927"/>
      <c r="U40" s="927"/>
      <c r="V40" s="927"/>
      <c r="W40" s="927"/>
      <c r="X40" s="927"/>
      <c r="Y40" s="927"/>
      <c r="Z40" s="927"/>
      <c r="AA40" s="927"/>
      <c r="AB40" s="927"/>
      <c r="AC40" s="927"/>
      <c r="AD40" s="927"/>
      <c r="AE40" s="927"/>
      <c r="AF40" s="927"/>
      <c r="AG40" s="927"/>
      <c r="AH40" s="927"/>
      <c r="AI40" s="927"/>
      <c r="AJ40" s="927"/>
      <c r="AK40" s="927"/>
      <c r="AL40" s="927"/>
      <c r="AM40" s="927"/>
      <c r="AN40" s="927"/>
      <c r="AO40" s="928"/>
      <c r="AP40" s="2"/>
    </row>
    <row r="41" spans="2:86" ht="12" customHeight="1" x14ac:dyDescent="0.15">
      <c r="B41" s="872"/>
      <c r="C41" s="877"/>
      <c r="D41" s="875"/>
      <c r="E41" s="875"/>
      <c r="F41" s="875"/>
      <c r="G41" s="875"/>
      <c r="H41" s="875"/>
      <c r="I41" s="875"/>
      <c r="J41" s="875"/>
      <c r="K41" s="925"/>
      <c r="L41" s="927"/>
      <c r="M41" s="927"/>
      <c r="N41" s="927"/>
      <c r="O41" s="927"/>
      <c r="P41" s="927"/>
      <c r="Q41" s="927"/>
      <c r="R41" s="927"/>
      <c r="S41" s="927"/>
      <c r="T41" s="927"/>
      <c r="U41" s="927"/>
      <c r="V41" s="927"/>
      <c r="W41" s="927"/>
      <c r="X41" s="927"/>
      <c r="Y41" s="927"/>
      <c r="Z41" s="927"/>
      <c r="AA41" s="927"/>
      <c r="AB41" s="927"/>
      <c r="AC41" s="927"/>
      <c r="AD41" s="927"/>
      <c r="AE41" s="927"/>
      <c r="AF41" s="927"/>
      <c r="AG41" s="927"/>
      <c r="AH41" s="927"/>
      <c r="AI41" s="927"/>
      <c r="AJ41" s="927"/>
      <c r="AK41" s="927"/>
      <c r="AL41" s="927"/>
      <c r="AM41" s="927"/>
      <c r="AN41" s="927"/>
      <c r="AO41" s="928"/>
      <c r="AP41" s="2"/>
    </row>
    <row r="42" spans="2:86" ht="12" customHeight="1" x14ac:dyDescent="0.15">
      <c r="B42" s="872"/>
      <c r="C42" s="877"/>
      <c r="D42" s="875"/>
      <c r="E42" s="875"/>
      <c r="F42" s="875"/>
      <c r="G42" s="875"/>
      <c r="H42" s="875"/>
      <c r="I42" s="875"/>
      <c r="J42" s="875"/>
      <c r="K42" s="925"/>
      <c r="L42" s="929"/>
      <c r="M42" s="929"/>
      <c r="N42" s="929"/>
      <c r="O42" s="929"/>
      <c r="P42" s="929"/>
      <c r="Q42" s="929"/>
      <c r="R42" s="929"/>
      <c r="S42" s="929"/>
      <c r="T42" s="929"/>
      <c r="U42" s="929"/>
      <c r="V42" s="929"/>
      <c r="W42" s="929"/>
      <c r="X42" s="929"/>
      <c r="Y42" s="929"/>
      <c r="Z42" s="929"/>
      <c r="AA42" s="929"/>
      <c r="AB42" s="929"/>
      <c r="AC42" s="929"/>
      <c r="AD42" s="929"/>
      <c r="AE42" s="929"/>
      <c r="AF42" s="929"/>
      <c r="AG42" s="929"/>
      <c r="AH42" s="929"/>
      <c r="AI42" s="929"/>
      <c r="AJ42" s="929"/>
      <c r="AK42" s="929"/>
      <c r="AL42" s="929"/>
      <c r="AM42" s="929"/>
      <c r="AN42" s="929"/>
      <c r="AO42" s="930"/>
      <c r="AP42" s="172"/>
      <c r="CD42" s="2"/>
      <c r="CE42" s="2"/>
      <c r="CF42" s="2"/>
      <c r="CG42" s="2"/>
      <c r="CH42" s="2"/>
    </row>
    <row r="43" spans="2:86" ht="12" customHeight="1" x14ac:dyDescent="0.15">
      <c r="B43" s="872"/>
      <c r="C43" s="877"/>
      <c r="D43" s="875"/>
      <c r="E43" s="875"/>
      <c r="F43" s="875"/>
      <c r="G43" s="875"/>
      <c r="H43" s="875"/>
      <c r="I43" s="875"/>
      <c r="J43" s="876"/>
      <c r="K43" s="917" t="s">
        <v>953</v>
      </c>
      <c r="L43" s="917"/>
      <c r="M43" s="917"/>
      <c r="N43" s="917"/>
      <c r="O43" s="917"/>
      <c r="P43" s="917"/>
      <c r="Q43" s="917"/>
      <c r="R43" s="917"/>
      <c r="S43" s="917"/>
      <c r="T43" s="917"/>
      <c r="U43" s="917"/>
      <c r="V43" s="917"/>
      <c r="W43" s="917"/>
      <c r="X43" s="917"/>
      <c r="Y43" s="917"/>
      <c r="Z43" s="917"/>
      <c r="AA43" s="917"/>
      <c r="AB43" s="917"/>
      <c r="AC43" s="917"/>
      <c r="AD43" s="917"/>
      <c r="AE43" s="917"/>
      <c r="AF43" s="917"/>
      <c r="AG43" s="917"/>
      <c r="AH43" s="917"/>
      <c r="AI43" s="917"/>
      <c r="AJ43" s="917"/>
      <c r="AK43" s="917"/>
      <c r="AL43" s="917"/>
      <c r="AM43" s="917"/>
      <c r="AN43" s="917"/>
      <c r="AO43" s="917"/>
      <c r="AP43" s="172"/>
      <c r="CD43" s="2"/>
      <c r="CE43" s="2"/>
      <c r="CF43" s="2"/>
      <c r="CG43" s="2"/>
      <c r="CH43" s="2"/>
    </row>
    <row r="44" spans="2:86" ht="12" customHeight="1" x14ac:dyDescent="0.15">
      <c r="B44" s="872"/>
      <c r="C44" s="877"/>
      <c r="D44" s="875"/>
      <c r="E44" s="875"/>
      <c r="F44" s="875"/>
      <c r="G44" s="875"/>
      <c r="H44" s="875"/>
      <c r="I44" s="875"/>
      <c r="J44" s="876"/>
      <c r="K44" s="918" t="s">
        <v>954</v>
      </c>
      <c r="L44" s="919"/>
      <c r="M44" s="919"/>
      <c r="N44" s="919"/>
      <c r="O44" s="919"/>
      <c r="P44" s="919"/>
      <c r="Q44" s="919"/>
      <c r="R44" s="919"/>
      <c r="S44" s="919"/>
      <c r="T44" s="919"/>
      <c r="U44" s="919"/>
      <c r="V44" s="919"/>
      <c r="W44" s="919"/>
      <c r="X44" s="919"/>
      <c r="Y44" s="919"/>
      <c r="Z44" s="919"/>
      <c r="AA44" s="919"/>
      <c r="AB44" s="919"/>
      <c r="AC44" s="919"/>
      <c r="AD44" s="919"/>
      <c r="AE44" s="919"/>
      <c r="AF44" s="919"/>
      <c r="AG44" s="919"/>
      <c r="AH44" s="919"/>
      <c r="AI44" s="919"/>
      <c r="AJ44" s="919"/>
      <c r="AK44" s="919"/>
      <c r="AL44" s="919"/>
      <c r="AM44" s="919"/>
      <c r="AN44" s="919"/>
      <c r="AO44" s="920"/>
      <c r="AP44" s="172"/>
      <c r="CD44" s="2"/>
      <c r="CE44" s="2"/>
      <c r="CF44" s="2"/>
      <c r="CG44" s="2"/>
      <c r="CH44" s="2"/>
    </row>
    <row r="45" spans="2:86" ht="12" customHeight="1" x14ac:dyDescent="0.15">
      <c r="B45" s="480"/>
      <c r="C45" s="878"/>
      <c r="D45" s="879"/>
      <c r="E45" s="879"/>
      <c r="F45" s="879"/>
      <c r="G45" s="879"/>
      <c r="H45" s="879"/>
      <c r="I45" s="879"/>
      <c r="J45" s="880"/>
      <c r="K45" s="921" t="s">
        <v>955</v>
      </c>
      <c r="L45" s="922"/>
      <c r="M45" s="922"/>
      <c r="N45" s="922"/>
      <c r="O45" s="922"/>
      <c r="P45" s="922"/>
      <c r="Q45" s="922"/>
      <c r="R45" s="922"/>
      <c r="S45" s="922"/>
      <c r="T45" s="922"/>
      <c r="U45" s="922"/>
      <c r="V45" s="922"/>
      <c r="W45" s="922"/>
      <c r="X45" s="922"/>
      <c r="Y45" s="922"/>
      <c r="Z45" s="922"/>
      <c r="AA45" s="922"/>
      <c r="AB45" s="922"/>
      <c r="AC45" s="922"/>
      <c r="AD45" s="922"/>
      <c r="AE45" s="922"/>
      <c r="AF45" s="922"/>
      <c r="AG45" s="922"/>
      <c r="AH45" s="922"/>
      <c r="AI45" s="922"/>
      <c r="AJ45" s="922"/>
      <c r="AK45" s="922"/>
      <c r="AL45" s="922"/>
      <c r="AM45" s="922"/>
      <c r="AN45" s="922"/>
      <c r="AO45" s="923"/>
      <c r="AP45" s="172"/>
      <c r="CD45" s="2"/>
      <c r="CE45" s="2"/>
      <c r="CF45" s="2"/>
      <c r="CG45" s="2"/>
      <c r="CH45" s="2"/>
    </row>
    <row r="46" spans="2:86" ht="12" customHeight="1" x14ac:dyDescent="0.2">
      <c r="B46" s="159" t="s">
        <v>956</v>
      </c>
      <c r="C46" s="181"/>
      <c r="D46" s="181"/>
      <c r="E46" s="181"/>
      <c r="F46" s="181"/>
      <c r="G46" s="181"/>
      <c r="H46" s="181"/>
      <c r="I46" s="181"/>
      <c r="J46" s="181"/>
      <c r="K46" s="193"/>
      <c r="L46" s="193"/>
      <c r="M46" s="193"/>
      <c r="N46" s="193"/>
      <c r="O46" s="193"/>
      <c r="P46" s="193"/>
      <c r="Q46" s="193"/>
      <c r="R46" s="193"/>
      <c r="S46" s="193"/>
      <c r="T46" s="193"/>
      <c r="U46" s="193"/>
      <c r="V46" s="193"/>
      <c r="W46" s="193"/>
      <c r="X46" s="193"/>
      <c r="Y46" s="193"/>
      <c r="Z46" s="193"/>
      <c r="AA46" s="193"/>
      <c r="AB46" s="193"/>
      <c r="AC46" s="193"/>
      <c r="AD46" s="193"/>
      <c r="AE46" s="193"/>
      <c r="AF46" s="193"/>
      <c r="AG46" s="193"/>
      <c r="AH46" s="193"/>
      <c r="AI46" s="193"/>
      <c r="AJ46" s="193"/>
      <c r="AK46" s="193"/>
      <c r="AL46" s="193"/>
      <c r="AM46" s="193"/>
      <c r="AN46" s="193"/>
      <c r="AO46" s="193"/>
      <c r="AP46" s="172"/>
      <c r="CD46" s="2"/>
      <c r="CE46" s="2"/>
      <c r="CF46" s="2"/>
      <c r="CG46" s="2"/>
      <c r="CH46" s="2"/>
    </row>
    <row r="47" spans="2:86" s="159" customFormat="1" ht="12" customHeight="1" x14ac:dyDescent="0.15">
      <c r="B47" s="2" t="s">
        <v>957</v>
      </c>
      <c r="AP47" s="172"/>
      <c r="AQ47" s="172"/>
      <c r="AR47" s="172"/>
      <c r="AS47" s="172"/>
      <c r="AT47" s="172"/>
      <c r="AU47" s="172"/>
      <c r="AV47" s="172"/>
      <c r="AW47" s="172"/>
      <c r="AX47" s="172"/>
      <c r="AY47" s="172"/>
      <c r="AZ47" s="172"/>
      <c r="BA47" s="172"/>
      <c r="BB47" s="172"/>
      <c r="BC47" s="172"/>
      <c r="BD47" s="172"/>
      <c r="BE47" s="172"/>
      <c r="BF47" s="172"/>
      <c r="BG47" s="172"/>
      <c r="BH47" s="172"/>
      <c r="BI47" s="172"/>
      <c r="BJ47" s="172"/>
      <c r="BK47" s="172"/>
      <c r="BL47" s="172"/>
      <c r="BM47" s="172"/>
      <c r="BN47" s="172"/>
      <c r="BO47" s="172"/>
      <c r="BP47" s="172"/>
      <c r="BQ47" s="172"/>
      <c r="BR47" s="172"/>
      <c r="BS47" s="172"/>
      <c r="BT47" s="172"/>
      <c r="BU47" s="172"/>
      <c r="BV47" s="172"/>
      <c r="BW47" s="172"/>
      <c r="BX47" s="172"/>
      <c r="BY47" s="172"/>
      <c r="BZ47" s="172"/>
      <c r="CA47" s="172"/>
      <c r="CB47" s="172"/>
      <c r="CC47" s="172"/>
    </row>
    <row r="48" spans="2:86" ht="12" customHeight="1" x14ac:dyDescent="0.15">
      <c r="B48" s="2" t="s">
        <v>958</v>
      </c>
      <c r="AP48" s="172"/>
      <c r="CD48" s="2"/>
      <c r="CE48" s="2"/>
      <c r="CF48" s="2"/>
      <c r="CG48" s="2"/>
      <c r="CH48" s="2"/>
    </row>
    <row r="49" spans="2:86" ht="12" customHeight="1" x14ac:dyDescent="0.15">
      <c r="B49" s="2" t="s">
        <v>959</v>
      </c>
      <c r="AP49" s="172"/>
      <c r="CD49" s="2"/>
      <c r="CE49" s="2"/>
      <c r="CF49" s="2"/>
      <c r="CG49" s="2"/>
      <c r="CH49" s="2"/>
    </row>
    <row r="50" spans="2:86" ht="12" customHeight="1" x14ac:dyDescent="0.15">
      <c r="B50" s="2" t="s">
        <v>960</v>
      </c>
    </row>
    <row r="51" spans="2:86" ht="12" customHeight="1" x14ac:dyDescent="0.15">
      <c r="B51" s="2" t="s">
        <v>961</v>
      </c>
    </row>
    <row r="52" spans="2:86" ht="12" customHeight="1" x14ac:dyDescent="0.15">
      <c r="B52" s="2" t="s">
        <v>962</v>
      </c>
    </row>
    <row r="53" spans="2:86" x14ac:dyDescent="0.15">
      <c r="B53" s="2" t="s">
        <v>963</v>
      </c>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9"/>
  <conditionalFormatting sqref="Y11:AB34 AG11:AJ34">
    <cfRule type="expression" dxfId="248" priority="3">
      <formula>$AQ11=2</formula>
    </cfRule>
  </conditionalFormatting>
  <conditionalFormatting sqref="Y11:AF34">
    <cfRule type="expression" dxfId="247" priority="2">
      <formula>$AQ11=3</formula>
    </cfRule>
  </conditionalFormatting>
  <conditionalFormatting sqref="AC11:AJ34">
    <cfRule type="expression" dxfId="246" priority="1">
      <formula>$AQ11=1</formula>
    </cfRule>
  </conditionalFormatting>
  <dataValidations count="2">
    <dataValidation type="list" allowBlank="1" showInputMessage="1" showErrorMessage="1" sqref="N11:O34" xr:uid="{33BEB3A2-CC3E-434E-A3FB-64F40AFE357F}">
      <formula1>INDIRECT(L11)</formula1>
    </dataValidation>
    <dataValidation type="list" allowBlank="1" showInputMessage="1" showErrorMessage="1" sqref="Y11:AB34" xr:uid="{1A7010DD-9A16-40AC-B692-183F784D9E28}">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1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93395F-41F2-414D-AAD4-D83C202F5F81}">
  <sheetPr codeName="Sheet146"/>
  <dimension ref="B1:CH53"/>
  <sheetViews>
    <sheetView showGridLines="0" showZeros="0" view="pageBreakPreview" zoomScale="85" zoomScaleNormal="85" zoomScaleSheetLayoutView="85"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1" customWidth="1"/>
    <col min="43" max="86" width="4.125" style="172" customWidth="1"/>
    <col min="87" max="99" width="8" style="2" customWidth="1"/>
    <col min="100" max="110" width="9" style="2"/>
    <col min="111" max="111" width="14" style="2" bestFit="1" customWidth="1"/>
    <col min="112" max="16384" width="9" style="2"/>
  </cols>
  <sheetData>
    <row r="1" spans="2:86" ht="12" customHeight="1" x14ac:dyDescent="0.15">
      <c r="AU1" s="860" t="s">
        <v>909</v>
      </c>
      <c r="AV1" s="861" t="s">
        <v>910</v>
      </c>
      <c r="AW1" s="861"/>
      <c r="AX1" s="861"/>
      <c r="AY1" s="855" t="s">
        <v>911</v>
      </c>
      <c r="AZ1" s="855"/>
      <c r="BA1" s="855"/>
      <c r="BB1" s="855"/>
      <c r="BC1" s="855"/>
      <c r="BD1" s="855"/>
      <c r="BE1" s="855"/>
      <c r="BF1" s="855"/>
      <c r="BG1" s="855"/>
      <c r="BH1" s="855"/>
      <c r="BI1" s="855"/>
      <c r="BJ1" s="855"/>
      <c r="BK1" s="855" t="s">
        <v>912</v>
      </c>
      <c r="BL1" s="855"/>
      <c r="BM1" s="855"/>
      <c r="BN1" s="855"/>
      <c r="BO1" s="855"/>
      <c r="BP1" s="855"/>
      <c r="BQ1" s="855"/>
      <c r="BR1" s="855"/>
      <c r="BS1" s="855"/>
      <c r="BT1" s="855"/>
      <c r="BU1" s="855"/>
      <c r="BV1" s="855"/>
      <c r="BW1" s="857"/>
      <c r="BX1" s="857"/>
      <c r="BY1" s="857"/>
      <c r="BZ1" s="857"/>
      <c r="CA1" s="857"/>
      <c r="CB1" s="857"/>
      <c r="CC1" s="857"/>
      <c r="CD1" s="857"/>
      <c r="CE1" s="857"/>
      <c r="CF1" s="857"/>
      <c r="CG1" s="857"/>
      <c r="CH1" s="857"/>
    </row>
    <row r="2" spans="2:86" ht="8.25" customHeight="1" x14ac:dyDescent="0.15">
      <c r="AU2" s="860"/>
      <c r="AV2" s="861" t="s">
        <v>913</v>
      </c>
      <c r="AW2" s="862" t="s">
        <v>914</v>
      </c>
      <c r="AX2" s="862" t="s">
        <v>915</v>
      </c>
      <c r="AY2" s="855" t="s">
        <v>916</v>
      </c>
      <c r="AZ2" s="855"/>
      <c r="BA2" s="855"/>
      <c r="BB2" s="855"/>
      <c r="BC2" s="855"/>
      <c r="BD2" s="855"/>
      <c r="BE2" s="855"/>
      <c r="BF2" s="855"/>
      <c r="BG2" s="855"/>
      <c r="BH2" s="855"/>
      <c r="BI2" s="855"/>
      <c r="BJ2" s="855"/>
      <c r="BK2" s="855" t="s">
        <v>917</v>
      </c>
      <c r="BL2" s="855"/>
      <c r="BM2" s="855"/>
      <c r="BN2" s="855"/>
      <c r="BO2" s="855" t="s">
        <v>918</v>
      </c>
      <c r="BP2" s="855"/>
      <c r="BQ2" s="855"/>
      <c r="BR2" s="855"/>
      <c r="BS2" s="855"/>
      <c r="BT2" s="855"/>
      <c r="BU2" s="855"/>
      <c r="BV2" s="855"/>
      <c r="BW2" s="856"/>
      <c r="BX2" s="856"/>
      <c r="BY2" s="856"/>
      <c r="BZ2" s="856"/>
      <c r="CA2" s="857"/>
      <c r="CB2" s="857"/>
      <c r="CC2" s="857"/>
      <c r="CD2" s="857"/>
      <c r="CE2" s="857"/>
      <c r="CF2" s="857"/>
      <c r="CG2" s="857"/>
      <c r="CH2" s="857"/>
    </row>
    <row r="3" spans="2:86" ht="24.95" customHeight="1" x14ac:dyDescent="0.15">
      <c r="B3" s="568" t="s">
        <v>919</v>
      </c>
      <c r="C3" s="858"/>
      <c r="D3" s="858"/>
      <c r="E3" s="859"/>
      <c r="F3" s="859"/>
      <c r="G3" s="859"/>
      <c r="H3" s="859"/>
      <c r="I3" s="859"/>
      <c r="J3" s="859"/>
      <c r="K3" s="858"/>
      <c r="L3" s="858"/>
      <c r="M3" s="858"/>
      <c r="N3" s="858"/>
      <c r="O3" s="858"/>
      <c r="P3" s="858"/>
      <c r="Q3" s="858"/>
      <c r="R3" s="858"/>
      <c r="S3" s="858"/>
      <c r="T3" s="858"/>
      <c r="U3" s="858"/>
      <c r="V3" s="858"/>
      <c r="W3" s="858"/>
      <c r="X3" s="858"/>
      <c r="Y3" s="858"/>
      <c r="Z3" s="858"/>
      <c r="AA3" s="858"/>
      <c r="AB3" s="858"/>
      <c r="AC3" s="858"/>
      <c r="AD3" s="858"/>
      <c r="AE3" s="858"/>
      <c r="AF3" s="858"/>
      <c r="AG3" s="858"/>
      <c r="AH3" s="858"/>
      <c r="AI3" s="858"/>
      <c r="AJ3" s="858"/>
      <c r="AK3" s="858"/>
      <c r="AL3" s="858"/>
      <c r="AM3" s="858"/>
      <c r="AN3" s="858"/>
      <c r="AO3" s="858"/>
      <c r="AU3" s="860"/>
      <c r="AV3" s="861"/>
      <c r="AW3" s="862"/>
      <c r="AX3" s="862"/>
      <c r="AY3" s="855" t="s">
        <v>920</v>
      </c>
      <c r="AZ3" s="855"/>
      <c r="BA3" s="855"/>
      <c r="BB3" s="855"/>
      <c r="BC3" s="855" t="s">
        <v>921</v>
      </c>
      <c r="BD3" s="855"/>
      <c r="BE3" s="855"/>
      <c r="BF3" s="855"/>
      <c r="BG3" s="855" t="s">
        <v>922</v>
      </c>
      <c r="BH3" s="855"/>
      <c r="BI3" s="855"/>
      <c r="BJ3" s="855"/>
      <c r="BK3" s="855" t="s">
        <v>923</v>
      </c>
      <c r="BL3" s="855"/>
      <c r="BM3" s="855"/>
      <c r="BN3" s="855"/>
      <c r="BO3" s="855" t="s">
        <v>921</v>
      </c>
      <c r="BP3" s="855"/>
      <c r="BQ3" s="855"/>
      <c r="BR3" s="855"/>
      <c r="BS3" s="855" t="s">
        <v>922</v>
      </c>
      <c r="BT3" s="855"/>
      <c r="BU3" s="855"/>
      <c r="BV3" s="855"/>
      <c r="BW3" s="857"/>
      <c r="BX3" s="857"/>
      <c r="BY3" s="857"/>
      <c r="BZ3" s="857"/>
      <c r="CA3" s="857"/>
      <c r="CB3" s="857"/>
      <c r="CC3" s="857"/>
      <c r="CD3" s="857"/>
      <c r="CE3" s="857"/>
      <c r="CF3" s="857"/>
      <c r="CG3" s="857"/>
      <c r="CH3" s="857"/>
    </row>
    <row r="4" spans="2:86" ht="18" customHeight="1" x14ac:dyDescent="0.15">
      <c r="B4" s="401" t="s">
        <v>8</v>
      </c>
      <c r="C4" s="401"/>
      <c r="D4" s="401"/>
      <c r="E4" s="624" t="s">
        <v>542</v>
      </c>
      <c r="F4" s="625"/>
      <c r="G4" s="625"/>
      <c r="H4" s="625"/>
      <c r="I4" s="625"/>
      <c r="J4" s="626"/>
      <c r="K4" s="496" t="s">
        <v>9</v>
      </c>
      <c r="L4" s="496"/>
      <c r="M4" s="496"/>
      <c r="N4" s="648" t="s">
        <v>543</v>
      </c>
      <c r="O4" s="648"/>
      <c r="P4" s="648"/>
      <c r="Q4" s="648"/>
      <c r="R4" s="648"/>
      <c r="S4" s="648"/>
      <c r="T4" s="498" t="s">
        <v>924</v>
      </c>
      <c r="U4" s="499"/>
      <c r="V4" s="499"/>
      <c r="W4" s="499"/>
      <c r="X4" s="500"/>
      <c r="Y4" s="870" t="s">
        <v>545</v>
      </c>
      <c r="Z4" s="870"/>
      <c r="AA4" s="870"/>
      <c r="AB4" s="870"/>
      <c r="AC4" s="870"/>
      <c r="AD4" s="870"/>
      <c r="AE4" s="870"/>
      <c r="AF4" s="870"/>
      <c r="AG4" s="498" t="s">
        <v>546</v>
      </c>
      <c r="AH4" s="499"/>
      <c r="AI4" s="499"/>
      <c r="AJ4" s="500"/>
      <c r="AK4" s="863">
        <v>45621</v>
      </c>
      <c r="AL4" s="864"/>
      <c r="AM4" s="864"/>
      <c r="AN4" s="864"/>
      <c r="AO4" s="865"/>
      <c r="AU4" s="860"/>
      <c r="AV4" s="861"/>
      <c r="AW4" s="862"/>
      <c r="AX4" s="862"/>
      <c r="AY4" s="173" t="s">
        <v>925</v>
      </c>
      <c r="AZ4" s="173" t="s">
        <v>926</v>
      </c>
      <c r="BA4" s="173" t="s">
        <v>927</v>
      </c>
      <c r="BB4" s="173" t="s">
        <v>928</v>
      </c>
      <c r="BC4" s="173" t="s">
        <v>925</v>
      </c>
      <c r="BD4" s="173" t="s">
        <v>926</v>
      </c>
      <c r="BE4" s="173" t="s">
        <v>927</v>
      </c>
      <c r="BF4" s="173" t="s">
        <v>928</v>
      </c>
      <c r="BG4" s="173" t="s">
        <v>925</v>
      </c>
      <c r="BH4" s="173" t="s">
        <v>926</v>
      </c>
      <c r="BI4" s="173" t="s">
        <v>927</v>
      </c>
      <c r="BJ4" s="173" t="s">
        <v>928</v>
      </c>
      <c r="BK4" s="173" t="s">
        <v>925</v>
      </c>
      <c r="BL4" s="173" t="s">
        <v>926</v>
      </c>
      <c r="BM4" s="173" t="s">
        <v>927</v>
      </c>
      <c r="BN4" s="173" t="s">
        <v>928</v>
      </c>
      <c r="BO4" s="173" t="s">
        <v>925</v>
      </c>
      <c r="BP4" s="173" t="s">
        <v>926</v>
      </c>
      <c r="BQ4" s="173" t="s">
        <v>927</v>
      </c>
      <c r="BR4" s="173" t="s">
        <v>928</v>
      </c>
      <c r="BS4" s="173" t="s">
        <v>925</v>
      </c>
      <c r="BT4" s="173" t="s">
        <v>926</v>
      </c>
      <c r="BU4" s="173" t="s">
        <v>927</v>
      </c>
      <c r="BV4" s="173" t="s">
        <v>928</v>
      </c>
      <c r="BW4" s="5"/>
      <c r="BX4" s="5"/>
      <c r="BY4" s="5"/>
      <c r="BZ4" s="5"/>
      <c r="CA4" s="5"/>
      <c r="CB4" s="5"/>
      <c r="CC4" s="5"/>
      <c r="CD4" s="5"/>
      <c r="CE4" s="5"/>
      <c r="CF4" s="5"/>
      <c r="CG4" s="5"/>
      <c r="CH4" s="5"/>
    </row>
    <row r="5" spans="2:86" ht="18" customHeight="1" x14ac:dyDescent="0.15">
      <c r="B5" s="409" t="s">
        <v>0</v>
      </c>
      <c r="C5" s="409"/>
      <c r="D5" s="409"/>
      <c r="E5" s="634" t="s">
        <v>547</v>
      </c>
      <c r="F5" s="635"/>
      <c r="G5" s="635"/>
      <c r="H5" s="635"/>
      <c r="I5" s="635"/>
      <c r="J5" s="636"/>
      <c r="K5" s="528" t="s">
        <v>1</v>
      </c>
      <c r="L5" s="528"/>
      <c r="M5" s="528"/>
      <c r="N5" s="648" t="s">
        <v>548</v>
      </c>
      <c r="O5" s="648"/>
      <c r="P5" s="648"/>
      <c r="Q5" s="648"/>
      <c r="R5" s="648"/>
      <c r="S5" s="648"/>
      <c r="T5" s="501"/>
      <c r="U5" s="502"/>
      <c r="V5" s="502"/>
      <c r="W5" s="502"/>
      <c r="X5" s="503"/>
      <c r="Y5" s="869" t="s">
        <v>549</v>
      </c>
      <c r="Z5" s="869"/>
      <c r="AA5" s="869"/>
      <c r="AB5" s="869"/>
      <c r="AC5" s="869"/>
      <c r="AD5" s="869"/>
      <c r="AE5" s="869"/>
      <c r="AF5" s="869"/>
      <c r="AG5" s="632"/>
      <c r="AH5" s="650"/>
      <c r="AI5" s="650"/>
      <c r="AJ5" s="633"/>
      <c r="AK5" s="866"/>
      <c r="AL5" s="867"/>
      <c r="AM5" s="867"/>
      <c r="AN5" s="867"/>
      <c r="AO5" s="868"/>
      <c r="AU5" s="860"/>
      <c r="AV5" s="174" t="str">
        <f>N7</f>
        <v>S047</v>
      </c>
      <c r="AW5" s="175">
        <f>R7</f>
        <v>9.5</v>
      </c>
      <c r="AX5" s="176" t="str">
        <f>AM35</f>
        <v>Ⅱ</v>
      </c>
      <c r="AY5" s="176">
        <f>Y37</f>
        <v>0</v>
      </c>
      <c r="AZ5" s="176">
        <f t="shared" ref="AZ5:BJ5" si="0">Z37</f>
        <v>0</v>
      </c>
      <c r="BA5" s="176">
        <f t="shared" si="0"/>
        <v>0</v>
      </c>
      <c r="BB5" s="176">
        <f>AB37</f>
        <v>0</v>
      </c>
      <c r="BC5" s="176">
        <f t="shared" si="0"/>
        <v>0</v>
      </c>
      <c r="BD5" s="176">
        <f>AD37</f>
        <v>0</v>
      </c>
      <c r="BE5" s="176">
        <f>AE37</f>
        <v>0</v>
      </c>
      <c r="BF5" s="176">
        <f t="shared" si="0"/>
        <v>1</v>
      </c>
      <c r="BG5" s="176">
        <f t="shared" si="0"/>
        <v>0</v>
      </c>
      <c r="BH5" s="176">
        <f t="shared" si="0"/>
        <v>0</v>
      </c>
      <c r="BI5" s="176">
        <f>AI37</f>
        <v>0</v>
      </c>
      <c r="BJ5" s="176">
        <f t="shared" si="0"/>
        <v>0</v>
      </c>
      <c r="BK5" s="176" t="str">
        <f>IF(Y37&gt;0,R7,"")</f>
        <v/>
      </c>
      <c r="BL5" s="177" t="str">
        <f>IF(Y37&gt;0,"",IF(Z37&gt;0,R7,""))</f>
        <v/>
      </c>
      <c r="BM5" s="177" t="str">
        <f>IF(Y37+Z37&gt;0,"",IF(AA37&gt;0,R7,""))</f>
        <v/>
      </c>
      <c r="BN5" s="177" t="str">
        <f>IF(Y37+Z37+AA37&gt;0,"",IF(AB37&gt;0,R7,""))</f>
        <v/>
      </c>
      <c r="BO5" s="176">
        <f>AC35</f>
        <v>0</v>
      </c>
      <c r="BP5" s="176">
        <f t="shared" ref="BP5:BQ5" si="1">AD35</f>
        <v>0</v>
      </c>
      <c r="BQ5" s="176">
        <f t="shared" si="1"/>
        <v>0</v>
      </c>
      <c r="BR5" s="176">
        <f>AF35</f>
        <v>2.5000000000000001E-3</v>
      </c>
      <c r="BS5" s="176">
        <f>AG35</f>
        <v>0</v>
      </c>
      <c r="BT5" s="176">
        <f>AH35</f>
        <v>0</v>
      </c>
      <c r="BU5" s="176">
        <f>AI35</f>
        <v>0</v>
      </c>
      <c r="BV5" s="176">
        <f>AJ35</f>
        <v>0</v>
      </c>
      <c r="BW5" s="178"/>
      <c r="BX5" s="179"/>
      <c r="BY5" s="179"/>
      <c r="BZ5" s="179"/>
      <c r="CA5" s="180"/>
      <c r="CB5" s="180"/>
      <c r="CC5" s="180"/>
      <c r="CD5" s="180"/>
      <c r="CE5" s="180"/>
      <c r="CF5" s="180"/>
      <c r="CG5" s="180"/>
      <c r="CH5" s="180"/>
    </row>
    <row r="6" spans="2:86" ht="12" customHeight="1" x14ac:dyDescent="0.15">
      <c r="B6" s="871" t="s">
        <v>929</v>
      </c>
      <c r="C6" s="873"/>
      <c r="D6" s="874"/>
      <c r="E6" s="875"/>
      <c r="F6" s="875"/>
      <c r="G6" s="875"/>
      <c r="H6" s="875"/>
      <c r="I6" s="875"/>
      <c r="J6" s="876"/>
      <c r="K6" s="881" t="s">
        <v>930</v>
      </c>
      <c r="L6" s="882"/>
      <c r="M6" s="882"/>
      <c r="N6" s="882"/>
      <c r="O6" s="882"/>
      <c r="P6" s="882"/>
      <c r="Q6" s="882"/>
      <c r="R6" s="882"/>
      <c r="S6" s="882"/>
      <c r="T6" s="882"/>
      <c r="U6" s="882"/>
      <c r="V6" s="882"/>
      <c r="W6" s="882"/>
      <c r="X6" s="882"/>
      <c r="Y6" s="882"/>
      <c r="Z6" s="882"/>
      <c r="AA6" s="882"/>
      <c r="AB6" s="882"/>
      <c r="AC6" s="882"/>
      <c r="AD6" s="882"/>
      <c r="AE6" s="882"/>
      <c r="AF6" s="882"/>
      <c r="AG6" s="882"/>
      <c r="AH6" s="882"/>
      <c r="AI6" s="882"/>
      <c r="AJ6" s="882"/>
      <c r="AK6" s="882"/>
      <c r="AL6" s="882"/>
      <c r="AM6" s="882"/>
      <c r="AN6" s="882"/>
      <c r="AO6" s="883"/>
      <c r="AP6" s="2"/>
    </row>
    <row r="7" spans="2:86" ht="12" customHeight="1" x14ac:dyDescent="0.15">
      <c r="B7" s="872"/>
      <c r="C7" s="877"/>
      <c r="D7" s="875"/>
      <c r="E7" s="875"/>
      <c r="F7" s="875"/>
      <c r="G7" s="875"/>
      <c r="H7" s="875"/>
      <c r="I7" s="875"/>
      <c r="J7" s="876"/>
      <c r="K7" s="884" t="s">
        <v>931</v>
      </c>
      <c r="L7" s="885"/>
      <c r="M7" s="886"/>
      <c r="N7" s="887" t="s">
        <v>632</v>
      </c>
      <c r="O7" s="888"/>
      <c r="P7" s="884" t="s">
        <v>932</v>
      </c>
      <c r="Q7" s="886"/>
      <c r="R7" s="889">
        <v>9.5</v>
      </c>
      <c r="S7" s="890"/>
      <c r="T7" s="891"/>
      <c r="U7" s="892" t="s">
        <v>933</v>
      </c>
      <c r="V7" s="893"/>
      <c r="W7" s="892" t="s">
        <v>934</v>
      </c>
      <c r="X7" s="893"/>
      <c r="Y7" s="886" t="s">
        <v>935</v>
      </c>
      <c r="Z7" s="898"/>
      <c r="AA7" s="898"/>
      <c r="AB7" s="898"/>
      <c r="AC7" s="892" t="s">
        <v>936</v>
      </c>
      <c r="AD7" s="899"/>
      <c r="AE7" s="899"/>
      <c r="AF7" s="899"/>
      <c r="AG7" s="899"/>
      <c r="AH7" s="899"/>
      <c r="AI7" s="899"/>
      <c r="AJ7" s="893"/>
      <c r="AK7" s="892" t="s">
        <v>937</v>
      </c>
      <c r="AL7" s="899"/>
      <c r="AM7" s="899"/>
      <c r="AN7" s="901"/>
      <c r="AO7" s="902"/>
      <c r="AP7" s="2"/>
      <c r="AW7" s="182"/>
    </row>
    <row r="8" spans="2:86" ht="12" customHeight="1" x14ac:dyDescent="0.15">
      <c r="B8" s="872"/>
      <c r="C8" s="877"/>
      <c r="D8" s="875"/>
      <c r="E8" s="875"/>
      <c r="F8" s="875"/>
      <c r="G8" s="875"/>
      <c r="H8" s="875"/>
      <c r="I8" s="875"/>
      <c r="J8" s="876"/>
      <c r="K8" s="898" t="s">
        <v>731</v>
      </c>
      <c r="L8" s="898" t="s">
        <v>560</v>
      </c>
      <c r="M8" s="898"/>
      <c r="N8" s="898" t="s">
        <v>561</v>
      </c>
      <c r="O8" s="898"/>
      <c r="P8" s="898" t="s">
        <v>938</v>
      </c>
      <c r="Q8" s="898"/>
      <c r="R8" s="898" t="s">
        <v>939</v>
      </c>
      <c r="S8" s="898"/>
      <c r="T8" s="898"/>
      <c r="U8" s="894"/>
      <c r="V8" s="895"/>
      <c r="W8" s="894"/>
      <c r="X8" s="895"/>
      <c r="Y8" s="886"/>
      <c r="Z8" s="898"/>
      <c r="AA8" s="898"/>
      <c r="AB8" s="898"/>
      <c r="AC8" s="896"/>
      <c r="AD8" s="900"/>
      <c r="AE8" s="900"/>
      <c r="AF8" s="900"/>
      <c r="AG8" s="900"/>
      <c r="AH8" s="900"/>
      <c r="AI8" s="900"/>
      <c r="AJ8" s="897"/>
      <c r="AK8" s="894"/>
      <c r="AL8" s="903"/>
      <c r="AM8" s="903"/>
      <c r="AN8" s="904"/>
      <c r="AO8" s="905"/>
      <c r="AP8" s="2"/>
    </row>
    <row r="9" spans="2:86" ht="12" customHeight="1" x14ac:dyDescent="0.15">
      <c r="B9" s="872"/>
      <c r="C9" s="877"/>
      <c r="D9" s="875"/>
      <c r="E9" s="875"/>
      <c r="F9" s="875"/>
      <c r="G9" s="875"/>
      <c r="H9" s="875"/>
      <c r="I9" s="875"/>
      <c r="J9" s="876"/>
      <c r="K9" s="898"/>
      <c r="L9" s="898"/>
      <c r="M9" s="898"/>
      <c r="N9" s="898"/>
      <c r="O9" s="898"/>
      <c r="P9" s="898"/>
      <c r="Q9" s="898"/>
      <c r="R9" s="898"/>
      <c r="S9" s="898"/>
      <c r="T9" s="898"/>
      <c r="U9" s="894"/>
      <c r="V9" s="895"/>
      <c r="W9" s="894"/>
      <c r="X9" s="895"/>
      <c r="Y9" s="886" t="s">
        <v>940</v>
      </c>
      <c r="Z9" s="898"/>
      <c r="AA9" s="898"/>
      <c r="AB9" s="898"/>
      <c r="AC9" s="898" t="s">
        <v>941</v>
      </c>
      <c r="AD9" s="898"/>
      <c r="AE9" s="898"/>
      <c r="AF9" s="898"/>
      <c r="AG9" s="898" t="s">
        <v>942</v>
      </c>
      <c r="AH9" s="898"/>
      <c r="AI9" s="898"/>
      <c r="AJ9" s="898"/>
      <c r="AK9" s="894"/>
      <c r="AL9" s="903"/>
      <c r="AM9" s="903"/>
      <c r="AN9" s="904"/>
      <c r="AO9" s="905"/>
      <c r="AP9" s="2"/>
    </row>
    <row r="10" spans="2:86" ht="12" customHeight="1" x14ac:dyDescent="0.15">
      <c r="B10" s="872"/>
      <c r="C10" s="877"/>
      <c r="D10" s="875"/>
      <c r="E10" s="875"/>
      <c r="F10" s="875"/>
      <c r="G10" s="875"/>
      <c r="H10" s="875"/>
      <c r="I10" s="875"/>
      <c r="J10" s="876"/>
      <c r="K10" s="898"/>
      <c r="L10" s="898"/>
      <c r="M10" s="898"/>
      <c r="N10" s="898"/>
      <c r="O10" s="898"/>
      <c r="P10" s="898"/>
      <c r="Q10" s="898"/>
      <c r="R10" s="898"/>
      <c r="S10" s="898"/>
      <c r="T10" s="898"/>
      <c r="U10" s="896"/>
      <c r="V10" s="897"/>
      <c r="W10" s="896"/>
      <c r="X10" s="897"/>
      <c r="Y10" s="183" t="s">
        <v>527</v>
      </c>
      <c r="Z10" s="184" t="s">
        <v>526</v>
      </c>
      <c r="AA10" s="184" t="s">
        <v>943</v>
      </c>
      <c r="AB10" s="184" t="s">
        <v>944</v>
      </c>
      <c r="AC10" s="184" t="s">
        <v>527</v>
      </c>
      <c r="AD10" s="184" t="s">
        <v>526</v>
      </c>
      <c r="AE10" s="184" t="s">
        <v>943</v>
      </c>
      <c r="AF10" s="184" t="s">
        <v>944</v>
      </c>
      <c r="AG10" s="184" t="s">
        <v>527</v>
      </c>
      <c r="AH10" s="184" t="s">
        <v>526</v>
      </c>
      <c r="AI10" s="184" t="s">
        <v>943</v>
      </c>
      <c r="AJ10" s="184" t="s">
        <v>944</v>
      </c>
      <c r="AK10" s="896"/>
      <c r="AL10" s="900"/>
      <c r="AM10" s="900"/>
      <c r="AN10" s="906"/>
      <c r="AO10" s="907"/>
      <c r="AP10" s="2"/>
    </row>
    <row r="11" spans="2:86" ht="12" customHeight="1" x14ac:dyDescent="0.15">
      <c r="B11" s="872"/>
      <c r="C11" s="877"/>
      <c r="D11" s="875"/>
      <c r="E11" s="875"/>
      <c r="F11" s="875"/>
      <c r="G11" s="875"/>
      <c r="H11" s="875"/>
      <c r="I11" s="875"/>
      <c r="J11" s="876"/>
      <c r="K11" s="185">
        <v>1</v>
      </c>
      <c r="L11" s="908" t="s">
        <v>574</v>
      </c>
      <c r="M11" s="910"/>
      <c r="N11" s="908" t="s">
        <v>592</v>
      </c>
      <c r="O11" s="910"/>
      <c r="P11" s="908" t="s">
        <v>576</v>
      </c>
      <c r="Q11" s="910"/>
      <c r="R11" s="606" t="s">
        <v>270</v>
      </c>
      <c r="S11" s="606"/>
      <c r="T11" s="606"/>
      <c r="U11" s="908" t="s">
        <v>582</v>
      </c>
      <c r="V11" s="910"/>
      <c r="W11" s="908"/>
      <c r="X11" s="910"/>
      <c r="Y11" s="186"/>
      <c r="Z11" s="187"/>
      <c r="AA11" s="187"/>
      <c r="AB11" s="187"/>
      <c r="AC11" s="188"/>
      <c r="AD11" s="188"/>
      <c r="AE11" s="188"/>
      <c r="AF11" s="188">
        <v>2.5000000000000001E-3</v>
      </c>
      <c r="AG11" s="188"/>
      <c r="AH11" s="188"/>
      <c r="AI11" s="188"/>
      <c r="AJ11" s="188"/>
      <c r="AK11" s="908"/>
      <c r="AL11" s="909"/>
      <c r="AM11" s="909"/>
      <c r="AN11" s="909"/>
      <c r="AO11" s="910"/>
      <c r="AP11" s="2"/>
      <c r="AQ11" s="189">
        <f>IF(P11="材質劣化",2,IF(P11="漏水",3,1))</f>
        <v>2</v>
      </c>
    </row>
    <row r="12" spans="2:86" ht="12" customHeight="1" x14ac:dyDescent="0.15">
      <c r="B12" s="872"/>
      <c r="C12" s="877"/>
      <c r="D12" s="875"/>
      <c r="E12" s="875"/>
      <c r="F12" s="875"/>
      <c r="G12" s="875"/>
      <c r="H12" s="875"/>
      <c r="I12" s="875"/>
      <c r="J12" s="876"/>
      <c r="K12" s="185"/>
      <c r="L12" s="908"/>
      <c r="M12" s="910"/>
      <c r="N12" s="908"/>
      <c r="O12" s="910"/>
      <c r="P12" s="908"/>
      <c r="Q12" s="910"/>
      <c r="R12" s="606"/>
      <c r="S12" s="606"/>
      <c r="T12" s="606"/>
      <c r="U12" s="908"/>
      <c r="V12" s="910"/>
      <c r="W12" s="908"/>
      <c r="X12" s="910"/>
      <c r="Y12" s="186"/>
      <c r="Z12" s="187"/>
      <c r="AA12" s="187"/>
      <c r="AB12" s="187"/>
      <c r="AC12" s="188"/>
      <c r="AD12" s="188"/>
      <c r="AE12" s="188"/>
      <c r="AF12" s="188"/>
      <c r="AG12" s="188"/>
      <c r="AH12" s="188"/>
      <c r="AI12" s="188"/>
      <c r="AJ12" s="188"/>
      <c r="AK12" s="908"/>
      <c r="AL12" s="909"/>
      <c r="AM12" s="909"/>
      <c r="AN12" s="909"/>
      <c r="AO12" s="910"/>
      <c r="AP12" s="2"/>
      <c r="AQ12" s="189">
        <f>IF(P12="材質劣化",2,IF(P12="漏水",3,1))</f>
        <v>1</v>
      </c>
    </row>
    <row r="13" spans="2:86" ht="12" customHeight="1" x14ac:dyDescent="0.15">
      <c r="B13" s="872"/>
      <c r="C13" s="877"/>
      <c r="D13" s="875"/>
      <c r="E13" s="875"/>
      <c r="F13" s="875"/>
      <c r="G13" s="875"/>
      <c r="H13" s="875"/>
      <c r="I13" s="875"/>
      <c r="J13" s="876"/>
      <c r="K13" s="185"/>
      <c r="L13" s="908"/>
      <c r="M13" s="910"/>
      <c r="N13" s="908"/>
      <c r="O13" s="910"/>
      <c r="P13" s="908"/>
      <c r="Q13" s="910"/>
      <c r="R13" s="604"/>
      <c r="S13" s="620"/>
      <c r="T13" s="605"/>
      <c r="U13" s="908"/>
      <c r="V13" s="910"/>
      <c r="W13" s="908"/>
      <c r="X13" s="910"/>
      <c r="Y13" s="186"/>
      <c r="Z13" s="187"/>
      <c r="AA13" s="187"/>
      <c r="AB13" s="187"/>
      <c r="AC13" s="188"/>
      <c r="AD13" s="188"/>
      <c r="AE13" s="188"/>
      <c r="AF13" s="188"/>
      <c r="AG13" s="188"/>
      <c r="AH13" s="188"/>
      <c r="AI13" s="188"/>
      <c r="AJ13" s="188"/>
      <c r="AK13" s="908"/>
      <c r="AL13" s="909"/>
      <c r="AM13" s="909"/>
      <c r="AN13" s="909"/>
      <c r="AO13" s="910"/>
      <c r="AP13" s="2"/>
      <c r="AQ13" s="189">
        <f t="shared" ref="AQ13:AQ34" si="2">IF(P13="材質劣化",2,IF(P13="漏水",3,1))</f>
        <v>1</v>
      </c>
    </row>
    <row r="14" spans="2:86" ht="12" customHeight="1" x14ac:dyDescent="0.15">
      <c r="B14" s="872"/>
      <c r="C14" s="877"/>
      <c r="D14" s="875"/>
      <c r="E14" s="875"/>
      <c r="F14" s="875"/>
      <c r="G14" s="875"/>
      <c r="H14" s="875"/>
      <c r="I14" s="875"/>
      <c r="J14" s="876"/>
      <c r="K14" s="185"/>
      <c r="L14" s="908"/>
      <c r="M14" s="910"/>
      <c r="N14" s="908"/>
      <c r="O14" s="910"/>
      <c r="P14" s="908"/>
      <c r="Q14" s="910"/>
      <c r="R14" s="604"/>
      <c r="S14" s="620"/>
      <c r="T14" s="605"/>
      <c r="U14" s="908"/>
      <c r="V14" s="910"/>
      <c r="W14" s="908"/>
      <c r="X14" s="910"/>
      <c r="Y14" s="186"/>
      <c r="Z14" s="187"/>
      <c r="AA14" s="187"/>
      <c r="AB14" s="187"/>
      <c r="AC14" s="188"/>
      <c r="AD14" s="188"/>
      <c r="AE14" s="188"/>
      <c r="AF14" s="188"/>
      <c r="AG14" s="188"/>
      <c r="AH14" s="188"/>
      <c r="AI14" s="188"/>
      <c r="AJ14" s="188"/>
      <c r="AK14" s="908"/>
      <c r="AL14" s="909"/>
      <c r="AM14" s="909"/>
      <c r="AN14" s="909"/>
      <c r="AO14" s="910"/>
      <c r="AP14" s="2"/>
      <c r="AQ14" s="189">
        <f t="shared" si="2"/>
        <v>1</v>
      </c>
    </row>
    <row r="15" spans="2:86" ht="12" customHeight="1" x14ac:dyDescent="0.15">
      <c r="B15" s="872"/>
      <c r="C15" s="877"/>
      <c r="D15" s="875"/>
      <c r="E15" s="875"/>
      <c r="F15" s="875"/>
      <c r="G15" s="875"/>
      <c r="H15" s="875"/>
      <c r="I15" s="875"/>
      <c r="J15" s="876"/>
      <c r="K15" s="185"/>
      <c r="L15" s="908"/>
      <c r="M15" s="910"/>
      <c r="N15" s="908"/>
      <c r="O15" s="910"/>
      <c r="P15" s="908"/>
      <c r="Q15" s="910"/>
      <c r="R15" s="604"/>
      <c r="S15" s="620"/>
      <c r="T15" s="605"/>
      <c r="U15" s="908"/>
      <c r="V15" s="910"/>
      <c r="W15" s="908"/>
      <c r="X15" s="910"/>
      <c r="Y15" s="186"/>
      <c r="Z15" s="187"/>
      <c r="AA15" s="187"/>
      <c r="AB15" s="187"/>
      <c r="AC15" s="188"/>
      <c r="AD15" s="188"/>
      <c r="AE15" s="188"/>
      <c r="AF15" s="188"/>
      <c r="AG15" s="188"/>
      <c r="AH15" s="188"/>
      <c r="AI15" s="188"/>
      <c r="AJ15" s="188"/>
      <c r="AK15" s="908"/>
      <c r="AL15" s="909"/>
      <c r="AM15" s="909"/>
      <c r="AN15" s="909"/>
      <c r="AO15" s="910"/>
      <c r="AP15" s="2"/>
      <c r="AQ15" s="189">
        <f t="shared" si="2"/>
        <v>1</v>
      </c>
    </row>
    <row r="16" spans="2:86" ht="12" customHeight="1" x14ac:dyDescent="0.15">
      <c r="B16" s="872"/>
      <c r="C16" s="877"/>
      <c r="D16" s="875"/>
      <c r="E16" s="875"/>
      <c r="F16" s="875"/>
      <c r="G16" s="875"/>
      <c r="H16" s="875"/>
      <c r="I16" s="875"/>
      <c r="J16" s="876"/>
      <c r="K16" s="185"/>
      <c r="L16" s="908"/>
      <c r="M16" s="910"/>
      <c r="N16" s="908"/>
      <c r="O16" s="910"/>
      <c r="P16" s="908"/>
      <c r="Q16" s="910"/>
      <c r="R16" s="604"/>
      <c r="S16" s="620"/>
      <c r="T16" s="605"/>
      <c r="U16" s="908"/>
      <c r="V16" s="910"/>
      <c r="W16" s="908"/>
      <c r="X16" s="910"/>
      <c r="Y16" s="186"/>
      <c r="Z16" s="187"/>
      <c r="AA16" s="187"/>
      <c r="AB16" s="187"/>
      <c r="AC16" s="188"/>
      <c r="AD16" s="188"/>
      <c r="AE16" s="188"/>
      <c r="AF16" s="188"/>
      <c r="AG16" s="188"/>
      <c r="AH16" s="188"/>
      <c r="AI16" s="188"/>
      <c r="AJ16" s="188"/>
      <c r="AK16" s="908"/>
      <c r="AL16" s="909"/>
      <c r="AM16" s="909"/>
      <c r="AN16" s="909"/>
      <c r="AO16" s="910"/>
      <c r="AP16" s="2"/>
      <c r="AQ16" s="189">
        <f t="shared" si="2"/>
        <v>1</v>
      </c>
    </row>
    <row r="17" spans="2:46" ht="12" customHeight="1" x14ac:dyDescent="0.15">
      <c r="B17" s="872"/>
      <c r="C17" s="877"/>
      <c r="D17" s="875"/>
      <c r="E17" s="875"/>
      <c r="F17" s="875"/>
      <c r="G17" s="875"/>
      <c r="H17" s="875"/>
      <c r="I17" s="875"/>
      <c r="J17" s="876"/>
      <c r="K17" s="185"/>
      <c r="L17" s="908"/>
      <c r="M17" s="910"/>
      <c r="N17" s="908"/>
      <c r="O17" s="910"/>
      <c r="P17" s="908"/>
      <c r="Q17" s="910"/>
      <c r="R17" s="604"/>
      <c r="S17" s="620"/>
      <c r="T17" s="605"/>
      <c r="U17" s="908"/>
      <c r="V17" s="910"/>
      <c r="W17" s="908"/>
      <c r="X17" s="910"/>
      <c r="Y17" s="186"/>
      <c r="Z17" s="187"/>
      <c r="AA17" s="187"/>
      <c r="AB17" s="187"/>
      <c r="AC17" s="188"/>
      <c r="AD17" s="188"/>
      <c r="AE17" s="188"/>
      <c r="AF17" s="188"/>
      <c r="AG17" s="188"/>
      <c r="AH17" s="188"/>
      <c r="AI17" s="188"/>
      <c r="AJ17" s="188"/>
      <c r="AK17" s="908"/>
      <c r="AL17" s="909"/>
      <c r="AM17" s="909"/>
      <c r="AN17" s="909"/>
      <c r="AO17" s="910"/>
      <c r="AP17" s="2"/>
      <c r="AQ17" s="189">
        <f t="shared" si="2"/>
        <v>1</v>
      </c>
    </row>
    <row r="18" spans="2:46" ht="12" customHeight="1" x14ac:dyDescent="0.15">
      <c r="B18" s="872"/>
      <c r="C18" s="877"/>
      <c r="D18" s="875"/>
      <c r="E18" s="875"/>
      <c r="F18" s="875"/>
      <c r="G18" s="875"/>
      <c r="H18" s="875"/>
      <c r="I18" s="875"/>
      <c r="J18" s="876"/>
      <c r="K18" s="185"/>
      <c r="L18" s="908"/>
      <c r="M18" s="910"/>
      <c r="N18" s="908"/>
      <c r="O18" s="910"/>
      <c r="P18" s="908"/>
      <c r="Q18" s="910"/>
      <c r="R18" s="604"/>
      <c r="S18" s="620"/>
      <c r="T18" s="605"/>
      <c r="U18" s="908"/>
      <c r="V18" s="910"/>
      <c r="W18" s="908"/>
      <c r="X18" s="910"/>
      <c r="Y18" s="186"/>
      <c r="Z18" s="187"/>
      <c r="AA18" s="187"/>
      <c r="AB18" s="187"/>
      <c r="AC18" s="188"/>
      <c r="AD18" s="188"/>
      <c r="AE18" s="188"/>
      <c r="AF18" s="188"/>
      <c r="AG18" s="188"/>
      <c r="AH18" s="188"/>
      <c r="AI18" s="188"/>
      <c r="AJ18" s="188"/>
      <c r="AK18" s="908"/>
      <c r="AL18" s="909"/>
      <c r="AM18" s="909"/>
      <c r="AN18" s="909"/>
      <c r="AO18" s="910"/>
      <c r="AP18" s="2"/>
      <c r="AQ18" s="189">
        <f t="shared" si="2"/>
        <v>1</v>
      </c>
    </row>
    <row r="19" spans="2:46" ht="12" customHeight="1" x14ac:dyDescent="0.15">
      <c r="B19" s="872"/>
      <c r="C19" s="877"/>
      <c r="D19" s="875"/>
      <c r="E19" s="875"/>
      <c r="F19" s="875"/>
      <c r="G19" s="875"/>
      <c r="H19" s="875"/>
      <c r="I19" s="875"/>
      <c r="J19" s="876"/>
      <c r="K19" s="185"/>
      <c r="L19" s="908"/>
      <c r="M19" s="910"/>
      <c r="N19" s="908"/>
      <c r="O19" s="910"/>
      <c r="P19" s="908"/>
      <c r="Q19" s="910"/>
      <c r="R19" s="604"/>
      <c r="S19" s="620"/>
      <c r="T19" s="605"/>
      <c r="U19" s="908"/>
      <c r="V19" s="910"/>
      <c r="W19" s="908"/>
      <c r="X19" s="910"/>
      <c r="Y19" s="186"/>
      <c r="Z19" s="187"/>
      <c r="AA19" s="187"/>
      <c r="AB19" s="187"/>
      <c r="AC19" s="188"/>
      <c r="AD19" s="188"/>
      <c r="AE19" s="188"/>
      <c r="AF19" s="188"/>
      <c r="AG19" s="188"/>
      <c r="AH19" s="188"/>
      <c r="AI19" s="188"/>
      <c r="AJ19" s="188"/>
      <c r="AK19" s="908"/>
      <c r="AL19" s="909"/>
      <c r="AM19" s="909"/>
      <c r="AN19" s="909"/>
      <c r="AO19" s="910"/>
      <c r="AP19" s="2"/>
      <c r="AQ19" s="189">
        <f t="shared" si="2"/>
        <v>1</v>
      </c>
    </row>
    <row r="20" spans="2:46" ht="12" customHeight="1" x14ac:dyDescent="0.15">
      <c r="B20" s="872"/>
      <c r="C20" s="877"/>
      <c r="D20" s="875"/>
      <c r="E20" s="875"/>
      <c r="F20" s="875"/>
      <c r="G20" s="875"/>
      <c r="H20" s="875"/>
      <c r="I20" s="875"/>
      <c r="J20" s="876"/>
      <c r="K20" s="185"/>
      <c r="L20" s="908"/>
      <c r="M20" s="910"/>
      <c r="N20" s="908"/>
      <c r="O20" s="910"/>
      <c r="P20" s="908"/>
      <c r="Q20" s="910"/>
      <c r="R20" s="604"/>
      <c r="S20" s="620"/>
      <c r="T20" s="605"/>
      <c r="U20" s="908"/>
      <c r="V20" s="910"/>
      <c r="W20" s="908"/>
      <c r="X20" s="910"/>
      <c r="Y20" s="186"/>
      <c r="Z20" s="187"/>
      <c r="AA20" s="187"/>
      <c r="AB20" s="187"/>
      <c r="AC20" s="188"/>
      <c r="AD20" s="188"/>
      <c r="AE20" s="188"/>
      <c r="AF20" s="188"/>
      <c r="AG20" s="188"/>
      <c r="AH20" s="188"/>
      <c r="AI20" s="188"/>
      <c r="AJ20" s="188"/>
      <c r="AK20" s="908"/>
      <c r="AL20" s="909"/>
      <c r="AM20" s="909"/>
      <c r="AN20" s="909"/>
      <c r="AO20" s="910"/>
      <c r="AP20" s="2"/>
      <c r="AQ20" s="189">
        <f t="shared" si="2"/>
        <v>1</v>
      </c>
    </row>
    <row r="21" spans="2:46" ht="12" customHeight="1" x14ac:dyDescent="0.15">
      <c r="B21" s="872"/>
      <c r="C21" s="877"/>
      <c r="D21" s="875"/>
      <c r="E21" s="875"/>
      <c r="F21" s="875"/>
      <c r="G21" s="875"/>
      <c r="H21" s="875"/>
      <c r="I21" s="875"/>
      <c r="J21" s="876"/>
      <c r="K21" s="185"/>
      <c r="L21" s="908"/>
      <c r="M21" s="910"/>
      <c r="N21" s="908"/>
      <c r="O21" s="910"/>
      <c r="P21" s="908"/>
      <c r="Q21" s="910"/>
      <c r="R21" s="604"/>
      <c r="S21" s="620"/>
      <c r="T21" s="605"/>
      <c r="U21" s="908"/>
      <c r="V21" s="910"/>
      <c r="W21" s="908"/>
      <c r="X21" s="910"/>
      <c r="Y21" s="186"/>
      <c r="Z21" s="187"/>
      <c r="AA21" s="187"/>
      <c r="AB21" s="187"/>
      <c r="AC21" s="188"/>
      <c r="AD21" s="188"/>
      <c r="AE21" s="188"/>
      <c r="AF21" s="188"/>
      <c r="AG21" s="188"/>
      <c r="AH21" s="188"/>
      <c r="AI21" s="188"/>
      <c r="AJ21" s="188"/>
      <c r="AK21" s="908"/>
      <c r="AL21" s="909"/>
      <c r="AM21" s="909"/>
      <c r="AN21" s="909"/>
      <c r="AO21" s="910"/>
      <c r="AP21" s="2"/>
      <c r="AQ21" s="189">
        <f>IF(P21="材質劣化",2,IF(P21="漏水",3,1))</f>
        <v>1</v>
      </c>
    </row>
    <row r="22" spans="2:46" ht="12" customHeight="1" x14ac:dyDescent="0.15">
      <c r="B22" s="872"/>
      <c r="C22" s="877"/>
      <c r="D22" s="875"/>
      <c r="E22" s="875"/>
      <c r="F22" s="875"/>
      <c r="G22" s="875"/>
      <c r="H22" s="875"/>
      <c r="I22" s="875"/>
      <c r="J22" s="876"/>
      <c r="K22" s="185"/>
      <c r="L22" s="908"/>
      <c r="M22" s="910"/>
      <c r="N22" s="908"/>
      <c r="O22" s="910"/>
      <c r="P22" s="908"/>
      <c r="Q22" s="910"/>
      <c r="R22" s="604"/>
      <c r="S22" s="620"/>
      <c r="T22" s="605"/>
      <c r="U22" s="908"/>
      <c r="V22" s="910"/>
      <c r="W22" s="908"/>
      <c r="X22" s="910"/>
      <c r="Y22" s="186"/>
      <c r="Z22" s="187"/>
      <c r="AA22" s="187"/>
      <c r="AB22" s="187"/>
      <c r="AC22" s="188"/>
      <c r="AD22" s="188"/>
      <c r="AE22" s="188"/>
      <c r="AF22" s="188"/>
      <c r="AG22" s="188"/>
      <c r="AH22" s="188"/>
      <c r="AI22" s="188"/>
      <c r="AJ22" s="188"/>
      <c r="AK22" s="908"/>
      <c r="AL22" s="909"/>
      <c r="AM22" s="909"/>
      <c r="AN22" s="909"/>
      <c r="AO22" s="910"/>
      <c r="AP22" s="2"/>
      <c r="AQ22" s="189">
        <f t="shared" si="2"/>
        <v>1</v>
      </c>
    </row>
    <row r="23" spans="2:46" ht="12" customHeight="1" x14ac:dyDescent="0.15">
      <c r="B23" s="872"/>
      <c r="C23" s="877"/>
      <c r="D23" s="875"/>
      <c r="E23" s="875"/>
      <c r="F23" s="875"/>
      <c r="G23" s="875"/>
      <c r="H23" s="875"/>
      <c r="I23" s="875"/>
      <c r="J23" s="876"/>
      <c r="K23" s="185"/>
      <c r="L23" s="908"/>
      <c r="M23" s="910"/>
      <c r="N23" s="908"/>
      <c r="O23" s="910"/>
      <c r="P23" s="908"/>
      <c r="Q23" s="910"/>
      <c r="R23" s="604"/>
      <c r="S23" s="620"/>
      <c r="T23" s="605"/>
      <c r="U23" s="908"/>
      <c r="V23" s="910"/>
      <c r="W23" s="908"/>
      <c r="X23" s="910"/>
      <c r="Y23" s="186"/>
      <c r="Z23" s="187"/>
      <c r="AA23" s="187"/>
      <c r="AB23" s="187"/>
      <c r="AC23" s="188"/>
      <c r="AD23" s="188"/>
      <c r="AE23" s="188"/>
      <c r="AF23" s="188"/>
      <c r="AG23" s="188"/>
      <c r="AH23" s="188"/>
      <c r="AI23" s="188"/>
      <c r="AJ23" s="188"/>
      <c r="AK23" s="908"/>
      <c r="AL23" s="909"/>
      <c r="AM23" s="909"/>
      <c r="AN23" s="909"/>
      <c r="AO23" s="910"/>
      <c r="AP23" s="2"/>
      <c r="AQ23" s="189">
        <f t="shared" si="2"/>
        <v>1</v>
      </c>
    </row>
    <row r="24" spans="2:46" ht="12" customHeight="1" x14ac:dyDescent="0.15">
      <c r="B24" s="872"/>
      <c r="C24" s="877"/>
      <c r="D24" s="875"/>
      <c r="E24" s="875"/>
      <c r="F24" s="875"/>
      <c r="G24" s="875"/>
      <c r="H24" s="875"/>
      <c r="I24" s="875"/>
      <c r="J24" s="876"/>
      <c r="K24" s="185"/>
      <c r="L24" s="908"/>
      <c r="M24" s="910"/>
      <c r="N24" s="908"/>
      <c r="O24" s="910"/>
      <c r="P24" s="908"/>
      <c r="Q24" s="910"/>
      <c r="R24" s="604"/>
      <c r="S24" s="620"/>
      <c r="T24" s="605"/>
      <c r="U24" s="908"/>
      <c r="V24" s="910"/>
      <c r="W24" s="908"/>
      <c r="X24" s="910"/>
      <c r="Y24" s="186"/>
      <c r="Z24" s="187"/>
      <c r="AA24" s="187"/>
      <c r="AB24" s="187"/>
      <c r="AC24" s="188"/>
      <c r="AD24" s="188"/>
      <c r="AE24" s="188"/>
      <c r="AF24" s="188"/>
      <c r="AG24" s="188"/>
      <c r="AH24" s="188"/>
      <c r="AI24" s="188"/>
      <c r="AJ24" s="188"/>
      <c r="AK24" s="908"/>
      <c r="AL24" s="909"/>
      <c r="AM24" s="909"/>
      <c r="AN24" s="909"/>
      <c r="AO24" s="910"/>
      <c r="AP24" s="2"/>
      <c r="AQ24" s="189">
        <f t="shared" si="2"/>
        <v>1</v>
      </c>
    </row>
    <row r="25" spans="2:46" ht="12" customHeight="1" x14ac:dyDescent="0.15">
      <c r="B25" s="872"/>
      <c r="C25" s="877"/>
      <c r="D25" s="875"/>
      <c r="E25" s="875"/>
      <c r="F25" s="875"/>
      <c r="G25" s="875"/>
      <c r="H25" s="875"/>
      <c r="I25" s="875"/>
      <c r="J25" s="876"/>
      <c r="K25" s="185"/>
      <c r="L25" s="908"/>
      <c r="M25" s="910"/>
      <c r="N25" s="908"/>
      <c r="O25" s="910"/>
      <c r="P25" s="908"/>
      <c r="Q25" s="910"/>
      <c r="R25" s="604"/>
      <c r="S25" s="620"/>
      <c r="T25" s="605"/>
      <c r="U25" s="908"/>
      <c r="V25" s="910"/>
      <c r="W25" s="908"/>
      <c r="X25" s="910"/>
      <c r="Y25" s="186"/>
      <c r="Z25" s="187"/>
      <c r="AA25" s="187"/>
      <c r="AB25" s="187"/>
      <c r="AC25" s="188"/>
      <c r="AD25" s="188"/>
      <c r="AE25" s="188"/>
      <c r="AF25" s="188"/>
      <c r="AG25" s="188"/>
      <c r="AH25" s="188"/>
      <c r="AI25" s="188"/>
      <c r="AJ25" s="188"/>
      <c r="AK25" s="908"/>
      <c r="AL25" s="909"/>
      <c r="AM25" s="909"/>
      <c r="AN25" s="909"/>
      <c r="AO25" s="910"/>
      <c r="AP25" s="2"/>
      <c r="AQ25" s="189">
        <f t="shared" si="2"/>
        <v>1</v>
      </c>
    </row>
    <row r="26" spans="2:46" ht="12" customHeight="1" x14ac:dyDescent="0.15">
      <c r="B26" s="872"/>
      <c r="C26" s="877"/>
      <c r="D26" s="875"/>
      <c r="E26" s="875"/>
      <c r="F26" s="875"/>
      <c r="G26" s="875"/>
      <c r="H26" s="875"/>
      <c r="I26" s="875"/>
      <c r="J26" s="876"/>
      <c r="K26" s="185"/>
      <c r="L26" s="908"/>
      <c r="M26" s="910"/>
      <c r="N26" s="908"/>
      <c r="O26" s="910"/>
      <c r="P26" s="908"/>
      <c r="Q26" s="910"/>
      <c r="R26" s="604"/>
      <c r="S26" s="620"/>
      <c r="T26" s="605"/>
      <c r="U26" s="908"/>
      <c r="V26" s="910"/>
      <c r="W26" s="908"/>
      <c r="X26" s="910"/>
      <c r="Y26" s="186"/>
      <c r="Z26" s="187"/>
      <c r="AA26" s="187"/>
      <c r="AB26" s="187"/>
      <c r="AC26" s="188"/>
      <c r="AD26" s="188"/>
      <c r="AE26" s="188"/>
      <c r="AF26" s="188"/>
      <c r="AG26" s="188"/>
      <c r="AH26" s="188"/>
      <c r="AI26" s="188"/>
      <c r="AJ26" s="188"/>
      <c r="AK26" s="908"/>
      <c r="AL26" s="909"/>
      <c r="AM26" s="909"/>
      <c r="AN26" s="909"/>
      <c r="AO26" s="910"/>
      <c r="AP26" s="2"/>
      <c r="AQ26" s="189">
        <f t="shared" si="2"/>
        <v>1</v>
      </c>
    </row>
    <row r="27" spans="2:46" ht="12" customHeight="1" x14ac:dyDescent="0.15">
      <c r="B27" s="872"/>
      <c r="C27" s="877"/>
      <c r="D27" s="875"/>
      <c r="E27" s="875"/>
      <c r="F27" s="875"/>
      <c r="G27" s="875"/>
      <c r="H27" s="875"/>
      <c r="I27" s="875"/>
      <c r="J27" s="876"/>
      <c r="K27" s="185"/>
      <c r="L27" s="908"/>
      <c r="M27" s="910"/>
      <c r="N27" s="908"/>
      <c r="O27" s="910"/>
      <c r="P27" s="908"/>
      <c r="Q27" s="910"/>
      <c r="R27" s="604"/>
      <c r="S27" s="620"/>
      <c r="T27" s="605"/>
      <c r="U27" s="908"/>
      <c r="V27" s="910"/>
      <c r="W27" s="908"/>
      <c r="X27" s="910"/>
      <c r="Y27" s="186"/>
      <c r="Z27" s="187"/>
      <c r="AA27" s="187"/>
      <c r="AB27" s="187"/>
      <c r="AC27" s="188"/>
      <c r="AD27" s="188"/>
      <c r="AE27" s="188"/>
      <c r="AF27" s="188"/>
      <c r="AG27" s="188"/>
      <c r="AH27" s="188"/>
      <c r="AI27" s="188"/>
      <c r="AJ27" s="188"/>
      <c r="AK27" s="908"/>
      <c r="AL27" s="909"/>
      <c r="AM27" s="909"/>
      <c r="AN27" s="909"/>
      <c r="AO27" s="910"/>
      <c r="AP27" s="2"/>
      <c r="AQ27" s="189">
        <f t="shared" si="2"/>
        <v>1</v>
      </c>
    </row>
    <row r="28" spans="2:46" ht="12" customHeight="1" x14ac:dyDescent="0.15">
      <c r="B28" s="872"/>
      <c r="C28" s="877"/>
      <c r="D28" s="875"/>
      <c r="E28" s="875"/>
      <c r="F28" s="875"/>
      <c r="G28" s="875"/>
      <c r="H28" s="875"/>
      <c r="I28" s="875"/>
      <c r="J28" s="876"/>
      <c r="K28" s="185"/>
      <c r="L28" s="908"/>
      <c r="M28" s="910"/>
      <c r="N28" s="908"/>
      <c r="O28" s="910"/>
      <c r="P28" s="908"/>
      <c r="Q28" s="910"/>
      <c r="R28" s="604"/>
      <c r="S28" s="620"/>
      <c r="T28" s="605"/>
      <c r="U28" s="908"/>
      <c r="V28" s="910"/>
      <c r="W28" s="908"/>
      <c r="X28" s="910"/>
      <c r="Y28" s="186"/>
      <c r="Z28" s="187"/>
      <c r="AA28" s="187"/>
      <c r="AB28" s="187"/>
      <c r="AC28" s="188"/>
      <c r="AD28" s="188"/>
      <c r="AE28" s="188"/>
      <c r="AF28" s="188"/>
      <c r="AG28" s="188"/>
      <c r="AH28" s="188"/>
      <c r="AI28" s="188"/>
      <c r="AJ28" s="188"/>
      <c r="AK28" s="908"/>
      <c r="AL28" s="909"/>
      <c r="AM28" s="909"/>
      <c r="AN28" s="909"/>
      <c r="AO28" s="910"/>
      <c r="AP28" s="2"/>
      <c r="AQ28" s="189">
        <f t="shared" si="2"/>
        <v>1</v>
      </c>
    </row>
    <row r="29" spans="2:46" ht="12" customHeight="1" x14ac:dyDescent="0.15">
      <c r="B29" s="872"/>
      <c r="C29" s="877"/>
      <c r="D29" s="875"/>
      <c r="E29" s="875"/>
      <c r="F29" s="875"/>
      <c r="G29" s="875"/>
      <c r="H29" s="875"/>
      <c r="I29" s="875"/>
      <c r="J29" s="876"/>
      <c r="K29" s="185"/>
      <c r="L29" s="908"/>
      <c r="M29" s="910"/>
      <c r="N29" s="908"/>
      <c r="O29" s="910"/>
      <c r="P29" s="908"/>
      <c r="Q29" s="910"/>
      <c r="R29" s="604"/>
      <c r="S29" s="620"/>
      <c r="T29" s="605"/>
      <c r="U29" s="908"/>
      <c r="V29" s="910"/>
      <c r="W29" s="908"/>
      <c r="X29" s="910"/>
      <c r="Y29" s="186"/>
      <c r="Z29" s="187"/>
      <c r="AA29" s="187"/>
      <c r="AB29" s="187"/>
      <c r="AC29" s="188"/>
      <c r="AD29" s="188"/>
      <c r="AE29" s="188"/>
      <c r="AF29" s="188"/>
      <c r="AG29" s="188"/>
      <c r="AH29" s="188"/>
      <c r="AI29" s="188"/>
      <c r="AJ29" s="188"/>
      <c r="AK29" s="908"/>
      <c r="AL29" s="909"/>
      <c r="AM29" s="909"/>
      <c r="AN29" s="909"/>
      <c r="AO29" s="910"/>
      <c r="AP29" s="2"/>
      <c r="AQ29" s="189">
        <f t="shared" si="2"/>
        <v>1</v>
      </c>
    </row>
    <row r="30" spans="2:46" ht="12" customHeight="1" x14ac:dyDescent="0.15">
      <c r="B30" s="872"/>
      <c r="C30" s="877"/>
      <c r="D30" s="875"/>
      <c r="E30" s="875"/>
      <c r="F30" s="875"/>
      <c r="G30" s="875"/>
      <c r="H30" s="875"/>
      <c r="I30" s="875"/>
      <c r="J30" s="876"/>
      <c r="K30" s="185"/>
      <c r="L30" s="908"/>
      <c r="M30" s="910"/>
      <c r="N30" s="908"/>
      <c r="O30" s="910"/>
      <c r="P30" s="908"/>
      <c r="Q30" s="910"/>
      <c r="R30" s="604"/>
      <c r="S30" s="620"/>
      <c r="T30" s="605"/>
      <c r="U30" s="908"/>
      <c r="V30" s="910"/>
      <c r="W30" s="908"/>
      <c r="X30" s="910"/>
      <c r="Y30" s="186"/>
      <c r="Z30" s="187"/>
      <c r="AA30" s="187"/>
      <c r="AB30" s="187"/>
      <c r="AC30" s="188"/>
      <c r="AD30" s="188"/>
      <c r="AE30" s="188"/>
      <c r="AF30" s="188"/>
      <c r="AG30" s="188"/>
      <c r="AH30" s="188"/>
      <c r="AI30" s="188"/>
      <c r="AJ30" s="188"/>
      <c r="AK30" s="908"/>
      <c r="AL30" s="909"/>
      <c r="AM30" s="909"/>
      <c r="AN30" s="909"/>
      <c r="AO30" s="910"/>
      <c r="AP30" s="2"/>
      <c r="AQ30" s="189">
        <f t="shared" si="2"/>
        <v>1</v>
      </c>
    </row>
    <row r="31" spans="2:46" ht="12" customHeight="1" x14ac:dyDescent="0.15">
      <c r="B31" s="872"/>
      <c r="C31" s="877"/>
      <c r="D31" s="875"/>
      <c r="E31" s="875"/>
      <c r="F31" s="875"/>
      <c r="G31" s="875"/>
      <c r="H31" s="875"/>
      <c r="I31" s="875"/>
      <c r="J31" s="876"/>
      <c r="K31" s="185"/>
      <c r="L31" s="908"/>
      <c r="M31" s="910"/>
      <c r="N31" s="908"/>
      <c r="O31" s="910"/>
      <c r="P31" s="908"/>
      <c r="Q31" s="910"/>
      <c r="R31" s="604"/>
      <c r="S31" s="620"/>
      <c r="T31" s="605"/>
      <c r="U31" s="908"/>
      <c r="V31" s="910"/>
      <c r="W31" s="908"/>
      <c r="X31" s="910"/>
      <c r="Y31" s="186"/>
      <c r="Z31" s="187"/>
      <c r="AA31" s="187"/>
      <c r="AB31" s="187"/>
      <c r="AC31" s="188"/>
      <c r="AD31" s="188"/>
      <c r="AE31" s="188"/>
      <c r="AF31" s="188"/>
      <c r="AG31" s="188"/>
      <c r="AH31" s="188"/>
      <c r="AI31" s="188"/>
      <c r="AJ31" s="188"/>
      <c r="AK31" s="908"/>
      <c r="AL31" s="909"/>
      <c r="AM31" s="909"/>
      <c r="AN31" s="909"/>
      <c r="AO31" s="910"/>
      <c r="AP31" s="2"/>
      <c r="AQ31" s="189">
        <f t="shared" si="2"/>
        <v>1</v>
      </c>
    </row>
    <row r="32" spans="2:46" ht="12" customHeight="1" x14ac:dyDescent="0.15">
      <c r="B32" s="872"/>
      <c r="C32" s="877"/>
      <c r="D32" s="875"/>
      <c r="E32" s="875"/>
      <c r="F32" s="875"/>
      <c r="G32" s="875"/>
      <c r="H32" s="875"/>
      <c r="I32" s="875"/>
      <c r="J32" s="876"/>
      <c r="K32" s="185"/>
      <c r="L32" s="908"/>
      <c r="M32" s="910"/>
      <c r="N32" s="908"/>
      <c r="O32" s="910"/>
      <c r="P32" s="908"/>
      <c r="Q32" s="910"/>
      <c r="R32" s="604"/>
      <c r="S32" s="620"/>
      <c r="T32" s="605"/>
      <c r="U32" s="908"/>
      <c r="V32" s="910"/>
      <c r="W32" s="908"/>
      <c r="X32" s="910"/>
      <c r="Y32" s="186"/>
      <c r="Z32" s="187"/>
      <c r="AA32" s="187"/>
      <c r="AB32" s="187"/>
      <c r="AC32" s="188"/>
      <c r="AD32" s="188"/>
      <c r="AE32" s="188"/>
      <c r="AF32" s="188"/>
      <c r="AG32" s="188"/>
      <c r="AH32" s="188"/>
      <c r="AI32" s="188"/>
      <c r="AJ32" s="188"/>
      <c r="AK32" s="908"/>
      <c r="AL32" s="909"/>
      <c r="AM32" s="909"/>
      <c r="AN32" s="909"/>
      <c r="AO32" s="910"/>
      <c r="AP32" s="2"/>
      <c r="AQ32" s="189">
        <f t="shared" si="2"/>
        <v>1</v>
      </c>
      <c r="AS32" s="856"/>
      <c r="AT32" s="856"/>
    </row>
    <row r="33" spans="2:86" ht="12" customHeight="1" x14ac:dyDescent="0.15">
      <c r="B33" s="872"/>
      <c r="C33" s="877"/>
      <c r="D33" s="875"/>
      <c r="E33" s="875"/>
      <c r="F33" s="875"/>
      <c r="G33" s="875"/>
      <c r="H33" s="875"/>
      <c r="I33" s="875"/>
      <c r="J33" s="876"/>
      <c r="K33" s="185"/>
      <c r="L33" s="908"/>
      <c r="M33" s="910"/>
      <c r="N33" s="908"/>
      <c r="O33" s="910"/>
      <c r="P33" s="908"/>
      <c r="Q33" s="910"/>
      <c r="R33" s="604"/>
      <c r="S33" s="620"/>
      <c r="T33" s="605"/>
      <c r="U33" s="908"/>
      <c r="V33" s="910"/>
      <c r="W33" s="908"/>
      <c r="X33" s="910"/>
      <c r="Y33" s="186"/>
      <c r="Z33" s="187"/>
      <c r="AA33" s="187"/>
      <c r="AB33" s="187"/>
      <c r="AC33" s="188"/>
      <c r="AD33" s="188"/>
      <c r="AE33" s="188"/>
      <c r="AF33" s="188"/>
      <c r="AG33" s="188"/>
      <c r="AH33" s="188"/>
      <c r="AI33" s="188"/>
      <c r="AJ33" s="188"/>
      <c r="AK33" s="908"/>
      <c r="AL33" s="909"/>
      <c r="AM33" s="909"/>
      <c r="AN33" s="909"/>
      <c r="AO33" s="910"/>
      <c r="AP33" s="2"/>
      <c r="AQ33" s="189">
        <f t="shared" si="2"/>
        <v>1</v>
      </c>
      <c r="AS33" s="911"/>
      <c r="AT33" s="911"/>
    </row>
    <row r="34" spans="2:86" ht="12" customHeight="1" x14ac:dyDescent="0.15">
      <c r="B34" s="872"/>
      <c r="C34" s="877"/>
      <c r="D34" s="875"/>
      <c r="E34" s="875"/>
      <c r="F34" s="875"/>
      <c r="G34" s="875"/>
      <c r="H34" s="875"/>
      <c r="I34" s="875"/>
      <c r="J34" s="876"/>
      <c r="K34" s="185"/>
      <c r="L34" s="908"/>
      <c r="M34" s="910"/>
      <c r="N34" s="908"/>
      <c r="O34" s="910"/>
      <c r="P34" s="908"/>
      <c r="Q34" s="910"/>
      <c r="R34" s="604"/>
      <c r="S34" s="620"/>
      <c r="T34" s="605"/>
      <c r="U34" s="908"/>
      <c r="V34" s="910"/>
      <c r="W34" s="908"/>
      <c r="X34" s="910"/>
      <c r="Y34" s="186"/>
      <c r="Z34" s="187"/>
      <c r="AA34" s="187"/>
      <c r="AB34" s="187"/>
      <c r="AC34" s="188"/>
      <c r="AD34" s="188"/>
      <c r="AE34" s="188"/>
      <c r="AF34" s="188"/>
      <c r="AG34" s="188"/>
      <c r="AH34" s="188"/>
      <c r="AI34" s="188"/>
      <c r="AJ34" s="188"/>
      <c r="AK34" s="908"/>
      <c r="AL34" s="909"/>
      <c r="AM34" s="909"/>
      <c r="AN34" s="909"/>
      <c r="AO34" s="910"/>
      <c r="AP34" s="2"/>
      <c r="AQ34" s="189">
        <f t="shared" si="2"/>
        <v>1</v>
      </c>
      <c r="AS34" s="912"/>
      <c r="AT34" s="912"/>
    </row>
    <row r="35" spans="2:86" ht="12" customHeight="1" x14ac:dyDescent="0.15">
      <c r="B35" s="872"/>
      <c r="C35" s="877"/>
      <c r="D35" s="875"/>
      <c r="E35" s="875"/>
      <c r="F35" s="875"/>
      <c r="G35" s="875"/>
      <c r="H35" s="875"/>
      <c r="I35" s="875"/>
      <c r="J35" s="876"/>
      <c r="K35" s="913" t="s">
        <v>945</v>
      </c>
      <c r="L35" s="898" t="s">
        <v>946</v>
      </c>
      <c r="M35" s="898"/>
      <c r="N35" s="898"/>
      <c r="O35" s="898"/>
      <c r="P35" s="898"/>
      <c r="Q35" s="898"/>
      <c r="R35" s="898"/>
      <c r="S35" s="898"/>
      <c r="T35" s="898"/>
      <c r="U35" s="898"/>
      <c r="V35" s="898"/>
      <c r="W35" s="898"/>
      <c r="X35" s="898"/>
      <c r="Y35" s="884" t="s">
        <v>947</v>
      </c>
      <c r="Z35" s="885"/>
      <c r="AA35" s="885"/>
      <c r="AB35" s="886"/>
      <c r="AC35" s="190">
        <f t="shared" ref="AC35:AJ35" si="3">SUM(AC11:AC34)</f>
        <v>0</v>
      </c>
      <c r="AD35" s="190">
        <f t="shared" si="3"/>
        <v>0</v>
      </c>
      <c r="AE35" s="190">
        <f>SUM(AE11:AE34)</f>
        <v>0</v>
      </c>
      <c r="AF35" s="190">
        <f t="shared" si="3"/>
        <v>2.5000000000000001E-3</v>
      </c>
      <c r="AG35" s="190">
        <f t="shared" si="3"/>
        <v>0</v>
      </c>
      <c r="AH35" s="190">
        <f t="shared" si="3"/>
        <v>0</v>
      </c>
      <c r="AI35" s="190">
        <f t="shared" si="3"/>
        <v>0</v>
      </c>
      <c r="AJ35" s="191">
        <f t="shared" si="3"/>
        <v>0</v>
      </c>
      <c r="AK35" s="898" t="s">
        <v>948</v>
      </c>
      <c r="AL35" s="898"/>
      <c r="AM35" s="915" t="s">
        <v>949</v>
      </c>
      <c r="AN35" s="915"/>
      <c r="AO35" s="915"/>
      <c r="AP35" s="2"/>
    </row>
    <row r="36" spans="2:86" ht="12" customHeight="1" x14ac:dyDescent="0.15">
      <c r="B36" s="872"/>
      <c r="C36" s="877"/>
      <c r="D36" s="875"/>
      <c r="E36" s="875"/>
      <c r="F36" s="875"/>
      <c r="G36" s="875"/>
      <c r="H36" s="875"/>
      <c r="I36" s="875"/>
      <c r="J36" s="876"/>
      <c r="K36" s="914"/>
      <c r="L36" s="892" t="s">
        <v>950</v>
      </c>
      <c r="M36" s="899"/>
      <c r="N36" s="893"/>
      <c r="O36" s="892" t="s">
        <v>951</v>
      </c>
      <c r="P36" s="899"/>
      <c r="Q36" s="899"/>
      <c r="R36" s="899"/>
      <c r="S36" s="899"/>
      <c r="T36" s="899"/>
      <c r="U36" s="899"/>
      <c r="V36" s="899"/>
      <c r="W36" s="899"/>
      <c r="X36" s="893"/>
      <c r="Y36" s="183" t="s">
        <v>527</v>
      </c>
      <c r="Z36" s="184" t="s">
        <v>526</v>
      </c>
      <c r="AA36" s="184" t="s">
        <v>943</v>
      </c>
      <c r="AB36" s="184" t="s">
        <v>944</v>
      </c>
      <c r="AC36" s="184" t="s">
        <v>527</v>
      </c>
      <c r="AD36" s="184" t="s">
        <v>526</v>
      </c>
      <c r="AE36" s="184" t="s">
        <v>943</v>
      </c>
      <c r="AF36" s="184" t="s">
        <v>944</v>
      </c>
      <c r="AG36" s="184" t="s">
        <v>527</v>
      </c>
      <c r="AH36" s="184" t="s">
        <v>526</v>
      </c>
      <c r="AI36" s="184" t="s">
        <v>943</v>
      </c>
      <c r="AJ36" s="192" t="s">
        <v>944</v>
      </c>
      <c r="AK36" s="898"/>
      <c r="AL36" s="898"/>
      <c r="AM36" s="915"/>
      <c r="AN36" s="915"/>
      <c r="AO36" s="915"/>
      <c r="AP36" s="2"/>
    </row>
    <row r="37" spans="2:86" ht="14.25" customHeight="1" x14ac:dyDescent="0.15">
      <c r="B37" s="872"/>
      <c r="C37" s="877"/>
      <c r="D37" s="875"/>
      <c r="E37" s="875"/>
      <c r="F37" s="875"/>
      <c r="G37" s="875"/>
      <c r="H37" s="875"/>
      <c r="I37" s="875"/>
      <c r="J37" s="876"/>
      <c r="K37" s="914"/>
      <c r="L37" s="894"/>
      <c r="M37" s="903"/>
      <c r="N37" s="895"/>
      <c r="O37" s="894"/>
      <c r="P37" s="903"/>
      <c r="Q37" s="903"/>
      <c r="R37" s="903"/>
      <c r="S37" s="903"/>
      <c r="T37" s="903"/>
      <c r="U37" s="903"/>
      <c r="V37" s="903"/>
      <c r="W37" s="903"/>
      <c r="X37" s="895"/>
      <c r="Y37" s="916">
        <f>COUNTIF(Y11:Y34,"〇")</f>
        <v>0</v>
      </c>
      <c r="Z37" s="916">
        <f>COUNTIF(Z11:Z34,"〇")</f>
        <v>0</v>
      </c>
      <c r="AA37" s="916">
        <f>COUNTIF(AA11:AA34,"〇")</f>
        <v>0</v>
      </c>
      <c r="AB37" s="916">
        <f>COUNTIF(AB11:AB34,"〇")</f>
        <v>0</v>
      </c>
      <c r="AC37" s="916">
        <f>COUNTA(AC11:AC34)</f>
        <v>0</v>
      </c>
      <c r="AD37" s="916">
        <f t="shared" ref="AD37:AI37" si="4">COUNTA(AD11:AD34)</f>
        <v>0</v>
      </c>
      <c r="AE37" s="916">
        <f t="shared" si="4"/>
        <v>0</v>
      </c>
      <c r="AF37" s="916">
        <f t="shared" si="4"/>
        <v>1</v>
      </c>
      <c r="AG37" s="916">
        <f t="shared" si="4"/>
        <v>0</v>
      </c>
      <c r="AH37" s="916">
        <f t="shared" si="4"/>
        <v>0</v>
      </c>
      <c r="AI37" s="916">
        <f t="shared" si="4"/>
        <v>0</v>
      </c>
      <c r="AJ37" s="916">
        <f>COUNTA(AJ11:AJ34)</f>
        <v>0</v>
      </c>
      <c r="AK37" s="898"/>
      <c r="AL37" s="898"/>
      <c r="AM37" s="915"/>
      <c r="AN37" s="915"/>
      <c r="AO37" s="915"/>
      <c r="AP37" s="2"/>
    </row>
    <row r="38" spans="2:86" ht="14.25" customHeight="1" x14ac:dyDescent="0.15">
      <c r="B38" s="872"/>
      <c r="C38" s="877"/>
      <c r="D38" s="875"/>
      <c r="E38" s="875"/>
      <c r="F38" s="875"/>
      <c r="G38" s="875"/>
      <c r="H38" s="875"/>
      <c r="I38" s="875"/>
      <c r="J38" s="876"/>
      <c r="K38" s="914"/>
      <c r="L38" s="896"/>
      <c r="M38" s="900"/>
      <c r="N38" s="897"/>
      <c r="O38" s="896"/>
      <c r="P38" s="900"/>
      <c r="Q38" s="900"/>
      <c r="R38" s="900"/>
      <c r="S38" s="900"/>
      <c r="T38" s="900"/>
      <c r="U38" s="900"/>
      <c r="V38" s="900"/>
      <c r="W38" s="900"/>
      <c r="X38" s="897"/>
      <c r="Y38" s="916"/>
      <c r="Z38" s="916"/>
      <c r="AA38" s="916"/>
      <c r="AB38" s="916"/>
      <c r="AC38" s="916"/>
      <c r="AD38" s="916"/>
      <c r="AE38" s="916"/>
      <c r="AF38" s="916"/>
      <c r="AG38" s="916"/>
      <c r="AH38" s="916"/>
      <c r="AI38" s="916"/>
      <c r="AJ38" s="916"/>
      <c r="AK38" s="898"/>
      <c r="AL38" s="898"/>
      <c r="AM38" s="915"/>
      <c r="AN38" s="915"/>
      <c r="AO38" s="915"/>
      <c r="AP38" s="2"/>
    </row>
    <row r="39" spans="2:86" ht="12" customHeight="1" x14ac:dyDescent="0.15">
      <c r="B39" s="872"/>
      <c r="C39" s="877"/>
      <c r="D39" s="875"/>
      <c r="E39" s="875"/>
      <c r="F39" s="875"/>
      <c r="G39" s="875"/>
      <c r="H39" s="875"/>
      <c r="I39" s="875"/>
      <c r="J39" s="875"/>
      <c r="K39" s="924" t="s">
        <v>952</v>
      </c>
      <c r="L39" s="926"/>
      <c r="M39" s="926"/>
      <c r="N39" s="926"/>
      <c r="O39" s="926"/>
      <c r="P39" s="926"/>
      <c r="Q39" s="926"/>
      <c r="R39" s="926"/>
      <c r="S39" s="926"/>
      <c r="T39" s="926"/>
      <c r="U39" s="926"/>
      <c r="V39" s="926"/>
      <c r="W39" s="926"/>
      <c r="X39" s="926"/>
      <c r="Y39" s="926"/>
      <c r="Z39" s="926"/>
      <c r="AA39" s="926"/>
      <c r="AB39" s="926"/>
      <c r="AC39" s="926"/>
      <c r="AD39" s="926"/>
      <c r="AE39" s="926"/>
      <c r="AF39" s="926"/>
      <c r="AG39" s="926"/>
      <c r="AH39" s="926"/>
      <c r="AI39" s="926"/>
      <c r="AJ39" s="926"/>
      <c r="AK39" s="927"/>
      <c r="AL39" s="927"/>
      <c r="AM39" s="927"/>
      <c r="AN39" s="927"/>
      <c r="AO39" s="928"/>
      <c r="AP39" s="2"/>
    </row>
    <row r="40" spans="2:86" ht="12" customHeight="1" x14ac:dyDescent="0.15">
      <c r="B40" s="872"/>
      <c r="C40" s="877"/>
      <c r="D40" s="875"/>
      <c r="E40" s="875"/>
      <c r="F40" s="875"/>
      <c r="G40" s="875"/>
      <c r="H40" s="875"/>
      <c r="I40" s="875"/>
      <c r="J40" s="875"/>
      <c r="K40" s="925"/>
      <c r="L40" s="927"/>
      <c r="M40" s="927"/>
      <c r="N40" s="927"/>
      <c r="O40" s="927"/>
      <c r="P40" s="927"/>
      <c r="Q40" s="927"/>
      <c r="R40" s="927"/>
      <c r="S40" s="927"/>
      <c r="T40" s="927"/>
      <c r="U40" s="927"/>
      <c r="V40" s="927"/>
      <c r="W40" s="927"/>
      <c r="X40" s="927"/>
      <c r="Y40" s="927"/>
      <c r="Z40" s="927"/>
      <c r="AA40" s="927"/>
      <c r="AB40" s="927"/>
      <c r="AC40" s="927"/>
      <c r="AD40" s="927"/>
      <c r="AE40" s="927"/>
      <c r="AF40" s="927"/>
      <c r="AG40" s="927"/>
      <c r="AH40" s="927"/>
      <c r="AI40" s="927"/>
      <c r="AJ40" s="927"/>
      <c r="AK40" s="927"/>
      <c r="AL40" s="927"/>
      <c r="AM40" s="927"/>
      <c r="AN40" s="927"/>
      <c r="AO40" s="928"/>
      <c r="AP40" s="2"/>
    </row>
    <row r="41" spans="2:86" ht="12" customHeight="1" x14ac:dyDescent="0.15">
      <c r="B41" s="872"/>
      <c r="C41" s="877"/>
      <c r="D41" s="875"/>
      <c r="E41" s="875"/>
      <c r="F41" s="875"/>
      <c r="G41" s="875"/>
      <c r="H41" s="875"/>
      <c r="I41" s="875"/>
      <c r="J41" s="875"/>
      <c r="K41" s="925"/>
      <c r="L41" s="927"/>
      <c r="M41" s="927"/>
      <c r="N41" s="927"/>
      <c r="O41" s="927"/>
      <c r="P41" s="927"/>
      <c r="Q41" s="927"/>
      <c r="R41" s="927"/>
      <c r="S41" s="927"/>
      <c r="T41" s="927"/>
      <c r="U41" s="927"/>
      <c r="V41" s="927"/>
      <c r="W41" s="927"/>
      <c r="X41" s="927"/>
      <c r="Y41" s="927"/>
      <c r="Z41" s="927"/>
      <c r="AA41" s="927"/>
      <c r="AB41" s="927"/>
      <c r="AC41" s="927"/>
      <c r="AD41" s="927"/>
      <c r="AE41" s="927"/>
      <c r="AF41" s="927"/>
      <c r="AG41" s="927"/>
      <c r="AH41" s="927"/>
      <c r="AI41" s="927"/>
      <c r="AJ41" s="927"/>
      <c r="AK41" s="927"/>
      <c r="AL41" s="927"/>
      <c r="AM41" s="927"/>
      <c r="AN41" s="927"/>
      <c r="AO41" s="928"/>
      <c r="AP41" s="2"/>
    </row>
    <row r="42" spans="2:86" ht="12" customHeight="1" x14ac:dyDescent="0.15">
      <c r="B42" s="872"/>
      <c r="C42" s="877"/>
      <c r="D42" s="875"/>
      <c r="E42" s="875"/>
      <c r="F42" s="875"/>
      <c r="G42" s="875"/>
      <c r="H42" s="875"/>
      <c r="I42" s="875"/>
      <c r="J42" s="875"/>
      <c r="K42" s="925"/>
      <c r="L42" s="929"/>
      <c r="M42" s="929"/>
      <c r="N42" s="929"/>
      <c r="O42" s="929"/>
      <c r="P42" s="929"/>
      <c r="Q42" s="929"/>
      <c r="R42" s="929"/>
      <c r="S42" s="929"/>
      <c r="T42" s="929"/>
      <c r="U42" s="929"/>
      <c r="V42" s="929"/>
      <c r="W42" s="929"/>
      <c r="X42" s="929"/>
      <c r="Y42" s="929"/>
      <c r="Z42" s="929"/>
      <c r="AA42" s="929"/>
      <c r="AB42" s="929"/>
      <c r="AC42" s="929"/>
      <c r="AD42" s="929"/>
      <c r="AE42" s="929"/>
      <c r="AF42" s="929"/>
      <c r="AG42" s="929"/>
      <c r="AH42" s="929"/>
      <c r="AI42" s="929"/>
      <c r="AJ42" s="929"/>
      <c r="AK42" s="929"/>
      <c r="AL42" s="929"/>
      <c r="AM42" s="929"/>
      <c r="AN42" s="929"/>
      <c r="AO42" s="930"/>
      <c r="AP42" s="172"/>
      <c r="CD42" s="2"/>
      <c r="CE42" s="2"/>
      <c r="CF42" s="2"/>
      <c r="CG42" s="2"/>
      <c r="CH42" s="2"/>
    </row>
    <row r="43" spans="2:86" ht="12" customHeight="1" x14ac:dyDescent="0.15">
      <c r="B43" s="872"/>
      <c r="C43" s="877"/>
      <c r="D43" s="875"/>
      <c r="E43" s="875"/>
      <c r="F43" s="875"/>
      <c r="G43" s="875"/>
      <c r="H43" s="875"/>
      <c r="I43" s="875"/>
      <c r="J43" s="876"/>
      <c r="K43" s="917" t="s">
        <v>953</v>
      </c>
      <c r="L43" s="917"/>
      <c r="M43" s="917"/>
      <c r="N43" s="917"/>
      <c r="O43" s="917"/>
      <c r="P43" s="917"/>
      <c r="Q43" s="917"/>
      <c r="R43" s="917"/>
      <c r="S43" s="917"/>
      <c r="T43" s="917"/>
      <c r="U43" s="917"/>
      <c r="V43" s="917"/>
      <c r="W43" s="917"/>
      <c r="X43" s="917"/>
      <c r="Y43" s="917"/>
      <c r="Z43" s="917"/>
      <c r="AA43" s="917"/>
      <c r="AB43" s="917"/>
      <c r="AC43" s="917"/>
      <c r="AD43" s="917"/>
      <c r="AE43" s="917"/>
      <c r="AF43" s="917"/>
      <c r="AG43" s="917"/>
      <c r="AH43" s="917"/>
      <c r="AI43" s="917"/>
      <c r="AJ43" s="917"/>
      <c r="AK43" s="917"/>
      <c r="AL43" s="917"/>
      <c r="AM43" s="917"/>
      <c r="AN43" s="917"/>
      <c r="AO43" s="917"/>
      <c r="AP43" s="172"/>
      <c r="CD43" s="2"/>
      <c r="CE43" s="2"/>
      <c r="CF43" s="2"/>
      <c r="CG43" s="2"/>
      <c r="CH43" s="2"/>
    </row>
    <row r="44" spans="2:86" ht="12" customHeight="1" x14ac:dyDescent="0.15">
      <c r="B44" s="872"/>
      <c r="C44" s="877"/>
      <c r="D44" s="875"/>
      <c r="E44" s="875"/>
      <c r="F44" s="875"/>
      <c r="G44" s="875"/>
      <c r="H44" s="875"/>
      <c r="I44" s="875"/>
      <c r="J44" s="876"/>
      <c r="K44" s="918" t="s">
        <v>954</v>
      </c>
      <c r="L44" s="919"/>
      <c r="M44" s="919"/>
      <c r="N44" s="919"/>
      <c r="O44" s="919"/>
      <c r="P44" s="919"/>
      <c r="Q44" s="919"/>
      <c r="R44" s="919"/>
      <c r="S44" s="919"/>
      <c r="T44" s="919"/>
      <c r="U44" s="919"/>
      <c r="V44" s="919"/>
      <c r="W44" s="919"/>
      <c r="X44" s="919"/>
      <c r="Y44" s="919"/>
      <c r="Z44" s="919"/>
      <c r="AA44" s="919"/>
      <c r="AB44" s="919"/>
      <c r="AC44" s="919"/>
      <c r="AD44" s="919"/>
      <c r="AE44" s="919"/>
      <c r="AF44" s="919"/>
      <c r="AG44" s="919"/>
      <c r="AH44" s="919"/>
      <c r="AI44" s="919"/>
      <c r="AJ44" s="919"/>
      <c r="AK44" s="919"/>
      <c r="AL44" s="919"/>
      <c r="AM44" s="919"/>
      <c r="AN44" s="919"/>
      <c r="AO44" s="920"/>
      <c r="AP44" s="172"/>
      <c r="CD44" s="2"/>
      <c r="CE44" s="2"/>
      <c r="CF44" s="2"/>
      <c r="CG44" s="2"/>
      <c r="CH44" s="2"/>
    </row>
    <row r="45" spans="2:86" ht="12" customHeight="1" x14ac:dyDescent="0.15">
      <c r="B45" s="480"/>
      <c r="C45" s="878"/>
      <c r="D45" s="879"/>
      <c r="E45" s="879"/>
      <c r="F45" s="879"/>
      <c r="G45" s="879"/>
      <c r="H45" s="879"/>
      <c r="I45" s="879"/>
      <c r="J45" s="880"/>
      <c r="K45" s="921" t="s">
        <v>955</v>
      </c>
      <c r="L45" s="922"/>
      <c r="M45" s="922"/>
      <c r="N45" s="922"/>
      <c r="O45" s="922"/>
      <c r="P45" s="922"/>
      <c r="Q45" s="922"/>
      <c r="R45" s="922"/>
      <c r="S45" s="922"/>
      <c r="T45" s="922"/>
      <c r="U45" s="922"/>
      <c r="V45" s="922"/>
      <c r="W45" s="922"/>
      <c r="X45" s="922"/>
      <c r="Y45" s="922"/>
      <c r="Z45" s="922"/>
      <c r="AA45" s="922"/>
      <c r="AB45" s="922"/>
      <c r="AC45" s="922"/>
      <c r="AD45" s="922"/>
      <c r="AE45" s="922"/>
      <c r="AF45" s="922"/>
      <c r="AG45" s="922"/>
      <c r="AH45" s="922"/>
      <c r="AI45" s="922"/>
      <c r="AJ45" s="922"/>
      <c r="AK45" s="922"/>
      <c r="AL45" s="922"/>
      <c r="AM45" s="922"/>
      <c r="AN45" s="922"/>
      <c r="AO45" s="923"/>
      <c r="AP45" s="172"/>
      <c r="CD45" s="2"/>
      <c r="CE45" s="2"/>
      <c r="CF45" s="2"/>
      <c r="CG45" s="2"/>
      <c r="CH45" s="2"/>
    </row>
    <row r="46" spans="2:86" ht="12" customHeight="1" x14ac:dyDescent="0.2">
      <c r="B46" s="159" t="s">
        <v>956</v>
      </c>
      <c r="C46" s="181"/>
      <c r="D46" s="181"/>
      <c r="E46" s="181"/>
      <c r="F46" s="181"/>
      <c r="G46" s="181"/>
      <c r="H46" s="181"/>
      <c r="I46" s="181"/>
      <c r="J46" s="181"/>
      <c r="K46" s="193"/>
      <c r="L46" s="193"/>
      <c r="M46" s="193"/>
      <c r="N46" s="193"/>
      <c r="O46" s="193"/>
      <c r="P46" s="193"/>
      <c r="Q46" s="193"/>
      <c r="R46" s="193"/>
      <c r="S46" s="193"/>
      <c r="T46" s="193"/>
      <c r="U46" s="193"/>
      <c r="V46" s="193"/>
      <c r="W46" s="193"/>
      <c r="X46" s="193"/>
      <c r="Y46" s="193"/>
      <c r="Z46" s="193"/>
      <c r="AA46" s="193"/>
      <c r="AB46" s="193"/>
      <c r="AC46" s="193"/>
      <c r="AD46" s="193"/>
      <c r="AE46" s="193"/>
      <c r="AF46" s="193"/>
      <c r="AG46" s="193"/>
      <c r="AH46" s="193"/>
      <c r="AI46" s="193"/>
      <c r="AJ46" s="193"/>
      <c r="AK46" s="193"/>
      <c r="AL46" s="193"/>
      <c r="AM46" s="193"/>
      <c r="AN46" s="193"/>
      <c r="AO46" s="193"/>
      <c r="AP46" s="172"/>
      <c r="CD46" s="2"/>
      <c r="CE46" s="2"/>
      <c r="CF46" s="2"/>
      <c r="CG46" s="2"/>
      <c r="CH46" s="2"/>
    </row>
    <row r="47" spans="2:86" s="159" customFormat="1" ht="12" customHeight="1" x14ac:dyDescent="0.15">
      <c r="B47" s="2" t="s">
        <v>957</v>
      </c>
      <c r="AP47" s="172"/>
      <c r="AQ47" s="172"/>
      <c r="AR47" s="172"/>
      <c r="AS47" s="172"/>
      <c r="AT47" s="172"/>
      <c r="AU47" s="172"/>
      <c r="AV47" s="172"/>
      <c r="AW47" s="172"/>
      <c r="AX47" s="172"/>
      <c r="AY47" s="172"/>
      <c r="AZ47" s="172"/>
      <c r="BA47" s="172"/>
      <c r="BB47" s="172"/>
      <c r="BC47" s="172"/>
      <c r="BD47" s="172"/>
      <c r="BE47" s="172"/>
      <c r="BF47" s="172"/>
      <c r="BG47" s="172"/>
      <c r="BH47" s="172"/>
      <c r="BI47" s="172"/>
      <c r="BJ47" s="172"/>
      <c r="BK47" s="172"/>
      <c r="BL47" s="172"/>
      <c r="BM47" s="172"/>
      <c r="BN47" s="172"/>
      <c r="BO47" s="172"/>
      <c r="BP47" s="172"/>
      <c r="BQ47" s="172"/>
      <c r="BR47" s="172"/>
      <c r="BS47" s="172"/>
      <c r="BT47" s="172"/>
      <c r="BU47" s="172"/>
      <c r="BV47" s="172"/>
      <c r="BW47" s="172"/>
      <c r="BX47" s="172"/>
      <c r="BY47" s="172"/>
      <c r="BZ47" s="172"/>
      <c r="CA47" s="172"/>
      <c r="CB47" s="172"/>
      <c r="CC47" s="172"/>
    </row>
    <row r="48" spans="2:86" ht="12" customHeight="1" x14ac:dyDescent="0.15">
      <c r="B48" s="2" t="s">
        <v>958</v>
      </c>
      <c r="AP48" s="172"/>
      <c r="CD48" s="2"/>
      <c r="CE48" s="2"/>
      <c r="CF48" s="2"/>
      <c r="CG48" s="2"/>
      <c r="CH48" s="2"/>
    </row>
    <row r="49" spans="2:86" ht="12" customHeight="1" x14ac:dyDescent="0.15">
      <c r="B49" s="2" t="s">
        <v>959</v>
      </c>
      <c r="AP49" s="172"/>
      <c r="CD49" s="2"/>
      <c r="CE49" s="2"/>
      <c r="CF49" s="2"/>
      <c r="CG49" s="2"/>
      <c r="CH49" s="2"/>
    </row>
    <row r="50" spans="2:86" ht="12" customHeight="1" x14ac:dyDescent="0.15">
      <c r="B50" s="2" t="s">
        <v>960</v>
      </c>
    </row>
    <row r="51" spans="2:86" ht="12" customHeight="1" x14ac:dyDescent="0.15">
      <c r="B51" s="2" t="s">
        <v>961</v>
      </c>
    </row>
    <row r="52" spans="2:86" ht="12" customHeight="1" x14ac:dyDescent="0.15">
      <c r="B52" s="2" t="s">
        <v>962</v>
      </c>
    </row>
    <row r="53" spans="2:86" x14ac:dyDescent="0.15">
      <c r="B53" s="2" t="s">
        <v>963</v>
      </c>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9"/>
  <conditionalFormatting sqref="Y11:AB34 AG11:AJ34">
    <cfRule type="expression" dxfId="245" priority="3">
      <formula>$AQ11=2</formula>
    </cfRule>
  </conditionalFormatting>
  <conditionalFormatting sqref="Y11:AF34">
    <cfRule type="expression" dxfId="244" priority="2">
      <formula>$AQ11=3</formula>
    </cfRule>
  </conditionalFormatting>
  <conditionalFormatting sqref="AC11:AJ34">
    <cfRule type="expression" dxfId="243" priority="1">
      <formula>$AQ11=1</formula>
    </cfRule>
  </conditionalFormatting>
  <dataValidations count="2">
    <dataValidation type="list" allowBlank="1" showInputMessage="1" showErrorMessage="1" sqref="N11:O34" xr:uid="{2A4A6AB8-E63D-4786-AC30-390818F30E1A}">
      <formula1>INDIRECT(L11)</formula1>
    </dataValidation>
    <dataValidation type="list" allowBlank="1" showInputMessage="1" showErrorMessage="1" sqref="Y11:AB34" xr:uid="{82E87602-E221-4D39-8B94-DA1A04DB3A5D}">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1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BF3785-3359-4074-8055-03706BB5C23A}">
  <sheetPr codeName="Sheet147"/>
  <dimension ref="B1:CH53"/>
  <sheetViews>
    <sheetView showGridLines="0" showZeros="0" view="pageBreakPreview" zoomScale="85" zoomScaleNormal="85" zoomScaleSheetLayoutView="85"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1" customWidth="1"/>
    <col min="43" max="86" width="4.125" style="172" customWidth="1"/>
    <col min="87" max="99" width="8" style="2" customWidth="1"/>
    <col min="100" max="110" width="9" style="2"/>
    <col min="111" max="111" width="14" style="2" bestFit="1" customWidth="1"/>
    <col min="112" max="16384" width="9" style="2"/>
  </cols>
  <sheetData>
    <row r="1" spans="2:86" ht="12" customHeight="1" x14ac:dyDescent="0.15">
      <c r="AU1" s="860" t="s">
        <v>909</v>
      </c>
      <c r="AV1" s="861" t="s">
        <v>910</v>
      </c>
      <c r="AW1" s="861"/>
      <c r="AX1" s="861"/>
      <c r="AY1" s="855" t="s">
        <v>911</v>
      </c>
      <c r="AZ1" s="855"/>
      <c r="BA1" s="855"/>
      <c r="BB1" s="855"/>
      <c r="BC1" s="855"/>
      <c r="BD1" s="855"/>
      <c r="BE1" s="855"/>
      <c r="BF1" s="855"/>
      <c r="BG1" s="855"/>
      <c r="BH1" s="855"/>
      <c r="BI1" s="855"/>
      <c r="BJ1" s="855"/>
      <c r="BK1" s="855" t="s">
        <v>912</v>
      </c>
      <c r="BL1" s="855"/>
      <c r="BM1" s="855"/>
      <c r="BN1" s="855"/>
      <c r="BO1" s="855"/>
      <c r="BP1" s="855"/>
      <c r="BQ1" s="855"/>
      <c r="BR1" s="855"/>
      <c r="BS1" s="855"/>
      <c r="BT1" s="855"/>
      <c r="BU1" s="855"/>
      <c r="BV1" s="855"/>
      <c r="BW1" s="857"/>
      <c r="BX1" s="857"/>
      <c r="BY1" s="857"/>
      <c r="BZ1" s="857"/>
      <c r="CA1" s="857"/>
      <c r="CB1" s="857"/>
      <c r="CC1" s="857"/>
      <c r="CD1" s="857"/>
      <c r="CE1" s="857"/>
      <c r="CF1" s="857"/>
      <c r="CG1" s="857"/>
      <c r="CH1" s="857"/>
    </row>
    <row r="2" spans="2:86" ht="8.25" customHeight="1" x14ac:dyDescent="0.15">
      <c r="AU2" s="860"/>
      <c r="AV2" s="861" t="s">
        <v>913</v>
      </c>
      <c r="AW2" s="862" t="s">
        <v>914</v>
      </c>
      <c r="AX2" s="862" t="s">
        <v>915</v>
      </c>
      <c r="AY2" s="855" t="s">
        <v>916</v>
      </c>
      <c r="AZ2" s="855"/>
      <c r="BA2" s="855"/>
      <c r="BB2" s="855"/>
      <c r="BC2" s="855"/>
      <c r="BD2" s="855"/>
      <c r="BE2" s="855"/>
      <c r="BF2" s="855"/>
      <c r="BG2" s="855"/>
      <c r="BH2" s="855"/>
      <c r="BI2" s="855"/>
      <c r="BJ2" s="855"/>
      <c r="BK2" s="855" t="s">
        <v>917</v>
      </c>
      <c r="BL2" s="855"/>
      <c r="BM2" s="855"/>
      <c r="BN2" s="855"/>
      <c r="BO2" s="855" t="s">
        <v>918</v>
      </c>
      <c r="BP2" s="855"/>
      <c r="BQ2" s="855"/>
      <c r="BR2" s="855"/>
      <c r="BS2" s="855"/>
      <c r="BT2" s="855"/>
      <c r="BU2" s="855"/>
      <c r="BV2" s="855"/>
      <c r="BW2" s="856"/>
      <c r="BX2" s="856"/>
      <c r="BY2" s="856"/>
      <c r="BZ2" s="856"/>
      <c r="CA2" s="857"/>
      <c r="CB2" s="857"/>
      <c r="CC2" s="857"/>
      <c r="CD2" s="857"/>
      <c r="CE2" s="857"/>
      <c r="CF2" s="857"/>
      <c r="CG2" s="857"/>
      <c r="CH2" s="857"/>
    </row>
    <row r="3" spans="2:86" ht="24.95" customHeight="1" x14ac:dyDescent="0.15">
      <c r="B3" s="568" t="s">
        <v>919</v>
      </c>
      <c r="C3" s="858"/>
      <c r="D3" s="858"/>
      <c r="E3" s="859"/>
      <c r="F3" s="859"/>
      <c r="G3" s="859"/>
      <c r="H3" s="859"/>
      <c r="I3" s="859"/>
      <c r="J3" s="859"/>
      <c r="K3" s="858"/>
      <c r="L3" s="858"/>
      <c r="M3" s="858"/>
      <c r="N3" s="858"/>
      <c r="O3" s="858"/>
      <c r="P3" s="858"/>
      <c r="Q3" s="858"/>
      <c r="R3" s="858"/>
      <c r="S3" s="858"/>
      <c r="T3" s="858"/>
      <c r="U3" s="858"/>
      <c r="V3" s="858"/>
      <c r="W3" s="858"/>
      <c r="X3" s="858"/>
      <c r="Y3" s="858"/>
      <c r="Z3" s="858"/>
      <c r="AA3" s="858"/>
      <c r="AB3" s="858"/>
      <c r="AC3" s="858"/>
      <c r="AD3" s="858"/>
      <c r="AE3" s="858"/>
      <c r="AF3" s="858"/>
      <c r="AG3" s="858"/>
      <c r="AH3" s="858"/>
      <c r="AI3" s="858"/>
      <c r="AJ3" s="858"/>
      <c r="AK3" s="858"/>
      <c r="AL3" s="858"/>
      <c r="AM3" s="858"/>
      <c r="AN3" s="858"/>
      <c r="AO3" s="858"/>
      <c r="AU3" s="860"/>
      <c r="AV3" s="861"/>
      <c r="AW3" s="862"/>
      <c r="AX3" s="862"/>
      <c r="AY3" s="855" t="s">
        <v>920</v>
      </c>
      <c r="AZ3" s="855"/>
      <c r="BA3" s="855"/>
      <c r="BB3" s="855"/>
      <c r="BC3" s="855" t="s">
        <v>921</v>
      </c>
      <c r="BD3" s="855"/>
      <c r="BE3" s="855"/>
      <c r="BF3" s="855"/>
      <c r="BG3" s="855" t="s">
        <v>922</v>
      </c>
      <c r="BH3" s="855"/>
      <c r="BI3" s="855"/>
      <c r="BJ3" s="855"/>
      <c r="BK3" s="855" t="s">
        <v>923</v>
      </c>
      <c r="BL3" s="855"/>
      <c r="BM3" s="855"/>
      <c r="BN3" s="855"/>
      <c r="BO3" s="855" t="s">
        <v>921</v>
      </c>
      <c r="BP3" s="855"/>
      <c r="BQ3" s="855"/>
      <c r="BR3" s="855"/>
      <c r="BS3" s="855" t="s">
        <v>922</v>
      </c>
      <c r="BT3" s="855"/>
      <c r="BU3" s="855"/>
      <c r="BV3" s="855"/>
      <c r="BW3" s="857"/>
      <c r="BX3" s="857"/>
      <c r="BY3" s="857"/>
      <c r="BZ3" s="857"/>
      <c r="CA3" s="857"/>
      <c r="CB3" s="857"/>
      <c r="CC3" s="857"/>
      <c r="CD3" s="857"/>
      <c r="CE3" s="857"/>
      <c r="CF3" s="857"/>
      <c r="CG3" s="857"/>
      <c r="CH3" s="857"/>
    </row>
    <row r="4" spans="2:86" ht="18" customHeight="1" x14ac:dyDescent="0.15">
      <c r="B4" s="401" t="s">
        <v>8</v>
      </c>
      <c r="C4" s="401"/>
      <c r="D4" s="401"/>
      <c r="E4" s="624" t="s">
        <v>542</v>
      </c>
      <c r="F4" s="625"/>
      <c r="G4" s="625"/>
      <c r="H4" s="625"/>
      <c r="I4" s="625"/>
      <c r="J4" s="626"/>
      <c r="K4" s="496" t="s">
        <v>9</v>
      </c>
      <c r="L4" s="496"/>
      <c r="M4" s="496"/>
      <c r="N4" s="648" t="s">
        <v>543</v>
      </c>
      <c r="O4" s="648"/>
      <c r="P4" s="648"/>
      <c r="Q4" s="648"/>
      <c r="R4" s="648"/>
      <c r="S4" s="648"/>
      <c r="T4" s="498" t="s">
        <v>924</v>
      </c>
      <c r="U4" s="499"/>
      <c r="V4" s="499"/>
      <c r="W4" s="499"/>
      <c r="X4" s="500"/>
      <c r="Y4" s="870" t="s">
        <v>545</v>
      </c>
      <c r="Z4" s="870"/>
      <c r="AA4" s="870"/>
      <c r="AB4" s="870"/>
      <c r="AC4" s="870"/>
      <c r="AD4" s="870"/>
      <c r="AE4" s="870"/>
      <c r="AF4" s="870"/>
      <c r="AG4" s="498" t="s">
        <v>546</v>
      </c>
      <c r="AH4" s="499"/>
      <c r="AI4" s="499"/>
      <c r="AJ4" s="500"/>
      <c r="AK4" s="863">
        <v>45621</v>
      </c>
      <c r="AL4" s="864"/>
      <c r="AM4" s="864"/>
      <c r="AN4" s="864"/>
      <c r="AO4" s="865"/>
      <c r="AU4" s="860"/>
      <c r="AV4" s="861"/>
      <c r="AW4" s="862"/>
      <c r="AX4" s="862"/>
      <c r="AY4" s="173" t="s">
        <v>925</v>
      </c>
      <c r="AZ4" s="173" t="s">
        <v>926</v>
      </c>
      <c r="BA4" s="173" t="s">
        <v>927</v>
      </c>
      <c r="BB4" s="173" t="s">
        <v>928</v>
      </c>
      <c r="BC4" s="173" t="s">
        <v>925</v>
      </c>
      <c r="BD4" s="173" t="s">
        <v>926</v>
      </c>
      <c r="BE4" s="173" t="s">
        <v>927</v>
      </c>
      <c r="BF4" s="173" t="s">
        <v>928</v>
      </c>
      <c r="BG4" s="173" t="s">
        <v>925</v>
      </c>
      <c r="BH4" s="173" t="s">
        <v>926</v>
      </c>
      <c r="BI4" s="173" t="s">
        <v>927</v>
      </c>
      <c r="BJ4" s="173" t="s">
        <v>928</v>
      </c>
      <c r="BK4" s="173" t="s">
        <v>925</v>
      </c>
      <c r="BL4" s="173" t="s">
        <v>926</v>
      </c>
      <c r="BM4" s="173" t="s">
        <v>927</v>
      </c>
      <c r="BN4" s="173" t="s">
        <v>928</v>
      </c>
      <c r="BO4" s="173" t="s">
        <v>925</v>
      </c>
      <c r="BP4" s="173" t="s">
        <v>926</v>
      </c>
      <c r="BQ4" s="173" t="s">
        <v>927</v>
      </c>
      <c r="BR4" s="173" t="s">
        <v>928</v>
      </c>
      <c r="BS4" s="173" t="s">
        <v>925</v>
      </c>
      <c r="BT4" s="173" t="s">
        <v>926</v>
      </c>
      <c r="BU4" s="173" t="s">
        <v>927</v>
      </c>
      <c r="BV4" s="173" t="s">
        <v>928</v>
      </c>
      <c r="BW4" s="5"/>
      <c r="BX4" s="5"/>
      <c r="BY4" s="5"/>
      <c r="BZ4" s="5"/>
      <c r="CA4" s="5"/>
      <c r="CB4" s="5"/>
      <c r="CC4" s="5"/>
      <c r="CD4" s="5"/>
      <c r="CE4" s="5"/>
      <c r="CF4" s="5"/>
      <c r="CG4" s="5"/>
      <c r="CH4" s="5"/>
    </row>
    <row r="5" spans="2:86" ht="18" customHeight="1" x14ac:dyDescent="0.15">
      <c r="B5" s="409" t="s">
        <v>0</v>
      </c>
      <c r="C5" s="409"/>
      <c r="D5" s="409"/>
      <c r="E5" s="634" t="s">
        <v>547</v>
      </c>
      <c r="F5" s="635"/>
      <c r="G5" s="635"/>
      <c r="H5" s="635"/>
      <c r="I5" s="635"/>
      <c r="J5" s="636"/>
      <c r="K5" s="528" t="s">
        <v>1</v>
      </c>
      <c r="L5" s="528"/>
      <c r="M5" s="528"/>
      <c r="N5" s="648" t="s">
        <v>548</v>
      </c>
      <c r="O5" s="648"/>
      <c r="P5" s="648"/>
      <c r="Q5" s="648"/>
      <c r="R5" s="648"/>
      <c r="S5" s="648"/>
      <c r="T5" s="501"/>
      <c r="U5" s="502"/>
      <c r="V5" s="502"/>
      <c r="W5" s="502"/>
      <c r="X5" s="503"/>
      <c r="Y5" s="869" t="s">
        <v>549</v>
      </c>
      <c r="Z5" s="869"/>
      <c r="AA5" s="869"/>
      <c r="AB5" s="869"/>
      <c r="AC5" s="869"/>
      <c r="AD5" s="869"/>
      <c r="AE5" s="869"/>
      <c r="AF5" s="869"/>
      <c r="AG5" s="632"/>
      <c r="AH5" s="650"/>
      <c r="AI5" s="650"/>
      <c r="AJ5" s="633"/>
      <c r="AK5" s="866"/>
      <c r="AL5" s="867"/>
      <c r="AM5" s="867"/>
      <c r="AN5" s="867"/>
      <c r="AO5" s="868"/>
      <c r="AU5" s="860"/>
      <c r="AV5" s="174" t="str">
        <f>N7</f>
        <v>S048</v>
      </c>
      <c r="AW5" s="175">
        <f>R7</f>
        <v>9.5</v>
      </c>
      <c r="AX5" s="176" t="str">
        <f>AM35</f>
        <v>Ⅱ</v>
      </c>
      <c r="AY5" s="176">
        <f>Y37</f>
        <v>0</v>
      </c>
      <c r="AZ5" s="176">
        <f t="shared" ref="AZ5:BJ5" si="0">Z37</f>
        <v>0</v>
      </c>
      <c r="BA5" s="176">
        <f t="shared" si="0"/>
        <v>0</v>
      </c>
      <c r="BB5" s="176">
        <f>AB37</f>
        <v>0</v>
      </c>
      <c r="BC5" s="176">
        <f t="shared" si="0"/>
        <v>0</v>
      </c>
      <c r="BD5" s="176">
        <f>AD37</f>
        <v>0</v>
      </c>
      <c r="BE5" s="176">
        <f>AE37</f>
        <v>0</v>
      </c>
      <c r="BF5" s="176">
        <f t="shared" si="0"/>
        <v>1</v>
      </c>
      <c r="BG5" s="176">
        <f t="shared" si="0"/>
        <v>0</v>
      </c>
      <c r="BH5" s="176">
        <f t="shared" si="0"/>
        <v>0</v>
      </c>
      <c r="BI5" s="176">
        <f>AI37</f>
        <v>0</v>
      </c>
      <c r="BJ5" s="176">
        <f t="shared" si="0"/>
        <v>0</v>
      </c>
      <c r="BK5" s="176" t="str">
        <f>IF(Y37&gt;0,R7,"")</f>
        <v/>
      </c>
      <c r="BL5" s="177" t="str">
        <f>IF(Y37&gt;0,"",IF(Z37&gt;0,R7,""))</f>
        <v/>
      </c>
      <c r="BM5" s="177" t="str">
        <f>IF(Y37+Z37&gt;0,"",IF(AA37&gt;0,R7,""))</f>
        <v/>
      </c>
      <c r="BN5" s="177" t="str">
        <f>IF(Y37+Z37+AA37&gt;0,"",IF(AB37&gt;0,R7,""))</f>
        <v/>
      </c>
      <c r="BO5" s="176">
        <f>AC35</f>
        <v>0</v>
      </c>
      <c r="BP5" s="176">
        <f t="shared" ref="BP5:BQ5" si="1">AD35</f>
        <v>0</v>
      </c>
      <c r="BQ5" s="176">
        <f t="shared" si="1"/>
        <v>0</v>
      </c>
      <c r="BR5" s="176">
        <f>AF35</f>
        <v>2.5000000000000001E-3</v>
      </c>
      <c r="BS5" s="176">
        <f>AG35</f>
        <v>0</v>
      </c>
      <c r="BT5" s="176">
        <f>AH35</f>
        <v>0</v>
      </c>
      <c r="BU5" s="176">
        <f>AI35</f>
        <v>0</v>
      </c>
      <c r="BV5" s="176">
        <f>AJ35</f>
        <v>0</v>
      </c>
      <c r="BW5" s="178"/>
      <c r="BX5" s="179"/>
      <c r="BY5" s="179"/>
      <c r="BZ5" s="179"/>
      <c r="CA5" s="180"/>
      <c r="CB5" s="180"/>
      <c r="CC5" s="180"/>
      <c r="CD5" s="180"/>
      <c r="CE5" s="180"/>
      <c r="CF5" s="180"/>
      <c r="CG5" s="180"/>
      <c r="CH5" s="180"/>
    </row>
    <row r="6" spans="2:86" ht="12" customHeight="1" x14ac:dyDescent="0.15">
      <c r="B6" s="871" t="s">
        <v>929</v>
      </c>
      <c r="C6" s="873"/>
      <c r="D6" s="874"/>
      <c r="E6" s="875"/>
      <c r="F6" s="875"/>
      <c r="G6" s="875"/>
      <c r="H6" s="875"/>
      <c r="I6" s="875"/>
      <c r="J6" s="876"/>
      <c r="K6" s="881" t="s">
        <v>930</v>
      </c>
      <c r="L6" s="882"/>
      <c r="M6" s="882"/>
      <c r="N6" s="882"/>
      <c r="O6" s="882"/>
      <c r="P6" s="882"/>
      <c r="Q6" s="882"/>
      <c r="R6" s="882"/>
      <c r="S6" s="882"/>
      <c r="T6" s="882"/>
      <c r="U6" s="882"/>
      <c r="V6" s="882"/>
      <c r="W6" s="882"/>
      <c r="X6" s="882"/>
      <c r="Y6" s="882"/>
      <c r="Z6" s="882"/>
      <c r="AA6" s="882"/>
      <c r="AB6" s="882"/>
      <c r="AC6" s="882"/>
      <c r="AD6" s="882"/>
      <c r="AE6" s="882"/>
      <c r="AF6" s="882"/>
      <c r="AG6" s="882"/>
      <c r="AH6" s="882"/>
      <c r="AI6" s="882"/>
      <c r="AJ6" s="882"/>
      <c r="AK6" s="882"/>
      <c r="AL6" s="882"/>
      <c r="AM6" s="882"/>
      <c r="AN6" s="882"/>
      <c r="AO6" s="883"/>
      <c r="AP6" s="2"/>
    </row>
    <row r="7" spans="2:86" ht="12" customHeight="1" x14ac:dyDescent="0.15">
      <c r="B7" s="872"/>
      <c r="C7" s="877"/>
      <c r="D7" s="875"/>
      <c r="E7" s="875"/>
      <c r="F7" s="875"/>
      <c r="G7" s="875"/>
      <c r="H7" s="875"/>
      <c r="I7" s="875"/>
      <c r="J7" s="876"/>
      <c r="K7" s="884" t="s">
        <v>931</v>
      </c>
      <c r="L7" s="885"/>
      <c r="M7" s="886"/>
      <c r="N7" s="887" t="s">
        <v>633</v>
      </c>
      <c r="O7" s="888"/>
      <c r="P7" s="884" t="s">
        <v>932</v>
      </c>
      <c r="Q7" s="886"/>
      <c r="R7" s="889">
        <v>9.5</v>
      </c>
      <c r="S7" s="890"/>
      <c r="T7" s="891"/>
      <c r="U7" s="892" t="s">
        <v>933</v>
      </c>
      <c r="V7" s="893"/>
      <c r="W7" s="892" t="s">
        <v>934</v>
      </c>
      <c r="X7" s="893"/>
      <c r="Y7" s="886" t="s">
        <v>935</v>
      </c>
      <c r="Z7" s="898"/>
      <c r="AA7" s="898"/>
      <c r="AB7" s="898"/>
      <c r="AC7" s="892" t="s">
        <v>936</v>
      </c>
      <c r="AD7" s="899"/>
      <c r="AE7" s="899"/>
      <c r="AF7" s="899"/>
      <c r="AG7" s="899"/>
      <c r="AH7" s="899"/>
      <c r="AI7" s="899"/>
      <c r="AJ7" s="893"/>
      <c r="AK7" s="892" t="s">
        <v>937</v>
      </c>
      <c r="AL7" s="899"/>
      <c r="AM7" s="899"/>
      <c r="AN7" s="901"/>
      <c r="AO7" s="902"/>
      <c r="AP7" s="2"/>
      <c r="AW7" s="182"/>
    </row>
    <row r="8" spans="2:86" ht="12" customHeight="1" x14ac:dyDescent="0.15">
      <c r="B8" s="872"/>
      <c r="C8" s="877"/>
      <c r="D8" s="875"/>
      <c r="E8" s="875"/>
      <c r="F8" s="875"/>
      <c r="G8" s="875"/>
      <c r="H8" s="875"/>
      <c r="I8" s="875"/>
      <c r="J8" s="876"/>
      <c r="K8" s="898" t="s">
        <v>731</v>
      </c>
      <c r="L8" s="898" t="s">
        <v>560</v>
      </c>
      <c r="M8" s="898"/>
      <c r="N8" s="898" t="s">
        <v>561</v>
      </c>
      <c r="O8" s="898"/>
      <c r="P8" s="898" t="s">
        <v>938</v>
      </c>
      <c r="Q8" s="898"/>
      <c r="R8" s="898" t="s">
        <v>939</v>
      </c>
      <c r="S8" s="898"/>
      <c r="T8" s="898"/>
      <c r="U8" s="894"/>
      <c r="V8" s="895"/>
      <c r="W8" s="894"/>
      <c r="X8" s="895"/>
      <c r="Y8" s="886"/>
      <c r="Z8" s="898"/>
      <c r="AA8" s="898"/>
      <c r="AB8" s="898"/>
      <c r="AC8" s="896"/>
      <c r="AD8" s="900"/>
      <c r="AE8" s="900"/>
      <c r="AF8" s="900"/>
      <c r="AG8" s="900"/>
      <c r="AH8" s="900"/>
      <c r="AI8" s="900"/>
      <c r="AJ8" s="897"/>
      <c r="AK8" s="894"/>
      <c r="AL8" s="903"/>
      <c r="AM8" s="903"/>
      <c r="AN8" s="904"/>
      <c r="AO8" s="905"/>
      <c r="AP8" s="2"/>
    </row>
    <row r="9" spans="2:86" ht="12" customHeight="1" x14ac:dyDescent="0.15">
      <c r="B9" s="872"/>
      <c r="C9" s="877"/>
      <c r="D9" s="875"/>
      <c r="E9" s="875"/>
      <c r="F9" s="875"/>
      <c r="G9" s="875"/>
      <c r="H9" s="875"/>
      <c r="I9" s="875"/>
      <c r="J9" s="876"/>
      <c r="K9" s="898"/>
      <c r="L9" s="898"/>
      <c r="M9" s="898"/>
      <c r="N9" s="898"/>
      <c r="O9" s="898"/>
      <c r="P9" s="898"/>
      <c r="Q9" s="898"/>
      <c r="R9" s="898"/>
      <c r="S9" s="898"/>
      <c r="T9" s="898"/>
      <c r="U9" s="894"/>
      <c r="V9" s="895"/>
      <c r="W9" s="894"/>
      <c r="X9" s="895"/>
      <c r="Y9" s="886" t="s">
        <v>940</v>
      </c>
      <c r="Z9" s="898"/>
      <c r="AA9" s="898"/>
      <c r="AB9" s="898"/>
      <c r="AC9" s="898" t="s">
        <v>941</v>
      </c>
      <c r="AD9" s="898"/>
      <c r="AE9" s="898"/>
      <c r="AF9" s="898"/>
      <c r="AG9" s="898" t="s">
        <v>942</v>
      </c>
      <c r="AH9" s="898"/>
      <c r="AI9" s="898"/>
      <c r="AJ9" s="898"/>
      <c r="AK9" s="894"/>
      <c r="AL9" s="903"/>
      <c r="AM9" s="903"/>
      <c r="AN9" s="904"/>
      <c r="AO9" s="905"/>
      <c r="AP9" s="2"/>
    </row>
    <row r="10" spans="2:86" ht="12" customHeight="1" x14ac:dyDescent="0.15">
      <c r="B10" s="872"/>
      <c r="C10" s="877"/>
      <c r="D10" s="875"/>
      <c r="E10" s="875"/>
      <c r="F10" s="875"/>
      <c r="G10" s="875"/>
      <c r="H10" s="875"/>
      <c r="I10" s="875"/>
      <c r="J10" s="876"/>
      <c r="K10" s="898"/>
      <c r="L10" s="898"/>
      <c r="M10" s="898"/>
      <c r="N10" s="898"/>
      <c r="O10" s="898"/>
      <c r="P10" s="898"/>
      <c r="Q10" s="898"/>
      <c r="R10" s="898"/>
      <c r="S10" s="898"/>
      <c r="T10" s="898"/>
      <c r="U10" s="896"/>
      <c r="V10" s="897"/>
      <c r="W10" s="896"/>
      <c r="X10" s="897"/>
      <c r="Y10" s="183" t="s">
        <v>527</v>
      </c>
      <c r="Z10" s="184" t="s">
        <v>526</v>
      </c>
      <c r="AA10" s="184" t="s">
        <v>943</v>
      </c>
      <c r="AB10" s="184" t="s">
        <v>944</v>
      </c>
      <c r="AC10" s="184" t="s">
        <v>527</v>
      </c>
      <c r="AD10" s="184" t="s">
        <v>526</v>
      </c>
      <c r="AE10" s="184" t="s">
        <v>943</v>
      </c>
      <c r="AF10" s="184" t="s">
        <v>944</v>
      </c>
      <c r="AG10" s="184" t="s">
        <v>527</v>
      </c>
      <c r="AH10" s="184" t="s">
        <v>526</v>
      </c>
      <c r="AI10" s="184" t="s">
        <v>943</v>
      </c>
      <c r="AJ10" s="184" t="s">
        <v>944</v>
      </c>
      <c r="AK10" s="896"/>
      <c r="AL10" s="900"/>
      <c r="AM10" s="900"/>
      <c r="AN10" s="906"/>
      <c r="AO10" s="907"/>
      <c r="AP10" s="2"/>
    </row>
    <row r="11" spans="2:86" ht="12" customHeight="1" x14ac:dyDescent="0.15">
      <c r="B11" s="872"/>
      <c r="C11" s="877"/>
      <c r="D11" s="875"/>
      <c r="E11" s="875"/>
      <c r="F11" s="875"/>
      <c r="G11" s="875"/>
      <c r="H11" s="875"/>
      <c r="I11" s="875"/>
      <c r="J11" s="876"/>
      <c r="K11" s="185">
        <v>1</v>
      </c>
      <c r="L11" s="908" t="s">
        <v>574</v>
      </c>
      <c r="M11" s="910"/>
      <c r="N11" s="908" t="s">
        <v>601</v>
      </c>
      <c r="O11" s="910"/>
      <c r="P11" s="908" t="s">
        <v>576</v>
      </c>
      <c r="Q11" s="910"/>
      <c r="R11" s="606" t="s">
        <v>270</v>
      </c>
      <c r="S11" s="606"/>
      <c r="T11" s="606"/>
      <c r="U11" s="908" t="s">
        <v>582</v>
      </c>
      <c r="V11" s="910"/>
      <c r="W11" s="908"/>
      <c r="X11" s="910"/>
      <c r="Y11" s="186"/>
      <c r="Z11" s="187"/>
      <c r="AA11" s="187"/>
      <c r="AB11" s="187"/>
      <c r="AC11" s="188"/>
      <c r="AD11" s="188"/>
      <c r="AE11" s="188"/>
      <c r="AF11" s="188">
        <v>2.5000000000000001E-3</v>
      </c>
      <c r="AG11" s="188"/>
      <c r="AH11" s="188"/>
      <c r="AI11" s="188"/>
      <c r="AJ11" s="188"/>
      <c r="AK11" s="908"/>
      <c r="AL11" s="909"/>
      <c r="AM11" s="909"/>
      <c r="AN11" s="909"/>
      <c r="AO11" s="910"/>
      <c r="AP11" s="2"/>
      <c r="AQ11" s="189">
        <f>IF(P11="材質劣化",2,IF(P11="漏水",3,1))</f>
        <v>2</v>
      </c>
    </row>
    <row r="12" spans="2:86" ht="12" customHeight="1" x14ac:dyDescent="0.15">
      <c r="B12" s="872"/>
      <c r="C12" s="877"/>
      <c r="D12" s="875"/>
      <c r="E12" s="875"/>
      <c r="F12" s="875"/>
      <c r="G12" s="875"/>
      <c r="H12" s="875"/>
      <c r="I12" s="875"/>
      <c r="J12" s="876"/>
      <c r="K12" s="185"/>
      <c r="L12" s="908"/>
      <c r="M12" s="910"/>
      <c r="N12" s="908"/>
      <c r="O12" s="910"/>
      <c r="P12" s="908"/>
      <c r="Q12" s="910"/>
      <c r="R12" s="606"/>
      <c r="S12" s="606"/>
      <c r="T12" s="606"/>
      <c r="U12" s="908"/>
      <c r="V12" s="910"/>
      <c r="W12" s="908"/>
      <c r="X12" s="910"/>
      <c r="Y12" s="186"/>
      <c r="Z12" s="187"/>
      <c r="AA12" s="187"/>
      <c r="AB12" s="187"/>
      <c r="AC12" s="188"/>
      <c r="AD12" s="188"/>
      <c r="AE12" s="188"/>
      <c r="AF12" s="188"/>
      <c r="AG12" s="188"/>
      <c r="AH12" s="188"/>
      <c r="AI12" s="188"/>
      <c r="AJ12" s="188"/>
      <c r="AK12" s="908"/>
      <c r="AL12" s="909"/>
      <c r="AM12" s="909"/>
      <c r="AN12" s="909"/>
      <c r="AO12" s="910"/>
      <c r="AP12" s="2"/>
      <c r="AQ12" s="189">
        <f>IF(P12="材質劣化",2,IF(P12="漏水",3,1))</f>
        <v>1</v>
      </c>
    </row>
    <row r="13" spans="2:86" ht="12" customHeight="1" x14ac:dyDescent="0.15">
      <c r="B13" s="872"/>
      <c r="C13" s="877"/>
      <c r="D13" s="875"/>
      <c r="E13" s="875"/>
      <c r="F13" s="875"/>
      <c r="G13" s="875"/>
      <c r="H13" s="875"/>
      <c r="I13" s="875"/>
      <c r="J13" s="876"/>
      <c r="K13" s="185"/>
      <c r="L13" s="908"/>
      <c r="M13" s="910"/>
      <c r="N13" s="908"/>
      <c r="O13" s="910"/>
      <c r="P13" s="908"/>
      <c r="Q13" s="910"/>
      <c r="R13" s="604"/>
      <c r="S13" s="620"/>
      <c r="T13" s="605"/>
      <c r="U13" s="908"/>
      <c r="V13" s="910"/>
      <c r="W13" s="908"/>
      <c r="X13" s="910"/>
      <c r="Y13" s="186"/>
      <c r="Z13" s="187"/>
      <c r="AA13" s="187"/>
      <c r="AB13" s="187"/>
      <c r="AC13" s="188"/>
      <c r="AD13" s="188"/>
      <c r="AE13" s="188"/>
      <c r="AF13" s="188"/>
      <c r="AG13" s="188"/>
      <c r="AH13" s="188"/>
      <c r="AI13" s="188"/>
      <c r="AJ13" s="188"/>
      <c r="AK13" s="908"/>
      <c r="AL13" s="909"/>
      <c r="AM13" s="909"/>
      <c r="AN13" s="909"/>
      <c r="AO13" s="910"/>
      <c r="AP13" s="2"/>
      <c r="AQ13" s="189">
        <f t="shared" ref="AQ13:AQ34" si="2">IF(P13="材質劣化",2,IF(P13="漏水",3,1))</f>
        <v>1</v>
      </c>
    </row>
    <row r="14" spans="2:86" ht="12" customHeight="1" x14ac:dyDescent="0.15">
      <c r="B14" s="872"/>
      <c r="C14" s="877"/>
      <c r="D14" s="875"/>
      <c r="E14" s="875"/>
      <c r="F14" s="875"/>
      <c r="G14" s="875"/>
      <c r="H14" s="875"/>
      <c r="I14" s="875"/>
      <c r="J14" s="876"/>
      <c r="K14" s="185"/>
      <c r="L14" s="908"/>
      <c r="M14" s="910"/>
      <c r="N14" s="908"/>
      <c r="O14" s="910"/>
      <c r="P14" s="908"/>
      <c r="Q14" s="910"/>
      <c r="R14" s="604"/>
      <c r="S14" s="620"/>
      <c r="T14" s="605"/>
      <c r="U14" s="908"/>
      <c r="V14" s="910"/>
      <c r="W14" s="908"/>
      <c r="X14" s="910"/>
      <c r="Y14" s="186"/>
      <c r="Z14" s="187"/>
      <c r="AA14" s="187"/>
      <c r="AB14" s="187"/>
      <c r="AC14" s="188"/>
      <c r="AD14" s="188"/>
      <c r="AE14" s="188"/>
      <c r="AF14" s="188"/>
      <c r="AG14" s="188"/>
      <c r="AH14" s="188"/>
      <c r="AI14" s="188"/>
      <c r="AJ14" s="188"/>
      <c r="AK14" s="908"/>
      <c r="AL14" s="909"/>
      <c r="AM14" s="909"/>
      <c r="AN14" s="909"/>
      <c r="AO14" s="910"/>
      <c r="AP14" s="2"/>
      <c r="AQ14" s="189">
        <f t="shared" si="2"/>
        <v>1</v>
      </c>
    </row>
    <row r="15" spans="2:86" ht="12" customHeight="1" x14ac:dyDescent="0.15">
      <c r="B15" s="872"/>
      <c r="C15" s="877"/>
      <c r="D15" s="875"/>
      <c r="E15" s="875"/>
      <c r="F15" s="875"/>
      <c r="G15" s="875"/>
      <c r="H15" s="875"/>
      <c r="I15" s="875"/>
      <c r="J15" s="876"/>
      <c r="K15" s="185"/>
      <c r="L15" s="908"/>
      <c r="M15" s="910"/>
      <c r="N15" s="908"/>
      <c r="O15" s="910"/>
      <c r="P15" s="908"/>
      <c r="Q15" s="910"/>
      <c r="R15" s="604"/>
      <c r="S15" s="620"/>
      <c r="T15" s="605"/>
      <c r="U15" s="908"/>
      <c r="V15" s="910"/>
      <c r="W15" s="908"/>
      <c r="X15" s="910"/>
      <c r="Y15" s="186"/>
      <c r="Z15" s="187"/>
      <c r="AA15" s="187"/>
      <c r="AB15" s="187"/>
      <c r="AC15" s="188"/>
      <c r="AD15" s="188"/>
      <c r="AE15" s="188"/>
      <c r="AF15" s="188"/>
      <c r="AG15" s="188"/>
      <c r="AH15" s="188"/>
      <c r="AI15" s="188"/>
      <c r="AJ15" s="188"/>
      <c r="AK15" s="908"/>
      <c r="AL15" s="909"/>
      <c r="AM15" s="909"/>
      <c r="AN15" s="909"/>
      <c r="AO15" s="910"/>
      <c r="AP15" s="2"/>
      <c r="AQ15" s="189">
        <f t="shared" si="2"/>
        <v>1</v>
      </c>
    </row>
    <row r="16" spans="2:86" ht="12" customHeight="1" x14ac:dyDescent="0.15">
      <c r="B16" s="872"/>
      <c r="C16" s="877"/>
      <c r="D16" s="875"/>
      <c r="E16" s="875"/>
      <c r="F16" s="875"/>
      <c r="G16" s="875"/>
      <c r="H16" s="875"/>
      <c r="I16" s="875"/>
      <c r="J16" s="876"/>
      <c r="K16" s="185"/>
      <c r="L16" s="908"/>
      <c r="M16" s="910"/>
      <c r="N16" s="908"/>
      <c r="O16" s="910"/>
      <c r="P16" s="908"/>
      <c r="Q16" s="910"/>
      <c r="R16" s="604"/>
      <c r="S16" s="620"/>
      <c r="T16" s="605"/>
      <c r="U16" s="908"/>
      <c r="V16" s="910"/>
      <c r="W16" s="908"/>
      <c r="X16" s="910"/>
      <c r="Y16" s="186"/>
      <c r="Z16" s="187"/>
      <c r="AA16" s="187"/>
      <c r="AB16" s="187"/>
      <c r="AC16" s="188"/>
      <c r="AD16" s="188"/>
      <c r="AE16" s="188"/>
      <c r="AF16" s="188"/>
      <c r="AG16" s="188"/>
      <c r="AH16" s="188"/>
      <c r="AI16" s="188"/>
      <c r="AJ16" s="188"/>
      <c r="AK16" s="908"/>
      <c r="AL16" s="909"/>
      <c r="AM16" s="909"/>
      <c r="AN16" s="909"/>
      <c r="AO16" s="910"/>
      <c r="AP16" s="2"/>
      <c r="AQ16" s="189">
        <f t="shared" si="2"/>
        <v>1</v>
      </c>
    </row>
    <row r="17" spans="2:46" ht="12" customHeight="1" x14ac:dyDescent="0.15">
      <c r="B17" s="872"/>
      <c r="C17" s="877"/>
      <c r="D17" s="875"/>
      <c r="E17" s="875"/>
      <c r="F17" s="875"/>
      <c r="G17" s="875"/>
      <c r="H17" s="875"/>
      <c r="I17" s="875"/>
      <c r="J17" s="876"/>
      <c r="K17" s="185"/>
      <c r="L17" s="908"/>
      <c r="M17" s="910"/>
      <c r="N17" s="908"/>
      <c r="O17" s="910"/>
      <c r="P17" s="908"/>
      <c r="Q17" s="910"/>
      <c r="R17" s="604"/>
      <c r="S17" s="620"/>
      <c r="T17" s="605"/>
      <c r="U17" s="908"/>
      <c r="V17" s="910"/>
      <c r="W17" s="908"/>
      <c r="X17" s="910"/>
      <c r="Y17" s="186"/>
      <c r="Z17" s="187"/>
      <c r="AA17" s="187"/>
      <c r="AB17" s="187"/>
      <c r="AC17" s="188"/>
      <c r="AD17" s="188"/>
      <c r="AE17" s="188"/>
      <c r="AF17" s="188"/>
      <c r="AG17" s="188"/>
      <c r="AH17" s="188"/>
      <c r="AI17" s="188"/>
      <c r="AJ17" s="188"/>
      <c r="AK17" s="908"/>
      <c r="AL17" s="909"/>
      <c r="AM17" s="909"/>
      <c r="AN17" s="909"/>
      <c r="AO17" s="910"/>
      <c r="AP17" s="2"/>
      <c r="AQ17" s="189">
        <f t="shared" si="2"/>
        <v>1</v>
      </c>
    </row>
    <row r="18" spans="2:46" ht="12" customHeight="1" x14ac:dyDescent="0.15">
      <c r="B18" s="872"/>
      <c r="C18" s="877"/>
      <c r="D18" s="875"/>
      <c r="E18" s="875"/>
      <c r="F18" s="875"/>
      <c r="G18" s="875"/>
      <c r="H18" s="875"/>
      <c r="I18" s="875"/>
      <c r="J18" s="876"/>
      <c r="K18" s="185"/>
      <c r="L18" s="908"/>
      <c r="M18" s="910"/>
      <c r="N18" s="908"/>
      <c r="O18" s="910"/>
      <c r="P18" s="908"/>
      <c r="Q18" s="910"/>
      <c r="R18" s="604"/>
      <c r="S18" s="620"/>
      <c r="T18" s="605"/>
      <c r="U18" s="908"/>
      <c r="V18" s="910"/>
      <c r="W18" s="908"/>
      <c r="X18" s="910"/>
      <c r="Y18" s="186"/>
      <c r="Z18" s="187"/>
      <c r="AA18" s="187"/>
      <c r="AB18" s="187"/>
      <c r="AC18" s="188"/>
      <c r="AD18" s="188"/>
      <c r="AE18" s="188"/>
      <c r="AF18" s="188"/>
      <c r="AG18" s="188"/>
      <c r="AH18" s="188"/>
      <c r="AI18" s="188"/>
      <c r="AJ18" s="188"/>
      <c r="AK18" s="908"/>
      <c r="AL18" s="909"/>
      <c r="AM18" s="909"/>
      <c r="AN18" s="909"/>
      <c r="AO18" s="910"/>
      <c r="AP18" s="2"/>
      <c r="AQ18" s="189">
        <f t="shared" si="2"/>
        <v>1</v>
      </c>
    </row>
    <row r="19" spans="2:46" ht="12" customHeight="1" x14ac:dyDescent="0.15">
      <c r="B19" s="872"/>
      <c r="C19" s="877"/>
      <c r="D19" s="875"/>
      <c r="E19" s="875"/>
      <c r="F19" s="875"/>
      <c r="G19" s="875"/>
      <c r="H19" s="875"/>
      <c r="I19" s="875"/>
      <c r="J19" s="876"/>
      <c r="K19" s="185"/>
      <c r="L19" s="908"/>
      <c r="M19" s="910"/>
      <c r="N19" s="908"/>
      <c r="O19" s="910"/>
      <c r="P19" s="908"/>
      <c r="Q19" s="910"/>
      <c r="R19" s="604"/>
      <c r="S19" s="620"/>
      <c r="T19" s="605"/>
      <c r="U19" s="908"/>
      <c r="V19" s="910"/>
      <c r="W19" s="908"/>
      <c r="X19" s="910"/>
      <c r="Y19" s="186"/>
      <c r="Z19" s="187"/>
      <c r="AA19" s="187"/>
      <c r="AB19" s="187"/>
      <c r="AC19" s="188"/>
      <c r="AD19" s="188"/>
      <c r="AE19" s="188"/>
      <c r="AF19" s="188"/>
      <c r="AG19" s="188"/>
      <c r="AH19" s="188"/>
      <c r="AI19" s="188"/>
      <c r="AJ19" s="188"/>
      <c r="AK19" s="908"/>
      <c r="AL19" s="909"/>
      <c r="AM19" s="909"/>
      <c r="AN19" s="909"/>
      <c r="AO19" s="910"/>
      <c r="AP19" s="2"/>
      <c r="AQ19" s="189">
        <f t="shared" si="2"/>
        <v>1</v>
      </c>
    </row>
    <row r="20" spans="2:46" ht="12" customHeight="1" x14ac:dyDescent="0.15">
      <c r="B20" s="872"/>
      <c r="C20" s="877"/>
      <c r="D20" s="875"/>
      <c r="E20" s="875"/>
      <c r="F20" s="875"/>
      <c r="G20" s="875"/>
      <c r="H20" s="875"/>
      <c r="I20" s="875"/>
      <c r="J20" s="876"/>
      <c r="K20" s="185"/>
      <c r="L20" s="908"/>
      <c r="M20" s="910"/>
      <c r="N20" s="908"/>
      <c r="O20" s="910"/>
      <c r="P20" s="908"/>
      <c r="Q20" s="910"/>
      <c r="R20" s="604"/>
      <c r="S20" s="620"/>
      <c r="T20" s="605"/>
      <c r="U20" s="908"/>
      <c r="V20" s="910"/>
      <c r="W20" s="908"/>
      <c r="X20" s="910"/>
      <c r="Y20" s="186"/>
      <c r="Z20" s="187"/>
      <c r="AA20" s="187"/>
      <c r="AB20" s="187"/>
      <c r="AC20" s="188"/>
      <c r="AD20" s="188"/>
      <c r="AE20" s="188"/>
      <c r="AF20" s="188"/>
      <c r="AG20" s="188"/>
      <c r="AH20" s="188"/>
      <c r="AI20" s="188"/>
      <c r="AJ20" s="188"/>
      <c r="AK20" s="908"/>
      <c r="AL20" s="909"/>
      <c r="AM20" s="909"/>
      <c r="AN20" s="909"/>
      <c r="AO20" s="910"/>
      <c r="AP20" s="2"/>
      <c r="AQ20" s="189">
        <f t="shared" si="2"/>
        <v>1</v>
      </c>
    </row>
    <row r="21" spans="2:46" ht="12" customHeight="1" x14ac:dyDescent="0.15">
      <c r="B21" s="872"/>
      <c r="C21" s="877"/>
      <c r="D21" s="875"/>
      <c r="E21" s="875"/>
      <c r="F21" s="875"/>
      <c r="G21" s="875"/>
      <c r="H21" s="875"/>
      <c r="I21" s="875"/>
      <c r="J21" s="876"/>
      <c r="K21" s="185"/>
      <c r="L21" s="908"/>
      <c r="M21" s="910"/>
      <c r="N21" s="908"/>
      <c r="O21" s="910"/>
      <c r="P21" s="908"/>
      <c r="Q21" s="910"/>
      <c r="R21" s="604"/>
      <c r="S21" s="620"/>
      <c r="T21" s="605"/>
      <c r="U21" s="908"/>
      <c r="V21" s="910"/>
      <c r="W21" s="908"/>
      <c r="X21" s="910"/>
      <c r="Y21" s="186"/>
      <c r="Z21" s="187"/>
      <c r="AA21" s="187"/>
      <c r="AB21" s="187"/>
      <c r="AC21" s="188"/>
      <c r="AD21" s="188"/>
      <c r="AE21" s="188"/>
      <c r="AF21" s="188"/>
      <c r="AG21" s="188"/>
      <c r="AH21" s="188"/>
      <c r="AI21" s="188"/>
      <c r="AJ21" s="188"/>
      <c r="AK21" s="908"/>
      <c r="AL21" s="909"/>
      <c r="AM21" s="909"/>
      <c r="AN21" s="909"/>
      <c r="AO21" s="910"/>
      <c r="AP21" s="2"/>
      <c r="AQ21" s="189">
        <f>IF(P21="材質劣化",2,IF(P21="漏水",3,1))</f>
        <v>1</v>
      </c>
    </row>
    <row r="22" spans="2:46" ht="12" customHeight="1" x14ac:dyDescent="0.15">
      <c r="B22" s="872"/>
      <c r="C22" s="877"/>
      <c r="D22" s="875"/>
      <c r="E22" s="875"/>
      <c r="F22" s="875"/>
      <c r="G22" s="875"/>
      <c r="H22" s="875"/>
      <c r="I22" s="875"/>
      <c r="J22" s="876"/>
      <c r="K22" s="185"/>
      <c r="L22" s="908"/>
      <c r="M22" s="910"/>
      <c r="N22" s="908"/>
      <c r="O22" s="910"/>
      <c r="P22" s="908"/>
      <c r="Q22" s="910"/>
      <c r="R22" s="604"/>
      <c r="S22" s="620"/>
      <c r="T22" s="605"/>
      <c r="U22" s="908"/>
      <c r="V22" s="910"/>
      <c r="W22" s="908"/>
      <c r="X22" s="910"/>
      <c r="Y22" s="186"/>
      <c r="Z22" s="187"/>
      <c r="AA22" s="187"/>
      <c r="AB22" s="187"/>
      <c r="AC22" s="188"/>
      <c r="AD22" s="188"/>
      <c r="AE22" s="188"/>
      <c r="AF22" s="188"/>
      <c r="AG22" s="188"/>
      <c r="AH22" s="188"/>
      <c r="AI22" s="188"/>
      <c r="AJ22" s="188"/>
      <c r="AK22" s="908"/>
      <c r="AL22" s="909"/>
      <c r="AM22" s="909"/>
      <c r="AN22" s="909"/>
      <c r="AO22" s="910"/>
      <c r="AP22" s="2"/>
      <c r="AQ22" s="189">
        <f t="shared" si="2"/>
        <v>1</v>
      </c>
    </row>
    <row r="23" spans="2:46" ht="12" customHeight="1" x14ac:dyDescent="0.15">
      <c r="B23" s="872"/>
      <c r="C23" s="877"/>
      <c r="D23" s="875"/>
      <c r="E23" s="875"/>
      <c r="F23" s="875"/>
      <c r="G23" s="875"/>
      <c r="H23" s="875"/>
      <c r="I23" s="875"/>
      <c r="J23" s="876"/>
      <c r="K23" s="185"/>
      <c r="L23" s="908"/>
      <c r="M23" s="910"/>
      <c r="N23" s="908"/>
      <c r="O23" s="910"/>
      <c r="P23" s="908"/>
      <c r="Q23" s="910"/>
      <c r="R23" s="604"/>
      <c r="S23" s="620"/>
      <c r="T23" s="605"/>
      <c r="U23" s="908"/>
      <c r="V23" s="910"/>
      <c r="W23" s="908"/>
      <c r="X23" s="910"/>
      <c r="Y23" s="186"/>
      <c r="Z23" s="187"/>
      <c r="AA23" s="187"/>
      <c r="AB23" s="187"/>
      <c r="AC23" s="188"/>
      <c r="AD23" s="188"/>
      <c r="AE23" s="188"/>
      <c r="AF23" s="188"/>
      <c r="AG23" s="188"/>
      <c r="AH23" s="188"/>
      <c r="AI23" s="188"/>
      <c r="AJ23" s="188"/>
      <c r="AK23" s="908"/>
      <c r="AL23" s="909"/>
      <c r="AM23" s="909"/>
      <c r="AN23" s="909"/>
      <c r="AO23" s="910"/>
      <c r="AP23" s="2"/>
      <c r="AQ23" s="189">
        <f t="shared" si="2"/>
        <v>1</v>
      </c>
    </row>
    <row r="24" spans="2:46" ht="12" customHeight="1" x14ac:dyDescent="0.15">
      <c r="B24" s="872"/>
      <c r="C24" s="877"/>
      <c r="D24" s="875"/>
      <c r="E24" s="875"/>
      <c r="F24" s="875"/>
      <c r="G24" s="875"/>
      <c r="H24" s="875"/>
      <c r="I24" s="875"/>
      <c r="J24" s="876"/>
      <c r="K24" s="185"/>
      <c r="L24" s="908"/>
      <c r="M24" s="910"/>
      <c r="N24" s="908"/>
      <c r="O24" s="910"/>
      <c r="P24" s="908"/>
      <c r="Q24" s="910"/>
      <c r="R24" s="604"/>
      <c r="S24" s="620"/>
      <c r="T24" s="605"/>
      <c r="U24" s="908"/>
      <c r="V24" s="910"/>
      <c r="W24" s="908"/>
      <c r="X24" s="910"/>
      <c r="Y24" s="186"/>
      <c r="Z24" s="187"/>
      <c r="AA24" s="187"/>
      <c r="AB24" s="187"/>
      <c r="AC24" s="188"/>
      <c r="AD24" s="188"/>
      <c r="AE24" s="188"/>
      <c r="AF24" s="188"/>
      <c r="AG24" s="188"/>
      <c r="AH24" s="188"/>
      <c r="AI24" s="188"/>
      <c r="AJ24" s="188"/>
      <c r="AK24" s="908"/>
      <c r="AL24" s="909"/>
      <c r="AM24" s="909"/>
      <c r="AN24" s="909"/>
      <c r="AO24" s="910"/>
      <c r="AP24" s="2"/>
      <c r="AQ24" s="189">
        <f t="shared" si="2"/>
        <v>1</v>
      </c>
    </row>
    <row r="25" spans="2:46" ht="12" customHeight="1" x14ac:dyDescent="0.15">
      <c r="B25" s="872"/>
      <c r="C25" s="877"/>
      <c r="D25" s="875"/>
      <c r="E25" s="875"/>
      <c r="F25" s="875"/>
      <c r="G25" s="875"/>
      <c r="H25" s="875"/>
      <c r="I25" s="875"/>
      <c r="J25" s="876"/>
      <c r="K25" s="185"/>
      <c r="L25" s="908"/>
      <c r="M25" s="910"/>
      <c r="N25" s="908"/>
      <c r="O25" s="910"/>
      <c r="P25" s="908"/>
      <c r="Q25" s="910"/>
      <c r="R25" s="604"/>
      <c r="S25" s="620"/>
      <c r="T25" s="605"/>
      <c r="U25" s="908"/>
      <c r="V25" s="910"/>
      <c r="W25" s="908"/>
      <c r="X25" s="910"/>
      <c r="Y25" s="186"/>
      <c r="Z25" s="187"/>
      <c r="AA25" s="187"/>
      <c r="AB25" s="187"/>
      <c r="AC25" s="188"/>
      <c r="AD25" s="188"/>
      <c r="AE25" s="188"/>
      <c r="AF25" s="188"/>
      <c r="AG25" s="188"/>
      <c r="AH25" s="188"/>
      <c r="AI25" s="188"/>
      <c r="AJ25" s="188"/>
      <c r="AK25" s="908"/>
      <c r="AL25" s="909"/>
      <c r="AM25" s="909"/>
      <c r="AN25" s="909"/>
      <c r="AO25" s="910"/>
      <c r="AP25" s="2"/>
      <c r="AQ25" s="189">
        <f t="shared" si="2"/>
        <v>1</v>
      </c>
    </row>
    <row r="26" spans="2:46" ht="12" customHeight="1" x14ac:dyDescent="0.15">
      <c r="B26" s="872"/>
      <c r="C26" s="877"/>
      <c r="D26" s="875"/>
      <c r="E26" s="875"/>
      <c r="F26" s="875"/>
      <c r="G26" s="875"/>
      <c r="H26" s="875"/>
      <c r="I26" s="875"/>
      <c r="J26" s="876"/>
      <c r="K26" s="185"/>
      <c r="L26" s="908"/>
      <c r="M26" s="910"/>
      <c r="N26" s="908"/>
      <c r="O26" s="910"/>
      <c r="P26" s="908"/>
      <c r="Q26" s="910"/>
      <c r="R26" s="604"/>
      <c r="S26" s="620"/>
      <c r="T26" s="605"/>
      <c r="U26" s="908"/>
      <c r="V26" s="910"/>
      <c r="W26" s="908"/>
      <c r="X26" s="910"/>
      <c r="Y26" s="186"/>
      <c r="Z26" s="187"/>
      <c r="AA26" s="187"/>
      <c r="AB26" s="187"/>
      <c r="AC26" s="188"/>
      <c r="AD26" s="188"/>
      <c r="AE26" s="188"/>
      <c r="AF26" s="188"/>
      <c r="AG26" s="188"/>
      <c r="AH26" s="188"/>
      <c r="AI26" s="188"/>
      <c r="AJ26" s="188"/>
      <c r="AK26" s="908"/>
      <c r="AL26" s="909"/>
      <c r="AM26" s="909"/>
      <c r="AN26" s="909"/>
      <c r="AO26" s="910"/>
      <c r="AP26" s="2"/>
      <c r="AQ26" s="189">
        <f t="shared" si="2"/>
        <v>1</v>
      </c>
    </row>
    <row r="27" spans="2:46" ht="12" customHeight="1" x14ac:dyDescent="0.15">
      <c r="B27" s="872"/>
      <c r="C27" s="877"/>
      <c r="D27" s="875"/>
      <c r="E27" s="875"/>
      <c r="F27" s="875"/>
      <c r="G27" s="875"/>
      <c r="H27" s="875"/>
      <c r="I27" s="875"/>
      <c r="J27" s="876"/>
      <c r="K27" s="185"/>
      <c r="L27" s="908"/>
      <c r="M27" s="910"/>
      <c r="N27" s="908"/>
      <c r="O27" s="910"/>
      <c r="P27" s="908"/>
      <c r="Q27" s="910"/>
      <c r="R27" s="604"/>
      <c r="S27" s="620"/>
      <c r="T27" s="605"/>
      <c r="U27" s="908"/>
      <c r="V27" s="910"/>
      <c r="W27" s="908"/>
      <c r="X27" s="910"/>
      <c r="Y27" s="186"/>
      <c r="Z27" s="187"/>
      <c r="AA27" s="187"/>
      <c r="AB27" s="187"/>
      <c r="AC27" s="188"/>
      <c r="AD27" s="188"/>
      <c r="AE27" s="188"/>
      <c r="AF27" s="188"/>
      <c r="AG27" s="188"/>
      <c r="AH27" s="188"/>
      <c r="AI27" s="188"/>
      <c r="AJ27" s="188"/>
      <c r="AK27" s="908"/>
      <c r="AL27" s="909"/>
      <c r="AM27" s="909"/>
      <c r="AN27" s="909"/>
      <c r="AO27" s="910"/>
      <c r="AP27" s="2"/>
      <c r="AQ27" s="189">
        <f t="shared" si="2"/>
        <v>1</v>
      </c>
    </row>
    <row r="28" spans="2:46" ht="12" customHeight="1" x14ac:dyDescent="0.15">
      <c r="B28" s="872"/>
      <c r="C28" s="877"/>
      <c r="D28" s="875"/>
      <c r="E28" s="875"/>
      <c r="F28" s="875"/>
      <c r="G28" s="875"/>
      <c r="H28" s="875"/>
      <c r="I28" s="875"/>
      <c r="J28" s="876"/>
      <c r="K28" s="185"/>
      <c r="L28" s="908"/>
      <c r="M28" s="910"/>
      <c r="N28" s="908"/>
      <c r="O28" s="910"/>
      <c r="P28" s="908"/>
      <c r="Q28" s="910"/>
      <c r="R28" s="604"/>
      <c r="S28" s="620"/>
      <c r="T28" s="605"/>
      <c r="U28" s="908"/>
      <c r="V28" s="910"/>
      <c r="W28" s="908"/>
      <c r="X28" s="910"/>
      <c r="Y28" s="186"/>
      <c r="Z28" s="187"/>
      <c r="AA28" s="187"/>
      <c r="AB28" s="187"/>
      <c r="AC28" s="188"/>
      <c r="AD28" s="188"/>
      <c r="AE28" s="188"/>
      <c r="AF28" s="188"/>
      <c r="AG28" s="188"/>
      <c r="AH28" s="188"/>
      <c r="AI28" s="188"/>
      <c r="AJ28" s="188"/>
      <c r="AK28" s="908"/>
      <c r="AL28" s="909"/>
      <c r="AM28" s="909"/>
      <c r="AN28" s="909"/>
      <c r="AO28" s="910"/>
      <c r="AP28" s="2"/>
      <c r="AQ28" s="189">
        <f t="shared" si="2"/>
        <v>1</v>
      </c>
    </row>
    <row r="29" spans="2:46" ht="12" customHeight="1" x14ac:dyDescent="0.15">
      <c r="B29" s="872"/>
      <c r="C29" s="877"/>
      <c r="D29" s="875"/>
      <c r="E29" s="875"/>
      <c r="F29" s="875"/>
      <c r="G29" s="875"/>
      <c r="H29" s="875"/>
      <c r="I29" s="875"/>
      <c r="J29" s="876"/>
      <c r="K29" s="185"/>
      <c r="L29" s="908"/>
      <c r="M29" s="910"/>
      <c r="N29" s="908"/>
      <c r="O29" s="910"/>
      <c r="P29" s="908"/>
      <c r="Q29" s="910"/>
      <c r="R29" s="604"/>
      <c r="S29" s="620"/>
      <c r="T29" s="605"/>
      <c r="U29" s="908"/>
      <c r="V29" s="910"/>
      <c r="W29" s="908"/>
      <c r="X29" s="910"/>
      <c r="Y29" s="186"/>
      <c r="Z29" s="187"/>
      <c r="AA29" s="187"/>
      <c r="AB29" s="187"/>
      <c r="AC29" s="188"/>
      <c r="AD29" s="188"/>
      <c r="AE29" s="188"/>
      <c r="AF29" s="188"/>
      <c r="AG29" s="188"/>
      <c r="AH29" s="188"/>
      <c r="AI29" s="188"/>
      <c r="AJ29" s="188"/>
      <c r="AK29" s="908"/>
      <c r="AL29" s="909"/>
      <c r="AM29" s="909"/>
      <c r="AN29" s="909"/>
      <c r="AO29" s="910"/>
      <c r="AP29" s="2"/>
      <c r="AQ29" s="189">
        <f t="shared" si="2"/>
        <v>1</v>
      </c>
    </row>
    <row r="30" spans="2:46" ht="12" customHeight="1" x14ac:dyDescent="0.15">
      <c r="B30" s="872"/>
      <c r="C30" s="877"/>
      <c r="D30" s="875"/>
      <c r="E30" s="875"/>
      <c r="F30" s="875"/>
      <c r="G30" s="875"/>
      <c r="H30" s="875"/>
      <c r="I30" s="875"/>
      <c r="J30" s="876"/>
      <c r="K30" s="185"/>
      <c r="L30" s="908"/>
      <c r="M30" s="910"/>
      <c r="N30" s="908"/>
      <c r="O30" s="910"/>
      <c r="P30" s="908"/>
      <c r="Q30" s="910"/>
      <c r="R30" s="604"/>
      <c r="S30" s="620"/>
      <c r="T30" s="605"/>
      <c r="U30" s="908"/>
      <c r="V30" s="910"/>
      <c r="W30" s="908"/>
      <c r="X30" s="910"/>
      <c r="Y30" s="186"/>
      <c r="Z30" s="187"/>
      <c r="AA30" s="187"/>
      <c r="AB30" s="187"/>
      <c r="AC30" s="188"/>
      <c r="AD30" s="188"/>
      <c r="AE30" s="188"/>
      <c r="AF30" s="188"/>
      <c r="AG30" s="188"/>
      <c r="AH30" s="188"/>
      <c r="AI30" s="188"/>
      <c r="AJ30" s="188"/>
      <c r="AK30" s="908"/>
      <c r="AL30" s="909"/>
      <c r="AM30" s="909"/>
      <c r="AN30" s="909"/>
      <c r="AO30" s="910"/>
      <c r="AP30" s="2"/>
      <c r="AQ30" s="189">
        <f t="shared" si="2"/>
        <v>1</v>
      </c>
    </row>
    <row r="31" spans="2:46" ht="12" customHeight="1" x14ac:dyDescent="0.15">
      <c r="B31" s="872"/>
      <c r="C31" s="877"/>
      <c r="D31" s="875"/>
      <c r="E31" s="875"/>
      <c r="F31" s="875"/>
      <c r="G31" s="875"/>
      <c r="H31" s="875"/>
      <c r="I31" s="875"/>
      <c r="J31" s="876"/>
      <c r="K31" s="185"/>
      <c r="L31" s="908"/>
      <c r="M31" s="910"/>
      <c r="N31" s="908"/>
      <c r="O31" s="910"/>
      <c r="P31" s="908"/>
      <c r="Q31" s="910"/>
      <c r="R31" s="604"/>
      <c r="S31" s="620"/>
      <c r="T31" s="605"/>
      <c r="U31" s="908"/>
      <c r="V31" s="910"/>
      <c r="W31" s="908"/>
      <c r="X31" s="910"/>
      <c r="Y31" s="186"/>
      <c r="Z31" s="187"/>
      <c r="AA31" s="187"/>
      <c r="AB31" s="187"/>
      <c r="AC31" s="188"/>
      <c r="AD31" s="188"/>
      <c r="AE31" s="188"/>
      <c r="AF31" s="188"/>
      <c r="AG31" s="188"/>
      <c r="AH31" s="188"/>
      <c r="AI31" s="188"/>
      <c r="AJ31" s="188"/>
      <c r="AK31" s="908"/>
      <c r="AL31" s="909"/>
      <c r="AM31" s="909"/>
      <c r="AN31" s="909"/>
      <c r="AO31" s="910"/>
      <c r="AP31" s="2"/>
      <c r="AQ31" s="189">
        <f t="shared" si="2"/>
        <v>1</v>
      </c>
    </row>
    <row r="32" spans="2:46" ht="12" customHeight="1" x14ac:dyDescent="0.15">
      <c r="B32" s="872"/>
      <c r="C32" s="877"/>
      <c r="D32" s="875"/>
      <c r="E32" s="875"/>
      <c r="F32" s="875"/>
      <c r="G32" s="875"/>
      <c r="H32" s="875"/>
      <c r="I32" s="875"/>
      <c r="J32" s="876"/>
      <c r="K32" s="185"/>
      <c r="L32" s="908"/>
      <c r="M32" s="910"/>
      <c r="N32" s="908"/>
      <c r="O32" s="910"/>
      <c r="P32" s="908"/>
      <c r="Q32" s="910"/>
      <c r="R32" s="604"/>
      <c r="S32" s="620"/>
      <c r="T32" s="605"/>
      <c r="U32" s="908"/>
      <c r="V32" s="910"/>
      <c r="W32" s="908"/>
      <c r="X32" s="910"/>
      <c r="Y32" s="186"/>
      <c r="Z32" s="187"/>
      <c r="AA32" s="187"/>
      <c r="AB32" s="187"/>
      <c r="AC32" s="188"/>
      <c r="AD32" s="188"/>
      <c r="AE32" s="188"/>
      <c r="AF32" s="188"/>
      <c r="AG32" s="188"/>
      <c r="AH32" s="188"/>
      <c r="AI32" s="188"/>
      <c r="AJ32" s="188"/>
      <c r="AK32" s="908"/>
      <c r="AL32" s="909"/>
      <c r="AM32" s="909"/>
      <c r="AN32" s="909"/>
      <c r="AO32" s="910"/>
      <c r="AP32" s="2"/>
      <c r="AQ32" s="189">
        <f t="shared" si="2"/>
        <v>1</v>
      </c>
      <c r="AS32" s="856"/>
      <c r="AT32" s="856"/>
    </row>
    <row r="33" spans="2:86" ht="12" customHeight="1" x14ac:dyDescent="0.15">
      <c r="B33" s="872"/>
      <c r="C33" s="877"/>
      <c r="D33" s="875"/>
      <c r="E33" s="875"/>
      <c r="F33" s="875"/>
      <c r="G33" s="875"/>
      <c r="H33" s="875"/>
      <c r="I33" s="875"/>
      <c r="J33" s="876"/>
      <c r="K33" s="185"/>
      <c r="L33" s="908"/>
      <c r="M33" s="910"/>
      <c r="N33" s="908"/>
      <c r="O33" s="910"/>
      <c r="P33" s="908"/>
      <c r="Q33" s="910"/>
      <c r="R33" s="604"/>
      <c r="S33" s="620"/>
      <c r="T33" s="605"/>
      <c r="U33" s="908"/>
      <c r="V33" s="910"/>
      <c r="W33" s="908"/>
      <c r="X33" s="910"/>
      <c r="Y33" s="186"/>
      <c r="Z33" s="187"/>
      <c r="AA33" s="187"/>
      <c r="AB33" s="187"/>
      <c r="AC33" s="188"/>
      <c r="AD33" s="188"/>
      <c r="AE33" s="188"/>
      <c r="AF33" s="188"/>
      <c r="AG33" s="188"/>
      <c r="AH33" s="188"/>
      <c r="AI33" s="188"/>
      <c r="AJ33" s="188"/>
      <c r="AK33" s="908"/>
      <c r="AL33" s="909"/>
      <c r="AM33" s="909"/>
      <c r="AN33" s="909"/>
      <c r="AO33" s="910"/>
      <c r="AP33" s="2"/>
      <c r="AQ33" s="189">
        <f t="shared" si="2"/>
        <v>1</v>
      </c>
      <c r="AS33" s="911"/>
      <c r="AT33" s="911"/>
    </row>
    <row r="34" spans="2:86" ht="12" customHeight="1" x14ac:dyDescent="0.15">
      <c r="B34" s="872"/>
      <c r="C34" s="877"/>
      <c r="D34" s="875"/>
      <c r="E34" s="875"/>
      <c r="F34" s="875"/>
      <c r="G34" s="875"/>
      <c r="H34" s="875"/>
      <c r="I34" s="875"/>
      <c r="J34" s="876"/>
      <c r="K34" s="185"/>
      <c r="L34" s="908"/>
      <c r="M34" s="910"/>
      <c r="N34" s="908"/>
      <c r="O34" s="910"/>
      <c r="P34" s="908"/>
      <c r="Q34" s="910"/>
      <c r="R34" s="604"/>
      <c r="S34" s="620"/>
      <c r="T34" s="605"/>
      <c r="U34" s="908"/>
      <c r="V34" s="910"/>
      <c r="W34" s="908"/>
      <c r="X34" s="910"/>
      <c r="Y34" s="186"/>
      <c r="Z34" s="187"/>
      <c r="AA34" s="187"/>
      <c r="AB34" s="187"/>
      <c r="AC34" s="188"/>
      <c r="AD34" s="188"/>
      <c r="AE34" s="188"/>
      <c r="AF34" s="188"/>
      <c r="AG34" s="188"/>
      <c r="AH34" s="188"/>
      <c r="AI34" s="188"/>
      <c r="AJ34" s="188"/>
      <c r="AK34" s="908"/>
      <c r="AL34" s="909"/>
      <c r="AM34" s="909"/>
      <c r="AN34" s="909"/>
      <c r="AO34" s="910"/>
      <c r="AP34" s="2"/>
      <c r="AQ34" s="189">
        <f t="shared" si="2"/>
        <v>1</v>
      </c>
      <c r="AS34" s="912"/>
      <c r="AT34" s="912"/>
    </row>
    <row r="35" spans="2:86" ht="12" customHeight="1" x14ac:dyDescent="0.15">
      <c r="B35" s="872"/>
      <c r="C35" s="877"/>
      <c r="D35" s="875"/>
      <c r="E35" s="875"/>
      <c r="F35" s="875"/>
      <c r="G35" s="875"/>
      <c r="H35" s="875"/>
      <c r="I35" s="875"/>
      <c r="J35" s="876"/>
      <c r="K35" s="913" t="s">
        <v>945</v>
      </c>
      <c r="L35" s="898" t="s">
        <v>946</v>
      </c>
      <c r="M35" s="898"/>
      <c r="N35" s="898"/>
      <c r="O35" s="898"/>
      <c r="P35" s="898"/>
      <c r="Q35" s="898"/>
      <c r="R35" s="898"/>
      <c r="S35" s="898"/>
      <c r="T35" s="898"/>
      <c r="U35" s="898"/>
      <c r="V35" s="898"/>
      <c r="W35" s="898"/>
      <c r="X35" s="898"/>
      <c r="Y35" s="884" t="s">
        <v>947</v>
      </c>
      <c r="Z35" s="885"/>
      <c r="AA35" s="885"/>
      <c r="AB35" s="886"/>
      <c r="AC35" s="190">
        <f t="shared" ref="AC35:AJ35" si="3">SUM(AC11:AC34)</f>
        <v>0</v>
      </c>
      <c r="AD35" s="190">
        <f t="shared" si="3"/>
        <v>0</v>
      </c>
      <c r="AE35" s="190">
        <f>SUM(AE11:AE34)</f>
        <v>0</v>
      </c>
      <c r="AF35" s="190">
        <f t="shared" si="3"/>
        <v>2.5000000000000001E-3</v>
      </c>
      <c r="AG35" s="190">
        <f t="shared" si="3"/>
        <v>0</v>
      </c>
      <c r="AH35" s="190">
        <f t="shared" si="3"/>
        <v>0</v>
      </c>
      <c r="AI35" s="190">
        <f t="shared" si="3"/>
        <v>0</v>
      </c>
      <c r="AJ35" s="191">
        <f t="shared" si="3"/>
        <v>0</v>
      </c>
      <c r="AK35" s="898" t="s">
        <v>948</v>
      </c>
      <c r="AL35" s="898"/>
      <c r="AM35" s="915" t="s">
        <v>949</v>
      </c>
      <c r="AN35" s="915"/>
      <c r="AO35" s="915"/>
      <c r="AP35" s="2"/>
    </row>
    <row r="36" spans="2:86" ht="12" customHeight="1" x14ac:dyDescent="0.15">
      <c r="B36" s="872"/>
      <c r="C36" s="877"/>
      <c r="D36" s="875"/>
      <c r="E36" s="875"/>
      <c r="F36" s="875"/>
      <c r="G36" s="875"/>
      <c r="H36" s="875"/>
      <c r="I36" s="875"/>
      <c r="J36" s="876"/>
      <c r="K36" s="914"/>
      <c r="L36" s="892" t="s">
        <v>950</v>
      </c>
      <c r="M36" s="899"/>
      <c r="N36" s="893"/>
      <c r="O36" s="892" t="s">
        <v>951</v>
      </c>
      <c r="P36" s="899"/>
      <c r="Q36" s="899"/>
      <c r="R36" s="899"/>
      <c r="S36" s="899"/>
      <c r="T36" s="899"/>
      <c r="U36" s="899"/>
      <c r="V36" s="899"/>
      <c r="W36" s="899"/>
      <c r="X36" s="893"/>
      <c r="Y36" s="183" t="s">
        <v>527</v>
      </c>
      <c r="Z36" s="184" t="s">
        <v>526</v>
      </c>
      <c r="AA36" s="184" t="s">
        <v>943</v>
      </c>
      <c r="AB36" s="184" t="s">
        <v>944</v>
      </c>
      <c r="AC36" s="184" t="s">
        <v>527</v>
      </c>
      <c r="AD36" s="184" t="s">
        <v>526</v>
      </c>
      <c r="AE36" s="184" t="s">
        <v>943</v>
      </c>
      <c r="AF36" s="184" t="s">
        <v>944</v>
      </c>
      <c r="AG36" s="184" t="s">
        <v>527</v>
      </c>
      <c r="AH36" s="184" t="s">
        <v>526</v>
      </c>
      <c r="AI36" s="184" t="s">
        <v>943</v>
      </c>
      <c r="AJ36" s="192" t="s">
        <v>944</v>
      </c>
      <c r="AK36" s="898"/>
      <c r="AL36" s="898"/>
      <c r="AM36" s="915"/>
      <c r="AN36" s="915"/>
      <c r="AO36" s="915"/>
      <c r="AP36" s="2"/>
    </row>
    <row r="37" spans="2:86" ht="14.25" customHeight="1" x14ac:dyDescent="0.15">
      <c r="B37" s="872"/>
      <c r="C37" s="877"/>
      <c r="D37" s="875"/>
      <c r="E37" s="875"/>
      <c r="F37" s="875"/>
      <c r="G37" s="875"/>
      <c r="H37" s="875"/>
      <c r="I37" s="875"/>
      <c r="J37" s="876"/>
      <c r="K37" s="914"/>
      <c r="L37" s="894"/>
      <c r="M37" s="903"/>
      <c r="N37" s="895"/>
      <c r="O37" s="894"/>
      <c r="P37" s="903"/>
      <c r="Q37" s="903"/>
      <c r="R37" s="903"/>
      <c r="S37" s="903"/>
      <c r="T37" s="903"/>
      <c r="U37" s="903"/>
      <c r="V37" s="903"/>
      <c r="W37" s="903"/>
      <c r="X37" s="895"/>
      <c r="Y37" s="916">
        <f>COUNTIF(Y11:Y34,"〇")</f>
        <v>0</v>
      </c>
      <c r="Z37" s="916">
        <f>COUNTIF(Z11:Z34,"〇")</f>
        <v>0</v>
      </c>
      <c r="AA37" s="916">
        <f>COUNTIF(AA11:AA34,"〇")</f>
        <v>0</v>
      </c>
      <c r="AB37" s="916">
        <f>COUNTIF(AB11:AB34,"〇")</f>
        <v>0</v>
      </c>
      <c r="AC37" s="916">
        <f>COUNTA(AC11:AC34)</f>
        <v>0</v>
      </c>
      <c r="AD37" s="916">
        <f t="shared" ref="AD37:AI37" si="4">COUNTA(AD11:AD34)</f>
        <v>0</v>
      </c>
      <c r="AE37" s="916">
        <f t="shared" si="4"/>
        <v>0</v>
      </c>
      <c r="AF37" s="916">
        <f t="shared" si="4"/>
        <v>1</v>
      </c>
      <c r="AG37" s="916">
        <f t="shared" si="4"/>
        <v>0</v>
      </c>
      <c r="AH37" s="916">
        <f t="shared" si="4"/>
        <v>0</v>
      </c>
      <c r="AI37" s="916">
        <f t="shared" si="4"/>
        <v>0</v>
      </c>
      <c r="AJ37" s="916">
        <f>COUNTA(AJ11:AJ34)</f>
        <v>0</v>
      </c>
      <c r="AK37" s="898"/>
      <c r="AL37" s="898"/>
      <c r="AM37" s="915"/>
      <c r="AN37" s="915"/>
      <c r="AO37" s="915"/>
      <c r="AP37" s="2"/>
    </row>
    <row r="38" spans="2:86" ht="14.25" customHeight="1" x14ac:dyDescent="0.15">
      <c r="B38" s="872"/>
      <c r="C38" s="877"/>
      <c r="D38" s="875"/>
      <c r="E38" s="875"/>
      <c r="F38" s="875"/>
      <c r="G38" s="875"/>
      <c r="H38" s="875"/>
      <c r="I38" s="875"/>
      <c r="J38" s="876"/>
      <c r="K38" s="914"/>
      <c r="L38" s="896"/>
      <c r="M38" s="900"/>
      <c r="N38" s="897"/>
      <c r="O38" s="896"/>
      <c r="P38" s="900"/>
      <c r="Q38" s="900"/>
      <c r="R38" s="900"/>
      <c r="S38" s="900"/>
      <c r="T38" s="900"/>
      <c r="U38" s="900"/>
      <c r="V38" s="900"/>
      <c r="W38" s="900"/>
      <c r="X38" s="897"/>
      <c r="Y38" s="916"/>
      <c r="Z38" s="916"/>
      <c r="AA38" s="916"/>
      <c r="AB38" s="916"/>
      <c r="AC38" s="916"/>
      <c r="AD38" s="916"/>
      <c r="AE38" s="916"/>
      <c r="AF38" s="916"/>
      <c r="AG38" s="916"/>
      <c r="AH38" s="916"/>
      <c r="AI38" s="916"/>
      <c r="AJ38" s="916"/>
      <c r="AK38" s="898"/>
      <c r="AL38" s="898"/>
      <c r="AM38" s="915"/>
      <c r="AN38" s="915"/>
      <c r="AO38" s="915"/>
      <c r="AP38" s="2"/>
    </row>
    <row r="39" spans="2:86" ht="12" customHeight="1" x14ac:dyDescent="0.15">
      <c r="B39" s="872"/>
      <c r="C39" s="877"/>
      <c r="D39" s="875"/>
      <c r="E39" s="875"/>
      <c r="F39" s="875"/>
      <c r="G39" s="875"/>
      <c r="H39" s="875"/>
      <c r="I39" s="875"/>
      <c r="J39" s="875"/>
      <c r="K39" s="924" t="s">
        <v>952</v>
      </c>
      <c r="L39" s="926"/>
      <c r="M39" s="926"/>
      <c r="N39" s="926"/>
      <c r="O39" s="926"/>
      <c r="P39" s="926"/>
      <c r="Q39" s="926"/>
      <c r="R39" s="926"/>
      <c r="S39" s="926"/>
      <c r="T39" s="926"/>
      <c r="U39" s="926"/>
      <c r="V39" s="926"/>
      <c r="W39" s="926"/>
      <c r="X39" s="926"/>
      <c r="Y39" s="926"/>
      <c r="Z39" s="926"/>
      <c r="AA39" s="926"/>
      <c r="AB39" s="926"/>
      <c r="AC39" s="926"/>
      <c r="AD39" s="926"/>
      <c r="AE39" s="926"/>
      <c r="AF39" s="926"/>
      <c r="AG39" s="926"/>
      <c r="AH39" s="926"/>
      <c r="AI39" s="926"/>
      <c r="AJ39" s="926"/>
      <c r="AK39" s="927"/>
      <c r="AL39" s="927"/>
      <c r="AM39" s="927"/>
      <c r="AN39" s="927"/>
      <c r="AO39" s="928"/>
      <c r="AP39" s="2"/>
    </row>
    <row r="40" spans="2:86" ht="12" customHeight="1" x14ac:dyDescent="0.15">
      <c r="B40" s="872"/>
      <c r="C40" s="877"/>
      <c r="D40" s="875"/>
      <c r="E40" s="875"/>
      <c r="F40" s="875"/>
      <c r="G40" s="875"/>
      <c r="H40" s="875"/>
      <c r="I40" s="875"/>
      <c r="J40" s="875"/>
      <c r="K40" s="925"/>
      <c r="L40" s="927"/>
      <c r="M40" s="927"/>
      <c r="N40" s="927"/>
      <c r="O40" s="927"/>
      <c r="P40" s="927"/>
      <c r="Q40" s="927"/>
      <c r="R40" s="927"/>
      <c r="S40" s="927"/>
      <c r="T40" s="927"/>
      <c r="U40" s="927"/>
      <c r="V40" s="927"/>
      <c r="W40" s="927"/>
      <c r="X40" s="927"/>
      <c r="Y40" s="927"/>
      <c r="Z40" s="927"/>
      <c r="AA40" s="927"/>
      <c r="AB40" s="927"/>
      <c r="AC40" s="927"/>
      <c r="AD40" s="927"/>
      <c r="AE40" s="927"/>
      <c r="AF40" s="927"/>
      <c r="AG40" s="927"/>
      <c r="AH40" s="927"/>
      <c r="AI40" s="927"/>
      <c r="AJ40" s="927"/>
      <c r="AK40" s="927"/>
      <c r="AL40" s="927"/>
      <c r="AM40" s="927"/>
      <c r="AN40" s="927"/>
      <c r="AO40" s="928"/>
      <c r="AP40" s="2"/>
    </row>
    <row r="41" spans="2:86" ht="12" customHeight="1" x14ac:dyDescent="0.15">
      <c r="B41" s="872"/>
      <c r="C41" s="877"/>
      <c r="D41" s="875"/>
      <c r="E41" s="875"/>
      <c r="F41" s="875"/>
      <c r="G41" s="875"/>
      <c r="H41" s="875"/>
      <c r="I41" s="875"/>
      <c r="J41" s="875"/>
      <c r="K41" s="925"/>
      <c r="L41" s="927"/>
      <c r="M41" s="927"/>
      <c r="N41" s="927"/>
      <c r="O41" s="927"/>
      <c r="P41" s="927"/>
      <c r="Q41" s="927"/>
      <c r="R41" s="927"/>
      <c r="S41" s="927"/>
      <c r="T41" s="927"/>
      <c r="U41" s="927"/>
      <c r="V41" s="927"/>
      <c r="W41" s="927"/>
      <c r="X41" s="927"/>
      <c r="Y41" s="927"/>
      <c r="Z41" s="927"/>
      <c r="AA41" s="927"/>
      <c r="AB41" s="927"/>
      <c r="AC41" s="927"/>
      <c r="AD41" s="927"/>
      <c r="AE41" s="927"/>
      <c r="AF41" s="927"/>
      <c r="AG41" s="927"/>
      <c r="AH41" s="927"/>
      <c r="AI41" s="927"/>
      <c r="AJ41" s="927"/>
      <c r="AK41" s="927"/>
      <c r="AL41" s="927"/>
      <c r="AM41" s="927"/>
      <c r="AN41" s="927"/>
      <c r="AO41" s="928"/>
      <c r="AP41" s="2"/>
    </row>
    <row r="42" spans="2:86" ht="12" customHeight="1" x14ac:dyDescent="0.15">
      <c r="B42" s="872"/>
      <c r="C42" s="877"/>
      <c r="D42" s="875"/>
      <c r="E42" s="875"/>
      <c r="F42" s="875"/>
      <c r="G42" s="875"/>
      <c r="H42" s="875"/>
      <c r="I42" s="875"/>
      <c r="J42" s="875"/>
      <c r="K42" s="925"/>
      <c r="L42" s="929"/>
      <c r="M42" s="929"/>
      <c r="N42" s="929"/>
      <c r="O42" s="929"/>
      <c r="P42" s="929"/>
      <c r="Q42" s="929"/>
      <c r="R42" s="929"/>
      <c r="S42" s="929"/>
      <c r="T42" s="929"/>
      <c r="U42" s="929"/>
      <c r="V42" s="929"/>
      <c r="W42" s="929"/>
      <c r="X42" s="929"/>
      <c r="Y42" s="929"/>
      <c r="Z42" s="929"/>
      <c r="AA42" s="929"/>
      <c r="AB42" s="929"/>
      <c r="AC42" s="929"/>
      <c r="AD42" s="929"/>
      <c r="AE42" s="929"/>
      <c r="AF42" s="929"/>
      <c r="AG42" s="929"/>
      <c r="AH42" s="929"/>
      <c r="AI42" s="929"/>
      <c r="AJ42" s="929"/>
      <c r="AK42" s="929"/>
      <c r="AL42" s="929"/>
      <c r="AM42" s="929"/>
      <c r="AN42" s="929"/>
      <c r="AO42" s="930"/>
      <c r="AP42" s="172"/>
      <c r="CD42" s="2"/>
      <c r="CE42" s="2"/>
      <c r="CF42" s="2"/>
      <c r="CG42" s="2"/>
      <c r="CH42" s="2"/>
    </row>
    <row r="43" spans="2:86" ht="12" customHeight="1" x14ac:dyDescent="0.15">
      <c r="B43" s="872"/>
      <c r="C43" s="877"/>
      <c r="D43" s="875"/>
      <c r="E43" s="875"/>
      <c r="F43" s="875"/>
      <c r="G43" s="875"/>
      <c r="H43" s="875"/>
      <c r="I43" s="875"/>
      <c r="J43" s="876"/>
      <c r="K43" s="917" t="s">
        <v>953</v>
      </c>
      <c r="L43" s="917"/>
      <c r="M43" s="917"/>
      <c r="N43" s="917"/>
      <c r="O43" s="917"/>
      <c r="P43" s="917"/>
      <c r="Q43" s="917"/>
      <c r="R43" s="917"/>
      <c r="S43" s="917"/>
      <c r="T43" s="917"/>
      <c r="U43" s="917"/>
      <c r="V43" s="917"/>
      <c r="W43" s="917"/>
      <c r="X43" s="917"/>
      <c r="Y43" s="917"/>
      <c r="Z43" s="917"/>
      <c r="AA43" s="917"/>
      <c r="AB43" s="917"/>
      <c r="AC43" s="917"/>
      <c r="AD43" s="917"/>
      <c r="AE43" s="917"/>
      <c r="AF43" s="917"/>
      <c r="AG43" s="917"/>
      <c r="AH43" s="917"/>
      <c r="AI43" s="917"/>
      <c r="AJ43" s="917"/>
      <c r="AK43" s="917"/>
      <c r="AL43" s="917"/>
      <c r="AM43" s="917"/>
      <c r="AN43" s="917"/>
      <c r="AO43" s="917"/>
      <c r="AP43" s="172"/>
      <c r="CD43" s="2"/>
      <c r="CE43" s="2"/>
      <c r="CF43" s="2"/>
      <c r="CG43" s="2"/>
      <c r="CH43" s="2"/>
    </row>
    <row r="44" spans="2:86" ht="12" customHeight="1" x14ac:dyDescent="0.15">
      <c r="B44" s="872"/>
      <c r="C44" s="877"/>
      <c r="D44" s="875"/>
      <c r="E44" s="875"/>
      <c r="F44" s="875"/>
      <c r="G44" s="875"/>
      <c r="H44" s="875"/>
      <c r="I44" s="875"/>
      <c r="J44" s="876"/>
      <c r="K44" s="918" t="s">
        <v>954</v>
      </c>
      <c r="L44" s="919"/>
      <c r="M44" s="919"/>
      <c r="N44" s="919"/>
      <c r="O44" s="919"/>
      <c r="P44" s="919"/>
      <c r="Q44" s="919"/>
      <c r="R44" s="919"/>
      <c r="S44" s="919"/>
      <c r="T44" s="919"/>
      <c r="U44" s="919"/>
      <c r="V44" s="919"/>
      <c r="W44" s="919"/>
      <c r="X44" s="919"/>
      <c r="Y44" s="919"/>
      <c r="Z44" s="919"/>
      <c r="AA44" s="919"/>
      <c r="AB44" s="919"/>
      <c r="AC44" s="919"/>
      <c r="AD44" s="919"/>
      <c r="AE44" s="919"/>
      <c r="AF44" s="919"/>
      <c r="AG44" s="919"/>
      <c r="AH44" s="919"/>
      <c r="AI44" s="919"/>
      <c r="AJ44" s="919"/>
      <c r="AK44" s="919"/>
      <c r="AL44" s="919"/>
      <c r="AM44" s="919"/>
      <c r="AN44" s="919"/>
      <c r="AO44" s="920"/>
      <c r="AP44" s="172"/>
      <c r="CD44" s="2"/>
      <c r="CE44" s="2"/>
      <c r="CF44" s="2"/>
      <c r="CG44" s="2"/>
      <c r="CH44" s="2"/>
    </row>
    <row r="45" spans="2:86" ht="12" customHeight="1" x14ac:dyDescent="0.15">
      <c r="B45" s="480"/>
      <c r="C45" s="878"/>
      <c r="D45" s="879"/>
      <c r="E45" s="879"/>
      <c r="F45" s="879"/>
      <c r="G45" s="879"/>
      <c r="H45" s="879"/>
      <c r="I45" s="879"/>
      <c r="J45" s="880"/>
      <c r="K45" s="921" t="s">
        <v>955</v>
      </c>
      <c r="L45" s="922"/>
      <c r="M45" s="922"/>
      <c r="N45" s="922"/>
      <c r="O45" s="922"/>
      <c r="P45" s="922"/>
      <c r="Q45" s="922"/>
      <c r="R45" s="922"/>
      <c r="S45" s="922"/>
      <c r="T45" s="922"/>
      <c r="U45" s="922"/>
      <c r="V45" s="922"/>
      <c r="W45" s="922"/>
      <c r="X45" s="922"/>
      <c r="Y45" s="922"/>
      <c r="Z45" s="922"/>
      <c r="AA45" s="922"/>
      <c r="AB45" s="922"/>
      <c r="AC45" s="922"/>
      <c r="AD45" s="922"/>
      <c r="AE45" s="922"/>
      <c r="AF45" s="922"/>
      <c r="AG45" s="922"/>
      <c r="AH45" s="922"/>
      <c r="AI45" s="922"/>
      <c r="AJ45" s="922"/>
      <c r="AK45" s="922"/>
      <c r="AL45" s="922"/>
      <c r="AM45" s="922"/>
      <c r="AN45" s="922"/>
      <c r="AO45" s="923"/>
      <c r="AP45" s="172"/>
      <c r="CD45" s="2"/>
      <c r="CE45" s="2"/>
      <c r="CF45" s="2"/>
      <c r="CG45" s="2"/>
      <c r="CH45" s="2"/>
    </row>
    <row r="46" spans="2:86" ht="12" customHeight="1" x14ac:dyDescent="0.2">
      <c r="B46" s="159" t="s">
        <v>956</v>
      </c>
      <c r="C46" s="181"/>
      <c r="D46" s="181"/>
      <c r="E46" s="181"/>
      <c r="F46" s="181"/>
      <c r="G46" s="181"/>
      <c r="H46" s="181"/>
      <c r="I46" s="181"/>
      <c r="J46" s="181"/>
      <c r="K46" s="193"/>
      <c r="L46" s="193"/>
      <c r="M46" s="193"/>
      <c r="N46" s="193"/>
      <c r="O46" s="193"/>
      <c r="P46" s="193"/>
      <c r="Q46" s="193"/>
      <c r="R46" s="193"/>
      <c r="S46" s="193"/>
      <c r="T46" s="193"/>
      <c r="U46" s="193"/>
      <c r="V46" s="193"/>
      <c r="W46" s="193"/>
      <c r="X46" s="193"/>
      <c r="Y46" s="193"/>
      <c r="Z46" s="193"/>
      <c r="AA46" s="193"/>
      <c r="AB46" s="193"/>
      <c r="AC46" s="193"/>
      <c r="AD46" s="193"/>
      <c r="AE46" s="193"/>
      <c r="AF46" s="193"/>
      <c r="AG46" s="193"/>
      <c r="AH46" s="193"/>
      <c r="AI46" s="193"/>
      <c r="AJ46" s="193"/>
      <c r="AK46" s="193"/>
      <c r="AL46" s="193"/>
      <c r="AM46" s="193"/>
      <c r="AN46" s="193"/>
      <c r="AO46" s="193"/>
      <c r="AP46" s="172"/>
      <c r="CD46" s="2"/>
      <c r="CE46" s="2"/>
      <c r="CF46" s="2"/>
      <c r="CG46" s="2"/>
      <c r="CH46" s="2"/>
    </row>
    <row r="47" spans="2:86" s="159" customFormat="1" ht="12" customHeight="1" x14ac:dyDescent="0.15">
      <c r="B47" s="2" t="s">
        <v>957</v>
      </c>
      <c r="AP47" s="172"/>
      <c r="AQ47" s="172"/>
      <c r="AR47" s="172"/>
      <c r="AS47" s="172"/>
      <c r="AT47" s="172"/>
      <c r="AU47" s="172"/>
      <c r="AV47" s="172"/>
      <c r="AW47" s="172"/>
      <c r="AX47" s="172"/>
      <c r="AY47" s="172"/>
      <c r="AZ47" s="172"/>
      <c r="BA47" s="172"/>
      <c r="BB47" s="172"/>
      <c r="BC47" s="172"/>
      <c r="BD47" s="172"/>
      <c r="BE47" s="172"/>
      <c r="BF47" s="172"/>
      <c r="BG47" s="172"/>
      <c r="BH47" s="172"/>
      <c r="BI47" s="172"/>
      <c r="BJ47" s="172"/>
      <c r="BK47" s="172"/>
      <c r="BL47" s="172"/>
      <c r="BM47" s="172"/>
      <c r="BN47" s="172"/>
      <c r="BO47" s="172"/>
      <c r="BP47" s="172"/>
      <c r="BQ47" s="172"/>
      <c r="BR47" s="172"/>
      <c r="BS47" s="172"/>
      <c r="BT47" s="172"/>
      <c r="BU47" s="172"/>
      <c r="BV47" s="172"/>
      <c r="BW47" s="172"/>
      <c r="BX47" s="172"/>
      <c r="BY47" s="172"/>
      <c r="BZ47" s="172"/>
      <c r="CA47" s="172"/>
      <c r="CB47" s="172"/>
      <c r="CC47" s="172"/>
    </row>
    <row r="48" spans="2:86" ht="12" customHeight="1" x14ac:dyDescent="0.15">
      <c r="B48" s="2" t="s">
        <v>958</v>
      </c>
      <c r="AP48" s="172"/>
      <c r="CD48" s="2"/>
      <c r="CE48" s="2"/>
      <c r="CF48" s="2"/>
      <c r="CG48" s="2"/>
      <c r="CH48" s="2"/>
    </row>
    <row r="49" spans="2:86" ht="12" customHeight="1" x14ac:dyDescent="0.15">
      <c r="B49" s="2" t="s">
        <v>959</v>
      </c>
      <c r="AP49" s="172"/>
      <c r="CD49" s="2"/>
      <c r="CE49" s="2"/>
      <c r="CF49" s="2"/>
      <c r="CG49" s="2"/>
      <c r="CH49" s="2"/>
    </row>
    <row r="50" spans="2:86" ht="12" customHeight="1" x14ac:dyDescent="0.15">
      <c r="B50" s="2" t="s">
        <v>960</v>
      </c>
    </row>
    <row r="51" spans="2:86" ht="12" customHeight="1" x14ac:dyDescent="0.15">
      <c r="B51" s="2" t="s">
        <v>961</v>
      </c>
    </row>
    <row r="52" spans="2:86" ht="12" customHeight="1" x14ac:dyDescent="0.15">
      <c r="B52" s="2" t="s">
        <v>962</v>
      </c>
    </row>
    <row r="53" spans="2:86" x14ac:dyDescent="0.15">
      <c r="B53" s="2" t="s">
        <v>963</v>
      </c>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9"/>
  <conditionalFormatting sqref="Y11:AB34 AG11:AJ34">
    <cfRule type="expression" dxfId="242" priority="3">
      <formula>$AQ11=2</formula>
    </cfRule>
  </conditionalFormatting>
  <conditionalFormatting sqref="Y11:AF34">
    <cfRule type="expression" dxfId="241" priority="2">
      <formula>$AQ11=3</formula>
    </cfRule>
  </conditionalFormatting>
  <conditionalFormatting sqref="AC11:AJ34">
    <cfRule type="expression" dxfId="240" priority="1">
      <formula>$AQ11=1</formula>
    </cfRule>
  </conditionalFormatting>
  <dataValidations count="2">
    <dataValidation type="list" allowBlank="1" showInputMessage="1" showErrorMessage="1" sqref="N11:O34" xr:uid="{C0642ACC-8ADD-4DB4-92A5-5AA8E28B1A02}">
      <formula1>INDIRECT(L11)</formula1>
    </dataValidation>
    <dataValidation type="list" allowBlank="1" showInputMessage="1" showErrorMessage="1" sqref="Y11:AB34" xr:uid="{7AA78E4B-C3FA-49E6-A245-23ECE63C19FE}">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1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C382FB-BBAE-4F5A-B1D4-3BE128C0EAA9}">
  <sheetPr codeName="Sheet148"/>
  <dimension ref="B1:CH53"/>
  <sheetViews>
    <sheetView showGridLines="0" showZeros="0" view="pageBreakPreview" zoomScale="85" zoomScaleNormal="85" zoomScaleSheetLayoutView="85"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1" customWidth="1"/>
    <col min="43" max="86" width="4.125" style="172" customWidth="1"/>
    <col min="87" max="99" width="8" style="2" customWidth="1"/>
    <col min="100" max="110" width="9" style="2"/>
    <col min="111" max="111" width="14" style="2" bestFit="1" customWidth="1"/>
    <col min="112" max="16384" width="9" style="2"/>
  </cols>
  <sheetData>
    <row r="1" spans="2:86" ht="12" customHeight="1" x14ac:dyDescent="0.15">
      <c r="AU1" s="860" t="s">
        <v>909</v>
      </c>
      <c r="AV1" s="861" t="s">
        <v>910</v>
      </c>
      <c r="AW1" s="861"/>
      <c r="AX1" s="861"/>
      <c r="AY1" s="855" t="s">
        <v>911</v>
      </c>
      <c r="AZ1" s="855"/>
      <c r="BA1" s="855"/>
      <c r="BB1" s="855"/>
      <c r="BC1" s="855"/>
      <c r="BD1" s="855"/>
      <c r="BE1" s="855"/>
      <c r="BF1" s="855"/>
      <c r="BG1" s="855"/>
      <c r="BH1" s="855"/>
      <c r="BI1" s="855"/>
      <c r="BJ1" s="855"/>
      <c r="BK1" s="855" t="s">
        <v>912</v>
      </c>
      <c r="BL1" s="855"/>
      <c r="BM1" s="855"/>
      <c r="BN1" s="855"/>
      <c r="BO1" s="855"/>
      <c r="BP1" s="855"/>
      <c r="BQ1" s="855"/>
      <c r="BR1" s="855"/>
      <c r="BS1" s="855"/>
      <c r="BT1" s="855"/>
      <c r="BU1" s="855"/>
      <c r="BV1" s="855"/>
      <c r="BW1" s="857"/>
      <c r="BX1" s="857"/>
      <c r="BY1" s="857"/>
      <c r="BZ1" s="857"/>
      <c r="CA1" s="857"/>
      <c r="CB1" s="857"/>
      <c r="CC1" s="857"/>
      <c r="CD1" s="857"/>
      <c r="CE1" s="857"/>
      <c r="CF1" s="857"/>
      <c r="CG1" s="857"/>
      <c r="CH1" s="857"/>
    </row>
    <row r="2" spans="2:86" ht="8.25" customHeight="1" x14ac:dyDescent="0.15">
      <c r="AU2" s="860"/>
      <c r="AV2" s="861" t="s">
        <v>913</v>
      </c>
      <c r="AW2" s="862" t="s">
        <v>914</v>
      </c>
      <c r="AX2" s="862" t="s">
        <v>915</v>
      </c>
      <c r="AY2" s="855" t="s">
        <v>916</v>
      </c>
      <c r="AZ2" s="855"/>
      <c r="BA2" s="855"/>
      <c r="BB2" s="855"/>
      <c r="BC2" s="855"/>
      <c r="BD2" s="855"/>
      <c r="BE2" s="855"/>
      <c r="BF2" s="855"/>
      <c r="BG2" s="855"/>
      <c r="BH2" s="855"/>
      <c r="BI2" s="855"/>
      <c r="BJ2" s="855"/>
      <c r="BK2" s="855" t="s">
        <v>917</v>
      </c>
      <c r="BL2" s="855"/>
      <c r="BM2" s="855"/>
      <c r="BN2" s="855"/>
      <c r="BO2" s="855" t="s">
        <v>918</v>
      </c>
      <c r="BP2" s="855"/>
      <c r="BQ2" s="855"/>
      <c r="BR2" s="855"/>
      <c r="BS2" s="855"/>
      <c r="BT2" s="855"/>
      <c r="BU2" s="855"/>
      <c r="BV2" s="855"/>
      <c r="BW2" s="856"/>
      <c r="BX2" s="856"/>
      <c r="BY2" s="856"/>
      <c r="BZ2" s="856"/>
      <c r="CA2" s="857"/>
      <c r="CB2" s="857"/>
      <c r="CC2" s="857"/>
      <c r="CD2" s="857"/>
      <c r="CE2" s="857"/>
      <c r="CF2" s="857"/>
      <c r="CG2" s="857"/>
      <c r="CH2" s="857"/>
    </row>
    <row r="3" spans="2:86" ht="24.95" customHeight="1" x14ac:dyDescent="0.15">
      <c r="B3" s="568" t="s">
        <v>919</v>
      </c>
      <c r="C3" s="858"/>
      <c r="D3" s="858"/>
      <c r="E3" s="859"/>
      <c r="F3" s="859"/>
      <c r="G3" s="859"/>
      <c r="H3" s="859"/>
      <c r="I3" s="859"/>
      <c r="J3" s="859"/>
      <c r="K3" s="858"/>
      <c r="L3" s="858"/>
      <c r="M3" s="858"/>
      <c r="N3" s="858"/>
      <c r="O3" s="858"/>
      <c r="P3" s="858"/>
      <c r="Q3" s="858"/>
      <c r="R3" s="858"/>
      <c r="S3" s="858"/>
      <c r="T3" s="858"/>
      <c r="U3" s="858"/>
      <c r="V3" s="858"/>
      <c r="W3" s="858"/>
      <c r="X3" s="858"/>
      <c r="Y3" s="858"/>
      <c r="Z3" s="858"/>
      <c r="AA3" s="858"/>
      <c r="AB3" s="858"/>
      <c r="AC3" s="858"/>
      <c r="AD3" s="858"/>
      <c r="AE3" s="858"/>
      <c r="AF3" s="858"/>
      <c r="AG3" s="858"/>
      <c r="AH3" s="858"/>
      <c r="AI3" s="858"/>
      <c r="AJ3" s="858"/>
      <c r="AK3" s="858"/>
      <c r="AL3" s="858"/>
      <c r="AM3" s="858"/>
      <c r="AN3" s="858"/>
      <c r="AO3" s="858"/>
      <c r="AU3" s="860"/>
      <c r="AV3" s="861"/>
      <c r="AW3" s="862"/>
      <c r="AX3" s="862"/>
      <c r="AY3" s="855" t="s">
        <v>920</v>
      </c>
      <c r="AZ3" s="855"/>
      <c r="BA3" s="855"/>
      <c r="BB3" s="855"/>
      <c r="BC3" s="855" t="s">
        <v>921</v>
      </c>
      <c r="BD3" s="855"/>
      <c r="BE3" s="855"/>
      <c r="BF3" s="855"/>
      <c r="BG3" s="855" t="s">
        <v>922</v>
      </c>
      <c r="BH3" s="855"/>
      <c r="BI3" s="855"/>
      <c r="BJ3" s="855"/>
      <c r="BK3" s="855" t="s">
        <v>923</v>
      </c>
      <c r="BL3" s="855"/>
      <c r="BM3" s="855"/>
      <c r="BN3" s="855"/>
      <c r="BO3" s="855" t="s">
        <v>921</v>
      </c>
      <c r="BP3" s="855"/>
      <c r="BQ3" s="855"/>
      <c r="BR3" s="855"/>
      <c r="BS3" s="855" t="s">
        <v>922</v>
      </c>
      <c r="BT3" s="855"/>
      <c r="BU3" s="855"/>
      <c r="BV3" s="855"/>
      <c r="BW3" s="857"/>
      <c r="BX3" s="857"/>
      <c r="BY3" s="857"/>
      <c r="BZ3" s="857"/>
      <c r="CA3" s="857"/>
      <c r="CB3" s="857"/>
      <c r="CC3" s="857"/>
      <c r="CD3" s="857"/>
      <c r="CE3" s="857"/>
      <c r="CF3" s="857"/>
      <c r="CG3" s="857"/>
      <c r="CH3" s="857"/>
    </row>
    <row r="4" spans="2:86" ht="18" customHeight="1" x14ac:dyDescent="0.15">
      <c r="B4" s="401" t="s">
        <v>8</v>
      </c>
      <c r="C4" s="401"/>
      <c r="D4" s="401"/>
      <c r="E4" s="624" t="s">
        <v>542</v>
      </c>
      <c r="F4" s="625"/>
      <c r="G4" s="625"/>
      <c r="H4" s="625"/>
      <c r="I4" s="625"/>
      <c r="J4" s="626"/>
      <c r="K4" s="496" t="s">
        <v>9</v>
      </c>
      <c r="L4" s="496"/>
      <c r="M4" s="496"/>
      <c r="N4" s="648" t="s">
        <v>543</v>
      </c>
      <c r="O4" s="648"/>
      <c r="P4" s="648"/>
      <c r="Q4" s="648"/>
      <c r="R4" s="648"/>
      <c r="S4" s="648"/>
      <c r="T4" s="498" t="s">
        <v>924</v>
      </c>
      <c r="U4" s="499"/>
      <c r="V4" s="499"/>
      <c r="W4" s="499"/>
      <c r="X4" s="500"/>
      <c r="Y4" s="870" t="s">
        <v>545</v>
      </c>
      <c r="Z4" s="870"/>
      <c r="AA4" s="870"/>
      <c r="AB4" s="870"/>
      <c r="AC4" s="870"/>
      <c r="AD4" s="870"/>
      <c r="AE4" s="870"/>
      <c r="AF4" s="870"/>
      <c r="AG4" s="498" t="s">
        <v>546</v>
      </c>
      <c r="AH4" s="499"/>
      <c r="AI4" s="499"/>
      <c r="AJ4" s="500"/>
      <c r="AK4" s="863">
        <v>45621</v>
      </c>
      <c r="AL4" s="864"/>
      <c r="AM4" s="864"/>
      <c r="AN4" s="864"/>
      <c r="AO4" s="865"/>
      <c r="AU4" s="860"/>
      <c r="AV4" s="861"/>
      <c r="AW4" s="862"/>
      <c r="AX4" s="862"/>
      <c r="AY4" s="173" t="s">
        <v>925</v>
      </c>
      <c r="AZ4" s="173" t="s">
        <v>926</v>
      </c>
      <c r="BA4" s="173" t="s">
        <v>927</v>
      </c>
      <c r="BB4" s="173" t="s">
        <v>928</v>
      </c>
      <c r="BC4" s="173" t="s">
        <v>925</v>
      </c>
      <c r="BD4" s="173" t="s">
        <v>926</v>
      </c>
      <c r="BE4" s="173" t="s">
        <v>927</v>
      </c>
      <c r="BF4" s="173" t="s">
        <v>928</v>
      </c>
      <c r="BG4" s="173" t="s">
        <v>925</v>
      </c>
      <c r="BH4" s="173" t="s">
        <v>926</v>
      </c>
      <c r="BI4" s="173" t="s">
        <v>927</v>
      </c>
      <c r="BJ4" s="173" t="s">
        <v>928</v>
      </c>
      <c r="BK4" s="173" t="s">
        <v>925</v>
      </c>
      <c r="BL4" s="173" t="s">
        <v>926</v>
      </c>
      <c r="BM4" s="173" t="s">
        <v>927</v>
      </c>
      <c r="BN4" s="173" t="s">
        <v>928</v>
      </c>
      <c r="BO4" s="173" t="s">
        <v>925</v>
      </c>
      <c r="BP4" s="173" t="s">
        <v>926</v>
      </c>
      <c r="BQ4" s="173" t="s">
        <v>927</v>
      </c>
      <c r="BR4" s="173" t="s">
        <v>928</v>
      </c>
      <c r="BS4" s="173" t="s">
        <v>925</v>
      </c>
      <c r="BT4" s="173" t="s">
        <v>926</v>
      </c>
      <c r="BU4" s="173" t="s">
        <v>927</v>
      </c>
      <c r="BV4" s="173" t="s">
        <v>928</v>
      </c>
      <c r="BW4" s="5"/>
      <c r="BX4" s="5"/>
      <c r="BY4" s="5"/>
      <c r="BZ4" s="5"/>
      <c r="CA4" s="5"/>
      <c r="CB4" s="5"/>
      <c r="CC4" s="5"/>
      <c r="CD4" s="5"/>
      <c r="CE4" s="5"/>
      <c r="CF4" s="5"/>
      <c r="CG4" s="5"/>
      <c r="CH4" s="5"/>
    </row>
    <row r="5" spans="2:86" ht="18" customHeight="1" x14ac:dyDescent="0.15">
      <c r="B5" s="409" t="s">
        <v>0</v>
      </c>
      <c r="C5" s="409"/>
      <c r="D5" s="409"/>
      <c r="E5" s="634" t="s">
        <v>547</v>
      </c>
      <c r="F5" s="635"/>
      <c r="G5" s="635"/>
      <c r="H5" s="635"/>
      <c r="I5" s="635"/>
      <c r="J5" s="636"/>
      <c r="K5" s="528" t="s">
        <v>1</v>
      </c>
      <c r="L5" s="528"/>
      <c r="M5" s="528"/>
      <c r="N5" s="648" t="s">
        <v>548</v>
      </c>
      <c r="O5" s="648"/>
      <c r="P5" s="648"/>
      <c r="Q5" s="648"/>
      <c r="R5" s="648"/>
      <c r="S5" s="648"/>
      <c r="T5" s="501"/>
      <c r="U5" s="502"/>
      <c r="V5" s="502"/>
      <c r="W5" s="502"/>
      <c r="X5" s="503"/>
      <c r="Y5" s="869" t="s">
        <v>549</v>
      </c>
      <c r="Z5" s="869"/>
      <c r="AA5" s="869"/>
      <c r="AB5" s="869"/>
      <c r="AC5" s="869"/>
      <c r="AD5" s="869"/>
      <c r="AE5" s="869"/>
      <c r="AF5" s="869"/>
      <c r="AG5" s="632"/>
      <c r="AH5" s="650"/>
      <c r="AI5" s="650"/>
      <c r="AJ5" s="633"/>
      <c r="AK5" s="866"/>
      <c r="AL5" s="867"/>
      <c r="AM5" s="867"/>
      <c r="AN5" s="867"/>
      <c r="AO5" s="868"/>
      <c r="AU5" s="860"/>
      <c r="AV5" s="174" t="str">
        <f>N7</f>
        <v>S049</v>
      </c>
      <c r="AW5" s="175">
        <f>R7</f>
        <v>9.5</v>
      </c>
      <c r="AX5" s="176" t="str">
        <f>AM35</f>
        <v>Ⅰ</v>
      </c>
      <c r="AY5" s="176">
        <f>Y37</f>
        <v>0</v>
      </c>
      <c r="AZ5" s="176">
        <f t="shared" ref="AZ5:BJ5" si="0">Z37</f>
        <v>0</v>
      </c>
      <c r="BA5" s="176">
        <f t="shared" si="0"/>
        <v>0</v>
      </c>
      <c r="BB5" s="176">
        <f>AB37</f>
        <v>0</v>
      </c>
      <c r="BC5" s="176">
        <f t="shared" si="0"/>
        <v>0</v>
      </c>
      <c r="BD5" s="176">
        <f>AD37</f>
        <v>0</v>
      </c>
      <c r="BE5" s="176">
        <f>AE37</f>
        <v>0</v>
      </c>
      <c r="BF5" s="176">
        <f t="shared" si="0"/>
        <v>0</v>
      </c>
      <c r="BG5" s="176">
        <f t="shared" si="0"/>
        <v>0</v>
      </c>
      <c r="BH5" s="176">
        <f t="shared" si="0"/>
        <v>0</v>
      </c>
      <c r="BI5" s="176">
        <f>AI37</f>
        <v>0</v>
      </c>
      <c r="BJ5" s="176">
        <f t="shared" si="0"/>
        <v>0</v>
      </c>
      <c r="BK5" s="176" t="str">
        <f>IF(Y37&gt;0,R7,"")</f>
        <v/>
      </c>
      <c r="BL5" s="177" t="str">
        <f>IF(Y37&gt;0,"",IF(Z37&gt;0,R7,""))</f>
        <v/>
      </c>
      <c r="BM5" s="177" t="str">
        <f>IF(Y37+Z37&gt;0,"",IF(AA37&gt;0,R7,""))</f>
        <v/>
      </c>
      <c r="BN5" s="177" t="str">
        <f>IF(Y37+Z37+AA37&gt;0,"",IF(AB37&gt;0,R7,""))</f>
        <v/>
      </c>
      <c r="BO5" s="176">
        <f>AC35</f>
        <v>0</v>
      </c>
      <c r="BP5" s="176">
        <f t="shared" ref="BP5:BQ5" si="1">AD35</f>
        <v>0</v>
      </c>
      <c r="BQ5" s="176">
        <f t="shared" si="1"/>
        <v>0</v>
      </c>
      <c r="BR5" s="176">
        <f>AF35</f>
        <v>0</v>
      </c>
      <c r="BS5" s="176">
        <f>AG35</f>
        <v>0</v>
      </c>
      <c r="BT5" s="176">
        <f>AH35</f>
        <v>0</v>
      </c>
      <c r="BU5" s="176">
        <f>AI35</f>
        <v>0</v>
      </c>
      <c r="BV5" s="176">
        <f>AJ35</f>
        <v>0</v>
      </c>
      <c r="BW5" s="178"/>
      <c r="BX5" s="179"/>
      <c r="BY5" s="179"/>
      <c r="BZ5" s="179"/>
      <c r="CA5" s="180"/>
      <c r="CB5" s="180"/>
      <c r="CC5" s="180"/>
      <c r="CD5" s="180"/>
      <c r="CE5" s="180"/>
      <c r="CF5" s="180"/>
      <c r="CG5" s="180"/>
      <c r="CH5" s="180"/>
    </row>
    <row r="6" spans="2:86" ht="12" customHeight="1" x14ac:dyDescent="0.15">
      <c r="B6" s="871" t="s">
        <v>929</v>
      </c>
      <c r="C6" s="873"/>
      <c r="D6" s="874"/>
      <c r="E6" s="875"/>
      <c r="F6" s="875"/>
      <c r="G6" s="875"/>
      <c r="H6" s="875"/>
      <c r="I6" s="875"/>
      <c r="J6" s="876"/>
      <c r="K6" s="881" t="s">
        <v>930</v>
      </c>
      <c r="L6" s="882"/>
      <c r="M6" s="882"/>
      <c r="N6" s="882"/>
      <c r="O6" s="882"/>
      <c r="P6" s="882"/>
      <c r="Q6" s="882"/>
      <c r="R6" s="882"/>
      <c r="S6" s="882"/>
      <c r="T6" s="882"/>
      <c r="U6" s="882"/>
      <c r="V6" s="882"/>
      <c r="W6" s="882"/>
      <c r="X6" s="882"/>
      <c r="Y6" s="882"/>
      <c r="Z6" s="882"/>
      <c r="AA6" s="882"/>
      <c r="AB6" s="882"/>
      <c r="AC6" s="882"/>
      <c r="AD6" s="882"/>
      <c r="AE6" s="882"/>
      <c r="AF6" s="882"/>
      <c r="AG6" s="882"/>
      <c r="AH6" s="882"/>
      <c r="AI6" s="882"/>
      <c r="AJ6" s="882"/>
      <c r="AK6" s="882"/>
      <c r="AL6" s="882"/>
      <c r="AM6" s="882"/>
      <c r="AN6" s="882"/>
      <c r="AO6" s="883"/>
      <c r="AP6" s="2"/>
    </row>
    <row r="7" spans="2:86" ht="12" customHeight="1" x14ac:dyDescent="0.15">
      <c r="B7" s="872"/>
      <c r="C7" s="877"/>
      <c r="D7" s="875"/>
      <c r="E7" s="875"/>
      <c r="F7" s="875"/>
      <c r="G7" s="875"/>
      <c r="H7" s="875"/>
      <c r="I7" s="875"/>
      <c r="J7" s="876"/>
      <c r="K7" s="884" t="s">
        <v>931</v>
      </c>
      <c r="L7" s="885"/>
      <c r="M7" s="886"/>
      <c r="N7" s="887" t="s">
        <v>985</v>
      </c>
      <c r="O7" s="888"/>
      <c r="P7" s="884" t="s">
        <v>932</v>
      </c>
      <c r="Q7" s="886"/>
      <c r="R7" s="889">
        <v>9.5</v>
      </c>
      <c r="S7" s="890"/>
      <c r="T7" s="891"/>
      <c r="U7" s="892" t="s">
        <v>933</v>
      </c>
      <c r="V7" s="893"/>
      <c r="W7" s="892" t="s">
        <v>934</v>
      </c>
      <c r="X7" s="893"/>
      <c r="Y7" s="886" t="s">
        <v>935</v>
      </c>
      <c r="Z7" s="898"/>
      <c r="AA7" s="898"/>
      <c r="AB7" s="898"/>
      <c r="AC7" s="892" t="s">
        <v>936</v>
      </c>
      <c r="AD7" s="899"/>
      <c r="AE7" s="899"/>
      <c r="AF7" s="899"/>
      <c r="AG7" s="899"/>
      <c r="AH7" s="899"/>
      <c r="AI7" s="899"/>
      <c r="AJ7" s="893"/>
      <c r="AK7" s="892" t="s">
        <v>937</v>
      </c>
      <c r="AL7" s="899"/>
      <c r="AM7" s="899"/>
      <c r="AN7" s="901"/>
      <c r="AO7" s="902"/>
      <c r="AP7" s="2"/>
      <c r="AW7" s="182"/>
    </row>
    <row r="8" spans="2:86" ht="12" customHeight="1" x14ac:dyDescent="0.15">
      <c r="B8" s="872"/>
      <c r="C8" s="877"/>
      <c r="D8" s="875"/>
      <c r="E8" s="875"/>
      <c r="F8" s="875"/>
      <c r="G8" s="875"/>
      <c r="H8" s="875"/>
      <c r="I8" s="875"/>
      <c r="J8" s="876"/>
      <c r="K8" s="898" t="s">
        <v>731</v>
      </c>
      <c r="L8" s="898" t="s">
        <v>560</v>
      </c>
      <c r="M8" s="898"/>
      <c r="N8" s="898" t="s">
        <v>561</v>
      </c>
      <c r="O8" s="898"/>
      <c r="P8" s="898" t="s">
        <v>938</v>
      </c>
      <c r="Q8" s="898"/>
      <c r="R8" s="898" t="s">
        <v>939</v>
      </c>
      <c r="S8" s="898"/>
      <c r="T8" s="898"/>
      <c r="U8" s="894"/>
      <c r="V8" s="895"/>
      <c r="W8" s="894"/>
      <c r="X8" s="895"/>
      <c r="Y8" s="886"/>
      <c r="Z8" s="898"/>
      <c r="AA8" s="898"/>
      <c r="AB8" s="898"/>
      <c r="AC8" s="896"/>
      <c r="AD8" s="900"/>
      <c r="AE8" s="900"/>
      <c r="AF8" s="900"/>
      <c r="AG8" s="900"/>
      <c r="AH8" s="900"/>
      <c r="AI8" s="900"/>
      <c r="AJ8" s="897"/>
      <c r="AK8" s="894"/>
      <c r="AL8" s="903"/>
      <c r="AM8" s="903"/>
      <c r="AN8" s="904"/>
      <c r="AO8" s="905"/>
      <c r="AP8" s="2"/>
    </row>
    <row r="9" spans="2:86" ht="12" customHeight="1" x14ac:dyDescent="0.15">
      <c r="B9" s="872"/>
      <c r="C9" s="877"/>
      <c r="D9" s="875"/>
      <c r="E9" s="875"/>
      <c r="F9" s="875"/>
      <c r="G9" s="875"/>
      <c r="H9" s="875"/>
      <c r="I9" s="875"/>
      <c r="J9" s="876"/>
      <c r="K9" s="898"/>
      <c r="L9" s="898"/>
      <c r="M9" s="898"/>
      <c r="N9" s="898"/>
      <c r="O9" s="898"/>
      <c r="P9" s="898"/>
      <c r="Q9" s="898"/>
      <c r="R9" s="898"/>
      <c r="S9" s="898"/>
      <c r="T9" s="898"/>
      <c r="U9" s="894"/>
      <c r="V9" s="895"/>
      <c r="W9" s="894"/>
      <c r="X9" s="895"/>
      <c r="Y9" s="886" t="s">
        <v>940</v>
      </c>
      <c r="Z9" s="898"/>
      <c r="AA9" s="898"/>
      <c r="AB9" s="898"/>
      <c r="AC9" s="898" t="s">
        <v>941</v>
      </c>
      <c r="AD9" s="898"/>
      <c r="AE9" s="898"/>
      <c r="AF9" s="898"/>
      <c r="AG9" s="898" t="s">
        <v>942</v>
      </c>
      <c r="AH9" s="898"/>
      <c r="AI9" s="898"/>
      <c r="AJ9" s="898"/>
      <c r="AK9" s="894"/>
      <c r="AL9" s="903"/>
      <c r="AM9" s="903"/>
      <c r="AN9" s="904"/>
      <c r="AO9" s="905"/>
      <c r="AP9" s="2"/>
    </row>
    <row r="10" spans="2:86" ht="12" customHeight="1" x14ac:dyDescent="0.15">
      <c r="B10" s="872"/>
      <c r="C10" s="877"/>
      <c r="D10" s="875"/>
      <c r="E10" s="875"/>
      <c r="F10" s="875"/>
      <c r="G10" s="875"/>
      <c r="H10" s="875"/>
      <c r="I10" s="875"/>
      <c r="J10" s="876"/>
      <c r="K10" s="898"/>
      <c r="L10" s="898"/>
      <c r="M10" s="898"/>
      <c r="N10" s="898"/>
      <c r="O10" s="898"/>
      <c r="P10" s="898"/>
      <c r="Q10" s="898"/>
      <c r="R10" s="898"/>
      <c r="S10" s="898"/>
      <c r="T10" s="898"/>
      <c r="U10" s="896"/>
      <c r="V10" s="897"/>
      <c r="W10" s="896"/>
      <c r="X10" s="897"/>
      <c r="Y10" s="183" t="s">
        <v>527</v>
      </c>
      <c r="Z10" s="184" t="s">
        <v>526</v>
      </c>
      <c r="AA10" s="184" t="s">
        <v>943</v>
      </c>
      <c r="AB10" s="184" t="s">
        <v>944</v>
      </c>
      <c r="AC10" s="184" t="s">
        <v>527</v>
      </c>
      <c r="AD10" s="184" t="s">
        <v>526</v>
      </c>
      <c r="AE10" s="184" t="s">
        <v>943</v>
      </c>
      <c r="AF10" s="184" t="s">
        <v>944</v>
      </c>
      <c r="AG10" s="184" t="s">
        <v>527</v>
      </c>
      <c r="AH10" s="184" t="s">
        <v>526</v>
      </c>
      <c r="AI10" s="184" t="s">
        <v>943</v>
      </c>
      <c r="AJ10" s="184" t="s">
        <v>944</v>
      </c>
      <c r="AK10" s="896"/>
      <c r="AL10" s="900"/>
      <c r="AM10" s="900"/>
      <c r="AN10" s="906"/>
      <c r="AO10" s="907"/>
      <c r="AP10" s="2"/>
    </row>
    <row r="11" spans="2:86" ht="12" customHeight="1" x14ac:dyDescent="0.15">
      <c r="B11" s="872"/>
      <c r="C11" s="877"/>
      <c r="D11" s="875"/>
      <c r="E11" s="875"/>
      <c r="F11" s="875"/>
      <c r="G11" s="875"/>
      <c r="H11" s="875"/>
      <c r="I11" s="875"/>
      <c r="J11" s="876"/>
      <c r="K11" s="185"/>
      <c r="L11" s="908"/>
      <c r="M11" s="910"/>
      <c r="N11" s="908"/>
      <c r="O11" s="910"/>
      <c r="P11" s="908"/>
      <c r="Q11" s="910"/>
      <c r="R11" s="606"/>
      <c r="S11" s="606"/>
      <c r="T11" s="606"/>
      <c r="U11" s="908"/>
      <c r="V11" s="910"/>
      <c r="W11" s="908"/>
      <c r="X11" s="910"/>
      <c r="Y11" s="186"/>
      <c r="Z11" s="187"/>
      <c r="AA11" s="187"/>
      <c r="AB11" s="187"/>
      <c r="AC11" s="188"/>
      <c r="AD11" s="188"/>
      <c r="AE11" s="188"/>
      <c r="AF11" s="188"/>
      <c r="AG11" s="188"/>
      <c r="AH11" s="188"/>
      <c r="AI11" s="188"/>
      <c r="AJ11" s="188"/>
      <c r="AK11" s="908"/>
      <c r="AL11" s="909"/>
      <c r="AM11" s="909"/>
      <c r="AN11" s="909"/>
      <c r="AO11" s="910"/>
      <c r="AP11" s="2"/>
      <c r="AQ11" s="189">
        <f>IF(P11="材質劣化",2,IF(P11="漏水",3,1))</f>
        <v>1</v>
      </c>
    </row>
    <row r="12" spans="2:86" ht="12" customHeight="1" x14ac:dyDescent="0.15">
      <c r="B12" s="872"/>
      <c r="C12" s="877"/>
      <c r="D12" s="875"/>
      <c r="E12" s="875"/>
      <c r="F12" s="875"/>
      <c r="G12" s="875"/>
      <c r="H12" s="875"/>
      <c r="I12" s="875"/>
      <c r="J12" s="876"/>
      <c r="K12" s="185"/>
      <c r="L12" s="908"/>
      <c r="M12" s="910"/>
      <c r="N12" s="908"/>
      <c r="O12" s="910"/>
      <c r="P12" s="908"/>
      <c r="Q12" s="910"/>
      <c r="R12" s="606"/>
      <c r="S12" s="606"/>
      <c r="T12" s="606"/>
      <c r="U12" s="908"/>
      <c r="V12" s="910"/>
      <c r="W12" s="908"/>
      <c r="X12" s="910"/>
      <c r="Y12" s="186"/>
      <c r="Z12" s="187"/>
      <c r="AA12" s="187"/>
      <c r="AB12" s="187"/>
      <c r="AC12" s="188"/>
      <c r="AD12" s="188"/>
      <c r="AE12" s="188"/>
      <c r="AF12" s="188"/>
      <c r="AG12" s="188"/>
      <c r="AH12" s="188"/>
      <c r="AI12" s="188"/>
      <c r="AJ12" s="188"/>
      <c r="AK12" s="908"/>
      <c r="AL12" s="909"/>
      <c r="AM12" s="909"/>
      <c r="AN12" s="909"/>
      <c r="AO12" s="910"/>
      <c r="AP12" s="2"/>
      <c r="AQ12" s="189">
        <f>IF(P12="材質劣化",2,IF(P12="漏水",3,1))</f>
        <v>1</v>
      </c>
    </row>
    <row r="13" spans="2:86" ht="12" customHeight="1" x14ac:dyDescent="0.15">
      <c r="B13" s="872"/>
      <c r="C13" s="877"/>
      <c r="D13" s="875"/>
      <c r="E13" s="875"/>
      <c r="F13" s="875"/>
      <c r="G13" s="875"/>
      <c r="H13" s="875"/>
      <c r="I13" s="875"/>
      <c r="J13" s="876"/>
      <c r="K13" s="185"/>
      <c r="L13" s="908"/>
      <c r="M13" s="910"/>
      <c r="N13" s="908"/>
      <c r="O13" s="910"/>
      <c r="P13" s="908"/>
      <c r="Q13" s="910"/>
      <c r="R13" s="604"/>
      <c r="S13" s="620"/>
      <c r="T13" s="605"/>
      <c r="U13" s="908"/>
      <c r="V13" s="910"/>
      <c r="W13" s="908"/>
      <c r="X13" s="910"/>
      <c r="Y13" s="186"/>
      <c r="Z13" s="187"/>
      <c r="AA13" s="187"/>
      <c r="AB13" s="187"/>
      <c r="AC13" s="188"/>
      <c r="AD13" s="188"/>
      <c r="AE13" s="188"/>
      <c r="AF13" s="188"/>
      <c r="AG13" s="188"/>
      <c r="AH13" s="188"/>
      <c r="AI13" s="188"/>
      <c r="AJ13" s="188"/>
      <c r="AK13" s="908"/>
      <c r="AL13" s="909"/>
      <c r="AM13" s="909"/>
      <c r="AN13" s="909"/>
      <c r="AO13" s="910"/>
      <c r="AP13" s="2"/>
      <c r="AQ13" s="189">
        <f t="shared" ref="AQ13:AQ34" si="2">IF(P13="材質劣化",2,IF(P13="漏水",3,1))</f>
        <v>1</v>
      </c>
    </row>
    <row r="14" spans="2:86" ht="12" customHeight="1" x14ac:dyDescent="0.15">
      <c r="B14" s="872"/>
      <c r="C14" s="877"/>
      <c r="D14" s="875"/>
      <c r="E14" s="875"/>
      <c r="F14" s="875"/>
      <c r="G14" s="875"/>
      <c r="H14" s="875"/>
      <c r="I14" s="875"/>
      <c r="J14" s="876"/>
      <c r="K14" s="185"/>
      <c r="L14" s="908"/>
      <c r="M14" s="910"/>
      <c r="N14" s="908"/>
      <c r="O14" s="910"/>
      <c r="P14" s="908"/>
      <c r="Q14" s="910"/>
      <c r="R14" s="604"/>
      <c r="S14" s="620"/>
      <c r="T14" s="605"/>
      <c r="U14" s="908"/>
      <c r="V14" s="910"/>
      <c r="W14" s="908"/>
      <c r="X14" s="910"/>
      <c r="Y14" s="186"/>
      <c r="Z14" s="187"/>
      <c r="AA14" s="187"/>
      <c r="AB14" s="187"/>
      <c r="AC14" s="188"/>
      <c r="AD14" s="188"/>
      <c r="AE14" s="188"/>
      <c r="AF14" s="188"/>
      <c r="AG14" s="188"/>
      <c r="AH14" s="188"/>
      <c r="AI14" s="188"/>
      <c r="AJ14" s="188"/>
      <c r="AK14" s="908"/>
      <c r="AL14" s="909"/>
      <c r="AM14" s="909"/>
      <c r="AN14" s="909"/>
      <c r="AO14" s="910"/>
      <c r="AP14" s="2"/>
      <c r="AQ14" s="189">
        <f t="shared" si="2"/>
        <v>1</v>
      </c>
    </row>
    <row r="15" spans="2:86" ht="12" customHeight="1" x14ac:dyDescent="0.15">
      <c r="B15" s="872"/>
      <c r="C15" s="877"/>
      <c r="D15" s="875"/>
      <c r="E15" s="875"/>
      <c r="F15" s="875"/>
      <c r="G15" s="875"/>
      <c r="H15" s="875"/>
      <c r="I15" s="875"/>
      <c r="J15" s="876"/>
      <c r="K15" s="185"/>
      <c r="L15" s="908"/>
      <c r="M15" s="910"/>
      <c r="N15" s="908"/>
      <c r="O15" s="910"/>
      <c r="P15" s="908"/>
      <c r="Q15" s="910"/>
      <c r="R15" s="604"/>
      <c r="S15" s="620"/>
      <c r="T15" s="605"/>
      <c r="U15" s="908"/>
      <c r="V15" s="910"/>
      <c r="W15" s="908"/>
      <c r="X15" s="910"/>
      <c r="Y15" s="186"/>
      <c r="Z15" s="187"/>
      <c r="AA15" s="187"/>
      <c r="AB15" s="187"/>
      <c r="AC15" s="188"/>
      <c r="AD15" s="188"/>
      <c r="AE15" s="188"/>
      <c r="AF15" s="188"/>
      <c r="AG15" s="188"/>
      <c r="AH15" s="188"/>
      <c r="AI15" s="188"/>
      <c r="AJ15" s="188"/>
      <c r="AK15" s="908"/>
      <c r="AL15" s="909"/>
      <c r="AM15" s="909"/>
      <c r="AN15" s="909"/>
      <c r="AO15" s="910"/>
      <c r="AP15" s="2"/>
      <c r="AQ15" s="189">
        <f t="shared" si="2"/>
        <v>1</v>
      </c>
    </row>
    <row r="16" spans="2:86" ht="12" customHeight="1" x14ac:dyDescent="0.15">
      <c r="B16" s="872"/>
      <c r="C16" s="877"/>
      <c r="D16" s="875"/>
      <c r="E16" s="875"/>
      <c r="F16" s="875"/>
      <c r="G16" s="875"/>
      <c r="H16" s="875"/>
      <c r="I16" s="875"/>
      <c r="J16" s="876"/>
      <c r="K16" s="185"/>
      <c r="L16" s="908"/>
      <c r="M16" s="910"/>
      <c r="N16" s="908"/>
      <c r="O16" s="910"/>
      <c r="P16" s="908"/>
      <c r="Q16" s="910"/>
      <c r="R16" s="604"/>
      <c r="S16" s="620"/>
      <c r="T16" s="605"/>
      <c r="U16" s="908"/>
      <c r="V16" s="910"/>
      <c r="W16" s="908"/>
      <c r="X16" s="910"/>
      <c r="Y16" s="186"/>
      <c r="Z16" s="187"/>
      <c r="AA16" s="187"/>
      <c r="AB16" s="187"/>
      <c r="AC16" s="188"/>
      <c r="AD16" s="188"/>
      <c r="AE16" s="188"/>
      <c r="AF16" s="188"/>
      <c r="AG16" s="188"/>
      <c r="AH16" s="188"/>
      <c r="AI16" s="188"/>
      <c r="AJ16" s="188"/>
      <c r="AK16" s="908"/>
      <c r="AL16" s="909"/>
      <c r="AM16" s="909"/>
      <c r="AN16" s="909"/>
      <c r="AO16" s="910"/>
      <c r="AP16" s="2"/>
      <c r="AQ16" s="189">
        <f t="shared" si="2"/>
        <v>1</v>
      </c>
    </row>
    <row r="17" spans="2:46" ht="12" customHeight="1" x14ac:dyDescent="0.15">
      <c r="B17" s="872"/>
      <c r="C17" s="877"/>
      <c r="D17" s="875"/>
      <c r="E17" s="875"/>
      <c r="F17" s="875"/>
      <c r="G17" s="875"/>
      <c r="H17" s="875"/>
      <c r="I17" s="875"/>
      <c r="J17" s="876"/>
      <c r="K17" s="185"/>
      <c r="L17" s="908"/>
      <c r="M17" s="910"/>
      <c r="N17" s="908"/>
      <c r="O17" s="910"/>
      <c r="P17" s="908"/>
      <c r="Q17" s="910"/>
      <c r="R17" s="604"/>
      <c r="S17" s="620"/>
      <c r="T17" s="605"/>
      <c r="U17" s="908"/>
      <c r="V17" s="910"/>
      <c r="W17" s="908"/>
      <c r="X17" s="910"/>
      <c r="Y17" s="186"/>
      <c r="Z17" s="187"/>
      <c r="AA17" s="187"/>
      <c r="AB17" s="187"/>
      <c r="AC17" s="188"/>
      <c r="AD17" s="188"/>
      <c r="AE17" s="188"/>
      <c r="AF17" s="188"/>
      <c r="AG17" s="188"/>
      <c r="AH17" s="188"/>
      <c r="AI17" s="188"/>
      <c r="AJ17" s="188"/>
      <c r="AK17" s="908"/>
      <c r="AL17" s="909"/>
      <c r="AM17" s="909"/>
      <c r="AN17" s="909"/>
      <c r="AO17" s="910"/>
      <c r="AP17" s="2"/>
      <c r="AQ17" s="189">
        <f t="shared" si="2"/>
        <v>1</v>
      </c>
    </row>
    <row r="18" spans="2:46" ht="12" customHeight="1" x14ac:dyDescent="0.15">
      <c r="B18" s="872"/>
      <c r="C18" s="877"/>
      <c r="D18" s="875"/>
      <c r="E18" s="875"/>
      <c r="F18" s="875"/>
      <c r="G18" s="875"/>
      <c r="H18" s="875"/>
      <c r="I18" s="875"/>
      <c r="J18" s="876"/>
      <c r="K18" s="185"/>
      <c r="L18" s="908"/>
      <c r="M18" s="910"/>
      <c r="N18" s="908"/>
      <c r="O18" s="910"/>
      <c r="P18" s="908"/>
      <c r="Q18" s="910"/>
      <c r="R18" s="604"/>
      <c r="S18" s="620"/>
      <c r="T18" s="605"/>
      <c r="U18" s="908"/>
      <c r="V18" s="910"/>
      <c r="W18" s="908"/>
      <c r="X18" s="910"/>
      <c r="Y18" s="186"/>
      <c r="Z18" s="187"/>
      <c r="AA18" s="187"/>
      <c r="AB18" s="187"/>
      <c r="AC18" s="188"/>
      <c r="AD18" s="188"/>
      <c r="AE18" s="188"/>
      <c r="AF18" s="188"/>
      <c r="AG18" s="188"/>
      <c r="AH18" s="188"/>
      <c r="AI18" s="188"/>
      <c r="AJ18" s="188"/>
      <c r="AK18" s="908"/>
      <c r="AL18" s="909"/>
      <c r="AM18" s="909"/>
      <c r="AN18" s="909"/>
      <c r="AO18" s="910"/>
      <c r="AP18" s="2"/>
      <c r="AQ18" s="189">
        <f t="shared" si="2"/>
        <v>1</v>
      </c>
    </row>
    <row r="19" spans="2:46" ht="12" customHeight="1" x14ac:dyDescent="0.15">
      <c r="B19" s="872"/>
      <c r="C19" s="877"/>
      <c r="D19" s="875"/>
      <c r="E19" s="875"/>
      <c r="F19" s="875"/>
      <c r="G19" s="875"/>
      <c r="H19" s="875"/>
      <c r="I19" s="875"/>
      <c r="J19" s="876"/>
      <c r="K19" s="185"/>
      <c r="L19" s="908"/>
      <c r="M19" s="910"/>
      <c r="N19" s="908"/>
      <c r="O19" s="910"/>
      <c r="P19" s="908"/>
      <c r="Q19" s="910"/>
      <c r="R19" s="604"/>
      <c r="S19" s="620"/>
      <c r="T19" s="605"/>
      <c r="U19" s="908"/>
      <c r="V19" s="910"/>
      <c r="W19" s="908"/>
      <c r="X19" s="910"/>
      <c r="Y19" s="186"/>
      <c r="Z19" s="187"/>
      <c r="AA19" s="187"/>
      <c r="AB19" s="187"/>
      <c r="AC19" s="188"/>
      <c r="AD19" s="188"/>
      <c r="AE19" s="188"/>
      <c r="AF19" s="188"/>
      <c r="AG19" s="188"/>
      <c r="AH19" s="188"/>
      <c r="AI19" s="188"/>
      <c r="AJ19" s="188"/>
      <c r="AK19" s="908"/>
      <c r="AL19" s="909"/>
      <c r="AM19" s="909"/>
      <c r="AN19" s="909"/>
      <c r="AO19" s="910"/>
      <c r="AP19" s="2"/>
      <c r="AQ19" s="189">
        <f t="shared" si="2"/>
        <v>1</v>
      </c>
    </row>
    <row r="20" spans="2:46" ht="12" customHeight="1" x14ac:dyDescent="0.15">
      <c r="B20" s="872"/>
      <c r="C20" s="877"/>
      <c r="D20" s="875"/>
      <c r="E20" s="875"/>
      <c r="F20" s="875"/>
      <c r="G20" s="875"/>
      <c r="H20" s="875"/>
      <c r="I20" s="875"/>
      <c r="J20" s="876"/>
      <c r="K20" s="185"/>
      <c r="L20" s="908"/>
      <c r="M20" s="910"/>
      <c r="N20" s="908"/>
      <c r="O20" s="910"/>
      <c r="P20" s="908"/>
      <c r="Q20" s="910"/>
      <c r="R20" s="604"/>
      <c r="S20" s="620"/>
      <c r="T20" s="605"/>
      <c r="U20" s="908"/>
      <c r="V20" s="910"/>
      <c r="W20" s="908"/>
      <c r="X20" s="910"/>
      <c r="Y20" s="186"/>
      <c r="Z20" s="187"/>
      <c r="AA20" s="187"/>
      <c r="AB20" s="187"/>
      <c r="AC20" s="188"/>
      <c r="AD20" s="188"/>
      <c r="AE20" s="188"/>
      <c r="AF20" s="188"/>
      <c r="AG20" s="188"/>
      <c r="AH20" s="188"/>
      <c r="AI20" s="188"/>
      <c r="AJ20" s="188"/>
      <c r="AK20" s="908"/>
      <c r="AL20" s="909"/>
      <c r="AM20" s="909"/>
      <c r="AN20" s="909"/>
      <c r="AO20" s="910"/>
      <c r="AP20" s="2"/>
      <c r="AQ20" s="189">
        <f t="shared" si="2"/>
        <v>1</v>
      </c>
    </row>
    <row r="21" spans="2:46" ht="12" customHeight="1" x14ac:dyDescent="0.15">
      <c r="B21" s="872"/>
      <c r="C21" s="877"/>
      <c r="D21" s="875"/>
      <c r="E21" s="875"/>
      <c r="F21" s="875"/>
      <c r="G21" s="875"/>
      <c r="H21" s="875"/>
      <c r="I21" s="875"/>
      <c r="J21" s="876"/>
      <c r="K21" s="185"/>
      <c r="L21" s="908"/>
      <c r="M21" s="910"/>
      <c r="N21" s="908"/>
      <c r="O21" s="910"/>
      <c r="P21" s="908"/>
      <c r="Q21" s="910"/>
      <c r="R21" s="604"/>
      <c r="S21" s="620"/>
      <c r="T21" s="605"/>
      <c r="U21" s="908"/>
      <c r="V21" s="910"/>
      <c r="W21" s="908"/>
      <c r="X21" s="910"/>
      <c r="Y21" s="186"/>
      <c r="Z21" s="187"/>
      <c r="AA21" s="187"/>
      <c r="AB21" s="187"/>
      <c r="AC21" s="188"/>
      <c r="AD21" s="188"/>
      <c r="AE21" s="188"/>
      <c r="AF21" s="188"/>
      <c r="AG21" s="188"/>
      <c r="AH21" s="188"/>
      <c r="AI21" s="188"/>
      <c r="AJ21" s="188"/>
      <c r="AK21" s="908"/>
      <c r="AL21" s="909"/>
      <c r="AM21" s="909"/>
      <c r="AN21" s="909"/>
      <c r="AO21" s="910"/>
      <c r="AP21" s="2"/>
      <c r="AQ21" s="189">
        <f>IF(P21="材質劣化",2,IF(P21="漏水",3,1))</f>
        <v>1</v>
      </c>
    </row>
    <row r="22" spans="2:46" ht="12" customHeight="1" x14ac:dyDescent="0.15">
      <c r="B22" s="872"/>
      <c r="C22" s="877"/>
      <c r="D22" s="875"/>
      <c r="E22" s="875"/>
      <c r="F22" s="875"/>
      <c r="G22" s="875"/>
      <c r="H22" s="875"/>
      <c r="I22" s="875"/>
      <c r="J22" s="876"/>
      <c r="K22" s="185"/>
      <c r="L22" s="908"/>
      <c r="M22" s="910"/>
      <c r="N22" s="908"/>
      <c r="O22" s="910"/>
      <c r="P22" s="908"/>
      <c r="Q22" s="910"/>
      <c r="R22" s="604"/>
      <c r="S22" s="620"/>
      <c r="T22" s="605"/>
      <c r="U22" s="908"/>
      <c r="V22" s="910"/>
      <c r="W22" s="908"/>
      <c r="X22" s="910"/>
      <c r="Y22" s="186"/>
      <c r="Z22" s="187"/>
      <c r="AA22" s="187"/>
      <c r="AB22" s="187"/>
      <c r="AC22" s="188"/>
      <c r="AD22" s="188"/>
      <c r="AE22" s="188"/>
      <c r="AF22" s="188"/>
      <c r="AG22" s="188"/>
      <c r="AH22" s="188"/>
      <c r="AI22" s="188"/>
      <c r="AJ22" s="188"/>
      <c r="AK22" s="908"/>
      <c r="AL22" s="909"/>
      <c r="AM22" s="909"/>
      <c r="AN22" s="909"/>
      <c r="AO22" s="910"/>
      <c r="AP22" s="2"/>
      <c r="AQ22" s="189">
        <f t="shared" si="2"/>
        <v>1</v>
      </c>
    </row>
    <row r="23" spans="2:46" ht="12" customHeight="1" x14ac:dyDescent="0.15">
      <c r="B23" s="872"/>
      <c r="C23" s="877"/>
      <c r="D23" s="875"/>
      <c r="E23" s="875"/>
      <c r="F23" s="875"/>
      <c r="G23" s="875"/>
      <c r="H23" s="875"/>
      <c r="I23" s="875"/>
      <c r="J23" s="876"/>
      <c r="K23" s="185"/>
      <c r="L23" s="908"/>
      <c r="M23" s="910"/>
      <c r="N23" s="908"/>
      <c r="O23" s="910"/>
      <c r="P23" s="908"/>
      <c r="Q23" s="910"/>
      <c r="R23" s="604"/>
      <c r="S23" s="620"/>
      <c r="T23" s="605"/>
      <c r="U23" s="908"/>
      <c r="V23" s="910"/>
      <c r="W23" s="908"/>
      <c r="X23" s="910"/>
      <c r="Y23" s="186"/>
      <c r="Z23" s="187"/>
      <c r="AA23" s="187"/>
      <c r="AB23" s="187"/>
      <c r="AC23" s="188"/>
      <c r="AD23" s="188"/>
      <c r="AE23" s="188"/>
      <c r="AF23" s="188"/>
      <c r="AG23" s="188"/>
      <c r="AH23" s="188"/>
      <c r="AI23" s="188"/>
      <c r="AJ23" s="188"/>
      <c r="AK23" s="908"/>
      <c r="AL23" s="909"/>
      <c r="AM23" s="909"/>
      <c r="AN23" s="909"/>
      <c r="AO23" s="910"/>
      <c r="AP23" s="2"/>
      <c r="AQ23" s="189">
        <f t="shared" si="2"/>
        <v>1</v>
      </c>
    </row>
    <row r="24" spans="2:46" ht="12" customHeight="1" x14ac:dyDescent="0.15">
      <c r="B24" s="872"/>
      <c r="C24" s="877"/>
      <c r="D24" s="875"/>
      <c r="E24" s="875"/>
      <c r="F24" s="875"/>
      <c r="G24" s="875"/>
      <c r="H24" s="875"/>
      <c r="I24" s="875"/>
      <c r="J24" s="876"/>
      <c r="K24" s="185"/>
      <c r="L24" s="908"/>
      <c r="M24" s="910"/>
      <c r="N24" s="908"/>
      <c r="O24" s="910"/>
      <c r="P24" s="908"/>
      <c r="Q24" s="910"/>
      <c r="R24" s="604"/>
      <c r="S24" s="620"/>
      <c r="T24" s="605"/>
      <c r="U24" s="908"/>
      <c r="V24" s="910"/>
      <c r="W24" s="908"/>
      <c r="X24" s="910"/>
      <c r="Y24" s="186"/>
      <c r="Z24" s="187"/>
      <c r="AA24" s="187"/>
      <c r="AB24" s="187"/>
      <c r="AC24" s="188"/>
      <c r="AD24" s="188"/>
      <c r="AE24" s="188"/>
      <c r="AF24" s="188"/>
      <c r="AG24" s="188"/>
      <c r="AH24" s="188"/>
      <c r="AI24" s="188"/>
      <c r="AJ24" s="188"/>
      <c r="AK24" s="908"/>
      <c r="AL24" s="909"/>
      <c r="AM24" s="909"/>
      <c r="AN24" s="909"/>
      <c r="AO24" s="910"/>
      <c r="AP24" s="2"/>
      <c r="AQ24" s="189">
        <f t="shared" si="2"/>
        <v>1</v>
      </c>
    </row>
    <row r="25" spans="2:46" ht="12" customHeight="1" x14ac:dyDescent="0.15">
      <c r="B25" s="872"/>
      <c r="C25" s="877"/>
      <c r="D25" s="875"/>
      <c r="E25" s="875"/>
      <c r="F25" s="875"/>
      <c r="G25" s="875"/>
      <c r="H25" s="875"/>
      <c r="I25" s="875"/>
      <c r="J25" s="876"/>
      <c r="K25" s="185"/>
      <c r="L25" s="908"/>
      <c r="M25" s="910"/>
      <c r="N25" s="908"/>
      <c r="O25" s="910"/>
      <c r="P25" s="908"/>
      <c r="Q25" s="910"/>
      <c r="R25" s="604"/>
      <c r="S25" s="620"/>
      <c r="T25" s="605"/>
      <c r="U25" s="908"/>
      <c r="V25" s="910"/>
      <c r="W25" s="908"/>
      <c r="X25" s="910"/>
      <c r="Y25" s="186"/>
      <c r="Z25" s="187"/>
      <c r="AA25" s="187"/>
      <c r="AB25" s="187"/>
      <c r="AC25" s="188"/>
      <c r="AD25" s="188"/>
      <c r="AE25" s="188"/>
      <c r="AF25" s="188"/>
      <c r="AG25" s="188"/>
      <c r="AH25" s="188"/>
      <c r="AI25" s="188"/>
      <c r="AJ25" s="188"/>
      <c r="AK25" s="908"/>
      <c r="AL25" s="909"/>
      <c r="AM25" s="909"/>
      <c r="AN25" s="909"/>
      <c r="AO25" s="910"/>
      <c r="AP25" s="2"/>
      <c r="AQ25" s="189">
        <f t="shared" si="2"/>
        <v>1</v>
      </c>
    </row>
    <row r="26" spans="2:46" ht="12" customHeight="1" x14ac:dyDescent="0.15">
      <c r="B26" s="872"/>
      <c r="C26" s="877"/>
      <c r="D26" s="875"/>
      <c r="E26" s="875"/>
      <c r="F26" s="875"/>
      <c r="G26" s="875"/>
      <c r="H26" s="875"/>
      <c r="I26" s="875"/>
      <c r="J26" s="876"/>
      <c r="K26" s="185"/>
      <c r="L26" s="908"/>
      <c r="M26" s="910"/>
      <c r="N26" s="908"/>
      <c r="O26" s="910"/>
      <c r="P26" s="908"/>
      <c r="Q26" s="910"/>
      <c r="R26" s="604"/>
      <c r="S26" s="620"/>
      <c r="T26" s="605"/>
      <c r="U26" s="908"/>
      <c r="V26" s="910"/>
      <c r="W26" s="908"/>
      <c r="X26" s="910"/>
      <c r="Y26" s="186"/>
      <c r="Z26" s="187"/>
      <c r="AA26" s="187"/>
      <c r="AB26" s="187"/>
      <c r="AC26" s="188"/>
      <c r="AD26" s="188"/>
      <c r="AE26" s="188"/>
      <c r="AF26" s="188"/>
      <c r="AG26" s="188"/>
      <c r="AH26" s="188"/>
      <c r="AI26" s="188"/>
      <c r="AJ26" s="188"/>
      <c r="AK26" s="908"/>
      <c r="AL26" s="909"/>
      <c r="AM26" s="909"/>
      <c r="AN26" s="909"/>
      <c r="AO26" s="910"/>
      <c r="AP26" s="2"/>
      <c r="AQ26" s="189">
        <f t="shared" si="2"/>
        <v>1</v>
      </c>
    </row>
    <row r="27" spans="2:46" ht="12" customHeight="1" x14ac:dyDescent="0.15">
      <c r="B27" s="872"/>
      <c r="C27" s="877"/>
      <c r="D27" s="875"/>
      <c r="E27" s="875"/>
      <c r="F27" s="875"/>
      <c r="G27" s="875"/>
      <c r="H27" s="875"/>
      <c r="I27" s="875"/>
      <c r="J27" s="876"/>
      <c r="K27" s="185"/>
      <c r="L27" s="908"/>
      <c r="M27" s="910"/>
      <c r="N27" s="908"/>
      <c r="O27" s="910"/>
      <c r="P27" s="908"/>
      <c r="Q27" s="910"/>
      <c r="R27" s="604"/>
      <c r="S27" s="620"/>
      <c r="T27" s="605"/>
      <c r="U27" s="908"/>
      <c r="V27" s="910"/>
      <c r="W27" s="908"/>
      <c r="X27" s="910"/>
      <c r="Y27" s="186"/>
      <c r="Z27" s="187"/>
      <c r="AA27" s="187"/>
      <c r="AB27" s="187"/>
      <c r="AC27" s="188"/>
      <c r="AD27" s="188"/>
      <c r="AE27" s="188"/>
      <c r="AF27" s="188"/>
      <c r="AG27" s="188"/>
      <c r="AH27" s="188"/>
      <c r="AI27" s="188"/>
      <c r="AJ27" s="188"/>
      <c r="AK27" s="908"/>
      <c r="AL27" s="909"/>
      <c r="AM27" s="909"/>
      <c r="AN27" s="909"/>
      <c r="AO27" s="910"/>
      <c r="AP27" s="2"/>
      <c r="AQ27" s="189">
        <f t="shared" si="2"/>
        <v>1</v>
      </c>
    </row>
    <row r="28" spans="2:46" ht="12" customHeight="1" x14ac:dyDescent="0.15">
      <c r="B28" s="872"/>
      <c r="C28" s="877"/>
      <c r="D28" s="875"/>
      <c r="E28" s="875"/>
      <c r="F28" s="875"/>
      <c r="G28" s="875"/>
      <c r="H28" s="875"/>
      <c r="I28" s="875"/>
      <c r="J28" s="876"/>
      <c r="K28" s="185"/>
      <c r="L28" s="908"/>
      <c r="M28" s="910"/>
      <c r="N28" s="908"/>
      <c r="O28" s="910"/>
      <c r="P28" s="908"/>
      <c r="Q28" s="910"/>
      <c r="R28" s="604"/>
      <c r="S28" s="620"/>
      <c r="T28" s="605"/>
      <c r="U28" s="908"/>
      <c r="V28" s="910"/>
      <c r="W28" s="908"/>
      <c r="X28" s="910"/>
      <c r="Y28" s="186"/>
      <c r="Z28" s="187"/>
      <c r="AA28" s="187"/>
      <c r="AB28" s="187"/>
      <c r="AC28" s="188"/>
      <c r="AD28" s="188"/>
      <c r="AE28" s="188"/>
      <c r="AF28" s="188"/>
      <c r="AG28" s="188"/>
      <c r="AH28" s="188"/>
      <c r="AI28" s="188"/>
      <c r="AJ28" s="188"/>
      <c r="AK28" s="908"/>
      <c r="AL28" s="909"/>
      <c r="AM28" s="909"/>
      <c r="AN28" s="909"/>
      <c r="AO28" s="910"/>
      <c r="AP28" s="2"/>
      <c r="AQ28" s="189">
        <f t="shared" si="2"/>
        <v>1</v>
      </c>
    </row>
    <row r="29" spans="2:46" ht="12" customHeight="1" x14ac:dyDescent="0.15">
      <c r="B29" s="872"/>
      <c r="C29" s="877"/>
      <c r="D29" s="875"/>
      <c r="E29" s="875"/>
      <c r="F29" s="875"/>
      <c r="G29" s="875"/>
      <c r="H29" s="875"/>
      <c r="I29" s="875"/>
      <c r="J29" s="876"/>
      <c r="K29" s="185"/>
      <c r="L29" s="908"/>
      <c r="M29" s="910"/>
      <c r="N29" s="908"/>
      <c r="O29" s="910"/>
      <c r="P29" s="908"/>
      <c r="Q29" s="910"/>
      <c r="R29" s="604"/>
      <c r="S29" s="620"/>
      <c r="T29" s="605"/>
      <c r="U29" s="908"/>
      <c r="V29" s="910"/>
      <c r="W29" s="908"/>
      <c r="X29" s="910"/>
      <c r="Y29" s="186"/>
      <c r="Z29" s="187"/>
      <c r="AA29" s="187"/>
      <c r="AB29" s="187"/>
      <c r="AC29" s="188"/>
      <c r="AD29" s="188"/>
      <c r="AE29" s="188"/>
      <c r="AF29" s="188"/>
      <c r="AG29" s="188"/>
      <c r="AH29" s="188"/>
      <c r="AI29" s="188"/>
      <c r="AJ29" s="188"/>
      <c r="AK29" s="908"/>
      <c r="AL29" s="909"/>
      <c r="AM29" s="909"/>
      <c r="AN29" s="909"/>
      <c r="AO29" s="910"/>
      <c r="AP29" s="2"/>
      <c r="AQ29" s="189">
        <f t="shared" si="2"/>
        <v>1</v>
      </c>
    </row>
    <row r="30" spans="2:46" ht="12" customHeight="1" x14ac:dyDescent="0.15">
      <c r="B30" s="872"/>
      <c r="C30" s="877"/>
      <c r="D30" s="875"/>
      <c r="E30" s="875"/>
      <c r="F30" s="875"/>
      <c r="G30" s="875"/>
      <c r="H30" s="875"/>
      <c r="I30" s="875"/>
      <c r="J30" s="876"/>
      <c r="K30" s="185"/>
      <c r="L30" s="908"/>
      <c r="M30" s="910"/>
      <c r="N30" s="908"/>
      <c r="O30" s="910"/>
      <c r="P30" s="908"/>
      <c r="Q30" s="910"/>
      <c r="R30" s="604"/>
      <c r="S30" s="620"/>
      <c r="T30" s="605"/>
      <c r="U30" s="908"/>
      <c r="V30" s="910"/>
      <c r="W30" s="908"/>
      <c r="X30" s="910"/>
      <c r="Y30" s="186"/>
      <c r="Z30" s="187"/>
      <c r="AA30" s="187"/>
      <c r="AB30" s="187"/>
      <c r="AC30" s="188"/>
      <c r="AD30" s="188"/>
      <c r="AE30" s="188"/>
      <c r="AF30" s="188"/>
      <c r="AG30" s="188"/>
      <c r="AH30" s="188"/>
      <c r="AI30" s="188"/>
      <c r="AJ30" s="188"/>
      <c r="AK30" s="908"/>
      <c r="AL30" s="909"/>
      <c r="AM30" s="909"/>
      <c r="AN30" s="909"/>
      <c r="AO30" s="910"/>
      <c r="AP30" s="2"/>
      <c r="AQ30" s="189">
        <f t="shared" si="2"/>
        <v>1</v>
      </c>
    </row>
    <row r="31" spans="2:46" ht="12" customHeight="1" x14ac:dyDescent="0.15">
      <c r="B31" s="872"/>
      <c r="C31" s="877"/>
      <c r="D31" s="875"/>
      <c r="E31" s="875"/>
      <c r="F31" s="875"/>
      <c r="G31" s="875"/>
      <c r="H31" s="875"/>
      <c r="I31" s="875"/>
      <c r="J31" s="876"/>
      <c r="K31" s="185"/>
      <c r="L31" s="908"/>
      <c r="M31" s="910"/>
      <c r="N31" s="908"/>
      <c r="O31" s="910"/>
      <c r="P31" s="908"/>
      <c r="Q31" s="910"/>
      <c r="R31" s="604"/>
      <c r="S31" s="620"/>
      <c r="T31" s="605"/>
      <c r="U31" s="908"/>
      <c r="V31" s="910"/>
      <c r="W31" s="908"/>
      <c r="X31" s="910"/>
      <c r="Y31" s="186"/>
      <c r="Z31" s="187"/>
      <c r="AA31" s="187"/>
      <c r="AB31" s="187"/>
      <c r="AC31" s="188"/>
      <c r="AD31" s="188"/>
      <c r="AE31" s="188"/>
      <c r="AF31" s="188"/>
      <c r="AG31" s="188"/>
      <c r="AH31" s="188"/>
      <c r="AI31" s="188"/>
      <c r="AJ31" s="188"/>
      <c r="AK31" s="908"/>
      <c r="AL31" s="909"/>
      <c r="AM31" s="909"/>
      <c r="AN31" s="909"/>
      <c r="AO31" s="910"/>
      <c r="AP31" s="2"/>
      <c r="AQ31" s="189">
        <f t="shared" si="2"/>
        <v>1</v>
      </c>
    </row>
    <row r="32" spans="2:46" ht="12" customHeight="1" x14ac:dyDescent="0.15">
      <c r="B32" s="872"/>
      <c r="C32" s="877"/>
      <c r="D32" s="875"/>
      <c r="E32" s="875"/>
      <c r="F32" s="875"/>
      <c r="G32" s="875"/>
      <c r="H32" s="875"/>
      <c r="I32" s="875"/>
      <c r="J32" s="876"/>
      <c r="K32" s="185"/>
      <c r="L32" s="908"/>
      <c r="M32" s="910"/>
      <c r="N32" s="908"/>
      <c r="O32" s="910"/>
      <c r="P32" s="908"/>
      <c r="Q32" s="910"/>
      <c r="R32" s="604"/>
      <c r="S32" s="620"/>
      <c r="T32" s="605"/>
      <c r="U32" s="908"/>
      <c r="V32" s="910"/>
      <c r="W32" s="908"/>
      <c r="X32" s="910"/>
      <c r="Y32" s="186"/>
      <c r="Z32" s="187"/>
      <c r="AA32" s="187"/>
      <c r="AB32" s="187"/>
      <c r="AC32" s="188"/>
      <c r="AD32" s="188"/>
      <c r="AE32" s="188"/>
      <c r="AF32" s="188"/>
      <c r="AG32" s="188"/>
      <c r="AH32" s="188"/>
      <c r="AI32" s="188"/>
      <c r="AJ32" s="188"/>
      <c r="AK32" s="908"/>
      <c r="AL32" s="909"/>
      <c r="AM32" s="909"/>
      <c r="AN32" s="909"/>
      <c r="AO32" s="910"/>
      <c r="AP32" s="2"/>
      <c r="AQ32" s="189">
        <f t="shared" si="2"/>
        <v>1</v>
      </c>
      <c r="AS32" s="856"/>
      <c r="AT32" s="856"/>
    </row>
    <row r="33" spans="2:86" ht="12" customHeight="1" x14ac:dyDescent="0.15">
      <c r="B33" s="872"/>
      <c r="C33" s="877"/>
      <c r="D33" s="875"/>
      <c r="E33" s="875"/>
      <c r="F33" s="875"/>
      <c r="G33" s="875"/>
      <c r="H33" s="875"/>
      <c r="I33" s="875"/>
      <c r="J33" s="876"/>
      <c r="K33" s="185"/>
      <c r="L33" s="908"/>
      <c r="M33" s="910"/>
      <c r="N33" s="908"/>
      <c r="O33" s="910"/>
      <c r="P33" s="908"/>
      <c r="Q33" s="910"/>
      <c r="R33" s="604"/>
      <c r="S33" s="620"/>
      <c r="T33" s="605"/>
      <c r="U33" s="908"/>
      <c r="V33" s="910"/>
      <c r="W33" s="908"/>
      <c r="X33" s="910"/>
      <c r="Y33" s="186"/>
      <c r="Z33" s="187"/>
      <c r="AA33" s="187"/>
      <c r="AB33" s="187"/>
      <c r="AC33" s="188"/>
      <c r="AD33" s="188"/>
      <c r="AE33" s="188"/>
      <c r="AF33" s="188"/>
      <c r="AG33" s="188"/>
      <c r="AH33" s="188"/>
      <c r="AI33" s="188"/>
      <c r="AJ33" s="188"/>
      <c r="AK33" s="908"/>
      <c r="AL33" s="909"/>
      <c r="AM33" s="909"/>
      <c r="AN33" s="909"/>
      <c r="AO33" s="910"/>
      <c r="AP33" s="2"/>
      <c r="AQ33" s="189">
        <f t="shared" si="2"/>
        <v>1</v>
      </c>
      <c r="AS33" s="911"/>
      <c r="AT33" s="911"/>
    </row>
    <row r="34" spans="2:86" ht="12" customHeight="1" x14ac:dyDescent="0.15">
      <c r="B34" s="872"/>
      <c r="C34" s="877"/>
      <c r="D34" s="875"/>
      <c r="E34" s="875"/>
      <c r="F34" s="875"/>
      <c r="G34" s="875"/>
      <c r="H34" s="875"/>
      <c r="I34" s="875"/>
      <c r="J34" s="876"/>
      <c r="K34" s="185"/>
      <c r="L34" s="908"/>
      <c r="M34" s="910"/>
      <c r="N34" s="908"/>
      <c r="O34" s="910"/>
      <c r="P34" s="908"/>
      <c r="Q34" s="910"/>
      <c r="R34" s="604"/>
      <c r="S34" s="620"/>
      <c r="T34" s="605"/>
      <c r="U34" s="908"/>
      <c r="V34" s="910"/>
      <c r="W34" s="908"/>
      <c r="X34" s="910"/>
      <c r="Y34" s="186"/>
      <c r="Z34" s="187"/>
      <c r="AA34" s="187"/>
      <c r="AB34" s="187"/>
      <c r="AC34" s="188"/>
      <c r="AD34" s="188"/>
      <c r="AE34" s="188"/>
      <c r="AF34" s="188"/>
      <c r="AG34" s="188"/>
      <c r="AH34" s="188"/>
      <c r="AI34" s="188"/>
      <c r="AJ34" s="188"/>
      <c r="AK34" s="908"/>
      <c r="AL34" s="909"/>
      <c r="AM34" s="909"/>
      <c r="AN34" s="909"/>
      <c r="AO34" s="910"/>
      <c r="AP34" s="2"/>
      <c r="AQ34" s="189">
        <f t="shared" si="2"/>
        <v>1</v>
      </c>
      <c r="AS34" s="912"/>
      <c r="AT34" s="912"/>
    </row>
    <row r="35" spans="2:86" ht="12" customHeight="1" x14ac:dyDescent="0.15">
      <c r="B35" s="872"/>
      <c r="C35" s="877"/>
      <c r="D35" s="875"/>
      <c r="E35" s="875"/>
      <c r="F35" s="875"/>
      <c r="G35" s="875"/>
      <c r="H35" s="875"/>
      <c r="I35" s="875"/>
      <c r="J35" s="876"/>
      <c r="K35" s="913" t="s">
        <v>945</v>
      </c>
      <c r="L35" s="898" t="s">
        <v>946</v>
      </c>
      <c r="M35" s="898"/>
      <c r="N35" s="898"/>
      <c r="O35" s="898"/>
      <c r="P35" s="898"/>
      <c r="Q35" s="898"/>
      <c r="R35" s="898"/>
      <c r="S35" s="898"/>
      <c r="T35" s="898"/>
      <c r="U35" s="898"/>
      <c r="V35" s="898"/>
      <c r="W35" s="898"/>
      <c r="X35" s="898"/>
      <c r="Y35" s="884" t="s">
        <v>947</v>
      </c>
      <c r="Z35" s="885"/>
      <c r="AA35" s="885"/>
      <c r="AB35" s="886"/>
      <c r="AC35" s="190">
        <f t="shared" ref="AC35:AJ35" si="3">SUM(AC11:AC34)</f>
        <v>0</v>
      </c>
      <c r="AD35" s="190">
        <f t="shared" si="3"/>
        <v>0</v>
      </c>
      <c r="AE35" s="190">
        <f>SUM(AE11:AE34)</f>
        <v>0</v>
      </c>
      <c r="AF35" s="190">
        <f t="shared" si="3"/>
        <v>0</v>
      </c>
      <c r="AG35" s="190">
        <f t="shared" si="3"/>
        <v>0</v>
      </c>
      <c r="AH35" s="190">
        <f t="shared" si="3"/>
        <v>0</v>
      </c>
      <c r="AI35" s="190">
        <f t="shared" si="3"/>
        <v>0</v>
      </c>
      <c r="AJ35" s="191">
        <f t="shared" si="3"/>
        <v>0</v>
      </c>
      <c r="AK35" s="898" t="s">
        <v>948</v>
      </c>
      <c r="AL35" s="898"/>
      <c r="AM35" s="915" t="s">
        <v>607</v>
      </c>
      <c r="AN35" s="915"/>
      <c r="AO35" s="915"/>
      <c r="AP35" s="2"/>
    </row>
    <row r="36" spans="2:86" ht="12" customHeight="1" x14ac:dyDescent="0.15">
      <c r="B36" s="872"/>
      <c r="C36" s="877"/>
      <c r="D36" s="875"/>
      <c r="E36" s="875"/>
      <c r="F36" s="875"/>
      <c r="G36" s="875"/>
      <c r="H36" s="875"/>
      <c r="I36" s="875"/>
      <c r="J36" s="876"/>
      <c r="K36" s="914"/>
      <c r="L36" s="892" t="s">
        <v>950</v>
      </c>
      <c r="M36" s="899"/>
      <c r="N36" s="893"/>
      <c r="O36" s="892" t="s">
        <v>951</v>
      </c>
      <c r="P36" s="899"/>
      <c r="Q36" s="899"/>
      <c r="R36" s="899"/>
      <c r="S36" s="899"/>
      <c r="T36" s="899"/>
      <c r="U36" s="899"/>
      <c r="V36" s="899"/>
      <c r="W36" s="899"/>
      <c r="X36" s="893"/>
      <c r="Y36" s="183" t="s">
        <v>527</v>
      </c>
      <c r="Z36" s="184" t="s">
        <v>526</v>
      </c>
      <c r="AA36" s="184" t="s">
        <v>943</v>
      </c>
      <c r="AB36" s="184" t="s">
        <v>944</v>
      </c>
      <c r="AC36" s="184" t="s">
        <v>527</v>
      </c>
      <c r="AD36" s="184" t="s">
        <v>526</v>
      </c>
      <c r="AE36" s="184" t="s">
        <v>943</v>
      </c>
      <c r="AF36" s="184" t="s">
        <v>944</v>
      </c>
      <c r="AG36" s="184" t="s">
        <v>527</v>
      </c>
      <c r="AH36" s="184" t="s">
        <v>526</v>
      </c>
      <c r="AI36" s="184" t="s">
        <v>943</v>
      </c>
      <c r="AJ36" s="192" t="s">
        <v>944</v>
      </c>
      <c r="AK36" s="898"/>
      <c r="AL36" s="898"/>
      <c r="AM36" s="915"/>
      <c r="AN36" s="915"/>
      <c r="AO36" s="915"/>
      <c r="AP36" s="2"/>
    </row>
    <row r="37" spans="2:86" ht="14.25" customHeight="1" x14ac:dyDescent="0.15">
      <c r="B37" s="872"/>
      <c r="C37" s="877"/>
      <c r="D37" s="875"/>
      <c r="E37" s="875"/>
      <c r="F37" s="875"/>
      <c r="G37" s="875"/>
      <c r="H37" s="875"/>
      <c r="I37" s="875"/>
      <c r="J37" s="876"/>
      <c r="K37" s="914"/>
      <c r="L37" s="894"/>
      <c r="M37" s="903"/>
      <c r="N37" s="895"/>
      <c r="O37" s="894"/>
      <c r="P37" s="903"/>
      <c r="Q37" s="903"/>
      <c r="R37" s="903"/>
      <c r="S37" s="903"/>
      <c r="T37" s="903"/>
      <c r="U37" s="903"/>
      <c r="V37" s="903"/>
      <c r="W37" s="903"/>
      <c r="X37" s="895"/>
      <c r="Y37" s="916">
        <f>COUNTIF(Y11:Y34,"〇")</f>
        <v>0</v>
      </c>
      <c r="Z37" s="916">
        <f>COUNTIF(Z11:Z34,"〇")</f>
        <v>0</v>
      </c>
      <c r="AA37" s="916">
        <f>COUNTIF(AA11:AA34,"〇")</f>
        <v>0</v>
      </c>
      <c r="AB37" s="916">
        <f>COUNTIF(AB11:AB34,"〇")</f>
        <v>0</v>
      </c>
      <c r="AC37" s="916">
        <f>COUNTA(AC11:AC34)</f>
        <v>0</v>
      </c>
      <c r="AD37" s="916">
        <f t="shared" ref="AD37:AI37" si="4">COUNTA(AD11:AD34)</f>
        <v>0</v>
      </c>
      <c r="AE37" s="916">
        <f t="shared" si="4"/>
        <v>0</v>
      </c>
      <c r="AF37" s="916">
        <f t="shared" si="4"/>
        <v>0</v>
      </c>
      <c r="AG37" s="916">
        <f t="shared" si="4"/>
        <v>0</v>
      </c>
      <c r="AH37" s="916">
        <f t="shared" si="4"/>
        <v>0</v>
      </c>
      <c r="AI37" s="916">
        <f t="shared" si="4"/>
        <v>0</v>
      </c>
      <c r="AJ37" s="916">
        <f>COUNTA(AJ11:AJ34)</f>
        <v>0</v>
      </c>
      <c r="AK37" s="898"/>
      <c r="AL37" s="898"/>
      <c r="AM37" s="915"/>
      <c r="AN37" s="915"/>
      <c r="AO37" s="915"/>
      <c r="AP37" s="2"/>
    </row>
    <row r="38" spans="2:86" ht="14.25" customHeight="1" x14ac:dyDescent="0.15">
      <c r="B38" s="872"/>
      <c r="C38" s="877"/>
      <c r="D38" s="875"/>
      <c r="E38" s="875"/>
      <c r="F38" s="875"/>
      <c r="G38" s="875"/>
      <c r="H38" s="875"/>
      <c r="I38" s="875"/>
      <c r="J38" s="876"/>
      <c r="K38" s="914"/>
      <c r="L38" s="896"/>
      <c r="M38" s="900"/>
      <c r="N38" s="897"/>
      <c r="O38" s="896"/>
      <c r="P38" s="900"/>
      <c r="Q38" s="900"/>
      <c r="R38" s="900"/>
      <c r="S38" s="900"/>
      <c r="T38" s="900"/>
      <c r="U38" s="900"/>
      <c r="V38" s="900"/>
      <c r="W38" s="900"/>
      <c r="X38" s="897"/>
      <c r="Y38" s="916"/>
      <c r="Z38" s="916"/>
      <c r="AA38" s="916"/>
      <c r="AB38" s="916"/>
      <c r="AC38" s="916"/>
      <c r="AD38" s="916"/>
      <c r="AE38" s="916"/>
      <c r="AF38" s="916"/>
      <c r="AG38" s="916"/>
      <c r="AH38" s="916"/>
      <c r="AI38" s="916"/>
      <c r="AJ38" s="916"/>
      <c r="AK38" s="898"/>
      <c r="AL38" s="898"/>
      <c r="AM38" s="915"/>
      <c r="AN38" s="915"/>
      <c r="AO38" s="915"/>
      <c r="AP38" s="2"/>
    </row>
    <row r="39" spans="2:86" ht="12" customHeight="1" x14ac:dyDescent="0.15">
      <c r="B39" s="872"/>
      <c r="C39" s="877"/>
      <c r="D39" s="875"/>
      <c r="E39" s="875"/>
      <c r="F39" s="875"/>
      <c r="G39" s="875"/>
      <c r="H39" s="875"/>
      <c r="I39" s="875"/>
      <c r="J39" s="875"/>
      <c r="K39" s="924" t="s">
        <v>952</v>
      </c>
      <c r="L39" s="926"/>
      <c r="M39" s="926"/>
      <c r="N39" s="926"/>
      <c r="O39" s="926"/>
      <c r="P39" s="926"/>
      <c r="Q39" s="926"/>
      <c r="R39" s="926"/>
      <c r="S39" s="926"/>
      <c r="T39" s="926"/>
      <c r="U39" s="926"/>
      <c r="V39" s="926"/>
      <c r="W39" s="926"/>
      <c r="X39" s="926"/>
      <c r="Y39" s="926"/>
      <c r="Z39" s="926"/>
      <c r="AA39" s="926"/>
      <c r="AB39" s="926"/>
      <c r="AC39" s="926"/>
      <c r="AD39" s="926"/>
      <c r="AE39" s="926"/>
      <c r="AF39" s="926"/>
      <c r="AG39" s="926"/>
      <c r="AH39" s="926"/>
      <c r="AI39" s="926"/>
      <c r="AJ39" s="926"/>
      <c r="AK39" s="927"/>
      <c r="AL39" s="927"/>
      <c r="AM39" s="927"/>
      <c r="AN39" s="927"/>
      <c r="AO39" s="928"/>
      <c r="AP39" s="2"/>
    </row>
    <row r="40" spans="2:86" ht="12" customHeight="1" x14ac:dyDescent="0.15">
      <c r="B40" s="872"/>
      <c r="C40" s="877"/>
      <c r="D40" s="875"/>
      <c r="E40" s="875"/>
      <c r="F40" s="875"/>
      <c r="G40" s="875"/>
      <c r="H40" s="875"/>
      <c r="I40" s="875"/>
      <c r="J40" s="875"/>
      <c r="K40" s="925"/>
      <c r="L40" s="927"/>
      <c r="M40" s="927"/>
      <c r="N40" s="927"/>
      <c r="O40" s="927"/>
      <c r="P40" s="927"/>
      <c r="Q40" s="927"/>
      <c r="R40" s="927"/>
      <c r="S40" s="927"/>
      <c r="T40" s="927"/>
      <c r="U40" s="927"/>
      <c r="V40" s="927"/>
      <c r="W40" s="927"/>
      <c r="X40" s="927"/>
      <c r="Y40" s="927"/>
      <c r="Z40" s="927"/>
      <c r="AA40" s="927"/>
      <c r="AB40" s="927"/>
      <c r="AC40" s="927"/>
      <c r="AD40" s="927"/>
      <c r="AE40" s="927"/>
      <c r="AF40" s="927"/>
      <c r="AG40" s="927"/>
      <c r="AH40" s="927"/>
      <c r="AI40" s="927"/>
      <c r="AJ40" s="927"/>
      <c r="AK40" s="927"/>
      <c r="AL40" s="927"/>
      <c r="AM40" s="927"/>
      <c r="AN40" s="927"/>
      <c r="AO40" s="928"/>
      <c r="AP40" s="2"/>
    </row>
    <row r="41" spans="2:86" ht="12" customHeight="1" x14ac:dyDescent="0.15">
      <c r="B41" s="872"/>
      <c r="C41" s="877"/>
      <c r="D41" s="875"/>
      <c r="E41" s="875"/>
      <c r="F41" s="875"/>
      <c r="G41" s="875"/>
      <c r="H41" s="875"/>
      <c r="I41" s="875"/>
      <c r="J41" s="875"/>
      <c r="K41" s="925"/>
      <c r="L41" s="927"/>
      <c r="M41" s="927"/>
      <c r="N41" s="927"/>
      <c r="O41" s="927"/>
      <c r="P41" s="927"/>
      <c r="Q41" s="927"/>
      <c r="R41" s="927"/>
      <c r="S41" s="927"/>
      <c r="T41" s="927"/>
      <c r="U41" s="927"/>
      <c r="V41" s="927"/>
      <c r="W41" s="927"/>
      <c r="X41" s="927"/>
      <c r="Y41" s="927"/>
      <c r="Z41" s="927"/>
      <c r="AA41" s="927"/>
      <c r="AB41" s="927"/>
      <c r="AC41" s="927"/>
      <c r="AD41" s="927"/>
      <c r="AE41" s="927"/>
      <c r="AF41" s="927"/>
      <c r="AG41" s="927"/>
      <c r="AH41" s="927"/>
      <c r="AI41" s="927"/>
      <c r="AJ41" s="927"/>
      <c r="AK41" s="927"/>
      <c r="AL41" s="927"/>
      <c r="AM41" s="927"/>
      <c r="AN41" s="927"/>
      <c r="AO41" s="928"/>
      <c r="AP41" s="2"/>
    </row>
    <row r="42" spans="2:86" ht="12" customHeight="1" x14ac:dyDescent="0.15">
      <c r="B42" s="872"/>
      <c r="C42" s="877"/>
      <c r="D42" s="875"/>
      <c r="E42" s="875"/>
      <c r="F42" s="875"/>
      <c r="G42" s="875"/>
      <c r="H42" s="875"/>
      <c r="I42" s="875"/>
      <c r="J42" s="875"/>
      <c r="K42" s="925"/>
      <c r="L42" s="929"/>
      <c r="M42" s="929"/>
      <c r="N42" s="929"/>
      <c r="O42" s="929"/>
      <c r="P42" s="929"/>
      <c r="Q42" s="929"/>
      <c r="R42" s="929"/>
      <c r="S42" s="929"/>
      <c r="T42" s="929"/>
      <c r="U42" s="929"/>
      <c r="V42" s="929"/>
      <c r="W42" s="929"/>
      <c r="X42" s="929"/>
      <c r="Y42" s="929"/>
      <c r="Z42" s="929"/>
      <c r="AA42" s="929"/>
      <c r="AB42" s="929"/>
      <c r="AC42" s="929"/>
      <c r="AD42" s="929"/>
      <c r="AE42" s="929"/>
      <c r="AF42" s="929"/>
      <c r="AG42" s="929"/>
      <c r="AH42" s="929"/>
      <c r="AI42" s="929"/>
      <c r="AJ42" s="929"/>
      <c r="AK42" s="929"/>
      <c r="AL42" s="929"/>
      <c r="AM42" s="929"/>
      <c r="AN42" s="929"/>
      <c r="AO42" s="930"/>
      <c r="AP42" s="172"/>
      <c r="CD42" s="2"/>
      <c r="CE42" s="2"/>
      <c r="CF42" s="2"/>
      <c r="CG42" s="2"/>
      <c r="CH42" s="2"/>
    </row>
    <row r="43" spans="2:86" ht="12" customHeight="1" x14ac:dyDescent="0.15">
      <c r="B43" s="872"/>
      <c r="C43" s="877"/>
      <c r="D43" s="875"/>
      <c r="E43" s="875"/>
      <c r="F43" s="875"/>
      <c r="G43" s="875"/>
      <c r="H43" s="875"/>
      <c r="I43" s="875"/>
      <c r="J43" s="876"/>
      <c r="K43" s="917" t="s">
        <v>953</v>
      </c>
      <c r="L43" s="917"/>
      <c r="M43" s="917"/>
      <c r="N43" s="917"/>
      <c r="O43" s="917"/>
      <c r="P43" s="917"/>
      <c r="Q43" s="917"/>
      <c r="R43" s="917"/>
      <c r="S43" s="917"/>
      <c r="T43" s="917"/>
      <c r="U43" s="917"/>
      <c r="V43" s="917"/>
      <c r="W43" s="917"/>
      <c r="X43" s="917"/>
      <c r="Y43" s="917"/>
      <c r="Z43" s="917"/>
      <c r="AA43" s="917"/>
      <c r="AB43" s="917"/>
      <c r="AC43" s="917"/>
      <c r="AD43" s="917"/>
      <c r="AE43" s="917"/>
      <c r="AF43" s="917"/>
      <c r="AG43" s="917"/>
      <c r="AH43" s="917"/>
      <c r="AI43" s="917"/>
      <c r="AJ43" s="917"/>
      <c r="AK43" s="917"/>
      <c r="AL43" s="917"/>
      <c r="AM43" s="917"/>
      <c r="AN43" s="917"/>
      <c r="AO43" s="917"/>
      <c r="AP43" s="172"/>
      <c r="CD43" s="2"/>
      <c r="CE43" s="2"/>
      <c r="CF43" s="2"/>
      <c r="CG43" s="2"/>
      <c r="CH43" s="2"/>
    </row>
    <row r="44" spans="2:86" ht="12" customHeight="1" x14ac:dyDescent="0.15">
      <c r="B44" s="872"/>
      <c r="C44" s="877"/>
      <c r="D44" s="875"/>
      <c r="E44" s="875"/>
      <c r="F44" s="875"/>
      <c r="G44" s="875"/>
      <c r="H44" s="875"/>
      <c r="I44" s="875"/>
      <c r="J44" s="876"/>
      <c r="K44" s="918" t="s">
        <v>954</v>
      </c>
      <c r="L44" s="919"/>
      <c r="M44" s="919"/>
      <c r="N44" s="919"/>
      <c r="O44" s="919"/>
      <c r="P44" s="919"/>
      <c r="Q44" s="919"/>
      <c r="R44" s="919"/>
      <c r="S44" s="919"/>
      <c r="T44" s="919"/>
      <c r="U44" s="919"/>
      <c r="V44" s="919"/>
      <c r="W44" s="919"/>
      <c r="X44" s="919"/>
      <c r="Y44" s="919"/>
      <c r="Z44" s="919"/>
      <c r="AA44" s="919"/>
      <c r="AB44" s="919"/>
      <c r="AC44" s="919"/>
      <c r="AD44" s="919"/>
      <c r="AE44" s="919"/>
      <c r="AF44" s="919"/>
      <c r="AG44" s="919"/>
      <c r="AH44" s="919"/>
      <c r="AI44" s="919"/>
      <c r="AJ44" s="919"/>
      <c r="AK44" s="919"/>
      <c r="AL44" s="919"/>
      <c r="AM44" s="919"/>
      <c r="AN44" s="919"/>
      <c r="AO44" s="920"/>
      <c r="AP44" s="172"/>
      <c r="CD44" s="2"/>
      <c r="CE44" s="2"/>
      <c r="CF44" s="2"/>
      <c r="CG44" s="2"/>
      <c r="CH44" s="2"/>
    </row>
    <row r="45" spans="2:86" ht="12" customHeight="1" x14ac:dyDescent="0.15">
      <c r="B45" s="480"/>
      <c r="C45" s="878"/>
      <c r="D45" s="879"/>
      <c r="E45" s="879"/>
      <c r="F45" s="879"/>
      <c r="G45" s="879"/>
      <c r="H45" s="879"/>
      <c r="I45" s="879"/>
      <c r="J45" s="880"/>
      <c r="K45" s="921" t="s">
        <v>955</v>
      </c>
      <c r="L45" s="922"/>
      <c r="M45" s="922"/>
      <c r="N45" s="922"/>
      <c r="O45" s="922"/>
      <c r="P45" s="922"/>
      <c r="Q45" s="922"/>
      <c r="R45" s="922"/>
      <c r="S45" s="922"/>
      <c r="T45" s="922"/>
      <c r="U45" s="922"/>
      <c r="V45" s="922"/>
      <c r="W45" s="922"/>
      <c r="X45" s="922"/>
      <c r="Y45" s="922"/>
      <c r="Z45" s="922"/>
      <c r="AA45" s="922"/>
      <c r="AB45" s="922"/>
      <c r="AC45" s="922"/>
      <c r="AD45" s="922"/>
      <c r="AE45" s="922"/>
      <c r="AF45" s="922"/>
      <c r="AG45" s="922"/>
      <c r="AH45" s="922"/>
      <c r="AI45" s="922"/>
      <c r="AJ45" s="922"/>
      <c r="AK45" s="922"/>
      <c r="AL45" s="922"/>
      <c r="AM45" s="922"/>
      <c r="AN45" s="922"/>
      <c r="AO45" s="923"/>
      <c r="AP45" s="172"/>
      <c r="CD45" s="2"/>
      <c r="CE45" s="2"/>
      <c r="CF45" s="2"/>
      <c r="CG45" s="2"/>
      <c r="CH45" s="2"/>
    </row>
    <row r="46" spans="2:86" ht="12" customHeight="1" x14ac:dyDescent="0.2">
      <c r="B46" s="159" t="s">
        <v>956</v>
      </c>
      <c r="C46" s="181"/>
      <c r="D46" s="181"/>
      <c r="E46" s="181"/>
      <c r="F46" s="181"/>
      <c r="G46" s="181"/>
      <c r="H46" s="181"/>
      <c r="I46" s="181"/>
      <c r="J46" s="181"/>
      <c r="K46" s="193"/>
      <c r="L46" s="193"/>
      <c r="M46" s="193"/>
      <c r="N46" s="193"/>
      <c r="O46" s="193"/>
      <c r="P46" s="193"/>
      <c r="Q46" s="193"/>
      <c r="R46" s="193"/>
      <c r="S46" s="193"/>
      <c r="T46" s="193"/>
      <c r="U46" s="193"/>
      <c r="V46" s="193"/>
      <c r="W46" s="193"/>
      <c r="X46" s="193"/>
      <c r="Y46" s="193"/>
      <c r="Z46" s="193"/>
      <c r="AA46" s="193"/>
      <c r="AB46" s="193"/>
      <c r="AC46" s="193"/>
      <c r="AD46" s="193"/>
      <c r="AE46" s="193"/>
      <c r="AF46" s="193"/>
      <c r="AG46" s="193"/>
      <c r="AH46" s="193"/>
      <c r="AI46" s="193"/>
      <c r="AJ46" s="193"/>
      <c r="AK46" s="193"/>
      <c r="AL46" s="193"/>
      <c r="AM46" s="193"/>
      <c r="AN46" s="193"/>
      <c r="AO46" s="193"/>
      <c r="AP46" s="172"/>
      <c r="CD46" s="2"/>
      <c r="CE46" s="2"/>
      <c r="CF46" s="2"/>
      <c r="CG46" s="2"/>
      <c r="CH46" s="2"/>
    </row>
    <row r="47" spans="2:86" s="159" customFormat="1" ht="12" customHeight="1" x14ac:dyDescent="0.15">
      <c r="B47" s="2" t="s">
        <v>957</v>
      </c>
      <c r="AP47" s="172"/>
      <c r="AQ47" s="172"/>
      <c r="AR47" s="172"/>
      <c r="AS47" s="172"/>
      <c r="AT47" s="172"/>
      <c r="AU47" s="172"/>
      <c r="AV47" s="172"/>
      <c r="AW47" s="172"/>
      <c r="AX47" s="172"/>
      <c r="AY47" s="172"/>
      <c r="AZ47" s="172"/>
      <c r="BA47" s="172"/>
      <c r="BB47" s="172"/>
      <c r="BC47" s="172"/>
      <c r="BD47" s="172"/>
      <c r="BE47" s="172"/>
      <c r="BF47" s="172"/>
      <c r="BG47" s="172"/>
      <c r="BH47" s="172"/>
      <c r="BI47" s="172"/>
      <c r="BJ47" s="172"/>
      <c r="BK47" s="172"/>
      <c r="BL47" s="172"/>
      <c r="BM47" s="172"/>
      <c r="BN47" s="172"/>
      <c r="BO47" s="172"/>
      <c r="BP47" s="172"/>
      <c r="BQ47" s="172"/>
      <c r="BR47" s="172"/>
      <c r="BS47" s="172"/>
      <c r="BT47" s="172"/>
      <c r="BU47" s="172"/>
      <c r="BV47" s="172"/>
      <c r="BW47" s="172"/>
      <c r="BX47" s="172"/>
      <c r="BY47" s="172"/>
      <c r="BZ47" s="172"/>
      <c r="CA47" s="172"/>
      <c r="CB47" s="172"/>
      <c r="CC47" s="172"/>
    </row>
    <row r="48" spans="2:86" ht="12" customHeight="1" x14ac:dyDescent="0.15">
      <c r="B48" s="2" t="s">
        <v>958</v>
      </c>
      <c r="AP48" s="172"/>
      <c r="CD48" s="2"/>
      <c r="CE48" s="2"/>
      <c r="CF48" s="2"/>
      <c r="CG48" s="2"/>
      <c r="CH48" s="2"/>
    </row>
    <row r="49" spans="2:86" ht="12" customHeight="1" x14ac:dyDescent="0.15">
      <c r="B49" s="2" t="s">
        <v>959</v>
      </c>
      <c r="AP49" s="172"/>
      <c r="CD49" s="2"/>
      <c r="CE49" s="2"/>
      <c r="CF49" s="2"/>
      <c r="CG49" s="2"/>
      <c r="CH49" s="2"/>
    </row>
    <row r="50" spans="2:86" ht="12" customHeight="1" x14ac:dyDescent="0.15">
      <c r="B50" s="2" t="s">
        <v>960</v>
      </c>
    </row>
    <row r="51" spans="2:86" ht="12" customHeight="1" x14ac:dyDescent="0.15">
      <c r="B51" s="2" t="s">
        <v>961</v>
      </c>
    </row>
    <row r="52" spans="2:86" ht="12" customHeight="1" x14ac:dyDescent="0.15">
      <c r="B52" s="2" t="s">
        <v>962</v>
      </c>
    </row>
    <row r="53" spans="2:86" x14ac:dyDescent="0.15">
      <c r="B53" s="2" t="s">
        <v>963</v>
      </c>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9"/>
  <conditionalFormatting sqref="Y11:AB34 AG11:AJ34">
    <cfRule type="expression" dxfId="239" priority="3">
      <formula>$AQ11=2</formula>
    </cfRule>
  </conditionalFormatting>
  <conditionalFormatting sqref="Y11:AF34">
    <cfRule type="expression" dxfId="238" priority="2">
      <formula>$AQ11=3</formula>
    </cfRule>
  </conditionalFormatting>
  <conditionalFormatting sqref="AC11:AJ34">
    <cfRule type="expression" dxfId="237" priority="1">
      <formula>$AQ11=1</formula>
    </cfRule>
  </conditionalFormatting>
  <dataValidations count="2">
    <dataValidation type="list" allowBlank="1" showInputMessage="1" showErrorMessage="1" sqref="N11:O34" xr:uid="{328F4C16-B764-4793-AD1A-42B4380F6C4C}">
      <formula1>INDIRECT(L11)</formula1>
    </dataValidation>
    <dataValidation type="list" allowBlank="1" showInputMessage="1" showErrorMessage="1" sqref="Y11:AB34" xr:uid="{228E4CCE-E868-4DD2-94A5-5B8CA5B24D43}">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1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0E0FB2-22D2-4CC9-9703-8611D013ECAC}">
  <sheetPr codeName="Sheet149"/>
  <dimension ref="B1:CH53"/>
  <sheetViews>
    <sheetView showGridLines="0" showZeros="0" view="pageBreakPreview" zoomScale="85" zoomScaleNormal="85" zoomScaleSheetLayoutView="85"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1" customWidth="1"/>
    <col min="43" max="86" width="4.125" style="172" customWidth="1"/>
    <col min="87" max="99" width="8" style="2" customWidth="1"/>
    <col min="100" max="110" width="9" style="2"/>
    <col min="111" max="111" width="14" style="2" bestFit="1" customWidth="1"/>
    <col min="112" max="16384" width="9" style="2"/>
  </cols>
  <sheetData>
    <row r="1" spans="2:86" ht="12" customHeight="1" x14ac:dyDescent="0.15">
      <c r="AU1" s="860" t="s">
        <v>909</v>
      </c>
      <c r="AV1" s="861" t="s">
        <v>910</v>
      </c>
      <c r="AW1" s="861"/>
      <c r="AX1" s="861"/>
      <c r="AY1" s="855" t="s">
        <v>911</v>
      </c>
      <c r="AZ1" s="855"/>
      <c r="BA1" s="855"/>
      <c r="BB1" s="855"/>
      <c r="BC1" s="855"/>
      <c r="BD1" s="855"/>
      <c r="BE1" s="855"/>
      <c r="BF1" s="855"/>
      <c r="BG1" s="855"/>
      <c r="BH1" s="855"/>
      <c r="BI1" s="855"/>
      <c r="BJ1" s="855"/>
      <c r="BK1" s="855" t="s">
        <v>912</v>
      </c>
      <c r="BL1" s="855"/>
      <c r="BM1" s="855"/>
      <c r="BN1" s="855"/>
      <c r="BO1" s="855"/>
      <c r="BP1" s="855"/>
      <c r="BQ1" s="855"/>
      <c r="BR1" s="855"/>
      <c r="BS1" s="855"/>
      <c r="BT1" s="855"/>
      <c r="BU1" s="855"/>
      <c r="BV1" s="855"/>
      <c r="BW1" s="857"/>
      <c r="BX1" s="857"/>
      <c r="BY1" s="857"/>
      <c r="BZ1" s="857"/>
      <c r="CA1" s="857"/>
      <c r="CB1" s="857"/>
      <c r="CC1" s="857"/>
      <c r="CD1" s="857"/>
      <c r="CE1" s="857"/>
      <c r="CF1" s="857"/>
      <c r="CG1" s="857"/>
      <c r="CH1" s="857"/>
    </row>
    <row r="2" spans="2:86" ht="8.25" customHeight="1" x14ac:dyDescent="0.15">
      <c r="AU2" s="860"/>
      <c r="AV2" s="861" t="s">
        <v>913</v>
      </c>
      <c r="AW2" s="862" t="s">
        <v>914</v>
      </c>
      <c r="AX2" s="862" t="s">
        <v>915</v>
      </c>
      <c r="AY2" s="855" t="s">
        <v>916</v>
      </c>
      <c r="AZ2" s="855"/>
      <c r="BA2" s="855"/>
      <c r="BB2" s="855"/>
      <c r="BC2" s="855"/>
      <c r="BD2" s="855"/>
      <c r="BE2" s="855"/>
      <c r="BF2" s="855"/>
      <c r="BG2" s="855"/>
      <c r="BH2" s="855"/>
      <c r="BI2" s="855"/>
      <c r="BJ2" s="855"/>
      <c r="BK2" s="855" t="s">
        <v>917</v>
      </c>
      <c r="BL2" s="855"/>
      <c r="BM2" s="855"/>
      <c r="BN2" s="855"/>
      <c r="BO2" s="855" t="s">
        <v>918</v>
      </c>
      <c r="BP2" s="855"/>
      <c r="BQ2" s="855"/>
      <c r="BR2" s="855"/>
      <c r="BS2" s="855"/>
      <c r="BT2" s="855"/>
      <c r="BU2" s="855"/>
      <c r="BV2" s="855"/>
      <c r="BW2" s="856"/>
      <c r="BX2" s="856"/>
      <c r="BY2" s="856"/>
      <c r="BZ2" s="856"/>
      <c r="CA2" s="857"/>
      <c r="CB2" s="857"/>
      <c r="CC2" s="857"/>
      <c r="CD2" s="857"/>
      <c r="CE2" s="857"/>
      <c r="CF2" s="857"/>
      <c r="CG2" s="857"/>
      <c r="CH2" s="857"/>
    </row>
    <row r="3" spans="2:86" ht="24.95" customHeight="1" x14ac:dyDescent="0.15">
      <c r="B3" s="568" t="s">
        <v>919</v>
      </c>
      <c r="C3" s="858"/>
      <c r="D3" s="858"/>
      <c r="E3" s="859"/>
      <c r="F3" s="859"/>
      <c r="G3" s="859"/>
      <c r="H3" s="859"/>
      <c r="I3" s="859"/>
      <c r="J3" s="859"/>
      <c r="K3" s="858"/>
      <c r="L3" s="858"/>
      <c r="M3" s="858"/>
      <c r="N3" s="858"/>
      <c r="O3" s="858"/>
      <c r="P3" s="858"/>
      <c r="Q3" s="858"/>
      <c r="R3" s="858"/>
      <c r="S3" s="858"/>
      <c r="T3" s="858"/>
      <c r="U3" s="858"/>
      <c r="V3" s="858"/>
      <c r="W3" s="858"/>
      <c r="X3" s="858"/>
      <c r="Y3" s="858"/>
      <c r="Z3" s="858"/>
      <c r="AA3" s="858"/>
      <c r="AB3" s="858"/>
      <c r="AC3" s="858"/>
      <c r="AD3" s="858"/>
      <c r="AE3" s="858"/>
      <c r="AF3" s="858"/>
      <c r="AG3" s="858"/>
      <c r="AH3" s="858"/>
      <c r="AI3" s="858"/>
      <c r="AJ3" s="858"/>
      <c r="AK3" s="858"/>
      <c r="AL3" s="858"/>
      <c r="AM3" s="858"/>
      <c r="AN3" s="858"/>
      <c r="AO3" s="858"/>
      <c r="AU3" s="860"/>
      <c r="AV3" s="861"/>
      <c r="AW3" s="862"/>
      <c r="AX3" s="862"/>
      <c r="AY3" s="855" t="s">
        <v>920</v>
      </c>
      <c r="AZ3" s="855"/>
      <c r="BA3" s="855"/>
      <c r="BB3" s="855"/>
      <c r="BC3" s="855" t="s">
        <v>921</v>
      </c>
      <c r="BD3" s="855"/>
      <c r="BE3" s="855"/>
      <c r="BF3" s="855"/>
      <c r="BG3" s="855" t="s">
        <v>922</v>
      </c>
      <c r="BH3" s="855"/>
      <c r="BI3" s="855"/>
      <c r="BJ3" s="855"/>
      <c r="BK3" s="855" t="s">
        <v>923</v>
      </c>
      <c r="BL3" s="855"/>
      <c r="BM3" s="855"/>
      <c r="BN3" s="855"/>
      <c r="BO3" s="855" t="s">
        <v>921</v>
      </c>
      <c r="BP3" s="855"/>
      <c r="BQ3" s="855"/>
      <c r="BR3" s="855"/>
      <c r="BS3" s="855" t="s">
        <v>922</v>
      </c>
      <c r="BT3" s="855"/>
      <c r="BU3" s="855"/>
      <c r="BV3" s="855"/>
      <c r="BW3" s="857"/>
      <c r="BX3" s="857"/>
      <c r="BY3" s="857"/>
      <c r="BZ3" s="857"/>
      <c r="CA3" s="857"/>
      <c r="CB3" s="857"/>
      <c r="CC3" s="857"/>
      <c r="CD3" s="857"/>
      <c r="CE3" s="857"/>
      <c r="CF3" s="857"/>
      <c r="CG3" s="857"/>
      <c r="CH3" s="857"/>
    </row>
    <row r="4" spans="2:86" ht="18" customHeight="1" x14ac:dyDescent="0.15">
      <c r="B4" s="401" t="s">
        <v>8</v>
      </c>
      <c r="C4" s="401"/>
      <c r="D4" s="401"/>
      <c r="E4" s="624" t="s">
        <v>542</v>
      </c>
      <c r="F4" s="625"/>
      <c r="G4" s="625"/>
      <c r="H4" s="625"/>
      <c r="I4" s="625"/>
      <c r="J4" s="626"/>
      <c r="K4" s="496" t="s">
        <v>9</v>
      </c>
      <c r="L4" s="496"/>
      <c r="M4" s="496"/>
      <c r="N4" s="648" t="s">
        <v>543</v>
      </c>
      <c r="O4" s="648"/>
      <c r="P4" s="648"/>
      <c r="Q4" s="648"/>
      <c r="R4" s="648"/>
      <c r="S4" s="648"/>
      <c r="T4" s="498" t="s">
        <v>924</v>
      </c>
      <c r="U4" s="499"/>
      <c r="V4" s="499"/>
      <c r="W4" s="499"/>
      <c r="X4" s="500"/>
      <c r="Y4" s="870" t="s">
        <v>545</v>
      </c>
      <c r="Z4" s="870"/>
      <c r="AA4" s="870"/>
      <c r="AB4" s="870"/>
      <c r="AC4" s="870"/>
      <c r="AD4" s="870"/>
      <c r="AE4" s="870"/>
      <c r="AF4" s="870"/>
      <c r="AG4" s="498" t="s">
        <v>546</v>
      </c>
      <c r="AH4" s="499"/>
      <c r="AI4" s="499"/>
      <c r="AJ4" s="500"/>
      <c r="AK4" s="863">
        <v>45621</v>
      </c>
      <c r="AL4" s="864"/>
      <c r="AM4" s="864"/>
      <c r="AN4" s="864"/>
      <c r="AO4" s="865"/>
      <c r="AU4" s="860"/>
      <c r="AV4" s="861"/>
      <c r="AW4" s="862"/>
      <c r="AX4" s="862"/>
      <c r="AY4" s="173" t="s">
        <v>925</v>
      </c>
      <c r="AZ4" s="173" t="s">
        <v>926</v>
      </c>
      <c r="BA4" s="173" t="s">
        <v>927</v>
      </c>
      <c r="BB4" s="173" t="s">
        <v>928</v>
      </c>
      <c r="BC4" s="173" t="s">
        <v>925</v>
      </c>
      <c r="BD4" s="173" t="s">
        <v>926</v>
      </c>
      <c r="BE4" s="173" t="s">
        <v>927</v>
      </c>
      <c r="BF4" s="173" t="s">
        <v>928</v>
      </c>
      <c r="BG4" s="173" t="s">
        <v>925</v>
      </c>
      <c r="BH4" s="173" t="s">
        <v>926</v>
      </c>
      <c r="BI4" s="173" t="s">
        <v>927</v>
      </c>
      <c r="BJ4" s="173" t="s">
        <v>928</v>
      </c>
      <c r="BK4" s="173" t="s">
        <v>925</v>
      </c>
      <c r="BL4" s="173" t="s">
        <v>926</v>
      </c>
      <c r="BM4" s="173" t="s">
        <v>927</v>
      </c>
      <c r="BN4" s="173" t="s">
        <v>928</v>
      </c>
      <c r="BO4" s="173" t="s">
        <v>925</v>
      </c>
      <c r="BP4" s="173" t="s">
        <v>926</v>
      </c>
      <c r="BQ4" s="173" t="s">
        <v>927</v>
      </c>
      <c r="BR4" s="173" t="s">
        <v>928</v>
      </c>
      <c r="BS4" s="173" t="s">
        <v>925</v>
      </c>
      <c r="BT4" s="173" t="s">
        <v>926</v>
      </c>
      <c r="BU4" s="173" t="s">
        <v>927</v>
      </c>
      <c r="BV4" s="173" t="s">
        <v>928</v>
      </c>
      <c r="BW4" s="5"/>
      <c r="BX4" s="5"/>
      <c r="BY4" s="5"/>
      <c r="BZ4" s="5"/>
      <c r="CA4" s="5"/>
      <c r="CB4" s="5"/>
      <c r="CC4" s="5"/>
      <c r="CD4" s="5"/>
      <c r="CE4" s="5"/>
      <c r="CF4" s="5"/>
      <c r="CG4" s="5"/>
      <c r="CH4" s="5"/>
    </row>
    <row r="5" spans="2:86" ht="18" customHeight="1" x14ac:dyDescent="0.15">
      <c r="B5" s="409" t="s">
        <v>0</v>
      </c>
      <c r="C5" s="409"/>
      <c r="D5" s="409"/>
      <c r="E5" s="634" t="s">
        <v>547</v>
      </c>
      <c r="F5" s="635"/>
      <c r="G5" s="635"/>
      <c r="H5" s="635"/>
      <c r="I5" s="635"/>
      <c r="J5" s="636"/>
      <c r="K5" s="528" t="s">
        <v>1</v>
      </c>
      <c r="L5" s="528"/>
      <c r="M5" s="528"/>
      <c r="N5" s="648" t="s">
        <v>548</v>
      </c>
      <c r="O5" s="648"/>
      <c r="P5" s="648"/>
      <c r="Q5" s="648"/>
      <c r="R5" s="648"/>
      <c r="S5" s="648"/>
      <c r="T5" s="501"/>
      <c r="U5" s="502"/>
      <c r="V5" s="502"/>
      <c r="W5" s="502"/>
      <c r="X5" s="503"/>
      <c r="Y5" s="869" t="s">
        <v>549</v>
      </c>
      <c r="Z5" s="869"/>
      <c r="AA5" s="869"/>
      <c r="AB5" s="869"/>
      <c r="AC5" s="869"/>
      <c r="AD5" s="869"/>
      <c r="AE5" s="869"/>
      <c r="AF5" s="869"/>
      <c r="AG5" s="632"/>
      <c r="AH5" s="650"/>
      <c r="AI5" s="650"/>
      <c r="AJ5" s="633"/>
      <c r="AK5" s="866"/>
      <c r="AL5" s="867"/>
      <c r="AM5" s="867"/>
      <c r="AN5" s="867"/>
      <c r="AO5" s="868"/>
      <c r="AU5" s="860"/>
      <c r="AV5" s="174" t="str">
        <f>N7</f>
        <v>S050</v>
      </c>
      <c r="AW5" s="175">
        <f>R7</f>
        <v>9.4</v>
      </c>
      <c r="AX5" s="176" t="str">
        <f>AM35</f>
        <v>Ⅰ</v>
      </c>
      <c r="AY5" s="176">
        <f>Y37</f>
        <v>0</v>
      </c>
      <c r="AZ5" s="176">
        <f t="shared" ref="AZ5:BJ5" si="0">Z37</f>
        <v>0</v>
      </c>
      <c r="BA5" s="176">
        <f t="shared" si="0"/>
        <v>0</v>
      </c>
      <c r="BB5" s="176">
        <f>AB37</f>
        <v>0</v>
      </c>
      <c r="BC5" s="176">
        <f t="shared" si="0"/>
        <v>0</v>
      </c>
      <c r="BD5" s="176">
        <f>AD37</f>
        <v>0</v>
      </c>
      <c r="BE5" s="176">
        <f>AE37</f>
        <v>0</v>
      </c>
      <c r="BF5" s="176">
        <f t="shared" si="0"/>
        <v>0</v>
      </c>
      <c r="BG5" s="176">
        <f t="shared" si="0"/>
        <v>0</v>
      </c>
      <c r="BH5" s="176">
        <f t="shared" si="0"/>
        <v>0</v>
      </c>
      <c r="BI5" s="176">
        <f>AI37</f>
        <v>0</v>
      </c>
      <c r="BJ5" s="176">
        <f t="shared" si="0"/>
        <v>0</v>
      </c>
      <c r="BK5" s="176" t="str">
        <f>IF(Y37&gt;0,R7,"")</f>
        <v/>
      </c>
      <c r="BL5" s="177" t="str">
        <f>IF(Y37&gt;0,"",IF(Z37&gt;0,R7,""))</f>
        <v/>
      </c>
      <c r="BM5" s="177" t="str">
        <f>IF(Y37+Z37&gt;0,"",IF(AA37&gt;0,R7,""))</f>
        <v/>
      </c>
      <c r="BN5" s="177" t="str">
        <f>IF(Y37+Z37+AA37&gt;0,"",IF(AB37&gt;0,R7,""))</f>
        <v/>
      </c>
      <c r="BO5" s="176">
        <f>AC35</f>
        <v>0</v>
      </c>
      <c r="BP5" s="176">
        <f t="shared" ref="BP5:BQ5" si="1">AD35</f>
        <v>0</v>
      </c>
      <c r="BQ5" s="176">
        <f t="shared" si="1"/>
        <v>0</v>
      </c>
      <c r="BR5" s="176">
        <f>AF35</f>
        <v>0</v>
      </c>
      <c r="BS5" s="176">
        <f>AG35</f>
        <v>0</v>
      </c>
      <c r="BT5" s="176">
        <f>AH35</f>
        <v>0</v>
      </c>
      <c r="BU5" s="176">
        <f>AI35</f>
        <v>0</v>
      </c>
      <c r="BV5" s="176">
        <f>AJ35</f>
        <v>0</v>
      </c>
      <c r="BW5" s="178"/>
      <c r="BX5" s="179"/>
      <c r="BY5" s="179"/>
      <c r="BZ5" s="179"/>
      <c r="CA5" s="180"/>
      <c r="CB5" s="180"/>
      <c r="CC5" s="180"/>
      <c r="CD5" s="180"/>
      <c r="CE5" s="180"/>
      <c r="CF5" s="180"/>
      <c r="CG5" s="180"/>
      <c r="CH5" s="180"/>
    </row>
    <row r="6" spans="2:86" ht="12" customHeight="1" x14ac:dyDescent="0.15">
      <c r="B6" s="871" t="s">
        <v>929</v>
      </c>
      <c r="C6" s="873"/>
      <c r="D6" s="874"/>
      <c r="E6" s="875"/>
      <c r="F6" s="875"/>
      <c r="G6" s="875"/>
      <c r="H6" s="875"/>
      <c r="I6" s="875"/>
      <c r="J6" s="876"/>
      <c r="K6" s="881" t="s">
        <v>930</v>
      </c>
      <c r="L6" s="882"/>
      <c r="M6" s="882"/>
      <c r="N6" s="882"/>
      <c r="O6" s="882"/>
      <c r="P6" s="882"/>
      <c r="Q6" s="882"/>
      <c r="R6" s="882"/>
      <c r="S6" s="882"/>
      <c r="T6" s="882"/>
      <c r="U6" s="882"/>
      <c r="V6" s="882"/>
      <c r="W6" s="882"/>
      <c r="X6" s="882"/>
      <c r="Y6" s="882"/>
      <c r="Z6" s="882"/>
      <c r="AA6" s="882"/>
      <c r="AB6" s="882"/>
      <c r="AC6" s="882"/>
      <c r="AD6" s="882"/>
      <c r="AE6" s="882"/>
      <c r="AF6" s="882"/>
      <c r="AG6" s="882"/>
      <c r="AH6" s="882"/>
      <c r="AI6" s="882"/>
      <c r="AJ6" s="882"/>
      <c r="AK6" s="882"/>
      <c r="AL6" s="882"/>
      <c r="AM6" s="882"/>
      <c r="AN6" s="882"/>
      <c r="AO6" s="883"/>
      <c r="AP6" s="2"/>
    </row>
    <row r="7" spans="2:86" ht="12" customHeight="1" x14ac:dyDescent="0.15">
      <c r="B7" s="872"/>
      <c r="C7" s="877"/>
      <c r="D7" s="875"/>
      <c r="E7" s="875"/>
      <c r="F7" s="875"/>
      <c r="G7" s="875"/>
      <c r="H7" s="875"/>
      <c r="I7" s="875"/>
      <c r="J7" s="876"/>
      <c r="K7" s="884" t="s">
        <v>931</v>
      </c>
      <c r="L7" s="885"/>
      <c r="M7" s="886"/>
      <c r="N7" s="887" t="s">
        <v>986</v>
      </c>
      <c r="O7" s="888"/>
      <c r="P7" s="884" t="s">
        <v>932</v>
      </c>
      <c r="Q7" s="886"/>
      <c r="R7" s="889">
        <v>9.4</v>
      </c>
      <c r="S7" s="890"/>
      <c r="T7" s="891"/>
      <c r="U7" s="892" t="s">
        <v>933</v>
      </c>
      <c r="V7" s="893"/>
      <c r="W7" s="892" t="s">
        <v>934</v>
      </c>
      <c r="X7" s="893"/>
      <c r="Y7" s="886" t="s">
        <v>935</v>
      </c>
      <c r="Z7" s="898"/>
      <c r="AA7" s="898"/>
      <c r="AB7" s="898"/>
      <c r="AC7" s="892" t="s">
        <v>936</v>
      </c>
      <c r="AD7" s="899"/>
      <c r="AE7" s="899"/>
      <c r="AF7" s="899"/>
      <c r="AG7" s="899"/>
      <c r="AH7" s="899"/>
      <c r="AI7" s="899"/>
      <c r="AJ7" s="893"/>
      <c r="AK7" s="892" t="s">
        <v>937</v>
      </c>
      <c r="AL7" s="899"/>
      <c r="AM7" s="899"/>
      <c r="AN7" s="901"/>
      <c r="AO7" s="902"/>
      <c r="AP7" s="2"/>
      <c r="AW7" s="182"/>
    </row>
    <row r="8" spans="2:86" ht="12" customHeight="1" x14ac:dyDescent="0.15">
      <c r="B8" s="872"/>
      <c r="C8" s="877"/>
      <c r="D8" s="875"/>
      <c r="E8" s="875"/>
      <c r="F8" s="875"/>
      <c r="G8" s="875"/>
      <c r="H8" s="875"/>
      <c r="I8" s="875"/>
      <c r="J8" s="876"/>
      <c r="K8" s="898" t="s">
        <v>731</v>
      </c>
      <c r="L8" s="898" t="s">
        <v>560</v>
      </c>
      <c r="M8" s="898"/>
      <c r="N8" s="898" t="s">
        <v>561</v>
      </c>
      <c r="O8" s="898"/>
      <c r="P8" s="898" t="s">
        <v>938</v>
      </c>
      <c r="Q8" s="898"/>
      <c r="R8" s="898" t="s">
        <v>939</v>
      </c>
      <c r="S8" s="898"/>
      <c r="T8" s="898"/>
      <c r="U8" s="894"/>
      <c r="V8" s="895"/>
      <c r="W8" s="894"/>
      <c r="X8" s="895"/>
      <c r="Y8" s="886"/>
      <c r="Z8" s="898"/>
      <c r="AA8" s="898"/>
      <c r="AB8" s="898"/>
      <c r="AC8" s="896"/>
      <c r="AD8" s="900"/>
      <c r="AE8" s="900"/>
      <c r="AF8" s="900"/>
      <c r="AG8" s="900"/>
      <c r="AH8" s="900"/>
      <c r="AI8" s="900"/>
      <c r="AJ8" s="897"/>
      <c r="AK8" s="894"/>
      <c r="AL8" s="903"/>
      <c r="AM8" s="903"/>
      <c r="AN8" s="904"/>
      <c r="AO8" s="905"/>
      <c r="AP8" s="2"/>
    </row>
    <row r="9" spans="2:86" ht="12" customHeight="1" x14ac:dyDescent="0.15">
      <c r="B9" s="872"/>
      <c r="C9" s="877"/>
      <c r="D9" s="875"/>
      <c r="E9" s="875"/>
      <c r="F9" s="875"/>
      <c r="G9" s="875"/>
      <c r="H9" s="875"/>
      <c r="I9" s="875"/>
      <c r="J9" s="876"/>
      <c r="K9" s="898"/>
      <c r="L9" s="898"/>
      <c r="M9" s="898"/>
      <c r="N9" s="898"/>
      <c r="O9" s="898"/>
      <c r="P9" s="898"/>
      <c r="Q9" s="898"/>
      <c r="R9" s="898"/>
      <c r="S9" s="898"/>
      <c r="T9" s="898"/>
      <c r="U9" s="894"/>
      <c r="V9" s="895"/>
      <c r="W9" s="894"/>
      <c r="X9" s="895"/>
      <c r="Y9" s="886" t="s">
        <v>940</v>
      </c>
      <c r="Z9" s="898"/>
      <c r="AA9" s="898"/>
      <c r="AB9" s="898"/>
      <c r="AC9" s="898" t="s">
        <v>941</v>
      </c>
      <c r="AD9" s="898"/>
      <c r="AE9" s="898"/>
      <c r="AF9" s="898"/>
      <c r="AG9" s="898" t="s">
        <v>942</v>
      </c>
      <c r="AH9" s="898"/>
      <c r="AI9" s="898"/>
      <c r="AJ9" s="898"/>
      <c r="AK9" s="894"/>
      <c r="AL9" s="903"/>
      <c r="AM9" s="903"/>
      <c r="AN9" s="904"/>
      <c r="AO9" s="905"/>
      <c r="AP9" s="2"/>
    </row>
    <row r="10" spans="2:86" ht="12" customHeight="1" x14ac:dyDescent="0.15">
      <c r="B10" s="872"/>
      <c r="C10" s="877"/>
      <c r="D10" s="875"/>
      <c r="E10" s="875"/>
      <c r="F10" s="875"/>
      <c r="G10" s="875"/>
      <c r="H10" s="875"/>
      <c r="I10" s="875"/>
      <c r="J10" s="876"/>
      <c r="K10" s="898"/>
      <c r="L10" s="898"/>
      <c r="M10" s="898"/>
      <c r="N10" s="898"/>
      <c r="O10" s="898"/>
      <c r="P10" s="898"/>
      <c r="Q10" s="898"/>
      <c r="R10" s="898"/>
      <c r="S10" s="898"/>
      <c r="T10" s="898"/>
      <c r="U10" s="896"/>
      <c r="V10" s="897"/>
      <c r="W10" s="896"/>
      <c r="X10" s="897"/>
      <c r="Y10" s="183" t="s">
        <v>527</v>
      </c>
      <c r="Z10" s="184" t="s">
        <v>526</v>
      </c>
      <c r="AA10" s="184" t="s">
        <v>943</v>
      </c>
      <c r="AB10" s="184" t="s">
        <v>944</v>
      </c>
      <c r="AC10" s="184" t="s">
        <v>527</v>
      </c>
      <c r="AD10" s="184" t="s">
        <v>526</v>
      </c>
      <c r="AE10" s="184" t="s">
        <v>943</v>
      </c>
      <c r="AF10" s="184" t="s">
        <v>944</v>
      </c>
      <c r="AG10" s="184" t="s">
        <v>527</v>
      </c>
      <c r="AH10" s="184" t="s">
        <v>526</v>
      </c>
      <c r="AI10" s="184" t="s">
        <v>943</v>
      </c>
      <c r="AJ10" s="184" t="s">
        <v>944</v>
      </c>
      <c r="AK10" s="896"/>
      <c r="AL10" s="900"/>
      <c r="AM10" s="900"/>
      <c r="AN10" s="906"/>
      <c r="AO10" s="907"/>
      <c r="AP10" s="2"/>
    </row>
    <row r="11" spans="2:86" ht="12" customHeight="1" x14ac:dyDescent="0.15">
      <c r="B11" s="872"/>
      <c r="C11" s="877"/>
      <c r="D11" s="875"/>
      <c r="E11" s="875"/>
      <c r="F11" s="875"/>
      <c r="G11" s="875"/>
      <c r="H11" s="875"/>
      <c r="I11" s="875"/>
      <c r="J11" s="876"/>
      <c r="K11" s="185"/>
      <c r="L11" s="908"/>
      <c r="M11" s="910"/>
      <c r="N11" s="908"/>
      <c r="O11" s="910"/>
      <c r="P11" s="908"/>
      <c r="Q11" s="910"/>
      <c r="R11" s="606"/>
      <c r="S11" s="606"/>
      <c r="T11" s="606"/>
      <c r="U11" s="908"/>
      <c r="V11" s="910"/>
      <c r="W11" s="908"/>
      <c r="X11" s="910"/>
      <c r="Y11" s="186"/>
      <c r="Z11" s="187"/>
      <c r="AA11" s="187"/>
      <c r="AB11" s="187"/>
      <c r="AC11" s="188"/>
      <c r="AD11" s="188"/>
      <c r="AE11" s="188"/>
      <c r="AF11" s="188"/>
      <c r="AG11" s="188"/>
      <c r="AH11" s="188"/>
      <c r="AI11" s="188"/>
      <c r="AJ11" s="188"/>
      <c r="AK11" s="908"/>
      <c r="AL11" s="909"/>
      <c r="AM11" s="909"/>
      <c r="AN11" s="909"/>
      <c r="AO11" s="910"/>
      <c r="AP11" s="2"/>
      <c r="AQ11" s="189">
        <f>IF(P11="材質劣化",2,IF(P11="漏水",3,1))</f>
        <v>1</v>
      </c>
    </row>
    <row r="12" spans="2:86" ht="12" customHeight="1" x14ac:dyDescent="0.15">
      <c r="B12" s="872"/>
      <c r="C12" s="877"/>
      <c r="D12" s="875"/>
      <c r="E12" s="875"/>
      <c r="F12" s="875"/>
      <c r="G12" s="875"/>
      <c r="H12" s="875"/>
      <c r="I12" s="875"/>
      <c r="J12" s="876"/>
      <c r="K12" s="185"/>
      <c r="L12" s="908"/>
      <c r="M12" s="910"/>
      <c r="N12" s="908"/>
      <c r="O12" s="910"/>
      <c r="P12" s="908"/>
      <c r="Q12" s="910"/>
      <c r="R12" s="606"/>
      <c r="S12" s="606"/>
      <c r="T12" s="606"/>
      <c r="U12" s="908"/>
      <c r="V12" s="910"/>
      <c r="W12" s="908"/>
      <c r="X12" s="910"/>
      <c r="Y12" s="186"/>
      <c r="Z12" s="187"/>
      <c r="AA12" s="187"/>
      <c r="AB12" s="187"/>
      <c r="AC12" s="188"/>
      <c r="AD12" s="188"/>
      <c r="AE12" s="188"/>
      <c r="AF12" s="188"/>
      <c r="AG12" s="188"/>
      <c r="AH12" s="188"/>
      <c r="AI12" s="188"/>
      <c r="AJ12" s="188"/>
      <c r="AK12" s="908"/>
      <c r="AL12" s="909"/>
      <c r="AM12" s="909"/>
      <c r="AN12" s="909"/>
      <c r="AO12" s="910"/>
      <c r="AP12" s="2"/>
      <c r="AQ12" s="189">
        <f>IF(P12="材質劣化",2,IF(P12="漏水",3,1))</f>
        <v>1</v>
      </c>
    </row>
    <row r="13" spans="2:86" ht="12" customHeight="1" x14ac:dyDescent="0.15">
      <c r="B13" s="872"/>
      <c r="C13" s="877"/>
      <c r="D13" s="875"/>
      <c r="E13" s="875"/>
      <c r="F13" s="875"/>
      <c r="G13" s="875"/>
      <c r="H13" s="875"/>
      <c r="I13" s="875"/>
      <c r="J13" s="876"/>
      <c r="K13" s="185"/>
      <c r="L13" s="908"/>
      <c r="M13" s="910"/>
      <c r="N13" s="908"/>
      <c r="O13" s="910"/>
      <c r="P13" s="908"/>
      <c r="Q13" s="910"/>
      <c r="R13" s="604"/>
      <c r="S13" s="620"/>
      <c r="T13" s="605"/>
      <c r="U13" s="908"/>
      <c r="V13" s="910"/>
      <c r="W13" s="908"/>
      <c r="X13" s="910"/>
      <c r="Y13" s="186"/>
      <c r="Z13" s="187"/>
      <c r="AA13" s="187"/>
      <c r="AB13" s="187"/>
      <c r="AC13" s="188"/>
      <c r="AD13" s="188"/>
      <c r="AE13" s="188"/>
      <c r="AF13" s="188"/>
      <c r="AG13" s="188"/>
      <c r="AH13" s="188"/>
      <c r="AI13" s="188"/>
      <c r="AJ13" s="188"/>
      <c r="AK13" s="908"/>
      <c r="AL13" s="909"/>
      <c r="AM13" s="909"/>
      <c r="AN13" s="909"/>
      <c r="AO13" s="910"/>
      <c r="AP13" s="2"/>
      <c r="AQ13" s="189">
        <f t="shared" ref="AQ13:AQ34" si="2">IF(P13="材質劣化",2,IF(P13="漏水",3,1))</f>
        <v>1</v>
      </c>
    </row>
    <row r="14" spans="2:86" ht="12" customHeight="1" x14ac:dyDescent="0.15">
      <c r="B14" s="872"/>
      <c r="C14" s="877"/>
      <c r="D14" s="875"/>
      <c r="E14" s="875"/>
      <c r="F14" s="875"/>
      <c r="G14" s="875"/>
      <c r="H14" s="875"/>
      <c r="I14" s="875"/>
      <c r="J14" s="876"/>
      <c r="K14" s="185"/>
      <c r="L14" s="908"/>
      <c r="M14" s="910"/>
      <c r="N14" s="908"/>
      <c r="O14" s="910"/>
      <c r="P14" s="908"/>
      <c r="Q14" s="910"/>
      <c r="R14" s="604"/>
      <c r="S14" s="620"/>
      <c r="T14" s="605"/>
      <c r="U14" s="908"/>
      <c r="V14" s="910"/>
      <c r="W14" s="908"/>
      <c r="X14" s="910"/>
      <c r="Y14" s="186"/>
      <c r="Z14" s="187"/>
      <c r="AA14" s="187"/>
      <c r="AB14" s="187"/>
      <c r="AC14" s="188"/>
      <c r="AD14" s="188"/>
      <c r="AE14" s="188"/>
      <c r="AF14" s="188"/>
      <c r="AG14" s="188"/>
      <c r="AH14" s="188"/>
      <c r="AI14" s="188"/>
      <c r="AJ14" s="188"/>
      <c r="AK14" s="908"/>
      <c r="AL14" s="909"/>
      <c r="AM14" s="909"/>
      <c r="AN14" s="909"/>
      <c r="AO14" s="910"/>
      <c r="AP14" s="2"/>
      <c r="AQ14" s="189">
        <f t="shared" si="2"/>
        <v>1</v>
      </c>
    </row>
    <row r="15" spans="2:86" ht="12" customHeight="1" x14ac:dyDescent="0.15">
      <c r="B15" s="872"/>
      <c r="C15" s="877"/>
      <c r="D15" s="875"/>
      <c r="E15" s="875"/>
      <c r="F15" s="875"/>
      <c r="G15" s="875"/>
      <c r="H15" s="875"/>
      <c r="I15" s="875"/>
      <c r="J15" s="876"/>
      <c r="K15" s="185"/>
      <c r="L15" s="908"/>
      <c r="M15" s="910"/>
      <c r="N15" s="908"/>
      <c r="O15" s="910"/>
      <c r="P15" s="908"/>
      <c r="Q15" s="910"/>
      <c r="R15" s="604"/>
      <c r="S15" s="620"/>
      <c r="T15" s="605"/>
      <c r="U15" s="908"/>
      <c r="V15" s="910"/>
      <c r="W15" s="908"/>
      <c r="X15" s="910"/>
      <c r="Y15" s="186"/>
      <c r="Z15" s="187"/>
      <c r="AA15" s="187"/>
      <c r="AB15" s="187"/>
      <c r="AC15" s="188"/>
      <c r="AD15" s="188"/>
      <c r="AE15" s="188"/>
      <c r="AF15" s="188"/>
      <c r="AG15" s="188"/>
      <c r="AH15" s="188"/>
      <c r="AI15" s="188"/>
      <c r="AJ15" s="188"/>
      <c r="AK15" s="908"/>
      <c r="AL15" s="909"/>
      <c r="AM15" s="909"/>
      <c r="AN15" s="909"/>
      <c r="AO15" s="910"/>
      <c r="AP15" s="2"/>
      <c r="AQ15" s="189">
        <f t="shared" si="2"/>
        <v>1</v>
      </c>
    </row>
    <row r="16" spans="2:86" ht="12" customHeight="1" x14ac:dyDescent="0.15">
      <c r="B16" s="872"/>
      <c r="C16" s="877"/>
      <c r="D16" s="875"/>
      <c r="E16" s="875"/>
      <c r="F16" s="875"/>
      <c r="G16" s="875"/>
      <c r="H16" s="875"/>
      <c r="I16" s="875"/>
      <c r="J16" s="876"/>
      <c r="K16" s="185"/>
      <c r="L16" s="908"/>
      <c r="M16" s="910"/>
      <c r="N16" s="908"/>
      <c r="O16" s="910"/>
      <c r="P16" s="908"/>
      <c r="Q16" s="910"/>
      <c r="R16" s="604"/>
      <c r="S16" s="620"/>
      <c r="T16" s="605"/>
      <c r="U16" s="908"/>
      <c r="V16" s="910"/>
      <c r="W16" s="908"/>
      <c r="X16" s="910"/>
      <c r="Y16" s="186"/>
      <c r="Z16" s="187"/>
      <c r="AA16" s="187"/>
      <c r="AB16" s="187"/>
      <c r="AC16" s="188"/>
      <c r="AD16" s="188"/>
      <c r="AE16" s="188"/>
      <c r="AF16" s="188"/>
      <c r="AG16" s="188"/>
      <c r="AH16" s="188"/>
      <c r="AI16" s="188"/>
      <c r="AJ16" s="188"/>
      <c r="AK16" s="908"/>
      <c r="AL16" s="909"/>
      <c r="AM16" s="909"/>
      <c r="AN16" s="909"/>
      <c r="AO16" s="910"/>
      <c r="AP16" s="2"/>
      <c r="AQ16" s="189">
        <f t="shared" si="2"/>
        <v>1</v>
      </c>
    </row>
    <row r="17" spans="2:46" ht="12" customHeight="1" x14ac:dyDescent="0.15">
      <c r="B17" s="872"/>
      <c r="C17" s="877"/>
      <c r="D17" s="875"/>
      <c r="E17" s="875"/>
      <c r="F17" s="875"/>
      <c r="G17" s="875"/>
      <c r="H17" s="875"/>
      <c r="I17" s="875"/>
      <c r="J17" s="876"/>
      <c r="K17" s="185"/>
      <c r="L17" s="908"/>
      <c r="M17" s="910"/>
      <c r="N17" s="908"/>
      <c r="O17" s="910"/>
      <c r="P17" s="908"/>
      <c r="Q17" s="910"/>
      <c r="R17" s="604"/>
      <c r="S17" s="620"/>
      <c r="T17" s="605"/>
      <c r="U17" s="908"/>
      <c r="V17" s="910"/>
      <c r="W17" s="908"/>
      <c r="X17" s="910"/>
      <c r="Y17" s="186"/>
      <c r="Z17" s="187"/>
      <c r="AA17" s="187"/>
      <c r="AB17" s="187"/>
      <c r="AC17" s="188"/>
      <c r="AD17" s="188"/>
      <c r="AE17" s="188"/>
      <c r="AF17" s="188"/>
      <c r="AG17" s="188"/>
      <c r="AH17" s="188"/>
      <c r="AI17" s="188"/>
      <c r="AJ17" s="188"/>
      <c r="AK17" s="908"/>
      <c r="AL17" s="909"/>
      <c r="AM17" s="909"/>
      <c r="AN17" s="909"/>
      <c r="AO17" s="910"/>
      <c r="AP17" s="2"/>
      <c r="AQ17" s="189">
        <f t="shared" si="2"/>
        <v>1</v>
      </c>
    </row>
    <row r="18" spans="2:46" ht="12" customHeight="1" x14ac:dyDescent="0.15">
      <c r="B18" s="872"/>
      <c r="C18" s="877"/>
      <c r="D18" s="875"/>
      <c r="E18" s="875"/>
      <c r="F18" s="875"/>
      <c r="G18" s="875"/>
      <c r="H18" s="875"/>
      <c r="I18" s="875"/>
      <c r="J18" s="876"/>
      <c r="K18" s="185"/>
      <c r="L18" s="908"/>
      <c r="M18" s="910"/>
      <c r="N18" s="908"/>
      <c r="O18" s="910"/>
      <c r="P18" s="908"/>
      <c r="Q18" s="910"/>
      <c r="R18" s="604"/>
      <c r="S18" s="620"/>
      <c r="T18" s="605"/>
      <c r="U18" s="908"/>
      <c r="V18" s="910"/>
      <c r="W18" s="908"/>
      <c r="X18" s="910"/>
      <c r="Y18" s="186"/>
      <c r="Z18" s="187"/>
      <c r="AA18" s="187"/>
      <c r="AB18" s="187"/>
      <c r="AC18" s="188"/>
      <c r="AD18" s="188"/>
      <c r="AE18" s="188"/>
      <c r="AF18" s="188"/>
      <c r="AG18" s="188"/>
      <c r="AH18" s="188"/>
      <c r="AI18" s="188"/>
      <c r="AJ18" s="188"/>
      <c r="AK18" s="908"/>
      <c r="AL18" s="909"/>
      <c r="AM18" s="909"/>
      <c r="AN18" s="909"/>
      <c r="AO18" s="910"/>
      <c r="AP18" s="2"/>
      <c r="AQ18" s="189">
        <f t="shared" si="2"/>
        <v>1</v>
      </c>
    </row>
    <row r="19" spans="2:46" ht="12" customHeight="1" x14ac:dyDescent="0.15">
      <c r="B19" s="872"/>
      <c r="C19" s="877"/>
      <c r="D19" s="875"/>
      <c r="E19" s="875"/>
      <c r="F19" s="875"/>
      <c r="G19" s="875"/>
      <c r="H19" s="875"/>
      <c r="I19" s="875"/>
      <c r="J19" s="876"/>
      <c r="K19" s="185"/>
      <c r="L19" s="908"/>
      <c r="M19" s="910"/>
      <c r="N19" s="908"/>
      <c r="O19" s="910"/>
      <c r="P19" s="908"/>
      <c r="Q19" s="910"/>
      <c r="R19" s="604"/>
      <c r="S19" s="620"/>
      <c r="T19" s="605"/>
      <c r="U19" s="908"/>
      <c r="V19" s="910"/>
      <c r="W19" s="908"/>
      <c r="X19" s="910"/>
      <c r="Y19" s="186"/>
      <c r="Z19" s="187"/>
      <c r="AA19" s="187"/>
      <c r="AB19" s="187"/>
      <c r="AC19" s="188"/>
      <c r="AD19" s="188"/>
      <c r="AE19" s="188"/>
      <c r="AF19" s="188"/>
      <c r="AG19" s="188"/>
      <c r="AH19" s="188"/>
      <c r="AI19" s="188"/>
      <c r="AJ19" s="188"/>
      <c r="AK19" s="908"/>
      <c r="AL19" s="909"/>
      <c r="AM19" s="909"/>
      <c r="AN19" s="909"/>
      <c r="AO19" s="910"/>
      <c r="AP19" s="2"/>
      <c r="AQ19" s="189">
        <f t="shared" si="2"/>
        <v>1</v>
      </c>
    </row>
    <row r="20" spans="2:46" ht="12" customHeight="1" x14ac:dyDescent="0.15">
      <c r="B20" s="872"/>
      <c r="C20" s="877"/>
      <c r="D20" s="875"/>
      <c r="E20" s="875"/>
      <c r="F20" s="875"/>
      <c r="G20" s="875"/>
      <c r="H20" s="875"/>
      <c r="I20" s="875"/>
      <c r="J20" s="876"/>
      <c r="K20" s="185"/>
      <c r="L20" s="908"/>
      <c r="M20" s="910"/>
      <c r="N20" s="908"/>
      <c r="O20" s="910"/>
      <c r="P20" s="908"/>
      <c r="Q20" s="910"/>
      <c r="R20" s="604"/>
      <c r="S20" s="620"/>
      <c r="T20" s="605"/>
      <c r="U20" s="908"/>
      <c r="V20" s="910"/>
      <c r="W20" s="908"/>
      <c r="X20" s="910"/>
      <c r="Y20" s="186"/>
      <c r="Z20" s="187"/>
      <c r="AA20" s="187"/>
      <c r="AB20" s="187"/>
      <c r="AC20" s="188"/>
      <c r="AD20" s="188"/>
      <c r="AE20" s="188"/>
      <c r="AF20" s="188"/>
      <c r="AG20" s="188"/>
      <c r="AH20" s="188"/>
      <c r="AI20" s="188"/>
      <c r="AJ20" s="188"/>
      <c r="AK20" s="908"/>
      <c r="AL20" s="909"/>
      <c r="AM20" s="909"/>
      <c r="AN20" s="909"/>
      <c r="AO20" s="910"/>
      <c r="AP20" s="2"/>
      <c r="AQ20" s="189">
        <f t="shared" si="2"/>
        <v>1</v>
      </c>
    </row>
    <row r="21" spans="2:46" ht="12" customHeight="1" x14ac:dyDescent="0.15">
      <c r="B21" s="872"/>
      <c r="C21" s="877"/>
      <c r="D21" s="875"/>
      <c r="E21" s="875"/>
      <c r="F21" s="875"/>
      <c r="G21" s="875"/>
      <c r="H21" s="875"/>
      <c r="I21" s="875"/>
      <c r="J21" s="876"/>
      <c r="K21" s="185"/>
      <c r="L21" s="908"/>
      <c r="M21" s="910"/>
      <c r="N21" s="908"/>
      <c r="O21" s="910"/>
      <c r="P21" s="908"/>
      <c r="Q21" s="910"/>
      <c r="R21" s="604"/>
      <c r="S21" s="620"/>
      <c r="T21" s="605"/>
      <c r="U21" s="908"/>
      <c r="V21" s="910"/>
      <c r="W21" s="908"/>
      <c r="X21" s="910"/>
      <c r="Y21" s="186"/>
      <c r="Z21" s="187"/>
      <c r="AA21" s="187"/>
      <c r="AB21" s="187"/>
      <c r="AC21" s="188"/>
      <c r="AD21" s="188"/>
      <c r="AE21" s="188"/>
      <c r="AF21" s="188"/>
      <c r="AG21" s="188"/>
      <c r="AH21" s="188"/>
      <c r="AI21" s="188"/>
      <c r="AJ21" s="188"/>
      <c r="AK21" s="908"/>
      <c r="AL21" s="909"/>
      <c r="AM21" s="909"/>
      <c r="AN21" s="909"/>
      <c r="AO21" s="910"/>
      <c r="AP21" s="2"/>
      <c r="AQ21" s="189">
        <f>IF(P21="材質劣化",2,IF(P21="漏水",3,1))</f>
        <v>1</v>
      </c>
    </row>
    <row r="22" spans="2:46" ht="12" customHeight="1" x14ac:dyDescent="0.15">
      <c r="B22" s="872"/>
      <c r="C22" s="877"/>
      <c r="D22" s="875"/>
      <c r="E22" s="875"/>
      <c r="F22" s="875"/>
      <c r="G22" s="875"/>
      <c r="H22" s="875"/>
      <c r="I22" s="875"/>
      <c r="J22" s="876"/>
      <c r="K22" s="185"/>
      <c r="L22" s="908"/>
      <c r="M22" s="910"/>
      <c r="N22" s="908"/>
      <c r="O22" s="910"/>
      <c r="P22" s="908"/>
      <c r="Q22" s="910"/>
      <c r="R22" s="604"/>
      <c r="S22" s="620"/>
      <c r="T22" s="605"/>
      <c r="U22" s="908"/>
      <c r="V22" s="910"/>
      <c r="W22" s="908"/>
      <c r="X22" s="910"/>
      <c r="Y22" s="186"/>
      <c r="Z22" s="187"/>
      <c r="AA22" s="187"/>
      <c r="AB22" s="187"/>
      <c r="AC22" s="188"/>
      <c r="AD22" s="188"/>
      <c r="AE22" s="188"/>
      <c r="AF22" s="188"/>
      <c r="AG22" s="188"/>
      <c r="AH22" s="188"/>
      <c r="AI22" s="188"/>
      <c r="AJ22" s="188"/>
      <c r="AK22" s="908"/>
      <c r="AL22" s="909"/>
      <c r="AM22" s="909"/>
      <c r="AN22" s="909"/>
      <c r="AO22" s="910"/>
      <c r="AP22" s="2"/>
      <c r="AQ22" s="189">
        <f t="shared" si="2"/>
        <v>1</v>
      </c>
    </row>
    <row r="23" spans="2:46" ht="12" customHeight="1" x14ac:dyDescent="0.15">
      <c r="B23" s="872"/>
      <c r="C23" s="877"/>
      <c r="D23" s="875"/>
      <c r="E23" s="875"/>
      <c r="F23" s="875"/>
      <c r="G23" s="875"/>
      <c r="H23" s="875"/>
      <c r="I23" s="875"/>
      <c r="J23" s="876"/>
      <c r="K23" s="185"/>
      <c r="L23" s="908"/>
      <c r="M23" s="910"/>
      <c r="N23" s="908"/>
      <c r="O23" s="910"/>
      <c r="P23" s="908"/>
      <c r="Q23" s="910"/>
      <c r="R23" s="604"/>
      <c r="S23" s="620"/>
      <c r="T23" s="605"/>
      <c r="U23" s="908"/>
      <c r="V23" s="910"/>
      <c r="W23" s="908"/>
      <c r="X23" s="910"/>
      <c r="Y23" s="186"/>
      <c r="Z23" s="187"/>
      <c r="AA23" s="187"/>
      <c r="AB23" s="187"/>
      <c r="AC23" s="188"/>
      <c r="AD23" s="188"/>
      <c r="AE23" s="188"/>
      <c r="AF23" s="188"/>
      <c r="AG23" s="188"/>
      <c r="AH23" s="188"/>
      <c r="AI23" s="188"/>
      <c r="AJ23" s="188"/>
      <c r="AK23" s="908"/>
      <c r="AL23" s="909"/>
      <c r="AM23" s="909"/>
      <c r="AN23" s="909"/>
      <c r="AO23" s="910"/>
      <c r="AP23" s="2"/>
      <c r="AQ23" s="189">
        <f t="shared" si="2"/>
        <v>1</v>
      </c>
    </row>
    <row r="24" spans="2:46" ht="12" customHeight="1" x14ac:dyDescent="0.15">
      <c r="B24" s="872"/>
      <c r="C24" s="877"/>
      <c r="D24" s="875"/>
      <c r="E24" s="875"/>
      <c r="F24" s="875"/>
      <c r="G24" s="875"/>
      <c r="H24" s="875"/>
      <c r="I24" s="875"/>
      <c r="J24" s="876"/>
      <c r="K24" s="185"/>
      <c r="L24" s="908"/>
      <c r="M24" s="910"/>
      <c r="N24" s="908"/>
      <c r="O24" s="910"/>
      <c r="P24" s="908"/>
      <c r="Q24" s="910"/>
      <c r="R24" s="604"/>
      <c r="S24" s="620"/>
      <c r="T24" s="605"/>
      <c r="U24" s="908"/>
      <c r="V24" s="910"/>
      <c r="W24" s="908"/>
      <c r="X24" s="910"/>
      <c r="Y24" s="186"/>
      <c r="Z24" s="187"/>
      <c r="AA24" s="187"/>
      <c r="AB24" s="187"/>
      <c r="AC24" s="188"/>
      <c r="AD24" s="188"/>
      <c r="AE24" s="188"/>
      <c r="AF24" s="188"/>
      <c r="AG24" s="188"/>
      <c r="AH24" s="188"/>
      <c r="AI24" s="188"/>
      <c r="AJ24" s="188"/>
      <c r="AK24" s="908"/>
      <c r="AL24" s="909"/>
      <c r="AM24" s="909"/>
      <c r="AN24" s="909"/>
      <c r="AO24" s="910"/>
      <c r="AP24" s="2"/>
      <c r="AQ24" s="189">
        <f t="shared" si="2"/>
        <v>1</v>
      </c>
    </row>
    <row r="25" spans="2:46" ht="12" customHeight="1" x14ac:dyDescent="0.15">
      <c r="B25" s="872"/>
      <c r="C25" s="877"/>
      <c r="D25" s="875"/>
      <c r="E25" s="875"/>
      <c r="F25" s="875"/>
      <c r="G25" s="875"/>
      <c r="H25" s="875"/>
      <c r="I25" s="875"/>
      <c r="J25" s="876"/>
      <c r="K25" s="185"/>
      <c r="L25" s="908"/>
      <c r="M25" s="910"/>
      <c r="N25" s="908"/>
      <c r="O25" s="910"/>
      <c r="P25" s="908"/>
      <c r="Q25" s="910"/>
      <c r="R25" s="604"/>
      <c r="S25" s="620"/>
      <c r="T25" s="605"/>
      <c r="U25" s="908"/>
      <c r="V25" s="910"/>
      <c r="W25" s="908"/>
      <c r="X25" s="910"/>
      <c r="Y25" s="186"/>
      <c r="Z25" s="187"/>
      <c r="AA25" s="187"/>
      <c r="AB25" s="187"/>
      <c r="AC25" s="188"/>
      <c r="AD25" s="188"/>
      <c r="AE25" s="188"/>
      <c r="AF25" s="188"/>
      <c r="AG25" s="188"/>
      <c r="AH25" s="188"/>
      <c r="AI25" s="188"/>
      <c r="AJ25" s="188"/>
      <c r="AK25" s="908"/>
      <c r="AL25" s="909"/>
      <c r="AM25" s="909"/>
      <c r="AN25" s="909"/>
      <c r="AO25" s="910"/>
      <c r="AP25" s="2"/>
      <c r="AQ25" s="189">
        <f t="shared" si="2"/>
        <v>1</v>
      </c>
    </row>
    <row r="26" spans="2:46" ht="12" customHeight="1" x14ac:dyDescent="0.15">
      <c r="B26" s="872"/>
      <c r="C26" s="877"/>
      <c r="D26" s="875"/>
      <c r="E26" s="875"/>
      <c r="F26" s="875"/>
      <c r="G26" s="875"/>
      <c r="H26" s="875"/>
      <c r="I26" s="875"/>
      <c r="J26" s="876"/>
      <c r="K26" s="185"/>
      <c r="L26" s="908"/>
      <c r="M26" s="910"/>
      <c r="N26" s="908"/>
      <c r="O26" s="910"/>
      <c r="P26" s="908"/>
      <c r="Q26" s="910"/>
      <c r="R26" s="604"/>
      <c r="S26" s="620"/>
      <c r="T26" s="605"/>
      <c r="U26" s="908"/>
      <c r="V26" s="910"/>
      <c r="W26" s="908"/>
      <c r="X26" s="910"/>
      <c r="Y26" s="186"/>
      <c r="Z26" s="187"/>
      <c r="AA26" s="187"/>
      <c r="AB26" s="187"/>
      <c r="AC26" s="188"/>
      <c r="AD26" s="188"/>
      <c r="AE26" s="188"/>
      <c r="AF26" s="188"/>
      <c r="AG26" s="188"/>
      <c r="AH26" s="188"/>
      <c r="AI26" s="188"/>
      <c r="AJ26" s="188"/>
      <c r="AK26" s="908"/>
      <c r="AL26" s="909"/>
      <c r="AM26" s="909"/>
      <c r="AN26" s="909"/>
      <c r="AO26" s="910"/>
      <c r="AP26" s="2"/>
      <c r="AQ26" s="189">
        <f t="shared" si="2"/>
        <v>1</v>
      </c>
    </row>
    <row r="27" spans="2:46" ht="12" customHeight="1" x14ac:dyDescent="0.15">
      <c r="B27" s="872"/>
      <c r="C27" s="877"/>
      <c r="D27" s="875"/>
      <c r="E27" s="875"/>
      <c r="F27" s="875"/>
      <c r="G27" s="875"/>
      <c r="H27" s="875"/>
      <c r="I27" s="875"/>
      <c r="J27" s="876"/>
      <c r="K27" s="185"/>
      <c r="L27" s="908"/>
      <c r="M27" s="910"/>
      <c r="N27" s="908"/>
      <c r="O27" s="910"/>
      <c r="P27" s="908"/>
      <c r="Q27" s="910"/>
      <c r="R27" s="604"/>
      <c r="S27" s="620"/>
      <c r="T27" s="605"/>
      <c r="U27" s="908"/>
      <c r="V27" s="910"/>
      <c r="W27" s="908"/>
      <c r="X27" s="910"/>
      <c r="Y27" s="186"/>
      <c r="Z27" s="187"/>
      <c r="AA27" s="187"/>
      <c r="AB27" s="187"/>
      <c r="AC27" s="188"/>
      <c r="AD27" s="188"/>
      <c r="AE27" s="188"/>
      <c r="AF27" s="188"/>
      <c r="AG27" s="188"/>
      <c r="AH27" s="188"/>
      <c r="AI27" s="188"/>
      <c r="AJ27" s="188"/>
      <c r="AK27" s="908"/>
      <c r="AL27" s="909"/>
      <c r="AM27" s="909"/>
      <c r="AN27" s="909"/>
      <c r="AO27" s="910"/>
      <c r="AP27" s="2"/>
      <c r="AQ27" s="189">
        <f t="shared" si="2"/>
        <v>1</v>
      </c>
    </row>
    <row r="28" spans="2:46" ht="12" customHeight="1" x14ac:dyDescent="0.15">
      <c r="B28" s="872"/>
      <c r="C28" s="877"/>
      <c r="D28" s="875"/>
      <c r="E28" s="875"/>
      <c r="F28" s="875"/>
      <c r="G28" s="875"/>
      <c r="H28" s="875"/>
      <c r="I28" s="875"/>
      <c r="J28" s="876"/>
      <c r="K28" s="185"/>
      <c r="L28" s="908"/>
      <c r="M28" s="910"/>
      <c r="N28" s="908"/>
      <c r="O28" s="910"/>
      <c r="P28" s="908"/>
      <c r="Q28" s="910"/>
      <c r="R28" s="604"/>
      <c r="S28" s="620"/>
      <c r="T28" s="605"/>
      <c r="U28" s="908"/>
      <c r="V28" s="910"/>
      <c r="W28" s="908"/>
      <c r="X28" s="910"/>
      <c r="Y28" s="186"/>
      <c r="Z28" s="187"/>
      <c r="AA28" s="187"/>
      <c r="AB28" s="187"/>
      <c r="AC28" s="188"/>
      <c r="AD28" s="188"/>
      <c r="AE28" s="188"/>
      <c r="AF28" s="188"/>
      <c r="AG28" s="188"/>
      <c r="AH28" s="188"/>
      <c r="AI28" s="188"/>
      <c r="AJ28" s="188"/>
      <c r="AK28" s="908"/>
      <c r="AL28" s="909"/>
      <c r="AM28" s="909"/>
      <c r="AN28" s="909"/>
      <c r="AO28" s="910"/>
      <c r="AP28" s="2"/>
      <c r="AQ28" s="189">
        <f t="shared" si="2"/>
        <v>1</v>
      </c>
    </row>
    <row r="29" spans="2:46" ht="12" customHeight="1" x14ac:dyDescent="0.15">
      <c r="B29" s="872"/>
      <c r="C29" s="877"/>
      <c r="D29" s="875"/>
      <c r="E29" s="875"/>
      <c r="F29" s="875"/>
      <c r="G29" s="875"/>
      <c r="H29" s="875"/>
      <c r="I29" s="875"/>
      <c r="J29" s="876"/>
      <c r="K29" s="185"/>
      <c r="L29" s="908"/>
      <c r="M29" s="910"/>
      <c r="N29" s="908"/>
      <c r="O29" s="910"/>
      <c r="P29" s="908"/>
      <c r="Q29" s="910"/>
      <c r="R29" s="604"/>
      <c r="S29" s="620"/>
      <c r="T29" s="605"/>
      <c r="U29" s="908"/>
      <c r="V29" s="910"/>
      <c r="W29" s="908"/>
      <c r="X29" s="910"/>
      <c r="Y29" s="186"/>
      <c r="Z29" s="187"/>
      <c r="AA29" s="187"/>
      <c r="AB29" s="187"/>
      <c r="AC29" s="188"/>
      <c r="AD29" s="188"/>
      <c r="AE29" s="188"/>
      <c r="AF29" s="188"/>
      <c r="AG29" s="188"/>
      <c r="AH29" s="188"/>
      <c r="AI29" s="188"/>
      <c r="AJ29" s="188"/>
      <c r="AK29" s="908"/>
      <c r="AL29" s="909"/>
      <c r="AM29" s="909"/>
      <c r="AN29" s="909"/>
      <c r="AO29" s="910"/>
      <c r="AP29" s="2"/>
      <c r="AQ29" s="189">
        <f t="shared" si="2"/>
        <v>1</v>
      </c>
    </row>
    <row r="30" spans="2:46" ht="12" customHeight="1" x14ac:dyDescent="0.15">
      <c r="B30" s="872"/>
      <c r="C30" s="877"/>
      <c r="D30" s="875"/>
      <c r="E30" s="875"/>
      <c r="F30" s="875"/>
      <c r="G30" s="875"/>
      <c r="H30" s="875"/>
      <c r="I30" s="875"/>
      <c r="J30" s="876"/>
      <c r="K30" s="185"/>
      <c r="L30" s="908"/>
      <c r="M30" s="910"/>
      <c r="N30" s="908"/>
      <c r="O30" s="910"/>
      <c r="P30" s="908"/>
      <c r="Q30" s="910"/>
      <c r="R30" s="604"/>
      <c r="S30" s="620"/>
      <c r="T30" s="605"/>
      <c r="U30" s="908"/>
      <c r="V30" s="910"/>
      <c r="W30" s="908"/>
      <c r="X30" s="910"/>
      <c r="Y30" s="186"/>
      <c r="Z30" s="187"/>
      <c r="AA30" s="187"/>
      <c r="AB30" s="187"/>
      <c r="AC30" s="188"/>
      <c r="AD30" s="188"/>
      <c r="AE30" s="188"/>
      <c r="AF30" s="188"/>
      <c r="AG30" s="188"/>
      <c r="AH30" s="188"/>
      <c r="AI30" s="188"/>
      <c r="AJ30" s="188"/>
      <c r="AK30" s="908"/>
      <c r="AL30" s="909"/>
      <c r="AM30" s="909"/>
      <c r="AN30" s="909"/>
      <c r="AO30" s="910"/>
      <c r="AP30" s="2"/>
      <c r="AQ30" s="189">
        <f t="shared" si="2"/>
        <v>1</v>
      </c>
    </row>
    <row r="31" spans="2:46" ht="12" customHeight="1" x14ac:dyDescent="0.15">
      <c r="B31" s="872"/>
      <c r="C31" s="877"/>
      <c r="D31" s="875"/>
      <c r="E31" s="875"/>
      <c r="F31" s="875"/>
      <c r="G31" s="875"/>
      <c r="H31" s="875"/>
      <c r="I31" s="875"/>
      <c r="J31" s="876"/>
      <c r="K31" s="185"/>
      <c r="L31" s="908"/>
      <c r="M31" s="910"/>
      <c r="N31" s="908"/>
      <c r="O31" s="910"/>
      <c r="P31" s="908"/>
      <c r="Q31" s="910"/>
      <c r="R31" s="604"/>
      <c r="S31" s="620"/>
      <c r="T31" s="605"/>
      <c r="U31" s="908"/>
      <c r="V31" s="910"/>
      <c r="W31" s="908"/>
      <c r="X31" s="910"/>
      <c r="Y31" s="186"/>
      <c r="Z31" s="187"/>
      <c r="AA31" s="187"/>
      <c r="AB31" s="187"/>
      <c r="AC31" s="188"/>
      <c r="AD31" s="188"/>
      <c r="AE31" s="188"/>
      <c r="AF31" s="188"/>
      <c r="AG31" s="188"/>
      <c r="AH31" s="188"/>
      <c r="AI31" s="188"/>
      <c r="AJ31" s="188"/>
      <c r="AK31" s="908"/>
      <c r="AL31" s="909"/>
      <c r="AM31" s="909"/>
      <c r="AN31" s="909"/>
      <c r="AO31" s="910"/>
      <c r="AP31" s="2"/>
      <c r="AQ31" s="189">
        <f t="shared" si="2"/>
        <v>1</v>
      </c>
    </row>
    <row r="32" spans="2:46" ht="12" customHeight="1" x14ac:dyDescent="0.15">
      <c r="B32" s="872"/>
      <c r="C32" s="877"/>
      <c r="D32" s="875"/>
      <c r="E32" s="875"/>
      <c r="F32" s="875"/>
      <c r="G32" s="875"/>
      <c r="H32" s="875"/>
      <c r="I32" s="875"/>
      <c r="J32" s="876"/>
      <c r="K32" s="185"/>
      <c r="L32" s="908"/>
      <c r="M32" s="910"/>
      <c r="N32" s="908"/>
      <c r="O32" s="910"/>
      <c r="P32" s="908"/>
      <c r="Q32" s="910"/>
      <c r="R32" s="604"/>
      <c r="S32" s="620"/>
      <c r="T32" s="605"/>
      <c r="U32" s="908"/>
      <c r="V32" s="910"/>
      <c r="W32" s="908"/>
      <c r="X32" s="910"/>
      <c r="Y32" s="186"/>
      <c r="Z32" s="187"/>
      <c r="AA32" s="187"/>
      <c r="AB32" s="187"/>
      <c r="AC32" s="188"/>
      <c r="AD32" s="188"/>
      <c r="AE32" s="188"/>
      <c r="AF32" s="188"/>
      <c r="AG32" s="188"/>
      <c r="AH32" s="188"/>
      <c r="AI32" s="188"/>
      <c r="AJ32" s="188"/>
      <c r="AK32" s="908"/>
      <c r="AL32" s="909"/>
      <c r="AM32" s="909"/>
      <c r="AN32" s="909"/>
      <c r="AO32" s="910"/>
      <c r="AP32" s="2"/>
      <c r="AQ32" s="189">
        <f t="shared" si="2"/>
        <v>1</v>
      </c>
      <c r="AS32" s="856"/>
      <c r="AT32" s="856"/>
    </row>
    <row r="33" spans="2:86" ht="12" customHeight="1" x14ac:dyDescent="0.15">
      <c r="B33" s="872"/>
      <c r="C33" s="877"/>
      <c r="D33" s="875"/>
      <c r="E33" s="875"/>
      <c r="F33" s="875"/>
      <c r="G33" s="875"/>
      <c r="H33" s="875"/>
      <c r="I33" s="875"/>
      <c r="J33" s="876"/>
      <c r="K33" s="185"/>
      <c r="L33" s="908"/>
      <c r="M33" s="910"/>
      <c r="N33" s="908"/>
      <c r="O33" s="910"/>
      <c r="P33" s="908"/>
      <c r="Q33" s="910"/>
      <c r="R33" s="604"/>
      <c r="S33" s="620"/>
      <c r="T33" s="605"/>
      <c r="U33" s="908"/>
      <c r="V33" s="910"/>
      <c r="W33" s="908"/>
      <c r="X33" s="910"/>
      <c r="Y33" s="186"/>
      <c r="Z33" s="187"/>
      <c r="AA33" s="187"/>
      <c r="AB33" s="187"/>
      <c r="AC33" s="188"/>
      <c r="AD33" s="188"/>
      <c r="AE33" s="188"/>
      <c r="AF33" s="188"/>
      <c r="AG33" s="188"/>
      <c r="AH33" s="188"/>
      <c r="AI33" s="188"/>
      <c r="AJ33" s="188"/>
      <c r="AK33" s="908"/>
      <c r="AL33" s="909"/>
      <c r="AM33" s="909"/>
      <c r="AN33" s="909"/>
      <c r="AO33" s="910"/>
      <c r="AP33" s="2"/>
      <c r="AQ33" s="189">
        <f t="shared" si="2"/>
        <v>1</v>
      </c>
      <c r="AS33" s="911"/>
      <c r="AT33" s="911"/>
    </row>
    <row r="34" spans="2:86" ht="12" customHeight="1" x14ac:dyDescent="0.15">
      <c r="B34" s="872"/>
      <c r="C34" s="877"/>
      <c r="D34" s="875"/>
      <c r="E34" s="875"/>
      <c r="F34" s="875"/>
      <c r="G34" s="875"/>
      <c r="H34" s="875"/>
      <c r="I34" s="875"/>
      <c r="J34" s="876"/>
      <c r="K34" s="185"/>
      <c r="L34" s="908"/>
      <c r="M34" s="910"/>
      <c r="N34" s="908"/>
      <c r="O34" s="910"/>
      <c r="P34" s="908"/>
      <c r="Q34" s="910"/>
      <c r="R34" s="604"/>
      <c r="S34" s="620"/>
      <c r="T34" s="605"/>
      <c r="U34" s="908"/>
      <c r="V34" s="910"/>
      <c r="W34" s="908"/>
      <c r="X34" s="910"/>
      <c r="Y34" s="186"/>
      <c r="Z34" s="187"/>
      <c r="AA34" s="187"/>
      <c r="AB34" s="187"/>
      <c r="AC34" s="188"/>
      <c r="AD34" s="188"/>
      <c r="AE34" s="188"/>
      <c r="AF34" s="188"/>
      <c r="AG34" s="188"/>
      <c r="AH34" s="188"/>
      <c r="AI34" s="188"/>
      <c r="AJ34" s="188"/>
      <c r="AK34" s="908"/>
      <c r="AL34" s="909"/>
      <c r="AM34" s="909"/>
      <c r="AN34" s="909"/>
      <c r="AO34" s="910"/>
      <c r="AP34" s="2"/>
      <c r="AQ34" s="189">
        <f t="shared" si="2"/>
        <v>1</v>
      </c>
      <c r="AS34" s="912"/>
      <c r="AT34" s="912"/>
    </row>
    <row r="35" spans="2:86" ht="12" customHeight="1" x14ac:dyDescent="0.15">
      <c r="B35" s="872"/>
      <c r="C35" s="877"/>
      <c r="D35" s="875"/>
      <c r="E35" s="875"/>
      <c r="F35" s="875"/>
      <c r="G35" s="875"/>
      <c r="H35" s="875"/>
      <c r="I35" s="875"/>
      <c r="J35" s="876"/>
      <c r="K35" s="913" t="s">
        <v>945</v>
      </c>
      <c r="L35" s="898" t="s">
        <v>946</v>
      </c>
      <c r="M35" s="898"/>
      <c r="N35" s="898"/>
      <c r="O35" s="898"/>
      <c r="P35" s="898"/>
      <c r="Q35" s="898"/>
      <c r="R35" s="898"/>
      <c r="S35" s="898"/>
      <c r="T35" s="898"/>
      <c r="U35" s="898"/>
      <c r="V35" s="898"/>
      <c r="W35" s="898"/>
      <c r="X35" s="898"/>
      <c r="Y35" s="884" t="s">
        <v>947</v>
      </c>
      <c r="Z35" s="885"/>
      <c r="AA35" s="885"/>
      <c r="AB35" s="886"/>
      <c r="AC35" s="190">
        <f t="shared" ref="AC35:AJ35" si="3">SUM(AC11:AC34)</f>
        <v>0</v>
      </c>
      <c r="AD35" s="190">
        <f t="shared" si="3"/>
        <v>0</v>
      </c>
      <c r="AE35" s="190">
        <f>SUM(AE11:AE34)</f>
        <v>0</v>
      </c>
      <c r="AF35" s="190">
        <f t="shared" si="3"/>
        <v>0</v>
      </c>
      <c r="AG35" s="190">
        <f t="shared" si="3"/>
        <v>0</v>
      </c>
      <c r="AH35" s="190">
        <f t="shared" si="3"/>
        <v>0</v>
      </c>
      <c r="AI35" s="190">
        <f t="shared" si="3"/>
        <v>0</v>
      </c>
      <c r="AJ35" s="191">
        <f t="shared" si="3"/>
        <v>0</v>
      </c>
      <c r="AK35" s="898" t="s">
        <v>948</v>
      </c>
      <c r="AL35" s="898"/>
      <c r="AM35" s="915" t="s">
        <v>607</v>
      </c>
      <c r="AN35" s="915"/>
      <c r="AO35" s="915"/>
      <c r="AP35" s="2"/>
    </row>
    <row r="36" spans="2:86" ht="12" customHeight="1" x14ac:dyDescent="0.15">
      <c r="B36" s="872"/>
      <c r="C36" s="877"/>
      <c r="D36" s="875"/>
      <c r="E36" s="875"/>
      <c r="F36" s="875"/>
      <c r="G36" s="875"/>
      <c r="H36" s="875"/>
      <c r="I36" s="875"/>
      <c r="J36" s="876"/>
      <c r="K36" s="914"/>
      <c r="L36" s="892" t="s">
        <v>950</v>
      </c>
      <c r="M36" s="899"/>
      <c r="N36" s="893"/>
      <c r="O36" s="892" t="s">
        <v>951</v>
      </c>
      <c r="P36" s="899"/>
      <c r="Q36" s="899"/>
      <c r="R36" s="899"/>
      <c r="S36" s="899"/>
      <c r="T36" s="899"/>
      <c r="U36" s="899"/>
      <c r="V36" s="899"/>
      <c r="W36" s="899"/>
      <c r="X36" s="893"/>
      <c r="Y36" s="183" t="s">
        <v>527</v>
      </c>
      <c r="Z36" s="184" t="s">
        <v>526</v>
      </c>
      <c r="AA36" s="184" t="s">
        <v>943</v>
      </c>
      <c r="AB36" s="184" t="s">
        <v>944</v>
      </c>
      <c r="AC36" s="184" t="s">
        <v>527</v>
      </c>
      <c r="AD36" s="184" t="s">
        <v>526</v>
      </c>
      <c r="AE36" s="184" t="s">
        <v>943</v>
      </c>
      <c r="AF36" s="184" t="s">
        <v>944</v>
      </c>
      <c r="AG36" s="184" t="s">
        <v>527</v>
      </c>
      <c r="AH36" s="184" t="s">
        <v>526</v>
      </c>
      <c r="AI36" s="184" t="s">
        <v>943</v>
      </c>
      <c r="AJ36" s="192" t="s">
        <v>944</v>
      </c>
      <c r="AK36" s="898"/>
      <c r="AL36" s="898"/>
      <c r="AM36" s="915"/>
      <c r="AN36" s="915"/>
      <c r="AO36" s="915"/>
      <c r="AP36" s="2"/>
    </row>
    <row r="37" spans="2:86" ht="14.25" customHeight="1" x14ac:dyDescent="0.15">
      <c r="B37" s="872"/>
      <c r="C37" s="877"/>
      <c r="D37" s="875"/>
      <c r="E37" s="875"/>
      <c r="F37" s="875"/>
      <c r="G37" s="875"/>
      <c r="H37" s="875"/>
      <c r="I37" s="875"/>
      <c r="J37" s="876"/>
      <c r="K37" s="914"/>
      <c r="L37" s="894"/>
      <c r="M37" s="903"/>
      <c r="N37" s="895"/>
      <c r="O37" s="894"/>
      <c r="P37" s="903"/>
      <c r="Q37" s="903"/>
      <c r="R37" s="903"/>
      <c r="S37" s="903"/>
      <c r="T37" s="903"/>
      <c r="U37" s="903"/>
      <c r="V37" s="903"/>
      <c r="W37" s="903"/>
      <c r="X37" s="895"/>
      <c r="Y37" s="916">
        <f>COUNTIF(Y11:Y34,"〇")</f>
        <v>0</v>
      </c>
      <c r="Z37" s="916">
        <f>COUNTIF(Z11:Z34,"〇")</f>
        <v>0</v>
      </c>
      <c r="AA37" s="916">
        <f>COUNTIF(AA11:AA34,"〇")</f>
        <v>0</v>
      </c>
      <c r="AB37" s="916">
        <f>COUNTIF(AB11:AB34,"〇")</f>
        <v>0</v>
      </c>
      <c r="AC37" s="916">
        <f>COUNTA(AC11:AC34)</f>
        <v>0</v>
      </c>
      <c r="AD37" s="916">
        <f t="shared" ref="AD37:AI37" si="4">COUNTA(AD11:AD34)</f>
        <v>0</v>
      </c>
      <c r="AE37" s="916">
        <f t="shared" si="4"/>
        <v>0</v>
      </c>
      <c r="AF37" s="916">
        <f t="shared" si="4"/>
        <v>0</v>
      </c>
      <c r="AG37" s="916">
        <f t="shared" si="4"/>
        <v>0</v>
      </c>
      <c r="AH37" s="916">
        <f t="shared" si="4"/>
        <v>0</v>
      </c>
      <c r="AI37" s="916">
        <f t="shared" si="4"/>
        <v>0</v>
      </c>
      <c r="AJ37" s="916">
        <f>COUNTA(AJ11:AJ34)</f>
        <v>0</v>
      </c>
      <c r="AK37" s="898"/>
      <c r="AL37" s="898"/>
      <c r="AM37" s="915"/>
      <c r="AN37" s="915"/>
      <c r="AO37" s="915"/>
      <c r="AP37" s="2"/>
    </row>
    <row r="38" spans="2:86" ht="14.25" customHeight="1" x14ac:dyDescent="0.15">
      <c r="B38" s="872"/>
      <c r="C38" s="877"/>
      <c r="D38" s="875"/>
      <c r="E38" s="875"/>
      <c r="F38" s="875"/>
      <c r="G38" s="875"/>
      <c r="H38" s="875"/>
      <c r="I38" s="875"/>
      <c r="J38" s="876"/>
      <c r="K38" s="914"/>
      <c r="L38" s="896"/>
      <c r="M38" s="900"/>
      <c r="N38" s="897"/>
      <c r="O38" s="896"/>
      <c r="P38" s="900"/>
      <c r="Q38" s="900"/>
      <c r="R38" s="900"/>
      <c r="S38" s="900"/>
      <c r="T38" s="900"/>
      <c r="U38" s="900"/>
      <c r="V38" s="900"/>
      <c r="W38" s="900"/>
      <c r="X38" s="897"/>
      <c r="Y38" s="916"/>
      <c r="Z38" s="916"/>
      <c r="AA38" s="916"/>
      <c r="AB38" s="916"/>
      <c r="AC38" s="916"/>
      <c r="AD38" s="916"/>
      <c r="AE38" s="916"/>
      <c r="AF38" s="916"/>
      <c r="AG38" s="916"/>
      <c r="AH38" s="916"/>
      <c r="AI38" s="916"/>
      <c r="AJ38" s="916"/>
      <c r="AK38" s="898"/>
      <c r="AL38" s="898"/>
      <c r="AM38" s="915"/>
      <c r="AN38" s="915"/>
      <c r="AO38" s="915"/>
      <c r="AP38" s="2"/>
    </row>
    <row r="39" spans="2:86" ht="12" customHeight="1" x14ac:dyDescent="0.15">
      <c r="B39" s="872"/>
      <c r="C39" s="877"/>
      <c r="D39" s="875"/>
      <c r="E39" s="875"/>
      <c r="F39" s="875"/>
      <c r="G39" s="875"/>
      <c r="H39" s="875"/>
      <c r="I39" s="875"/>
      <c r="J39" s="875"/>
      <c r="K39" s="924" t="s">
        <v>952</v>
      </c>
      <c r="L39" s="926"/>
      <c r="M39" s="926"/>
      <c r="N39" s="926"/>
      <c r="O39" s="926"/>
      <c r="P39" s="926"/>
      <c r="Q39" s="926"/>
      <c r="R39" s="926"/>
      <c r="S39" s="926"/>
      <c r="T39" s="926"/>
      <c r="U39" s="926"/>
      <c r="V39" s="926"/>
      <c r="W39" s="926"/>
      <c r="X39" s="926"/>
      <c r="Y39" s="926"/>
      <c r="Z39" s="926"/>
      <c r="AA39" s="926"/>
      <c r="AB39" s="926"/>
      <c r="AC39" s="926"/>
      <c r="AD39" s="926"/>
      <c r="AE39" s="926"/>
      <c r="AF39" s="926"/>
      <c r="AG39" s="926"/>
      <c r="AH39" s="926"/>
      <c r="AI39" s="926"/>
      <c r="AJ39" s="926"/>
      <c r="AK39" s="927"/>
      <c r="AL39" s="927"/>
      <c r="AM39" s="927"/>
      <c r="AN39" s="927"/>
      <c r="AO39" s="928"/>
      <c r="AP39" s="2"/>
    </row>
    <row r="40" spans="2:86" ht="12" customHeight="1" x14ac:dyDescent="0.15">
      <c r="B40" s="872"/>
      <c r="C40" s="877"/>
      <c r="D40" s="875"/>
      <c r="E40" s="875"/>
      <c r="F40" s="875"/>
      <c r="G40" s="875"/>
      <c r="H40" s="875"/>
      <c r="I40" s="875"/>
      <c r="J40" s="875"/>
      <c r="K40" s="925"/>
      <c r="L40" s="927"/>
      <c r="M40" s="927"/>
      <c r="N40" s="927"/>
      <c r="O40" s="927"/>
      <c r="P40" s="927"/>
      <c r="Q40" s="927"/>
      <c r="R40" s="927"/>
      <c r="S40" s="927"/>
      <c r="T40" s="927"/>
      <c r="U40" s="927"/>
      <c r="V40" s="927"/>
      <c r="W40" s="927"/>
      <c r="X40" s="927"/>
      <c r="Y40" s="927"/>
      <c r="Z40" s="927"/>
      <c r="AA40" s="927"/>
      <c r="AB40" s="927"/>
      <c r="AC40" s="927"/>
      <c r="AD40" s="927"/>
      <c r="AE40" s="927"/>
      <c r="AF40" s="927"/>
      <c r="AG40" s="927"/>
      <c r="AH40" s="927"/>
      <c r="AI40" s="927"/>
      <c r="AJ40" s="927"/>
      <c r="AK40" s="927"/>
      <c r="AL40" s="927"/>
      <c r="AM40" s="927"/>
      <c r="AN40" s="927"/>
      <c r="AO40" s="928"/>
      <c r="AP40" s="2"/>
    </row>
    <row r="41" spans="2:86" ht="12" customHeight="1" x14ac:dyDescent="0.15">
      <c r="B41" s="872"/>
      <c r="C41" s="877"/>
      <c r="D41" s="875"/>
      <c r="E41" s="875"/>
      <c r="F41" s="875"/>
      <c r="G41" s="875"/>
      <c r="H41" s="875"/>
      <c r="I41" s="875"/>
      <c r="J41" s="875"/>
      <c r="K41" s="925"/>
      <c r="L41" s="927"/>
      <c r="M41" s="927"/>
      <c r="N41" s="927"/>
      <c r="O41" s="927"/>
      <c r="P41" s="927"/>
      <c r="Q41" s="927"/>
      <c r="R41" s="927"/>
      <c r="S41" s="927"/>
      <c r="T41" s="927"/>
      <c r="U41" s="927"/>
      <c r="V41" s="927"/>
      <c r="W41" s="927"/>
      <c r="X41" s="927"/>
      <c r="Y41" s="927"/>
      <c r="Z41" s="927"/>
      <c r="AA41" s="927"/>
      <c r="AB41" s="927"/>
      <c r="AC41" s="927"/>
      <c r="AD41" s="927"/>
      <c r="AE41" s="927"/>
      <c r="AF41" s="927"/>
      <c r="AG41" s="927"/>
      <c r="AH41" s="927"/>
      <c r="AI41" s="927"/>
      <c r="AJ41" s="927"/>
      <c r="AK41" s="927"/>
      <c r="AL41" s="927"/>
      <c r="AM41" s="927"/>
      <c r="AN41" s="927"/>
      <c r="AO41" s="928"/>
      <c r="AP41" s="2"/>
    </row>
    <row r="42" spans="2:86" ht="12" customHeight="1" x14ac:dyDescent="0.15">
      <c r="B42" s="872"/>
      <c r="C42" s="877"/>
      <c r="D42" s="875"/>
      <c r="E42" s="875"/>
      <c r="F42" s="875"/>
      <c r="G42" s="875"/>
      <c r="H42" s="875"/>
      <c r="I42" s="875"/>
      <c r="J42" s="875"/>
      <c r="K42" s="925"/>
      <c r="L42" s="929"/>
      <c r="M42" s="929"/>
      <c r="N42" s="929"/>
      <c r="O42" s="929"/>
      <c r="P42" s="929"/>
      <c r="Q42" s="929"/>
      <c r="R42" s="929"/>
      <c r="S42" s="929"/>
      <c r="T42" s="929"/>
      <c r="U42" s="929"/>
      <c r="V42" s="929"/>
      <c r="W42" s="929"/>
      <c r="X42" s="929"/>
      <c r="Y42" s="929"/>
      <c r="Z42" s="929"/>
      <c r="AA42" s="929"/>
      <c r="AB42" s="929"/>
      <c r="AC42" s="929"/>
      <c r="AD42" s="929"/>
      <c r="AE42" s="929"/>
      <c r="AF42" s="929"/>
      <c r="AG42" s="929"/>
      <c r="AH42" s="929"/>
      <c r="AI42" s="929"/>
      <c r="AJ42" s="929"/>
      <c r="AK42" s="929"/>
      <c r="AL42" s="929"/>
      <c r="AM42" s="929"/>
      <c r="AN42" s="929"/>
      <c r="AO42" s="930"/>
      <c r="AP42" s="172"/>
      <c r="CD42" s="2"/>
      <c r="CE42" s="2"/>
      <c r="CF42" s="2"/>
      <c r="CG42" s="2"/>
      <c r="CH42" s="2"/>
    </row>
    <row r="43" spans="2:86" ht="12" customHeight="1" x14ac:dyDescent="0.15">
      <c r="B43" s="872"/>
      <c r="C43" s="877"/>
      <c r="D43" s="875"/>
      <c r="E43" s="875"/>
      <c r="F43" s="875"/>
      <c r="G43" s="875"/>
      <c r="H43" s="875"/>
      <c r="I43" s="875"/>
      <c r="J43" s="876"/>
      <c r="K43" s="917" t="s">
        <v>953</v>
      </c>
      <c r="L43" s="917"/>
      <c r="M43" s="917"/>
      <c r="N43" s="917"/>
      <c r="O43" s="917"/>
      <c r="P43" s="917"/>
      <c r="Q43" s="917"/>
      <c r="R43" s="917"/>
      <c r="S43" s="917"/>
      <c r="T43" s="917"/>
      <c r="U43" s="917"/>
      <c r="V43" s="917"/>
      <c r="W43" s="917"/>
      <c r="X43" s="917"/>
      <c r="Y43" s="917"/>
      <c r="Z43" s="917"/>
      <c r="AA43" s="917"/>
      <c r="AB43" s="917"/>
      <c r="AC43" s="917"/>
      <c r="AD43" s="917"/>
      <c r="AE43" s="917"/>
      <c r="AF43" s="917"/>
      <c r="AG43" s="917"/>
      <c r="AH43" s="917"/>
      <c r="AI43" s="917"/>
      <c r="AJ43" s="917"/>
      <c r="AK43" s="917"/>
      <c r="AL43" s="917"/>
      <c r="AM43" s="917"/>
      <c r="AN43" s="917"/>
      <c r="AO43" s="917"/>
      <c r="AP43" s="172"/>
      <c r="CD43" s="2"/>
      <c r="CE43" s="2"/>
      <c r="CF43" s="2"/>
      <c r="CG43" s="2"/>
      <c r="CH43" s="2"/>
    </row>
    <row r="44" spans="2:86" ht="12" customHeight="1" x14ac:dyDescent="0.15">
      <c r="B44" s="872"/>
      <c r="C44" s="877"/>
      <c r="D44" s="875"/>
      <c r="E44" s="875"/>
      <c r="F44" s="875"/>
      <c r="G44" s="875"/>
      <c r="H44" s="875"/>
      <c r="I44" s="875"/>
      <c r="J44" s="876"/>
      <c r="K44" s="918" t="s">
        <v>954</v>
      </c>
      <c r="L44" s="919"/>
      <c r="M44" s="919"/>
      <c r="N44" s="919"/>
      <c r="O44" s="919"/>
      <c r="P44" s="919"/>
      <c r="Q44" s="919"/>
      <c r="R44" s="919"/>
      <c r="S44" s="919"/>
      <c r="T44" s="919"/>
      <c r="U44" s="919"/>
      <c r="V44" s="919"/>
      <c r="W44" s="919"/>
      <c r="X44" s="919"/>
      <c r="Y44" s="919"/>
      <c r="Z44" s="919"/>
      <c r="AA44" s="919"/>
      <c r="AB44" s="919"/>
      <c r="AC44" s="919"/>
      <c r="AD44" s="919"/>
      <c r="AE44" s="919"/>
      <c r="AF44" s="919"/>
      <c r="AG44" s="919"/>
      <c r="AH44" s="919"/>
      <c r="AI44" s="919"/>
      <c r="AJ44" s="919"/>
      <c r="AK44" s="919"/>
      <c r="AL44" s="919"/>
      <c r="AM44" s="919"/>
      <c r="AN44" s="919"/>
      <c r="AO44" s="920"/>
      <c r="AP44" s="172"/>
      <c r="CD44" s="2"/>
      <c r="CE44" s="2"/>
      <c r="CF44" s="2"/>
      <c r="CG44" s="2"/>
      <c r="CH44" s="2"/>
    </row>
    <row r="45" spans="2:86" ht="12" customHeight="1" x14ac:dyDescent="0.15">
      <c r="B45" s="480"/>
      <c r="C45" s="878"/>
      <c r="D45" s="879"/>
      <c r="E45" s="879"/>
      <c r="F45" s="879"/>
      <c r="G45" s="879"/>
      <c r="H45" s="879"/>
      <c r="I45" s="879"/>
      <c r="J45" s="880"/>
      <c r="K45" s="921" t="s">
        <v>955</v>
      </c>
      <c r="L45" s="922"/>
      <c r="M45" s="922"/>
      <c r="N45" s="922"/>
      <c r="O45" s="922"/>
      <c r="P45" s="922"/>
      <c r="Q45" s="922"/>
      <c r="R45" s="922"/>
      <c r="S45" s="922"/>
      <c r="T45" s="922"/>
      <c r="U45" s="922"/>
      <c r="V45" s="922"/>
      <c r="W45" s="922"/>
      <c r="X45" s="922"/>
      <c r="Y45" s="922"/>
      <c r="Z45" s="922"/>
      <c r="AA45" s="922"/>
      <c r="AB45" s="922"/>
      <c r="AC45" s="922"/>
      <c r="AD45" s="922"/>
      <c r="AE45" s="922"/>
      <c r="AF45" s="922"/>
      <c r="AG45" s="922"/>
      <c r="AH45" s="922"/>
      <c r="AI45" s="922"/>
      <c r="AJ45" s="922"/>
      <c r="AK45" s="922"/>
      <c r="AL45" s="922"/>
      <c r="AM45" s="922"/>
      <c r="AN45" s="922"/>
      <c r="AO45" s="923"/>
      <c r="AP45" s="172"/>
      <c r="CD45" s="2"/>
      <c r="CE45" s="2"/>
      <c r="CF45" s="2"/>
      <c r="CG45" s="2"/>
      <c r="CH45" s="2"/>
    </row>
    <row r="46" spans="2:86" ht="12" customHeight="1" x14ac:dyDescent="0.2">
      <c r="B46" s="159" t="s">
        <v>956</v>
      </c>
      <c r="C46" s="181"/>
      <c r="D46" s="181"/>
      <c r="E46" s="181"/>
      <c r="F46" s="181"/>
      <c r="G46" s="181"/>
      <c r="H46" s="181"/>
      <c r="I46" s="181"/>
      <c r="J46" s="181"/>
      <c r="K46" s="193"/>
      <c r="L46" s="193"/>
      <c r="M46" s="193"/>
      <c r="N46" s="193"/>
      <c r="O46" s="193"/>
      <c r="P46" s="193"/>
      <c r="Q46" s="193"/>
      <c r="R46" s="193"/>
      <c r="S46" s="193"/>
      <c r="T46" s="193"/>
      <c r="U46" s="193"/>
      <c r="V46" s="193"/>
      <c r="W46" s="193"/>
      <c r="X46" s="193"/>
      <c r="Y46" s="193"/>
      <c r="Z46" s="193"/>
      <c r="AA46" s="193"/>
      <c r="AB46" s="193"/>
      <c r="AC46" s="193"/>
      <c r="AD46" s="193"/>
      <c r="AE46" s="193"/>
      <c r="AF46" s="193"/>
      <c r="AG46" s="193"/>
      <c r="AH46" s="193"/>
      <c r="AI46" s="193"/>
      <c r="AJ46" s="193"/>
      <c r="AK46" s="193"/>
      <c r="AL46" s="193"/>
      <c r="AM46" s="193"/>
      <c r="AN46" s="193"/>
      <c r="AO46" s="193"/>
      <c r="AP46" s="172"/>
      <c r="CD46" s="2"/>
      <c r="CE46" s="2"/>
      <c r="CF46" s="2"/>
      <c r="CG46" s="2"/>
      <c r="CH46" s="2"/>
    </row>
    <row r="47" spans="2:86" s="159" customFormat="1" ht="12" customHeight="1" x14ac:dyDescent="0.15">
      <c r="B47" s="2" t="s">
        <v>957</v>
      </c>
      <c r="AP47" s="172"/>
      <c r="AQ47" s="172"/>
      <c r="AR47" s="172"/>
      <c r="AS47" s="172"/>
      <c r="AT47" s="172"/>
      <c r="AU47" s="172"/>
      <c r="AV47" s="172"/>
      <c r="AW47" s="172"/>
      <c r="AX47" s="172"/>
      <c r="AY47" s="172"/>
      <c r="AZ47" s="172"/>
      <c r="BA47" s="172"/>
      <c r="BB47" s="172"/>
      <c r="BC47" s="172"/>
      <c r="BD47" s="172"/>
      <c r="BE47" s="172"/>
      <c r="BF47" s="172"/>
      <c r="BG47" s="172"/>
      <c r="BH47" s="172"/>
      <c r="BI47" s="172"/>
      <c r="BJ47" s="172"/>
      <c r="BK47" s="172"/>
      <c r="BL47" s="172"/>
      <c r="BM47" s="172"/>
      <c r="BN47" s="172"/>
      <c r="BO47" s="172"/>
      <c r="BP47" s="172"/>
      <c r="BQ47" s="172"/>
      <c r="BR47" s="172"/>
      <c r="BS47" s="172"/>
      <c r="BT47" s="172"/>
      <c r="BU47" s="172"/>
      <c r="BV47" s="172"/>
      <c r="BW47" s="172"/>
      <c r="BX47" s="172"/>
      <c r="BY47" s="172"/>
      <c r="BZ47" s="172"/>
      <c r="CA47" s="172"/>
      <c r="CB47" s="172"/>
      <c r="CC47" s="172"/>
    </row>
    <row r="48" spans="2:86" ht="12" customHeight="1" x14ac:dyDescent="0.15">
      <c r="B48" s="2" t="s">
        <v>958</v>
      </c>
      <c r="AP48" s="172"/>
      <c r="CD48" s="2"/>
      <c r="CE48" s="2"/>
      <c r="CF48" s="2"/>
      <c r="CG48" s="2"/>
      <c r="CH48" s="2"/>
    </row>
    <row r="49" spans="2:86" ht="12" customHeight="1" x14ac:dyDescent="0.15">
      <c r="B49" s="2" t="s">
        <v>959</v>
      </c>
      <c r="AP49" s="172"/>
      <c r="CD49" s="2"/>
      <c r="CE49" s="2"/>
      <c r="CF49" s="2"/>
      <c r="CG49" s="2"/>
      <c r="CH49" s="2"/>
    </row>
    <row r="50" spans="2:86" ht="12" customHeight="1" x14ac:dyDescent="0.15">
      <c r="B50" s="2" t="s">
        <v>960</v>
      </c>
    </row>
    <row r="51" spans="2:86" ht="12" customHeight="1" x14ac:dyDescent="0.15">
      <c r="B51" s="2" t="s">
        <v>961</v>
      </c>
    </row>
    <row r="52" spans="2:86" ht="12" customHeight="1" x14ac:dyDescent="0.15">
      <c r="B52" s="2" t="s">
        <v>962</v>
      </c>
    </row>
    <row r="53" spans="2:86" x14ac:dyDescent="0.15">
      <c r="B53" s="2" t="s">
        <v>963</v>
      </c>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9"/>
  <conditionalFormatting sqref="Y11:AB34 AG11:AJ34">
    <cfRule type="expression" dxfId="236" priority="3">
      <formula>$AQ11=2</formula>
    </cfRule>
  </conditionalFormatting>
  <conditionalFormatting sqref="Y11:AF34">
    <cfRule type="expression" dxfId="235" priority="2">
      <formula>$AQ11=3</formula>
    </cfRule>
  </conditionalFormatting>
  <conditionalFormatting sqref="AC11:AJ34">
    <cfRule type="expression" dxfId="234" priority="1">
      <formula>$AQ11=1</formula>
    </cfRule>
  </conditionalFormatting>
  <dataValidations count="2">
    <dataValidation type="list" allowBlank="1" showInputMessage="1" showErrorMessage="1" sqref="N11:O34" xr:uid="{285C7443-DCD3-4ED4-A139-1133D33B62B8}">
      <formula1>INDIRECT(L11)</formula1>
    </dataValidation>
    <dataValidation type="list" allowBlank="1" showInputMessage="1" showErrorMessage="1" sqref="Y11:AB34" xr:uid="{AED56D67-CFCA-4712-84AF-4ED786D77811}">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1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4A009E-5957-4351-A688-3C546F7CB315}">
  <sheetPr codeName="Sheet150"/>
  <dimension ref="B1:CH53"/>
  <sheetViews>
    <sheetView showGridLines="0" showZeros="0" view="pageBreakPreview" zoomScale="80" zoomScaleNormal="85" zoomScaleSheetLayoutView="80"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1" customWidth="1"/>
    <col min="43" max="86" width="4.125" style="172" customWidth="1"/>
    <col min="87" max="99" width="8" style="2" customWidth="1"/>
    <col min="100" max="110" width="9" style="2"/>
    <col min="111" max="111" width="14" style="2" bestFit="1" customWidth="1"/>
    <col min="112" max="16384" width="9" style="2"/>
  </cols>
  <sheetData>
    <row r="1" spans="2:86" ht="12" customHeight="1" x14ac:dyDescent="0.15">
      <c r="AU1" s="860" t="s">
        <v>909</v>
      </c>
      <c r="AV1" s="861" t="s">
        <v>910</v>
      </c>
      <c r="AW1" s="861"/>
      <c r="AX1" s="861"/>
      <c r="AY1" s="855" t="s">
        <v>911</v>
      </c>
      <c r="AZ1" s="855"/>
      <c r="BA1" s="855"/>
      <c r="BB1" s="855"/>
      <c r="BC1" s="855"/>
      <c r="BD1" s="855"/>
      <c r="BE1" s="855"/>
      <c r="BF1" s="855"/>
      <c r="BG1" s="855"/>
      <c r="BH1" s="855"/>
      <c r="BI1" s="855"/>
      <c r="BJ1" s="855"/>
      <c r="BK1" s="855" t="s">
        <v>912</v>
      </c>
      <c r="BL1" s="855"/>
      <c r="BM1" s="855"/>
      <c r="BN1" s="855"/>
      <c r="BO1" s="855"/>
      <c r="BP1" s="855"/>
      <c r="BQ1" s="855"/>
      <c r="BR1" s="855"/>
      <c r="BS1" s="855"/>
      <c r="BT1" s="855"/>
      <c r="BU1" s="855"/>
      <c r="BV1" s="855"/>
      <c r="BW1" s="857"/>
      <c r="BX1" s="857"/>
      <c r="BY1" s="857"/>
      <c r="BZ1" s="857"/>
      <c r="CA1" s="857"/>
      <c r="CB1" s="857"/>
      <c r="CC1" s="857"/>
      <c r="CD1" s="857"/>
      <c r="CE1" s="857"/>
      <c r="CF1" s="857"/>
      <c r="CG1" s="857"/>
      <c r="CH1" s="857"/>
    </row>
    <row r="2" spans="2:86" ht="8.25" customHeight="1" x14ac:dyDescent="0.15">
      <c r="AU2" s="860"/>
      <c r="AV2" s="861" t="s">
        <v>913</v>
      </c>
      <c r="AW2" s="862" t="s">
        <v>914</v>
      </c>
      <c r="AX2" s="862" t="s">
        <v>915</v>
      </c>
      <c r="AY2" s="855" t="s">
        <v>916</v>
      </c>
      <c r="AZ2" s="855"/>
      <c r="BA2" s="855"/>
      <c r="BB2" s="855"/>
      <c r="BC2" s="855"/>
      <c r="BD2" s="855"/>
      <c r="BE2" s="855"/>
      <c r="BF2" s="855"/>
      <c r="BG2" s="855"/>
      <c r="BH2" s="855"/>
      <c r="BI2" s="855"/>
      <c r="BJ2" s="855"/>
      <c r="BK2" s="855" t="s">
        <v>917</v>
      </c>
      <c r="BL2" s="855"/>
      <c r="BM2" s="855"/>
      <c r="BN2" s="855"/>
      <c r="BO2" s="855" t="s">
        <v>918</v>
      </c>
      <c r="BP2" s="855"/>
      <c r="BQ2" s="855"/>
      <c r="BR2" s="855"/>
      <c r="BS2" s="855"/>
      <c r="BT2" s="855"/>
      <c r="BU2" s="855"/>
      <c r="BV2" s="855"/>
      <c r="BW2" s="856"/>
      <c r="BX2" s="856"/>
      <c r="BY2" s="856"/>
      <c r="BZ2" s="856"/>
      <c r="CA2" s="857"/>
      <c r="CB2" s="857"/>
      <c r="CC2" s="857"/>
      <c r="CD2" s="857"/>
      <c r="CE2" s="857"/>
      <c r="CF2" s="857"/>
      <c r="CG2" s="857"/>
      <c r="CH2" s="857"/>
    </row>
    <row r="3" spans="2:86" ht="24.95" customHeight="1" x14ac:dyDescent="0.15">
      <c r="B3" s="568" t="s">
        <v>919</v>
      </c>
      <c r="C3" s="858"/>
      <c r="D3" s="858"/>
      <c r="E3" s="859"/>
      <c r="F3" s="859"/>
      <c r="G3" s="859"/>
      <c r="H3" s="859"/>
      <c r="I3" s="859"/>
      <c r="J3" s="859"/>
      <c r="K3" s="858"/>
      <c r="L3" s="858"/>
      <c r="M3" s="858"/>
      <c r="N3" s="858"/>
      <c r="O3" s="858"/>
      <c r="P3" s="858"/>
      <c r="Q3" s="858"/>
      <c r="R3" s="858"/>
      <c r="S3" s="858"/>
      <c r="T3" s="858"/>
      <c r="U3" s="858"/>
      <c r="V3" s="858"/>
      <c r="W3" s="858"/>
      <c r="X3" s="858"/>
      <c r="Y3" s="858"/>
      <c r="Z3" s="858"/>
      <c r="AA3" s="858"/>
      <c r="AB3" s="858"/>
      <c r="AC3" s="858"/>
      <c r="AD3" s="858"/>
      <c r="AE3" s="858"/>
      <c r="AF3" s="858"/>
      <c r="AG3" s="858"/>
      <c r="AH3" s="858"/>
      <c r="AI3" s="858"/>
      <c r="AJ3" s="858"/>
      <c r="AK3" s="858"/>
      <c r="AL3" s="858"/>
      <c r="AM3" s="858"/>
      <c r="AN3" s="858"/>
      <c r="AO3" s="858"/>
      <c r="AU3" s="860"/>
      <c r="AV3" s="861"/>
      <c r="AW3" s="862"/>
      <c r="AX3" s="862"/>
      <c r="AY3" s="855" t="s">
        <v>920</v>
      </c>
      <c r="AZ3" s="855"/>
      <c r="BA3" s="855"/>
      <c r="BB3" s="855"/>
      <c r="BC3" s="855" t="s">
        <v>921</v>
      </c>
      <c r="BD3" s="855"/>
      <c r="BE3" s="855"/>
      <c r="BF3" s="855"/>
      <c r="BG3" s="855" t="s">
        <v>922</v>
      </c>
      <c r="BH3" s="855"/>
      <c r="BI3" s="855"/>
      <c r="BJ3" s="855"/>
      <c r="BK3" s="855" t="s">
        <v>923</v>
      </c>
      <c r="BL3" s="855"/>
      <c r="BM3" s="855"/>
      <c r="BN3" s="855"/>
      <c r="BO3" s="855" t="s">
        <v>921</v>
      </c>
      <c r="BP3" s="855"/>
      <c r="BQ3" s="855"/>
      <c r="BR3" s="855"/>
      <c r="BS3" s="855" t="s">
        <v>922</v>
      </c>
      <c r="BT3" s="855"/>
      <c r="BU3" s="855"/>
      <c r="BV3" s="855"/>
      <c r="BW3" s="857"/>
      <c r="BX3" s="857"/>
      <c r="BY3" s="857"/>
      <c r="BZ3" s="857"/>
      <c r="CA3" s="857"/>
      <c r="CB3" s="857"/>
      <c r="CC3" s="857"/>
      <c r="CD3" s="857"/>
      <c r="CE3" s="857"/>
      <c r="CF3" s="857"/>
      <c r="CG3" s="857"/>
      <c r="CH3" s="857"/>
    </row>
    <row r="4" spans="2:86" ht="18" customHeight="1" x14ac:dyDescent="0.15">
      <c r="B4" s="401" t="s">
        <v>8</v>
      </c>
      <c r="C4" s="401"/>
      <c r="D4" s="401"/>
      <c r="E4" s="624" t="s">
        <v>542</v>
      </c>
      <c r="F4" s="625"/>
      <c r="G4" s="625"/>
      <c r="H4" s="625"/>
      <c r="I4" s="625"/>
      <c r="J4" s="626"/>
      <c r="K4" s="496" t="s">
        <v>9</v>
      </c>
      <c r="L4" s="496"/>
      <c r="M4" s="496"/>
      <c r="N4" s="648" t="s">
        <v>543</v>
      </c>
      <c r="O4" s="648"/>
      <c r="P4" s="648"/>
      <c r="Q4" s="648"/>
      <c r="R4" s="648"/>
      <c r="S4" s="648"/>
      <c r="T4" s="498" t="s">
        <v>924</v>
      </c>
      <c r="U4" s="499"/>
      <c r="V4" s="499"/>
      <c r="W4" s="499"/>
      <c r="X4" s="500"/>
      <c r="Y4" s="870" t="s">
        <v>545</v>
      </c>
      <c r="Z4" s="870"/>
      <c r="AA4" s="870"/>
      <c r="AB4" s="870"/>
      <c r="AC4" s="870"/>
      <c r="AD4" s="870"/>
      <c r="AE4" s="870"/>
      <c r="AF4" s="870"/>
      <c r="AG4" s="498" t="s">
        <v>546</v>
      </c>
      <c r="AH4" s="499"/>
      <c r="AI4" s="499"/>
      <c r="AJ4" s="500"/>
      <c r="AK4" s="863">
        <v>45621</v>
      </c>
      <c r="AL4" s="864"/>
      <c r="AM4" s="864"/>
      <c r="AN4" s="864"/>
      <c r="AO4" s="865"/>
      <c r="AU4" s="860"/>
      <c r="AV4" s="861"/>
      <c r="AW4" s="862"/>
      <c r="AX4" s="862"/>
      <c r="AY4" s="173" t="s">
        <v>925</v>
      </c>
      <c r="AZ4" s="173" t="s">
        <v>926</v>
      </c>
      <c r="BA4" s="173" t="s">
        <v>927</v>
      </c>
      <c r="BB4" s="173" t="s">
        <v>928</v>
      </c>
      <c r="BC4" s="173" t="s">
        <v>925</v>
      </c>
      <c r="BD4" s="173" t="s">
        <v>926</v>
      </c>
      <c r="BE4" s="173" t="s">
        <v>927</v>
      </c>
      <c r="BF4" s="173" t="s">
        <v>928</v>
      </c>
      <c r="BG4" s="173" t="s">
        <v>925</v>
      </c>
      <c r="BH4" s="173" t="s">
        <v>926</v>
      </c>
      <c r="BI4" s="173" t="s">
        <v>927</v>
      </c>
      <c r="BJ4" s="173" t="s">
        <v>928</v>
      </c>
      <c r="BK4" s="173" t="s">
        <v>925</v>
      </c>
      <c r="BL4" s="173" t="s">
        <v>926</v>
      </c>
      <c r="BM4" s="173" t="s">
        <v>927</v>
      </c>
      <c r="BN4" s="173" t="s">
        <v>928</v>
      </c>
      <c r="BO4" s="173" t="s">
        <v>925</v>
      </c>
      <c r="BP4" s="173" t="s">
        <v>926</v>
      </c>
      <c r="BQ4" s="173" t="s">
        <v>927</v>
      </c>
      <c r="BR4" s="173" t="s">
        <v>928</v>
      </c>
      <c r="BS4" s="173" t="s">
        <v>925</v>
      </c>
      <c r="BT4" s="173" t="s">
        <v>926</v>
      </c>
      <c r="BU4" s="173" t="s">
        <v>927</v>
      </c>
      <c r="BV4" s="173" t="s">
        <v>928</v>
      </c>
      <c r="BW4" s="5"/>
      <c r="BX4" s="5"/>
      <c r="BY4" s="5"/>
      <c r="BZ4" s="5"/>
      <c r="CA4" s="5"/>
      <c r="CB4" s="5"/>
      <c r="CC4" s="5"/>
      <c r="CD4" s="5"/>
      <c r="CE4" s="5"/>
      <c r="CF4" s="5"/>
      <c r="CG4" s="5"/>
      <c r="CH4" s="5"/>
    </row>
    <row r="5" spans="2:86" ht="18" customHeight="1" x14ac:dyDescent="0.15">
      <c r="B5" s="409" t="s">
        <v>0</v>
      </c>
      <c r="C5" s="409"/>
      <c r="D5" s="409"/>
      <c r="E5" s="634" t="s">
        <v>547</v>
      </c>
      <c r="F5" s="635"/>
      <c r="G5" s="635"/>
      <c r="H5" s="635"/>
      <c r="I5" s="635"/>
      <c r="J5" s="636"/>
      <c r="K5" s="528" t="s">
        <v>1</v>
      </c>
      <c r="L5" s="528"/>
      <c r="M5" s="528"/>
      <c r="N5" s="648" t="s">
        <v>548</v>
      </c>
      <c r="O5" s="648"/>
      <c r="P5" s="648"/>
      <c r="Q5" s="648"/>
      <c r="R5" s="648"/>
      <c r="S5" s="648"/>
      <c r="T5" s="501"/>
      <c r="U5" s="502"/>
      <c r="V5" s="502"/>
      <c r="W5" s="502"/>
      <c r="X5" s="503"/>
      <c r="Y5" s="869" t="s">
        <v>549</v>
      </c>
      <c r="Z5" s="869"/>
      <c r="AA5" s="869"/>
      <c r="AB5" s="869"/>
      <c r="AC5" s="869"/>
      <c r="AD5" s="869"/>
      <c r="AE5" s="869"/>
      <c r="AF5" s="869"/>
      <c r="AG5" s="632"/>
      <c r="AH5" s="650"/>
      <c r="AI5" s="650"/>
      <c r="AJ5" s="633"/>
      <c r="AK5" s="866"/>
      <c r="AL5" s="867"/>
      <c r="AM5" s="867"/>
      <c r="AN5" s="867"/>
      <c r="AO5" s="868"/>
      <c r="AU5" s="860"/>
      <c r="AV5" s="174" t="str">
        <f>N7</f>
        <v>S051</v>
      </c>
      <c r="AW5" s="175">
        <f>R7</f>
        <v>9</v>
      </c>
      <c r="AX5" s="176" t="str">
        <f>AM35</f>
        <v>Ⅱ</v>
      </c>
      <c r="AY5" s="176">
        <f>Y37</f>
        <v>0</v>
      </c>
      <c r="AZ5" s="176">
        <f t="shared" ref="AZ5:BJ5" si="0">Z37</f>
        <v>0</v>
      </c>
      <c r="BA5" s="176">
        <f t="shared" si="0"/>
        <v>0</v>
      </c>
      <c r="BB5" s="176">
        <f>AB37</f>
        <v>0</v>
      </c>
      <c r="BC5" s="176">
        <f t="shared" si="0"/>
        <v>0</v>
      </c>
      <c r="BD5" s="176">
        <f>AD37</f>
        <v>0</v>
      </c>
      <c r="BE5" s="176">
        <f>AE37</f>
        <v>0</v>
      </c>
      <c r="BF5" s="176">
        <f t="shared" si="0"/>
        <v>2</v>
      </c>
      <c r="BG5" s="176">
        <f t="shared" si="0"/>
        <v>0</v>
      </c>
      <c r="BH5" s="176">
        <f t="shared" si="0"/>
        <v>0</v>
      </c>
      <c r="BI5" s="176">
        <f>AI37</f>
        <v>0</v>
      </c>
      <c r="BJ5" s="176">
        <f t="shared" si="0"/>
        <v>0</v>
      </c>
      <c r="BK5" s="176" t="str">
        <f>IF(Y37&gt;0,R7,"")</f>
        <v/>
      </c>
      <c r="BL5" s="177" t="str">
        <f>IF(Y37&gt;0,"",IF(Z37&gt;0,R7,""))</f>
        <v/>
      </c>
      <c r="BM5" s="177" t="str">
        <f>IF(Y37+Z37&gt;0,"",IF(AA37&gt;0,R7,""))</f>
        <v/>
      </c>
      <c r="BN5" s="177" t="str">
        <f>IF(Y37+Z37+AA37&gt;0,"",IF(AB37&gt;0,R7,""))</f>
        <v/>
      </c>
      <c r="BO5" s="176">
        <f>AC35</f>
        <v>0</v>
      </c>
      <c r="BP5" s="176">
        <f t="shared" ref="BP5:BQ5" si="1">AD35</f>
        <v>0</v>
      </c>
      <c r="BQ5" s="176">
        <f t="shared" si="1"/>
        <v>0</v>
      </c>
      <c r="BR5" s="176">
        <f>AF35</f>
        <v>2.5000000000000001E-3</v>
      </c>
      <c r="BS5" s="176">
        <f>AG35</f>
        <v>0</v>
      </c>
      <c r="BT5" s="176">
        <f>AH35</f>
        <v>0</v>
      </c>
      <c r="BU5" s="176">
        <f>AI35</f>
        <v>0</v>
      </c>
      <c r="BV5" s="176">
        <f>AJ35</f>
        <v>0</v>
      </c>
      <c r="BW5" s="178"/>
      <c r="BX5" s="179"/>
      <c r="BY5" s="179"/>
      <c r="BZ5" s="179"/>
      <c r="CA5" s="180"/>
      <c r="CB5" s="180"/>
      <c r="CC5" s="180"/>
      <c r="CD5" s="180"/>
      <c r="CE5" s="180"/>
      <c r="CF5" s="180"/>
      <c r="CG5" s="180"/>
      <c r="CH5" s="180"/>
    </row>
    <row r="6" spans="2:86" ht="12" customHeight="1" x14ac:dyDescent="0.15">
      <c r="B6" s="871" t="s">
        <v>929</v>
      </c>
      <c r="C6" s="873"/>
      <c r="D6" s="874"/>
      <c r="E6" s="875"/>
      <c r="F6" s="875"/>
      <c r="G6" s="875"/>
      <c r="H6" s="875"/>
      <c r="I6" s="875"/>
      <c r="J6" s="876"/>
      <c r="K6" s="881" t="s">
        <v>930</v>
      </c>
      <c r="L6" s="882"/>
      <c r="M6" s="882"/>
      <c r="N6" s="882"/>
      <c r="O6" s="882"/>
      <c r="P6" s="882"/>
      <c r="Q6" s="882"/>
      <c r="R6" s="882"/>
      <c r="S6" s="882"/>
      <c r="T6" s="882"/>
      <c r="U6" s="882"/>
      <c r="V6" s="882"/>
      <c r="W6" s="882"/>
      <c r="X6" s="882"/>
      <c r="Y6" s="882"/>
      <c r="Z6" s="882"/>
      <c r="AA6" s="882"/>
      <c r="AB6" s="882"/>
      <c r="AC6" s="882"/>
      <c r="AD6" s="882"/>
      <c r="AE6" s="882"/>
      <c r="AF6" s="882"/>
      <c r="AG6" s="882"/>
      <c r="AH6" s="882"/>
      <c r="AI6" s="882"/>
      <c r="AJ6" s="882"/>
      <c r="AK6" s="882"/>
      <c r="AL6" s="882"/>
      <c r="AM6" s="882"/>
      <c r="AN6" s="882"/>
      <c r="AO6" s="883"/>
      <c r="AP6" s="2"/>
    </row>
    <row r="7" spans="2:86" ht="12" customHeight="1" x14ac:dyDescent="0.15">
      <c r="B7" s="872"/>
      <c r="C7" s="877"/>
      <c r="D7" s="875"/>
      <c r="E7" s="875"/>
      <c r="F7" s="875"/>
      <c r="G7" s="875"/>
      <c r="H7" s="875"/>
      <c r="I7" s="875"/>
      <c r="J7" s="876"/>
      <c r="K7" s="884" t="s">
        <v>931</v>
      </c>
      <c r="L7" s="885"/>
      <c r="M7" s="886"/>
      <c r="N7" s="887" t="s">
        <v>634</v>
      </c>
      <c r="O7" s="888"/>
      <c r="P7" s="884" t="s">
        <v>932</v>
      </c>
      <c r="Q7" s="886"/>
      <c r="R7" s="889">
        <v>9</v>
      </c>
      <c r="S7" s="890"/>
      <c r="T7" s="891"/>
      <c r="U7" s="892" t="s">
        <v>933</v>
      </c>
      <c r="V7" s="893"/>
      <c r="W7" s="892" t="s">
        <v>934</v>
      </c>
      <c r="X7" s="893"/>
      <c r="Y7" s="886" t="s">
        <v>935</v>
      </c>
      <c r="Z7" s="898"/>
      <c r="AA7" s="898"/>
      <c r="AB7" s="898"/>
      <c r="AC7" s="892" t="s">
        <v>936</v>
      </c>
      <c r="AD7" s="899"/>
      <c r="AE7" s="899"/>
      <c r="AF7" s="899"/>
      <c r="AG7" s="899"/>
      <c r="AH7" s="899"/>
      <c r="AI7" s="899"/>
      <c r="AJ7" s="893"/>
      <c r="AK7" s="892" t="s">
        <v>937</v>
      </c>
      <c r="AL7" s="899"/>
      <c r="AM7" s="899"/>
      <c r="AN7" s="901"/>
      <c r="AO7" s="902"/>
      <c r="AP7" s="2"/>
      <c r="AW7" s="182"/>
    </row>
    <row r="8" spans="2:86" ht="12" customHeight="1" x14ac:dyDescent="0.15">
      <c r="B8" s="872"/>
      <c r="C8" s="877"/>
      <c r="D8" s="875"/>
      <c r="E8" s="875"/>
      <c r="F8" s="875"/>
      <c r="G8" s="875"/>
      <c r="H8" s="875"/>
      <c r="I8" s="875"/>
      <c r="J8" s="876"/>
      <c r="K8" s="898" t="s">
        <v>731</v>
      </c>
      <c r="L8" s="898" t="s">
        <v>560</v>
      </c>
      <c r="M8" s="898"/>
      <c r="N8" s="898" t="s">
        <v>561</v>
      </c>
      <c r="O8" s="898"/>
      <c r="P8" s="898" t="s">
        <v>938</v>
      </c>
      <c r="Q8" s="898"/>
      <c r="R8" s="898" t="s">
        <v>939</v>
      </c>
      <c r="S8" s="898"/>
      <c r="T8" s="898"/>
      <c r="U8" s="894"/>
      <c r="V8" s="895"/>
      <c r="W8" s="894"/>
      <c r="X8" s="895"/>
      <c r="Y8" s="886"/>
      <c r="Z8" s="898"/>
      <c r="AA8" s="898"/>
      <c r="AB8" s="898"/>
      <c r="AC8" s="896"/>
      <c r="AD8" s="900"/>
      <c r="AE8" s="900"/>
      <c r="AF8" s="900"/>
      <c r="AG8" s="900"/>
      <c r="AH8" s="900"/>
      <c r="AI8" s="900"/>
      <c r="AJ8" s="897"/>
      <c r="AK8" s="894"/>
      <c r="AL8" s="903"/>
      <c r="AM8" s="903"/>
      <c r="AN8" s="904"/>
      <c r="AO8" s="905"/>
      <c r="AP8" s="2"/>
    </row>
    <row r="9" spans="2:86" ht="12" customHeight="1" x14ac:dyDescent="0.15">
      <c r="B9" s="872"/>
      <c r="C9" s="877"/>
      <c r="D9" s="875"/>
      <c r="E9" s="875"/>
      <c r="F9" s="875"/>
      <c r="G9" s="875"/>
      <c r="H9" s="875"/>
      <c r="I9" s="875"/>
      <c r="J9" s="876"/>
      <c r="K9" s="898"/>
      <c r="L9" s="898"/>
      <c r="M9" s="898"/>
      <c r="N9" s="898"/>
      <c r="O9" s="898"/>
      <c r="P9" s="898"/>
      <c r="Q9" s="898"/>
      <c r="R9" s="898"/>
      <c r="S9" s="898"/>
      <c r="T9" s="898"/>
      <c r="U9" s="894"/>
      <c r="V9" s="895"/>
      <c r="W9" s="894"/>
      <c r="X9" s="895"/>
      <c r="Y9" s="886" t="s">
        <v>940</v>
      </c>
      <c r="Z9" s="898"/>
      <c r="AA9" s="898"/>
      <c r="AB9" s="898"/>
      <c r="AC9" s="898" t="s">
        <v>941</v>
      </c>
      <c r="AD9" s="898"/>
      <c r="AE9" s="898"/>
      <c r="AF9" s="898"/>
      <c r="AG9" s="898" t="s">
        <v>942</v>
      </c>
      <c r="AH9" s="898"/>
      <c r="AI9" s="898"/>
      <c r="AJ9" s="898"/>
      <c r="AK9" s="894"/>
      <c r="AL9" s="903"/>
      <c r="AM9" s="903"/>
      <c r="AN9" s="904"/>
      <c r="AO9" s="905"/>
      <c r="AP9" s="2"/>
    </row>
    <row r="10" spans="2:86" ht="12" customHeight="1" x14ac:dyDescent="0.15">
      <c r="B10" s="872"/>
      <c r="C10" s="877"/>
      <c r="D10" s="875"/>
      <c r="E10" s="875"/>
      <c r="F10" s="875"/>
      <c r="G10" s="875"/>
      <c r="H10" s="875"/>
      <c r="I10" s="875"/>
      <c r="J10" s="876"/>
      <c r="K10" s="898"/>
      <c r="L10" s="898"/>
      <c r="M10" s="898"/>
      <c r="N10" s="898"/>
      <c r="O10" s="898"/>
      <c r="P10" s="898"/>
      <c r="Q10" s="898"/>
      <c r="R10" s="898"/>
      <c r="S10" s="898"/>
      <c r="T10" s="898"/>
      <c r="U10" s="896"/>
      <c r="V10" s="897"/>
      <c r="W10" s="896"/>
      <c r="X10" s="897"/>
      <c r="Y10" s="183" t="s">
        <v>527</v>
      </c>
      <c r="Z10" s="184" t="s">
        <v>526</v>
      </c>
      <c r="AA10" s="184" t="s">
        <v>943</v>
      </c>
      <c r="AB10" s="184" t="s">
        <v>944</v>
      </c>
      <c r="AC10" s="184" t="s">
        <v>527</v>
      </c>
      <c r="AD10" s="184" t="s">
        <v>526</v>
      </c>
      <c r="AE10" s="184" t="s">
        <v>943</v>
      </c>
      <c r="AF10" s="184" t="s">
        <v>944</v>
      </c>
      <c r="AG10" s="184" t="s">
        <v>527</v>
      </c>
      <c r="AH10" s="184" t="s">
        <v>526</v>
      </c>
      <c r="AI10" s="184" t="s">
        <v>943</v>
      </c>
      <c r="AJ10" s="184" t="s">
        <v>944</v>
      </c>
      <c r="AK10" s="896"/>
      <c r="AL10" s="900"/>
      <c r="AM10" s="900"/>
      <c r="AN10" s="906"/>
      <c r="AO10" s="907"/>
      <c r="AP10" s="2"/>
    </row>
    <row r="11" spans="2:86" ht="12" customHeight="1" x14ac:dyDescent="0.15">
      <c r="B11" s="872"/>
      <c r="C11" s="877"/>
      <c r="D11" s="875"/>
      <c r="E11" s="875"/>
      <c r="F11" s="875"/>
      <c r="G11" s="875"/>
      <c r="H11" s="875"/>
      <c r="I11" s="875"/>
      <c r="J11" s="876"/>
      <c r="K11" s="185">
        <v>1</v>
      </c>
      <c r="L11" s="908" t="s">
        <v>574</v>
      </c>
      <c r="M11" s="910"/>
      <c r="N11" s="908" t="s">
        <v>592</v>
      </c>
      <c r="O11" s="910"/>
      <c r="P11" s="908" t="s">
        <v>576</v>
      </c>
      <c r="Q11" s="910"/>
      <c r="R11" s="606" t="s">
        <v>270</v>
      </c>
      <c r="S11" s="606"/>
      <c r="T11" s="606"/>
      <c r="U11" s="908" t="s">
        <v>582</v>
      </c>
      <c r="V11" s="910"/>
      <c r="W11" s="908"/>
      <c r="X11" s="910"/>
      <c r="Y11" s="186"/>
      <c r="Z11" s="187"/>
      <c r="AA11" s="187"/>
      <c r="AB11" s="187"/>
      <c r="AC11" s="188"/>
      <c r="AD11" s="188"/>
      <c r="AE11" s="188"/>
      <c r="AF11" s="188">
        <v>2.5000000000000001E-3</v>
      </c>
      <c r="AG11" s="188"/>
      <c r="AH11" s="188"/>
      <c r="AI11" s="188"/>
      <c r="AJ11" s="188"/>
      <c r="AK11" s="908"/>
      <c r="AL11" s="909"/>
      <c r="AM11" s="909"/>
      <c r="AN11" s="909"/>
      <c r="AO11" s="910"/>
      <c r="AP11" s="2"/>
      <c r="AQ11" s="189">
        <f>IF(P11="材質劣化",2,IF(P11="漏水",3,1))</f>
        <v>2</v>
      </c>
    </row>
    <row r="12" spans="2:86" ht="12" customHeight="1" x14ac:dyDescent="0.15">
      <c r="B12" s="872"/>
      <c r="C12" s="877"/>
      <c r="D12" s="875"/>
      <c r="E12" s="875"/>
      <c r="F12" s="875"/>
      <c r="G12" s="875"/>
      <c r="H12" s="875"/>
      <c r="I12" s="875"/>
      <c r="J12" s="876"/>
      <c r="K12" s="185">
        <v>2</v>
      </c>
      <c r="L12" s="908" t="s">
        <v>574</v>
      </c>
      <c r="M12" s="910"/>
      <c r="N12" s="908" t="s">
        <v>592</v>
      </c>
      <c r="O12" s="910"/>
      <c r="P12" s="908" t="s">
        <v>576</v>
      </c>
      <c r="Q12" s="910"/>
      <c r="R12" s="606" t="s">
        <v>268</v>
      </c>
      <c r="S12" s="606"/>
      <c r="T12" s="606"/>
      <c r="U12" s="908" t="s">
        <v>607</v>
      </c>
      <c r="V12" s="910"/>
      <c r="W12" s="908"/>
      <c r="X12" s="910"/>
      <c r="Y12" s="186"/>
      <c r="Z12" s="187"/>
      <c r="AA12" s="187"/>
      <c r="AB12" s="187"/>
      <c r="AC12" s="188"/>
      <c r="AD12" s="188"/>
      <c r="AE12" s="188"/>
      <c r="AF12" s="188" t="s">
        <v>176</v>
      </c>
      <c r="AG12" s="188"/>
      <c r="AH12" s="188"/>
      <c r="AI12" s="188"/>
      <c r="AJ12" s="188"/>
      <c r="AK12" s="908" t="s">
        <v>987</v>
      </c>
      <c r="AL12" s="909"/>
      <c r="AM12" s="909"/>
      <c r="AN12" s="909"/>
      <c r="AO12" s="910"/>
      <c r="AP12" s="2"/>
      <c r="AQ12" s="189">
        <f>IF(P12="材質劣化",2,IF(P12="漏水",3,1))</f>
        <v>2</v>
      </c>
    </row>
    <row r="13" spans="2:86" ht="12" customHeight="1" x14ac:dyDescent="0.15">
      <c r="B13" s="872"/>
      <c r="C13" s="877"/>
      <c r="D13" s="875"/>
      <c r="E13" s="875"/>
      <c r="F13" s="875"/>
      <c r="G13" s="875"/>
      <c r="H13" s="875"/>
      <c r="I13" s="875"/>
      <c r="J13" s="876"/>
      <c r="K13" s="185"/>
      <c r="L13" s="908"/>
      <c r="M13" s="910"/>
      <c r="N13" s="908"/>
      <c r="O13" s="910"/>
      <c r="P13" s="908"/>
      <c r="Q13" s="910"/>
      <c r="R13" s="604"/>
      <c r="S13" s="620"/>
      <c r="T13" s="605"/>
      <c r="U13" s="908"/>
      <c r="V13" s="910"/>
      <c r="W13" s="908"/>
      <c r="X13" s="910"/>
      <c r="Y13" s="186"/>
      <c r="Z13" s="187"/>
      <c r="AA13" s="187"/>
      <c r="AB13" s="187"/>
      <c r="AC13" s="188"/>
      <c r="AD13" s="188"/>
      <c r="AE13" s="188"/>
      <c r="AF13" s="188"/>
      <c r="AG13" s="188"/>
      <c r="AH13" s="188"/>
      <c r="AI13" s="188"/>
      <c r="AJ13" s="188"/>
      <c r="AK13" s="908"/>
      <c r="AL13" s="909"/>
      <c r="AM13" s="909"/>
      <c r="AN13" s="909"/>
      <c r="AO13" s="910"/>
      <c r="AP13" s="2"/>
      <c r="AQ13" s="189">
        <f t="shared" ref="AQ13:AQ34" si="2">IF(P13="材質劣化",2,IF(P13="漏水",3,1))</f>
        <v>1</v>
      </c>
    </row>
    <row r="14" spans="2:86" ht="12" customHeight="1" x14ac:dyDescent="0.15">
      <c r="B14" s="872"/>
      <c r="C14" s="877"/>
      <c r="D14" s="875"/>
      <c r="E14" s="875"/>
      <c r="F14" s="875"/>
      <c r="G14" s="875"/>
      <c r="H14" s="875"/>
      <c r="I14" s="875"/>
      <c r="J14" s="876"/>
      <c r="K14" s="185"/>
      <c r="L14" s="908"/>
      <c r="M14" s="910"/>
      <c r="N14" s="908"/>
      <c r="O14" s="910"/>
      <c r="P14" s="908"/>
      <c r="Q14" s="910"/>
      <c r="R14" s="604"/>
      <c r="S14" s="620"/>
      <c r="T14" s="605"/>
      <c r="U14" s="908"/>
      <c r="V14" s="910"/>
      <c r="W14" s="908"/>
      <c r="X14" s="910"/>
      <c r="Y14" s="186"/>
      <c r="Z14" s="187"/>
      <c r="AA14" s="187"/>
      <c r="AB14" s="187"/>
      <c r="AC14" s="188"/>
      <c r="AD14" s="188"/>
      <c r="AE14" s="188"/>
      <c r="AF14" s="188"/>
      <c r="AG14" s="188"/>
      <c r="AH14" s="188"/>
      <c r="AI14" s="188"/>
      <c r="AJ14" s="188"/>
      <c r="AK14" s="908"/>
      <c r="AL14" s="909"/>
      <c r="AM14" s="909"/>
      <c r="AN14" s="909"/>
      <c r="AO14" s="910"/>
      <c r="AP14" s="2"/>
      <c r="AQ14" s="189">
        <f t="shared" si="2"/>
        <v>1</v>
      </c>
    </row>
    <row r="15" spans="2:86" ht="12" customHeight="1" x14ac:dyDescent="0.15">
      <c r="B15" s="872"/>
      <c r="C15" s="877"/>
      <c r="D15" s="875"/>
      <c r="E15" s="875"/>
      <c r="F15" s="875"/>
      <c r="G15" s="875"/>
      <c r="H15" s="875"/>
      <c r="I15" s="875"/>
      <c r="J15" s="876"/>
      <c r="K15" s="185"/>
      <c r="L15" s="908"/>
      <c r="M15" s="910"/>
      <c r="N15" s="908"/>
      <c r="O15" s="910"/>
      <c r="P15" s="908"/>
      <c r="Q15" s="910"/>
      <c r="R15" s="604"/>
      <c r="S15" s="620"/>
      <c r="T15" s="605"/>
      <c r="U15" s="908"/>
      <c r="V15" s="910"/>
      <c r="W15" s="908"/>
      <c r="X15" s="910"/>
      <c r="Y15" s="186"/>
      <c r="Z15" s="187"/>
      <c r="AA15" s="187"/>
      <c r="AB15" s="187"/>
      <c r="AC15" s="188"/>
      <c r="AD15" s="188"/>
      <c r="AE15" s="188"/>
      <c r="AF15" s="188"/>
      <c r="AG15" s="188"/>
      <c r="AH15" s="188"/>
      <c r="AI15" s="188"/>
      <c r="AJ15" s="188"/>
      <c r="AK15" s="908"/>
      <c r="AL15" s="909"/>
      <c r="AM15" s="909"/>
      <c r="AN15" s="909"/>
      <c r="AO15" s="910"/>
      <c r="AP15" s="2"/>
      <c r="AQ15" s="189">
        <f t="shared" si="2"/>
        <v>1</v>
      </c>
    </row>
    <row r="16" spans="2:86" ht="12" customHeight="1" x14ac:dyDescent="0.15">
      <c r="B16" s="872"/>
      <c r="C16" s="877"/>
      <c r="D16" s="875"/>
      <c r="E16" s="875"/>
      <c r="F16" s="875"/>
      <c r="G16" s="875"/>
      <c r="H16" s="875"/>
      <c r="I16" s="875"/>
      <c r="J16" s="876"/>
      <c r="K16" s="185"/>
      <c r="L16" s="908"/>
      <c r="M16" s="910"/>
      <c r="N16" s="908"/>
      <c r="O16" s="910"/>
      <c r="P16" s="908"/>
      <c r="Q16" s="910"/>
      <c r="R16" s="604"/>
      <c r="S16" s="620"/>
      <c r="T16" s="605"/>
      <c r="U16" s="908"/>
      <c r="V16" s="910"/>
      <c r="W16" s="908"/>
      <c r="X16" s="910"/>
      <c r="Y16" s="186"/>
      <c r="Z16" s="187"/>
      <c r="AA16" s="187"/>
      <c r="AB16" s="187"/>
      <c r="AC16" s="188"/>
      <c r="AD16" s="188"/>
      <c r="AE16" s="188"/>
      <c r="AF16" s="188"/>
      <c r="AG16" s="188"/>
      <c r="AH16" s="188"/>
      <c r="AI16" s="188"/>
      <c r="AJ16" s="188"/>
      <c r="AK16" s="908"/>
      <c r="AL16" s="909"/>
      <c r="AM16" s="909"/>
      <c r="AN16" s="909"/>
      <c r="AO16" s="910"/>
      <c r="AP16" s="2"/>
      <c r="AQ16" s="189">
        <f t="shared" si="2"/>
        <v>1</v>
      </c>
    </row>
    <row r="17" spans="2:46" ht="12" customHeight="1" x14ac:dyDescent="0.15">
      <c r="B17" s="872"/>
      <c r="C17" s="877"/>
      <c r="D17" s="875"/>
      <c r="E17" s="875"/>
      <c r="F17" s="875"/>
      <c r="G17" s="875"/>
      <c r="H17" s="875"/>
      <c r="I17" s="875"/>
      <c r="J17" s="876"/>
      <c r="K17" s="185"/>
      <c r="L17" s="908"/>
      <c r="M17" s="910"/>
      <c r="N17" s="908"/>
      <c r="O17" s="910"/>
      <c r="P17" s="908"/>
      <c r="Q17" s="910"/>
      <c r="R17" s="604"/>
      <c r="S17" s="620"/>
      <c r="T17" s="605"/>
      <c r="U17" s="908"/>
      <c r="V17" s="910"/>
      <c r="W17" s="908"/>
      <c r="X17" s="910"/>
      <c r="Y17" s="186"/>
      <c r="Z17" s="187"/>
      <c r="AA17" s="187"/>
      <c r="AB17" s="187"/>
      <c r="AC17" s="188"/>
      <c r="AD17" s="188"/>
      <c r="AE17" s="188"/>
      <c r="AF17" s="188"/>
      <c r="AG17" s="188"/>
      <c r="AH17" s="188"/>
      <c r="AI17" s="188"/>
      <c r="AJ17" s="188"/>
      <c r="AK17" s="908"/>
      <c r="AL17" s="909"/>
      <c r="AM17" s="909"/>
      <c r="AN17" s="909"/>
      <c r="AO17" s="910"/>
      <c r="AP17" s="2"/>
      <c r="AQ17" s="189">
        <f t="shared" si="2"/>
        <v>1</v>
      </c>
    </row>
    <row r="18" spans="2:46" ht="12" customHeight="1" x14ac:dyDescent="0.15">
      <c r="B18" s="872"/>
      <c r="C18" s="877"/>
      <c r="D18" s="875"/>
      <c r="E18" s="875"/>
      <c r="F18" s="875"/>
      <c r="G18" s="875"/>
      <c r="H18" s="875"/>
      <c r="I18" s="875"/>
      <c r="J18" s="876"/>
      <c r="K18" s="185"/>
      <c r="L18" s="908"/>
      <c r="M18" s="910"/>
      <c r="N18" s="908"/>
      <c r="O18" s="910"/>
      <c r="P18" s="908"/>
      <c r="Q18" s="910"/>
      <c r="R18" s="604"/>
      <c r="S18" s="620"/>
      <c r="T18" s="605"/>
      <c r="U18" s="908"/>
      <c r="V18" s="910"/>
      <c r="W18" s="908"/>
      <c r="X18" s="910"/>
      <c r="Y18" s="186"/>
      <c r="Z18" s="187"/>
      <c r="AA18" s="187"/>
      <c r="AB18" s="187"/>
      <c r="AC18" s="188"/>
      <c r="AD18" s="188"/>
      <c r="AE18" s="188"/>
      <c r="AF18" s="188"/>
      <c r="AG18" s="188"/>
      <c r="AH18" s="188"/>
      <c r="AI18" s="188"/>
      <c r="AJ18" s="188"/>
      <c r="AK18" s="908"/>
      <c r="AL18" s="909"/>
      <c r="AM18" s="909"/>
      <c r="AN18" s="909"/>
      <c r="AO18" s="910"/>
      <c r="AP18" s="2"/>
      <c r="AQ18" s="189">
        <f t="shared" si="2"/>
        <v>1</v>
      </c>
    </row>
    <row r="19" spans="2:46" ht="12" customHeight="1" x14ac:dyDescent="0.15">
      <c r="B19" s="872"/>
      <c r="C19" s="877"/>
      <c r="D19" s="875"/>
      <c r="E19" s="875"/>
      <c r="F19" s="875"/>
      <c r="G19" s="875"/>
      <c r="H19" s="875"/>
      <c r="I19" s="875"/>
      <c r="J19" s="876"/>
      <c r="K19" s="185"/>
      <c r="L19" s="908"/>
      <c r="M19" s="910"/>
      <c r="N19" s="908"/>
      <c r="O19" s="910"/>
      <c r="P19" s="908"/>
      <c r="Q19" s="910"/>
      <c r="R19" s="604"/>
      <c r="S19" s="620"/>
      <c r="T19" s="605"/>
      <c r="U19" s="908"/>
      <c r="V19" s="910"/>
      <c r="W19" s="908"/>
      <c r="X19" s="910"/>
      <c r="Y19" s="186"/>
      <c r="Z19" s="187"/>
      <c r="AA19" s="187"/>
      <c r="AB19" s="187"/>
      <c r="AC19" s="188"/>
      <c r="AD19" s="188"/>
      <c r="AE19" s="188"/>
      <c r="AF19" s="188"/>
      <c r="AG19" s="188"/>
      <c r="AH19" s="188"/>
      <c r="AI19" s="188"/>
      <c r="AJ19" s="188"/>
      <c r="AK19" s="908"/>
      <c r="AL19" s="909"/>
      <c r="AM19" s="909"/>
      <c r="AN19" s="909"/>
      <c r="AO19" s="910"/>
      <c r="AP19" s="2"/>
      <c r="AQ19" s="189">
        <f t="shared" si="2"/>
        <v>1</v>
      </c>
    </row>
    <row r="20" spans="2:46" ht="12" customHeight="1" x14ac:dyDescent="0.15">
      <c r="B20" s="872"/>
      <c r="C20" s="877"/>
      <c r="D20" s="875"/>
      <c r="E20" s="875"/>
      <c r="F20" s="875"/>
      <c r="G20" s="875"/>
      <c r="H20" s="875"/>
      <c r="I20" s="875"/>
      <c r="J20" s="876"/>
      <c r="K20" s="185"/>
      <c r="L20" s="908"/>
      <c r="M20" s="910"/>
      <c r="N20" s="908"/>
      <c r="O20" s="910"/>
      <c r="P20" s="908"/>
      <c r="Q20" s="910"/>
      <c r="R20" s="604"/>
      <c r="S20" s="620"/>
      <c r="T20" s="605"/>
      <c r="U20" s="908"/>
      <c r="V20" s="910"/>
      <c r="W20" s="908"/>
      <c r="X20" s="910"/>
      <c r="Y20" s="186"/>
      <c r="Z20" s="187"/>
      <c r="AA20" s="187"/>
      <c r="AB20" s="187"/>
      <c r="AC20" s="188"/>
      <c r="AD20" s="188"/>
      <c r="AE20" s="188"/>
      <c r="AF20" s="188"/>
      <c r="AG20" s="188"/>
      <c r="AH20" s="188"/>
      <c r="AI20" s="188"/>
      <c r="AJ20" s="188"/>
      <c r="AK20" s="908"/>
      <c r="AL20" s="909"/>
      <c r="AM20" s="909"/>
      <c r="AN20" s="909"/>
      <c r="AO20" s="910"/>
      <c r="AP20" s="2"/>
      <c r="AQ20" s="189">
        <f t="shared" si="2"/>
        <v>1</v>
      </c>
    </row>
    <row r="21" spans="2:46" ht="12" customHeight="1" x14ac:dyDescent="0.15">
      <c r="B21" s="872"/>
      <c r="C21" s="877"/>
      <c r="D21" s="875"/>
      <c r="E21" s="875"/>
      <c r="F21" s="875"/>
      <c r="G21" s="875"/>
      <c r="H21" s="875"/>
      <c r="I21" s="875"/>
      <c r="J21" s="876"/>
      <c r="K21" s="185"/>
      <c r="L21" s="908"/>
      <c r="M21" s="910"/>
      <c r="N21" s="908"/>
      <c r="O21" s="910"/>
      <c r="P21" s="908"/>
      <c r="Q21" s="910"/>
      <c r="R21" s="604"/>
      <c r="S21" s="620"/>
      <c r="T21" s="605"/>
      <c r="U21" s="908"/>
      <c r="V21" s="910"/>
      <c r="W21" s="908"/>
      <c r="X21" s="910"/>
      <c r="Y21" s="186"/>
      <c r="Z21" s="187"/>
      <c r="AA21" s="187"/>
      <c r="AB21" s="187"/>
      <c r="AC21" s="188"/>
      <c r="AD21" s="188"/>
      <c r="AE21" s="188"/>
      <c r="AF21" s="188"/>
      <c r="AG21" s="188"/>
      <c r="AH21" s="188"/>
      <c r="AI21" s="188"/>
      <c r="AJ21" s="188"/>
      <c r="AK21" s="908"/>
      <c r="AL21" s="909"/>
      <c r="AM21" s="909"/>
      <c r="AN21" s="909"/>
      <c r="AO21" s="910"/>
      <c r="AP21" s="2"/>
      <c r="AQ21" s="189">
        <f>IF(P21="材質劣化",2,IF(P21="漏水",3,1))</f>
        <v>1</v>
      </c>
    </row>
    <row r="22" spans="2:46" ht="12" customHeight="1" x14ac:dyDescent="0.15">
      <c r="B22" s="872"/>
      <c r="C22" s="877"/>
      <c r="D22" s="875"/>
      <c r="E22" s="875"/>
      <c r="F22" s="875"/>
      <c r="G22" s="875"/>
      <c r="H22" s="875"/>
      <c r="I22" s="875"/>
      <c r="J22" s="876"/>
      <c r="K22" s="185"/>
      <c r="L22" s="908"/>
      <c r="M22" s="910"/>
      <c r="N22" s="908"/>
      <c r="O22" s="910"/>
      <c r="P22" s="908"/>
      <c r="Q22" s="910"/>
      <c r="R22" s="604"/>
      <c r="S22" s="620"/>
      <c r="T22" s="605"/>
      <c r="U22" s="908"/>
      <c r="V22" s="910"/>
      <c r="W22" s="908"/>
      <c r="X22" s="910"/>
      <c r="Y22" s="186"/>
      <c r="Z22" s="187"/>
      <c r="AA22" s="187"/>
      <c r="AB22" s="187"/>
      <c r="AC22" s="188"/>
      <c r="AD22" s="188"/>
      <c r="AE22" s="188"/>
      <c r="AF22" s="188"/>
      <c r="AG22" s="188"/>
      <c r="AH22" s="188"/>
      <c r="AI22" s="188"/>
      <c r="AJ22" s="188"/>
      <c r="AK22" s="908"/>
      <c r="AL22" s="909"/>
      <c r="AM22" s="909"/>
      <c r="AN22" s="909"/>
      <c r="AO22" s="910"/>
      <c r="AP22" s="2"/>
      <c r="AQ22" s="189">
        <f t="shared" si="2"/>
        <v>1</v>
      </c>
    </row>
    <row r="23" spans="2:46" ht="12" customHeight="1" x14ac:dyDescent="0.15">
      <c r="B23" s="872"/>
      <c r="C23" s="877"/>
      <c r="D23" s="875"/>
      <c r="E23" s="875"/>
      <c r="F23" s="875"/>
      <c r="G23" s="875"/>
      <c r="H23" s="875"/>
      <c r="I23" s="875"/>
      <c r="J23" s="876"/>
      <c r="K23" s="185"/>
      <c r="L23" s="908"/>
      <c r="M23" s="910"/>
      <c r="N23" s="908"/>
      <c r="O23" s="910"/>
      <c r="P23" s="908"/>
      <c r="Q23" s="910"/>
      <c r="R23" s="604"/>
      <c r="S23" s="620"/>
      <c r="T23" s="605"/>
      <c r="U23" s="908"/>
      <c r="V23" s="910"/>
      <c r="W23" s="908"/>
      <c r="X23" s="910"/>
      <c r="Y23" s="186"/>
      <c r="Z23" s="187"/>
      <c r="AA23" s="187"/>
      <c r="AB23" s="187"/>
      <c r="AC23" s="188"/>
      <c r="AD23" s="188"/>
      <c r="AE23" s="188"/>
      <c r="AF23" s="188"/>
      <c r="AG23" s="188"/>
      <c r="AH23" s="188"/>
      <c r="AI23" s="188"/>
      <c r="AJ23" s="188"/>
      <c r="AK23" s="908"/>
      <c r="AL23" s="909"/>
      <c r="AM23" s="909"/>
      <c r="AN23" s="909"/>
      <c r="AO23" s="910"/>
      <c r="AP23" s="2"/>
      <c r="AQ23" s="189">
        <f t="shared" si="2"/>
        <v>1</v>
      </c>
    </row>
    <row r="24" spans="2:46" ht="12" customHeight="1" x14ac:dyDescent="0.15">
      <c r="B24" s="872"/>
      <c r="C24" s="877"/>
      <c r="D24" s="875"/>
      <c r="E24" s="875"/>
      <c r="F24" s="875"/>
      <c r="G24" s="875"/>
      <c r="H24" s="875"/>
      <c r="I24" s="875"/>
      <c r="J24" s="876"/>
      <c r="K24" s="185"/>
      <c r="L24" s="908"/>
      <c r="M24" s="910"/>
      <c r="N24" s="908"/>
      <c r="O24" s="910"/>
      <c r="P24" s="908"/>
      <c r="Q24" s="910"/>
      <c r="R24" s="604"/>
      <c r="S24" s="620"/>
      <c r="T24" s="605"/>
      <c r="U24" s="908"/>
      <c r="V24" s="910"/>
      <c r="W24" s="908"/>
      <c r="X24" s="910"/>
      <c r="Y24" s="186"/>
      <c r="Z24" s="187"/>
      <c r="AA24" s="187"/>
      <c r="AB24" s="187"/>
      <c r="AC24" s="188"/>
      <c r="AD24" s="188"/>
      <c r="AE24" s="188"/>
      <c r="AF24" s="188"/>
      <c r="AG24" s="188"/>
      <c r="AH24" s="188"/>
      <c r="AI24" s="188"/>
      <c r="AJ24" s="188"/>
      <c r="AK24" s="908"/>
      <c r="AL24" s="909"/>
      <c r="AM24" s="909"/>
      <c r="AN24" s="909"/>
      <c r="AO24" s="910"/>
      <c r="AP24" s="2"/>
      <c r="AQ24" s="189">
        <f t="shared" si="2"/>
        <v>1</v>
      </c>
    </row>
    <row r="25" spans="2:46" ht="12" customHeight="1" x14ac:dyDescent="0.15">
      <c r="B25" s="872"/>
      <c r="C25" s="877"/>
      <c r="D25" s="875"/>
      <c r="E25" s="875"/>
      <c r="F25" s="875"/>
      <c r="G25" s="875"/>
      <c r="H25" s="875"/>
      <c r="I25" s="875"/>
      <c r="J25" s="876"/>
      <c r="K25" s="185"/>
      <c r="L25" s="908"/>
      <c r="M25" s="910"/>
      <c r="N25" s="908"/>
      <c r="O25" s="910"/>
      <c r="P25" s="908"/>
      <c r="Q25" s="910"/>
      <c r="R25" s="604"/>
      <c r="S25" s="620"/>
      <c r="T25" s="605"/>
      <c r="U25" s="908"/>
      <c r="V25" s="910"/>
      <c r="W25" s="908"/>
      <c r="X25" s="910"/>
      <c r="Y25" s="186"/>
      <c r="Z25" s="187"/>
      <c r="AA25" s="187"/>
      <c r="AB25" s="187"/>
      <c r="AC25" s="188"/>
      <c r="AD25" s="188"/>
      <c r="AE25" s="188"/>
      <c r="AF25" s="188"/>
      <c r="AG25" s="188"/>
      <c r="AH25" s="188"/>
      <c r="AI25" s="188"/>
      <c r="AJ25" s="188"/>
      <c r="AK25" s="908"/>
      <c r="AL25" s="909"/>
      <c r="AM25" s="909"/>
      <c r="AN25" s="909"/>
      <c r="AO25" s="910"/>
      <c r="AP25" s="2"/>
      <c r="AQ25" s="189">
        <f t="shared" si="2"/>
        <v>1</v>
      </c>
    </row>
    <row r="26" spans="2:46" ht="12" customHeight="1" x14ac:dyDescent="0.15">
      <c r="B26" s="872"/>
      <c r="C26" s="877"/>
      <c r="D26" s="875"/>
      <c r="E26" s="875"/>
      <c r="F26" s="875"/>
      <c r="G26" s="875"/>
      <c r="H26" s="875"/>
      <c r="I26" s="875"/>
      <c r="J26" s="876"/>
      <c r="K26" s="185"/>
      <c r="L26" s="908"/>
      <c r="M26" s="910"/>
      <c r="N26" s="908"/>
      <c r="O26" s="910"/>
      <c r="P26" s="908"/>
      <c r="Q26" s="910"/>
      <c r="R26" s="604"/>
      <c r="S26" s="620"/>
      <c r="T26" s="605"/>
      <c r="U26" s="908"/>
      <c r="V26" s="910"/>
      <c r="W26" s="908"/>
      <c r="X26" s="910"/>
      <c r="Y26" s="186"/>
      <c r="Z26" s="187"/>
      <c r="AA26" s="187"/>
      <c r="AB26" s="187"/>
      <c r="AC26" s="188"/>
      <c r="AD26" s="188"/>
      <c r="AE26" s="188"/>
      <c r="AF26" s="188"/>
      <c r="AG26" s="188"/>
      <c r="AH26" s="188"/>
      <c r="AI26" s="188"/>
      <c r="AJ26" s="188"/>
      <c r="AK26" s="908"/>
      <c r="AL26" s="909"/>
      <c r="AM26" s="909"/>
      <c r="AN26" s="909"/>
      <c r="AO26" s="910"/>
      <c r="AP26" s="2"/>
      <c r="AQ26" s="189">
        <f t="shared" si="2"/>
        <v>1</v>
      </c>
    </row>
    <row r="27" spans="2:46" ht="12" customHeight="1" x14ac:dyDescent="0.15">
      <c r="B27" s="872"/>
      <c r="C27" s="877"/>
      <c r="D27" s="875"/>
      <c r="E27" s="875"/>
      <c r="F27" s="875"/>
      <c r="G27" s="875"/>
      <c r="H27" s="875"/>
      <c r="I27" s="875"/>
      <c r="J27" s="876"/>
      <c r="K27" s="185"/>
      <c r="L27" s="908"/>
      <c r="M27" s="910"/>
      <c r="N27" s="908"/>
      <c r="O27" s="910"/>
      <c r="P27" s="908"/>
      <c r="Q27" s="910"/>
      <c r="R27" s="604"/>
      <c r="S27" s="620"/>
      <c r="T27" s="605"/>
      <c r="U27" s="908"/>
      <c r="V27" s="910"/>
      <c r="W27" s="908"/>
      <c r="X27" s="910"/>
      <c r="Y27" s="186"/>
      <c r="Z27" s="187"/>
      <c r="AA27" s="187"/>
      <c r="AB27" s="187"/>
      <c r="AC27" s="188"/>
      <c r="AD27" s="188"/>
      <c r="AE27" s="188"/>
      <c r="AF27" s="188"/>
      <c r="AG27" s="188"/>
      <c r="AH27" s="188"/>
      <c r="AI27" s="188"/>
      <c r="AJ27" s="188"/>
      <c r="AK27" s="908"/>
      <c r="AL27" s="909"/>
      <c r="AM27" s="909"/>
      <c r="AN27" s="909"/>
      <c r="AO27" s="910"/>
      <c r="AP27" s="2"/>
      <c r="AQ27" s="189">
        <f t="shared" si="2"/>
        <v>1</v>
      </c>
    </row>
    <row r="28" spans="2:46" ht="12" customHeight="1" x14ac:dyDescent="0.15">
      <c r="B28" s="872"/>
      <c r="C28" s="877"/>
      <c r="D28" s="875"/>
      <c r="E28" s="875"/>
      <c r="F28" s="875"/>
      <c r="G28" s="875"/>
      <c r="H28" s="875"/>
      <c r="I28" s="875"/>
      <c r="J28" s="876"/>
      <c r="K28" s="185"/>
      <c r="L28" s="908"/>
      <c r="M28" s="910"/>
      <c r="N28" s="908"/>
      <c r="O28" s="910"/>
      <c r="P28" s="908"/>
      <c r="Q28" s="910"/>
      <c r="R28" s="604"/>
      <c r="S28" s="620"/>
      <c r="T28" s="605"/>
      <c r="U28" s="908"/>
      <c r="V28" s="910"/>
      <c r="W28" s="908"/>
      <c r="X28" s="910"/>
      <c r="Y28" s="186"/>
      <c r="Z28" s="187"/>
      <c r="AA28" s="187"/>
      <c r="AB28" s="187"/>
      <c r="AC28" s="188"/>
      <c r="AD28" s="188"/>
      <c r="AE28" s="188"/>
      <c r="AF28" s="188"/>
      <c r="AG28" s="188"/>
      <c r="AH28" s="188"/>
      <c r="AI28" s="188"/>
      <c r="AJ28" s="188"/>
      <c r="AK28" s="908"/>
      <c r="AL28" s="909"/>
      <c r="AM28" s="909"/>
      <c r="AN28" s="909"/>
      <c r="AO28" s="910"/>
      <c r="AP28" s="2"/>
      <c r="AQ28" s="189">
        <f t="shared" si="2"/>
        <v>1</v>
      </c>
    </row>
    <row r="29" spans="2:46" ht="12" customHeight="1" x14ac:dyDescent="0.15">
      <c r="B29" s="872"/>
      <c r="C29" s="877"/>
      <c r="D29" s="875"/>
      <c r="E29" s="875"/>
      <c r="F29" s="875"/>
      <c r="G29" s="875"/>
      <c r="H29" s="875"/>
      <c r="I29" s="875"/>
      <c r="J29" s="876"/>
      <c r="K29" s="185"/>
      <c r="L29" s="908"/>
      <c r="M29" s="910"/>
      <c r="N29" s="908"/>
      <c r="O29" s="910"/>
      <c r="P29" s="908"/>
      <c r="Q29" s="910"/>
      <c r="R29" s="604"/>
      <c r="S29" s="620"/>
      <c r="T29" s="605"/>
      <c r="U29" s="908"/>
      <c r="V29" s="910"/>
      <c r="W29" s="908"/>
      <c r="X29" s="910"/>
      <c r="Y29" s="186"/>
      <c r="Z29" s="187"/>
      <c r="AA29" s="187"/>
      <c r="AB29" s="187"/>
      <c r="AC29" s="188"/>
      <c r="AD29" s="188"/>
      <c r="AE29" s="188"/>
      <c r="AF29" s="188"/>
      <c r="AG29" s="188"/>
      <c r="AH29" s="188"/>
      <c r="AI29" s="188"/>
      <c r="AJ29" s="188"/>
      <c r="AK29" s="908"/>
      <c r="AL29" s="909"/>
      <c r="AM29" s="909"/>
      <c r="AN29" s="909"/>
      <c r="AO29" s="910"/>
      <c r="AP29" s="2"/>
      <c r="AQ29" s="189">
        <f t="shared" si="2"/>
        <v>1</v>
      </c>
    </row>
    <row r="30" spans="2:46" ht="12" customHeight="1" x14ac:dyDescent="0.15">
      <c r="B30" s="872"/>
      <c r="C30" s="877"/>
      <c r="D30" s="875"/>
      <c r="E30" s="875"/>
      <c r="F30" s="875"/>
      <c r="G30" s="875"/>
      <c r="H30" s="875"/>
      <c r="I30" s="875"/>
      <c r="J30" s="876"/>
      <c r="K30" s="185"/>
      <c r="L30" s="908"/>
      <c r="M30" s="910"/>
      <c r="N30" s="908"/>
      <c r="O30" s="910"/>
      <c r="P30" s="908"/>
      <c r="Q30" s="910"/>
      <c r="R30" s="604"/>
      <c r="S30" s="620"/>
      <c r="T30" s="605"/>
      <c r="U30" s="908"/>
      <c r="V30" s="910"/>
      <c r="W30" s="908"/>
      <c r="X30" s="910"/>
      <c r="Y30" s="186"/>
      <c r="Z30" s="187"/>
      <c r="AA30" s="187"/>
      <c r="AB30" s="187"/>
      <c r="AC30" s="188"/>
      <c r="AD30" s="188"/>
      <c r="AE30" s="188"/>
      <c r="AF30" s="188"/>
      <c r="AG30" s="188"/>
      <c r="AH30" s="188"/>
      <c r="AI30" s="188"/>
      <c r="AJ30" s="188"/>
      <c r="AK30" s="908"/>
      <c r="AL30" s="909"/>
      <c r="AM30" s="909"/>
      <c r="AN30" s="909"/>
      <c r="AO30" s="910"/>
      <c r="AP30" s="2"/>
      <c r="AQ30" s="189">
        <f t="shared" si="2"/>
        <v>1</v>
      </c>
    </row>
    <row r="31" spans="2:46" ht="12" customHeight="1" x14ac:dyDescent="0.15">
      <c r="B31" s="872"/>
      <c r="C31" s="877"/>
      <c r="D31" s="875"/>
      <c r="E31" s="875"/>
      <c r="F31" s="875"/>
      <c r="G31" s="875"/>
      <c r="H31" s="875"/>
      <c r="I31" s="875"/>
      <c r="J31" s="876"/>
      <c r="K31" s="185"/>
      <c r="L31" s="908"/>
      <c r="M31" s="910"/>
      <c r="N31" s="908"/>
      <c r="O31" s="910"/>
      <c r="P31" s="908"/>
      <c r="Q31" s="910"/>
      <c r="R31" s="604"/>
      <c r="S31" s="620"/>
      <c r="T31" s="605"/>
      <c r="U31" s="908"/>
      <c r="V31" s="910"/>
      <c r="W31" s="908"/>
      <c r="X31" s="910"/>
      <c r="Y31" s="186"/>
      <c r="Z31" s="187"/>
      <c r="AA31" s="187"/>
      <c r="AB31" s="187"/>
      <c r="AC31" s="188"/>
      <c r="AD31" s="188"/>
      <c r="AE31" s="188"/>
      <c r="AF31" s="188"/>
      <c r="AG31" s="188"/>
      <c r="AH31" s="188"/>
      <c r="AI31" s="188"/>
      <c r="AJ31" s="188"/>
      <c r="AK31" s="908"/>
      <c r="AL31" s="909"/>
      <c r="AM31" s="909"/>
      <c r="AN31" s="909"/>
      <c r="AO31" s="910"/>
      <c r="AP31" s="2"/>
      <c r="AQ31" s="189">
        <f t="shared" si="2"/>
        <v>1</v>
      </c>
    </row>
    <row r="32" spans="2:46" ht="12" customHeight="1" x14ac:dyDescent="0.15">
      <c r="B32" s="872"/>
      <c r="C32" s="877"/>
      <c r="D32" s="875"/>
      <c r="E32" s="875"/>
      <c r="F32" s="875"/>
      <c r="G32" s="875"/>
      <c r="H32" s="875"/>
      <c r="I32" s="875"/>
      <c r="J32" s="876"/>
      <c r="K32" s="185"/>
      <c r="L32" s="908"/>
      <c r="M32" s="910"/>
      <c r="N32" s="908"/>
      <c r="O32" s="910"/>
      <c r="P32" s="908"/>
      <c r="Q32" s="910"/>
      <c r="R32" s="604"/>
      <c r="S32" s="620"/>
      <c r="T32" s="605"/>
      <c r="U32" s="908"/>
      <c r="V32" s="910"/>
      <c r="W32" s="908"/>
      <c r="X32" s="910"/>
      <c r="Y32" s="186"/>
      <c r="Z32" s="187"/>
      <c r="AA32" s="187"/>
      <c r="AB32" s="187"/>
      <c r="AC32" s="188"/>
      <c r="AD32" s="188"/>
      <c r="AE32" s="188"/>
      <c r="AF32" s="188"/>
      <c r="AG32" s="188"/>
      <c r="AH32" s="188"/>
      <c r="AI32" s="188"/>
      <c r="AJ32" s="188"/>
      <c r="AK32" s="908"/>
      <c r="AL32" s="909"/>
      <c r="AM32" s="909"/>
      <c r="AN32" s="909"/>
      <c r="AO32" s="910"/>
      <c r="AP32" s="2"/>
      <c r="AQ32" s="189">
        <f t="shared" si="2"/>
        <v>1</v>
      </c>
      <c r="AS32" s="856"/>
      <c r="AT32" s="856"/>
    </row>
    <row r="33" spans="2:86" ht="12" customHeight="1" x14ac:dyDescent="0.15">
      <c r="B33" s="872"/>
      <c r="C33" s="877"/>
      <c r="D33" s="875"/>
      <c r="E33" s="875"/>
      <c r="F33" s="875"/>
      <c r="G33" s="875"/>
      <c r="H33" s="875"/>
      <c r="I33" s="875"/>
      <c r="J33" s="876"/>
      <c r="K33" s="185"/>
      <c r="L33" s="908"/>
      <c r="M33" s="910"/>
      <c r="N33" s="908"/>
      <c r="O33" s="910"/>
      <c r="P33" s="908"/>
      <c r="Q33" s="910"/>
      <c r="R33" s="604"/>
      <c r="S33" s="620"/>
      <c r="T33" s="605"/>
      <c r="U33" s="908"/>
      <c r="V33" s="910"/>
      <c r="W33" s="908"/>
      <c r="X33" s="910"/>
      <c r="Y33" s="186"/>
      <c r="Z33" s="187"/>
      <c r="AA33" s="187"/>
      <c r="AB33" s="187"/>
      <c r="AC33" s="188"/>
      <c r="AD33" s="188"/>
      <c r="AE33" s="188"/>
      <c r="AF33" s="188"/>
      <c r="AG33" s="188"/>
      <c r="AH33" s="188"/>
      <c r="AI33" s="188"/>
      <c r="AJ33" s="188"/>
      <c r="AK33" s="908"/>
      <c r="AL33" s="909"/>
      <c r="AM33" s="909"/>
      <c r="AN33" s="909"/>
      <c r="AO33" s="910"/>
      <c r="AP33" s="2"/>
      <c r="AQ33" s="189">
        <f t="shared" si="2"/>
        <v>1</v>
      </c>
      <c r="AS33" s="911"/>
      <c r="AT33" s="911"/>
    </row>
    <row r="34" spans="2:86" ht="12" customHeight="1" x14ac:dyDescent="0.15">
      <c r="B34" s="872"/>
      <c r="C34" s="877"/>
      <c r="D34" s="875"/>
      <c r="E34" s="875"/>
      <c r="F34" s="875"/>
      <c r="G34" s="875"/>
      <c r="H34" s="875"/>
      <c r="I34" s="875"/>
      <c r="J34" s="876"/>
      <c r="K34" s="185"/>
      <c r="L34" s="908"/>
      <c r="M34" s="910"/>
      <c r="N34" s="908"/>
      <c r="O34" s="910"/>
      <c r="P34" s="908"/>
      <c r="Q34" s="910"/>
      <c r="R34" s="604"/>
      <c r="S34" s="620"/>
      <c r="T34" s="605"/>
      <c r="U34" s="908"/>
      <c r="V34" s="910"/>
      <c r="W34" s="908"/>
      <c r="X34" s="910"/>
      <c r="Y34" s="186"/>
      <c r="Z34" s="187"/>
      <c r="AA34" s="187"/>
      <c r="AB34" s="187"/>
      <c r="AC34" s="188"/>
      <c r="AD34" s="188"/>
      <c r="AE34" s="188"/>
      <c r="AF34" s="188"/>
      <c r="AG34" s="188"/>
      <c r="AH34" s="188"/>
      <c r="AI34" s="188"/>
      <c r="AJ34" s="188"/>
      <c r="AK34" s="908"/>
      <c r="AL34" s="909"/>
      <c r="AM34" s="909"/>
      <c r="AN34" s="909"/>
      <c r="AO34" s="910"/>
      <c r="AP34" s="2"/>
      <c r="AQ34" s="189">
        <f t="shared" si="2"/>
        <v>1</v>
      </c>
      <c r="AS34" s="912"/>
      <c r="AT34" s="912"/>
    </row>
    <row r="35" spans="2:86" ht="12" customHeight="1" x14ac:dyDescent="0.15">
      <c r="B35" s="872"/>
      <c r="C35" s="877"/>
      <c r="D35" s="875"/>
      <c r="E35" s="875"/>
      <c r="F35" s="875"/>
      <c r="G35" s="875"/>
      <c r="H35" s="875"/>
      <c r="I35" s="875"/>
      <c r="J35" s="876"/>
      <c r="K35" s="913" t="s">
        <v>945</v>
      </c>
      <c r="L35" s="898" t="s">
        <v>946</v>
      </c>
      <c r="M35" s="898"/>
      <c r="N35" s="898"/>
      <c r="O35" s="898"/>
      <c r="P35" s="898"/>
      <c r="Q35" s="898"/>
      <c r="R35" s="898"/>
      <c r="S35" s="898"/>
      <c r="T35" s="898"/>
      <c r="U35" s="898"/>
      <c r="V35" s="898"/>
      <c r="W35" s="898"/>
      <c r="X35" s="898"/>
      <c r="Y35" s="884" t="s">
        <v>947</v>
      </c>
      <c r="Z35" s="885"/>
      <c r="AA35" s="885"/>
      <c r="AB35" s="886"/>
      <c r="AC35" s="190">
        <f t="shared" ref="AC35:AJ35" si="3">SUM(AC11:AC34)</f>
        <v>0</v>
      </c>
      <c r="AD35" s="190">
        <f t="shared" si="3"/>
        <v>0</v>
      </c>
      <c r="AE35" s="190">
        <f>SUM(AE11:AE34)</f>
        <v>0</v>
      </c>
      <c r="AF35" s="190">
        <f t="shared" si="3"/>
        <v>2.5000000000000001E-3</v>
      </c>
      <c r="AG35" s="190">
        <f t="shared" si="3"/>
        <v>0</v>
      </c>
      <c r="AH35" s="190">
        <f t="shared" si="3"/>
        <v>0</v>
      </c>
      <c r="AI35" s="190">
        <f t="shared" si="3"/>
        <v>0</v>
      </c>
      <c r="AJ35" s="191">
        <f t="shared" si="3"/>
        <v>0</v>
      </c>
      <c r="AK35" s="898" t="s">
        <v>948</v>
      </c>
      <c r="AL35" s="898"/>
      <c r="AM35" s="915" t="s">
        <v>949</v>
      </c>
      <c r="AN35" s="915"/>
      <c r="AO35" s="915"/>
      <c r="AP35" s="2"/>
    </row>
    <row r="36" spans="2:86" ht="12" customHeight="1" x14ac:dyDescent="0.15">
      <c r="B36" s="872"/>
      <c r="C36" s="877"/>
      <c r="D36" s="875"/>
      <c r="E36" s="875"/>
      <c r="F36" s="875"/>
      <c r="G36" s="875"/>
      <c r="H36" s="875"/>
      <c r="I36" s="875"/>
      <c r="J36" s="876"/>
      <c r="K36" s="914"/>
      <c r="L36" s="892" t="s">
        <v>950</v>
      </c>
      <c r="M36" s="899"/>
      <c r="N36" s="893"/>
      <c r="O36" s="892" t="s">
        <v>951</v>
      </c>
      <c r="P36" s="899"/>
      <c r="Q36" s="899"/>
      <c r="R36" s="899"/>
      <c r="S36" s="899"/>
      <c r="T36" s="899"/>
      <c r="U36" s="899"/>
      <c r="V36" s="899"/>
      <c r="W36" s="899"/>
      <c r="X36" s="893"/>
      <c r="Y36" s="183" t="s">
        <v>527</v>
      </c>
      <c r="Z36" s="184" t="s">
        <v>526</v>
      </c>
      <c r="AA36" s="184" t="s">
        <v>943</v>
      </c>
      <c r="AB36" s="184" t="s">
        <v>944</v>
      </c>
      <c r="AC36" s="184" t="s">
        <v>527</v>
      </c>
      <c r="AD36" s="184" t="s">
        <v>526</v>
      </c>
      <c r="AE36" s="184" t="s">
        <v>943</v>
      </c>
      <c r="AF36" s="184" t="s">
        <v>944</v>
      </c>
      <c r="AG36" s="184" t="s">
        <v>527</v>
      </c>
      <c r="AH36" s="184" t="s">
        <v>526</v>
      </c>
      <c r="AI36" s="184" t="s">
        <v>943</v>
      </c>
      <c r="AJ36" s="192" t="s">
        <v>944</v>
      </c>
      <c r="AK36" s="898"/>
      <c r="AL36" s="898"/>
      <c r="AM36" s="915"/>
      <c r="AN36" s="915"/>
      <c r="AO36" s="915"/>
      <c r="AP36" s="2"/>
    </row>
    <row r="37" spans="2:86" ht="14.25" customHeight="1" x14ac:dyDescent="0.15">
      <c r="B37" s="872"/>
      <c r="C37" s="877"/>
      <c r="D37" s="875"/>
      <c r="E37" s="875"/>
      <c r="F37" s="875"/>
      <c r="G37" s="875"/>
      <c r="H37" s="875"/>
      <c r="I37" s="875"/>
      <c r="J37" s="876"/>
      <c r="K37" s="914"/>
      <c r="L37" s="894"/>
      <c r="M37" s="903"/>
      <c r="N37" s="895"/>
      <c r="O37" s="894"/>
      <c r="P37" s="903"/>
      <c r="Q37" s="903"/>
      <c r="R37" s="903"/>
      <c r="S37" s="903"/>
      <c r="T37" s="903"/>
      <c r="U37" s="903"/>
      <c r="V37" s="903"/>
      <c r="W37" s="903"/>
      <c r="X37" s="895"/>
      <c r="Y37" s="916">
        <f>COUNTIF(Y11:Y34,"〇")</f>
        <v>0</v>
      </c>
      <c r="Z37" s="916">
        <f>COUNTIF(Z11:Z34,"〇")</f>
        <v>0</v>
      </c>
      <c r="AA37" s="916">
        <f>COUNTIF(AA11:AA34,"〇")</f>
        <v>0</v>
      </c>
      <c r="AB37" s="916">
        <f>COUNTIF(AB11:AB34,"〇")</f>
        <v>0</v>
      </c>
      <c r="AC37" s="916">
        <f>COUNTA(AC11:AC34)</f>
        <v>0</v>
      </c>
      <c r="AD37" s="916">
        <f t="shared" ref="AD37:AI37" si="4">COUNTA(AD11:AD34)</f>
        <v>0</v>
      </c>
      <c r="AE37" s="916">
        <f t="shared" si="4"/>
        <v>0</v>
      </c>
      <c r="AF37" s="916">
        <f t="shared" si="4"/>
        <v>2</v>
      </c>
      <c r="AG37" s="916">
        <f t="shared" si="4"/>
        <v>0</v>
      </c>
      <c r="AH37" s="916">
        <f t="shared" si="4"/>
        <v>0</v>
      </c>
      <c r="AI37" s="916">
        <f t="shared" si="4"/>
        <v>0</v>
      </c>
      <c r="AJ37" s="916">
        <f>COUNTA(AJ11:AJ34)</f>
        <v>0</v>
      </c>
      <c r="AK37" s="898"/>
      <c r="AL37" s="898"/>
      <c r="AM37" s="915"/>
      <c r="AN37" s="915"/>
      <c r="AO37" s="915"/>
      <c r="AP37" s="2"/>
    </row>
    <row r="38" spans="2:86" ht="14.25" customHeight="1" x14ac:dyDescent="0.15">
      <c r="B38" s="872"/>
      <c r="C38" s="877"/>
      <c r="D38" s="875"/>
      <c r="E38" s="875"/>
      <c r="F38" s="875"/>
      <c r="G38" s="875"/>
      <c r="H38" s="875"/>
      <c r="I38" s="875"/>
      <c r="J38" s="876"/>
      <c r="K38" s="914"/>
      <c r="L38" s="896"/>
      <c r="M38" s="900"/>
      <c r="N38" s="897"/>
      <c r="O38" s="896"/>
      <c r="P38" s="900"/>
      <c r="Q38" s="900"/>
      <c r="R38" s="900"/>
      <c r="S38" s="900"/>
      <c r="T38" s="900"/>
      <c r="U38" s="900"/>
      <c r="V38" s="900"/>
      <c r="W38" s="900"/>
      <c r="X38" s="897"/>
      <c r="Y38" s="916"/>
      <c r="Z38" s="916"/>
      <c r="AA38" s="916"/>
      <c r="AB38" s="916"/>
      <c r="AC38" s="916"/>
      <c r="AD38" s="916"/>
      <c r="AE38" s="916"/>
      <c r="AF38" s="916"/>
      <c r="AG38" s="916"/>
      <c r="AH38" s="916"/>
      <c r="AI38" s="916"/>
      <c r="AJ38" s="916"/>
      <c r="AK38" s="898"/>
      <c r="AL38" s="898"/>
      <c r="AM38" s="915"/>
      <c r="AN38" s="915"/>
      <c r="AO38" s="915"/>
      <c r="AP38" s="2"/>
    </row>
    <row r="39" spans="2:86" ht="12" customHeight="1" x14ac:dyDescent="0.15">
      <c r="B39" s="872"/>
      <c r="C39" s="877"/>
      <c r="D39" s="875"/>
      <c r="E39" s="875"/>
      <c r="F39" s="875"/>
      <c r="G39" s="875"/>
      <c r="H39" s="875"/>
      <c r="I39" s="875"/>
      <c r="J39" s="875"/>
      <c r="K39" s="924" t="s">
        <v>952</v>
      </c>
      <c r="L39" s="926"/>
      <c r="M39" s="926"/>
      <c r="N39" s="926"/>
      <c r="O39" s="926"/>
      <c r="P39" s="926"/>
      <c r="Q39" s="926"/>
      <c r="R39" s="926"/>
      <c r="S39" s="926"/>
      <c r="T39" s="926"/>
      <c r="U39" s="926"/>
      <c r="V39" s="926"/>
      <c r="W39" s="926"/>
      <c r="X39" s="926"/>
      <c r="Y39" s="926"/>
      <c r="Z39" s="926"/>
      <c r="AA39" s="926"/>
      <c r="AB39" s="926"/>
      <c r="AC39" s="926"/>
      <c r="AD39" s="926"/>
      <c r="AE39" s="926"/>
      <c r="AF39" s="926"/>
      <c r="AG39" s="926"/>
      <c r="AH39" s="926"/>
      <c r="AI39" s="926"/>
      <c r="AJ39" s="926"/>
      <c r="AK39" s="927"/>
      <c r="AL39" s="927"/>
      <c r="AM39" s="927"/>
      <c r="AN39" s="927"/>
      <c r="AO39" s="928"/>
      <c r="AP39" s="2"/>
    </row>
    <row r="40" spans="2:86" ht="12" customHeight="1" x14ac:dyDescent="0.15">
      <c r="B40" s="872"/>
      <c r="C40" s="877"/>
      <c r="D40" s="875"/>
      <c r="E40" s="875"/>
      <c r="F40" s="875"/>
      <c r="G40" s="875"/>
      <c r="H40" s="875"/>
      <c r="I40" s="875"/>
      <c r="J40" s="875"/>
      <c r="K40" s="925"/>
      <c r="L40" s="927"/>
      <c r="M40" s="927"/>
      <c r="N40" s="927"/>
      <c r="O40" s="927"/>
      <c r="P40" s="927"/>
      <c r="Q40" s="927"/>
      <c r="R40" s="927"/>
      <c r="S40" s="927"/>
      <c r="T40" s="927"/>
      <c r="U40" s="927"/>
      <c r="V40" s="927"/>
      <c r="W40" s="927"/>
      <c r="X40" s="927"/>
      <c r="Y40" s="927"/>
      <c r="Z40" s="927"/>
      <c r="AA40" s="927"/>
      <c r="AB40" s="927"/>
      <c r="AC40" s="927"/>
      <c r="AD40" s="927"/>
      <c r="AE40" s="927"/>
      <c r="AF40" s="927"/>
      <c r="AG40" s="927"/>
      <c r="AH40" s="927"/>
      <c r="AI40" s="927"/>
      <c r="AJ40" s="927"/>
      <c r="AK40" s="927"/>
      <c r="AL40" s="927"/>
      <c r="AM40" s="927"/>
      <c r="AN40" s="927"/>
      <c r="AO40" s="928"/>
      <c r="AP40" s="2"/>
    </row>
    <row r="41" spans="2:86" ht="12" customHeight="1" x14ac:dyDescent="0.15">
      <c r="B41" s="872"/>
      <c r="C41" s="877"/>
      <c r="D41" s="875"/>
      <c r="E41" s="875"/>
      <c r="F41" s="875"/>
      <c r="G41" s="875"/>
      <c r="H41" s="875"/>
      <c r="I41" s="875"/>
      <c r="J41" s="875"/>
      <c r="K41" s="925"/>
      <c r="L41" s="927"/>
      <c r="M41" s="927"/>
      <c r="N41" s="927"/>
      <c r="O41" s="927"/>
      <c r="P41" s="927"/>
      <c r="Q41" s="927"/>
      <c r="R41" s="927"/>
      <c r="S41" s="927"/>
      <c r="T41" s="927"/>
      <c r="U41" s="927"/>
      <c r="V41" s="927"/>
      <c r="W41" s="927"/>
      <c r="X41" s="927"/>
      <c r="Y41" s="927"/>
      <c r="Z41" s="927"/>
      <c r="AA41" s="927"/>
      <c r="AB41" s="927"/>
      <c r="AC41" s="927"/>
      <c r="AD41" s="927"/>
      <c r="AE41" s="927"/>
      <c r="AF41" s="927"/>
      <c r="AG41" s="927"/>
      <c r="AH41" s="927"/>
      <c r="AI41" s="927"/>
      <c r="AJ41" s="927"/>
      <c r="AK41" s="927"/>
      <c r="AL41" s="927"/>
      <c r="AM41" s="927"/>
      <c r="AN41" s="927"/>
      <c r="AO41" s="928"/>
      <c r="AP41" s="2"/>
    </row>
    <row r="42" spans="2:86" ht="12" customHeight="1" x14ac:dyDescent="0.15">
      <c r="B42" s="872"/>
      <c r="C42" s="877"/>
      <c r="D42" s="875"/>
      <c r="E42" s="875"/>
      <c r="F42" s="875"/>
      <c r="G42" s="875"/>
      <c r="H42" s="875"/>
      <c r="I42" s="875"/>
      <c r="J42" s="875"/>
      <c r="K42" s="925"/>
      <c r="L42" s="929"/>
      <c r="M42" s="929"/>
      <c r="N42" s="929"/>
      <c r="O42" s="929"/>
      <c r="P42" s="929"/>
      <c r="Q42" s="929"/>
      <c r="R42" s="929"/>
      <c r="S42" s="929"/>
      <c r="T42" s="929"/>
      <c r="U42" s="929"/>
      <c r="V42" s="929"/>
      <c r="W42" s="929"/>
      <c r="X42" s="929"/>
      <c r="Y42" s="929"/>
      <c r="Z42" s="929"/>
      <c r="AA42" s="929"/>
      <c r="AB42" s="929"/>
      <c r="AC42" s="929"/>
      <c r="AD42" s="929"/>
      <c r="AE42" s="929"/>
      <c r="AF42" s="929"/>
      <c r="AG42" s="929"/>
      <c r="AH42" s="929"/>
      <c r="AI42" s="929"/>
      <c r="AJ42" s="929"/>
      <c r="AK42" s="929"/>
      <c r="AL42" s="929"/>
      <c r="AM42" s="929"/>
      <c r="AN42" s="929"/>
      <c r="AO42" s="930"/>
      <c r="AP42" s="172"/>
      <c r="CD42" s="2"/>
      <c r="CE42" s="2"/>
      <c r="CF42" s="2"/>
      <c r="CG42" s="2"/>
      <c r="CH42" s="2"/>
    </row>
    <row r="43" spans="2:86" ht="12" customHeight="1" x14ac:dyDescent="0.15">
      <c r="B43" s="872"/>
      <c r="C43" s="877"/>
      <c r="D43" s="875"/>
      <c r="E43" s="875"/>
      <c r="F43" s="875"/>
      <c r="G43" s="875"/>
      <c r="H43" s="875"/>
      <c r="I43" s="875"/>
      <c r="J43" s="876"/>
      <c r="K43" s="917" t="s">
        <v>953</v>
      </c>
      <c r="L43" s="917"/>
      <c r="M43" s="917"/>
      <c r="N43" s="917"/>
      <c r="O43" s="917"/>
      <c r="P43" s="917"/>
      <c r="Q43" s="917"/>
      <c r="R43" s="917"/>
      <c r="S43" s="917"/>
      <c r="T43" s="917"/>
      <c r="U43" s="917"/>
      <c r="V43" s="917"/>
      <c r="W43" s="917"/>
      <c r="X43" s="917"/>
      <c r="Y43" s="917"/>
      <c r="Z43" s="917"/>
      <c r="AA43" s="917"/>
      <c r="AB43" s="917"/>
      <c r="AC43" s="917"/>
      <c r="AD43" s="917"/>
      <c r="AE43" s="917"/>
      <c r="AF43" s="917"/>
      <c r="AG43" s="917"/>
      <c r="AH43" s="917"/>
      <c r="AI43" s="917"/>
      <c r="AJ43" s="917"/>
      <c r="AK43" s="917"/>
      <c r="AL43" s="917"/>
      <c r="AM43" s="917"/>
      <c r="AN43" s="917"/>
      <c r="AO43" s="917"/>
      <c r="AP43" s="172"/>
      <c r="CD43" s="2"/>
      <c r="CE43" s="2"/>
      <c r="CF43" s="2"/>
      <c r="CG43" s="2"/>
      <c r="CH43" s="2"/>
    </row>
    <row r="44" spans="2:86" ht="12" customHeight="1" x14ac:dyDescent="0.15">
      <c r="B44" s="872"/>
      <c r="C44" s="877"/>
      <c r="D44" s="875"/>
      <c r="E44" s="875"/>
      <c r="F44" s="875"/>
      <c r="G44" s="875"/>
      <c r="H44" s="875"/>
      <c r="I44" s="875"/>
      <c r="J44" s="876"/>
      <c r="K44" s="918" t="s">
        <v>954</v>
      </c>
      <c r="L44" s="919"/>
      <c r="M44" s="919"/>
      <c r="N44" s="919"/>
      <c r="O44" s="919"/>
      <c r="P44" s="919"/>
      <c r="Q44" s="919"/>
      <c r="R44" s="919"/>
      <c r="S44" s="919"/>
      <c r="T44" s="919"/>
      <c r="U44" s="919"/>
      <c r="V44" s="919"/>
      <c r="W44" s="919"/>
      <c r="X44" s="919"/>
      <c r="Y44" s="919"/>
      <c r="Z44" s="919"/>
      <c r="AA44" s="919"/>
      <c r="AB44" s="919"/>
      <c r="AC44" s="919"/>
      <c r="AD44" s="919"/>
      <c r="AE44" s="919"/>
      <c r="AF44" s="919"/>
      <c r="AG44" s="919"/>
      <c r="AH44" s="919"/>
      <c r="AI44" s="919"/>
      <c r="AJ44" s="919"/>
      <c r="AK44" s="919"/>
      <c r="AL44" s="919"/>
      <c r="AM44" s="919"/>
      <c r="AN44" s="919"/>
      <c r="AO44" s="920"/>
      <c r="AP44" s="172"/>
      <c r="CD44" s="2"/>
      <c r="CE44" s="2"/>
      <c r="CF44" s="2"/>
      <c r="CG44" s="2"/>
      <c r="CH44" s="2"/>
    </row>
    <row r="45" spans="2:86" ht="12" customHeight="1" x14ac:dyDescent="0.15">
      <c r="B45" s="480"/>
      <c r="C45" s="878"/>
      <c r="D45" s="879"/>
      <c r="E45" s="879"/>
      <c r="F45" s="879"/>
      <c r="G45" s="879"/>
      <c r="H45" s="879"/>
      <c r="I45" s="879"/>
      <c r="J45" s="880"/>
      <c r="K45" s="921" t="s">
        <v>955</v>
      </c>
      <c r="L45" s="922"/>
      <c r="M45" s="922"/>
      <c r="N45" s="922"/>
      <c r="O45" s="922"/>
      <c r="P45" s="922"/>
      <c r="Q45" s="922"/>
      <c r="R45" s="922"/>
      <c r="S45" s="922"/>
      <c r="T45" s="922"/>
      <c r="U45" s="922"/>
      <c r="V45" s="922"/>
      <c r="W45" s="922"/>
      <c r="X45" s="922"/>
      <c r="Y45" s="922"/>
      <c r="Z45" s="922"/>
      <c r="AA45" s="922"/>
      <c r="AB45" s="922"/>
      <c r="AC45" s="922"/>
      <c r="AD45" s="922"/>
      <c r="AE45" s="922"/>
      <c r="AF45" s="922"/>
      <c r="AG45" s="922"/>
      <c r="AH45" s="922"/>
      <c r="AI45" s="922"/>
      <c r="AJ45" s="922"/>
      <c r="AK45" s="922"/>
      <c r="AL45" s="922"/>
      <c r="AM45" s="922"/>
      <c r="AN45" s="922"/>
      <c r="AO45" s="923"/>
      <c r="AP45" s="172"/>
      <c r="CD45" s="2"/>
      <c r="CE45" s="2"/>
      <c r="CF45" s="2"/>
      <c r="CG45" s="2"/>
      <c r="CH45" s="2"/>
    </row>
    <row r="46" spans="2:86" ht="12" customHeight="1" x14ac:dyDescent="0.2">
      <c r="B46" s="159" t="s">
        <v>956</v>
      </c>
      <c r="C46" s="181"/>
      <c r="D46" s="181"/>
      <c r="E46" s="181"/>
      <c r="F46" s="181"/>
      <c r="G46" s="181"/>
      <c r="H46" s="181"/>
      <c r="I46" s="181"/>
      <c r="J46" s="181"/>
      <c r="K46" s="193"/>
      <c r="L46" s="193"/>
      <c r="M46" s="193"/>
      <c r="N46" s="193"/>
      <c r="O46" s="193"/>
      <c r="P46" s="193"/>
      <c r="Q46" s="193"/>
      <c r="R46" s="193"/>
      <c r="S46" s="193"/>
      <c r="T46" s="193"/>
      <c r="U46" s="193"/>
      <c r="V46" s="193"/>
      <c r="W46" s="193"/>
      <c r="X46" s="193"/>
      <c r="Y46" s="193"/>
      <c r="Z46" s="193"/>
      <c r="AA46" s="193"/>
      <c r="AB46" s="193"/>
      <c r="AC46" s="193"/>
      <c r="AD46" s="193"/>
      <c r="AE46" s="193"/>
      <c r="AF46" s="193"/>
      <c r="AG46" s="193"/>
      <c r="AH46" s="193"/>
      <c r="AI46" s="193"/>
      <c r="AJ46" s="193"/>
      <c r="AK46" s="193"/>
      <c r="AL46" s="193"/>
      <c r="AM46" s="193"/>
      <c r="AN46" s="193"/>
      <c r="AO46" s="193"/>
      <c r="AP46" s="172"/>
      <c r="CD46" s="2"/>
      <c r="CE46" s="2"/>
      <c r="CF46" s="2"/>
      <c r="CG46" s="2"/>
      <c r="CH46" s="2"/>
    </row>
    <row r="47" spans="2:86" s="159" customFormat="1" ht="12" customHeight="1" x14ac:dyDescent="0.15">
      <c r="B47" s="2" t="s">
        <v>957</v>
      </c>
      <c r="AP47" s="172"/>
      <c r="AQ47" s="172"/>
      <c r="AR47" s="172"/>
      <c r="AS47" s="172"/>
      <c r="AT47" s="172"/>
      <c r="AU47" s="172"/>
      <c r="AV47" s="172"/>
      <c r="AW47" s="172"/>
      <c r="AX47" s="172"/>
      <c r="AY47" s="172"/>
      <c r="AZ47" s="172"/>
      <c r="BA47" s="172"/>
      <c r="BB47" s="172"/>
      <c r="BC47" s="172"/>
      <c r="BD47" s="172"/>
      <c r="BE47" s="172"/>
      <c r="BF47" s="172"/>
      <c r="BG47" s="172"/>
      <c r="BH47" s="172"/>
      <c r="BI47" s="172"/>
      <c r="BJ47" s="172"/>
      <c r="BK47" s="172"/>
      <c r="BL47" s="172"/>
      <c r="BM47" s="172"/>
      <c r="BN47" s="172"/>
      <c r="BO47" s="172"/>
      <c r="BP47" s="172"/>
      <c r="BQ47" s="172"/>
      <c r="BR47" s="172"/>
      <c r="BS47" s="172"/>
      <c r="BT47" s="172"/>
      <c r="BU47" s="172"/>
      <c r="BV47" s="172"/>
      <c r="BW47" s="172"/>
      <c r="BX47" s="172"/>
      <c r="BY47" s="172"/>
      <c r="BZ47" s="172"/>
      <c r="CA47" s="172"/>
      <c r="CB47" s="172"/>
      <c r="CC47" s="172"/>
    </row>
    <row r="48" spans="2:86" ht="12" customHeight="1" x14ac:dyDescent="0.15">
      <c r="B48" s="2" t="s">
        <v>958</v>
      </c>
      <c r="AP48" s="172"/>
      <c r="CD48" s="2"/>
      <c r="CE48" s="2"/>
      <c r="CF48" s="2"/>
      <c r="CG48" s="2"/>
      <c r="CH48" s="2"/>
    </row>
    <row r="49" spans="2:86" ht="12" customHeight="1" x14ac:dyDescent="0.15">
      <c r="B49" s="2" t="s">
        <v>959</v>
      </c>
      <c r="AP49" s="172"/>
      <c r="CD49" s="2"/>
      <c r="CE49" s="2"/>
      <c r="CF49" s="2"/>
      <c r="CG49" s="2"/>
      <c r="CH49" s="2"/>
    </row>
    <row r="50" spans="2:86" ht="12" customHeight="1" x14ac:dyDescent="0.15">
      <c r="B50" s="2" t="s">
        <v>960</v>
      </c>
    </row>
    <row r="51" spans="2:86" ht="12" customHeight="1" x14ac:dyDescent="0.15">
      <c r="B51" s="2" t="s">
        <v>961</v>
      </c>
    </row>
    <row r="52" spans="2:86" ht="12" customHeight="1" x14ac:dyDescent="0.15">
      <c r="B52" s="2" t="s">
        <v>962</v>
      </c>
    </row>
    <row r="53" spans="2:86" x14ac:dyDescent="0.15">
      <c r="B53" s="2" t="s">
        <v>963</v>
      </c>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9"/>
  <conditionalFormatting sqref="Y11:AB34 AG11:AJ34">
    <cfRule type="expression" dxfId="233" priority="3">
      <formula>$AQ11=2</formula>
    </cfRule>
  </conditionalFormatting>
  <conditionalFormatting sqref="Y11:AF34">
    <cfRule type="expression" dxfId="232" priority="2">
      <formula>$AQ11=3</formula>
    </cfRule>
  </conditionalFormatting>
  <conditionalFormatting sqref="AC11:AJ34">
    <cfRule type="expression" dxfId="231" priority="1">
      <formula>$AQ11=1</formula>
    </cfRule>
  </conditionalFormatting>
  <dataValidations count="2">
    <dataValidation type="list" allowBlank="1" showInputMessage="1" showErrorMessage="1" sqref="N11:O34" xr:uid="{B72F66D0-A1C1-41BD-B5CC-767F4CDDCE3C}">
      <formula1>INDIRECT(L11)</formula1>
    </dataValidation>
    <dataValidation type="list" allowBlank="1" showInputMessage="1" showErrorMessage="1" sqref="Y11:AB34" xr:uid="{A4FD8070-05E8-4BCD-B564-6F44B6C7FCE4}">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1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5D4AE7-1203-4F64-B1D4-E598784DF266}">
  <sheetPr codeName="Sheet151"/>
  <dimension ref="B1:CH53"/>
  <sheetViews>
    <sheetView showGridLines="0" showZeros="0" view="pageBreakPreview" zoomScale="85" zoomScaleNormal="85" zoomScaleSheetLayoutView="85"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1" customWidth="1"/>
    <col min="43" max="86" width="4.125" style="172" customWidth="1"/>
    <col min="87" max="99" width="8" style="2" customWidth="1"/>
    <col min="100" max="110" width="9" style="2"/>
    <col min="111" max="111" width="14" style="2" bestFit="1" customWidth="1"/>
    <col min="112" max="16384" width="9" style="2"/>
  </cols>
  <sheetData>
    <row r="1" spans="2:86" ht="12" customHeight="1" x14ac:dyDescent="0.15">
      <c r="AU1" s="860" t="s">
        <v>909</v>
      </c>
      <c r="AV1" s="861" t="s">
        <v>910</v>
      </c>
      <c r="AW1" s="861"/>
      <c r="AX1" s="861"/>
      <c r="AY1" s="855" t="s">
        <v>911</v>
      </c>
      <c r="AZ1" s="855"/>
      <c r="BA1" s="855"/>
      <c r="BB1" s="855"/>
      <c r="BC1" s="855"/>
      <c r="BD1" s="855"/>
      <c r="BE1" s="855"/>
      <c r="BF1" s="855"/>
      <c r="BG1" s="855"/>
      <c r="BH1" s="855"/>
      <c r="BI1" s="855"/>
      <c r="BJ1" s="855"/>
      <c r="BK1" s="855" t="s">
        <v>912</v>
      </c>
      <c r="BL1" s="855"/>
      <c r="BM1" s="855"/>
      <c r="BN1" s="855"/>
      <c r="BO1" s="855"/>
      <c r="BP1" s="855"/>
      <c r="BQ1" s="855"/>
      <c r="BR1" s="855"/>
      <c r="BS1" s="855"/>
      <c r="BT1" s="855"/>
      <c r="BU1" s="855"/>
      <c r="BV1" s="855"/>
      <c r="BW1" s="857"/>
      <c r="BX1" s="857"/>
      <c r="BY1" s="857"/>
      <c r="BZ1" s="857"/>
      <c r="CA1" s="857"/>
      <c r="CB1" s="857"/>
      <c r="CC1" s="857"/>
      <c r="CD1" s="857"/>
      <c r="CE1" s="857"/>
      <c r="CF1" s="857"/>
      <c r="CG1" s="857"/>
      <c r="CH1" s="857"/>
    </row>
    <row r="2" spans="2:86" ht="8.25" customHeight="1" x14ac:dyDescent="0.15">
      <c r="AU2" s="860"/>
      <c r="AV2" s="861" t="s">
        <v>913</v>
      </c>
      <c r="AW2" s="862" t="s">
        <v>914</v>
      </c>
      <c r="AX2" s="862" t="s">
        <v>915</v>
      </c>
      <c r="AY2" s="855" t="s">
        <v>916</v>
      </c>
      <c r="AZ2" s="855"/>
      <c r="BA2" s="855"/>
      <c r="BB2" s="855"/>
      <c r="BC2" s="855"/>
      <c r="BD2" s="855"/>
      <c r="BE2" s="855"/>
      <c r="BF2" s="855"/>
      <c r="BG2" s="855"/>
      <c r="BH2" s="855"/>
      <c r="BI2" s="855"/>
      <c r="BJ2" s="855"/>
      <c r="BK2" s="855" t="s">
        <v>917</v>
      </c>
      <c r="BL2" s="855"/>
      <c r="BM2" s="855"/>
      <c r="BN2" s="855"/>
      <c r="BO2" s="855" t="s">
        <v>918</v>
      </c>
      <c r="BP2" s="855"/>
      <c r="BQ2" s="855"/>
      <c r="BR2" s="855"/>
      <c r="BS2" s="855"/>
      <c r="BT2" s="855"/>
      <c r="BU2" s="855"/>
      <c r="BV2" s="855"/>
      <c r="BW2" s="856"/>
      <c r="BX2" s="856"/>
      <c r="BY2" s="856"/>
      <c r="BZ2" s="856"/>
      <c r="CA2" s="857"/>
      <c r="CB2" s="857"/>
      <c r="CC2" s="857"/>
      <c r="CD2" s="857"/>
      <c r="CE2" s="857"/>
      <c r="CF2" s="857"/>
      <c r="CG2" s="857"/>
      <c r="CH2" s="857"/>
    </row>
    <row r="3" spans="2:86" ht="24.95" customHeight="1" x14ac:dyDescent="0.15">
      <c r="B3" s="568" t="s">
        <v>919</v>
      </c>
      <c r="C3" s="858"/>
      <c r="D3" s="858"/>
      <c r="E3" s="859"/>
      <c r="F3" s="859"/>
      <c r="G3" s="859"/>
      <c r="H3" s="859"/>
      <c r="I3" s="859"/>
      <c r="J3" s="859"/>
      <c r="K3" s="858"/>
      <c r="L3" s="858"/>
      <c r="M3" s="858"/>
      <c r="N3" s="858"/>
      <c r="O3" s="858"/>
      <c r="P3" s="858"/>
      <c r="Q3" s="858"/>
      <c r="R3" s="858"/>
      <c r="S3" s="858"/>
      <c r="T3" s="858"/>
      <c r="U3" s="858"/>
      <c r="V3" s="858"/>
      <c r="W3" s="858"/>
      <c r="X3" s="858"/>
      <c r="Y3" s="858"/>
      <c r="Z3" s="858"/>
      <c r="AA3" s="858"/>
      <c r="AB3" s="858"/>
      <c r="AC3" s="858"/>
      <c r="AD3" s="858"/>
      <c r="AE3" s="858"/>
      <c r="AF3" s="858"/>
      <c r="AG3" s="858"/>
      <c r="AH3" s="858"/>
      <c r="AI3" s="858"/>
      <c r="AJ3" s="858"/>
      <c r="AK3" s="858"/>
      <c r="AL3" s="858"/>
      <c r="AM3" s="858"/>
      <c r="AN3" s="858"/>
      <c r="AO3" s="858"/>
      <c r="AU3" s="860"/>
      <c r="AV3" s="861"/>
      <c r="AW3" s="862"/>
      <c r="AX3" s="862"/>
      <c r="AY3" s="855" t="s">
        <v>920</v>
      </c>
      <c r="AZ3" s="855"/>
      <c r="BA3" s="855"/>
      <c r="BB3" s="855"/>
      <c r="BC3" s="855" t="s">
        <v>921</v>
      </c>
      <c r="BD3" s="855"/>
      <c r="BE3" s="855"/>
      <c r="BF3" s="855"/>
      <c r="BG3" s="855" t="s">
        <v>922</v>
      </c>
      <c r="BH3" s="855"/>
      <c r="BI3" s="855"/>
      <c r="BJ3" s="855"/>
      <c r="BK3" s="855" t="s">
        <v>923</v>
      </c>
      <c r="BL3" s="855"/>
      <c r="BM3" s="855"/>
      <c r="BN3" s="855"/>
      <c r="BO3" s="855" t="s">
        <v>921</v>
      </c>
      <c r="BP3" s="855"/>
      <c r="BQ3" s="855"/>
      <c r="BR3" s="855"/>
      <c r="BS3" s="855" t="s">
        <v>922</v>
      </c>
      <c r="BT3" s="855"/>
      <c r="BU3" s="855"/>
      <c r="BV3" s="855"/>
      <c r="BW3" s="857"/>
      <c r="BX3" s="857"/>
      <c r="BY3" s="857"/>
      <c r="BZ3" s="857"/>
      <c r="CA3" s="857"/>
      <c r="CB3" s="857"/>
      <c r="CC3" s="857"/>
      <c r="CD3" s="857"/>
      <c r="CE3" s="857"/>
      <c r="CF3" s="857"/>
      <c r="CG3" s="857"/>
      <c r="CH3" s="857"/>
    </row>
    <row r="4" spans="2:86" ht="18" customHeight="1" x14ac:dyDescent="0.15">
      <c r="B4" s="401" t="s">
        <v>8</v>
      </c>
      <c r="C4" s="401"/>
      <c r="D4" s="401"/>
      <c r="E4" s="624" t="s">
        <v>542</v>
      </c>
      <c r="F4" s="625"/>
      <c r="G4" s="625"/>
      <c r="H4" s="625"/>
      <c r="I4" s="625"/>
      <c r="J4" s="626"/>
      <c r="K4" s="496" t="s">
        <v>9</v>
      </c>
      <c r="L4" s="496"/>
      <c r="M4" s="496"/>
      <c r="N4" s="648" t="s">
        <v>543</v>
      </c>
      <c r="O4" s="648"/>
      <c r="P4" s="648"/>
      <c r="Q4" s="648"/>
      <c r="R4" s="648"/>
      <c r="S4" s="648"/>
      <c r="T4" s="498" t="s">
        <v>924</v>
      </c>
      <c r="U4" s="499"/>
      <c r="V4" s="499"/>
      <c r="W4" s="499"/>
      <c r="X4" s="500"/>
      <c r="Y4" s="870" t="s">
        <v>545</v>
      </c>
      <c r="Z4" s="870"/>
      <c r="AA4" s="870"/>
      <c r="AB4" s="870"/>
      <c r="AC4" s="870"/>
      <c r="AD4" s="870"/>
      <c r="AE4" s="870"/>
      <c r="AF4" s="870"/>
      <c r="AG4" s="498" t="s">
        <v>546</v>
      </c>
      <c r="AH4" s="499"/>
      <c r="AI4" s="499"/>
      <c r="AJ4" s="500"/>
      <c r="AK4" s="863">
        <v>45621</v>
      </c>
      <c r="AL4" s="864"/>
      <c r="AM4" s="864"/>
      <c r="AN4" s="864"/>
      <c r="AO4" s="865"/>
      <c r="AU4" s="860"/>
      <c r="AV4" s="861"/>
      <c r="AW4" s="862"/>
      <c r="AX4" s="862"/>
      <c r="AY4" s="173" t="s">
        <v>925</v>
      </c>
      <c r="AZ4" s="173" t="s">
        <v>926</v>
      </c>
      <c r="BA4" s="173" t="s">
        <v>927</v>
      </c>
      <c r="BB4" s="173" t="s">
        <v>928</v>
      </c>
      <c r="BC4" s="173" t="s">
        <v>925</v>
      </c>
      <c r="BD4" s="173" t="s">
        <v>926</v>
      </c>
      <c r="BE4" s="173" t="s">
        <v>927</v>
      </c>
      <c r="BF4" s="173" t="s">
        <v>928</v>
      </c>
      <c r="BG4" s="173" t="s">
        <v>925</v>
      </c>
      <c r="BH4" s="173" t="s">
        <v>926</v>
      </c>
      <c r="BI4" s="173" t="s">
        <v>927</v>
      </c>
      <c r="BJ4" s="173" t="s">
        <v>928</v>
      </c>
      <c r="BK4" s="173" t="s">
        <v>925</v>
      </c>
      <c r="BL4" s="173" t="s">
        <v>926</v>
      </c>
      <c r="BM4" s="173" t="s">
        <v>927</v>
      </c>
      <c r="BN4" s="173" t="s">
        <v>928</v>
      </c>
      <c r="BO4" s="173" t="s">
        <v>925</v>
      </c>
      <c r="BP4" s="173" t="s">
        <v>926</v>
      </c>
      <c r="BQ4" s="173" t="s">
        <v>927</v>
      </c>
      <c r="BR4" s="173" t="s">
        <v>928</v>
      </c>
      <c r="BS4" s="173" t="s">
        <v>925</v>
      </c>
      <c r="BT4" s="173" t="s">
        <v>926</v>
      </c>
      <c r="BU4" s="173" t="s">
        <v>927</v>
      </c>
      <c r="BV4" s="173" t="s">
        <v>928</v>
      </c>
      <c r="BW4" s="5"/>
      <c r="BX4" s="5"/>
      <c r="BY4" s="5"/>
      <c r="BZ4" s="5"/>
      <c r="CA4" s="5"/>
      <c r="CB4" s="5"/>
      <c r="CC4" s="5"/>
      <c r="CD4" s="5"/>
      <c r="CE4" s="5"/>
      <c r="CF4" s="5"/>
      <c r="CG4" s="5"/>
      <c r="CH4" s="5"/>
    </row>
    <row r="5" spans="2:86" ht="18" customHeight="1" x14ac:dyDescent="0.15">
      <c r="B5" s="409" t="s">
        <v>0</v>
      </c>
      <c r="C5" s="409"/>
      <c r="D5" s="409"/>
      <c r="E5" s="634" t="s">
        <v>547</v>
      </c>
      <c r="F5" s="635"/>
      <c r="G5" s="635"/>
      <c r="H5" s="635"/>
      <c r="I5" s="635"/>
      <c r="J5" s="636"/>
      <c r="K5" s="528" t="s">
        <v>1</v>
      </c>
      <c r="L5" s="528"/>
      <c r="M5" s="528"/>
      <c r="N5" s="648" t="s">
        <v>548</v>
      </c>
      <c r="O5" s="648"/>
      <c r="P5" s="648"/>
      <c r="Q5" s="648"/>
      <c r="R5" s="648"/>
      <c r="S5" s="648"/>
      <c r="T5" s="501"/>
      <c r="U5" s="502"/>
      <c r="V5" s="502"/>
      <c r="W5" s="502"/>
      <c r="X5" s="503"/>
      <c r="Y5" s="869" t="s">
        <v>549</v>
      </c>
      <c r="Z5" s="869"/>
      <c r="AA5" s="869"/>
      <c r="AB5" s="869"/>
      <c r="AC5" s="869"/>
      <c r="AD5" s="869"/>
      <c r="AE5" s="869"/>
      <c r="AF5" s="869"/>
      <c r="AG5" s="632"/>
      <c r="AH5" s="650"/>
      <c r="AI5" s="650"/>
      <c r="AJ5" s="633"/>
      <c r="AK5" s="866"/>
      <c r="AL5" s="867"/>
      <c r="AM5" s="867"/>
      <c r="AN5" s="867"/>
      <c r="AO5" s="868"/>
      <c r="AU5" s="860"/>
      <c r="AV5" s="174" t="str">
        <f>N7</f>
        <v>S052</v>
      </c>
      <c r="AW5" s="175">
        <f>R7</f>
        <v>6</v>
      </c>
      <c r="AX5" s="176" t="str">
        <f>AM35</f>
        <v>Ⅱ</v>
      </c>
      <c r="AY5" s="176">
        <f>Y37</f>
        <v>0</v>
      </c>
      <c r="AZ5" s="176">
        <f t="shared" ref="AZ5:BJ5" si="0">Z37</f>
        <v>0</v>
      </c>
      <c r="BA5" s="176">
        <f t="shared" si="0"/>
        <v>0</v>
      </c>
      <c r="BB5" s="176">
        <f>AB37</f>
        <v>0</v>
      </c>
      <c r="BC5" s="176">
        <f t="shared" si="0"/>
        <v>0</v>
      </c>
      <c r="BD5" s="176">
        <f>AD37</f>
        <v>0</v>
      </c>
      <c r="BE5" s="176">
        <f>AE37</f>
        <v>0</v>
      </c>
      <c r="BF5" s="176">
        <f t="shared" si="0"/>
        <v>1</v>
      </c>
      <c r="BG5" s="176">
        <f t="shared" si="0"/>
        <v>0</v>
      </c>
      <c r="BH5" s="176">
        <f t="shared" si="0"/>
        <v>0</v>
      </c>
      <c r="BI5" s="176">
        <f>AI37</f>
        <v>0</v>
      </c>
      <c r="BJ5" s="176">
        <f t="shared" si="0"/>
        <v>0</v>
      </c>
      <c r="BK5" s="176" t="str">
        <f>IF(Y37&gt;0,R7,"")</f>
        <v/>
      </c>
      <c r="BL5" s="177" t="str">
        <f>IF(Y37&gt;0,"",IF(Z37&gt;0,R7,""))</f>
        <v/>
      </c>
      <c r="BM5" s="177" t="str">
        <f>IF(Y37+Z37&gt;0,"",IF(AA37&gt;0,R7,""))</f>
        <v/>
      </c>
      <c r="BN5" s="177" t="str">
        <f>IF(Y37+Z37+AA37&gt;0,"",IF(AB37&gt;0,R7,""))</f>
        <v/>
      </c>
      <c r="BO5" s="176">
        <f>AC35</f>
        <v>0</v>
      </c>
      <c r="BP5" s="176">
        <f t="shared" ref="BP5:BQ5" si="1">AD35</f>
        <v>0</v>
      </c>
      <c r="BQ5" s="176">
        <f t="shared" si="1"/>
        <v>0</v>
      </c>
      <c r="BR5" s="176">
        <f>AF35</f>
        <v>2.5000000000000001E-3</v>
      </c>
      <c r="BS5" s="176">
        <f>AG35</f>
        <v>0</v>
      </c>
      <c r="BT5" s="176">
        <f>AH35</f>
        <v>0</v>
      </c>
      <c r="BU5" s="176">
        <f>AI35</f>
        <v>0</v>
      </c>
      <c r="BV5" s="176">
        <f>AJ35</f>
        <v>0</v>
      </c>
      <c r="BW5" s="178"/>
      <c r="BX5" s="179"/>
      <c r="BY5" s="179"/>
      <c r="BZ5" s="179"/>
      <c r="CA5" s="180"/>
      <c r="CB5" s="180"/>
      <c r="CC5" s="180"/>
      <c r="CD5" s="180"/>
      <c r="CE5" s="180"/>
      <c r="CF5" s="180"/>
      <c r="CG5" s="180"/>
      <c r="CH5" s="180"/>
    </row>
    <row r="6" spans="2:86" ht="12" customHeight="1" x14ac:dyDescent="0.15">
      <c r="B6" s="871" t="s">
        <v>929</v>
      </c>
      <c r="C6" s="873"/>
      <c r="D6" s="874"/>
      <c r="E6" s="875"/>
      <c r="F6" s="875"/>
      <c r="G6" s="875"/>
      <c r="H6" s="875"/>
      <c r="I6" s="875"/>
      <c r="J6" s="876"/>
      <c r="K6" s="881" t="s">
        <v>930</v>
      </c>
      <c r="L6" s="882"/>
      <c r="M6" s="882"/>
      <c r="N6" s="882"/>
      <c r="O6" s="882"/>
      <c r="P6" s="882"/>
      <c r="Q6" s="882"/>
      <c r="R6" s="882"/>
      <c r="S6" s="882"/>
      <c r="T6" s="882"/>
      <c r="U6" s="882"/>
      <c r="V6" s="882"/>
      <c r="W6" s="882"/>
      <c r="X6" s="882"/>
      <c r="Y6" s="882"/>
      <c r="Z6" s="882"/>
      <c r="AA6" s="882"/>
      <c r="AB6" s="882"/>
      <c r="AC6" s="882"/>
      <c r="AD6" s="882"/>
      <c r="AE6" s="882"/>
      <c r="AF6" s="882"/>
      <c r="AG6" s="882"/>
      <c r="AH6" s="882"/>
      <c r="AI6" s="882"/>
      <c r="AJ6" s="882"/>
      <c r="AK6" s="882"/>
      <c r="AL6" s="882"/>
      <c r="AM6" s="882"/>
      <c r="AN6" s="882"/>
      <c r="AO6" s="883"/>
      <c r="AP6" s="2"/>
    </row>
    <row r="7" spans="2:86" ht="12" customHeight="1" x14ac:dyDescent="0.15">
      <c r="B7" s="872"/>
      <c r="C7" s="877"/>
      <c r="D7" s="875"/>
      <c r="E7" s="875"/>
      <c r="F7" s="875"/>
      <c r="G7" s="875"/>
      <c r="H7" s="875"/>
      <c r="I7" s="875"/>
      <c r="J7" s="876"/>
      <c r="K7" s="884" t="s">
        <v>931</v>
      </c>
      <c r="L7" s="885"/>
      <c r="M7" s="886"/>
      <c r="N7" s="887" t="s">
        <v>637</v>
      </c>
      <c r="O7" s="888"/>
      <c r="P7" s="884" t="s">
        <v>932</v>
      </c>
      <c r="Q7" s="886"/>
      <c r="R7" s="889">
        <v>6</v>
      </c>
      <c r="S7" s="890"/>
      <c r="T7" s="891"/>
      <c r="U7" s="892" t="s">
        <v>933</v>
      </c>
      <c r="V7" s="893"/>
      <c r="W7" s="892" t="s">
        <v>934</v>
      </c>
      <c r="X7" s="893"/>
      <c r="Y7" s="886" t="s">
        <v>935</v>
      </c>
      <c r="Z7" s="898"/>
      <c r="AA7" s="898"/>
      <c r="AB7" s="898"/>
      <c r="AC7" s="892" t="s">
        <v>936</v>
      </c>
      <c r="AD7" s="899"/>
      <c r="AE7" s="899"/>
      <c r="AF7" s="899"/>
      <c r="AG7" s="899"/>
      <c r="AH7" s="899"/>
      <c r="AI7" s="899"/>
      <c r="AJ7" s="893"/>
      <c r="AK7" s="892" t="s">
        <v>937</v>
      </c>
      <c r="AL7" s="899"/>
      <c r="AM7" s="899"/>
      <c r="AN7" s="901"/>
      <c r="AO7" s="902"/>
      <c r="AP7" s="2"/>
      <c r="AW7" s="182"/>
    </row>
    <row r="8" spans="2:86" ht="12" customHeight="1" x14ac:dyDescent="0.15">
      <c r="B8" s="872"/>
      <c r="C8" s="877"/>
      <c r="D8" s="875"/>
      <c r="E8" s="875"/>
      <c r="F8" s="875"/>
      <c r="G8" s="875"/>
      <c r="H8" s="875"/>
      <c r="I8" s="875"/>
      <c r="J8" s="876"/>
      <c r="K8" s="898" t="s">
        <v>731</v>
      </c>
      <c r="L8" s="898" t="s">
        <v>560</v>
      </c>
      <c r="M8" s="898"/>
      <c r="N8" s="898" t="s">
        <v>561</v>
      </c>
      <c r="O8" s="898"/>
      <c r="P8" s="898" t="s">
        <v>938</v>
      </c>
      <c r="Q8" s="898"/>
      <c r="R8" s="898" t="s">
        <v>939</v>
      </c>
      <c r="S8" s="898"/>
      <c r="T8" s="898"/>
      <c r="U8" s="894"/>
      <c r="V8" s="895"/>
      <c r="W8" s="894"/>
      <c r="X8" s="895"/>
      <c r="Y8" s="886"/>
      <c r="Z8" s="898"/>
      <c r="AA8" s="898"/>
      <c r="AB8" s="898"/>
      <c r="AC8" s="896"/>
      <c r="AD8" s="900"/>
      <c r="AE8" s="900"/>
      <c r="AF8" s="900"/>
      <c r="AG8" s="900"/>
      <c r="AH8" s="900"/>
      <c r="AI8" s="900"/>
      <c r="AJ8" s="897"/>
      <c r="AK8" s="894"/>
      <c r="AL8" s="903"/>
      <c r="AM8" s="903"/>
      <c r="AN8" s="904"/>
      <c r="AO8" s="905"/>
      <c r="AP8" s="2"/>
    </row>
    <row r="9" spans="2:86" ht="12" customHeight="1" x14ac:dyDescent="0.15">
      <c r="B9" s="872"/>
      <c r="C9" s="877"/>
      <c r="D9" s="875"/>
      <c r="E9" s="875"/>
      <c r="F9" s="875"/>
      <c r="G9" s="875"/>
      <c r="H9" s="875"/>
      <c r="I9" s="875"/>
      <c r="J9" s="876"/>
      <c r="K9" s="898"/>
      <c r="L9" s="898"/>
      <c r="M9" s="898"/>
      <c r="N9" s="898"/>
      <c r="O9" s="898"/>
      <c r="P9" s="898"/>
      <c r="Q9" s="898"/>
      <c r="R9" s="898"/>
      <c r="S9" s="898"/>
      <c r="T9" s="898"/>
      <c r="U9" s="894"/>
      <c r="V9" s="895"/>
      <c r="W9" s="894"/>
      <c r="X9" s="895"/>
      <c r="Y9" s="886" t="s">
        <v>940</v>
      </c>
      <c r="Z9" s="898"/>
      <c r="AA9" s="898"/>
      <c r="AB9" s="898"/>
      <c r="AC9" s="898" t="s">
        <v>941</v>
      </c>
      <c r="AD9" s="898"/>
      <c r="AE9" s="898"/>
      <c r="AF9" s="898"/>
      <c r="AG9" s="898" t="s">
        <v>942</v>
      </c>
      <c r="AH9" s="898"/>
      <c r="AI9" s="898"/>
      <c r="AJ9" s="898"/>
      <c r="AK9" s="894"/>
      <c r="AL9" s="903"/>
      <c r="AM9" s="903"/>
      <c r="AN9" s="904"/>
      <c r="AO9" s="905"/>
      <c r="AP9" s="2"/>
    </row>
    <row r="10" spans="2:86" ht="12" customHeight="1" x14ac:dyDescent="0.15">
      <c r="B10" s="872"/>
      <c r="C10" s="877"/>
      <c r="D10" s="875"/>
      <c r="E10" s="875"/>
      <c r="F10" s="875"/>
      <c r="G10" s="875"/>
      <c r="H10" s="875"/>
      <c r="I10" s="875"/>
      <c r="J10" s="876"/>
      <c r="K10" s="898"/>
      <c r="L10" s="898"/>
      <c r="M10" s="898"/>
      <c r="N10" s="898"/>
      <c r="O10" s="898"/>
      <c r="P10" s="898"/>
      <c r="Q10" s="898"/>
      <c r="R10" s="898"/>
      <c r="S10" s="898"/>
      <c r="T10" s="898"/>
      <c r="U10" s="896"/>
      <c r="V10" s="897"/>
      <c r="W10" s="896"/>
      <c r="X10" s="897"/>
      <c r="Y10" s="183" t="s">
        <v>527</v>
      </c>
      <c r="Z10" s="184" t="s">
        <v>526</v>
      </c>
      <c r="AA10" s="184" t="s">
        <v>943</v>
      </c>
      <c r="AB10" s="184" t="s">
        <v>944</v>
      </c>
      <c r="AC10" s="184" t="s">
        <v>527</v>
      </c>
      <c r="AD10" s="184" t="s">
        <v>526</v>
      </c>
      <c r="AE10" s="184" t="s">
        <v>943</v>
      </c>
      <c r="AF10" s="184" t="s">
        <v>944</v>
      </c>
      <c r="AG10" s="184" t="s">
        <v>527</v>
      </c>
      <c r="AH10" s="184" t="s">
        <v>526</v>
      </c>
      <c r="AI10" s="184" t="s">
        <v>943</v>
      </c>
      <c r="AJ10" s="184" t="s">
        <v>944</v>
      </c>
      <c r="AK10" s="896"/>
      <c r="AL10" s="900"/>
      <c r="AM10" s="900"/>
      <c r="AN10" s="906"/>
      <c r="AO10" s="907"/>
      <c r="AP10" s="2"/>
    </row>
    <row r="11" spans="2:86" ht="12" customHeight="1" x14ac:dyDescent="0.15">
      <c r="B11" s="872"/>
      <c r="C11" s="877"/>
      <c r="D11" s="875"/>
      <c r="E11" s="875"/>
      <c r="F11" s="875"/>
      <c r="G11" s="875"/>
      <c r="H11" s="875"/>
      <c r="I11" s="875"/>
      <c r="J11" s="876"/>
      <c r="K11" s="185">
        <v>1</v>
      </c>
      <c r="L11" s="908" t="s">
        <v>574</v>
      </c>
      <c r="M11" s="910"/>
      <c r="N11" s="908" t="s">
        <v>592</v>
      </c>
      <c r="O11" s="910"/>
      <c r="P11" s="908" t="s">
        <v>576</v>
      </c>
      <c r="Q11" s="910"/>
      <c r="R11" s="606" t="s">
        <v>270</v>
      </c>
      <c r="S11" s="606"/>
      <c r="T11" s="606"/>
      <c r="U11" s="908" t="s">
        <v>582</v>
      </c>
      <c r="V11" s="910"/>
      <c r="W11" s="908"/>
      <c r="X11" s="910"/>
      <c r="Y11" s="186"/>
      <c r="Z11" s="187"/>
      <c r="AA11" s="187"/>
      <c r="AB11" s="187"/>
      <c r="AC11" s="188"/>
      <c r="AD11" s="188"/>
      <c r="AE11" s="188"/>
      <c r="AF11" s="188">
        <v>2.5000000000000001E-3</v>
      </c>
      <c r="AG11" s="188"/>
      <c r="AH11" s="188"/>
      <c r="AI11" s="188"/>
      <c r="AJ11" s="188"/>
      <c r="AK11" s="908"/>
      <c r="AL11" s="909"/>
      <c r="AM11" s="909"/>
      <c r="AN11" s="909"/>
      <c r="AO11" s="910"/>
      <c r="AP11" s="2"/>
      <c r="AQ11" s="189">
        <f>IF(P11="材質劣化",2,IF(P11="漏水",3,1))</f>
        <v>2</v>
      </c>
    </row>
    <row r="12" spans="2:86" ht="12" customHeight="1" x14ac:dyDescent="0.15">
      <c r="B12" s="872"/>
      <c r="C12" s="877"/>
      <c r="D12" s="875"/>
      <c r="E12" s="875"/>
      <c r="F12" s="875"/>
      <c r="G12" s="875"/>
      <c r="H12" s="875"/>
      <c r="I12" s="875"/>
      <c r="J12" s="876"/>
      <c r="K12" s="185"/>
      <c r="L12" s="908"/>
      <c r="M12" s="910"/>
      <c r="N12" s="908"/>
      <c r="O12" s="910"/>
      <c r="P12" s="908"/>
      <c r="Q12" s="910"/>
      <c r="R12" s="606"/>
      <c r="S12" s="606"/>
      <c r="T12" s="606"/>
      <c r="U12" s="908"/>
      <c r="V12" s="910"/>
      <c r="W12" s="908"/>
      <c r="X12" s="910"/>
      <c r="Y12" s="186"/>
      <c r="Z12" s="187"/>
      <c r="AA12" s="187"/>
      <c r="AB12" s="187"/>
      <c r="AC12" s="188"/>
      <c r="AD12" s="188"/>
      <c r="AE12" s="188"/>
      <c r="AF12" s="188"/>
      <c r="AG12" s="188"/>
      <c r="AH12" s="188"/>
      <c r="AI12" s="188"/>
      <c r="AJ12" s="188"/>
      <c r="AK12" s="908"/>
      <c r="AL12" s="909"/>
      <c r="AM12" s="909"/>
      <c r="AN12" s="909"/>
      <c r="AO12" s="910"/>
      <c r="AP12" s="2"/>
      <c r="AQ12" s="189">
        <f>IF(P12="材質劣化",2,IF(P12="漏水",3,1))</f>
        <v>1</v>
      </c>
    </row>
    <row r="13" spans="2:86" ht="12" customHeight="1" x14ac:dyDescent="0.15">
      <c r="B13" s="872"/>
      <c r="C13" s="877"/>
      <c r="D13" s="875"/>
      <c r="E13" s="875"/>
      <c r="F13" s="875"/>
      <c r="G13" s="875"/>
      <c r="H13" s="875"/>
      <c r="I13" s="875"/>
      <c r="J13" s="876"/>
      <c r="K13" s="185"/>
      <c r="L13" s="908"/>
      <c r="M13" s="910"/>
      <c r="N13" s="908"/>
      <c r="O13" s="910"/>
      <c r="P13" s="908"/>
      <c r="Q13" s="910"/>
      <c r="R13" s="604"/>
      <c r="S13" s="620"/>
      <c r="T13" s="605"/>
      <c r="U13" s="908"/>
      <c r="V13" s="910"/>
      <c r="W13" s="908"/>
      <c r="X13" s="910"/>
      <c r="Y13" s="186"/>
      <c r="Z13" s="187"/>
      <c r="AA13" s="187"/>
      <c r="AB13" s="187"/>
      <c r="AC13" s="188"/>
      <c r="AD13" s="188"/>
      <c r="AE13" s="188"/>
      <c r="AF13" s="188"/>
      <c r="AG13" s="188"/>
      <c r="AH13" s="188"/>
      <c r="AI13" s="188"/>
      <c r="AJ13" s="188"/>
      <c r="AK13" s="908"/>
      <c r="AL13" s="909"/>
      <c r="AM13" s="909"/>
      <c r="AN13" s="909"/>
      <c r="AO13" s="910"/>
      <c r="AP13" s="2"/>
      <c r="AQ13" s="189">
        <f t="shared" ref="AQ13:AQ34" si="2">IF(P13="材質劣化",2,IF(P13="漏水",3,1))</f>
        <v>1</v>
      </c>
    </row>
    <row r="14" spans="2:86" ht="12" customHeight="1" x14ac:dyDescent="0.15">
      <c r="B14" s="872"/>
      <c r="C14" s="877"/>
      <c r="D14" s="875"/>
      <c r="E14" s="875"/>
      <c r="F14" s="875"/>
      <c r="G14" s="875"/>
      <c r="H14" s="875"/>
      <c r="I14" s="875"/>
      <c r="J14" s="876"/>
      <c r="K14" s="185"/>
      <c r="L14" s="908"/>
      <c r="M14" s="910"/>
      <c r="N14" s="908"/>
      <c r="O14" s="910"/>
      <c r="P14" s="908"/>
      <c r="Q14" s="910"/>
      <c r="R14" s="604"/>
      <c r="S14" s="620"/>
      <c r="T14" s="605"/>
      <c r="U14" s="908"/>
      <c r="V14" s="910"/>
      <c r="W14" s="908"/>
      <c r="X14" s="910"/>
      <c r="Y14" s="186"/>
      <c r="Z14" s="187"/>
      <c r="AA14" s="187"/>
      <c r="AB14" s="187"/>
      <c r="AC14" s="188"/>
      <c r="AD14" s="188"/>
      <c r="AE14" s="188"/>
      <c r="AF14" s="188"/>
      <c r="AG14" s="188"/>
      <c r="AH14" s="188"/>
      <c r="AI14" s="188"/>
      <c r="AJ14" s="188"/>
      <c r="AK14" s="908"/>
      <c r="AL14" s="909"/>
      <c r="AM14" s="909"/>
      <c r="AN14" s="909"/>
      <c r="AO14" s="910"/>
      <c r="AP14" s="2"/>
      <c r="AQ14" s="189">
        <f t="shared" si="2"/>
        <v>1</v>
      </c>
    </row>
    <row r="15" spans="2:86" ht="12" customHeight="1" x14ac:dyDescent="0.15">
      <c r="B15" s="872"/>
      <c r="C15" s="877"/>
      <c r="D15" s="875"/>
      <c r="E15" s="875"/>
      <c r="F15" s="875"/>
      <c r="G15" s="875"/>
      <c r="H15" s="875"/>
      <c r="I15" s="875"/>
      <c r="J15" s="876"/>
      <c r="K15" s="185"/>
      <c r="L15" s="908"/>
      <c r="M15" s="910"/>
      <c r="N15" s="908"/>
      <c r="O15" s="910"/>
      <c r="P15" s="908"/>
      <c r="Q15" s="910"/>
      <c r="R15" s="604"/>
      <c r="S15" s="620"/>
      <c r="T15" s="605"/>
      <c r="U15" s="908"/>
      <c r="V15" s="910"/>
      <c r="W15" s="908"/>
      <c r="X15" s="910"/>
      <c r="Y15" s="186"/>
      <c r="Z15" s="187"/>
      <c r="AA15" s="187"/>
      <c r="AB15" s="187"/>
      <c r="AC15" s="188"/>
      <c r="AD15" s="188"/>
      <c r="AE15" s="188"/>
      <c r="AF15" s="188"/>
      <c r="AG15" s="188"/>
      <c r="AH15" s="188"/>
      <c r="AI15" s="188"/>
      <c r="AJ15" s="188"/>
      <c r="AK15" s="908"/>
      <c r="AL15" s="909"/>
      <c r="AM15" s="909"/>
      <c r="AN15" s="909"/>
      <c r="AO15" s="910"/>
      <c r="AP15" s="2"/>
      <c r="AQ15" s="189">
        <f t="shared" si="2"/>
        <v>1</v>
      </c>
    </row>
    <row r="16" spans="2:86" ht="12" customHeight="1" x14ac:dyDescent="0.15">
      <c r="B16" s="872"/>
      <c r="C16" s="877"/>
      <c r="D16" s="875"/>
      <c r="E16" s="875"/>
      <c r="F16" s="875"/>
      <c r="G16" s="875"/>
      <c r="H16" s="875"/>
      <c r="I16" s="875"/>
      <c r="J16" s="876"/>
      <c r="K16" s="185"/>
      <c r="L16" s="908"/>
      <c r="M16" s="910"/>
      <c r="N16" s="908"/>
      <c r="O16" s="910"/>
      <c r="P16" s="908"/>
      <c r="Q16" s="910"/>
      <c r="R16" s="604"/>
      <c r="S16" s="620"/>
      <c r="T16" s="605"/>
      <c r="U16" s="908"/>
      <c r="V16" s="910"/>
      <c r="W16" s="908"/>
      <c r="X16" s="910"/>
      <c r="Y16" s="186"/>
      <c r="Z16" s="187"/>
      <c r="AA16" s="187"/>
      <c r="AB16" s="187"/>
      <c r="AC16" s="188"/>
      <c r="AD16" s="188"/>
      <c r="AE16" s="188"/>
      <c r="AF16" s="188"/>
      <c r="AG16" s="188"/>
      <c r="AH16" s="188"/>
      <c r="AI16" s="188"/>
      <c r="AJ16" s="188"/>
      <c r="AK16" s="908"/>
      <c r="AL16" s="909"/>
      <c r="AM16" s="909"/>
      <c r="AN16" s="909"/>
      <c r="AO16" s="910"/>
      <c r="AP16" s="2"/>
      <c r="AQ16" s="189">
        <f t="shared" si="2"/>
        <v>1</v>
      </c>
    </row>
    <row r="17" spans="2:46" ht="12" customHeight="1" x14ac:dyDescent="0.15">
      <c r="B17" s="872"/>
      <c r="C17" s="877"/>
      <c r="D17" s="875"/>
      <c r="E17" s="875"/>
      <c r="F17" s="875"/>
      <c r="G17" s="875"/>
      <c r="H17" s="875"/>
      <c r="I17" s="875"/>
      <c r="J17" s="876"/>
      <c r="K17" s="185"/>
      <c r="L17" s="908"/>
      <c r="M17" s="910"/>
      <c r="N17" s="908"/>
      <c r="O17" s="910"/>
      <c r="P17" s="908"/>
      <c r="Q17" s="910"/>
      <c r="R17" s="604"/>
      <c r="S17" s="620"/>
      <c r="T17" s="605"/>
      <c r="U17" s="908"/>
      <c r="V17" s="910"/>
      <c r="W17" s="908"/>
      <c r="X17" s="910"/>
      <c r="Y17" s="186"/>
      <c r="Z17" s="187"/>
      <c r="AA17" s="187"/>
      <c r="AB17" s="187"/>
      <c r="AC17" s="188"/>
      <c r="AD17" s="188"/>
      <c r="AE17" s="188"/>
      <c r="AF17" s="188"/>
      <c r="AG17" s="188"/>
      <c r="AH17" s="188"/>
      <c r="AI17" s="188"/>
      <c r="AJ17" s="188"/>
      <c r="AK17" s="908"/>
      <c r="AL17" s="909"/>
      <c r="AM17" s="909"/>
      <c r="AN17" s="909"/>
      <c r="AO17" s="910"/>
      <c r="AP17" s="2"/>
      <c r="AQ17" s="189">
        <f t="shared" si="2"/>
        <v>1</v>
      </c>
    </row>
    <row r="18" spans="2:46" ht="12" customHeight="1" x14ac:dyDescent="0.15">
      <c r="B18" s="872"/>
      <c r="C18" s="877"/>
      <c r="D18" s="875"/>
      <c r="E18" s="875"/>
      <c r="F18" s="875"/>
      <c r="G18" s="875"/>
      <c r="H18" s="875"/>
      <c r="I18" s="875"/>
      <c r="J18" s="876"/>
      <c r="K18" s="185"/>
      <c r="L18" s="908"/>
      <c r="M18" s="910"/>
      <c r="N18" s="908"/>
      <c r="O18" s="910"/>
      <c r="P18" s="908"/>
      <c r="Q18" s="910"/>
      <c r="R18" s="604"/>
      <c r="S18" s="620"/>
      <c r="T18" s="605"/>
      <c r="U18" s="908"/>
      <c r="V18" s="910"/>
      <c r="W18" s="908"/>
      <c r="X18" s="910"/>
      <c r="Y18" s="186"/>
      <c r="Z18" s="187"/>
      <c r="AA18" s="187"/>
      <c r="AB18" s="187"/>
      <c r="AC18" s="188"/>
      <c r="AD18" s="188"/>
      <c r="AE18" s="188"/>
      <c r="AF18" s="188"/>
      <c r="AG18" s="188"/>
      <c r="AH18" s="188"/>
      <c r="AI18" s="188"/>
      <c r="AJ18" s="188"/>
      <c r="AK18" s="908"/>
      <c r="AL18" s="909"/>
      <c r="AM18" s="909"/>
      <c r="AN18" s="909"/>
      <c r="AO18" s="910"/>
      <c r="AP18" s="2"/>
      <c r="AQ18" s="189">
        <f t="shared" si="2"/>
        <v>1</v>
      </c>
    </row>
    <row r="19" spans="2:46" ht="12" customHeight="1" x14ac:dyDescent="0.15">
      <c r="B19" s="872"/>
      <c r="C19" s="877"/>
      <c r="D19" s="875"/>
      <c r="E19" s="875"/>
      <c r="F19" s="875"/>
      <c r="G19" s="875"/>
      <c r="H19" s="875"/>
      <c r="I19" s="875"/>
      <c r="J19" s="876"/>
      <c r="K19" s="185"/>
      <c r="L19" s="908"/>
      <c r="M19" s="910"/>
      <c r="N19" s="908"/>
      <c r="O19" s="910"/>
      <c r="P19" s="908"/>
      <c r="Q19" s="910"/>
      <c r="R19" s="604"/>
      <c r="S19" s="620"/>
      <c r="T19" s="605"/>
      <c r="U19" s="908"/>
      <c r="V19" s="910"/>
      <c r="W19" s="908"/>
      <c r="X19" s="910"/>
      <c r="Y19" s="186"/>
      <c r="Z19" s="187"/>
      <c r="AA19" s="187"/>
      <c r="AB19" s="187"/>
      <c r="AC19" s="188"/>
      <c r="AD19" s="188"/>
      <c r="AE19" s="188"/>
      <c r="AF19" s="188"/>
      <c r="AG19" s="188"/>
      <c r="AH19" s="188"/>
      <c r="AI19" s="188"/>
      <c r="AJ19" s="188"/>
      <c r="AK19" s="908"/>
      <c r="AL19" s="909"/>
      <c r="AM19" s="909"/>
      <c r="AN19" s="909"/>
      <c r="AO19" s="910"/>
      <c r="AP19" s="2"/>
      <c r="AQ19" s="189">
        <f t="shared" si="2"/>
        <v>1</v>
      </c>
    </row>
    <row r="20" spans="2:46" ht="12" customHeight="1" x14ac:dyDescent="0.15">
      <c r="B20" s="872"/>
      <c r="C20" s="877"/>
      <c r="D20" s="875"/>
      <c r="E20" s="875"/>
      <c r="F20" s="875"/>
      <c r="G20" s="875"/>
      <c r="H20" s="875"/>
      <c r="I20" s="875"/>
      <c r="J20" s="876"/>
      <c r="K20" s="185"/>
      <c r="L20" s="908"/>
      <c r="M20" s="910"/>
      <c r="N20" s="908"/>
      <c r="O20" s="910"/>
      <c r="P20" s="908"/>
      <c r="Q20" s="910"/>
      <c r="R20" s="604"/>
      <c r="S20" s="620"/>
      <c r="T20" s="605"/>
      <c r="U20" s="908"/>
      <c r="V20" s="910"/>
      <c r="W20" s="908"/>
      <c r="X20" s="910"/>
      <c r="Y20" s="186"/>
      <c r="Z20" s="187"/>
      <c r="AA20" s="187"/>
      <c r="AB20" s="187"/>
      <c r="AC20" s="188"/>
      <c r="AD20" s="188"/>
      <c r="AE20" s="188"/>
      <c r="AF20" s="188"/>
      <c r="AG20" s="188"/>
      <c r="AH20" s="188"/>
      <c r="AI20" s="188"/>
      <c r="AJ20" s="188"/>
      <c r="AK20" s="908"/>
      <c r="AL20" s="909"/>
      <c r="AM20" s="909"/>
      <c r="AN20" s="909"/>
      <c r="AO20" s="910"/>
      <c r="AP20" s="2"/>
      <c r="AQ20" s="189">
        <f t="shared" si="2"/>
        <v>1</v>
      </c>
    </row>
    <row r="21" spans="2:46" ht="12" customHeight="1" x14ac:dyDescent="0.15">
      <c r="B21" s="872"/>
      <c r="C21" s="877"/>
      <c r="D21" s="875"/>
      <c r="E21" s="875"/>
      <c r="F21" s="875"/>
      <c r="G21" s="875"/>
      <c r="H21" s="875"/>
      <c r="I21" s="875"/>
      <c r="J21" s="876"/>
      <c r="K21" s="185"/>
      <c r="L21" s="908"/>
      <c r="M21" s="910"/>
      <c r="N21" s="908"/>
      <c r="O21" s="910"/>
      <c r="P21" s="908"/>
      <c r="Q21" s="910"/>
      <c r="R21" s="604"/>
      <c r="S21" s="620"/>
      <c r="T21" s="605"/>
      <c r="U21" s="908"/>
      <c r="V21" s="910"/>
      <c r="W21" s="908"/>
      <c r="X21" s="910"/>
      <c r="Y21" s="186"/>
      <c r="Z21" s="187"/>
      <c r="AA21" s="187"/>
      <c r="AB21" s="187"/>
      <c r="AC21" s="188"/>
      <c r="AD21" s="188"/>
      <c r="AE21" s="188"/>
      <c r="AF21" s="188"/>
      <c r="AG21" s="188"/>
      <c r="AH21" s="188"/>
      <c r="AI21" s="188"/>
      <c r="AJ21" s="188"/>
      <c r="AK21" s="908"/>
      <c r="AL21" s="909"/>
      <c r="AM21" s="909"/>
      <c r="AN21" s="909"/>
      <c r="AO21" s="910"/>
      <c r="AP21" s="2"/>
      <c r="AQ21" s="189">
        <f>IF(P21="材質劣化",2,IF(P21="漏水",3,1))</f>
        <v>1</v>
      </c>
    </row>
    <row r="22" spans="2:46" ht="12" customHeight="1" x14ac:dyDescent="0.15">
      <c r="B22" s="872"/>
      <c r="C22" s="877"/>
      <c r="D22" s="875"/>
      <c r="E22" s="875"/>
      <c r="F22" s="875"/>
      <c r="G22" s="875"/>
      <c r="H22" s="875"/>
      <c r="I22" s="875"/>
      <c r="J22" s="876"/>
      <c r="K22" s="185"/>
      <c r="L22" s="908"/>
      <c r="M22" s="910"/>
      <c r="N22" s="908"/>
      <c r="O22" s="910"/>
      <c r="P22" s="908"/>
      <c r="Q22" s="910"/>
      <c r="R22" s="604"/>
      <c r="S22" s="620"/>
      <c r="T22" s="605"/>
      <c r="U22" s="908"/>
      <c r="V22" s="910"/>
      <c r="W22" s="908"/>
      <c r="X22" s="910"/>
      <c r="Y22" s="186"/>
      <c r="Z22" s="187"/>
      <c r="AA22" s="187"/>
      <c r="AB22" s="187"/>
      <c r="AC22" s="188"/>
      <c r="AD22" s="188"/>
      <c r="AE22" s="188"/>
      <c r="AF22" s="188"/>
      <c r="AG22" s="188"/>
      <c r="AH22" s="188"/>
      <c r="AI22" s="188"/>
      <c r="AJ22" s="188"/>
      <c r="AK22" s="908"/>
      <c r="AL22" s="909"/>
      <c r="AM22" s="909"/>
      <c r="AN22" s="909"/>
      <c r="AO22" s="910"/>
      <c r="AP22" s="2"/>
      <c r="AQ22" s="189">
        <f t="shared" si="2"/>
        <v>1</v>
      </c>
    </row>
    <row r="23" spans="2:46" ht="12" customHeight="1" x14ac:dyDescent="0.15">
      <c r="B23" s="872"/>
      <c r="C23" s="877"/>
      <c r="D23" s="875"/>
      <c r="E23" s="875"/>
      <c r="F23" s="875"/>
      <c r="G23" s="875"/>
      <c r="H23" s="875"/>
      <c r="I23" s="875"/>
      <c r="J23" s="876"/>
      <c r="K23" s="185"/>
      <c r="L23" s="908"/>
      <c r="M23" s="910"/>
      <c r="N23" s="908"/>
      <c r="O23" s="910"/>
      <c r="P23" s="908"/>
      <c r="Q23" s="910"/>
      <c r="R23" s="604"/>
      <c r="S23" s="620"/>
      <c r="T23" s="605"/>
      <c r="U23" s="908"/>
      <c r="V23" s="910"/>
      <c r="W23" s="908"/>
      <c r="X23" s="910"/>
      <c r="Y23" s="186"/>
      <c r="Z23" s="187"/>
      <c r="AA23" s="187"/>
      <c r="AB23" s="187"/>
      <c r="AC23" s="188"/>
      <c r="AD23" s="188"/>
      <c r="AE23" s="188"/>
      <c r="AF23" s="188"/>
      <c r="AG23" s="188"/>
      <c r="AH23" s="188"/>
      <c r="AI23" s="188"/>
      <c r="AJ23" s="188"/>
      <c r="AK23" s="908"/>
      <c r="AL23" s="909"/>
      <c r="AM23" s="909"/>
      <c r="AN23" s="909"/>
      <c r="AO23" s="910"/>
      <c r="AP23" s="2"/>
      <c r="AQ23" s="189">
        <f t="shared" si="2"/>
        <v>1</v>
      </c>
    </row>
    <row r="24" spans="2:46" ht="12" customHeight="1" x14ac:dyDescent="0.15">
      <c r="B24" s="872"/>
      <c r="C24" s="877"/>
      <c r="D24" s="875"/>
      <c r="E24" s="875"/>
      <c r="F24" s="875"/>
      <c r="G24" s="875"/>
      <c r="H24" s="875"/>
      <c r="I24" s="875"/>
      <c r="J24" s="876"/>
      <c r="K24" s="185"/>
      <c r="L24" s="908"/>
      <c r="M24" s="910"/>
      <c r="N24" s="908"/>
      <c r="O24" s="910"/>
      <c r="P24" s="908"/>
      <c r="Q24" s="910"/>
      <c r="R24" s="604"/>
      <c r="S24" s="620"/>
      <c r="T24" s="605"/>
      <c r="U24" s="908"/>
      <c r="V24" s="910"/>
      <c r="W24" s="908"/>
      <c r="X24" s="910"/>
      <c r="Y24" s="186"/>
      <c r="Z24" s="187"/>
      <c r="AA24" s="187"/>
      <c r="AB24" s="187"/>
      <c r="AC24" s="188"/>
      <c r="AD24" s="188"/>
      <c r="AE24" s="188"/>
      <c r="AF24" s="188"/>
      <c r="AG24" s="188"/>
      <c r="AH24" s="188"/>
      <c r="AI24" s="188"/>
      <c r="AJ24" s="188"/>
      <c r="AK24" s="908"/>
      <c r="AL24" s="909"/>
      <c r="AM24" s="909"/>
      <c r="AN24" s="909"/>
      <c r="AO24" s="910"/>
      <c r="AP24" s="2"/>
      <c r="AQ24" s="189">
        <f t="shared" si="2"/>
        <v>1</v>
      </c>
    </row>
    <row r="25" spans="2:46" ht="12" customHeight="1" x14ac:dyDescent="0.15">
      <c r="B25" s="872"/>
      <c r="C25" s="877"/>
      <c r="D25" s="875"/>
      <c r="E25" s="875"/>
      <c r="F25" s="875"/>
      <c r="G25" s="875"/>
      <c r="H25" s="875"/>
      <c r="I25" s="875"/>
      <c r="J25" s="876"/>
      <c r="K25" s="185"/>
      <c r="L25" s="908"/>
      <c r="M25" s="910"/>
      <c r="N25" s="908"/>
      <c r="O25" s="910"/>
      <c r="P25" s="908"/>
      <c r="Q25" s="910"/>
      <c r="R25" s="604"/>
      <c r="S25" s="620"/>
      <c r="T25" s="605"/>
      <c r="U25" s="908"/>
      <c r="V25" s="910"/>
      <c r="W25" s="908"/>
      <c r="X25" s="910"/>
      <c r="Y25" s="186"/>
      <c r="Z25" s="187"/>
      <c r="AA25" s="187"/>
      <c r="AB25" s="187"/>
      <c r="AC25" s="188"/>
      <c r="AD25" s="188"/>
      <c r="AE25" s="188"/>
      <c r="AF25" s="188"/>
      <c r="AG25" s="188"/>
      <c r="AH25" s="188"/>
      <c r="AI25" s="188"/>
      <c r="AJ25" s="188"/>
      <c r="AK25" s="908"/>
      <c r="AL25" s="909"/>
      <c r="AM25" s="909"/>
      <c r="AN25" s="909"/>
      <c r="AO25" s="910"/>
      <c r="AP25" s="2"/>
      <c r="AQ25" s="189">
        <f t="shared" si="2"/>
        <v>1</v>
      </c>
    </row>
    <row r="26" spans="2:46" ht="12" customHeight="1" x14ac:dyDescent="0.15">
      <c r="B26" s="872"/>
      <c r="C26" s="877"/>
      <c r="D26" s="875"/>
      <c r="E26" s="875"/>
      <c r="F26" s="875"/>
      <c r="G26" s="875"/>
      <c r="H26" s="875"/>
      <c r="I26" s="875"/>
      <c r="J26" s="876"/>
      <c r="K26" s="185"/>
      <c r="L26" s="908"/>
      <c r="M26" s="910"/>
      <c r="N26" s="908"/>
      <c r="O26" s="910"/>
      <c r="P26" s="908"/>
      <c r="Q26" s="910"/>
      <c r="R26" s="604"/>
      <c r="S26" s="620"/>
      <c r="T26" s="605"/>
      <c r="U26" s="908"/>
      <c r="V26" s="910"/>
      <c r="W26" s="908"/>
      <c r="X26" s="910"/>
      <c r="Y26" s="186"/>
      <c r="Z26" s="187"/>
      <c r="AA26" s="187"/>
      <c r="AB26" s="187"/>
      <c r="AC26" s="188"/>
      <c r="AD26" s="188"/>
      <c r="AE26" s="188"/>
      <c r="AF26" s="188"/>
      <c r="AG26" s="188"/>
      <c r="AH26" s="188"/>
      <c r="AI26" s="188"/>
      <c r="AJ26" s="188"/>
      <c r="AK26" s="908"/>
      <c r="AL26" s="909"/>
      <c r="AM26" s="909"/>
      <c r="AN26" s="909"/>
      <c r="AO26" s="910"/>
      <c r="AP26" s="2"/>
      <c r="AQ26" s="189">
        <f t="shared" si="2"/>
        <v>1</v>
      </c>
    </row>
    <row r="27" spans="2:46" ht="12" customHeight="1" x14ac:dyDescent="0.15">
      <c r="B27" s="872"/>
      <c r="C27" s="877"/>
      <c r="D27" s="875"/>
      <c r="E27" s="875"/>
      <c r="F27" s="875"/>
      <c r="G27" s="875"/>
      <c r="H27" s="875"/>
      <c r="I27" s="875"/>
      <c r="J27" s="876"/>
      <c r="K27" s="185"/>
      <c r="L27" s="908"/>
      <c r="M27" s="910"/>
      <c r="N27" s="908"/>
      <c r="O27" s="910"/>
      <c r="P27" s="908"/>
      <c r="Q27" s="910"/>
      <c r="R27" s="604"/>
      <c r="S27" s="620"/>
      <c r="T27" s="605"/>
      <c r="U27" s="908"/>
      <c r="V27" s="910"/>
      <c r="W27" s="908"/>
      <c r="X27" s="910"/>
      <c r="Y27" s="186"/>
      <c r="Z27" s="187"/>
      <c r="AA27" s="187"/>
      <c r="AB27" s="187"/>
      <c r="AC27" s="188"/>
      <c r="AD27" s="188"/>
      <c r="AE27" s="188"/>
      <c r="AF27" s="188"/>
      <c r="AG27" s="188"/>
      <c r="AH27" s="188"/>
      <c r="AI27" s="188"/>
      <c r="AJ27" s="188"/>
      <c r="AK27" s="908"/>
      <c r="AL27" s="909"/>
      <c r="AM27" s="909"/>
      <c r="AN27" s="909"/>
      <c r="AO27" s="910"/>
      <c r="AP27" s="2"/>
      <c r="AQ27" s="189">
        <f t="shared" si="2"/>
        <v>1</v>
      </c>
    </row>
    <row r="28" spans="2:46" ht="12" customHeight="1" x14ac:dyDescent="0.15">
      <c r="B28" s="872"/>
      <c r="C28" s="877"/>
      <c r="D28" s="875"/>
      <c r="E28" s="875"/>
      <c r="F28" s="875"/>
      <c r="G28" s="875"/>
      <c r="H28" s="875"/>
      <c r="I28" s="875"/>
      <c r="J28" s="876"/>
      <c r="K28" s="185"/>
      <c r="L28" s="908"/>
      <c r="M28" s="910"/>
      <c r="N28" s="908"/>
      <c r="O28" s="910"/>
      <c r="P28" s="908"/>
      <c r="Q28" s="910"/>
      <c r="R28" s="604"/>
      <c r="S28" s="620"/>
      <c r="T28" s="605"/>
      <c r="U28" s="908"/>
      <c r="V28" s="910"/>
      <c r="W28" s="908"/>
      <c r="X28" s="910"/>
      <c r="Y28" s="186"/>
      <c r="Z28" s="187"/>
      <c r="AA28" s="187"/>
      <c r="AB28" s="187"/>
      <c r="AC28" s="188"/>
      <c r="AD28" s="188"/>
      <c r="AE28" s="188"/>
      <c r="AF28" s="188"/>
      <c r="AG28" s="188"/>
      <c r="AH28" s="188"/>
      <c r="AI28" s="188"/>
      <c r="AJ28" s="188"/>
      <c r="AK28" s="908"/>
      <c r="AL28" s="909"/>
      <c r="AM28" s="909"/>
      <c r="AN28" s="909"/>
      <c r="AO28" s="910"/>
      <c r="AP28" s="2"/>
      <c r="AQ28" s="189">
        <f t="shared" si="2"/>
        <v>1</v>
      </c>
    </row>
    <row r="29" spans="2:46" ht="12" customHeight="1" x14ac:dyDescent="0.15">
      <c r="B29" s="872"/>
      <c r="C29" s="877"/>
      <c r="D29" s="875"/>
      <c r="E29" s="875"/>
      <c r="F29" s="875"/>
      <c r="G29" s="875"/>
      <c r="H29" s="875"/>
      <c r="I29" s="875"/>
      <c r="J29" s="876"/>
      <c r="K29" s="185"/>
      <c r="L29" s="908"/>
      <c r="M29" s="910"/>
      <c r="N29" s="908"/>
      <c r="O29" s="910"/>
      <c r="P29" s="908"/>
      <c r="Q29" s="910"/>
      <c r="R29" s="604"/>
      <c r="S29" s="620"/>
      <c r="T29" s="605"/>
      <c r="U29" s="908"/>
      <c r="V29" s="910"/>
      <c r="W29" s="908"/>
      <c r="X29" s="910"/>
      <c r="Y29" s="186"/>
      <c r="Z29" s="187"/>
      <c r="AA29" s="187"/>
      <c r="AB29" s="187"/>
      <c r="AC29" s="188"/>
      <c r="AD29" s="188"/>
      <c r="AE29" s="188"/>
      <c r="AF29" s="188"/>
      <c r="AG29" s="188"/>
      <c r="AH29" s="188"/>
      <c r="AI29" s="188"/>
      <c r="AJ29" s="188"/>
      <c r="AK29" s="908"/>
      <c r="AL29" s="909"/>
      <c r="AM29" s="909"/>
      <c r="AN29" s="909"/>
      <c r="AO29" s="910"/>
      <c r="AP29" s="2"/>
      <c r="AQ29" s="189">
        <f t="shared" si="2"/>
        <v>1</v>
      </c>
    </row>
    <row r="30" spans="2:46" ht="12" customHeight="1" x14ac:dyDescent="0.15">
      <c r="B30" s="872"/>
      <c r="C30" s="877"/>
      <c r="D30" s="875"/>
      <c r="E30" s="875"/>
      <c r="F30" s="875"/>
      <c r="G30" s="875"/>
      <c r="H30" s="875"/>
      <c r="I30" s="875"/>
      <c r="J30" s="876"/>
      <c r="K30" s="185"/>
      <c r="L30" s="908"/>
      <c r="M30" s="910"/>
      <c r="N30" s="908"/>
      <c r="O30" s="910"/>
      <c r="P30" s="908"/>
      <c r="Q30" s="910"/>
      <c r="R30" s="604"/>
      <c r="S30" s="620"/>
      <c r="T30" s="605"/>
      <c r="U30" s="908"/>
      <c r="V30" s="910"/>
      <c r="W30" s="908"/>
      <c r="X30" s="910"/>
      <c r="Y30" s="186"/>
      <c r="Z30" s="187"/>
      <c r="AA30" s="187"/>
      <c r="AB30" s="187"/>
      <c r="AC30" s="188"/>
      <c r="AD30" s="188"/>
      <c r="AE30" s="188"/>
      <c r="AF30" s="188"/>
      <c r="AG30" s="188"/>
      <c r="AH30" s="188"/>
      <c r="AI30" s="188"/>
      <c r="AJ30" s="188"/>
      <c r="AK30" s="908"/>
      <c r="AL30" s="909"/>
      <c r="AM30" s="909"/>
      <c r="AN30" s="909"/>
      <c r="AO30" s="910"/>
      <c r="AP30" s="2"/>
      <c r="AQ30" s="189">
        <f t="shared" si="2"/>
        <v>1</v>
      </c>
    </row>
    <row r="31" spans="2:46" ht="12" customHeight="1" x14ac:dyDescent="0.15">
      <c r="B31" s="872"/>
      <c r="C31" s="877"/>
      <c r="D31" s="875"/>
      <c r="E31" s="875"/>
      <c r="F31" s="875"/>
      <c r="G31" s="875"/>
      <c r="H31" s="875"/>
      <c r="I31" s="875"/>
      <c r="J31" s="876"/>
      <c r="K31" s="185"/>
      <c r="L31" s="908"/>
      <c r="M31" s="910"/>
      <c r="N31" s="908"/>
      <c r="O31" s="910"/>
      <c r="P31" s="908"/>
      <c r="Q31" s="910"/>
      <c r="R31" s="604"/>
      <c r="S31" s="620"/>
      <c r="T31" s="605"/>
      <c r="U31" s="908"/>
      <c r="V31" s="910"/>
      <c r="W31" s="908"/>
      <c r="X31" s="910"/>
      <c r="Y31" s="186"/>
      <c r="Z31" s="187"/>
      <c r="AA31" s="187"/>
      <c r="AB31" s="187"/>
      <c r="AC31" s="188"/>
      <c r="AD31" s="188"/>
      <c r="AE31" s="188"/>
      <c r="AF31" s="188"/>
      <c r="AG31" s="188"/>
      <c r="AH31" s="188"/>
      <c r="AI31" s="188"/>
      <c r="AJ31" s="188"/>
      <c r="AK31" s="908"/>
      <c r="AL31" s="909"/>
      <c r="AM31" s="909"/>
      <c r="AN31" s="909"/>
      <c r="AO31" s="910"/>
      <c r="AP31" s="2"/>
      <c r="AQ31" s="189">
        <f t="shared" si="2"/>
        <v>1</v>
      </c>
    </row>
    <row r="32" spans="2:46" ht="12" customHeight="1" x14ac:dyDescent="0.15">
      <c r="B32" s="872"/>
      <c r="C32" s="877"/>
      <c r="D32" s="875"/>
      <c r="E32" s="875"/>
      <c r="F32" s="875"/>
      <c r="G32" s="875"/>
      <c r="H32" s="875"/>
      <c r="I32" s="875"/>
      <c r="J32" s="876"/>
      <c r="K32" s="185"/>
      <c r="L32" s="908"/>
      <c r="M32" s="910"/>
      <c r="N32" s="908"/>
      <c r="O32" s="910"/>
      <c r="P32" s="908"/>
      <c r="Q32" s="910"/>
      <c r="R32" s="604"/>
      <c r="S32" s="620"/>
      <c r="T32" s="605"/>
      <c r="U32" s="908"/>
      <c r="V32" s="910"/>
      <c r="W32" s="908"/>
      <c r="X32" s="910"/>
      <c r="Y32" s="186"/>
      <c r="Z32" s="187"/>
      <c r="AA32" s="187"/>
      <c r="AB32" s="187"/>
      <c r="AC32" s="188"/>
      <c r="AD32" s="188"/>
      <c r="AE32" s="188"/>
      <c r="AF32" s="188"/>
      <c r="AG32" s="188"/>
      <c r="AH32" s="188"/>
      <c r="AI32" s="188"/>
      <c r="AJ32" s="188"/>
      <c r="AK32" s="908"/>
      <c r="AL32" s="909"/>
      <c r="AM32" s="909"/>
      <c r="AN32" s="909"/>
      <c r="AO32" s="910"/>
      <c r="AP32" s="2"/>
      <c r="AQ32" s="189">
        <f t="shared" si="2"/>
        <v>1</v>
      </c>
      <c r="AS32" s="856"/>
      <c r="AT32" s="856"/>
    </row>
    <row r="33" spans="2:86" ht="12" customHeight="1" x14ac:dyDescent="0.15">
      <c r="B33" s="872"/>
      <c r="C33" s="877"/>
      <c r="D33" s="875"/>
      <c r="E33" s="875"/>
      <c r="F33" s="875"/>
      <c r="G33" s="875"/>
      <c r="H33" s="875"/>
      <c r="I33" s="875"/>
      <c r="J33" s="876"/>
      <c r="K33" s="185"/>
      <c r="L33" s="908"/>
      <c r="M33" s="910"/>
      <c r="N33" s="908"/>
      <c r="O33" s="910"/>
      <c r="P33" s="908"/>
      <c r="Q33" s="910"/>
      <c r="R33" s="604"/>
      <c r="S33" s="620"/>
      <c r="T33" s="605"/>
      <c r="U33" s="908"/>
      <c r="V33" s="910"/>
      <c r="W33" s="908"/>
      <c r="X33" s="910"/>
      <c r="Y33" s="186"/>
      <c r="Z33" s="187"/>
      <c r="AA33" s="187"/>
      <c r="AB33" s="187"/>
      <c r="AC33" s="188"/>
      <c r="AD33" s="188"/>
      <c r="AE33" s="188"/>
      <c r="AF33" s="188"/>
      <c r="AG33" s="188"/>
      <c r="AH33" s="188"/>
      <c r="AI33" s="188"/>
      <c r="AJ33" s="188"/>
      <c r="AK33" s="908"/>
      <c r="AL33" s="909"/>
      <c r="AM33" s="909"/>
      <c r="AN33" s="909"/>
      <c r="AO33" s="910"/>
      <c r="AP33" s="2"/>
      <c r="AQ33" s="189">
        <f t="shared" si="2"/>
        <v>1</v>
      </c>
      <c r="AS33" s="911"/>
      <c r="AT33" s="911"/>
    </row>
    <row r="34" spans="2:86" ht="12" customHeight="1" x14ac:dyDescent="0.15">
      <c r="B34" s="872"/>
      <c r="C34" s="877"/>
      <c r="D34" s="875"/>
      <c r="E34" s="875"/>
      <c r="F34" s="875"/>
      <c r="G34" s="875"/>
      <c r="H34" s="875"/>
      <c r="I34" s="875"/>
      <c r="J34" s="876"/>
      <c r="K34" s="185"/>
      <c r="L34" s="908"/>
      <c r="M34" s="910"/>
      <c r="N34" s="908"/>
      <c r="O34" s="910"/>
      <c r="P34" s="908"/>
      <c r="Q34" s="910"/>
      <c r="R34" s="604"/>
      <c r="S34" s="620"/>
      <c r="T34" s="605"/>
      <c r="U34" s="908"/>
      <c r="V34" s="910"/>
      <c r="W34" s="908"/>
      <c r="X34" s="910"/>
      <c r="Y34" s="186"/>
      <c r="Z34" s="187"/>
      <c r="AA34" s="187"/>
      <c r="AB34" s="187"/>
      <c r="AC34" s="188"/>
      <c r="AD34" s="188"/>
      <c r="AE34" s="188"/>
      <c r="AF34" s="188"/>
      <c r="AG34" s="188"/>
      <c r="AH34" s="188"/>
      <c r="AI34" s="188"/>
      <c r="AJ34" s="188"/>
      <c r="AK34" s="908"/>
      <c r="AL34" s="909"/>
      <c r="AM34" s="909"/>
      <c r="AN34" s="909"/>
      <c r="AO34" s="910"/>
      <c r="AP34" s="2"/>
      <c r="AQ34" s="189">
        <f t="shared" si="2"/>
        <v>1</v>
      </c>
      <c r="AS34" s="912"/>
      <c r="AT34" s="912"/>
    </row>
    <row r="35" spans="2:86" ht="12" customHeight="1" x14ac:dyDescent="0.15">
      <c r="B35" s="872"/>
      <c r="C35" s="877"/>
      <c r="D35" s="875"/>
      <c r="E35" s="875"/>
      <c r="F35" s="875"/>
      <c r="G35" s="875"/>
      <c r="H35" s="875"/>
      <c r="I35" s="875"/>
      <c r="J35" s="876"/>
      <c r="K35" s="913" t="s">
        <v>945</v>
      </c>
      <c r="L35" s="898" t="s">
        <v>946</v>
      </c>
      <c r="M35" s="898"/>
      <c r="N35" s="898"/>
      <c r="O35" s="898"/>
      <c r="P35" s="898"/>
      <c r="Q35" s="898"/>
      <c r="R35" s="898"/>
      <c r="S35" s="898"/>
      <c r="T35" s="898"/>
      <c r="U35" s="898"/>
      <c r="V35" s="898"/>
      <c r="W35" s="898"/>
      <c r="X35" s="898"/>
      <c r="Y35" s="884" t="s">
        <v>947</v>
      </c>
      <c r="Z35" s="885"/>
      <c r="AA35" s="885"/>
      <c r="AB35" s="886"/>
      <c r="AC35" s="190">
        <f t="shared" ref="AC35:AJ35" si="3">SUM(AC11:AC34)</f>
        <v>0</v>
      </c>
      <c r="AD35" s="190">
        <f t="shared" si="3"/>
        <v>0</v>
      </c>
      <c r="AE35" s="190">
        <f>SUM(AE11:AE34)</f>
        <v>0</v>
      </c>
      <c r="AF35" s="190">
        <f t="shared" si="3"/>
        <v>2.5000000000000001E-3</v>
      </c>
      <c r="AG35" s="190">
        <f t="shared" si="3"/>
        <v>0</v>
      </c>
      <c r="AH35" s="190">
        <f t="shared" si="3"/>
        <v>0</v>
      </c>
      <c r="AI35" s="190">
        <f t="shared" si="3"/>
        <v>0</v>
      </c>
      <c r="AJ35" s="191">
        <f t="shared" si="3"/>
        <v>0</v>
      </c>
      <c r="AK35" s="898" t="s">
        <v>948</v>
      </c>
      <c r="AL35" s="898"/>
      <c r="AM35" s="915" t="s">
        <v>949</v>
      </c>
      <c r="AN35" s="915"/>
      <c r="AO35" s="915"/>
      <c r="AP35" s="2"/>
    </row>
    <row r="36" spans="2:86" ht="12" customHeight="1" x14ac:dyDescent="0.15">
      <c r="B36" s="872"/>
      <c r="C36" s="877"/>
      <c r="D36" s="875"/>
      <c r="E36" s="875"/>
      <c r="F36" s="875"/>
      <c r="G36" s="875"/>
      <c r="H36" s="875"/>
      <c r="I36" s="875"/>
      <c r="J36" s="876"/>
      <c r="K36" s="914"/>
      <c r="L36" s="892" t="s">
        <v>950</v>
      </c>
      <c r="M36" s="899"/>
      <c r="N36" s="893"/>
      <c r="O36" s="892" t="s">
        <v>951</v>
      </c>
      <c r="P36" s="899"/>
      <c r="Q36" s="899"/>
      <c r="R36" s="899"/>
      <c r="S36" s="899"/>
      <c r="T36" s="899"/>
      <c r="U36" s="899"/>
      <c r="V36" s="899"/>
      <c r="W36" s="899"/>
      <c r="X36" s="893"/>
      <c r="Y36" s="183" t="s">
        <v>527</v>
      </c>
      <c r="Z36" s="184" t="s">
        <v>526</v>
      </c>
      <c r="AA36" s="184" t="s">
        <v>943</v>
      </c>
      <c r="AB36" s="184" t="s">
        <v>944</v>
      </c>
      <c r="AC36" s="184" t="s">
        <v>527</v>
      </c>
      <c r="AD36" s="184" t="s">
        <v>526</v>
      </c>
      <c r="AE36" s="184" t="s">
        <v>943</v>
      </c>
      <c r="AF36" s="184" t="s">
        <v>944</v>
      </c>
      <c r="AG36" s="184" t="s">
        <v>527</v>
      </c>
      <c r="AH36" s="184" t="s">
        <v>526</v>
      </c>
      <c r="AI36" s="184" t="s">
        <v>943</v>
      </c>
      <c r="AJ36" s="192" t="s">
        <v>944</v>
      </c>
      <c r="AK36" s="898"/>
      <c r="AL36" s="898"/>
      <c r="AM36" s="915"/>
      <c r="AN36" s="915"/>
      <c r="AO36" s="915"/>
      <c r="AP36" s="2"/>
    </row>
    <row r="37" spans="2:86" ht="14.25" customHeight="1" x14ac:dyDescent="0.15">
      <c r="B37" s="872"/>
      <c r="C37" s="877"/>
      <c r="D37" s="875"/>
      <c r="E37" s="875"/>
      <c r="F37" s="875"/>
      <c r="G37" s="875"/>
      <c r="H37" s="875"/>
      <c r="I37" s="875"/>
      <c r="J37" s="876"/>
      <c r="K37" s="914"/>
      <c r="L37" s="894"/>
      <c r="M37" s="903"/>
      <c r="N37" s="895"/>
      <c r="O37" s="894"/>
      <c r="P37" s="903"/>
      <c r="Q37" s="903"/>
      <c r="R37" s="903"/>
      <c r="S37" s="903"/>
      <c r="T37" s="903"/>
      <c r="U37" s="903"/>
      <c r="V37" s="903"/>
      <c r="W37" s="903"/>
      <c r="X37" s="895"/>
      <c r="Y37" s="916">
        <f>COUNTIF(Y11:Y34,"〇")</f>
        <v>0</v>
      </c>
      <c r="Z37" s="916">
        <f>COUNTIF(Z11:Z34,"〇")</f>
        <v>0</v>
      </c>
      <c r="AA37" s="916">
        <f>COUNTIF(AA11:AA34,"〇")</f>
        <v>0</v>
      </c>
      <c r="AB37" s="916">
        <f>COUNTIF(AB11:AB34,"〇")</f>
        <v>0</v>
      </c>
      <c r="AC37" s="916">
        <f>COUNTA(AC11:AC34)</f>
        <v>0</v>
      </c>
      <c r="AD37" s="916">
        <f t="shared" ref="AD37:AI37" si="4">COUNTA(AD11:AD34)</f>
        <v>0</v>
      </c>
      <c r="AE37" s="916">
        <f t="shared" si="4"/>
        <v>0</v>
      </c>
      <c r="AF37" s="916">
        <f t="shared" si="4"/>
        <v>1</v>
      </c>
      <c r="AG37" s="916">
        <f t="shared" si="4"/>
        <v>0</v>
      </c>
      <c r="AH37" s="916">
        <f t="shared" si="4"/>
        <v>0</v>
      </c>
      <c r="AI37" s="916">
        <f t="shared" si="4"/>
        <v>0</v>
      </c>
      <c r="AJ37" s="916">
        <f>COUNTA(AJ11:AJ34)</f>
        <v>0</v>
      </c>
      <c r="AK37" s="898"/>
      <c r="AL37" s="898"/>
      <c r="AM37" s="915"/>
      <c r="AN37" s="915"/>
      <c r="AO37" s="915"/>
      <c r="AP37" s="2"/>
    </row>
    <row r="38" spans="2:86" ht="14.25" customHeight="1" x14ac:dyDescent="0.15">
      <c r="B38" s="872"/>
      <c r="C38" s="877"/>
      <c r="D38" s="875"/>
      <c r="E38" s="875"/>
      <c r="F38" s="875"/>
      <c r="G38" s="875"/>
      <c r="H38" s="875"/>
      <c r="I38" s="875"/>
      <c r="J38" s="876"/>
      <c r="K38" s="914"/>
      <c r="L38" s="896"/>
      <c r="M38" s="900"/>
      <c r="N38" s="897"/>
      <c r="O38" s="896"/>
      <c r="P38" s="900"/>
      <c r="Q38" s="900"/>
      <c r="R38" s="900"/>
      <c r="S38" s="900"/>
      <c r="T38" s="900"/>
      <c r="U38" s="900"/>
      <c r="V38" s="900"/>
      <c r="W38" s="900"/>
      <c r="X38" s="897"/>
      <c r="Y38" s="916"/>
      <c r="Z38" s="916"/>
      <c r="AA38" s="916"/>
      <c r="AB38" s="916"/>
      <c r="AC38" s="916"/>
      <c r="AD38" s="916"/>
      <c r="AE38" s="916"/>
      <c r="AF38" s="916"/>
      <c r="AG38" s="916"/>
      <c r="AH38" s="916"/>
      <c r="AI38" s="916"/>
      <c r="AJ38" s="916"/>
      <c r="AK38" s="898"/>
      <c r="AL38" s="898"/>
      <c r="AM38" s="915"/>
      <c r="AN38" s="915"/>
      <c r="AO38" s="915"/>
      <c r="AP38" s="2"/>
    </row>
    <row r="39" spans="2:86" ht="12" customHeight="1" x14ac:dyDescent="0.15">
      <c r="B39" s="872"/>
      <c r="C39" s="877"/>
      <c r="D39" s="875"/>
      <c r="E39" s="875"/>
      <c r="F39" s="875"/>
      <c r="G39" s="875"/>
      <c r="H39" s="875"/>
      <c r="I39" s="875"/>
      <c r="J39" s="875"/>
      <c r="K39" s="924" t="s">
        <v>952</v>
      </c>
      <c r="L39" s="926"/>
      <c r="M39" s="926"/>
      <c r="N39" s="926"/>
      <c r="O39" s="926"/>
      <c r="P39" s="926"/>
      <c r="Q39" s="926"/>
      <c r="R39" s="926"/>
      <c r="S39" s="926"/>
      <c r="T39" s="926"/>
      <c r="U39" s="926"/>
      <c r="V39" s="926"/>
      <c r="W39" s="926"/>
      <c r="X39" s="926"/>
      <c r="Y39" s="926"/>
      <c r="Z39" s="926"/>
      <c r="AA39" s="926"/>
      <c r="AB39" s="926"/>
      <c r="AC39" s="926"/>
      <c r="AD39" s="926"/>
      <c r="AE39" s="926"/>
      <c r="AF39" s="926"/>
      <c r="AG39" s="926"/>
      <c r="AH39" s="926"/>
      <c r="AI39" s="926"/>
      <c r="AJ39" s="926"/>
      <c r="AK39" s="927"/>
      <c r="AL39" s="927"/>
      <c r="AM39" s="927"/>
      <c r="AN39" s="927"/>
      <c r="AO39" s="928"/>
      <c r="AP39" s="2"/>
    </row>
    <row r="40" spans="2:86" ht="12" customHeight="1" x14ac:dyDescent="0.15">
      <c r="B40" s="872"/>
      <c r="C40" s="877"/>
      <c r="D40" s="875"/>
      <c r="E40" s="875"/>
      <c r="F40" s="875"/>
      <c r="G40" s="875"/>
      <c r="H40" s="875"/>
      <c r="I40" s="875"/>
      <c r="J40" s="875"/>
      <c r="K40" s="925"/>
      <c r="L40" s="927"/>
      <c r="M40" s="927"/>
      <c r="N40" s="927"/>
      <c r="O40" s="927"/>
      <c r="P40" s="927"/>
      <c r="Q40" s="927"/>
      <c r="R40" s="927"/>
      <c r="S40" s="927"/>
      <c r="T40" s="927"/>
      <c r="U40" s="927"/>
      <c r="V40" s="927"/>
      <c r="W40" s="927"/>
      <c r="X40" s="927"/>
      <c r="Y40" s="927"/>
      <c r="Z40" s="927"/>
      <c r="AA40" s="927"/>
      <c r="AB40" s="927"/>
      <c r="AC40" s="927"/>
      <c r="AD40" s="927"/>
      <c r="AE40" s="927"/>
      <c r="AF40" s="927"/>
      <c r="AG40" s="927"/>
      <c r="AH40" s="927"/>
      <c r="AI40" s="927"/>
      <c r="AJ40" s="927"/>
      <c r="AK40" s="927"/>
      <c r="AL40" s="927"/>
      <c r="AM40" s="927"/>
      <c r="AN40" s="927"/>
      <c r="AO40" s="928"/>
      <c r="AP40" s="2"/>
    </row>
    <row r="41" spans="2:86" ht="12" customHeight="1" x14ac:dyDescent="0.15">
      <c r="B41" s="872"/>
      <c r="C41" s="877"/>
      <c r="D41" s="875"/>
      <c r="E41" s="875"/>
      <c r="F41" s="875"/>
      <c r="G41" s="875"/>
      <c r="H41" s="875"/>
      <c r="I41" s="875"/>
      <c r="J41" s="875"/>
      <c r="K41" s="925"/>
      <c r="L41" s="927"/>
      <c r="M41" s="927"/>
      <c r="N41" s="927"/>
      <c r="O41" s="927"/>
      <c r="P41" s="927"/>
      <c r="Q41" s="927"/>
      <c r="R41" s="927"/>
      <c r="S41" s="927"/>
      <c r="T41" s="927"/>
      <c r="U41" s="927"/>
      <c r="V41" s="927"/>
      <c r="W41" s="927"/>
      <c r="X41" s="927"/>
      <c r="Y41" s="927"/>
      <c r="Z41" s="927"/>
      <c r="AA41" s="927"/>
      <c r="AB41" s="927"/>
      <c r="AC41" s="927"/>
      <c r="AD41" s="927"/>
      <c r="AE41" s="927"/>
      <c r="AF41" s="927"/>
      <c r="AG41" s="927"/>
      <c r="AH41" s="927"/>
      <c r="AI41" s="927"/>
      <c r="AJ41" s="927"/>
      <c r="AK41" s="927"/>
      <c r="AL41" s="927"/>
      <c r="AM41" s="927"/>
      <c r="AN41" s="927"/>
      <c r="AO41" s="928"/>
      <c r="AP41" s="2"/>
    </row>
    <row r="42" spans="2:86" ht="12" customHeight="1" x14ac:dyDescent="0.15">
      <c r="B42" s="872"/>
      <c r="C42" s="877"/>
      <c r="D42" s="875"/>
      <c r="E42" s="875"/>
      <c r="F42" s="875"/>
      <c r="G42" s="875"/>
      <c r="H42" s="875"/>
      <c r="I42" s="875"/>
      <c r="J42" s="875"/>
      <c r="K42" s="925"/>
      <c r="L42" s="929"/>
      <c r="M42" s="929"/>
      <c r="N42" s="929"/>
      <c r="O42" s="929"/>
      <c r="P42" s="929"/>
      <c r="Q42" s="929"/>
      <c r="R42" s="929"/>
      <c r="S42" s="929"/>
      <c r="T42" s="929"/>
      <c r="U42" s="929"/>
      <c r="V42" s="929"/>
      <c r="W42" s="929"/>
      <c r="X42" s="929"/>
      <c r="Y42" s="929"/>
      <c r="Z42" s="929"/>
      <c r="AA42" s="929"/>
      <c r="AB42" s="929"/>
      <c r="AC42" s="929"/>
      <c r="AD42" s="929"/>
      <c r="AE42" s="929"/>
      <c r="AF42" s="929"/>
      <c r="AG42" s="929"/>
      <c r="AH42" s="929"/>
      <c r="AI42" s="929"/>
      <c r="AJ42" s="929"/>
      <c r="AK42" s="929"/>
      <c r="AL42" s="929"/>
      <c r="AM42" s="929"/>
      <c r="AN42" s="929"/>
      <c r="AO42" s="930"/>
      <c r="AP42" s="172"/>
      <c r="CD42" s="2"/>
      <c r="CE42" s="2"/>
      <c r="CF42" s="2"/>
      <c r="CG42" s="2"/>
      <c r="CH42" s="2"/>
    </row>
    <row r="43" spans="2:86" ht="12" customHeight="1" x14ac:dyDescent="0.15">
      <c r="B43" s="872"/>
      <c r="C43" s="877"/>
      <c r="D43" s="875"/>
      <c r="E43" s="875"/>
      <c r="F43" s="875"/>
      <c r="G43" s="875"/>
      <c r="H43" s="875"/>
      <c r="I43" s="875"/>
      <c r="J43" s="876"/>
      <c r="K43" s="917" t="s">
        <v>953</v>
      </c>
      <c r="L43" s="917"/>
      <c r="M43" s="917"/>
      <c r="N43" s="917"/>
      <c r="O43" s="917"/>
      <c r="P43" s="917"/>
      <c r="Q43" s="917"/>
      <c r="R43" s="917"/>
      <c r="S43" s="917"/>
      <c r="T43" s="917"/>
      <c r="U43" s="917"/>
      <c r="V43" s="917"/>
      <c r="W43" s="917"/>
      <c r="X43" s="917"/>
      <c r="Y43" s="917"/>
      <c r="Z43" s="917"/>
      <c r="AA43" s="917"/>
      <c r="AB43" s="917"/>
      <c r="AC43" s="917"/>
      <c r="AD43" s="917"/>
      <c r="AE43" s="917"/>
      <c r="AF43" s="917"/>
      <c r="AG43" s="917"/>
      <c r="AH43" s="917"/>
      <c r="AI43" s="917"/>
      <c r="AJ43" s="917"/>
      <c r="AK43" s="917"/>
      <c r="AL43" s="917"/>
      <c r="AM43" s="917"/>
      <c r="AN43" s="917"/>
      <c r="AO43" s="917"/>
      <c r="AP43" s="172"/>
      <c r="CD43" s="2"/>
      <c r="CE43" s="2"/>
      <c r="CF43" s="2"/>
      <c r="CG43" s="2"/>
      <c r="CH43" s="2"/>
    </row>
    <row r="44" spans="2:86" ht="12" customHeight="1" x14ac:dyDescent="0.15">
      <c r="B44" s="872"/>
      <c r="C44" s="877"/>
      <c r="D44" s="875"/>
      <c r="E44" s="875"/>
      <c r="F44" s="875"/>
      <c r="G44" s="875"/>
      <c r="H44" s="875"/>
      <c r="I44" s="875"/>
      <c r="J44" s="876"/>
      <c r="K44" s="918" t="s">
        <v>954</v>
      </c>
      <c r="L44" s="919"/>
      <c r="M44" s="919"/>
      <c r="N44" s="919"/>
      <c r="O44" s="919"/>
      <c r="P44" s="919"/>
      <c r="Q44" s="919"/>
      <c r="R44" s="919"/>
      <c r="S44" s="919"/>
      <c r="T44" s="919"/>
      <c r="U44" s="919"/>
      <c r="V44" s="919"/>
      <c r="W44" s="919"/>
      <c r="X44" s="919"/>
      <c r="Y44" s="919"/>
      <c r="Z44" s="919"/>
      <c r="AA44" s="919"/>
      <c r="AB44" s="919"/>
      <c r="AC44" s="919"/>
      <c r="AD44" s="919"/>
      <c r="AE44" s="919"/>
      <c r="AF44" s="919"/>
      <c r="AG44" s="919"/>
      <c r="AH44" s="919"/>
      <c r="AI44" s="919"/>
      <c r="AJ44" s="919"/>
      <c r="AK44" s="919"/>
      <c r="AL44" s="919"/>
      <c r="AM44" s="919"/>
      <c r="AN44" s="919"/>
      <c r="AO44" s="920"/>
      <c r="AP44" s="172"/>
      <c r="CD44" s="2"/>
      <c r="CE44" s="2"/>
      <c r="CF44" s="2"/>
      <c r="CG44" s="2"/>
      <c r="CH44" s="2"/>
    </row>
    <row r="45" spans="2:86" ht="12" customHeight="1" x14ac:dyDescent="0.15">
      <c r="B45" s="480"/>
      <c r="C45" s="878"/>
      <c r="D45" s="879"/>
      <c r="E45" s="879"/>
      <c r="F45" s="879"/>
      <c r="G45" s="879"/>
      <c r="H45" s="879"/>
      <c r="I45" s="879"/>
      <c r="J45" s="880"/>
      <c r="K45" s="921" t="s">
        <v>955</v>
      </c>
      <c r="L45" s="922"/>
      <c r="M45" s="922"/>
      <c r="N45" s="922"/>
      <c r="O45" s="922"/>
      <c r="P45" s="922"/>
      <c r="Q45" s="922"/>
      <c r="R45" s="922"/>
      <c r="S45" s="922"/>
      <c r="T45" s="922"/>
      <c r="U45" s="922"/>
      <c r="V45" s="922"/>
      <c r="W45" s="922"/>
      <c r="X45" s="922"/>
      <c r="Y45" s="922"/>
      <c r="Z45" s="922"/>
      <c r="AA45" s="922"/>
      <c r="AB45" s="922"/>
      <c r="AC45" s="922"/>
      <c r="AD45" s="922"/>
      <c r="AE45" s="922"/>
      <c r="AF45" s="922"/>
      <c r="AG45" s="922"/>
      <c r="AH45" s="922"/>
      <c r="AI45" s="922"/>
      <c r="AJ45" s="922"/>
      <c r="AK45" s="922"/>
      <c r="AL45" s="922"/>
      <c r="AM45" s="922"/>
      <c r="AN45" s="922"/>
      <c r="AO45" s="923"/>
      <c r="AP45" s="172"/>
      <c r="CD45" s="2"/>
      <c r="CE45" s="2"/>
      <c r="CF45" s="2"/>
      <c r="CG45" s="2"/>
      <c r="CH45" s="2"/>
    </row>
    <row r="46" spans="2:86" ht="12" customHeight="1" x14ac:dyDescent="0.2">
      <c r="B46" s="159" t="s">
        <v>956</v>
      </c>
      <c r="C46" s="181"/>
      <c r="D46" s="181"/>
      <c r="E46" s="181"/>
      <c r="F46" s="181"/>
      <c r="G46" s="181"/>
      <c r="H46" s="181"/>
      <c r="I46" s="181"/>
      <c r="J46" s="181"/>
      <c r="K46" s="193"/>
      <c r="L46" s="193"/>
      <c r="M46" s="193"/>
      <c r="N46" s="193"/>
      <c r="O46" s="193"/>
      <c r="P46" s="193"/>
      <c r="Q46" s="193"/>
      <c r="R46" s="193"/>
      <c r="S46" s="193"/>
      <c r="T46" s="193"/>
      <c r="U46" s="193"/>
      <c r="V46" s="193"/>
      <c r="W46" s="193"/>
      <c r="X46" s="193"/>
      <c r="Y46" s="193"/>
      <c r="Z46" s="193"/>
      <c r="AA46" s="193"/>
      <c r="AB46" s="193"/>
      <c r="AC46" s="193"/>
      <c r="AD46" s="193"/>
      <c r="AE46" s="193"/>
      <c r="AF46" s="193"/>
      <c r="AG46" s="193"/>
      <c r="AH46" s="193"/>
      <c r="AI46" s="193"/>
      <c r="AJ46" s="193"/>
      <c r="AK46" s="193"/>
      <c r="AL46" s="193"/>
      <c r="AM46" s="193"/>
      <c r="AN46" s="193"/>
      <c r="AO46" s="193"/>
      <c r="AP46" s="172"/>
      <c r="CD46" s="2"/>
      <c r="CE46" s="2"/>
      <c r="CF46" s="2"/>
      <c r="CG46" s="2"/>
      <c r="CH46" s="2"/>
    </row>
    <row r="47" spans="2:86" s="159" customFormat="1" ht="12" customHeight="1" x14ac:dyDescent="0.15">
      <c r="B47" s="2" t="s">
        <v>957</v>
      </c>
      <c r="AP47" s="172"/>
      <c r="AQ47" s="172"/>
      <c r="AR47" s="172"/>
      <c r="AS47" s="172"/>
      <c r="AT47" s="172"/>
      <c r="AU47" s="172"/>
      <c r="AV47" s="172"/>
      <c r="AW47" s="172"/>
      <c r="AX47" s="172"/>
      <c r="AY47" s="172"/>
      <c r="AZ47" s="172"/>
      <c r="BA47" s="172"/>
      <c r="BB47" s="172"/>
      <c r="BC47" s="172"/>
      <c r="BD47" s="172"/>
      <c r="BE47" s="172"/>
      <c r="BF47" s="172"/>
      <c r="BG47" s="172"/>
      <c r="BH47" s="172"/>
      <c r="BI47" s="172"/>
      <c r="BJ47" s="172"/>
      <c r="BK47" s="172"/>
      <c r="BL47" s="172"/>
      <c r="BM47" s="172"/>
      <c r="BN47" s="172"/>
      <c r="BO47" s="172"/>
      <c r="BP47" s="172"/>
      <c r="BQ47" s="172"/>
      <c r="BR47" s="172"/>
      <c r="BS47" s="172"/>
      <c r="BT47" s="172"/>
      <c r="BU47" s="172"/>
      <c r="BV47" s="172"/>
      <c r="BW47" s="172"/>
      <c r="BX47" s="172"/>
      <c r="BY47" s="172"/>
      <c r="BZ47" s="172"/>
      <c r="CA47" s="172"/>
      <c r="CB47" s="172"/>
      <c r="CC47" s="172"/>
    </row>
    <row r="48" spans="2:86" ht="12" customHeight="1" x14ac:dyDescent="0.15">
      <c r="B48" s="2" t="s">
        <v>958</v>
      </c>
      <c r="AP48" s="172"/>
      <c r="CD48" s="2"/>
      <c r="CE48" s="2"/>
      <c r="CF48" s="2"/>
      <c r="CG48" s="2"/>
      <c r="CH48" s="2"/>
    </row>
    <row r="49" spans="2:86" ht="12" customHeight="1" x14ac:dyDescent="0.15">
      <c r="B49" s="2" t="s">
        <v>959</v>
      </c>
      <c r="AP49" s="172"/>
      <c r="CD49" s="2"/>
      <c r="CE49" s="2"/>
      <c r="CF49" s="2"/>
      <c r="CG49" s="2"/>
      <c r="CH49" s="2"/>
    </row>
    <row r="50" spans="2:86" ht="12" customHeight="1" x14ac:dyDescent="0.15">
      <c r="B50" s="2" t="s">
        <v>960</v>
      </c>
    </row>
    <row r="51" spans="2:86" ht="12" customHeight="1" x14ac:dyDescent="0.15">
      <c r="B51" s="2" t="s">
        <v>961</v>
      </c>
    </row>
    <row r="52" spans="2:86" ht="12" customHeight="1" x14ac:dyDescent="0.15">
      <c r="B52" s="2" t="s">
        <v>962</v>
      </c>
    </row>
    <row r="53" spans="2:86" x14ac:dyDescent="0.15">
      <c r="B53" s="2" t="s">
        <v>963</v>
      </c>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9"/>
  <conditionalFormatting sqref="Y11:AB34 AG11:AJ34">
    <cfRule type="expression" dxfId="230" priority="3">
      <formula>$AQ11=2</formula>
    </cfRule>
  </conditionalFormatting>
  <conditionalFormatting sqref="Y11:AF34">
    <cfRule type="expression" dxfId="229" priority="2">
      <formula>$AQ11=3</formula>
    </cfRule>
  </conditionalFormatting>
  <conditionalFormatting sqref="AC11:AJ34">
    <cfRule type="expression" dxfId="228" priority="1">
      <formula>$AQ11=1</formula>
    </cfRule>
  </conditionalFormatting>
  <dataValidations count="2">
    <dataValidation type="list" allowBlank="1" showInputMessage="1" showErrorMessage="1" sqref="N11:O34" xr:uid="{D03A318D-579C-4395-A3A8-A0EC496CE68F}">
      <formula1>INDIRECT(L11)</formula1>
    </dataValidation>
    <dataValidation type="list" allowBlank="1" showInputMessage="1" showErrorMessage="1" sqref="Y11:AB34" xr:uid="{F6760675-361E-4D63-9680-D6DAAF75BE32}">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1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459483-295C-4B5A-808F-E3356E86F51D}">
  <sheetPr codeName="Sheet152"/>
  <dimension ref="B1:CH53"/>
  <sheetViews>
    <sheetView showGridLines="0" showZeros="0" view="pageBreakPreview" zoomScale="85" zoomScaleNormal="85" zoomScaleSheetLayoutView="85"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1" customWidth="1"/>
    <col min="43" max="86" width="4.125" style="172" customWidth="1"/>
    <col min="87" max="99" width="8" style="2" customWidth="1"/>
    <col min="100" max="110" width="9" style="2"/>
    <col min="111" max="111" width="14" style="2" bestFit="1" customWidth="1"/>
    <col min="112" max="16384" width="9" style="2"/>
  </cols>
  <sheetData>
    <row r="1" spans="2:86" ht="12" customHeight="1" x14ac:dyDescent="0.15">
      <c r="AU1" s="860" t="s">
        <v>909</v>
      </c>
      <c r="AV1" s="861" t="s">
        <v>910</v>
      </c>
      <c r="AW1" s="861"/>
      <c r="AX1" s="861"/>
      <c r="AY1" s="855" t="s">
        <v>911</v>
      </c>
      <c r="AZ1" s="855"/>
      <c r="BA1" s="855"/>
      <c r="BB1" s="855"/>
      <c r="BC1" s="855"/>
      <c r="BD1" s="855"/>
      <c r="BE1" s="855"/>
      <c r="BF1" s="855"/>
      <c r="BG1" s="855"/>
      <c r="BH1" s="855"/>
      <c r="BI1" s="855"/>
      <c r="BJ1" s="855"/>
      <c r="BK1" s="855" t="s">
        <v>912</v>
      </c>
      <c r="BL1" s="855"/>
      <c r="BM1" s="855"/>
      <c r="BN1" s="855"/>
      <c r="BO1" s="855"/>
      <c r="BP1" s="855"/>
      <c r="BQ1" s="855"/>
      <c r="BR1" s="855"/>
      <c r="BS1" s="855"/>
      <c r="BT1" s="855"/>
      <c r="BU1" s="855"/>
      <c r="BV1" s="855"/>
      <c r="BW1" s="857"/>
      <c r="BX1" s="857"/>
      <c r="BY1" s="857"/>
      <c r="BZ1" s="857"/>
      <c r="CA1" s="857"/>
      <c r="CB1" s="857"/>
      <c r="CC1" s="857"/>
      <c r="CD1" s="857"/>
      <c r="CE1" s="857"/>
      <c r="CF1" s="857"/>
      <c r="CG1" s="857"/>
      <c r="CH1" s="857"/>
    </row>
    <row r="2" spans="2:86" ht="8.25" customHeight="1" x14ac:dyDescent="0.15">
      <c r="AU2" s="860"/>
      <c r="AV2" s="861" t="s">
        <v>913</v>
      </c>
      <c r="AW2" s="862" t="s">
        <v>914</v>
      </c>
      <c r="AX2" s="862" t="s">
        <v>915</v>
      </c>
      <c r="AY2" s="855" t="s">
        <v>916</v>
      </c>
      <c r="AZ2" s="855"/>
      <c r="BA2" s="855"/>
      <c r="BB2" s="855"/>
      <c r="BC2" s="855"/>
      <c r="BD2" s="855"/>
      <c r="BE2" s="855"/>
      <c r="BF2" s="855"/>
      <c r="BG2" s="855"/>
      <c r="BH2" s="855"/>
      <c r="BI2" s="855"/>
      <c r="BJ2" s="855"/>
      <c r="BK2" s="855" t="s">
        <v>917</v>
      </c>
      <c r="BL2" s="855"/>
      <c r="BM2" s="855"/>
      <c r="BN2" s="855"/>
      <c r="BO2" s="855" t="s">
        <v>918</v>
      </c>
      <c r="BP2" s="855"/>
      <c r="BQ2" s="855"/>
      <c r="BR2" s="855"/>
      <c r="BS2" s="855"/>
      <c r="BT2" s="855"/>
      <c r="BU2" s="855"/>
      <c r="BV2" s="855"/>
      <c r="BW2" s="856"/>
      <c r="BX2" s="856"/>
      <c r="BY2" s="856"/>
      <c r="BZ2" s="856"/>
      <c r="CA2" s="857"/>
      <c r="CB2" s="857"/>
      <c r="CC2" s="857"/>
      <c r="CD2" s="857"/>
      <c r="CE2" s="857"/>
      <c r="CF2" s="857"/>
      <c r="CG2" s="857"/>
      <c r="CH2" s="857"/>
    </row>
    <row r="3" spans="2:86" ht="24.95" customHeight="1" x14ac:dyDescent="0.15">
      <c r="B3" s="568" t="s">
        <v>919</v>
      </c>
      <c r="C3" s="858"/>
      <c r="D3" s="858"/>
      <c r="E3" s="859"/>
      <c r="F3" s="859"/>
      <c r="G3" s="859"/>
      <c r="H3" s="859"/>
      <c r="I3" s="859"/>
      <c r="J3" s="859"/>
      <c r="K3" s="858"/>
      <c r="L3" s="858"/>
      <c r="M3" s="858"/>
      <c r="N3" s="858"/>
      <c r="O3" s="858"/>
      <c r="P3" s="858"/>
      <c r="Q3" s="858"/>
      <c r="R3" s="858"/>
      <c r="S3" s="858"/>
      <c r="T3" s="858"/>
      <c r="U3" s="858"/>
      <c r="V3" s="858"/>
      <c r="W3" s="858"/>
      <c r="X3" s="858"/>
      <c r="Y3" s="858"/>
      <c r="Z3" s="858"/>
      <c r="AA3" s="858"/>
      <c r="AB3" s="858"/>
      <c r="AC3" s="858"/>
      <c r="AD3" s="858"/>
      <c r="AE3" s="858"/>
      <c r="AF3" s="858"/>
      <c r="AG3" s="858"/>
      <c r="AH3" s="858"/>
      <c r="AI3" s="858"/>
      <c r="AJ3" s="858"/>
      <c r="AK3" s="858"/>
      <c r="AL3" s="858"/>
      <c r="AM3" s="858"/>
      <c r="AN3" s="858"/>
      <c r="AO3" s="858"/>
      <c r="AU3" s="860"/>
      <c r="AV3" s="861"/>
      <c r="AW3" s="862"/>
      <c r="AX3" s="862"/>
      <c r="AY3" s="855" t="s">
        <v>920</v>
      </c>
      <c r="AZ3" s="855"/>
      <c r="BA3" s="855"/>
      <c r="BB3" s="855"/>
      <c r="BC3" s="855" t="s">
        <v>921</v>
      </c>
      <c r="BD3" s="855"/>
      <c r="BE3" s="855"/>
      <c r="BF3" s="855"/>
      <c r="BG3" s="855" t="s">
        <v>922</v>
      </c>
      <c r="BH3" s="855"/>
      <c r="BI3" s="855"/>
      <c r="BJ3" s="855"/>
      <c r="BK3" s="855" t="s">
        <v>923</v>
      </c>
      <c r="BL3" s="855"/>
      <c r="BM3" s="855"/>
      <c r="BN3" s="855"/>
      <c r="BO3" s="855" t="s">
        <v>921</v>
      </c>
      <c r="BP3" s="855"/>
      <c r="BQ3" s="855"/>
      <c r="BR3" s="855"/>
      <c r="BS3" s="855" t="s">
        <v>922</v>
      </c>
      <c r="BT3" s="855"/>
      <c r="BU3" s="855"/>
      <c r="BV3" s="855"/>
      <c r="BW3" s="857"/>
      <c r="BX3" s="857"/>
      <c r="BY3" s="857"/>
      <c r="BZ3" s="857"/>
      <c r="CA3" s="857"/>
      <c r="CB3" s="857"/>
      <c r="CC3" s="857"/>
      <c r="CD3" s="857"/>
      <c r="CE3" s="857"/>
      <c r="CF3" s="857"/>
      <c r="CG3" s="857"/>
      <c r="CH3" s="857"/>
    </row>
    <row r="4" spans="2:86" ht="18" customHeight="1" x14ac:dyDescent="0.15">
      <c r="B4" s="401" t="s">
        <v>8</v>
      </c>
      <c r="C4" s="401"/>
      <c r="D4" s="401"/>
      <c r="E4" s="624" t="s">
        <v>542</v>
      </c>
      <c r="F4" s="625"/>
      <c r="G4" s="625"/>
      <c r="H4" s="625"/>
      <c r="I4" s="625"/>
      <c r="J4" s="626"/>
      <c r="K4" s="496" t="s">
        <v>9</v>
      </c>
      <c r="L4" s="496"/>
      <c r="M4" s="496"/>
      <c r="N4" s="648" t="s">
        <v>543</v>
      </c>
      <c r="O4" s="648"/>
      <c r="P4" s="648"/>
      <c r="Q4" s="648"/>
      <c r="R4" s="648"/>
      <c r="S4" s="648"/>
      <c r="T4" s="498" t="s">
        <v>924</v>
      </c>
      <c r="U4" s="499"/>
      <c r="V4" s="499"/>
      <c r="W4" s="499"/>
      <c r="X4" s="500"/>
      <c r="Y4" s="870" t="s">
        <v>545</v>
      </c>
      <c r="Z4" s="870"/>
      <c r="AA4" s="870"/>
      <c r="AB4" s="870"/>
      <c r="AC4" s="870"/>
      <c r="AD4" s="870"/>
      <c r="AE4" s="870"/>
      <c r="AF4" s="870"/>
      <c r="AG4" s="498" t="s">
        <v>546</v>
      </c>
      <c r="AH4" s="499"/>
      <c r="AI4" s="499"/>
      <c r="AJ4" s="500"/>
      <c r="AK4" s="863">
        <v>45621</v>
      </c>
      <c r="AL4" s="864"/>
      <c r="AM4" s="864"/>
      <c r="AN4" s="864"/>
      <c r="AO4" s="865"/>
      <c r="AU4" s="860"/>
      <c r="AV4" s="861"/>
      <c r="AW4" s="862"/>
      <c r="AX4" s="862"/>
      <c r="AY4" s="173" t="s">
        <v>925</v>
      </c>
      <c r="AZ4" s="173" t="s">
        <v>926</v>
      </c>
      <c r="BA4" s="173" t="s">
        <v>927</v>
      </c>
      <c r="BB4" s="173" t="s">
        <v>928</v>
      </c>
      <c r="BC4" s="173" t="s">
        <v>925</v>
      </c>
      <c r="BD4" s="173" t="s">
        <v>926</v>
      </c>
      <c r="BE4" s="173" t="s">
        <v>927</v>
      </c>
      <c r="BF4" s="173" t="s">
        <v>928</v>
      </c>
      <c r="BG4" s="173" t="s">
        <v>925</v>
      </c>
      <c r="BH4" s="173" t="s">
        <v>926</v>
      </c>
      <c r="BI4" s="173" t="s">
        <v>927</v>
      </c>
      <c r="BJ4" s="173" t="s">
        <v>928</v>
      </c>
      <c r="BK4" s="173" t="s">
        <v>925</v>
      </c>
      <c r="BL4" s="173" t="s">
        <v>926</v>
      </c>
      <c r="BM4" s="173" t="s">
        <v>927</v>
      </c>
      <c r="BN4" s="173" t="s">
        <v>928</v>
      </c>
      <c r="BO4" s="173" t="s">
        <v>925</v>
      </c>
      <c r="BP4" s="173" t="s">
        <v>926</v>
      </c>
      <c r="BQ4" s="173" t="s">
        <v>927</v>
      </c>
      <c r="BR4" s="173" t="s">
        <v>928</v>
      </c>
      <c r="BS4" s="173" t="s">
        <v>925</v>
      </c>
      <c r="BT4" s="173" t="s">
        <v>926</v>
      </c>
      <c r="BU4" s="173" t="s">
        <v>927</v>
      </c>
      <c r="BV4" s="173" t="s">
        <v>928</v>
      </c>
      <c r="BW4" s="5"/>
      <c r="BX4" s="5"/>
      <c r="BY4" s="5"/>
      <c r="BZ4" s="5"/>
      <c r="CA4" s="5"/>
      <c r="CB4" s="5"/>
      <c r="CC4" s="5"/>
      <c r="CD4" s="5"/>
      <c r="CE4" s="5"/>
      <c r="CF4" s="5"/>
      <c r="CG4" s="5"/>
      <c r="CH4" s="5"/>
    </row>
    <row r="5" spans="2:86" ht="18" customHeight="1" x14ac:dyDescent="0.15">
      <c r="B5" s="409" t="s">
        <v>0</v>
      </c>
      <c r="C5" s="409"/>
      <c r="D5" s="409"/>
      <c r="E5" s="634" t="s">
        <v>547</v>
      </c>
      <c r="F5" s="635"/>
      <c r="G5" s="635"/>
      <c r="H5" s="635"/>
      <c r="I5" s="635"/>
      <c r="J5" s="636"/>
      <c r="K5" s="528" t="s">
        <v>1</v>
      </c>
      <c r="L5" s="528"/>
      <c r="M5" s="528"/>
      <c r="N5" s="648" t="s">
        <v>548</v>
      </c>
      <c r="O5" s="648"/>
      <c r="P5" s="648"/>
      <c r="Q5" s="648"/>
      <c r="R5" s="648"/>
      <c r="S5" s="648"/>
      <c r="T5" s="501"/>
      <c r="U5" s="502"/>
      <c r="V5" s="502"/>
      <c r="W5" s="502"/>
      <c r="X5" s="503"/>
      <c r="Y5" s="869" t="s">
        <v>549</v>
      </c>
      <c r="Z5" s="869"/>
      <c r="AA5" s="869"/>
      <c r="AB5" s="869"/>
      <c r="AC5" s="869"/>
      <c r="AD5" s="869"/>
      <c r="AE5" s="869"/>
      <c r="AF5" s="869"/>
      <c r="AG5" s="632"/>
      <c r="AH5" s="650"/>
      <c r="AI5" s="650"/>
      <c r="AJ5" s="633"/>
      <c r="AK5" s="866"/>
      <c r="AL5" s="867"/>
      <c r="AM5" s="867"/>
      <c r="AN5" s="867"/>
      <c r="AO5" s="868"/>
      <c r="AU5" s="860"/>
      <c r="AV5" s="174" t="str">
        <f>N7</f>
        <v>S053</v>
      </c>
      <c r="AW5" s="175">
        <f>R7</f>
        <v>6.2</v>
      </c>
      <c r="AX5" s="176" t="str">
        <f>AM35</f>
        <v>Ⅰ</v>
      </c>
      <c r="AY5" s="176">
        <f>Y37</f>
        <v>0</v>
      </c>
      <c r="AZ5" s="176">
        <f t="shared" ref="AZ5:BJ5" si="0">Z37</f>
        <v>0</v>
      </c>
      <c r="BA5" s="176">
        <f t="shared" si="0"/>
        <v>0</v>
      </c>
      <c r="BB5" s="176">
        <f>AB37</f>
        <v>0</v>
      </c>
      <c r="BC5" s="176">
        <f t="shared" si="0"/>
        <v>0</v>
      </c>
      <c r="BD5" s="176">
        <f>AD37</f>
        <v>0</v>
      </c>
      <c r="BE5" s="176">
        <f>AE37</f>
        <v>0</v>
      </c>
      <c r="BF5" s="176">
        <f t="shared" si="0"/>
        <v>0</v>
      </c>
      <c r="BG5" s="176">
        <f t="shared" si="0"/>
        <v>0</v>
      </c>
      <c r="BH5" s="176">
        <f t="shared" si="0"/>
        <v>0</v>
      </c>
      <c r="BI5" s="176">
        <f>AI37</f>
        <v>0</v>
      </c>
      <c r="BJ5" s="176">
        <f t="shared" si="0"/>
        <v>0</v>
      </c>
      <c r="BK5" s="176" t="str">
        <f>IF(Y37&gt;0,R7,"")</f>
        <v/>
      </c>
      <c r="BL5" s="177" t="str">
        <f>IF(Y37&gt;0,"",IF(Z37&gt;0,R7,""))</f>
        <v/>
      </c>
      <c r="BM5" s="177" t="str">
        <f>IF(Y37+Z37&gt;0,"",IF(AA37&gt;0,R7,""))</f>
        <v/>
      </c>
      <c r="BN5" s="177" t="str">
        <f>IF(Y37+Z37+AA37&gt;0,"",IF(AB37&gt;0,R7,""))</f>
        <v/>
      </c>
      <c r="BO5" s="176">
        <f>AC35</f>
        <v>0</v>
      </c>
      <c r="BP5" s="176">
        <f t="shared" ref="BP5:BQ5" si="1">AD35</f>
        <v>0</v>
      </c>
      <c r="BQ5" s="176">
        <f t="shared" si="1"/>
        <v>0</v>
      </c>
      <c r="BR5" s="176">
        <f>AF35</f>
        <v>0</v>
      </c>
      <c r="BS5" s="176">
        <f>AG35</f>
        <v>0</v>
      </c>
      <c r="BT5" s="176">
        <f>AH35</f>
        <v>0</v>
      </c>
      <c r="BU5" s="176">
        <f>AI35</f>
        <v>0</v>
      </c>
      <c r="BV5" s="176">
        <f>AJ35</f>
        <v>0</v>
      </c>
      <c r="BW5" s="178"/>
      <c r="BX5" s="179"/>
      <c r="BY5" s="179"/>
      <c r="BZ5" s="179"/>
      <c r="CA5" s="180"/>
      <c r="CB5" s="180"/>
      <c r="CC5" s="180"/>
      <c r="CD5" s="180"/>
      <c r="CE5" s="180"/>
      <c r="CF5" s="180"/>
      <c r="CG5" s="180"/>
      <c r="CH5" s="180"/>
    </row>
    <row r="6" spans="2:86" ht="12" customHeight="1" x14ac:dyDescent="0.15">
      <c r="B6" s="871" t="s">
        <v>929</v>
      </c>
      <c r="C6" s="873"/>
      <c r="D6" s="874"/>
      <c r="E6" s="875"/>
      <c r="F6" s="875"/>
      <c r="G6" s="875"/>
      <c r="H6" s="875"/>
      <c r="I6" s="875"/>
      <c r="J6" s="876"/>
      <c r="K6" s="881" t="s">
        <v>930</v>
      </c>
      <c r="L6" s="882"/>
      <c r="M6" s="882"/>
      <c r="N6" s="882"/>
      <c r="O6" s="882"/>
      <c r="P6" s="882"/>
      <c r="Q6" s="882"/>
      <c r="R6" s="882"/>
      <c r="S6" s="882"/>
      <c r="T6" s="882"/>
      <c r="U6" s="882"/>
      <c r="V6" s="882"/>
      <c r="W6" s="882"/>
      <c r="X6" s="882"/>
      <c r="Y6" s="882"/>
      <c r="Z6" s="882"/>
      <c r="AA6" s="882"/>
      <c r="AB6" s="882"/>
      <c r="AC6" s="882"/>
      <c r="AD6" s="882"/>
      <c r="AE6" s="882"/>
      <c r="AF6" s="882"/>
      <c r="AG6" s="882"/>
      <c r="AH6" s="882"/>
      <c r="AI6" s="882"/>
      <c r="AJ6" s="882"/>
      <c r="AK6" s="882"/>
      <c r="AL6" s="882"/>
      <c r="AM6" s="882"/>
      <c r="AN6" s="882"/>
      <c r="AO6" s="883"/>
      <c r="AP6" s="2"/>
    </row>
    <row r="7" spans="2:86" ht="12" customHeight="1" x14ac:dyDescent="0.15">
      <c r="B7" s="872"/>
      <c r="C7" s="877"/>
      <c r="D7" s="875"/>
      <c r="E7" s="875"/>
      <c r="F7" s="875"/>
      <c r="G7" s="875"/>
      <c r="H7" s="875"/>
      <c r="I7" s="875"/>
      <c r="J7" s="876"/>
      <c r="K7" s="884" t="s">
        <v>931</v>
      </c>
      <c r="L7" s="885"/>
      <c r="M7" s="886"/>
      <c r="N7" s="887" t="s">
        <v>988</v>
      </c>
      <c r="O7" s="888"/>
      <c r="P7" s="884" t="s">
        <v>932</v>
      </c>
      <c r="Q7" s="886"/>
      <c r="R7" s="889">
        <v>6.2</v>
      </c>
      <c r="S7" s="890"/>
      <c r="T7" s="891"/>
      <c r="U7" s="892" t="s">
        <v>933</v>
      </c>
      <c r="V7" s="893"/>
      <c r="W7" s="892" t="s">
        <v>934</v>
      </c>
      <c r="X7" s="893"/>
      <c r="Y7" s="886" t="s">
        <v>935</v>
      </c>
      <c r="Z7" s="898"/>
      <c r="AA7" s="898"/>
      <c r="AB7" s="898"/>
      <c r="AC7" s="892" t="s">
        <v>936</v>
      </c>
      <c r="AD7" s="899"/>
      <c r="AE7" s="899"/>
      <c r="AF7" s="899"/>
      <c r="AG7" s="899"/>
      <c r="AH7" s="899"/>
      <c r="AI7" s="899"/>
      <c r="AJ7" s="893"/>
      <c r="AK7" s="892" t="s">
        <v>937</v>
      </c>
      <c r="AL7" s="899"/>
      <c r="AM7" s="899"/>
      <c r="AN7" s="901"/>
      <c r="AO7" s="902"/>
      <c r="AP7" s="2"/>
      <c r="AW7" s="182"/>
    </row>
    <row r="8" spans="2:86" ht="12" customHeight="1" x14ac:dyDescent="0.15">
      <c r="B8" s="872"/>
      <c r="C8" s="877"/>
      <c r="D8" s="875"/>
      <c r="E8" s="875"/>
      <c r="F8" s="875"/>
      <c r="G8" s="875"/>
      <c r="H8" s="875"/>
      <c r="I8" s="875"/>
      <c r="J8" s="876"/>
      <c r="K8" s="898" t="s">
        <v>731</v>
      </c>
      <c r="L8" s="898" t="s">
        <v>560</v>
      </c>
      <c r="M8" s="898"/>
      <c r="N8" s="898" t="s">
        <v>561</v>
      </c>
      <c r="O8" s="898"/>
      <c r="P8" s="898" t="s">
        <v>938</v>
      </c>
      <c r="Q8" s="898"/>
      <c r="R8" s="898" t="s">
        <v>939</v>
      </c>
      <c r="S8" s="898"/>
      <c r="T8" s="898"/>
      <c r="U8" s="894"/>
      <c r="V8" s="895"/>
      <c r="W8" s="894"/>
      <c r="X8" s="895"/>
      <c r="Y8" s="886"/>
      <c r="Z8" s="898"/>
      <c r="AA8" s="898"/>
      <c r="AB8" s="898"/>
      <c r="AC8" s="896"/>
      <c r="AD8" s="900"/>
      <c r="AE8" s="900"/>
      <c r="AF8" s="900"/>
      <c r="AG8" s="900"/>
      <c r="AH8" s="900"/>
      <c r="AI8" s="900"/>
      <c r="AJ8" s="897"/>
      <c r="AK8" s="894"/>
      <c r="AL8" s="903"/>
      <c r="AM8" s="903"/>
      <c r="AN8" s="904"/>
      <c r="AO8" s="905"/>
      <c r="AP8" s="2"/>
    </row>
    <row r="9" spans="2:86" ht="12" customHeight="1" x14ac:dyDescent="0.15">
      <c r="B9" s="872"/>
      <c r="C9" s="877"/>
      <c r="D9" s="875"/>
      <c r="E9" s="875"/>
      <c r="F9" s="875"/>
      <c r="G9" s="875"/>
      <c r="H9" s="875"/>
      <c r="I9" s="875"/>
      <c r="J9" s="876"/>
      <c r="K9" s="898"/>
      <c r="L9" s="898"/>
      <c r="M9" s="898"/>
      <c r="N9" s="898"/>
      <c r="O9" s="898"/>
      <c r="P9" s="898"/>
      <c r="Q9" s="898"/>
      <c r="R9" s="898"/>
      <c r="S9" s="898"/>
      <c r="T9" s="898"/>
      <c r="U9" s="894"/>
      <c r="V9" s="895"/>
      <c r="W9" s="894"/>
      <c r="X9" s="895"/>
      <c r="Y9" s="886" t="s">
        <v>940</v>
      </c>
      <c r="Z9" s="898"/>
      <c r="AA9" s="898"/>
      <c r="AB9" s="898"/>
      <c r="AC9" s="898" t="s">
        <v>941</v>
      </c>
      <c r="AD9" s="898"/>
      <c r="AE9" s="898"/>
      <c r="AF9" s="898"/>
      <c r="AG9" s="898" t="s">
        <v>942</v>
      </c>
      <c r="AH9" s="898"/>
      <c r="AI9" s="898"/>
      <c r="AJ9" s="898"/>
      <c r="AK9" s="894"/>
      <c r="AL9" s="903"/>
      <c r="AM9" s="903"/>
      <c r="AN9" s="904"/>
      <c r="AO9" s="905"/>
      <c r="AP9" s="2"/>
    </row>
    <row r="10" spans="2:86" ht="12" customHeight="1" x14ac:dyDescent="0.15">
      <c r="B10" s="872"/>
      <c r="C10" s="877"/>
      <c r="D10" s="875"/>
      <c r="E10" s="875"/>
      <c r="F10" s="875"/>
      <c r="G10" s="875"/>
      <c r="H10" s="875"/>
      <c r="I10" s="875"/>
      <c r="J10" s="876"/>
      <c r="K10" s="898"/>
      <c r="L10" s="898"/>
      <c r="M10" s="898"/>
      <c r="N10" s="898"/>
      <c r="O10" s="898"/>
      <c r="P10" s="898"/>
      <c r="Q10" s="898"/>
      <c r="R10" s="898"/>
      <c r="S10" s="898"/>
      <c r="T10" s="898"/>
      <c r="U10" s="896"/>
      <c r="V10" s="897"/>
      <c r="W10" s="896"/>
      <c r="X10" s="897"/>
      <c r="Y10" s="183" t="s">
        <v>527</v>
      </c>
      <c r="Z10" s="184" t="s">
        <v>526</v>
      </c>
      <c r="AA10" s="184" t="s">
        <v>943</v>
      </c>
      <c r="AB10" s="184" t="s">
        <v>944</v>
      </c>
      <c r="AC10" s="184" t="s">
        <v>527</v>
      </c>
      <c r="AD10" s="184" t="s">
        <v>526</v>
      </c>
      <c r="AE10" s="184" t="s">
        <v>943</v>
      </c>
      <c r="AF10" s="184" t="s">
        <v>944</v>
      </c>
      <c r="AG10" s="184" t="s">
        <v>527</v>
      </c>
      <c r="AH10" s="184" t="s">
        <v>526</v>
      </c>
      <c r="AI10" s="184" t="s">
        <v>943</v>
      </c>
      <c r="AJ10" s="184" t="s">
        <v>944</v>
      </c>
      <c r="AK10" s="896"/>
      <c r="AL10" s="900"/>
      <c r="AM10" s="900"/>
      <c r="AN10" s="906"/>
      <c r="AO10" s="907"/>
      <c r="AP10" s="2"/>
    </row>
    <row r="11" spans="2:86" ht="12" customHeight="1" x14ac:dyDescent="0.15">
      <c r="B11" s="872"/>
      <c r="C11" s="877"/>
      <c r="D11" s="875"/>
      <c r="E11" s="875"/>
      <c r="F11" s="875"/>
      <c r="G11" s="875"/>
      <c r="H11" s="875"/>
      <c r="I11" s="875"/>
      <c r="J11" s="876"/>
      <c r="K11" s="185"/>
      <c r="L11" s="908"/>
      <c r="M11" s="910"/>
      <c r="N11" s="908"/>
      <c r="O11" s="910"/>
      <c r="P11" s="908"/>
      <c r="Q11" s="910"/>
      <c r="R11" s="606"/>
      <c r="S11" s="606"/>
      <c r="T11" s="606"/>
      <c r="U11" s="908"/>
      <c r="V11" s="910"/>
      <c r="W11" s="908"/>
      <c r="X11" s="910"/>
      <c r="Y11" s="186"/>
      <c r="Z11" s="187"/>
      <c r="AA11" s="187"/>
      <c r="AB11" s="187"/>
      <c r="AC11" s="188"/>
      <c r="AD11" s="188"/>
      <c r="AE11" s="188"/>
      <c r="AF11" s="188"/>
      <c r="AG11" s="188"/>
      <c r="AH11" s="188"/>
      <c r="AI11" s="188"/>
      <c r="AJ11" s="188"/>
      <c r="AK11" s="908"/>
      <c r="AL11" s="909"/>
      <c r="AM11" s="909"/>
      <c r="AN11" s="909"/>
      <c r="AO11" s="910"/>
      <c r="AP11" s="2"/>
      <c r="AQ11" s="189">
        <f>IF(P11="材質劣化",2,IF(P11="漏水",3,1))</f>
        <v>1</v>
      </c>
    </row>
    <row r="12" spans="2:86" ht="12" customHeight="1" x14ac:dyDescent="0.15">
      <c r="B12" s="872"/>
      <c r="C12" s="877"/>
      <c r="D12" s="875"/>
      <c r="E12" s="875"/>
      <c r="F12" s="875"/>
      <c r="G12" s="875"/>
      <c r="H12" s="875"/>
      <c r="I12" s="875"/>
      <c r="J12" s="876"/>
      <c r="K12" s="185"/>
      <c r="L12" s="908"/>
      <c r="M12" s="910"/>
      <c r="N12" s="908"/>
      <c r="O12" s="910"/>
      <c r="P12" s="908"/>
      <c r="Q12" s="910"/>
      <c r="R12" s="606"/>
      <c r="S12" s="606"/>
      <c r="T12" s="606"/>
      <c r="U12" s="908"/>
      <c r="V12" s="910"/>
      <c r="W12" s="908"/>
      <c r="X12" s="910"/>
      <c r="Y12" s="186"/>
      <c r="Z12" s="187"/>
      <c r="AA12" s="187"/>
      <c r="AB12" s="187"/>
      <c r="AC12" s="188"/>
      <c r="AD12" s="188"/>
      <c r="AE12" s="188"/>
      <c r="AF12" s="188"/>
      <c r="AG12" s="188"/>
      <c r="AH12" s="188"/>
      <c r="AI12" s="188"/>
      <c r="AJ12" s="188"/>
      <c r="AK12" s="908"/>
      <c r="AL12" s="909"/>
      <c r="AM12" s="909"/>
      <c r="AN12" s="909"/>
      <c r="AO12" s="910"/>
      <c r="AP12" s="2"/>
      <c r="AQ12" s="189">
        <f>IF(P12="材質劣化",2,IF(P12="漏水",3,1))</f>
        <v>1</v>
      </c>
    </row>
    <row r="13" spans="2:86" ht="12" customHeight="1" x14ac:dyDescent="0.15">
      <c r="B13" s="872"/>
      <c r="C13" s="877"/>
      <c r="D13" s="875"/>
      <c r="E13" s="875"/>
      <c r="F13" s="875"/>
      <c r="G13" s="875"/>
      <c r="H13" s="875"/>
      <c r="I13" s="875"/>
      <c r="J13" s="876"/>
      <c r="K13" s="185"/>
      <c r="L13" s="908"/>
      <c r="M13" s="910"/>
      <c r="N13" s="908"/>
      <c r="O13" s="910"/>
      <c r="P13" s="908"/>
      <c r="Q13" s="910"/>
      <c r="R13" s="604"/>
      <c r="S13" s="620"/>
      <c r="T13" s="605"/>
      <c r="U13" s="908"/>
      <c r="V13" s="910"/>
      <c r="W13" s="908"/>
      <c r="X13" s="910"/>
      <c r="Y13" s="186"/>
      <c r="Z13" s="187"/>
      <c r="AA13" s="187"/>
      <c r="AB13" s="187"/>
      <c r="AC13" s="188"/>
      <c r="AD13" s="188"/>
      <c r="AE13" s="188"/>
      <c r="AF13" s="188"/>
      <c r="AG13" s="188"/>
      <c r="AH13" s="188"/>
      <c r="AI13" s="188"/>
      <c r="AJ13" s="188"/>
      <c r="AK13" s="908"/>
      <c r="AL13" s="909"/>
      <c r="AM13" s="909"/>
      <c r="AN13" s="909"/>
      <c r="AO13" s="910"/>
      <c r="AP13" s="2"/>
      <c r="AQ13" s="189">
        <f t="shared" ref="AQ13:AQ34" si="2">IF(P13="材質劣化",2,IF(P13="漏水",3,1))</f>
        <v>1</v>
      </c>
    </row>
    <row r="14" spans="2:86" ht="12" customHeight="1" x14ac:dyDescent="0.15">
      <c r="B14" s="872"/>
      <c r="C14" s="877"/>
      <c r="D14" s="875"/>
      <c r="E14" s="875"/>
      <c r="F14" s="875"/>
      <c r="G14" s="875"/>
      <c r="H14" s="875"/>
      <c r="I14" s="875"/>
      <c r="J14" s="876"/>
      <c r="K14" s="185"/>
      <c r="L14" s="908"/>
      <c r="M14" s="910"/>
      <c r="N14" s="908"/>
      <c r="O14" s="910"/>
      <c r="P14" s="908"/>
      <c r="Q14" s="910"/>
      <c r="R14" s="604"/>
      <c r="S14" s="620"/>
      <c r="T14" s="605"/>
      <c r="U14" s="908"/>
      <c r="V14" s="910"/>
      <c r="W14" s="908"/>
      <c r="X14" s="910"/>
      <c r="Y14" s="186"/>
      <c r="Z14" s="187"/>
      <c r="AA14" s="187"/>
      <c r="AB14" s="187"/>
      <c r="AC14" s="188"/>
      <c r="AD14" s="188"/>
      <c r="AE14" s="188"/>
      <c r="AF14" s="188"/>
      <c r="AG14" s="188"/>
      <c r="AH14" s="188"/>
      <c r="AI14" s="188"/>
      <c r="AJ14" s="188"/>
      <c r="AK14" s="908"/>
      <c r="AL14" s="909"/>
      <c r="AM14" s="909"/>
      <c r="AN14" s="909"/>
      <c r="AO14" s="910"/>
      <c r="AP14" s="2"/>
      <c r="AQ14" s="189">
        <f t="shared" si="2"/>
        <v>1</v>
      </c>
    </row>
    <row r="15" spans="2:86" ht="12" customHeight="1" x14ac:dyDescent="0.15">
      <c r="B15" s="872"/>
      <c r="C15" s="877"/>
      <c r="D15" s="875"/>
      <c r="E15" s="875"/>
      <c r="F15" s="875"/>
      <c r="G15" s="875"/>
      <c r="H15" s="875"/>
      <c r="I15" s="875"/>
      <c r="J15" s="876"/>
      <c r="K15" s="185"/>
      <c r="L15" s="908"/>
      <c r="M15" s="910"/>
      <c r="N15" s="908"/>
      <c r="O15" s="910"/>
      <c r="P15" s="908"/>
      <c r="Q15" s="910"/>
      <c r="R15" s="604"/>
      <c r="S15" s="620"/>
      <c r="T15" s="605"/>
      <c r="U15" s="908"/>
      <c r="V15" s="910"/>
      <c r="W15" s="908"/>
      <c r="X15" s="910"/>
      <c r="Y15" s="186"/>
      <c r="Z15" s="187"/>
      <c r="AA15" s="187"/>
      <c r="AB15" s="187"/>
      <c r="AC15" s="188"/>
      <c r="AD15" s="188"/>
      <c r="AE15" s="188"/>
      <c r="AF15" s="188"/>
      <c r="AG15" s="188"/>
      <c r="AH15" s="188"/>
      <c r="AI15" s="188"/>
      <c r="AJ15" s="188"/>
      <c r="AK15" s="908"/>
      <c r="AL15" s="909"/>
      <c r="AM15" s="909"/>
      <c r="AN15" s="909"/>
      <c r="AO15" s="910"/>
      <c r="AP15" s="2"/>
      <c r="AQ15" s="189">
        <f t="shared" si="2"/>
        <v>1</v>
      </c>
    </row>
    <row r="16" spans="2:86" ht="12" customHeight="1" x14ac:dyDescent="0.15">
      <c r="B16" s="872"/>
      <c r="C16" s="877"/>
      <c r="D16" s="875"/>
      <c r="E16" s="875"/>
      <c r="F16" s="875"/>
      <c r="G16" s="875"/>
      <c r="H16" s="875"/>
      <c r="I16" s="875"/>
      <c r="J16" s="876"/>
      <c r="K16" s="185"/>
      <c r="L16" s="908"/>
      <c r="M16" s="910"/>
      <c r="N16" s="908"/>
      <c r="O16" s="910"/>
      <c r="P16" s="908"/>
      <c r="Q16" s="910"/>
      <c r="R16" s="604"/>
      <c r="S16" s="620"/>
      <c r="T16" s="605"/>
      <c r="U16" s="908"/>
      <c r="V16" s="910"/>
      <c r="W16" s="908"/>
      <c r="X16" s="910"/>
      <c r="Y16" s="186"/>
      <c r="Z16" s="187"/>
      <c r="AA16" s="187"/>
      <c r="AB16" s="187"/>
      <c r="AC16" s="188"/>
      <c r="AD16" s="188"/>
      <c r="AE16" s="188"/>
      <c r="AF16" s="188"/>
      <c r="AG16" s="188"/>
      <c r="AH16" s="188"/>
      <c r="AI16" s="188"/>
      <c r="AJ16" s="188"/>
      <c r="AK16" s="908"/>
      <c r="AL16" s="909"/>
      <c r="AM16" s="909"/>
      <c r="AN16" s="909"/>
      <c r="AO16" s="910"/>
      <c r="AP16" s="2"/>
      <c r="AQ16" s="189">
        <f t="shared" si="2"/>
        <v>1</v>
      </c>
    </row>
    <row r="17" spans="2:46" ht="12" customHeight="1" x14ac:dyDescent="0.15">
      <c r="B17" s="872"/>
      <c r="C17" s="877"/>
      <c r="D17" s="875"/>
      <c r="E17" s="875"/>
      <c r="F17" s="875"/>
      <c r="G17" s="875"/>
      <c r="H17" s="875"/>
      <c r="I17" s="875"/>
      <c r="J17" s="876"/>
      <c r="K17" s="185"/>
      <c r="L17" s="908"/>
      <c r="M17" s="910"/>
      <c r="N17" s="908"/>
      <c r="O17" s="910"/>
      <c r="P17" s="908"/>
      <c r="Q17" s="910"/>
      <c r="R17" s="604"/>
      <c r="S17" s="620"/>
      <c r="T17" s="605"/>
      <c r="U17" s="908"/>
      <c r="V17" s="910"/>
      <c r="W17" s="908"/>
      <c r="X17" s="910"/>
      <c r="Y17" s="186"/>
      <c r="Z17" s="187"/>
      <c r="AA17" s="187"/>
      <c r="AB17" s="187"/>
      <c r="AC17" s="188"/>
      <c r="AD17" s="188"/>
      <c r="AE17" s="188"/>
      <c r="AF17" s="188"/>
      <c r="AG17" s="188"/>
      <c r="AH17" s="188"/>
      <c r="AI17" s="188"/>
      <c r="AJ17" s="188"/>
      <c r="AK17" s="908"/>
      <c r="AL17" s="909"/>
      <c r="AM17" s="909"/>
      <c r="AN17" s="909"/>
      <c r="AO17" s="910"/>
      <c r="AP17" s="2"/>
      <c r="AQ17" s="189">
        <f t="shared" si="2"/>
        <v>1</v>
      </c>
    </row>
    <row r="18" spans="2:46" ht="12" customHeight="1" x14ac:dyDescent="0.15">
      <c r="B18" s="872"/>
      <c r="C18" s="877"/>
      <c r="D18" s="875"/>
      <c r="E18" s="875"/>
      <c r="F18" s="875"/>
      <c r="G18" s="875"/>
      <c r="H18" s="875"/>
      <c r="I18" s="875"/>
      <c r="J18" s="876"/>
      <c r="K18" s="185"/>
      <c r="L18" s="908"/>
      <c r="M18" s="910"/>
      <c r="N18" s="908"/>
      <c r="O18" s="910"/>
      <c r="P18" s="908"/>
      <c r="Q18" s="910"/>
      <c r="R18" s="604"/>
      <c r="S18" s="620"/>
      <c r="T18" s="605"/>
      <c r="U18" s="908"/>
      <c r="V18" s="910"/>
      <c r="W18" s="908"/>
      <c r="X18" s="910"/>
      <c r="Y18" s="186"/>
      <c r="Z18" s="187"/>
      <c r="AA18" s="187"/>
      <c r="AB18" s="187"/>
      <c r="AC18" s="188"/>
      <c r="AD18" s="188"/>
      <c r="AE18" s="188"/>
      <c r="AF18" s="188"/>
      <c r="AG18" s="188"/>
      <c r="AH18" s="188"/>
      <c r="AI18" s="188"/>
      <c r="AJ18" s="188"/>
      <c r="AK18" s="908"/>
      <c r="AL18" s="909"/>
      <c r="AM18" s="909"/>
      <c r="AN18" s="909"/>
      <c r="AO18" s="910"/>
      <c r="AP18" s="2"/>
      <c r="AQ18" s="189">
        <f t="shared" si="2"/>
        <v>1</v>
      </c>
    </row>
    <row r="19" spans="2:46" ht="12" customHeight="1" x14ac:dyDescent="0.15">
      <c r="B19" s="872"/>
      <c r="C19" s="877"/>
      <c r="D19" s="875"/>
      <c r="E19" s="875"/>
      <c r="F19" s="875"/>
      <c r="G19" s="875"/>
      <c r="H19" s="875"/>
      <c r="I19" s="875"/>
      <c r="J19" s="876"/>
      <c r="K19" s="185"/>
      <c r="L19" s="908"/>
      <c r="M19" s="910"/>
      <c r="N19" s="908"/>
      <c r="O19" s="910"/>
      <c r="P19" s="908"/>
      <c r="Q19" s="910"/>
      <c r="R19" s="604"/>
      <c r="S19" s="620"/>
      <c r="T19" s="605"/>
      <c r="U19" s="908"/>
      <c r="V19" s="910"/>
      <c r="W19" s="908"/>
      <c r="X19" s="910"/>
      <c r="Y19" s="186"/>
      <c r="Z19" s="187"/>
      <c r="AA19" s="187"/>
      <c r="AB19" s="187"/>
      <c r="AC19" s="188"/>
      <c r="AD19" s="188"/>
      <c r="AE19" s="188"/>
      <c r="AF19" s="188"/>
      <c r="AG19" s="188"/>
      <c r="AH19" s="188"/>
      <c r="AI19" s="188"/>
      <c r="AJ19" s="188"/>
      <c r="AK19" s="908"/>
      <c r="AL19" s="909"/>
      <c r="AM19" s="909"/>
      <c r="AN19" s="909"/>
      <c r="AO19" s="910"/>
      <c r="AP19" s="2"/>
      <c r="AQ19" s="189">
        <f t="shared" si="2"/>
        <v>1</v>
      </c>
    </row>
    <row r="20" spans="2:46" ht="12" customHeight="1" x14ac:dyDescent="0.15">
      <c r="B20" s="872"/>
      <c r="C20" s="877"/>
      <c r="D20" s="875"/>
      <c r="E20" s="875"/>
      <c r="F20" s="875"/>
      <c r="G20" s="875"/>
      <c r="H20" s="875"/>
      <c r="I20" s="875"/>
      <c r="J20" s="876"/>
      <c r="K20" s="185"/>
      <c r="L20" s="908"/>
      <c r="M20" s="910"/>
      <c r="N20" s="908"/>
      <c r="O20" s="910"/>
      <c r="P20" s="908"/>
      <c r="Q20" s="910"/>
      <c r="R20" s="604"/>
      <c r="S20" s="620"/>
      <c r="T20" s="605"/>
      <c r="U20" s="908"/>
      <c r="V20" s="910"/>
      <c r="W20" s="908"/>
      <c r="X20" s="910"/>
      <c r="Y20" s="186"/>
      <c r="Z20" s="187"/>
      <c r="AA20" s="187"/>
      <c r="AB20" s="187"/>
      <c r="AC20" s="188"/>
      <c r="AD20" s="188"/>
      <c r="AE20" s="188"/>
      <c r="AF20" s="188"/>
      <c r="AG20" s="188"/>
      <c r="AH20" s="188"/>
      <c r="AI20" s="188"/>
      <c r="AJ20" s="188"/>
      <c r="AK20" s="908"/>
      <c r="AL20" s="909"/>
      <c r="AM20" s="909"/>
      <c r="AN20" s="909"/>
      <c r="AO20" s="910"/>
      <c r="AP20" s="2"/>
      <c r="AQ20" s="189">
        <f t="shared" si="2"/>
        <v>1</v>
      </c>
    </row>
    <row r="21" spans="2:46" ht="12" customHeight="1" x14ac:dyDescent="0.15">
      <c r="B21" s="872"/>
      <c r="C21" s="877"/>
      <c r="D21" s="875"/>
      <c r="E21" s="875"/>
      <c r="F21" s="875"/>
      <c r="G21" s="875"/>
      <c r="H21" s="875"/>
      <c r="I21" s="875"/>
      <c r="J21" s="876"/>
      <c r="K21" s="185"/>
      <c r="L21" s="908"/>
      <c r="M21" s="910"/>
      <c r="N21" s="908"/>
      <c r="O21" s="910"/>
      <c r="P21" s="908"/>
      <c r="Q21" s="910"/>
      <c r="R21" s="604"/>
      <c r="S21" s="620"/>
      <c r="T21" s="605"/>
      <c r="U21" s="908"/>
      <c r="V21" s="910"/>
      <c r="W21" s="908"/>
      <c r="X21" s="910"/>
      <c r="Y21" s="186"/>
      <c r="Z21" s="187"/>
      <c r="AA21" s="187"/>
      <c r="AB21" s="187"/>
      <c r="AC21" s="188"/>
      <c r="AD21" s="188"/>
      <c r="AE21" s="188"/>
      <c r="AF21" s="188"/>
      <c r="AG21" s="188"/>
      <c r="AH21" s="188"/>
      <c r="AI21" s="188"/>
      <c r="AJ21" s="188"/>
      <c r="AK21" s="908"/>
      <c r="AL21" s="909"/>
      <c r="AM21" s="909"/>
      <c r="AN21" s="909"/>
      <c r="AO21" s="910"/>
      <c r="AP21" s="2"/>
      <c r="AQ21" s="189">
        <f>IF(P21="材質劣化",2,IF(P21="漏水",3,1))</f>
        <v>1</v>
      </c>
    </row>
    <row r="22" spans="2:46" ht="12" customHeight="1" x14ac:dyDescent="0.15">
      <c r="B22" s="872"/>
      <c r="C22" s="877"/>
      <c r="D22" s="875"/>
      <c r="E22" s="875"/>
      <c r="F22" s="875"/>
      <c r="G22" s="875"/>
      <c r="H22" s="875"/>
      <c r="I22" s="875"/>
      <c r="J22" s="876"/>
      <c r="K22" s="185"/>
      <c r="L22" s="908"/>
      <c r="M22" s="910"/>
      <c r="N22" s="908"/>
      <c r="O22" s="910"/>
      <c r="P22" s="908"/>
      <c r="Q22" s="910"/>
      <c r="R22" s="604"/>
      <c r="S22" s="620"/>
      <c r="T22" s="605"/>
      <c r="U22" s="908"/>
      <c r="V22" s="910"/>
      <c r="W22" s="908"/>
      <c r="X22" s="910"/>
      <c r="Y22" s="186"/>
      <c r="Z22" s="187"/>
      <c r="AA22" s="187"/>
      <c r="AB22" s="187"/>
      <c r="AC22" s="188"/>
      <c r="AD22" s="188"/>
      <c r="AE22" s="188"/>
      <c r="AF22" s="188"/>
      <c r="AG22" s="188"/>
      <c r="AH22" s="188"/>
      <c r="AI22" s="188"/>
      <c r="AJ22" s="188"/>
      <c r="AK22" s="908"/>
      <c r="AL22" s="909"/>
      <c r="AM22" s="909"/>
      <c r="AN22" s="909"/>
      <c r="AO22" s="910"/>
      <c r="AP22" s="2"/>
      <c r="AQ22" s="189">
        <f t="shared" si="2"/>
        <v>1</v>
      </c>
    </row>
    <row r="23" spans="2:46" ht="12" customHeight="1" x14ac:dyDescent="0.15">
      <c r="B23" s="872"/>
      <c r="C23" s="877"/>
      <c r="D23" s="875"/>
      <c r="E23" s="875"/>
      <c r="F23" s="875"/>
      <c r="G23" s="875"/>
      <c r="H23" s="875"/>
      <c r="I23" s="875"/>
      <c r="J23" s="876"/>
      <c r="K23" s="185"/>
      <c r="L23" s="908"/>
      <c r="M23" s="910"/>
      <c r="N23" s="908"/>
      <c r="O23" s="910"/>
      <c r="P23" s="908"/>
      <c r="Q23" s="910"/>
      <c r="R23" s="604"/>
      <c r="S23" s="620"/>
      <c r="T23" s="605"/>
      <c r="U23" s="908"/>
      <c r="V23" s="910"/>
      <c r="W23" s="908"/>
      <c r="X23" s="910"/>
      <c r="Y23" s="186"/>
      <c r="Z23" s="187"/>
      <c r="AA23" s="187"/>
      <c r="AB23" s="187"/>
      <c r="AC23" s="188"/>
      <c r="AD23" s="188"/>
      <c r="AE23" s="188"/>
      <c r="AF23" s="188"/>
      <c r="AG23" s="188"/>
      <c r="AH23" s="188"/>
      <c r="AI23" s="188"/>
      <c r="AJ23" s="188"/>
      <c r="AK23" s="908"/>
      <c r="AL23" s="909"/>
      <c r="AM23" s="909"/>
      <c r="AN23" s="909"/>
      <c r="AO23" s="910"/>
      <c r="AP23" s="2"/>
      <c r="AQ23" s="189">
        <f t="shared" si="2"/>
        <v>1</v>
      </c>
    </row>
    <row r="24" spans="2:46" ht="12" customHeight="1" x14ac:dyDescent="0.15">
      <c r="B24" s="872"/>
      <c r="C24" s="877"/>
      <c r="D24" s="875"/>
      <c r="E24" s="875"/>
      <c r="F24" s="875"/>
      <c r="G24" s="875"/>
      <c r="H24" s="875"/>
      <c r="I24" s="875"/>
      <c r="J24" s="876"/>
      <c r="K24" s="185"/>
      <c r="L24" s="908"/>
      <c r="M24" s="910"/>
      <c r="N24" s="908"/>
      <c r="O24" s="910"/>
      <c r="P24" s="908"/>
      <c r="Q24" s="910"/>
      <c r="R24" s="604"/>
      <c r="S24" s="620"/>
      <c r="T24" s="605"/>
      <c r="U24" s="908"/>
      <c r="V24" s="910"/>
      <c r="W24" s="908"/>
      <c r="X24" s="910"/>
      <c r="Y24" s="186"/>
      <c r="Z24" s="187"/>
      <c r="AA24" s="187"/>
      <c r="AB24" s="187"/>
      <c r="AC24" s="188"/>
      <c r="AD24" s="188"/>
      <c r="AE24" s="188"/>
      <c r="AF24" s="188"/>
      <c r="AG24" s="188"/>
      <c r="AH24" s="188"/>
      <c r="AI24" s="188"/>
      <c r="AJ24" s="188"/>
      <c r="AK24" s="908"/>
      <c r="AL24" s="909"/>
      <c r="AM24" s="909"/>
      <c r="AN24" s="909"/>
      <c r="AO24" s="910"/>
      <c r="AP24" s="2"/>
      <c r="AQ24" s="189">
        <f t="shared" si="2"/>
        <v>1</v>
      </c>
    </row>
    <row r="25" spans="2:46" ht="12" customHeight="1" x14ac:dyDescent="0.15">
      <c r="B25" s="872"/>
      <c r="C25" s="877"/>
      <c r="D25" s="875"/>
      <c r="E25" s="875"/>
      <c r="F25" s="875"/>
      <c r="G25" s="875"/>
      <c r="H25" s="875"/>
      <c r="I25" s="875"/>
      <c r="J25" s="876"/>
      <c r="K25" s="185"/>
      <c r="L25" s="908"/>
      <c r="M25" s="910"/>
      <c r="N25" s="908"/>
      <c r="O25" s="910"/>
      <c r="P25" s="908"/>
      <c r="Q25" s="910"/>
      <c r="R25" s="604"/>
      <c r="S25" s="620"/>
      <c r="T25" s="605"/>
      <c r="U25" s="908"/>
      <c r="V25" s="910"/>
      <c r="W25" s="908"/>
      <c r="X25" s="910"/>
      <c r="Y25" s="186"/>
      <c r="Z25" s="187"/>
      <c r="AA25" s="187"/>
      <c r="AB25" s="187"/>
      <c r="AC25" s="188"/>
      <c r="AD25" s="188"/>
      <c r="AE25" s="188"/>
      <c r="AF25" s="188"/>
      <c r="AG25" s="188"/>
      <c r="AH25" s="188"/>
      <c r="AI25" s="188"/>
      <c r="AJ25" s="188"/>
      <c r="AK25" s="908"/>
      <c r="AL25" s="909"/>
      <c r="AM25" s="909"/>
      <c r="AN25" s="909"/>
      <c r="AO25" s="910"/>
      <c r="AP25" s="2"/>
      <c r="AQ25" s="189">
        <f t="shared" si="2"/>
        <v>1</v>
      </c>
    </row>
    <row r="26" spans="2:46" ht="12" customHeight="1" x14ac:dyDescent="0.15">
      <c r="B26" s="872"/>
      <c r="C26" s="877"/>
      <c r="D26" s="875"/>
      <c r="E26" s="875"/>
      <c r="F26" s="875"/>
      <c r="G26" s="875"/>
      <c r="H26" s="875"/>
      <c r="I26" s="875"/>
      <c r="J26" s="876"/>
      <c r="K26" s="185"/>
      <c r="L26" s="908"/>
      <c r="M26" s="910"/>
      <c r="N26" s="908"/>
      <c r="O26" s="910"/>
      <c r="P26" s="908"/>
      <c r="Q26" s="910"/>
      <c r="R26" s="604"/>
      <c r="S26" s="620"/>
      <c r="T26" s="605"/>
      <c r="U26" s="908"/>
      <c r="V26" s="910"/>
      <c r="W26" s="908"/>
      <c r="X26" s="910"/>
      <c r="Y26" s="186"/>
      <c r="Z26" s="187"/>
      <c r="AA26" s="187"/>
      <c r="AB26" s="187"/>
      <c r="AC26" s="188"/>
      <c r="AD26" s="188"/>
      <c r="AE26" s="188"/>
      <c r="AF26" s="188"/>
      <c r="AG26" s="188"/>
      <c r="AH26" s="188"/>
      <c r="AI26" s="188"/>
      <c r="AJ26" s="188"/>
      <c r="AK26" s="908"/>
      <c r="AL26" s="909"/>
      <c r="AM26" s="909"/>
      <c r="AN26" s="909"/>
      <c r="AO26" s="910"/>
      <c r="AP26" s="2"/>
      <c r="AQ26" s="189">
        <f t="shared" si="2"/>
        <v>1</v>
      </c>
    </row>
    <row r="27" spans="2:46" ht="12" customHeight="1" x14ac:dyDescent="0.15">
      <c r="B27" s="872"/>
      <c r="C27" s="877"/>
      <c r="D27" s="875"/>
      <c r="E27" s="875"/>
      <c r="F27" s="875"/>
      <c r="G27" s="875"/>
      <c r="H27" s="875"/>
      <c r="I27" s="875"/>
      <c r="J27" s="876"/>
      <c r="K27" s="185"/>
      <c r="L27" s="908"/>
      <c r="M27" s="910"/>
      <c r="N27" s="908"/>
      <c r="O27" s="910"/>
      <c r="P27" s="908"/>
      <c r="Q27" s="910"/>
      <c r="R27" s="604"/>
      <c r="S27" s="620"/>
      <c r="T27" s="605"/>
      <c r="U27" s="908"/>
      <c r="V27" s="910"/>
      <c r="W27" s="908"/>
      <c r="X27" s="910"/>
      <c r="Y27" s="186"/>
      <c r="Z27" s="187"/>
      <c r="AA27" s="187"/>
      <c r="AB27" s="187"/>
      <c r="AC27" s="188"/>
      <c r="AD27" s="188"/>
      <c r="AE27" s="188"/>
      <c r="AF27" s="188"/>
      <c r="AG27" s="188"/>
      <c r="AH27" s="188"/>
      <c r="AI27" s="188"/>
      <c r="AJ27" s="188"/>
      <c r="AK27" s="908"/>
      <c r="AL27" s="909"/>
      <c r="AM27" s="909"/>
      <c r="AN27" s="909"/>
      <c r="AO27" s="910"/>
      <c r="AP27" s="2"/>
      <c r="AQ27" s="189">
        <f t="shared" si="2"/>
        <v>1</v>
      </c>
    </row>
    <row r="28" spans="2:46" ht="12" customHeight="1" x14ac:dyDescent="0.15">
      <c r="B28" s="872"/>
      <c r="C28" s="877"/>
      <c r="D28" s="875"/>
      <c r="E28" s="875"/>
      <c r="F28" s="875"/>
      <c r="G28" s="875"/>
      <c r="H28" s="875"/>
      <c r="I28" s="875"/>
      <c r="J28" s="876"/>
      <c r="K28" s="185"/>
      <c r="L28" s="908"/>
      <c r="M28" s="910"/>
      <c r="N28" s="908"/>
      <c r="O28" s="910"/>
      <c r="P28" s="908"/>
      <c r="Q28" s="910"/>
      <c r="R28" s="604"/>
      <c r="S28" s="620"/>
      <c r="T28" s="605"/>
      <c r="U28" s="908"/>
      <c r="V28" s="910"/>
      <c r="W28" s="908"/>
      <c r="X28" s="910"/>
      <c r="Y28" s="186"/>
      <c r="Z28" s="187"/>
      <c r="AA28" s="187"/>
      <c r="AB28" s="187"/>
      <c r="AC28" s="188"/>
      <c r="AD28" s="188"/>
      <c r="AE28" s="188"/>
      <c r="AF28" s="188"/>
      <c r="AG28" s="188"/>
      <c r="AH28" s="188"/>
      <c r="AI28" s="188"/>
      <c r="AJ28" s="188"/>
      <c r="AK28" s="908"/>
      <c r="AL28" s="909"/>
      <c r="AM28" s="909"/>
      <c r="AN28" s="909"/>
      <c r="AO28" s="910"/>
      <c r="AP28" s="2"/>
      <c r="AQ28" s="189">
        <f t="shared" si="2"/>
        <v>1</v>
      </c>
    </row>
    <row r="29" spans="2:46" ht="12" customHeight="1" x14ac:dyDescent="0.15">
      <c r="B29" s="872"/>
      <c r="C29" s="877"/>
      <c r="D29" s="875"/>
      <c r="E29" s="875"/>
      <c r="F29" s="875"/>
      <c r="G29" s="875"/>
      <c r="H29" s="875"/>
      <c r="I29" s="875"/>
      <c r="J29" s="876"/>
      <c r="K29" s="185"/>
      <c r="L29" s="908"/>
      <c r="M29" s="910"/>
      <c r="N29" s="908"/>
      <c r="O29" s="910"/>
      <c r="P29" s="908"/>
      <c r="Q29" s="910"/>
      <c r="R29" s="604"/>
      <c r="S29" s="620"/>
      <c r="T29" s="605"/>
      <c r="U29" s="908"/>
      <c r="V29" s="910"/>
      <c r="W29" s="908"/>
      <c r="X29" s="910"/>
      <c r="Y29" s="186"/>
      <c r="Z29" s="187"/>
      <c r="AA29" s="187"/>
      <c r="AB29" s="187"/>
      <c r="AC29" s="188"/>
      <c r="AD29" s="188"/>
      <c r="AE29" s="188"/>
      <c r="AF29" s="188"/>
      <c r="AG29" s="188"/>
      <c r="AH29" s="188"/>
      <c r="AI29" s="188"/>
      <c r="AJ29" s="188"/>
      <c r="AK29" s="908"/>
      <c r="AL29" s="909"/>
      <c r="AM29" s="909"/>
      <c r="AN29" s="909"/>
      <c r="AO29" s="910"/>
      <c r="AP29" s="2"/>
      <c r="AQ29" s="189">
        <f t="shared" si="2"/>
        <v>1</v>
      </c>
    </row>
    <row r="30" spans="2:46" ht="12" customHeight="1" x14ac:dyDescent="0.15">
      <c r="B30" s="872"/>
      <c r="C30" s="877"/>
      <c r="D30" s="875"/>
      <c r="E30" s="875"/>
      <c r="F30" s="875"/>
      <c r="G30" s="875"/>
      <c r="H30" s="875"/>
      <c r="I30" s="875"/>
      <c r="J30" s="876"/>
      <c r="K30" s="185"/>
      <c r="L30" s="908"/>
      <c r="M30" s="910"/>
      <c r="N30" s="908"/>
      <c r="O30" s="910"/>
      <c r="P30" s="908"/>
      <c r="Q30" s="910"/>
      <c r="R30" s="604"/>
      <c r="S30" s="620"/>
      <c r="T30" s="605"/>
      <c r="U30" s="908"/>
      <c r="V30" s="910"/>
      <c r="W30" s="908"/>
      <c r="X30" s="910"/>
      <c r="Y30" s="186"/>
      <c r="Z30" s="187"/>
      <c r="AA30" s="187"/>
      <c r="AB30" s="187"/>
      <c r="AC30" s="188"/>
      <c r="AD30" s="188"/>
      <c r="AE30" s="188"/>
      <c r="AF30" s="188"/>
      <c r="AG30" s="188"/>
      <c r="AH30" s="188"/>
      <c r="AI30" s="188"/>
      <c r="AJ30" s="188"/>
      <c r="AK30" s="908"/>
      <c r="AL30" s="909"/>
      <c r="AM30" s="909"/>
      <c r="AN30" s="909"/>
      <c r="AO30" s="910"/>
      <c r="AP30" s="2"/>
      <c r="AQ30" s="189">
        <f t="shared" si="2"/>
        <v>1</v>
      </c>
    </row>
    <row r="31" spans="2:46" ht="12" customHeight="1" x14ac:dyDescent="0.15">
      <c r="B31" s="872"/>
      <c r="C31" s="877"/>
      <c r="D31" s="875"/>
      <c r="E31" s="875"/>
      <c r="F31" s="875"/>
      <c r="G31" s="875"/>
      <c r="H31" s="875"/>
      <c r="I31" s="875"/>
      <c r="J31" s="876"/>
      <c r="K31" s="185"/>
      <c r="L31" s="908"/>
      <c r="M31" s="910"/>
      <c r="N31" s="908"/>
      <c r="O31" s="910"/>
      <c r="P31" s="908"/>
      <c r="Q31" s="910"/>
      <c r="R31" s="604"/>
      <c r="S31" s="620"/>
      <c r="T31" s="605"/>
      <c r="U31" s="908"/>
      <c r="V31" s="910"/>
      <c r="W31" s="908"/>
      <c r="X31" s="910"/>
      <c r="Y31" s="186"/>
      <c r="Z31" s="187"/>
      <c r="AA31" s="187"/>
      <c r="AB31" s="187"/>
      <c r="AC31" s="188"/>
      <c r="AD31" s="188"/>
      <c r="AE31" s="188"/>
      <c r="AF31" s="188"/>
      <c r="AG31" s="188"/>
      <c r="AH31" s="188"/>
      <c r="AI31" s="188"/>
      <c r="AJ31" s="188"/>
      <c r="AK31" s="908"/>
      <c r="AL31" s="909"/>
      <c r="AM31" s="909"/>
      <c r="AN31" s="909"/>
      <c r="AO31" s="910"/>
      <c r="AP31" s="2"/>
      <c r="AQ31" s="189">
        <f t="shared" si="2"/>
        <v>1</v>
      </c>
    </row>
    <row r="32" spans="2:46" ht="12" customHeight="1" x14ac:dyDescent="0.15">
      <c r="B32" s="872"/>
      <c r="C32" s="877"/>
      <c r="D32" s="875"/>
      <c r="E32" s="875"/>
      <c r="F32" s="875"/>
      <c r="G32" s="875"/>
      <c r="H32" s="875"/>
      <c r="I32" s="875"/>
      <c r="J32" s="876"/>
      <c r="K32" s="185"/>
      <c r="L32" s="908"/>
      <c r="M32" s="910"/>
      <c r="N32" s="908"/>
      <c r="O32" s="910"/>
      <c r="P32" s="908"/>
      <c r="Q32" s="910"/>
      <c r="R32" s="604"/>
      <c r="S32" s="620"/>
      <c r="T32" s="605"/>
      <c r="U32" s="908"/>
      <c r="V32" s="910"/>
      <c r="W32" s="908"/>
      <c r="X32" s="910"/>
      <c r="Y32" s="186"/>
      <c r="Z32" s="187"/>
      <c r="AA32" s="187"/>
      <c r="AB32" s="187"/>
      <c r="AC32" s="188"/>
      <c r="AD32" s="188"/>
      <c r="AE32" s="188"/>
      <c r="AF32" s="188"/>
      <c r="AG32" s="188"/>
      <c r="AH32" s="188"/>
      <c r="AI32" s="188"/>
      <c r="AJ32" s="188"/>
      <c r="AK32" s="908"/>
      <c r="AL32" s="909"/>
      <c r="AM32" s="909"/>
      <c r="AN32" s="909"/>
      <c r="AO32" s="910"/>
      <c r="AP32" s="2"/>
      <c r="AQ32" s="189">
        <f t="shared" si="2"/>
        <v>1</v>
      </c>
      <c r="AS32" s="856"/>
      <c r="AT32" s="856"/>
    </row>
    <row r="33" spans="2:86" ht="12" customHeight="1" x14ac:dyDescent="0.15">
      <c r="B33" s="872"/>
      <c r="C33" s="877"/>
      <c r="D33" s="875"/>
      <c r="E33" s="875"/>
      <c r="F33" s="875"/>
      <c r="G33" s="875"/>
      <c r="H33" s="875"/>
      <c r="I33" s="875"/>
      <c r="J33" s="876"/>
      <c r="K33" s="185"/>
      <c r="L33" s="908"/>
      <c r="M33" s="910"/>
      <c r="N33" s="908"/>
      <c r="O33" s="910"/>
      <c r="P33" s="908"/>
      <c r="Q33" s="910"/>
      <c r="R33" s="604"/>
      <c r="S33" s="620"/>
      <c r="T33" s="605"/>
      <c r="U33" s="908"/>
      <c r="V33" s="910"/>
      <c r="W33" s="908"/>
      <c r="X33" s="910"/>
      <c r="Y33" s="186"/>
      <c r="Z33" s="187"/>
      <c r="AA33" s="187"/>
      <c r="AB33" s="187"/>
      <c r="AC33" s="188"/>
      <c r="AD33" s="188"/>
      <c r="AE33" s="188"/>
      <c r="AF33" s="188"/>
      <c r="AG33" s="188"/>
      <c r="AH33" s="188"/>
      <c r="AI33" s="188"/>
      <c r="AJ33" s="188"/>
      <c r="AK33" s="908"/>
      <c r="AL33" s="909"/>
      <c r="AM33" s="909"/>
      <c r="AN33" s="909"/>
      <c r="AO33" s="910"/>
      <c r="AP33" s="2"/>
      <c r="AQ33" s="189">
        <f t="shared" si="2"/>
        <v>1</v>
      </c>
      <c r="AS33" s="911"/>
      <c r="AT33" s="911"/>
    </row>
    <row r="34" spans="2:86" ht="12" customHeight="1" x14ac:dyDescent="0.15">
      <c r="B34" s="872"/>
      <c r="C34" s="877"/>
      <c r="D34" s="875"/>
      <c r="E34" s="875"/>
      <c r="F34" s="875"/>
      <c r="G34" s="875"/>
      <c r="H34" s="875"/>
      <c r="I34" s="875"/>
      <c r="J34" s="876"/>
      <c r="K34" s="185"/>
      <c r="L34" s="908"/>
      <c r="M34" s="910"/>
      <c r="N34" s="908"/>
      <c r="O34" s="910"/>
      <c r="P34" s="908"/>
      <c r="Q34" s="910"/>
      <c r="R34" s="604"/>
      <c r="S34" s="620"/>
      <c r="T34" s="605"/>
      <c r="U34" s="908"/>
      <c r="V34" s="910"/>
      <c r="W34" s="908"/>
      <c r="X34" s="910"/>
      <c r="Y34" s="186"/>
      <c r="Z34" s="187"/>
      <c r="AA34" s="187"/>
      <c r="AB34" s="187"/>
      <c r="AC34" s="188"/>
      <c r="AD34" s="188"/>
      <c r="AE34" s="188"/>
      <c r="AF34" s="188"/>
      <c r="AG34" s="188"/>
      <c r="AH34" s="188"/>
      <c r="AI34" s="188"/>
      <c r="AJ34" s="188"/>
      <c r="AK34" s="908"/>
      <c r="AL34" s="909"/>
      <c r="AM34" s="909"/>
      <c r="AN34" s="909"/>
      <c r="AO34" s="910"/>
      <c r="AP34" s="2"/>
      <c r="AQ34" s="189">
        <f t="shared" si="2"/>
        <v>1</v>
      </c>
      <c r="AS34" s="912"/>
      <c r="AT34" s="912"/>
    </row>
    <row r="35" spans="2:86" ht="12" customHeight="1" x14ac:dyDescent="0.15">
      <c r="B35" s="872"/>
      <c r="C35" s="877"/>
      <c r="D35" s="875"/>
      <c r="E35" s="875"/>
      <c r="F35" s="875"/>
      <c r="G35" s="875"/>
      <c r="H35" s="875"/>
      <c r="I35" s="875"/>
      <c r="J35" s="876"/>
      <c r="K35" s="913" t="s">
        <v>945</v>
      </c>
      <c r="L35" s="898" t="s">
        <v>946</v>
      </c>
      <c r="M35" s="898"/>
      <c r="N35" s="898"/>
      <c r="O35" s="898"/>
      <c r="P35" s="898"/>
      <c r="Q35" s="898"/>
      <c r="R35" s="898"/>
      <c r="S35" s="898"/>
      <c r="T35" s="898"/>
      <c r="U35" s="898"/>
      <c r="V35" s="898"/>
      <c r="W35" s="898"/>
      <c r="X35" s="898"/>
      <c r="Y35" s="884" t="s">
        <v>947</v>
      </c>
      <c r="Z35" s="885"/>
      <c r="AA35" s="885"/>
      <c r="AB35" s="886"/>
      <c r="AC35" s="190">
        <f t="shared" ref="AC35:AJ35" si="3">SUM(AC11:AC34)</f>
        <v>0</v>
      </c>
      <c r="AD35" s="190">
        <f t="shared" si="3"/>
        <v>0</v>
      </c>
      <c r="AE35" s="190">
        <f>SUM(AE11:AE34)</f>
        <v>0</v>
      </c>
      <c r="AF35" s="190">
        <f t="shared" si="3"/>
        <v>0</v>
      </c>
      <c r="AG35" s="190">
        <f t="shared" si="3"/>
        <v>0</v>
      </c>
      <c r="AH35" s="190">
        <f t="shared" si="3"/>
        <v>0</v>
      </c>
      <c r="AI35" s="190">
        <f t="shared" si="3"/>
        <v>0</v>
      </c>
      <c r="AJ35" s="191">
        <f t="shared" si="3"/>
        <v>0</v>
      </c>
      <c r="AK35" s="898" t="s">
        <v>948</v>
      </c>
      <c r="AL35" s="898"/>
      <c r="AM35" s="915" t="s">
        <v>607</v>
      </c>
      <c r="AN35" s="915"/>
      <c r="AO35" s="915"/>
      <c r="AP35" s="2"/>
    </row>
    <row r="36" spans="2:86" ht="12" customHeight="1" x14ac:dyDescent="0.15">
      <c r="B36" s="872"/>
      <c r="C36" s="877"/>
      <c r="D36" s="875"/>
      <c r="E36" s="875"/>
      <c r="F36" s="875"/>
      <c r="G36" s="875"/>
      <c r="H36" s="875"/>
      <c r="I36" s="875"/>
      <c r="J36" s="876"/>
      <c r="K36" s="914"/>
      <c r="L36" s="892" t="s">
        <v>950</v>
      </c>
      <c r="M36" s="899"/>
      <c r="N36" s="893"/>
      <c r="O36" s="892" t="s">
        <v>951</v>
      </c>
      <c r="P36" s="899"/>
      <c r="Q36" s="899"/>
      <c r="R36" s="899"/>
      <c r="S36" s="899"/>
      <c r="T36" s="899"/>
      <c r="U36" s="899"/>
      <c r="V36" s="899"/>
      <c r="W36" s="899"/>
      <c r="X36" s="893"/>
      <c r="Y36" s="183" t="s">
        <v>527</v>
      </c>
      <c r="Z36" s="184" t="s">
        <v>526</v>
      </c>
      <c r="AA36" s="184" t="s">
        <v>943</v>
      </c>
      <c r="AB36" s="184" t="s">
        <v>944</v>
      </c>
      <c r="AC36" s="184" t="s">
        <v>527</v>
      </c>
      <c r="AD36" s="184" t="s">
        <v>526</v>
      </c>
      <c r="AE36" s="184" t="s">
        <v>943</v>
      </c>
      <c r="AF36" s="184" t="s">
        <v>944</v>
      </c>
      <c r="AG36" s="184" t="s">
        <v>527</v>
      </c>
      <c r="AH36" s="184" t="s">
        <v>526</v>
      </c>
      <c r="AI36" s="184" t="s">
        <v>943</v>
      </c>
      <c r="AJ36" s="192" t="s">
        <v>944</v>
      </c>
      <c r="AK36" s="898"/>
      <c r="AL36" s="898"/>
      <c r="AM36" s="915"/>
      <c r="AN36" s="915"/>
      <c r="AO36" s="915"/>
      <c r="AP36" s="2"/>
    </row>
    <row r="37" spans="2:86" ht="14.25" customHeight="1" x14ac:dyDescent="0.15">
      <c r="B37" s="872"/>
      <c r="C37" s="877"/>
      <c r="D37" s="875"/>
      <c r="E37" s="875"/>
      <c r="F37" s="875"/>
      <c r="G37" s="875"/>
      <c r="H37" s="875"/>
      <c r="I37" s="875"/>
      <c r="J37" s="876"/>
      <c r="K37" s="914"/>
      <c r="L37" s="894"/>
      <c r="M37" s="903"/>
      <c r="N37" s="895"/>
      <c r="O37" s="894"/>
      <c r="P37" s="903"/>
      <c r="Q37" s="903"/>
      <c r="R37" s="903"/>
      <c r="S37" s="903"/>
      <c r="T37" s="903"/>
      <c r="U37" s="903"/>
      <c r="V37" s="903"/>
      <c r="W37" s="903"/>
      <c r="X37" s="895"/>
      <c r="Y37" s="916">
        <f>COUNTIF(Y11:Y34,"〇")</f>
        <v>0</v>
      </c>
      <c r="Z37" s="916">
        <f>COUNTIF(Z11:Z34,"〇")</f>
        <v>0</v>
      </c>
      <c r="AA37" s="916">
        <f>COUNTIF(AA11:AA34,"〇")</f>
        <v>0</v>
      </c>
      <c r="AB37" s="916">
        <f>COUNTIF(AB11:AB34,"〇")</f>
        <v>0</v>
      </c>
      <c r="AC37" s="916">
        <f>COUNTA(AC11:AC34)</f>
        <v>0</v>
      </c>
      <c r="AD37" s="916">
        <f t="shared" ref="AD37:AI37" si="4">COUNTA(AD11:AD34)</f>
        <v>0</v>
      </c>
      <c r="AE37" s="916">
        <f t="shared" si="4"/>
        <v>0</v>
      </c>
      <c r="AF37" s="916">
        <f t="shared" si="4"/>
        <v>0</v>
      </c>
      <c r="AG37" s="916">
        <f t="shared" si="4"/>
        <v>0</v>
      </c>
      <c r="AH37" s="916">
        <f t="shared" si="4"/>
        <v>0</v>
      </c>
      <c r="AI37" s="916">
        <f t="shared" si="4"/>
        <v>0</v>
      </c>
      <c r="AJ37" s="916">
        <f>COUNTA(AJ11:AJ34)</f>
        <v>0</v>
      </c>
      <c r="AK37" s="898"/>
      <c r="AL37" s="898"/>
      <c r="AM37" s="915"/>
      <c r="AN37" s="915"/>
      <c r="AO37" s="915"/>
      <c r="AP37" s="2"/>
    </row>
    <row r="38" spans="2:86" ht="14.25" customHeight="1" x14ac:dyDescent="0.15">
      <c r="B38" s="872"/>
      <c r="C38" s="877"/>
      <c r="D38" s="875"/>
      <c r="E38" s="875"/>
      <c r="F38" s="875"/>
      <c r="G38" s="875"/>
      <c r="H38" s="875"/>
      <c r="I38" s="875"/>
      <c r="J38" s="876"/>
      <c r="K38" s="914"/>
      <c r="L38" s="896"/>
      <c r="M38" s="900"/>
      <c r="N38" s="897"/>
      <c r="O38" s="896"/>
      <c r="P38" s="900"/>
      <c r="Q38" s="900"/>
      <c r="R38" s="900"/>
      <c r="S38" s="900"/>
      <c r="T38" s="900"/>
      <c r="U38" s="900"/>
      <c r="V38" s="900"/>
      <c r="W38" s="900"/>
      <c r="X38" s="897"/>
      <c r="Y38" s="916"/>
      <c r="Z38" s="916"/>
      <c r="AA38" s="916"/>
      <c r="AB38" s="916"/>
      <c r="AC38" s="916"/>
      <c r="AD38" s="916"/>
      <c r="AE38" s="916"/>
      <c r="AF38" s="916"/>
      <c r="AG38" s="916"/>
      <c r="AH38" s="916"/>
      <c r="AI38" s="916"/>
      <c r="AJ38" s="916"/>
      <c r="AK38" s="898"/>
      <c r="AL38" s="898"/>
      <c r="AM38" s="915"/>
      <c r="AN38" s="915"/>
      <c r="AO38" s="915"/>
      <c r="AP38" s="2"/>
    </row>
    <row r="39" spans="2:86" ht="12" customHeight="1" x14ac:dyDescent="0.15">
      <c r="B39" s="872"/>
      <c r="C39" s="877"/>
      <c r="D39" s="875"/>
      <c r="E39" s="875"/>
      <c r="F39" s="875"/>
      <c r="G39" s="875"/>
      <c r="H39" s="875"/>
      <c r="I39" s="875"/>
      <c r="J39" s="875"/>
      <c r="K39" s="924" t="s">
        <v>952</v>
      </c>
      <c r="L39" s="926"/>
      <c r="M39" s="926"/>
      <c r="N39" s="926"/>
      <c r="O39" s="926"/>
      <c r="P39" s="926"/>
      <c r="Q39" s="926"/>
      <c r="R39" s="926"/>
      <c r="S39" s="926"/>
      <c r="T39" s="926"/>
      <c r="U39" s="926"/>
      <c r="V39" s="926"/>
      <c r="W39" s="926"/>
      <c r="X39" s="926"/>
      <c r="Y39" s="926"/>
      <c r="Z39" s="926"/>
      <c r="AA39" s="926"/>
      <c r="AB39" s="926"/>
      <c r="AC39" s="926"/>
      <c r="AD39" s="926"/>
      <c r="AE39" s="926"/>
      <c r="AF39" s="926"/>
      <c r="AG39" s="926"/>
      <c r="AH39" s="926"/>
      <c r="AI39" s="926"/>
      <c r="AJ39" s="926"/>
      <c r="AK39" s="927"/>
      <c r="AL39" s="927"/>
      <c r="AM39" s="927"/>
      <c r="AN39" s="927"/>
      <c r="AO39" s="928"/>
      <c r="AP39" s="2"/>
    </row>
    <row r="40" spans="2:86" ht="12" customHeight="1" x14ac:dyDescent="0.15">
      <c r="B40" s="872"/>
      <c r="C40" s="877"/>
      <c r="D40" s="875"/>
      <c r="E40" s="875"/>
      <c r="F40" s="875"/>
      <c r="G40" s="875"/>
      <c r="H40" s="875"/>
      <c r="I40" s="875"/>
      <c r="J40" s="875"/>
      <c r="K40" s="925"/>
      <c r="L40" s="927"/>
      <c r="M40" s="927"/>
      <c r="N40" s="927"/>
      <c r="O40" s="927"/>
      <c r="P40" s="927"/>
      <c r="Q40" s="927"/>
      <c r="R40" s="927"/>
      <c r="S40" s="927"/>
      <c r="T40" s="927"/>
      <c r="U40" s="927"/>
      <c r="V40" s="927"/>
      <c r="W40" s="927"/>
      <c r="X40" s="927"/>
      <c r="Y40" s="927"/>
      <c r="Z40" s="927"/>
      <c r="AA40" s="927"/>
      <c r="AB40" s="927"/>
      <c r="AC40" s="927"/>
      <c r="AD40" s="927"/>
      <c r="AE40" s="927"/>
      <c r="AF40" s="927"/>
      <c r="AG40" s="927"/>
      <c r="AH40" s="927"/>
      <c r="AI40" s="927"/>
      <c r="AJ40" s="927"/>
      <c r="AK40" s="927"/>
      <c r="AL40" s="927"/>
      <c r="AM40" s="927"/>
      <c r="AN40" s="927"/>
      <c r="AO40" s="928"/>
      <c r="AP40" s="2"/>
    </row>
    <row r="41" spans="2:86" ht="12" customHeight="1" x14ac:dyDescent="0.15">
      <c r="B41" s="872"/>
      <c r="C41" s="877"/>
      <c r="D41" s="875"/>
      <c r="E41" s="875"/>
      <c r="F41" s="875"/>
      <c r="G41" s="875"/>
      <c r="H41" s="875"/>
      <c r="I41" s="875"/>
      <c r="J41" s="875"/>
      <c r="K41" s="925"/>
      <c r="L41" s="927"/>
      <c r="M41" s="927"/>
      <c r="N41" s="927"/>
      <c r="O41" s="927"/>
      <c r="P41" s="927"/>
      <c r="Q41" s="927"/>
      <c r="R41" s="927"/>
      <c r="S41" s="927"/>
      <c r="T41" s="927"/>
      <c r="U41" s="927"/>
      <c r="V41" s="927"/>
      <c r="W41" s="927"/>
      <c r="X41" s="927"/>
      <c r="Y41" s="927"/>
      <c r="Z41" s="927"/>
      <c r="AA41" s="927"/>
      <c r="AB41" s="927"/>
      <c r="AC41" s="927"/>
      <c r="AD41" s="927"/>
      <c r="AE41" s="927"/>
      <c r="AF41" s="927"/>
      <c r="AG41" s="927"/>
      <c r="AH41" s="927"/>
      <c r="AI41" s="927"/>
      <c r="AJ41" s="927"/>
      <c r="AK41" s="927"/>
      <c r="AL41" s="927"/>
      <c r="AM41" s="927"/>
      <c r="AN41" s="927"/>
      <c r="AO41" s="928"/>
      <c r="AP41" s="2"/>
    </row>
    <row r="42" spans="2:86" ht="12" customHeight="1" x14ac:dyDescent="0.15">
      <c r="B42" s="872"/>
      <c r="C42" s="877"/>
      <c r="D42" s="875"/>
      <c r="E42" s="875"/>
      <c r="F42" s="875"/>
      <c r="G42" s="875"/>
      <c r="H42" s="875"/>
      <c r="I42" s="875"/>
      <c r="J42" s="875"/>
      <c r="K42" s="925"/>
      <c r="L42" s="929"/>
      <c r="M42" s="929"/>
      <c r="N42" s="929"/>
      <c r="O42" s="929"/>
      <c r="P42" s="929"/>
      <c r="Q42" s="929"/>
      <c r="R42" s="929"/>
      <c r="S42" s="929"/>
      <c r="T42" s="929"/>
      <c r="U42" s="929"/>
      <c r="V42" s="929"/>
      <c r="W42" s="929"/>
      <c r="X42" s="929"/>
      <c r="Y42" s="929"/>
      <c r="Z42" s="929"/>
      <c r="AA42" s="929"/>
      <c r="AB42" s="929"/>
      <c r="AC42" s="929"/>
      <c r="AD42" s="929"/>
      <c r="AE42" s="929"/>
      <c r="AF42" s="929"/>
      <c r="AG42" s="929"/>
      <c r="AH42" s="929"/>
      <c r="AI42" s="929"/>
      <c r="AJ42" s="929"/>
      <c r="AK42" s="929"/>
      <c r="AL42" s="929"/>
      <c r="AM42" s="929"/>
      <c r="AN42" s="929"/>
      <c r="AO42" s="930"/>
      <c r="AP42" s="172"/>
      <c r="CD42" s="2"/>
      <c r="CE42" s="2"/>
      <c r="CF42" s="2"/>
      <c r="CG42" s="2"/>
      <c r="CH42" s="2"/>
    </row>
    <row r="43" spans="2:86" ht="12" customHeight="1" x14ac:dyDescent="0.15">
      <c r="B43" s="872"/>
      <c r="C43" s="877"/>
      <c r="D43" s="875"/>
      <c r="E43" s="875"/>
      <c r="F43" s="875"/>
      <c r="G43" s="875"/>
      <c r="H43" s="875"/>
      <c r="I43" s="875"/>
      <c r="J43" s="876"/>
      <c r="K43" s="917" t="s">
        <v>953</v>
      </c>
      <c r="L43" s="917"/>
      <c r="M43" s="917"/>
      <c r="N43" s="917"/>
      <c r="O43" s="917"/>
      <c r="P43" s="917"/>
      <c r="Q43" s="917"/>
      <c r="R43" s="917"/>
      <c r="S43" s="917"/>
      <c r="T43" s="917"/>
      <c r="U43" s="917"/>
      <c r="V43" s="917"/>
      <c r="W43" s="917"/>
      <c r="X43" s="917"/>
      <c r="Y43" s="917"/>
      <c r="Z43" s="917"/>
      <c r="AA43" s="917"/>
      <c r="AB43" s="917"/>
      <c r="AC43" s="917"/>
      <c r="AD43" s="917"/>
      <c r="AE43" s="917"/>
      <c r="AF43" s="917"/>
      <c r="AG43" s="917"/>
      <c r="AH43" s="917"/>
      <c r="AI43" s="917"/>
      <c r="AJ43" s="917"/>
      <c r="AK43" s="917"/>
      <c r="AL43" s="917"/>
      <c r="AM43" s="917"/>
      <c r="AN43" s="917"/>
      <c r="AO43" s="917"/>
      <c r="AP43" s="172"/>
      <c r="CD43" s="2"/>
      <c r="CE43" s="2"/>
      <c r="CF43" s="2"/>
      <c r="CG43" s="2"/>
      <c r="CH43" s="2"/>
    </row>
    <row r="44" spans="2:86" ht="12" customHeight="1" x14ac:dyDescent="0.15">
      <c r="B44" s="872"/>
      <c r="C44" s="877"/>
      <c r="D44" s="875"/>
      <c r="E44" s="875"/>
      <c r="F44" s="875"/>
      <c r="G44" s="875"/>
      <c r="H44" s="875"/>
      <c r="I44" s="875"/>
      <c r="J44" s="876"/>
      <c r="K44" s="918" t="s">
        <v>954</v>
      </c>
      <c r="L44" s="919"/>
      <c r="M44" s="919"/>
      <c r="N44" s="919"/>
      <c r="O44" s="919"/>
      <c r="P44" s="919"/>
      <c r="Q44" s="919"/>
      <c r="R44" s="919"/>
      <c r="S44" s="919"/>
      <c r="T44" s="919"/>
      <c r="U44" s="919"/>
      <c r="V44" s="919"/>
      <c r="W44" s="919"/>
      <c r="X44" s="919"/>
      <c r="Y44" s="919"/>
      <c r="Z44" s="919"/>
      <c r="AA44" s="919"/>
      <c r="AB44" s="919"/>
      <c r="AC44" s="919"/>
      <c r="AD44" s="919"/>
      <c r="AE44" s="919"/>
      <c r="AF44" s="919"/>
      <c r="AG44" s="919"/>
      <c r="AH44" s="919"/>
      <c r="AI44" s="919"/>
      <c r="AJ44" s="919"/>
      <c r="AK44" s="919"/>
      <c r="AL44" s="919"/>
      <c r="AM44" s="919"/>
      <c r="AN44" s="919"/>
      <c r="AO44" s="920"/>
      <c r="AP44" s="172"/>
      <c r="CD44" s="2"/>
      <c r="CE44" s="2"/>
      <c r="CF44" s="2"/>
      <c r="CG44" s="2"/>
      <c r="CH44" s="2"/>
    </row>
    <row r="45" spans="2:86" ht="12" customHeight="1" x14ac:dyDescent="0.15">
      <c r="B45" s="480"/>
      <c r="C45" s="878"/>
      <c r="D45" s="879"/>
      <c r="E45" s="879"/>
      <c r="F45" s="879"/>
      <c r="G45" s="879"/>
      <c r="H45" s="879"/>
      <c r="I45" s="879"/>
      <c r="J45" s="880"/>
      <c r="K45" s="921" t="s">
        <v>955</v>
      </c>
      <c r="L45" s="922"/>
      <c r="M45" s="922"/>
      <c r="N45" s="922"/>
      <c r="O45" s="922"/>
      <c r="P45" s="922"/>
      <c r="Q45" s="922"/>
      <c r="R45" s="922"/>
      <c r="S45" s="922"/>
      <c r="T45" s="922"/>
      <c r="U45" s="922"/>
      <c r="V45" s="922"/>
      <c r="W45" s="922"/>
      <c r="X45" s="922"/>
      <c r="Y45" s="922"/>
      <c r="Z45" s="922"/>
      <c r="AA45" s="922"/>
      <c r="AB45" s="922"/>
      <c r="AC45" s="922"/>
      <c r="AD45" s="922"/>
      <c r="AE45" s="922"/>
      <c r="AF45" s="922"/>
      <c r="AG45" s="922"/>
      <c r="AH45" s="922"/>
      <c r="AI45" s="922"/>
      <c r="AJ45" s="922"/>
      <c r="AK45" s="922"/>
      <c r="AL45" s="922"/>
      <c r="AM45" s="922"/>
      <c r="AN45" s="922"/>
      <c r="AO45" s="923"/>
      <c r="AP45" s="172"/>
      <c r="CD45" s="2"/>
      <c r="CE45" s="2"/>
      <c r="CF45" s="2"/>
      <c r="CG45" s="2"/>
      <c r="CH45" s="2"/>
    </row>
    <row r="46" spans="2:86" ht="12" customHeight="1" x14ac:dyDescent="0.2">
      <c r="B46" s="159" t="s">
        <v>956</v>
      </c>
      <c r="C46" s="181"/>
      <c r="D46" s="181"/>
      <c r="E46" s="181"/>
      <c r="F46" s="181"/>
      <c r="G46" s="181"/>
      <c r="H46" s="181"/>
      <c r="I46" s="181"/>
      <c r="J46" s="181"/>
      <c r="K46" s="193"/>
      <c r="L46" s="193"/>
      <c r="M46" s="193"/>
      <c r="N46" s="193"/>
      <c r="O46" s="193"/>
      <c r="P46" s="193"/>
      <c r="Q46" s="193"/>
      <c r="R46" s="193"/>
      <c r="S46" s="193"/>
      <c r="T46" s="193"/>
      <c r="U46" s="193"/>
      <c r="V46" s="193"/>
      <c r="W46" s="193"/>
      <c r="X46" s="193"/>
      <c r="Y46" s="193"/>
      <c r="Z46" s="193"/>
      <c r="AA46" s="193"/>
      <c r="AB46" s="193"/>
      <c r="AC46" s="193"/>
      <c r="AD46" s="193"/>
      <c r="AE46" s="193"/>
      <c r="AF46" s="193"/>
      <c r="AG46" s="193"/>
      <c r="AH46" s="193"/>
      <c r="AI46" s="193"/>
      <c r="AJ46" s="193"/>
      <c r="AK46" s="193"/>
      <c r="AL46" s="193"/>
      <c r="AM46" s="193"/>
      <c r="AN46" s="193"/>
      <c r="AO46" s="193"/>
      <c r="AP46" s="172"/>
      <c r="CD46" s="2"/>
      <c r="CE46" s="2"/>
      <c r="CF46" s="2"/>
      <c r="CG46" s="2"/>
      <c r="CH46" s="2"/>
    </row>
    <row r="47" spans="2:86" s="159" customFormat="1" ht="12" customHeight="1" x14ac:dyDescent="0.15">
      <c r="B47" s="2" t="s">
        <v>957</v>
      </c>
      <c r="AP47" s="172"/>
      <c r="AQ47" s="172"/>
      <c r="AR47" s="172"/>
      <c r="AS47" s="172"/>
      <c r="AT47" s="172"/>
      <c r="AU47" s="172"/>
      <c r="AV47" s="172"/>
      <c r="AW47" s="172"/>
      <c r="AX47" s="172"/>
      <c r="AY47" s="172"/>
      <c r="AZ47" s="172"/>
      <c r="BA47" s="172"/>
      <c r="BB47" s="172"/>
      <c r="BC47" s="172"/>
      <c r="BD47" s="172"/>
      <c r="BE47" s="172"/>
      <c r="BF47" s="172"/>
      <c r="BG47" s="172"/>
      <c r="BH47" s="172"/>
      <c r="BI47" s="172"/>
      <c r="BJ47" s="172"/>
      <c r="BK47" s="172"/>
      <c r="BL47" s="172"/>
      <c r="BM47" s="172"/>
      <c r="BN47" s="172"/>
      <c r="BO47" s="172"/>
      <c r="BP47" s="172"/>
      <c r="BQ47" s="172"/>
      <c r="BR47" s="172"/>
      <c r="BS47" s="172"/>
      <c r="BT47" s="172"/>
      <c r="BU47" s="172"/>
      <c r="BV47" s="172"/>
      <c r="BW47" s="172"/>
      <c r="BX47" s="172"/>
      <c r="BY47" s="172"/>
      <c r="BZ47" s="172"/>
      <c r="CA47" s="172"/>
      <c r="CB47" s="172"/>
      <c r="CC47" s="172"/>
    </row>
    <row r="48" spans="2:86" ht="12" customHeight="1" x14ac:dyDescent="0.15">
      <c r="B48" s="2" t="s">
        <v>958</v>
      </c>
      <c r="AP48" s="172"/>
      <c r="CD48" s="2"/>
      <c r="CE48" s="2"/>
      <c r="CF48" s="2"/>
      <c r="CG48" s="2"/>
      <c r="CH48" s="2"/>
    </row>
    <row r="49" spans="2:86" ht="12" customHeight="1" x14ac:dyDescent="0.15">
      <c r="B49" s="2" t="s">
        <v>959</v>
      </c>
      <c r="AP49" s="172"/>
      <c r="CD49" s="2"/>
      <c r="CE49" s="2"/>
      <c r="CF49" s="2"/>
      <c r="CG49" s="2"/>
      <c r="CH49" s="2"/>
    </row>
    <row r="50" spans="2:86" ht="12" customHeight="1" x14ac:dyDescent="0.15">
      <c r="B50" s="2" t="s">
        <v>960</v>
      </c>
    </row>
    <row r="51" spans="2:86" ht="12" customHeight="1" x14ac:dyDescent="0.15">
      <c r="B51" s="2" t="s">
        <v>961</v>
      </c>
    </row>
    <row r="52" spans="2:86" ht="12" customHeight="1" x14ac:dyDescent="0.15">
      <c r="B52" s="2" t="s">
        <v>962</v>
      </c>
    </row>
    <row r="53" spans="2:86" x14ac:dyDescent="0.15">
      <c r="B53" s="2" t="s">
        <v>963</v>
      </c>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9"/>
  <conditionalFormatting sqref="Y11:AB34 AG11:AJ34">
    <cfRule type="expression" dxfId="227" priority="3">
      <formula>$AQ11=2</formula>
    </cfRule>
  </conditionalFormatting>
  <conditionalFormatting sqref="Y11:AF34">
    <cfRule type="expression" dxfId="226" priority="2">
      <formula>$AQ11=3</formula>
    </cfRule>
  </conditionalFormatting>
  <conditionalFormatting sqref="AC11:AJ34">
    <cfRule type="expression" dxfId="225" priority="1">
      <formula>$AQ11=1</formula>
    </cfRule>
  </conditionalFormatting>
  <dataValidations count="2">
    <dataValidation type="list" allowBlank="1" showInputMessage="1" showErrorMessage="1" sqref="N11:O34" xr:uid="{8C3C9CF1-97D8-42AE-9D88-288AF30D0ADC}">
      <formula1>INDIRECT(L11)</formula1>
    </dataValidation>
    <dataValidation type="list" allowBlank="1" showInputMessage="1" showErrorMessage="1" sqref="Y11:AB34" xr:uid="{F6854789-AE69-4F01-8B51-F6C335161A8F}">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1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06782E-A650-4E8D-8049-7A64992371D8}">
  <sheetPr codeName="Sheet153"/>
  <dimension ref="B1:CH53"/>
  <sheetViews>
    <sheetView showGridLines="0" showZeros="0" view="pageBreakPreview" zoomScale="85" zoomScaleNormal="85" zoomScaleSheetLayoutView="85"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1" customWidth="1"/>
    <col min="43" max="86" width="4.125" style="172" customWidth="1"/>
    <col min="87" max="99" width="8" style="2" customWidth="1"/>
    <col min="100" max="110" width="9" style="2"/>
    <col min="111" max="111" width="14" style="2" bestFit="1" customWidth="1"/>
    <col min="112" max="16384" width="9" style="2"/>
  </cols>
  <sheetData>
    <row r="1" spans="2:86" ht="12" customHeight="1" x14ac:dyDescent="0.15">
      <c r="AU1" s="860" t="s">
        <v>909</v>
      </c>
      <c r="AV1" s="861" t="s">
        <v>910</v>
      </c>
      <c r="AW1" s="861"/>
      <c r="AX1" s="861"/>
      <c r="AY1" s="855" t="s">
        <v>911</v>
      </c>
      <c r="AZ1" s="855"/>
      <c r="BA1" s="855"/>
      <c r="BB1" s="855"/>
      <c r="BC1" s="855"/>
      <c r="BD1" s="855"/>
      <c r="BE1" s="855"/>
      <c r="BF1" s="855"/>
      <c r="BG1" s="855"/>
      <c r="BH1" s="855"/>
      <c r="BI1" s="855"/>
      <c r="BJ1" s="855"/>
      <c r="BK1" s="855" t="s">
        <v>912</v>
      </c>
      <c r="BL1" s="855"/>
      <c r="BM1" s="855"/>
      <c r="BN1" s="855"/>
      <c r="BO1" s="855"/>
      <c r="BP1" s="855"/>
      <c r="BQ1" s="855"/>
      <c r="BR1" s="855"/>
      <c r="BS1" s="855"/>
      <c r="BT1" s="855"/>
      <c r="BU1" s="855"/>
      <c r="BV1" s="855"/>
      <c r="BW1" s="857"/>
      <c r="BX1" s="857"/>
      <c r="BY1" s="857"/>
      <c r="BZ1" s="857"/>
      <c r="CA1" s="857"/>
      <c r="CB1" s="857"/>
      <c r="CC1" s="857"/>
      <c r="CD1" s="857"/>
      <c r="CE1" s="857"/>
      <c r="CF1" s="857"/>
      <c r="CG1" s="857"/>
      <c r="CH1" s="857"/>
    </row>
    <row r="2" spans="2:86" ht="8.25" customHeight="1" x14ac:dyDescent="0.15">
      <c r="AU2" s="860"/>
      <c r="AV2" s="861" t="s">
        <v>913</v>
      </c>
      <c r="AW2" s="862" t="s">
        <v>914</v>
      </c>
      <c r="AX2" s="862" t="s">
        <v>915</v>
      </c>
      <c r="AY2" s="855" t="s">
        <v>916</v>
      </c>
      <c r="AZ2" s="855"/>
      <c r="BA2" s="855"/>
      <c r="BB2" s="855"/>
      <c r="BC2" s="855"/>
      <c r="BD2" s="855"/>
      <c r="BE2" s="855"/>
      <c r="BF2" s="855"/>
      <c r="BG2" s="855"/>
      <c r="BH2" s="855"/>
      <c r="BI2" s="855"/>
      <c r="BJ2" s="855"/>
      <c r="BK2" s="855" t="s">
        <v>917</v>
      </c>
      <c r="BL2" s="855"/>
      <c r="BM2" s="855"/>
      <c r="BN2" s="855"/>
      <c r="BO2" s="855" t="s">
        <v>918</v>
      </c>
      <c r="BP2" s="855"/>
      <c r="BQ2" s="855"/>
      <c r="BR2" s="855"/>
      <c r="BS2" s="855"/>
      <c r="BT2" s="855"/>
      <c r="BU2" s="855"/>
      <c r="BV2" s="855"/>
      <c r="BW2" s="856"/>
      <c r="BX2" s="856"/>
      <c r="BY2" s="856"/>
      <c r="BZ2" s="856"/>
      <c r="CA2" s="857"/>
      <c r="CB2" s="857"/>
      <c r="CC2" s="857"/>
      <c r="CD2" s="857"/>
      <c r="CE2" s="857"/>
      <c r="CF2" s="857"/>
      <c r="CG2" s="857"/>
      <c r="CH2" s="857"/>
    </row>
    <row r="3" spans="2:86" ht="24.95" customHeight="1" x14ac:dyDescent="0.15">
      <c r="B3" s="568" t="s">
        <v>919</v>
      </c>
      <c r="C3" s="858"/>
      <c r="D3" s="858"/>
      <c r="E3" s="859"/>
      <c r="F3" s="859"/>
      <c r="G3" s="859"/>
      <c r="H3" s="859"/>
      <c r="I3" s="859"/>
      <c r="J3" s="859"/>
      <c r="K3" s="858"/>
      <c r="L3" s="858"/>
      <c r="M3" s="858"/>
      <c r="N3" s="858"/>
      <c r="O3" s="858"/>
      <c r="P3" s="858"/>
      <c r="Q3" s="858"/>
      <c r="R3" s="858"/>
      <c r="S3" s="858"/>
      <c r="T3" s="858"/>
      <c r="U3" s="858"/>
      <c r="V3" s="858"/>
      <c r="W3" s="858"/>
      <c r="X3" s="858"/>
      <c r="Y3" s="858"/>
      <c r="Z3" s="858"/>
      <c r="AA3" s="858"/>
      <c r="AB3" s="858"/>
      <c r="AC3" s="858"/>
      <c r="AD3" s="858"/>
      <c r="AE3" s="858"/>
      <c r="AF3" s="858"/>
      <c r="AG3" s="858"/>
      <c r="AH3" s="858"/>
      <c r="AI3" s="858"/>
      <c r="AJ3" s="858"/>
      <c r="AK3" s="858"/>
      <c r="AL3" s="858"/>
      <c r="AM3" s="858"/>
      <c r="AN3" s="858"/>
      <c r="AO3" s="858"/>
      <c r="AU3" s="860"/>
      <c r="AV3" s="861"/>
      <c r="AW3" s="862"/>
      <c r="AX3" s="862"/>
      <c r="AY3" s="855" t="s">
        <v>920</v>
      </c>
      <c r="AZ3" s="855"/>
      <c r="BA3" s="855"/>
      <c r="BB3" s="855"/>
      <c r="BC3" s="855" t="s">
        <v>921</v>
      </c>
      <c r="BD3" s="855"/>
      <c r="BE3" s="855"/>
      <c r="BF3" s="855"/>
      <c r="BG3" s="855" t="s">
        <v>922</v>
      </c>
      <c r="BH3" s="855"/>
      <c r="BI3" s="855"/>
      <c r="BJ3" s="855"/>
      <c r="BK3" s="855" t="s">
        <v>923</v>
      </c>
      <c r="BL3" s="855"/>
      <c r="BM3" s="855"/>
      <c r="BN3" s="855"/>
      <c r="BO3" s="855" t="s">
        <v>921</v>
      </c>
      <c r="BP3" s="855"/>
      <c r="BQ3" s="855"/>
      <c r="BR3" s="855"/>
      <c r="BS3" s="855" t="s">
        <v>922</v>
      </c>
      <c r="BT3" s="855"/>
      <c r="BU3" s="855"/>
      <c r="BV3" s="855"/>
      <c r="BW3" s="857"/>
      <c r="BX3" s="857"/>
      <c r="BY3" s="857"/>
      <c r="BZ3" s="857"/>
      <c r="CA3" s="857"/>
      <c r="CB3" s="857"/>
      <c r="CC3" s="857"/>
      <c r="CD3" s="857"/>
      <c r="CE3" s="857"/>
      <c r="CF3" s="857"/>
      <c r="CG3" s="857"/>
      <c r="CH3" s="857"/>
    </row>
    <row r="4" spans="2:86" ht="18" customHeight="1" x14ac:dyDescent="0.15">
      <c r="B4" s="401" t="s">
        <v>8</v>
      </c>
      <c r="C4" s="401"/>
      <c r="D4" s="401"/>
      <c r="E4" s="624" t="s">
        <v>542</v>
      </c>
      <c r="F4" s="625"/>
      <c r="G4" s="625"/>
      <c r="H4" s="625"/>
      <c r="I4" s="625"/>
      <c r="J4" s="626"/>
      <c r="K4" s="496" t="s">
        <v>9</v>
      </c>
      <c r="L4" s="496"/>
      <c r="M4" s="496"/>
      <c r="N4" s="648" t="s">
        <v>543</v>
      </c>
      <c r="O4" s="648"/>
      <c r="P4" s="648"/>
      <c r="Q4" s="648"/>
      <c r="R4" s="648"/>
      <c r="S4" s="648"/>
      <c r="T4" s="498" t="s">
        <v>924</v>
      </c>
      <c r="U4" s="499"/>
      <c r="V4" s="499"/>
      <c r="W4" s="499"/>
      <c r="X4" s="500"/>
      <c r="Y4" s="870" t="s">
        <v>545</v>
      </c>
      <c r="Z4" s="870"/>
      <c r="AA4" s="870"/>
      <c r="AB4" s="870"/>
      <c r="AC4" s="870"/>
      <c r="AD4" s="870"/>
      <c r="AE4" s="870"/>
      <c r="AF4" s="870"/>
      <c r="AG4" s="498" t="s">
        <v>546</v>
      </c>
      <c r="AH4" s="499"/>
      <c r="AI4" s="499"/>
      <c r="AJ4" s="500"/>
      <c r="AK4" s="863">
        <v>45621</v>
      </c>
      <c r="AL4" s="864"/>
      <c r="AM4" s="864"/>
      <c r="AN4" s="864"/>
      <c r="AO4" s="865"/>
      <c r="AU4" s="860"/>
      <c r="AV4" s="861"/>
      <c r="AW4" s="862"/>
      <c r="AX4" s="862"/>
      <c r="AY4" s="173" t="s">
        <v>925</v>
      </c>
      <c r="AZ4" s="173" t="s">
        <v>926</v>
      </c>
      <c r="BA4" s="173" t="s">
        <v>927</v>
      </c>
      <c r="BB4" s="173" t="s">
        <v>928</v>
      </c>
      <c r="BC4" s="173" t="s">
        <v>925</v>
      </c>
      <c r="BD4" s="173" t="s">
        <v>926</v>
      </c>
      <c r="BE4" s="173" t="s">
        <v>927</v>
      </c>
      <c r="BF4" s="173" t="s">
        <v>928</v>
      </c>
      <c r="BG4" s="173" t="s">
        <v>925</v>
      </c>
      <c r="BH4" s="173" t="s">
        <v>926</v>
      </c>
      <c r="BI4" s="173" t="s">
        <v>927</v>
      </c>
      <c r="BJ4" s="173" t="s">
        <v>928</v>
      </c>
      <c r="BK4" s="173" t="s">
        <v>925</v>
      </c>
      <c r="BL4" s="173" t="s">
        <v>926</v>
      </c>
      <c r="BM4" s="173" t="s">
        <v>927</v>
      </c>
      <c r="BN4" s="173" t="s">
        <v>928</v>
      </c>
      <c r="BO4" s="173" t="s">
        <v>925</v>
      </c>
      <c r="BP4" s="173" t="s">
        <v>926</v>
      </c>
      <c r="BQ4" s="173" t="s">
        <v>927</v>
      </c>
      <c r="BR4" s="173" t="s">
        <v>928</v>
      </c>
      <c r="BS4" s="173" t="s">
        <v>925</v>
      </c>
      <c r="BT4" s="173" t="s">
        <v>926</v>
      </c>
      <c r="BU4" s="173" t="s">
        <v>927</v>
      </c>
      <c r="BV4" s="173" t="s">
        <v>928</v>
      </c>
      <c r="BW4" s="5"/>
      <c r="BX4" s="5"/>
      <c r="BY4" s="5"/>
      <c r="BZ4" s="5"/>
      <c r="CA4" s="5"/>
      <c r="CB4" s="5"/>
      <c r="CC4" s="5"/>
      <c r="CD4" s="5"/>
      <c r="CE4" s="5"/>
      <c r="CF4" s="5"/>
      <c r="CG4" s="5"/>
      <c r="CH4" s="5"/>
    </row>
    <row r="5" spans="2:86" ht="18" customHeight="1" x14ac:dyDescent="0.15">
      <c r="B5" s="409" t="s">
        <v>0</v>
      </c>
      <c r="C5" s="409"/>
      <c r="D5" s="409"/>
      <c r="E5" s="634" t="s">
        <v>547</v>
      </c>
      <c r="F5" s="635"/>
      <c r="G5" s="635"/>
      <c r="H5" s="635"/>
      <c r="I5" s="635"/>
      <c r="J5" s="636"/>
      <c r="K5" s="528" t="s">
        <v>1</v>
      </c>
      <c r="L5" s="528"/>
      <c r="M5" s="528"/>
      <c r="N5" s="648" t="s">
        <v>548</v>
      </c>
      <c r="O5" s="648"/>
      <c r="P5" s="648"/>
      <c r="Q5" s="648"/>
      <c r="R5" s="648"/>
      <c r="S5" s="648"/>
      <c r="T5" s="501"/>
      <c r="U5" s="502"/>
      <c r="V5" s="502"/>
      <c r="W5" s="502"/>
      <c r="X5" s="503"/>
      <c r="Y5" s="869" t="s">
        <v>549</v>
      </c>
      <c r="Z5" s="869"/>
      <c r="AA5" s="869"/>
      <c r="AB5" s="869"/>
      <c r="AC5" s="869"/>
      <c r="AD5" s="869"/>
      <c r="AE5" s="869"/>
      <c r="AF5" s="869"/>
      <c r="AG5" s="632"/>
      <c r="AH5" s="650"/>
      <c r="AI5" s="650"/>
      <c r="AJ5" s="633"/>
      <c r="AK5" s="866"/>
      <c r="AL5" s="867"/>
      <c r="AM5" s="867"/>
      <c r="AN5" s="867"/>
      <c r="AO5" s="868"/>
      <c r="AU5" s="860"/>
      <c r="AV5" s="174" t="str">
        <f>N7</f>
        <v>S054</v>
      </c>
      <c r="AW5" s="175">
        <f>R7</f>
        <v>6.2</v>
      </c>
      <c r="AX5" s="176" t="str">
        <f>AM35</f>
        <v>Ⅱ</v>
      </c>
      <c r="AY5" s="176">
        <f>Y37</f>
        <v>0</v>
      </c>
      <c r="AZ5" s="176">
        <f t="shared" ref="AZ5:BJ5" si="0">Z37</f>
        <v>0</v>
      </c>
      <c r="BA5" s="176">
        <f t="shared" si="0"/>
        <v>0</v>
      </c>
      <c r="BB5" s="176">
        <f>AB37</f>
        <v>0</v>
      </c>
      <c r="BC5" s="176">
        <f t="shared" si="0"/>
        <v>0</v>
      </c>
      <c r="BD5" s="176">
        <f>AD37</f>
        <v>0</v>
      </c>
      <c r="BE5" s="176">
        <f>AE37</f>
        <v>0</v>
      </c>
      <c r="BF5" s="176">
        <f t="shared" si="0"/>
        <v>1</v>
      </c>
      <c r="BG5" s="176">
        <f t="shared" si="0"/>
        <v>0</v>
      </c>
      <c r="BH5" s="176">
        <f t="shared" si="0"/>
        <v>0</v>
      </c>
      <c r="BI5" s="176">
        <f>AI37</f>
        <v>0</v>
      </c>
      <c r="BJ5" s="176">
        <f t="shared" si="0"/>
        <v>0</v>
      </c>
      <c r="BK5" s="176" t="str">
        <f>IF(Y37&gt;0,R7,"")</f>
        <v/>
      </c>
      <c r="BL5" s="177" t="str">
        <f>IF(Y37&gt;0,"",IF(Z37&gt;0,R7,""))</f>
        <v/>
      </c>
      <c r="BM5" s="177" t="str">
        <f>IF(Y37+Z37&gt;0,"",IF(AA37&gt;0,R7,""))</f>
        <v/>
      </c>
      <c r="BN5" s="177" t="str">
        <f>IF(Y37+Z37+AA37&gt;0,"",IF(AB37&gt;0,R7,""))</f>
        <v/>
      </c>
      <c r="BO5" s="176">
        <f>AC35</f>
        <v>0</v>
      </c>
      <c r="BP5" s="176">
        <f t="shared" ref="BP5:BQ5" si="1">AD35</f>
        <v>0</v>
      </c>
      <c r="BQ5" s="176">
        <f t="shared" si="1"/>
        <v>0</v>
      </c>
      <c r="BR5" s="176">
        <f>AF35</f>
        <v>0.15</v>
      </c>
      <c r="BS5" s="176">
        <f>AG35</f>
        <v>0</v>
      </c>
      <c r="BT5" s="176">
        <f>AH35</f>
        <v>0</v>
      </c>
      <c r="BU5" s="176">
        <f>AI35</f>
        <v>0</v>
      </c>
      <c r="BV5" s="176">
        <f>AJ35</f>
        <v>0</v>
      </c>
      <c r="BW5" s="178"/>
      <c r="BX5" s="179"/>
      <c r="BY5" s="179"/>
      <c r="BZ5" s="179"/>
      <c r="CA5" s="180"/>
      <c r="CB5" s="180"/>
      <c r="CC5" s="180"/>
      <c r="CD5" s="180"/>
      <c r="CE5" s="180"/>
      <c r="CF5" s="180"/>
      <c r="CG5" s="180"/>
      <c r="CH5" s="180"/>
    </row>
    <row r="6" spans="2:86" ht="12" customHeight="1" x14ac:dyDescent="0.15">
      <c r="B6" s="871" t="s">
        <v>929</v>
      </c>
      <c r="C6" s="873"/>
      <c r="D6" s="874"/>
      <c r="E6" s="875"/>
      <c r="F6" s="875"/>
      <c r="G6" s="875"/>
      <c r="H6" s="875"/>
      <c r="I6" s="875"/>
      <c r="J6" s="876"/>
      <c r="K6" s="881" t="s">
        <v>930</v>
      </c>
      <c r="L6" s="882"/>
      <c r="M6" s="882"/>
      <c r="N6" s="882"/>
      <c r="O6" s="882"/>
      <c r="P6" s="882"/>
      <c r="Q6" s="882"/>
      <c r="R6" s="882"/>
      <c r="S6" s="882"/>
      <c r="T6" s="882"/>
      <c r="U6" s="882"/>
      <c r="V6" s="882"/>
      <c r="W6" s="882"/>
      <c r="X6" s="882"/>
      <c r="Y6" s="882"/>
      <c r="Z6" s="882"/>
      <c r="AA6" s="882"/>
      <c r="AB6" s="882"/>
      <c r="AC6" s="882"/>
      <c r="AD6" s="882"/>
      <c r="AE6" s="882"/>
      <c r="AF6" s="882"/>
      <c r="AG6" s="882"/>
      <c r="AH6" s="882"/>
      <c r="AI6" s="882"/>
      <c r="AJ6" s="882"/>
      <c r="AK6" s="882"/>
      <c r="AL6" s="882"/>
      <c r="AM6" s="882"/>
      <c r="AN6" s="882"/>
      <c r="AO6" s="883"/>
      <c r="AP6" s="2"/>
    </row>
    <row r="7" spans="2:86" ht="12" customHeight="1" x14ac:dyDescent="0.15">
      <c r="B7" s="872"/>
      <c r="C7" s="877"/>
      <c r="D7" s="875"/>
      <c r="E7" s="875"/>
      <c r="F7" s="875"/>
      <c r="G7" s="875"/>
      <c r="H7" s="875"/>
      <c r="I7" s="875"/>
      <c r="J7" s="876"/>
      <c r="K7" s="884" t="s">
        <v>931</v>
      </c>
      <c r="L7" s="885"/>
      <c r="M7" s="886"/>
      <c r="N7" s="887" t="s">
        <v>638</v>
      </c>
      <c r="O7" s="888"/>
      <c r="P7" s="884" t="s">
        <v>932</v>
      </c>
      <c r="Q7" s="886"/>
      <c r="R7" s="889">
        <v>6.2</v>
      </c>
      <c r="S7" s="890"/>
      <c r="T7" s="891"/>
      <c r="U7" s="892" t="s">
        <v>933</v>
      </c>
      <c r="V7" s="893"/>
      <c r="W7" s="892" t="s">
        <v>934</v>
      </c>
      <c r="X7" s="893"/>
      <c r="Y7" s="886" t="s">
        <v>935</v>
      </c>
      <c r="Z7" s="898"/>
      <c r="AA7" s="898"/>
      <c r="AB7" s="898"/>
      <c r="AC7" s="892" t="s">
        <v>936</v>
      </c>
      <c r="AD7" s="899"/>
      <c r="AE7" s="899"/>
      <c r="AF7" s="899"/>
      <c r="AG7" s="899"/>
      <c r="AH7" s="899"/>
      <c r="AI7" s="899"/>
      <c r="AJ7" s="893"/>
      <c r="AK7" s="892" t="s">
        <v>937</v>
      </c>
      <c r="AL7" s="899"/>
      <c r="AM7" s="899"/>
      <c r="AN7" s="901"/>
      <c r="AO7" s="902"/>
      <c r="AP7" s="2"/>
      <c r="AW7" s="182"/>
    </row>
    <row r="8" spans="2:86" ht="12" customHeight="1" x14ac:dyDescent="0.15">
      <c r="B8" s="872"/>
      <c r="C8" s="877"/>
      <c r="D8" s="875"/>
      <c r="E8" s="875"/>
      <c r="F8" s="875"/>
      <c r="G8" s="875"/>
      <c r="H8" s="875"/>
      <c r="I8" s="875"/>
      <c r="J8" s="876"/>
      <c r="K8" s="898" t="s">
        <v>731</v>
      </c>
      <c r="L8" s="898" t="s">
        <v>560</v>
      </c>
      <c r="M8" s="898"/>
      <c r="N8" s="898" t="s">
        <v>561</v>
      </c>
      <c r="O8" s="898"/>
      <c r="P8" s="898" t="s">
        <v>938</v>
      </c>
      <c r="Q8" s="898"/>
      <c r="R8" s="898" t="s">
        <v>939</v>
      </c>
      <c r="S8" s="898"/>
      <c r="T8" s="898"/>
      <c r="U8" s="894"/>
      <c r="V8" s="895"/>
      <c r="W8" s="894"/>
      <c r="X8" s="895"/>
      <c r="Y8" s="886"/>
      <c r="Z8" s="898"/>
      <c r="AA8" s="898"/>
      <c r="AB8" s="898"/>
      <c r="AC8" s="896"/>
      <c r="AD8" s="900"/>
      <c r="AE8" s="900"/>
      <c r="AF8" s="900"/>
      <c r="AG8" s="900"/>
      <c r="AH8" s="900"/>
      <c r="AI8" s="900"/>
      <c r="AJ8" s="897"/>
      <c r="AK8" s="894"/>
      <c r="AL8" s="903"/>
      <c r="AM8" s="903"/>
      <c r="AN8" s="904"/>
      <c r="AO8" s="905"/>
      <c r="AP8" s="2"/>
    </row>
    <row r="9" spans="2:86" ht="12" customHeight="1" x14ac:dyDescent="0.15">
      <c r="B9" s="872"/>
      <c r="C9" s="877"/>
      <c r="D9" s="875"/>
      <c r="E9" s="875"/>
      <c r="F9" s="875"/>
      <c r="G9" s="875"/>
      <c r="H9" s="875"/>
      <c r="I9" s="875"/>
      <c r="J9" s="876"/>
      <c r="K9" s="898"/>
      <c r="L9" s="898"/>
      <c r="M9" s="898"/>
      <c r="N9" s="898"/>
      <c r="O9" s="898"/>
      <c r="P9" s="898"/>
      <c r="Q9" s="898"/>
      <c r="R9" s="898"/>
      <c r="S9" s="898"/>
      <c r="T9" s="898"/>
      <c r="U9" s="894"/>
      <c r="V9" s="895"/>
      <c r="W9" s="894"/>
      <c r="X9" s="895"/>
      <c r="Y9" s="886" t="s">
        <v>940</v>
      </c>
      <c r="Z9" s="898"/>
      <c r="AA9" s="898"/>
      <c r="AB9" s="898"/>
      <c r="AC9" s="898" t="s">
        <v>941</v>
      </c>
      <c r="AD9" s="898"/>
      <c r="AE9" s="898"/>
      <c r="AF9" s="898"/>
      <c r="AG9" s="898" t="s">
        <v>942</v>
      </c>
      <c r="AH9" s="898"/>
      <c r="AI9" s="898"/>
      <c r="AJ9" s="898"/>
      <c r="AK9" s="894"/>
      <c r="AL9" s="903"/>
      <c r="AM9" s="903"/>
      <c r="AN9" s="904"/>
      <c r="AO9" s="905"/>
      <c r="AP9" s="2"/>
    </row>
    <row r="10" spans="2:86" ht="12" customHeight="1" x14ac:dyDescent="0.15">
      <c r="B10" s="872"/>
      <c r="C10" s="877"/>
      <c r="D10" s="875"/>
      <c r="E10" s="875"/>
      <c r="F10" s="875"/>
      <c r="G10" s="875"/>
      <c r="H10" s="875"/>
      <c r="I10" s="875"/>
      <c r="J10" s="876"/>
      <c r="K10" s="898"/>
      <c r="L10" s="898"/>
      <c r="M10" s="898"/>
      <c r="N10" s="898"/>
      <c r="O10" s="898"/>
      <c r="P10" s="898"/>
      <c r="Q10" s="898"/>
      <c r="R10" s="898"/>
      <c r="S10" s="898"/>
      <c r="T10" s="898"/>
      <c r="U10" s="896"/>
      <c r="V10" s="897"/>
      <c r="W10" s="896"/>
      <c r="X10" s="897"/>
      <c r="Y10" s="183" t="s">
        <v>527</v>
      </c>
      <c r="Z10" s="184" t="s">
        <v>526</v>
      </c>
      <c r="AA10" s="184" t="s">
        <v>943</v>
      </c>
      <c r="AB10" s="184" t="s">
        <v>944</v>
      </c>
      <c r="AC10" s="184" t="s">
        <v>527</v>
      </c>
      <c r="AD10" s="184" t="s">
        <v>526</v>
      </c>
      <c r="AE10" s="184" t="s">
        <v>943</v>
      </c>
      <c r="AF10" s="184" t="s">
        <v>944</v>
      </c>
      <c r="AG10" s="184" t="s">
        <v>527</v>
      </c>
      <c r="AH10" s="184" t="s">
        <v>526</v>
      </c>
      <c r="AI10" s="184" t="s">
        <v>943</v>
      </c>
      <c r="AJ10" s="184" t="s">
        <v>944</v>
      </c>
      <c r="AK10" s="896"/>
      <c r="AL10" s="900"/>
      <c r="AM10" s="900"/>
      <c r="AN10" s="906"/>
      <c r="AO10" s="907"/>
      <c r="AP10" s="2"/>
    </row>
    <row r="11" spans="2:86" ht="12" customHeight="1" x14ac:dyDescent="0.15">
      <c r="B11" s="872"/>
      <c r="C11" s="877"/>
      <c r="D11" s="875"/>
      <c r="E11" s="875"/>
      <c r="F11" s="875"/>
      <c r="G11" s="875"/>
      <c r="H11" s="875"/>
      <c r="I11" s="875"/>
      <c r="J11" s="876"/>
      <c r="K11" s="185">
        <v>1</v>
      </c>
      <c r="L11" s="908" t="s">
        <v>574</v>
      </c>
      <c r="M11" s="910"/>
      <c r="N11" s="908" t="s">
        <v>592</v>
      </c>
      <c r="O11" s="910"/>
      <c r="P11" s="908" t="s">
        <v>576</v>
      </c>
      <c r="Q11" s="910"/>
      <c r="R11" s="606" t="s">
        <v>270</v>
      </c>
      <c r="S11" s="606"/>
      <c r="T11" s="606"/>
      <c r="U11" s="908" t="s">
        <v>582</v>
      </c>
      <c r="V11" s="910"/>
      <c r="W11" s="908"/>
      <c r="X11" s="910"/>
      <c r="Y11" s="186"/>
      <c r="Z11" s="187"/>
      <c r="AA11" s="187"/>
      <c r="AB11" s="187"/>
      <c r="AC11" s="188"/>
      <c r="AD11" s="188"/>
      <c r="AE11" s="188"/>
      <c r="AF11" s="188">
        <v>0.15</v>
      </c>
      <c r="AG11" s="188"/>
      <c r="AH11" s="188"/>
      <c r="AI11" s="188"/>
      <c r="AJ11" s="188"/>
      <c r="AK11" s="908"/>
      <c r="AL11" s="909"/>
      <c r="AM11" s="909"/>
      <c r="AN11" s="909"/>
      <c r="AO11" s="910"/>
      <c r="AP11" s="2"/>
      <c r="AQ11" s="189">
        <f>IF(P11="材質劣化",2,IF(P11="漏水",3,1))</f>
        <v>2</v>
      </c>
    </row>
    <row r="12" spans="2:86" ht="12" customHeight="1" x14ac:dyDescent="0.15">
      <c r="B12" s="872"/>
      <c r="C12" s="877"/>
      <c r="D12" s="875"/>
      <c r="E12" s="875"/>
      <c r="F12" s="875"/>
      <c r="G12" s="875"/>
      <c r="H12" s="875"/>
      <c r="I12" s="875"/>
      <c r="J12" s="876"/>
      <c r="K12" s="185"/>
      <c r="L12" s="908"/>
      <c r="M12" s="910"/>
      <c r="N12" s="908"/>
      <c r="O12" s="910"/>
      <c r="P12" s="908"/>
      <c r="Q12" s="910"/>
      <c r="R12" s="606"/>
      <c r="S12" s="606"/>
      <c r="T12" s="606"/>
      <c r="U12" s="908"/>
      <c r="V12" s="910"/>
      <c r="W12" s="908"/>
      <c r="X12" s="910"/>
      <c r="Y12" s="186"/>
      <c r="Z12" s="187"/>
      <c r="AA12" s="187"/>
      <c r="AB12" s="187"/>
      <c r="AC12" s="188"/>
      <c r="AD12" s="188"/>
      <c r="AE12" s="188"/>
      <c r="AF12" s="188"/>
      <c r="AG12" s="188"/>
      <c r="AH12" s="188"/>
      <c r="AI12" s="188"/>
      <c r="AJ12" s="188"/>
      <c r="AK12" s="908"/>
      <c r="AL12" s="909"/>
      <c r="AM12" s="909"/>
      <c r="AN12" s="909"/>
      <c r="AO12" s="910"/>
      <c r="AP12" s="2"/>
      <c r="AQ12" s="189">
        <f>IF(P12="材質劣化",2,IF(P12="漏水",3,1))</f>
        <v>1</v>
      </c>
    </row>
    <row r="13" spans="2:86" ht="12" customHeight="1" x14ac:dyDescent="0.15">
      <c r="B13" s="872"/>
      <c r="C13" s="877"/>
      <c r="D13" s="875"/>
      <c r="E13" s="875"/>
      <c r="F13" s="875"/>
      <c r="G13" s="875"/>
      <c r="H13" s="875"/>
      <c r="I13" s="875"/>
      <c r="J13" s="876"/>
      <c r="K13" s="185"/>
      <c r="L13" s="908"/>
      <c r="M13" s="910"/>
      <c r="N13" s="908"/>
      <c r="O13" s="910"/>
      <c r="P13" s="908"/>
      <c r="Q13" s="910"/>
      <c r="R13" s="604"/>
      <c r="S13" s="620"/>
      <c r="T13" s="605"/>
      <c r="U13" s="908"/>
      <c r="V13" s="910"/>
      <c r="W13" s="908"/>
      <c r="X13" s="910"/>
      <c r="Y13" s="186"/>
      <c r="Z13" s="187"/>
      <c r="AA13" s="187"/>
      <c r="AB13" s="187"/>
      <c r="AC13" s="188"/>
      <c r="AD13" s="188"/>
      <c r="AE13" s="188"/>
      <c r="AF13" s="188"/>
      <c r="AG13" s="188"/>
      <c r="AH13" s="188"/>
      <c r="AI13" s="188"/>
      <c r="AJ13" s="188"/>
      <c r="AK13" s="908"/>
      <c r="AL13" s="909"/>
      <c r="AM13" s="909"/>
      <c r="AN13" s="909"/>
      <c r="AO13" s="910"/>
      <c r="AP13" s="2"/>
      <c r="AQ13" s="189">
        <f t="shared" ref="AQ13:AQ34" si="2">IF(P13="材質劣化",2,IF(P13="漏水",3,1))</f>
        <v>1</v>
      </c>
    </row>
    <row r="14" spans="2:86" ht="12" customHeight="1" x14ac:dyDescent="0.15">
      <c r="B14" s="872"/>
      <c r="C14" s="877"/>
      <c r="D14" s="875"/>
      <c r="E14" s="875"/>
      <c r="F14" s="875"/>
      <c r="G14" s="875"/>
      <c r="H14" s="875"/>
      <c r="I14" s="875"/>
      <c r="J14" s="876"/>
      <c r="K14" s="185"/>
      <c r="L14" s="908"/>
      <c r="M14" s="910"/>
      <c r="N14" s="908"/>
      <c r="O14" s="910"/>
      <c r="P14" s="908"/>
      <c r="Q14" s="910"/>
      <c r="R14" s="604"/>
      <c r="S14" s="620"/>
      <c r="T14" s="605"/>
      <c r="U14" s="908"/>
      <c r="V14" s="910"/>
      <c r="W14" s="908"/>
      <c r="X14" s="910"/>
      <c r="Y14" s="186"/>
      <c r="Z14" s="187"/>
      <c r="AA14" s="187"/>
      <c r="AB14" s="187"/>
      <c r="AC14" s="188"/>
      <c r="AD14" s="188"/>
      <c r="AE14" s="188"/>
      <c r="AF14" s="188"/>
      <c r="AG14" s="188"/>
      <c r="AH14" s="188"/>
      <c r="AI14" s="188"/>
      <c r="AJ14" s="188"/>
      <c r="AK14" s="908"/>
      <c r="AL14" s="909"/>
      <c r="AM14" s="909"/>
      <c r="AN14" s="909"/>
      <c r="AO14" s="910"/>
      <c r="AP14" s="2"/>
      <c r="AQ14" s="189">
        <f t="shared" si="2"/>
        <v>1</v>
      </c>
    </row>
    <row r="15" spans="2:86" ht="12" customHeight="1" x14ac:dyDescent="0.15">
      <c r="B15" s="872"/>
      <c r="C15" s="877"/>
      <c r="D15" s="875"/>
      <c r="E15" s="875"/>
      <c r="F15" s="875"/>
      <c r="G15" s="875"/>
      <c r="H15" s="875"/>
      <c r="I15" s="875"/>
      <c r="J15" s="876"/>
      <c r="K15" s="185"/>
      <c r="L15" s="908"/>
      <c r="M15" s="910"/>
      <c r="N15" s="908"/>
      <c r="O15" s="910"/>
      <c r="P15" s="908"/>
      <c r="Q15" s="910"/>
      <c r="R15" s="604"/>
      <c r="S15" s="620"/>
      <c r="T15" s="605"/>
      <c r="U15" s="908"/>
      <c r="V15" s="910"/>
      <c r="W15" s="908"/>
      <c r="X15" s="910"/>
      <c r="Y15" s="186"/>
      <c r="Z15" s="187"/>
      <c r="AA15" s="187"/>
      <c r="AB15" s="187"/>
      <c r="AC15" s="188"/>
      <c r="AD15" s="188"/>
      <c r="AE15" s="188"/>
      <c r="AF15" s="188"/>
      <c r="AG15" s="188"/>
      <c r="AH15" s="188"/>
      <c r="AI15" s="188"/>
      <c r="AJ15" s="188"/>
      <c r="AK15" s="908"/>
      <c r="AL15" s="909"/>
      <c r="AM15" s="909"/>
      <c r="AN15" s="909"/>
      <c r="AO15" s="910"/>
      <c r="AP15" s="2"/>
      <c r="AQ15" s="189">
        <f t="shared" si="2"/>
        <v>1</v>
      </c>
    </row>
    <row r="16" spans="2:86" ht="12" customHeight="1" x14ac:dyDescent="0.15">
      <c r="B16" s="872"/>
      <c r="C16" s="877"/>
      <c r="D16" s="875"/>
      <c r="E16" s="875"/>
      <c r="F16" s="875"/>
      <c r="G16" s="875"/>
      <c r="H16" s="875"/>
      <c r="I16" s="875"/>
      <c r="J16" s="876"/>
      <c r="K16" s="185"/>
      <c r="L16" s="908"/>
      <c r="M16" s="910"/>
      <c r="N16" s="908"/>
      <c r="O16" s="910"/>
      <c r="P16" s="908"/>
      <c r="Q16" s="910"/>
      <c r="R16" s="604"/>
      <c r="S16" s="620"/>
      <c r="T16" s="605"/>
      <c r="U16" s="908"/>
      <c r="V16" s="910"/>
      <c r="W16" s="908"/>
      <c r="X16" s="910"/>
      <c r="Y16" s="186"/>
      <c r="Z16" s="187"/>
      <c r="AA16" s="187"/>
      <c r="AB16" s="187"/>
      <c r="AC16" s="188"/>
      <c r="AD16" s="188"/>
      <c r="AE16" s="188"/>
      <c r="AF16" s="188"/>
      <c r="AG16" s="188"/>
      <c r="AH16" s="188"/>
      <c r="AI16" s="188"/>
      <c r="AJ16" s="188"/>
      <c r="AK16" s="908"/>
      <c r="AL16" s="909"/>
      <c r="AM16" s="909"/>
      <c r="AN16" s="909"/>
      <c r="AO16" s="910"/>
      <c r="AP16" s="2"/>
      <c r="AQ16" s="189">
        <f t="shared" si="2"/>
        <v>1</v>
      </c>
    </row>
    <row r="17" spans="2:46" ht="12" customHeight="1" x14ac:dyDescent="0.15">
      <c r="B17" s="872"/>
      <c r="C17" s="877"/>
      <c r="D17" s="875"/>
      <c r="E17" s="875"/>
      <c r="F17" s="875"/>
      <c r="G17" s="875"/>
      <c r="H17" s="875"/>
      <c r="I17" s="875"/>
      <c r="J17" s="876"/>
      <c r="K17" s="185"/>
      <c r="L17" s="908"/>
      <c r="M17" s="910"/>
      <c r="N17" s="908"/>
      <c r="O17" s="910"/>
      <c r="P17" s="908"/>
      <c r="Q17" s="910"/>
      <c r="R17" s="604"/>
      <c r="S17" s="620"/>
      <c r="T17" s="605"/>
      <c r="U17" s="908"/>
      <c r="V17" s="910"/>
      <c r="W17" s="908"/>
      <c r="X17" s="910"/>
      <c r="Y17" s="186"/>
      <c r="Z17" s="187"/>
      <c r="AA17" s="187"/>
      <c r="AB17" s="187"/>
      <c r="AC17" s="188"/>
      <c r="AD17" s="188"/>
      <c r="AE17" s="188"/>
      <c r="AF17" s="188"/>
      <c r="AG17" s="188"/>
      <c r="AH17" s="188"/>
      <c r="AI17" s="188"/>
      <c r="AJ17" s="188"/>
      <c r="AK17" s="908"/>
      <c r="AL17" s="909"/>
      <c r="AM17" s="909"/>
      <c r="AN17" s="909"/>
      <c r="AO17" s="910"/>
      <c r="AP17" s="2"/>
      <c r="AQ17" s="189">
        <f t="shared" si="2"/>
        <v>1</v>
      </c>
    </row>
    <row r="18" spans="2:46" ht="12" customHeight="1" x14ac:dyDescent="0.15">
      <c r="B18" s="872"/>
      <c r="C18" s="877"/>
      <c r="D18" s="875"/>
      <c r="E18" s="875"/>
      <c r="F18" s="875"/>
      <c r="G18" s="875"/>
      <c r="H18" s="875"/>
      <c r="I18" s="875"/>
      <c r="J18" s="876"/>
      <c r="K18" s="185"/>
      <c r="L18" s="908"/>
      <c r="M18" s="910"/>
      <c r="N18" s="908"/>
      <c r="O18" s="910"/>
      <c r="P18" s="908"/>
      <c r="Q18" s="910"/>
      <c r="R18" s="604"/>
      <c r="S18" s="620"/>
      <c r="T18" s="605"/>
      <c r="U18" s="908"/>
      <c r="V18" s="910"/>
      <c r="W18" s="908"/>
      <c r="X18" s="910"/>
      <c r="Y18" s="186"/>
      <c r="Z18" s="187"/>
      <c r="AA18" s="187"/>
      <c r="AB18" s="187"/>
      <c r="AC18" s="188"/>
      <c r="AD18" s="188"/>
      <c r="AE18" s="188"/>
      <c r="AF18" s="188"/>
      <c r="AG18" s="188"/>
      <c r="AH18" s="188"/>
      <c r="AI18" s="188"/>
      <c r="AJ18" s="188"/>
      <c r="AK18" s="908"/>
      <c r="AL18" s="909"/>
      <c r="AM18" s="909"/>
      <c r="AN18" s="909"/>
      <c r="AO18" s="910"/>
      <c r="AP18" s="2"/>
      <c r="AQ18" s="189">
        <f t="shared" si="2"/>
        <v>1</v>
      </c>
    </row>
    <row r="19" spans="2:46" ht="12" customHeight="1" x14ac:dyDescent="0.15">
      <c r="B19" s="872"/>
      <c r="C19" s="877"/>
      <c r="D19" s="875"/>
      <c r="E19" s="875"/>
      <c r="F19" s="875"/>
      <c r="G19" s="875"/>
      <c r="H19" s="875"/>
      <c r="I19" s="875"/>
      <c r="J19" s="876"/>
      <c r="K19" s="185"/>
      <c r="L19" s="908"/>
      <c r="M19" s="910"/>
      <c r="N19" s="908"/>
      <c r="O19" s="910"/>
      <c r="P19" s="908"/>
      <c r="Q19" s="910"/>
      <c r="R19" s="604"/>
      <c r="S19" s="620"/>
      <c r="T19" s="605"/>
      <c r="U19" s="908"/>
      <c r="V19" s="910"/>
      <c r="W19" s="908"/>
      <c r="X19" s="910"/>
      <c r="Y19" s="186"/>
      <c r="Z19" s="187"/>
      <c r="AA19" s="187"/>
      <c r="AB19" s="187"/>
      <c r="AC19" s="188"/>
      <c r="AD19" s="188"/>
      <c r="AE19" s="188"/>
      <c r="AF19" s="188"/>
      <c r="AG19" s="188"/>
      <c r="AH19" s="188"/>
      <c r="AI19" s="188"/>
      <c r="AJ19" s="188"/>
      <c r="AK19" s="908"/>
      <c r="AL19" s="909"/>
      <c r="AM19" s="909"/>
      <c r="AN19" s="909"/>
      <c r="AO19" s="910"/>
      <c r="AP19" s="2"/>
      <c r="AQ19" s="189">
        <f t="shared" si="2"/>
        <v>1</v>
      </c>
    </row>
    <row r="20" spans="2:46" ht="12" customHeight="1" x14ac:dyDescent="0.15">
      <c r="B20" s="872"/>
      <c r="C20" s="877"/>
      <c r="D20" s="875"/>
      <c r="E20" s="875"/>
      <c r="F20" s="875"/>
      <c r="G20" s="875"/>
      <c r="H20" s="875"/>
      <c r="I20" s="875"/>
      <c r="J20" s="876"/>
      <c r="K20" s="185"/>
      <c r="L20" s="908"/>
      <c r="M20" s="910"/>
      <c r="N20" s="908"/>
      <c r="O20" s="910"/>
      <c r="P20" s="908"/>
      <c r="Q20" s="910"/>
      <c r="R20" s="604"/>
      <c r="S20" s="620"/>
      <c r="T20" s="605"/>
      <c r="U20" s="908"/>
      <c r="V20" s="910"/>
      <c r="W20" s="908"/>
      <c r="X20" s="910"/>
      <c r="Y20" s="186"/>
      <c r="Z20" s="187"/>
      <c r="AA20" s="187"/>
      <c r="AB20" s="187"/>
      <c r="AC20" s="188"/>
      <c r="AD20" s="188"/>
      <c r="AE20" s="188"/>
      <c r="AF20" s="188"/>
      <c r="AG20" s="188"/>
      <c r="AH20" s="188"/>
      <c r="AI20" s="188"/>
      <c r="AJ20" s="188"/>
      <c r="AK20" s="908"/>
      <c r="AL20" s="909"/>
      <c r="AM20" s="909"/>
      <c r="AN20" s="909"/>
      <c r="AO20" s="910"/>
      <c r="AP20" s="2"/>
      <c r="AQ20" s="189">
        <f t="shared" si="2"/>
        <v>1</v>
      </c>
    </row>
    <row r="21" spans="2:46" ht="12" customHeight="1" x14ac:dyDescent="0.15">
      <c r="B21" s="872"/>
      <c r="C21" s="877"/>
      <c r="D21" s="875"/>
      <c r="E21" s="875"/>
      <c r="F21" s="875"/>
      <c r="G21" s="875"/>
      <c r="H21" s="875"/>
      <c r="I21" s="875"/>
      <c r="J21" s="876"/>
      <c r="K21" s="185"/>
      <c r="L21" s="908"/>
      <c r="M21" s="910"/>
      <c r="N21" s="908"/>
      <c r="O21" s="910"/>
      <c r="P21" s="908"/>
      <c r="Q21" s="910"/>
      <c r="R21" s="604"/>
      <c r="S21" s="620"/>
      <c r="T21" s="605"/>
      <c r="U21" s="908"/>
      <c r="V21" s="910"/>
      <c r="W21" s="908"/>
      <c r="X21" s="910"/>
      <c r="Y21" s="186"/>
      <c r="Z21" s="187"/>
      <c r="AA21" s="187"/>
      <c r="AB21" s="187"/>
      <c r="AC21" s="188"/>
      <c r="AD21" s="188"/>
      <c r="AE21" s="188"/>
      <c r="AF21" s="188"/>
      <c r="AG21" s="188"/>
      <c r="AH21" s="188"/>
      <c r="AI21" s="188"/>
      <c r="AJ21" s="188"/>
      <c r="AK21" s="908"/>
      <c r="AL21" s="909"/>
      <c r="AM21" s="909"/>
      <c r="AN21" s="909"/>
      <c r="AO21" s="910"/>
      <c r="AP21" s="2"/>
      <c r="AQ21" s="189">
        <f>IF(P21="材質劣化",2,IF(P21="漏水",3,1))</f>
        <v>1</v>
      </c>
    </row>
    <row r="22" spans="2:46" ht="12" customHeight="1" x14ac:dyDescent="0.15">
      <c r="B22" s="872"/>
      <c r="C22" s="877"/>
      <c r="D22" s="875"/>
      <c r="E22" s="875"/>
      <c r="F22" s="875"/>
      <c r="G22" s="875"/>
      <c r="H22" s="875"/>
      <c r="I22" s="875"/>
      <c r="J22" s="876"/>
      <c r="K22" s="185"/>
      <c r="L22" s="908"/>
      <c r="M22" s="910"/>
      <c r="N22" s="908"/>
      <c r="O22" s="910"/>
      <c r="P22" s="908"/>
      <c r="Q22" s="910"/>
      <c r="R22" s="604"/>
      <c r="S22" s="620"/>
      <c r="T22" s="605"/>
      <c r="U22" s="908"/>
      <c r="V22" s="910"/>
      <c r="W22" s="908"/>
      <c r="X22" s="910"/>
      <c r="Y22" s="186"/>
      <c r="Z22" s="187"/>
      <c r="AA22" s="187"/>
      <c r="AB22" s="187"/>
      <c r="AC22" s="188"/>
      <c r="AD22" s="188"/>
      <c r="AE22" s="188"/>
      <c r="AF22" s="188"/>
      <c r="AG22" s="188"/>
      <c r="AH22" s="188"/>
      <c r="AI22" s="188"/>
      <c r="AJ22" s="188"/>
      <c r="AK22" s="908"/>
      <c r="AL22" s="909"/>
      <c r="AM22" s="909"/>
      <c r="AN22" s="909"/>
      <c r="AO22" s="910"/>
      <c r="AP22" s="2"/>
      <c r="AQ22" s="189">
        <f t="shared" si="2"/>
        <v>1</v>
      </c>
    </row>
    <row r="23" spans="2:46" ht="12" customHeight="1" x14ac:dyDescent="0.15">
      <c r="B23" s="872"/>
      <c r="C23" s="877"/>
      <c r="D23" s="875"/>
      <c r="E23" s="875"/>
      <c r="F23" s="875"/>
      <c r="G23" s="875"/>
      <c r="H23" s="875"/>
      <c r="I23" s="875"/>
      <c r="J23" s="876"/>
      <c r="K23" s="185"/>
      <c r="L23" s="908"/>
      <c r="M23" s="910"/>
      <c r="N23" s="908"/>
      <c r="O23" s="910"/>
      <c r="P23" s="908"/>
      <c r="Q23" s="910"/>
      <c r="R23" s="604"/>
      <c r="S23" s="620"/>
      <c r="T23" s="605"/>
      <c r="U23" s="908"/>
      <c r="V23" s="910"/>
      <c r="W23" s="908"/>
      <c r="X23" s="910"/>
      <c r="Y23" s="186"/>
      <c r="Z23" s="187"/>
      <c r="AA23" s="187"/>
      <c r="AB23" s="187"/>
      <c r="AC23" s="188"/>
      <c r="AD23" s="188"/>
      <c r="AE23" s="188"/>
      <c r="AF23" s="188"/>
      <c r="AG23" s="188"/>
      <c r="AH23" s="188"/>
      <c r="AI23" s="188"/>
      <c r="AJ23" s="188"/>
      <c r="AK23" s="908"/>
      <c r="AL23" s="909"/>
      <c r="AM23" s="909"/>
      <c r="AN23" s="909"/>
      <c r="AO23" s="910"/>
      <c r="AP23" s="2"/>
      <c r="AQ23" s="189">
        <f t="shared" si="2"/>
        <v>1</v>
      </c>
    </row>
    <row r="24" spans="2:46" ht="12" customHeight="1" x14ac:dyDescent="0.15">
      <c r="B24" s="872"/>
      <c r="C24" s="877"/>
      <c r="D24" s="875"/>
      <c r="E24" s="875"/>
      <c r="F24" s="875"/>
      <c r="G24" s="875"/>
      <c r="H24" s="875"/>
      <c r="I24" s="875"/>
      <c r="J24" s="876"/>
      <c r="K24" s="185"/>
      <c r="L24" s="908"/>
      <c r="M24" s="910"/>
      <c r="N24" s="908"/>
      <c r="O24" s="910"/>
      <c r="P24" s="908"/>
      <c r="Q24" s="910"/>
      <c r="R24" s="604"/>
      <c r="S24" s="620"/>
      <c r="T24" s="605"/>
      <c r="U24" s="908"/>
      <c r="V24" s="910"/>
      <c r="W24" s="908"/>
      <c r="X24" s="910"/>
      <c r="Y24" s="186"/>
      <c r="Z24" s="187"/>
      <c r="AA24" s="187"/>
      <c r="AB24" s="187"/>
      <c r="AC24" s="188"/>
      <c r="AD24" s="188"/>
      <c r="AE24" s="188"/>
      <c r="AF24" s="188"/>
      <c r="AG24" s="188"/>
      <c r="AH24" s="188"/>
      <c r="AI24" s="188"/>
      <c r="AJ24" s="188"/>
      <c r="AK24" s="908"/>
      <c r="AL24" s="909"/>
      <c r="AM24" s="909"/>
      <c r="AN24" s="909"/>
      <c r="AO24" s="910"/>
      <c r="AP24" s="2"/>
      <c r="AQ24" s="189">
        <f t="shared" si="2"/>
        <v>1</v>
      </c>
    </row>
    <row r="25" spans="2:46" ht="12" customHeight="1" x14ac:dyDescent="0.15">
      <c r="B25" s="872"/>
      <c r="C25" s="877"/>
      <c r="D25" s="875"/>
      <c r="E25" s="875"/>
      <c r="F25" s="875"/>
      <c r="G25" s="875"/>
      <c r="H25" s="875"/>
      <c r="I25" s="875"/>
      <c r="J25" s="876"/>
      <c r="K25" s="185"/>
      <c r="L25" s="908"/>
      <c r="M25" s="910"/>
      <c r="N25" s="908"/>
      <c r="O25" s="910"/>
      <c r="P25" s="908"/>
      <c r="Q25" s="910"/>
      <c r="R25" s="604"/>
      <c r="S25" s="620"/>
      <c r="T25" s="605"/>
      <c r="U25" s="908"/>
      <c r="V25" s="910"/>
      <c r="W25" s="908"/>
      <c r="X25" s="910"/>
      <c r="Y25" s="186"/>
      <c r="Z25" s="187"/>
      <c r="AA25" s="187"/>
      <c r="AB25" s="187"/>
      <c r="AC25" s="188"/>
      <c r="AD25" s="188"/>
      <c r="AE25" s="188"/>
      <c r="AF25" s="188"/>
      <c r="AG25" s="188"/>
      <c r="AH25" s="188"/>
      <c r="AI25" s="188"/>
      <c r="AJ25" s="188"/>
      <c r="AK25" s="908"/>
      <c r="AL25" s="909"/>
      <c r="AM25" s="909"/>
      <c r="AN25" s="909"/>
      <c r="AO25" s="910"/>
      <c r="AP25" s="2"/>
      <c r="AQ25" s="189">
        <f t="shared" si="2"/>
        <v>1</v>
      </c>
    </row>
    <row r="26" spans="2:46" ht="12" customHeight="1" x14ac:dyDescent="0.15">
      <c r="B26" s="872"/>
      <c r="C26" s="877"/>
      <c r="D26" s="875"/>
      <c r="E26" s="875"/>
      <c r="F26" s="875"/>
      <c r="G26" s="875"/>
      <c r="H26" s="875"/>
      <c r="I26" s="875"/>
      <c r="J26" s="876"/>
      <c r="K26" s="185"/>
      <c r="L26" s="908"/>
      <c r="M26" s="910"/>
      <c r="N26" s="908"/>
      <c r="O26" s="910"/>
      <c r="P26" s="908"/>
      <c r="Q26" s="910"/>
      <c r="R26" s="604"/>
      <c r="S26" s="620"/>
      <c r="T26" s="605"/>
      <c r="U26" s="908"/>
      <c r="V26" s="910"/>
      <c r="W26" s="908"/>
      <c r="X26" s="910"/>
      <c r="Y26" s="186"/>
      <c r="Z26" s="187"/>
      <c r="AA26" s="187"/>
      <c r="AB26" s="187"/>
      <c r="AC26" s="188"/>
      <c r="AD26" s="188"/>
      <c r="AE26" s="188"/>
      <c r="AF26" s="188"/>
      <c r="AG26" s="188"/>
      <c r="AH26" s="188"/>
      <c r="AI26" s="188"/>
      <c r="AJ26" s="188"/>
      <c r="AK26" s="908"/>
      <c r="AL26" s="909"/>
      <c r="AM26" s="909"/>
      <c r="AN26" s="909"/>
      <c r="AO26" s="910"/>
      <c r="AP26" s="2"/>
      <c r="AQ26" s="189">
        <f t="shared" si="2"/>
        <v>1</v>
      </c>
    </row>
    <row r="27" spans="2:46" ht="12" customHeight="1" x14ac:dyDescent="0.15">
      <c r="B27" s="872"/>
      <c r="C27" s="877"/>
      <c r="D27" s="875"/>
      <c r="E27" s="875"/>
      <c r="F27" s="875"/>
      <c r="G27" s="875"/>
      <c r="H27" s="875"/>
      <c r="I27" s="875"/>
      <c r="J27" s="876"/>
      <c r="K27" s="185"/>
      <c r="L27" s="908"/>
      <c r="M27" s="910"/>
      <c r="N27" s="908"/>
      <c r="O27" s="910"/>
      <c r="P27" s="908"/>
      <c r="Q27" s="910"/>
      <c r="R27" s="604"/>
      <c r="S27" s="620"/>
      <c r="T27" s="605"/>
      <c r="U27" s="908"/>
      <c r="V27" s="910"/>
      <c r="W27" s="908"/>
      <c r="X27" s="910"/>
      <c r="Y27" s="186"/>
      <c r="Z27" s="187"/>
      <c r="AA27" s="187"/>
      <c r="AB27" s="187"/>
      <c r="AC27" s="188"/>
      <c r="AD27" s="188"/>
      <c r="AE27" s="188"/>
      <c r="AF27" s="188"/>
      <c r="AG27" s="188"/>
      <c r="AH27" s="188"/>
      <c r="AI27" s="188"/>
      <c r="AJ27" s="188"/>
      <c r="AK27" s="908"/>
      <c r="AL27" s="909"/>
      <c r="AM27" s="909"/>
      <c r="AN27" s="909"/>
      <c r="AO27" s="910"/>
      <c r="AP27" s="2"/>
      <c r="AQ27" s="189">
        <f t="shared" si="2"/>
        <v>1</v>
      </c>
    </row>
    <row r="28" spans="2:46" ht="12" customHeight="1" x14ac:dyDescent="0.15">
      <c r="B28" s="872"/>
      <c r="C28" s="877"/>
      <c r="D28" s="875"/>
      <c r="E28" s="875"/>
      <c r="F28" s="875"/>
      <c r="G28" s="875"/>
      <c r="H28" s="875"/>
      <c r="I28" s="875"/>
      <c r="J28" s="876"/>
      <c r="K28" s="185"/>
      <c r="L28" s="908"/>
      <c r="M28" s="910"/>
      <c r="N28" s="908"/>
      <c r="O28" s="910"/>
      <c r="P28" s="908"/>
      <c r="Q28" s="910"/>
      <c r="R28" s="604"/>
      <c r="S28" s="620"/>
      <c r="T28" s="605"/>
      <c r="U28" s="908"/>
      <c r="V28" s="910"/>
      <c r="W28" s="908"/>
      <c r="X28" s="910"/>
      <c r="Y28" s="186"/>
      <c r="Z28" s="187"/>
      <c r="AA28" s="187"/>
      <c r="AB28" s="187"/>
      <c r="AC28" s="188"/>
      <c r="AD28" s="188"/>
      <c r="AE28" s="188"/>
      <c r="AF28" s="188"/>
      <c r="AG28" s="188"/>
      <c r="AH28" s="188"/>
      <c r="AI28" s="188"/>
      <c r="AJ28" s="188"/>
      <c r="AK28" s="908"/>
      <c r="AL28" s="909"/>
      <c r="AM28" s="909"/>
      <c r="AN28" s="909"/>
      <c r="AO28" s="910"/>
      <c r="AP28" s="2"/>
      <c r="AQ28" s="189">
        <f t="shared" si="2"/>
        <v>1</v>
      </c>
    </row>
    <row r="29" spans="2:46" ht="12" customHeight="1" x14ac:dyDescent="0.15">
      <c r="B29" s="872"/>
      <c r="C29" s="877"/>
      <c r="D29" s="875"/>
      <c r="E29" s="875"/>
      <c r="F29" s="875"/>
      <c r="G29" s="875"/>
      <c r="H29" s="875"/>
      <c r="I29" s="875"/>
      <c r="J29" s="876"/>
      <c r="K29" s="185"/>
      <c r="L29" s="908"/>
      <c r="M29" s="910"/>
      <c r="N29" s="908"/>
      <c r="O29" s="910"/>
      <c r="P29" s="908"/>
      <c r="Q29" s="910"/>
      <c r="R29" s="604"/>
      <c r="S29" s="620"/>
      <c r="T29" s="605"/>
      <c r="U29" s="908"/>
      <c r="V29" s="910"/>
      <c r="W29" s="908"/>
      <c r="X29" s="910"/>
      <c r="Y29" s="186"/>
      <c r="Z29" s="187"/>
      <c r="AA29" s="187"/>
      <c r="AB29" s="187"/>
      <c r="AC29" s="188"/>
      <c r="AD29" s="188"/>
      <c r="AE29" s="188"/>
      <c r="AF29" s="188"/>
      <c r="AG29" s="188"/>
      <c r="AH29" s="188"/>
      <c r="AI29" s="188"/>
      <c r="AJ29" s="188"/>
      <c r="AK29" s="908"/>
      <c r="AL29" s="909"/>
      <c r="AM29" s="909"/>
      <c r="AN29" s="909"/>
      <c r="AO29" s="910"/>
      <c r="AP29" s="2"/>
      <c r="AQ29" s="189">
        <f t="shared" si="2"/>
        <v>1</v>
      </c>
    </row>
    <row r="30" spans="2:46" ht="12" customHeight="1" x14ac:dyDescent="0.15">
      <c r="B30" s="872"/>
      <c r="C30" s="877"/>
      <c r="D30" s="875"/>
      <c r="E30" s="875"/>
      <c r="F30" s="875"/>
      <c r="G30" s="875"/>
      <c r="H30" s="875"/>
      <c r="I30" s="875"/>
      <c r="J30" s="876"/>
      <c r="K30" s="185"/>
      <c r="L30" s="908"/>
      <c r="M30" s="910"/>
      <c r="N30" s="908"/>
      <c r="O30" s="910"/>
      <c r="P30" s="908"/>
      <c r="Q30" s="910"/>
      <c r="R30" s="604"/>
      <c r="S30" s="620"/>
      <c r="T30" s="605"/>
      <c r="U30" s="908"/>
      <c r="V30" s="910"/>
      <c r="W30" s="908"/>
      <c r="X30" s="910"/>
      <c r="Y30" s="186"/>
      <c r="Z30" s="187"/>
      <c r="AA30" s="187"/>
      <c r="AB30" s="187"/>
      <c r="AC30" s="188"/>
      <c r="AD30" s="188"/>
      <c r="AE30" s="188"/>
      <c r="AF30" s="188"/>
      <c r="AG30" s="188"/>
      <c r="AH30" s="188"/>
      <c r="AI30" s="188"/>
      <c r="AJ30" s="188"/>
      <c r="AK30" s="908"/>
      <c r="AL30" s="909"/>
      <c r="AM30" s="909"/>
      <c r="AN30" s="909"/>
      <c r="AO30" s="910"/>
      <c r="AP30" s="2"/>
      <c r="AQ30" s="189">
        <f t="shared" si="2"/>
        <v>1</v>
      </c>
    </row>
    <row r="31" spans="2:46" ht="12" customHeight="1" x14ac:dyDescent="0.15">
      <c r="B31" s="872"/>
      <c r="C31" s="877"/>
      <c r="D31" s="875"/>
      <c r="E31" s="875"/>
      <c r="F31" s="875"/>
      <c r="G31" s="875"/>
      <c r="H31" s="875"/>
      <c r="I31" s="875"/>
      <c r="J31" s="876"/>
      <c r="K31" s="185"/>
      <c r="L31" s="908"/>
      <c r="M31" s="910"/>
      <c r="N31" s="908"/>
      <c r="O31" s="910"/>
      <c r="P31" s="908"/>
      <c r="Q31" s="910"/>
      <c r="R31" s="604"/>
      <c r="S31" s="620"/>
      <c r="T31" s="605"/>
      <c r="U31" s="908"/>
      <c r="V31" s="910"/>
      <c r="W31" s="908"/>
      <c r="X31" s="910"/>
      <c r="Y31" s="186"/>
      <c r="Z31" s="187"/>
      <c r="AA31" s="187"/>
      <c r="AB31" s="187"/>
      <c r="AC31" s="188"/>
      <c r="AD31" s="188"/>
      <c r="AE31" s="188"/>
      <c r="AF31" s="188"/>
      <c r="AG31" s="188"/>
      <c r="AH31" s="188"/>
      <c r="AI31" s="188"/>
      <c r="AJ31" s="188"/>
      <c r="AK31" s="908"/>
      <c r="AL31" s="909"/>
      <c r="AM31" s="909"/>
      <c r="AN31" s="909"/>
      <c r="AO31" s="910"/>
      <c r="AP31" s="2"/>
      <c r="AQ31" s="189">
        <f t="shared" si="2"/>
        <v>1</v>
      </c>
    </row>
    <row r="32" spans="2:46" ht="12" customHeight="1" x14ac:dyDescent="0.15">
      <c r="B32" s="872"/>
      <c r="C32" s="877"/>
      <c r="D32" s="875"/>
      <c r="E32" s="875"/>
      <c r="F32" s="875"/>
      <c r="G32" s="875"/>
      <c r="H32" s="875"/>
      <c r="I32" s="875"/>
      <c r="J32" s="876"/>
      <c r="K32" s="185"/>
      <c r="L32" s="908"/>
      <c r="M32" s="910"/>
      <c r="N32" s="908"/>
      <c r="O32" s="910"/>
      <c r="P32" s="908"/>
      <c r="Q32" s="910"/>
      <c r="R32" s="604"/>
      <c r="S32" s="620"/>
      <c r="T32" s="605"/>
      <c r="U32" s="908"/>
      <c r="V32" s="910"/>
      <c r="W32" s="908"/>
      <c r="X32" s="910"/>
      <c r="Y32" s="186"/>
      <c r="Z32" s="187"/>
      <c r="AA32" s="187"/>
      <c r="AB32" s="187"/>
      <c r="AC32" s="188"/>
      <c r="AD32" s="188"/>
      <c r="AE32" s="188"/>
      <c r="AF32" s="188"/>
      <c r="AG32" s="188"/>
      <c r="AH32" s="188"/>
      <c r="AI32" s="188"/>
      <c r="AJ32" s="188"/>
      <c r="AK32" s="908"/>
      <c r="AL32" s="909"/>
      <c r="AM32" s="909"/>
      <c r="AN32" s="909"/>
      <c r="AO32" s="910"/>
      <c r="AP32" s="2"/>
      <c r="AQ32" s="189">
        <f t="shared" si="2"/>
        <v>1</v>
      </c>
      <c r="AS32" s="856"/>
      <c r="AT32" s="856"/>
    </row>
    <row r="33" spans="2:86" ht="12" customHeight="1" x14ac:dyDescent="0.15">
      <c r="B33" s="872"/>
      <c r="C33" s="877"/>
      <c r="D33" s="875"/>
      <c r="E33" s="875"/>
      <c r="F33" s="875"/>
      <c r="G33" s="875"/>
      <c r="H33" s="875"/>
      <c r="I33" s="875"/>
      <c r="J33" s="876"/>
      <c r="K33" s="185"/>
      <c r="L33" s="908"/>
      <c r="M33" s="910"/>
      <c r="N33" s="908"/>
      <c r="O33" s="910"/>
      <c r="P33" s="908"/>
      <c r="Q33" s="910"/>
      <c r="R33" s="604"/>
      <c r="S33" s="620"/>
      <c r="T33" s="605"/>
      <c r="U33" s="908"/>
      <c r="V33" s="910"/>
      <c r="W33" s="908"/>
      <c r="X33" s="910"/>
      <c r="Y33" s="186"/>
      <c r="Z33" s="187"/>
      <c r="AA33" s="187"/>
      <c r="AB33" s="187"/>
      <c r="AC33" s="188"/>
      <c r="AD33" s="188"/>
      <c r="AE33" s="188"/>
      <c r="AF33" s="188"/>
      <c r="AG33" s="188"/>
      <c r="AH33" s="188"/>
      <c r="AI33" s="188"/>
      <c r="AJ33" s="188"/>
      <c r="AK33" s="908"/>
      <c r="AL33" s="909"/>
      <c r="AM33" s="909"/>
      <c r="AN33" s="909"/>
      <c r="AO33" s="910"/>
      <c r="AP33" s="2"/>
      <c r="AQ33" s="189">
        <f t="shared" si="2"/>
        <v>1</v>
      </c>
      <c r="AS33" s="911"/>
      <c r="AT33" s="911"/>
    </row>
    <row r="34" spans="2:86" ht="12" customHeight="1" x14ac:dyDescent="0.15">
      <c r="B34" s="872"/>
      <c r="C34" s="877"/>
      <c r="D34" s="875"/>
      <c r="E34" s="875"/>
      <c r="F34" s="875"/>
      <c r="G34" s="875"/>
      <c r="H34" s="875"/>
      <c r="I34" s="875"/>
      <c r="J34" s="876"/>
      <c r="K34" s="185"/>
      <c r="L34" s="908"/>
      <c r="M34" s="910"/>
      <c r="N34" s="908"/>
      <c r="O34" s="910"/>
      <c r="P34" s="908"/>
      <c r="Q34" s="910"/>
      <c r="R34" s="604"/>
      <c r="S34" s="620"/>
      <c r="T34" s="605"/>
      <c r="U34" s="908"/>
      <c r="V34" s="910"/>
      <c r="W34" s="908"/>
      <c r="X34" s="910"/>
      <c r="Y34" s="186"/>
      <c r="Z34" s="187"/>
      <c r="AA34" s="187"/>
      <c r="AB34" s="187"/>
      <c r="AC34" s="188"/>
      <c r="AD34" s="188"/>
      <c r="AE34" s="188"/>
      <c r="AF34" s="188"/>
      <c r="AG34" s="188"/>
      <c r="AH34" s="188"/>
      <c r="AI34" s="188"/>
      <c r="AJ34" s="188"/>
      <c r="AK34" s="908"/>
      <c r="AL34" s="909"/>
      <c r="AM34" s="909"/>
      <c r="AN34" s="909"/>
      <c r="AO34" s="910"/>
      <c r="AP34" s="2"/>
      <c r="AQ34" s="189">
        <f t="shared" si="2"/>
        <v>1</v>
      </c>
      <c r="AS34" s="912"/>
      <c r="AT34" s="912"/>
    </row>
    <row r="35" spans="2:86" ht="12" customHeight="1" x14ac:dyDescent="0.15">
      <c r="B35" s="872"/>
      <c r="C35" s="877"/>
      <c r="D35" s="875"/>
      <c r="E35" s="875"/>
      <c r="F35" s="875"/>
      <c r="G35" s="875"/>
      <c r="H35" s="875"/>
      <c r="I35" s="875"/>
      <c r="J35" s="876"/>
      <c r="K35" s="913" t="s">
        <v>945</v>
      </c>
      <c r="L35" s="898" t="s">
        <v>946</v>
      </c>
      <c r="M35" s="898"/>
      <c r="N35" s="898"/>
      <c r="O35" s="898"/>
      <c r="P35" s="898"/>
      <c r="Q35" s="898"/>
      <c r="R35" s="898"/>
      <c r="S35" s="898"/>
      <c r="T35" s="898"/>
      <c r="U35" s="898"/>
      <c r="V35" s="898"/>
      <c r="W35" s="898"/>
      <c r="X35" s="898"/>
      <c r="Y35" s="884" t="s">
        <v>947</v>
      </c>
      <c r="Z35" s="885"/>
      <c r="AA35" s="885"/>
      <c r="AB35" s="886"/>
      <c r="AC35" s="190">
        <f t="shared" ref="AC35:AJ35" si="3">SUM(AC11:AC34)</f>
        <v>0</v>
      </c>
      <c r="AD35" s="190">
        <f t="shared" si="3"/>
        <v>0</v>
      </c>
      <c r="AE35" s="190">
        <f>SUM(AE11:AE34)</f>
        <v>0</v>
      </c>
      <c r="AF35" s="190">
        <f t="shared" si="3"/>
        <v>0.15</v>
      </c>
      <c r="AG35" s="190">
        <f t="shared" si="3"/>
        <v>0</v>
      </c>
      <c r="AH35" s="190">
        <f t="shared" si="3"/>
        <v>0</v>
      </c>
      <c r="AI35" s="190">
        <f t="shared" si="3"/>
        <v>0</v>
      </c>
      <c r="AJ35" s="191">
        <f t="shared" si="3"/>
        <v>0</v>
      </c>
      <c r="AK35" s="898" t="s">
        <v>948</v>
      </c>
      <c r="AL35" s="898"/>
      <c r="AM35" s="915" t="s">
        <v>949</v>
      </c>
      <c r="AN35" s="915"/>
      <c r="AO35" s="915"/>
      <c r="AP35" s="2"/>
    </row>
    <row r="36" spans="2:86" ht="12" customHeight="1" x14ac:dyDescent="0.15">
      <c r="B36" s="872"/>
      <c r="C36" s="877"/>
      <c r="D36" s="875"/>
      <c r="E36" s="875"/>
      <c r="F36" s="875"/>
      <c r="G36" s="875"/>
      <c r="H36" s="875"/>
      <c r="I36" s="875"/>
      <c r="J36" s="876"/>
      <c r="K36" s="914"/>
      <c r="L36" s="892" t="s">
        <v>950</v>
      </c>
      <c r="M36" s="899"/>
      <c r="N36" s="893"/>
      <c r="O36" s="892" t="s">
        <v>951</v>
      </c>
      <c r="P36" s="899"/>
      <c r="Q36" s="899"/>
      <c r="R36" s="899"/>
      <c r="S36" s="899"/>
      <c r="T36" s="899"/>
      <c r="U36" s="899"/>
      <c r="V36" s="899"/>
      <c r="W36" s="899"/>
      <c r="X36" s="893"/>
      <c r="Y36" s="183" t="s">
        <v>527</v>
      </c>
      <c r="Z36" s="184" t="s">
        <v>526</v>
      </c>
      <c r="AA36" s="184" t="s">
        <v>943</v>
      </c>
      <c r="AB36" s="184" t="s">
        <v>944</v>
      </c>
      <c r="AC36" s="184" t="s">
        <v>527</v>
      </c>
      <c r="AD36" s="184" t="s">
        <v>526</v>
      </c>
      <c r="AE36" s="184" t="s">
        <v>943</v>
      </c>
      <c r="AF36" s="184" t="s">
        <v>944</v>
      </c>
      <c r="AG36" s="184" t="s">
        <v>527</v>
      </c>
      <c r="AH36" s="184" t="s">
        <v>526</v>
      </c>
      <c r="AI36" s="184" t="s">
        <v>943</v>
      </c>
      <c r="AJ36" s="192" t="s">
        <v>944</v>
      </c>
      <c r="AK36" s="898"/>
      <c r="AL36" s="898"/>
      <c r="AM36" s="915"/>
      <c r="AN36" s="915"/>
      <c r="AO36" s="915"/>
      <c r="AP36" s="2"/>
    </row>
    <row r="37" spans="2:86" ht="14.25" customHeight="1" x14ac:dyDescent="0.15">
      <c r="B37" s="872"/>
      <c r="C37" s="877"/>
      <c r="D37" s="875"/>
      <c r="E37" s="875"/>
      <c r="F37" s="875"/>
      <c r="G37" s="875"/>
      <c r="H37" s="875"/>
      <c r="I37" s="875"/>
      <c r="J37" s="876"/>
      <c r="K37" s="914"/>
      <c r="L37" s="894"/>
      <c r="M37" s="903"/>
      <c r="N37" s="895"/>
      <c r="O37" s="894"/>
      <c r="P37" s="903"/>
      <c r="Q37" s="903"/>
      <c r="R37" s="903"/>
      <c r="S37" s="903"/>
      <c r="T37" s="903"/>
      <c r="U37" s="903"/>
      <c r="V37" s="903"/>
      <c r="W37" s="903"/>
      <c r="X37" s="895"/>
      <c r="Y37" s="916">
        <f>COUNTIF(Y11:Y34,"〇")</f>
        <v>0</v>
      </c>
      <c r="Z37" s="916">
        <f>COUNTIF(Z11:Z34,"〇")</f>
        <v>0</v>
      </c>
      <c r="AA37" s="916">
        <f>COUNTIF(AA11:AA34,"〇")</f>
        <v>0</v>
      </c>
      <c r="AB37" s="916">
        <f>COUNTIF(AB11:AB34,"〇")</f>
        <v>0</v>
      </c>
      <c r="AC37" s="916">
        <f>COUNTA(AC11:AC34)</f>
        <v>0</v>
      </c>
      <c r="AD37" s="916">
        <f t="shared" ref="AD37:AI37" si="4">COUNTA(AD11:AD34)</f>
        <v>0</v>
      </c>
      <c r="AE37" s="916">
        <f t="shared" si="4"/>
        <v>0</v>
      </c>
      <c r="AF37" s="916">
        <f t="shared" si="4"/>
        <v>1</v>
      </c>
      <c r="AG37" s="916">
        <f t="shared" si="4"/>
        <v>0</v>
      </c>
      <c r="AH37" s="916">
        <f t="shared" si="4"/>
        <v>0</v>
      </c>
      <c r="AI37" s="916">
        <f t="shared" si="4"/>
        <v>0</v>
      </c>
      <c r="AJ37" s="916">
        <f>COUNTA(AJ11:AJ34)</f>
        <v>0</v>
      </c>
      <c r="AK37" s="898"/>
      <c r="AL37" s="898"/>
      <c r="AM37" s="915"/>
      <c r="AN37" s="915"/>
      <c r="AO37" s="915"/>
      <c r="AP37" s="2"/>
    </row>
    <row r="38" spans="2:86" ht="14.25" customHeight="1" x14ac:dyDescent="0.15">
      <c r="B38" s="872"/>
      <c r="C38" s="877"/>
      <c r="D38" s="875"/>
      <c r="E38" s="875"/>
      <c r="F38" s="875"/>
      <c r="G38" s="875"/>
      <c r="H38" s="875"/>
      <c r="I38" s="875"/>
      <c r="J38" s="876"/>
      <c r="K38" s="914"/>
      <c r="L38" s="896"/>
      <c r="M38" s="900"/>
      <c r="N38" s="897"/>
      <c r="O38" s="896"/>
      <c r="P38" s="900"/>
      <c r="Q38" s="900"/>
      <c r="R38" s="900"/>
      <c r="S38" s="900"/>
      <c r="T38" s="900"/>
      <c r="U38" s="900"/>
      <c r="V38" s="900"/>
      <c r="W38" s="900"/>
      <c r="X38" s="897"/>
      <c r="Y38" s="916"/>
      <c r="Z38" s="916"/>
      <c r="AA38" s="916"/>
      <c r="AB38" s="916"/>
      <c r="AC38" s="916"/>
      <c r="AD38" s="916"/>
      <c r="AE38" s="916"/>
      <c r="AF38" s="916"/>
      <c r="AG38" s="916"/>
      <c r="AH38" s="916"/>
      <c r="AI38" s="916"/>
      <c r="AJ38" s="916"/>
      <c r="AK38" s="898"/>
      <c r="AL38" s="898"/>
      <c r="AM38" s="915"/>
      <c r="AN38" s="915"/>
      <c r="AO38" s="915"/>
      <c r="AP38" s="2"/>
    </row>
    <row r="39" spans="2:86" ht="12" customHeight="1" x14ac:dyDescent="0.15">
      <c r="B39" s="872"/>
      <c r="C39" s="877"/>
      <c r="D39" s="875"/>
      <c r="E39" s="875"/>
      <c r="F39" s="875"/>
      <c r="G39" s="875"/>
      <c r="H39" s="875"/>
      <c r="I39" s="875"/>
      <c r="J39" s="875"/>
      <c r="K39" s="924" t="s">
        <v>952</v>
      </c>
      <c r="L39" s="926"/>
      <c r="M39" s="926"/>
      <c r="N39" s="926"/>
      <c r="O39" s="926"/>
      <c r="P39" s="926"/>
      <c r="Q39" s="926"/>
      <c r="R39" s="926"/>
      <c r="S39" s="926"/>
      <c r="T39" s="926"/>
      <c r="U39" s="926"/>
      <c r="V39" s="926"/>
      <c r="W39" s="926"/>
      <c r="X39" s="926"/>
      <c r="Y39" s="926"/>
      <c r="Z39" s="926"/>
      <c r="AA39" s="926"/>
      <c r="AB39" s="926"/>
      <c r="AC39" s="926"/>
      <c r="AD39" s="926"/>
      <c r="AE39" s="926"/>
      <c r="AF39" s="926"/>
      <c r="AG39" s="926"/>
      <c r="AH39" s="926"/>
      <c r="AI39" s="926"/>
      <c r="AJ39" s="926"/>
      <c r="AK39" s="927"/>
      <c r="AL39" s="927"/>
      <c r="AM39" s="927"/>
      <c r="AN39" s="927"/>
      <c r="AO39" s="928"/>
      <c r="AP39" s="2"/>
    </row>
    <row r="40" spans="2:86" ht="12" customHeight="1" x14ac:dyDescent="0.15">
      <c r="B40" s="872"/>
      <c r="C40" s="877"/>
      <c r="D40" s="875"/>
      <c r="E40" s="875"/>
      <c r="F40" s="875"/>
      <c r="G40" s="875"/>
      <c r="H40" s="875"/>
      <c r="I40" s="875"/>
      <c r="J40" s="875"/>
      <c r="K40" s="925"/>
      <c r="L40" s="927"/>
      <c r="M40" s="927"/>
      <c r="N40" s="927"/>
      <c r="O40" s="927"/>
      <c r="P40" s="927"/>
      <c r="Q40" s="927"/>
      <c r="R40" s="927"/>
      <c r="S40" s="927"/>
      <c r="T40" s="927"/>
      <c r="U40" s="927"/>
      <c r="V40" s="927"/>
      <c r="W40" s="927"/>
      <c r="X40" s="927"/>
      <c r="Y40" s="927"/>
      <c r="Z40" s="927"/>
      <c r="AA40" s="927"/>
      <c r="AB40" s="927"/>
      <c r="AC40" s="927"/>
      <c r="AD40" s="927"/>
      <c r="AE40" s="927"/>
      <c r="AF40" s="927"/>
      <c r="AG40" s="927"/>
      <c r="AH40" s="927"/>
      <c r="AI40" s="927"/>
      <c r="AJ40" s="927"/>
      <c r="AK40" s="927"/>
      <c r="AL40" s="927"/>
      <c r="AM40" s="927"/>
      <c r="AN40" s="927"/>
      <c r="AO40" s="928"/>
      <c r="AP40" s="2"/>
    </row>
    <row r="41" spans="2:86" ht="12" customHeight="1" x14ac:dyDescent="0.15">
      <c r="B41" s="872"/>
      <c r="C41" s="877"/>
      <c r="D41" s="875"/>
      <c r="E41" s="875"/>
      <c r="F41" s="875"/>
      <c r="G41" s="875"/>
      <c r="H41" s="875"/>
      <c r="I41" s="875"/>
      <c r="J41" s="875"/>
      <c r="K41" s="925"/>
      <c r="L41" s="927"/>
      <c r="M41" s="927"/>
      <c r="N41" s="927"/>
      <c r="O41" s="927"/>
      <c r="P41" s="927"/>
      <c r="Q41" s="927"/>
      <c r="R41" s="927"/>
      <c r="S41" s="927"/>
      <c r="T41" s="927"/>
      <c r="U41" s="927"/>
      <c r="V41" s="927"/>
      <c r="W41" s="927"/>
      <c r="X41" s="927"/>
      <c r="Y41" s="927"/>
      <c r="Z41" s="927"/>
      <c r="AA41" s="927"/>
      <c r="AB41" s="927"/>
      <c r="AC41" s="927"/>
      <c r="AD41" s="927"/>
      <c r="AE41" s="927"/>
      <c r="AF41" s="927"/>
      <c r="AG41" s="927"/>
      <c r="AH41" s="927"/>
      <c r="AI41" s="927"/>
      <c r="AJ41" s="927"/>
      <c r="AK41" s="927"/>
      <c r="AL41" s="927"/>
      <c r="AM41" s="927"/>
      <c r="AN41" s="927"/>
      <c r="AO41" s="928"/>
      <c r="AP41" s="2"/>
    </row>
    <row r="42" spans="2:86" ht="12" customHeight="1" x14ac:dyDescent="0.15">
      <c r="B42" s="872"/>
      <c r="C42" s="877"/>
      <c r="D42" s="875"/>
      <c r="E42" s="875"/>
      <c r="F42" s="875"/>
      <c r="G42" s="875"/>
      <c r="H42" s="875"/>
      <c r="I42" s="875"/>
      <c r="J42" s="875"/>
      <c r="K42" s="925"/>
      <c r="L42" s="929"/>
      <c r="M42" s="929"/>
      <c r="N42" s="929"/>
      <c r="O42" s="929"/>
      <c r="P42" s="929"/>
      <c r="Q42" s="929"/>
      <c r="R42" s="929"/>
      <c r="S42" s="929"/>
      <c r="T42" s="929"/>
      <c r="U42" s="929"/>
      <c r="V42" s="929"/>
      <c r="W42" s="929"/>
      <c r="X42" s="929"/>
      <c r="Y42" s="929"/>
      <c r="Z42" s="929"/>
      <c r="AA42" s="929"/>
      <c r="AB42" s="929"/>
      <c r="AC42" s="929"/>
      <c r="AD42" s="929"/>
      <c r="AE42" s="929"/>
      <c r="AF42" s="929"/>
      <c r="AG42" s="929"/>
      <c r="AH42" s="929"/>
      <c r="AI42" s="929"/>
      <c r="AJ42" s="929"/>
      <c r="AK42" s="929"/>
      <c r="AL42" s="929"/>
      <c r="AM42" s="929"/>
      <c r="AN42" s="929"/>
      <c r="AO42" s="930"/>
      <c r="AP42" s="172"/>
      <c r="CD42" s="2"/>
      <c r="CE42" s="2"/>
      <c r="CF42" s="2"/>
      <c r="CG42" s="2"/>
      <c r="CH42" s="2"/>
    </row>
    <row r="43" spans="2:86" ht="12" customHeight="1" x14ac:dyDescent="0.15">
      <c r="B43" s="872"/>
      <c r="C43" s="877"/>
      <c r="D43" s="875"/>
      <c r="E43" s="875"/>
      <c r="F43" s="875"/>
      <c r="G43" s="875"/>
      <c r="H43" s="875"/>
      <c r="I43" s="875"/>
      <c r="J43" s="876"/>
      <c r="K43" s="917" t="s">
        <v>953</v>
      </c>
      <c r="L43" s="917"/>
      <c r="M43" s="917"/>
      <c r="N43" s="917"/>
      <c r="O43" s="917"/>
      <c r="P43" s="917"/>
      <c r="Q43" s="917"/>
      <c r="R43" s="917"/>
      <c r="S43" s="917"/>
      <c r="T43" s="917"/>
      <c r="U43" s="917"/>
      <c r="V43" s="917"/>
      <c r="W43" s="917"/>
      <c r="X43" s="917"/>
      <c r="Y43" s="917"/>
      <c r="Z43" s="917"/>
      <c r="AA43" s="917"/>
      <c r="AB43" s="917"/>
      <c r="AC43" s="917"/>
      <c r="AD43" s="917"/>
      <c r="AE43" s="917"/>
      <c r="AF43" s="917"/>
      <c r="AG43" s="917"/>
      <c r="AH43" s="917"/>
      <c r="AI43" s="917"/>
      <c r="AJ43" s="917"/>
      <c r="AK43" s="917"/>
      <c r="AL43" s="917"/>
      <c r="AM43" s="917"/>
      <c r="AN43" s="917"/>
      <c r="AO43" s="917"/>
      <c r="AP43" s="172"/>
      <c r="CD43" s="2"/>
      <c r="CE43" s="2"/>
      <c r="CF43" s="2"/>
      <c r="CG43" s="2"/>
      <c r="CH43" s="2"/>
    </row>
    <row r="44" spans="2:86" ht="12" customHeight="1" x14ac:dyDescent="0.15">
      <c r="B44" s="872"/>
      <c r="C44" s="877"/>
      <c r="D44" s="875"/>
      <c r="E44" s="875"/>
      <c r="F44" s="875"/>
      <c r="G44" s="875"/>
      <c r="H44" s="875"/>
      <c r="I44" s="875"/>
      <c r="J44" s="876"/>
      <c r="K44" s="918" t="s">
        <v>954</v>
      </c>
      <c r="L44" s="919"/>
      <c r="M44" s="919"/>
      <c r="N44" s="919"/>
      <c r="O44" s="919"/>
      <c r="P44" s="919"/>
      <c r="Q44" s="919"/>
      <c r="R44" s="919"/>
      <c r="S44" s="919"/>
      <c r="T44" s="919"/>
      <c r="U44" s="919"/>
      <c r="V44" s="919"/>
      <c r="W44" s="919"/>
      <c r="X44" s="919"/>
      <c r="Y44" s="919"/>
      <c r="Z44" s="919"/>
      <c r="AA44" s="919"/>
      <c r="AB44" s="919"/>
      <c r="AC44" s="919"/>
      <c r="AD44" s="919"/>
      <c r="AE44" s="919"/>
      <c r="AF44" s="919"/>
      <c r="AG44" s="919"/>
      <c r="AH44" s="919"/>
      <c r="AI44" s="919"/>
      <c r="AJ44" s="919"/>
      <c r="AK44" s="919"/>
      <c r="AL44" s="919"/>
      <c r="AM44" s="919"/>
      <c r="AN44" s="919"/>
      <c r="AO44" s="920"/>
      <c r="AP44" s="172"/>
      <c r="CD44" s="2"/>
      <c r="CE44" s="2"/>
      <c r="CF44" s="2"/>
      <c r="CG44" s="2"/>
      <c r="CH44" s="2"/>
    </row>
    <row r="45" spans="2:86" ht="12" customHeight="1" x14ac:dyDescent="0.15">
      <c r="B45" s="480"/>
      <c r="C45" s="878"/>
      <c r="D45" s="879"/>
      <c r="E45" s="879"/>
      <c r="F45" s="879"/>
      <c r="G45" s="879"/>
      <c r="H45" s="879"/>
      <c r="I45" s="879"/>
      <c r="J45" s="880"/>
      <c r="K45" s="921" t="s">
        <v>955</v>
      </c>
      <c r="L45" s="922"/>
      <c r="M45" s="922"/>
      <c r="N45" s="922"/>
      <c r="O45" s="922"/>
      <c r="P45" s="922"/>
      <c r="Q45" s="922"/>
      <c r="R45" s="922"/>
      <c r="S45" s="922"/>
      <c r="T45" s="922"/>
      <c r="U45" s="922"/>
      <c r="V45" s="922"/>
      <c r="W45" s="922"/>
      <c r="X45" s="922"/>
      <c r="Y45" s="922"/>
      <c r="Z45" s="922"/>
      <c r="AA45" s="922"/>
      <c r="AB45" s="922"/>
      <c r="AC45" s="922"/>
      <c r="AD45" s="922"/>
      <c r="AE45" s="922"/>
      <c r="AF45" s="922"/>
      <c r="AG45" s="922"/>
      <c r="AH45" s="922"/>
      <c r="AI45" s="922"/>
      <c r="AJ45" s="922"/>
      <c r="AK45" s="922"/>
      <c r="AL45" s="922"/>
      <c r="AM45" s="922"/>
      <c r="AN45" s="922"/>
      <c r="AO45" s="923"/>
      <c r="AP45" s="172"/>
      <c r="CD45" s="2"/>
      <c r="CE45" s="2"/>
      <c r="CF45" s="2"/>
      <c r="CG45" s="2"/>
      <c r="CH45" s="2"/>
    </row>
    <row r="46" spans="2:86" ht="12" customHeight="1" x14ac:dyDescent="0.2">
      <c r="B46" s="159" t="s">
        <v>956</v>
      </c>
      <c r="C46" s="181"/>
      <c r="D46" s="181"/>
      <c r="E46" s="181"/>
      <c r="F46" s="181"/>
      <c r="G46" s="181"/>
      <c r="H46" s="181"/>
      <c r="I46" s="181"/>
      <c r="J46" s="181"/>
      <c r="K46" s="193"/>
      <c r="L46" s="193"/>
      <c r="M46" s="193"/>
      <c r="N46" s="193"/>
      <c r="O46" s="193"/>
      <c r="P46" s="193"/>
      <c r="Q46" s="193"/>
      <c r="R46" s="193"/>
      <c r="S46" s="193"/>
      <c r="T46" s="193"/>
      <c r="U46" s="193"/>
      <c r="V46" s="193"/>
      <c r="W46" s="193"/>
      <c r="X46" s="193"/>
      <c r="Y46" s="193"/>
      <c r="Z46" s="193"/>
      <c r="AA46" s="193"/>
      <c r="AB46" s="193"/>
      <c r="AC46" s="193"/>
      <c r="AD46" s="193"/>
      <c r="AE46" s="193"/>
      <c r="AF46" s="193"/>
      <c r="AG46" s="193"/>
      <c r="AH46" s="193"/>
      <c r="AI46" s="193"/>
      <c r="AJ46" s="193"/>
      <c r="AK46" s="193"/>
      <c r="AL46" s="193"/>
      <c r="AM46" s="193"/>
      <c r="AN46" s="193"/>
      <c r="AO46" s="193"/>
      <c r="AP46" s="172"/>
      <c r="CD46" s="2"/>
      <c r="CE46" s="2"/>
      <c r="CF46" s="2"/>
      <c r="CG46" s="2"/>
      <c r="CH46" s="2"/>
    </row>
    <row r="47" spans="2:86" s="159" customFormat="1" ht="12" customHeight="1" x14ac:dyDescent="0.15">
      <c r="B47" s="2" t="s">
        <v>957</v>
      </c>
      <c r="AP47" s="172"/>
      <c r="AQ47" s="172"/>
      <c r="AR47" s="172"/>
      <c r="AS47" s="172"/>
      <c r="AT47" s="172"/>
      <c r="AU47" s="172"/>
      <c r="AV47" s="172"/>
      <c r="AW47" s="172"/>
      <c r="AX47" s="172"/>
      <c r="AY47" s="172"/>
      <c r="AZ47" s="172"/>
      <c r="BA47" s="172"/>
      <c r="BB47" s="172"/>
      <c r="BC47" s="172"/>
      <c r="BD47" s="172"/>
      <c r="BE47" s="172"/>
      <c r="BF47" s="172"/>
      <c r="BG47" s="172"/>
      <c r="BH47" s="172"/>
      <c r="BI47" s="172"/>
      <c r="BJ47" s="172"/>
      <c r="BK47" s="172"/>
      <c r="BL47" s="172"/>
      <c r="BM47" s="172"/>
      <c r="BN47" s="172"/>
      <c r="BO47" s="172"/>
      <c r="BP47" s="172"/>
      <c r="BQ47" s="172"/>
      <c r="BR47" s="172"/>
      <c r="BS47" s="172"/>
      <c r="BT47" s="172"/>
      <c r="BU47" s="172"/>
      <c r="BV47" s="172"/>
      <c r="BW47" s="172"/>
      <c r="BX47" s="172"/>
      <c r="BY47" s="172"/>
      <c r="BZ47" s="172"/>
      <c r="CA47" s="172"/>
      <c r="CB47" s="172"/>
      <c r="CC47" s="172"/>
    </row>
    <row r="48" spans="2:86" ht="12" customHeight="1" x14ac:dyDescent="0.15">
      <c r="B48" s="2" t="s">
        <v>958</v>
      </c>
      <c r="AP48" s="172"/>
      <c r="CD48" s="2"/>
      <c r="CE48" s="2"/>
      <c r="CF48" s="2"/>
      <c r="CG48" s="2"/>
      <c r="CH48" s="2"/>
    </row>
    <row r="49" spans="2:86" ht="12" customHeight="1" x14ac:dyDescent="0.15">
      <c r="B49" s="2" t="s">
        <v>959</v>
      </c>
      <c r="AP49" s="172"/>
      <c r="CD49" s="2"/>
      <c r="CE49" s="2"/>
      <c r="CF49" s="2"/>
      <c r="CG49" s="2"/>
      <c r="CH49" s="2"/>
    </row>
    <row r="50" spans="2:86" ht="12" customHeight="1" x14ac:dyDescent="0.15">
      <c r="B50" s="2" t="s">
        <v>960</v>
      </c>
    </row>
    <row r="51" spans="2:86" ht="12" customHeight="1" x14ac:dyDescent="0.15">
      <c r="B51" s="2" t="s">
        <v>961</v>
      </c>
    </row>
    <row r="52" spans="2:86" ht="12" customHeight="1" x14ac:dyDescent="0.15">
      <c r="B52" s="2" t="s">
        <v>962</v>
      </c>
    </row>
    <row r="53" spans="2:86" x14ac:dyDescent="0.15">
      <c r="B53" s="2" t="s">
        <v>963</v>
      </c>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9"/>
  <conditionalFormatting sqref="Y11:AB34 AG11:AJ34">
    <cfRule type="expression" dxfId="224" priority="3">
      <formula>$AQ11=2</formula>
    </cfRule>
  </conditionalFormatting>
  <conditionalFormatting sqref="Y11:AF34">
    <cfRule type="expression" dxfId="223" priority="2">
      <formula>$AQ11=3</formula>
    </cfRule>
  </conditionalFormatting>
  <conditionalFormatting sqref="AC11:AJ34">
    <cfRule type="expression" dxfId="222" priority="1">
      <formula>$AQ11=1</formula>
    </cfRule>
  </conditionalFormatting>
  <dataValidations count="2">
    <dataValidation type="list" allowBlank="1" showInputMessage="1" showErrorMessage="1" sqref="N11:O34" xr:uid="{43C297EE-82B4-4542-9AD4-3E56C11E969A}">
      <formula1>INDIRECT(L11)</formula1>
    </dataValidation>
    <dataValidation type="list" allowBlank="1" showInputMessage="1" showErrorMessage="1" sqref="Y11:AB34" xr:uid="{7F17FCFD-F16D-45B1-9319-8FC4E406FE0B}">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1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939660-FBC1-4334-BDAC-514CED577862}">
  <sheetPr codeName="Sheet154"/>
  <dimension ref="B1:CH53"/>
  <sheetViews>
    <sheetView showGridLines="0" showZeros="0" view="pageBreakPreview" zoomScale="85" zoomScaleNormal="85" zoomScaleSheetLayoutView="85"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1" customWidth="1"/>
    <col min="43" max="86" width="4.125" style="172" customWidth="1"/>
    <col min="87" max="99" width="8" style="2" customWidth="1"/>
    <col min="100" max="110" width="9" style="2"/>
    <col min="111" max="111" width="14" style="2" bestFit="1" customWidth="1"/>
    <col min="112" max="16384" width="9" style="2"/>
  </cols>
  <sheetData>
    <row r="1" spans="2:86" ht="12" customHeight="1" x14ac:dyDescent="0.15">
      <c r="AU1" s="860" t="s">
        <v>909</v>
      </c>
      <c r="AV1" s="861" t="s">
        <v>910</v>
      </c>
      <c r="AW1" s="861"/>
      <c r="AX1" s="861"/>
      <c r="AY1" s="855" t="s">
        <v>911</v>
      </c>
      <c r="AZ1" s="855"/>
      <c r="BA1" s="855"/>
      <c r="BB1" s="855"/>
      <c r="BC1" s="855"/>
      <c r="BD1" s="855"/>
      <c r="BE1" s="855"/>
      <c r="BF1" s="855"/>
      <c r="BG1" s="855"/>
      <c r="BH1" s="855"/>
      <c r="BI1" s="855"/>
      <c r="BJ1" s="855"/>
      <c r="BK1" s="855" t="s">
        <v>912</v>
      </c>
      <c r="BL1" s="855"/>
      <c r="BM1" s="855"/>
      <c r="BN1" s="855"/>
      <c r="BO1" s="855"/>
      <c r="BP1" s="855"/>
      <c r="BQ1" s="855"/>
      <c r="BR1" s="855"/>
      <c r="BS1" s="855"/>
      <c r="BT1" s="855"/>
      <c r="BU1" s="855"/>
      <c r="BV1" s="855"/>
      <c r="BW1" s="857"/>
      <c r="BX1" s="857"/>
      <c r="BY1" s="857"/>
      <c r="BZ1" s="857"/>
      <c r="CA1" s="857"/>
      <c r="CB1" s="857"/>
      <c r="CC1" s="857"/>
      <c r="CD1" s="857"/>
      <c r="CE1" s="857"/>
      <c r="CF1" s="857"/>
      <c r="CG1" s="857"/>
      <c r="CH1" s="857"/>
    </row>
    <row r="2" spans="2:86" ht="8.25" customHeight="1" x14ac:dyDescent="0.15">
      <c r="AU2" s="860"/>
      <c r="AV2" s="861" t="s">
        <v>913</v>
      </c>
      <c r="AW2" s="862" t="s">
        <v>914</v>
      </c>
      <c r="AX2" s="862" t="s">
        <v>915</v>
      </c>
      <c r="AY2" s="855" t="s">
        <v>916</v>
      </c>
      <c r="AZ2" s="855"/>
      <c r="BA2" s="855"/>
      <c r="BB2" s="855"/>
      <c r="BC2" s="855"/>
      <c r="BD2" s="855"/>
      <c r="BE2" s="855"/>
      <c r="BF2" s="855"/>
      <c r="BG2" s="855"/>
      <c r="BH2" s="855"/>
      <c r="BI2" s="855"/>
      <c r="BJ2" s="855"/>
      <c r="BK2" s="855" t="s">
        <v>917</v>
      </c>
      <c r="BL2" s="855"/>
      <c r="BM2" s="855"/>
      <c r="BN2" s="855"/>
      <c r="BO2" s="855" t="s">
        <v>918</v>
      </c>
      <c r="BP2" s="855"/>
      <c r="BQ2" s="855"/>
      <c r="BR2" s="855"/>
      <c r="BS2" s="855"/>
      <c r="BT2" s="855"/>
      <c r="BU2" s="855"/>
      <c r="BV2" s="855"/>
      <c r="BW2" s="856"/>
      <c r="BX2" s="856"/>
      <c r="BY2" s="856"/>
      <c r="BZ2" s="856"/>
      <c r="CA2" s="857"/>
      <c r="CB2" s="857"/>
      <c r="CC2" s="857"/>
      <c r="CD2" s="857"/>
      <c r="CE2" s="857"/>
      <c r="CF2" s="857"/>
      <c r="CG2" s="857"/>
      <c r="CH2" s="857"/>
    </row>
    <row r="3" spans="2:86" ht="24.95" customHeight="1" x14ac:dyDescent="0.15">
      <c r="B3" s="568" t="s">
        <v>919</v>
      </c>
      <c r="C3" s="858"/>
      <c r="D3" s="858"/>
      <c r="E3" s="859"/>
      <c r="F3" s="859"/>
      <c r="G3" s="859"/>
      <c r="H3" s="859"/>
      <c r="I3" s="859"/>
      <c r="J3" s="859"/>
      <c r="K3" s="858"/>
      <c r="L3" s="858"/>
      <c r="M3" s="858"/>
      <c r="N3" s="858"/>
      <c r="O3" s="858"/>
      <c r="P3" s="858"/>
      <c r="Q3" s="858"/>
      <c r="R3" s="858"/>
      <c r="S3" s="858"/>
      <c r="T3" s="858"/>
      <c r="U3" s="858"/>
      <c r="V3" s="858"/>
      <c r="W3" s="858"/>
      <c r="X3" s="858"/>
      <c r="Y3" s="858"/>
      <c r="Z3" s="858"/>
      <c r="AA3" s="858"/>
      <c r="AB3" s="858"/>
      <c r="AC3" s="858"/>
      <c r="AD3" s="858"/>
      <c r="AE3" s="858"/>
      <c r="AF3" s="858"/>
      <c r="AG3" s="858"/>
      <c r="AH3" s="858"/>
      <c r="AI3" s="858"/>
      <c r="AJ3" s="858"/>
      <c r="AK3" s="858"/>
      <c r="AL3" s="858"/>
      <c r="AM3" s="858"/>
      <c r="AN3" s="858"/>
      <c r="AO3" s="858"/>
      <c r="AU3" s="860"/>
      <c r="AV3" s="861"/>
      <c r="AW3" s="862"/>
      <c r="AX3" s="862"/>
      <c r="AY3" s="855" t="s">
        <v>920</v>
      </c>
      <c r="AZ3" s="855"/>
      <c r="BA3" s="855"/>
      <c r="BB3" s="855"/>
      <c r="BC3" s="855" t="s">
        <v>921</v>
      </c>
      <c r="BD3" s="855"/>
      <c r="BE3" s="855"/>
      <c r="BF3" s="855"/>
      <c r="BG3" s="855" t="s">
        <v>922</v>
      </c>
      <c r="BH3" s="855"/>
      <c r="BI3" s="855"/>
      <c r="BJ3" s="855"/>
      <c r="BK3" s="855" t="s">
        <v>923</v>
      </c>
      <c r="BL3" s="855"/>
      <c r="BM3" s="855"/>
      <c r="BN3" s="855"/>
      <c r="BO3" s="855" t="s">
        <v>921</v>
      </c>
      <c r="BP3" s="855"/>
      <c r="BQ3" s="855"/>
      <c r="BR3" s="855"/>
      <c r="BS3" s="855" t="s">
        <v>922</v>
      </c>
      <c r="BT3" s="855"/>
      <c r="BU3" s="855"/>
      <c r="BV3" s="855"/>
      <c r="BW3" s="857"/>
      <c r="BX3" s="857"/>
      <c r="BY3" s="857"/>
      <c r="BZ3" s="857"/>
      <c r="CA3" s="857"/>
      <c r="CB3" s="857"/>
      <c r="CC3" s="857"/>
      <c r="CD3" s="857"/>
      <c r="CE3" s="857"/>
      <c r="CF3" s="857"/>
      <c r="CG3" s="857"/>
      <c r="CH3" s="857"/>
    </row>
    <row r="4" spans="2:86" ht="18" customHeight="1" x14ac:dyDescent="0.15">
      <c r="B4" s="401" t="s">
        <v>8</v>
      </c>
      <c r="C4" s="401"/>
      <c r="D4" s="401"/>
      <c r="E4" s="624" t="s">
        <v>542</v>
      </c>
      <c r="F4" s="625"/>
      <c r="G4" s="625"/>
      <c r="H4" s="625"/>
      <c r="I4" s="625"/>
      <c r="J4" s="626"/>
      <c r="K4" s="496" t="s">
        <v>9</v>
      </c>
      <c r="L4" s="496"/>
      <c r="M4" s="496"/>
      <c r="N4" s="648" t="s">
        <v>543</v>
      </c>
      <c r="O4" s="648"/>
      <c r="P4" s="648"/>
      <c r="Q4" s="648"/>
      <c r="R4" s="648"/>
      <c r="S4" s="648"/>
      <c r="T4" s="498" t="s">
        <v>924</v>
      </c>
      <c r="U4" s="499"/>
      <c r="V4" s="499"/>
      <c r="W4" s="499"/>
      <c r="X4" s="500"/>
      <c r="Y4" s="870" t="s">
        <v>545</v>
      </c>
      <c r="Z4" s="870"/>
      <c r="AA4" s="870"/>
      <c r="AB4" s="870"/>
      <c r="AC4" s="870"/>
      <c r="AD4" s="870"/>
      <c r="AE4" s="870"/>
      <c r="AF4" s="870"/>
      <c r="AG4" s="498" t="s">
        <v>546</v>
      </c>
      <c r="AH4" s="499"/>
      <c r="AI4" s="499"/>
      <c r="AJ4" s="500"/>
      <c r="AK4" s="863">
        <v>45621</v>
      </c>
      <c r="AL4" s="864"/>
      <c r="AM4" s="864"/>
      <c r="AN4" s="864"/>
      <c r="AO4" s="865"/>
      <c r="AU4" s="860"/>
      <c r="AV4" s="861"/>
      <c r="AW4" s="862"/>
      <c r="AX4" s="862"/>
      <c r="AY4" s="173" t="s">
        <v>925</v>
      </c>
      <c r="AZ4" s="173" t="s">
        <v>926</v>
      </c>
      <c r="BA4" s="173" t="s">
        <v>927</v>
      </c>
      <c r="BB4" s="173" t="s">
        <v>928</v>
      </c>
      <c r="BC4" s="173" t="s">
        <v>925</v>
      </c>
      <c r="BD4" s="173" t="s">
        <v>926</v>
      </c>
      <c r="BE4" s="173" t="s">
        <v>927</v>
      </c>
      <c r="BF4" s="173" t="s">
        <v>928</v>
      </c>
      <c r="BG4" s="173" t="s">
        <v>925</v>
      </c>
      <c r="BH4" s="173" t="s">
        <v>926</v>
      </c>
      <c r="BI4" s="173" t="s">
        <v>927</v>
      </c>
      <c r="BJ4" s="173" t="s">
        <v>928</v>
      </c>
      <c r="BK4" s="173" t="s">
        <v>925</v>
      </c>
      <c r="BL4" s="173" t="s">
        <v>926</v>
      </c>
      <c r="BM4" s="173" t="s">
        <v>927</v>
      </c>
      <c r="BN4" s="173" t="s">
        <v>928</v>
      </c>
      <c r="BO4" s="173" t="s">
        <v>925</v>
      </c>
      <c r="BP4" s="173" t="s">
        <v>926</v>
      </c>
      <c r="BQ4" s="173" t="s">
        <v>927</v>
      </c>
      <c r="BR4" s="173" t="s">
        <v>928</v>
      </c>
      <c r="BS4" s="173" t="s">
        <v>925</v>
      </c>
      <c r="BT4" s="173" t="s">
        <v>926</v>
      </c>
      <c r="BU4" s="173" t="s">
        <v>927</v>
      </c>
      <c r="BV4" s="173" t="s">
        <v>928</v>
      </c>
      <c r="BW4" s="5"/>
      <c r="BX4" s="5"/>
      <c r="BY4" s="5"/>
      <c r="BZ4" s="5"/>
      <c r="CA4" s="5"/>
      <c r="CB4" s="5"/>
      <c r="CC4" s="5"/>
      <c r="CD4" s="5"/>
      <c r="CE4" s="5"/>
      <c r="CF4" s="5"/>
      <c r="CG4" s="5"/>
      <c r="CH4" s="5"/>
    </row>
    <row r="5" spans="2:86" ht="18" customHeight="1" x14ac:dyDescent="0.15">
      <c r="B5" s="409" t="s">
        <v>0</v>
      </c>
      <c r="C5" s="409"/>
      <c r="D5" s="409"/>
      <c r="E5" s="634" t="s">
        <v>547</v>
      </c>
      <c r="F5" s="635"/>
      <c r="G5" s="635"/>
      <c r="H5" s="635"/>
      <c r="I5" s="635"/>
      <c r="J5" s="636"/>
      <c r="K5" s="528" t="s">
        <v>1</v>
      </c>
      <c r="L5" s="528"/>
      <c r="M5" s="528"/>
      <c r="N5" s="648" t="s">
        <v>548</v>
      </c>
      <c r="O5" s="648"/>
      <c r="P5" s="648"/>
      <c r="Q5" s="648"/>
      <c r="R5" s="648"/>
      <c r="S5" s="648"/>
      <c r="T5" s="501"/>
      <c r="U5" s="502"/>
      <c r="V5" s="502"/>
      <c r="W5" s="502"/>
      <c r="X5" s="503"/>
      <c r="Y5" s="869" t="s">
        <v>549</v>
      </c>
      <c r="Z5" s="869"/>
      <c r="AA5" s="869"/>
      <c r="AB5" s="869"/>
      <c r="AC5" s="869"/>
      <c r="AD5" s="869"/>
      <c r="AE5" s="869"/>
      <c r="AF5" s="869"/>
      <c r="AG5" s="632"/>
      <c r="AH5" s="650"/>
      <c r="AI5" s="650"/>
      <c r="AJ5" s="633"/>
      <c r="AK5" s="866"/>
      <c r="AL5" s="867"/>
      <c r="AM5" s="867"/>
      <c r="AN5" s="867"/>
      <c r="AO5" s="868"/>
      <c r="AU5" s="860"/>
      <c r="AV5" s="174" t="str">
        <f>N7</f>
        <v>S055</v>
      </c>
      <c r="AW5" s="175">
        <f>R7</f>
        <v>6.2</v>
      </c>
      <c r="AX5" s="176" t="str">
        <f>AM35</f>
        <v>Ⅰ</v>
      </c>
      <c r="AY5" s="176">
        <f>Y37</f>
        <v>0</v>
      </c>
      <c r="AZ5" s="176">
        <f t="shared" ref="AZ5:BJ5" si="0">Z37</f>
        <v>0</v>
      </c>
      <c r="BA5" s="176">
        <f t="shared" si="0"/>
        <v>0</v>
      </c>
      <c r="BB5" s="176">
        <f>AB37</f>
        <v>0</v>
      </c>
      <c r="BC5" s="176">
        <f t="shared" si="0"/>
        <v>0</v>
      </c>
      <c r="BD5" s="176">
        <f>AD37</f>
        <v>0</v>
      </c>
      <c r="BE5" s="176">
        <f>AE37</f>
        <v>0</v>
      </c>
      <c r="BF5" s="176">
        <f t="shared" si="0"/>
        <v>0</v>
      </c>
      <c r="BG5" s="176">
        <f t="shared" si="0"/>
        <v>0</v>
      </c>
      <c r="BH5" s="176">
        <f t="shared" si="0"/>
        <v>0</v>
      </c>
      <c r="BI5" s="176">
        <f>AI37</f>
        <v>0</v>
      </c>
      <c r="BJ5" s="176">
        <f t="shared" si="0"/>
        <v>0</v>
      </c>
      <c r="BK5" s="176" t="str">
        <f>IF(Y37&gt;0,R7,"")</f>
        <v/>
      </c>
      <c r="BL5" s="177" t="str">
        <f>IF(Y37&gt;0,"",IF(Z37&gt;0,R7,""))</f>
        <v/>
      </c>
      <c r="BM5" s="177" t="str">
        <f>IF(Y37+Z37&gt;0,"",IF(AA37&gt;0,R7,""))</f>
        <v/>
      </c>
      <c r="BN5" s="177" t="str">
        <f>IF(Y37+Z37+AA37&gt;0,"",IF(AB37&gt;0,R7,""))</f>
        <v/>
      </c>
      <c r="BO5" s="176">
        <f>AC35</f>
        <v>0</v>
      </c>
      <c r="BP5" s="176">
        <f t="shared" ref="BP5:BQ5" si="1">AD35</f>
        <v>0</v>
      </c>
      <c r="BQ5" s="176">
        <f t="shared" si="1"/>
        <v>0</v>
      </c>
      <c r="BR5" s="176">
        <f>AF35</f>
        <v>0</v>
      </c>
      <c r="BS5" s="176">
        <f>AG35</f>
        <v>0</v>
      </c>
      <c r="BT5" s="176">
        <f>AH35</f>
        <v>0</v>
      </c>
      <c r="BU5" s="176">
        <f>AI35</f>
        <v>0</v>
      </c>
      <c r="BV5" s="176">
        <f>AJ35</f>
        <v>0</v>
      </c>
      <c r="BW5" s="178"/>
      <c r="BX5" s="179"/>
      <c r="BY5" s="179"/>
      <c r="BZ5" s="179"/>
      <c r="CA5" s="180"/>
      <c r="CB5" s="180"/>
      <c r="CC5" s="180"/>
      <c r="CD5" s="180"/>
      <c r="CE5" s="180"/>
      <c r="CF5" s="180"/>
      <c r="CG5" s="180"/>
      <c r="CH5" s="180"/>
    </row>
    <row r="6" spans="2:86" ht="12" customHeight="1" x14ac:dyDescent="0.15">
      <c r="B6" s="871" t="s">
        <v>929</v>
      </c>
      <c r="C6" s="873"/>
      <c r="D6" s="874"/>
      <c r="E6" s="875"/>
      <c r="F6" s="875"/>
      <c r="G6" s="875"/>
      <c r="H6" s="875"/>
      <c r="I6" s="875"/>
      <c r="J6" s="876"/>
      <c r="K6" s="881" t="s">
        <v>930</v>
      </c>
      <c r="L6" s="882"/>
      <c r="M6" s="882"/>
      <c r="N6" s="882"/>
      <c r="O6" s="882"/>
      <c r="P6" s="882"/>
      <c r="Q6" s="882"/>
      <c r="R6" s="882"/>
      <c r="S6" s="882"/>
      <c r="T6" s="882"/>
      <c r="U6" s="882"/>
      <c r="V6" s="882"/>
      <c r="W6" s="882"/>
      <c r="X6" s="882"/>
      <c r="Y6" s="882"/>
      <c r="Z6" s="882"/>
      <c r="AA6" s="882"/>
      <c r="AB6" s="882"/>
      <c r="AC6" s="882"/>
      <c r="AD6" s="882"/>
      <c r="AE6" s="882"/>
      <c r="AF6" s="882"/>
      <c r="AG6" s="882"/>
      <c r="AH6" s="882"/>
      <c r="AI6" s="882"/>
      <c r="AJ6" s="882"/>
      <c r="AK6" s="882"/>
      <c r="AL6" s="882"/>
      <c r="AM6" s="882"/>
      <c r="AN6" s="882"/>
      <c r="AO6" s="883"/>
      <c r="AP6" s="2"/>
    </row>
    <row r="7" spans="2:86" ht="12" customHeight="1" x14ac:dyDescent="0.15">
      <c r="B7" s="872"/>
      <c r="C7" s="877"/>
      <c r="D7" s="875"/>
      <c r="E7" s="875"/>
      <c r="F7" s="875"/>
      <c r="G7" s="875"/>
      <c r="H7" s="875"/>
      <c r="I7" s="875"/>
      <c r="J7" s="876"/>
      <c r="K7" s="884" t="s">
        <v>931</v>
      </c>
      <c r="L7" s="885"/>
      <c r="M7" s="886"/>
      <c r="N7" s="887" t="s">
        <v>989</v>
      </c>
      <c r="O7" s="888"/>
      <c r="P7" s="884" t="s">
        <v>932</v>
      </c>
      <c r="Q7" s="886"/>
      <c r="R7" s="889">
        <v>6.2</v>
      </c>
      <c r="S7" s="890"/>
      <c r="T7" s="891"/>
      <c r="U7" s="892" t="s">
        <v>933</v>
      </c>
      <c r="V7" s="893"/>
      <c r="W7" s="892" t="s">
        <v>934</v>
      </c>
      <c r="X7" s="893"/>
      <c r="Y7" s="886" t="s">
        <v>935</v>
      </c>
      <c r="Z7" s="898"/>
      <c r="AA7" s="898"/>
      <c r="AB7" s="898"/>
      <c r="AC7" s="892" t="s">
        <v>936</v>
      </c>
      <c r="AD7" s="899"/>
      <c r="AE7" s="899"/>
      <c r="AF7" s="899"/>
      <c r="AG7" s="899"/>
      <c r="AH7" s="899"/>
      <c r="AI7" s="899"/>
      <c r="AJ7" s="893"/>
      <c r="AK7" s="892" t="s">
        <v>937</v>
      </c>
      <c r="AL7" s="899"/>
      <c r="AM7" s="899"/>
      <c r="AN7" s="901"/>
      <c r="AO7" s="902"/>
      <c r="AP7" s="2"/>
      <c r="AW7" s="182"/>
    </row>
    <row r="8" spans="2:86" ht="12" customHeight="1" x14ac:dyDescent="0.15">
      <c r="B8" s="872"/>
      <c r="C8" s="877"/>
      <c r="D8" s="875"/>
      <c r="E8" s="875"/>
      <c r="F8" s="875"/>
      <c r="G8" s="875"/>
      <c r="H8" s="875"/>
      <c r="I8" s="875"/>
      <c r="J8" s="876"/>
      <c r="K8" s="898" t="s">
        <v>731</v>
      </c>
      <c r="L8" s="898" t="s">
        <v>560</v>
      </c>
      <c r="M8" s="898"/>
      <c r="N8" s="898" t="s">
        <v>561</v>
      </c>
      <c r="O8" s="898"/>
      <c r="P8" s="898" t="s">
        <v>938</v>
      </c>
      <c r="Q8" s="898"/>
      <c r="R8" s="898" t="s">
        <v>939</v>
      </c>
      <c r="S8" s="898"/>
      <c r="T8" s="898"/>
      <c r="U8" s="894"/>
      <c r="V8" s="895"/>
      <c r="W8" s="894"/>
      <c r="X8" s="895"/>
      <c r="Y8" s="886"/>
      <c r="Z8" s="898"/>
      <c r="AA8" s="898"/>
      <c r="AB8" s="898"/>
      <c r="AC8" s="896"/>
      <c r="AD8" s="900"/>
      <c r="AE8" s="900"/>
      <c r="AF8" s="900"/>
      <c r="AG8" s="900"/>
      <c r="AH8" s="900"/>
      <c r="AI8" s="900"/>
      <c r="AJ8" s="897"/>
      <c r="AK8" s="894"/>
      <c r="AL8" s="903"/>
      <c r="AM8" s="903"/>
      <c r="AN8" s="904"/>
      <c r="AO8" s="905"/>
      <c r="AP8" s="2"/>
    </row>
    <row r="9" spans="2:86" ht="12" customHeight="1" x14ac:dyDescent="0.15">
      <c r="B9" s="872"/>
      <c r="C9" s="877"/>
      <c r="D9" s="875"/>
      <c r="E9" s="875"/>
      <c r="F9" s="875"/>
      <c r="G9" s="875"/>
      <c r="H9" s="875"/>
      <c r="I9" s="875"/>
      <c r="J9" s="876"/>
      <c r="K9" s="898"/>
      <c r="L9" s="898"/>
      <c r="M9" s="898"/>
      <c r="N9" s="898"/>
      <c r="O9" s="898"/>
      <c r="P9" s="898"/>
      <c r="Q9" s="898"/>
      <c r="R9" s="898"/>
      <c r="S9" s="898"/>
      <c r="T9" s="898"/>
      <c r="U9" s="894"/>
      <c r="V9" s="895"/>
      <c r="W9" s="894"/>
      <c r="X9" s="895"/>
      <c r="Y9" s="886" t="s">
        <v>940</v>
      </c>
      <c r="Z9" s="898"/>
      <c r="AA9" s="898"/>
      <c r="AB9" s="898"/>
      <c r="AC9" s="898" t="s">
        <v>941</v>
      </c>
      <c r="AD9" s="898"/>
      <c r="AE9" s="898"/>
      <c r="AF9" s="898"/>
      <c r="AG9" s="898" t="s">
        <v>942</v>
      </c>
      <c r="AH9" s="898"/>
      <c r="AI9" s="898"/>
      <c r="AJ9" s="898"/>
      <c r="AK9" s="894"/>
      <c r="AL9" s="903"/>
      <c r="AM9" s="903"/>
      <c r="AN9" s="904"/>
      <c r="AO9" s="905"/>
      <c r="AP9" s="2"/>
    </row>
    <row r="10" spans="2:86" ht="12" customHeight="1" x14ac:dyDescent="0.15">
      <c r="B10" s="872"/>
      <c r="C10" s="877"/>
      <c r="D10" s="875"/>
      <c r="E10" s="875"/>
      <c r="F10" s="875"/>
      <c r="G10" s="875"/>
      <c r="H10" s="875"/>
      <c r="I10" s="875"/>
      <c r="J10" s="876"/>
      <c r="K10" s="898"/>
      <c r="L10" s="898"/>
      <c r="M10" s="898"/>
      <c r="N10" s="898"/>
      <c r="O10" s="898"/>
      <c r="P10" s="898"/>
      <c r="Q10" s="898"/>
      <c r="R10" s="898"/>
      <c r="S10" s="898"/>
      <c r="T10" s="898"/>
      <c r="U10" s="896"/>
      <c r="V10" s="897"/>
      <c r="W10" s="896"/>
      <c r="X10" s="897"/>
      <c r="Y10" s="183" t="s">
        <v>527</v>
      </c>
      <c r="Z10" s="184" t="s">
        <v>526</v>
      </c>
      <c r="AA10" s="184" t="s">
        <v>943</v>
      </c>
      <c r="AB10" s="184" t="s">
        <v>944</v>
      </c>
      <c r="AC10" s="184" t="s">
        <v>527</v>
      </c>
      <c r="AD10" s="184" t="s">
        <v>526</v>
      </c>
      <c r="AE10" s="184" t="s">
        <v>943</v>
      </c>
      <c r="AF10" s="184" t="s">
        <v>944</v>
      </c>
      <c r="AG10" s="184" t="s">
        <v>527</v>
      </c>
      <c r="AH10" s="184" t="s">
        <v>526</v>
      </c>
      <c r="AI10" s="184" t="s">
        <v>943</v>
      </c>
      <c r="AJ10" s="184" t="s">
        <v>944</v>
      </c>
      <c r="AK10" s="896"/>
      <c r="AL10" s="900"/>
      <c r="AM10" s="900"/>
      <c r="AN10" s="906"/>
      <c r="AO10" s="907"/>
      <c r="AP10" s="2"/>
    </row>
    <row r="11" spans="2:86" ht="12" customHeight="1" x14ac:dyDescent="0.15">
      <c r="B11" s="872"/>
      <c r="C11" s="877"/>
      <c r="D11" s="875"/>
      <c r="E11" s="875"/>
      <c r="F11" s="875"/>
      <c r="G11" s="875"/>
      <c r="H11" s="875"/>
      <c r="I11" s="875"/>
      <c r="J11" s="876"/>
      <c r="K11" s="185"/>
      <c r="L11" s="908"/>
      <c r="M11" s="910"/>
      <c r="N11" s="908"/>
      <c r="O11" s="910"/>
      <c r="P11" s="908"/>
      <c r="Q11" s="910"/>
      <c r="R11" s="606"/>
      <c r="S11" s="606"/>
      <c r="T11" s="606"/>
      <c r="U11" s="908"/>
      <c r="V11" s="910"/>
      <c r="W11" s="908"/>
      <c r="X11" s="910"/>
      <c r="Y11" s="186"/>
      <c r="Z11" s="187"/>
      <c r="AA11" s="187"/>
      <c r="AB11" s="187"/>
      <c r="AC11" s="188"/>
      <c r="AD11" s="188"/>
      <c r="AE11" s="188"/>
      <c r="AF11" s="188"/>
      <c r="AG11" s="188"/>
      <c r="AH11" s="188"/>
      <c r="AI11" s="188"/>
      <c r="AJ11" s="188"/>
      <c r="AK11" s="908"/>
      <c r="AL11" s="909"/>
      <c r="AM11" s="909"/>
      <c r="AN11" s="909"/>
      <c r="AO11" s="910"/>
      <c r="AP11" s="2"/>
      <c r="AQ11" s="189">
        <f>IF(P11="材質劣化",2,IF(P11="漏水",3,1))</f>
        <v>1</v>
      </c>
    </row>
    <row r="12" spans="2:86" ht="12" customHeight="1" x14ac:dyDescent="0.15">
      <c r="B12" s="872"/>
      <c r="C12" s="877"/>
      <c r="D12" s="875"/>
      <c r="E12" s="875"/>
      <c r="F12" s="875"/>
      <c r="G12" s="875"/>
      <c r="H12" s="875"/>
      <c r="I12" s="875"/>
      <c r="J12" s="876"/>
      <c r="K12" s="185"/>
      <c r="L12" s="908"/>
      <c r="M12" s="910"/>
      <c r="N12" s="908"/>
      <c r="O12" s="910"/>
      <c r="P12" s="908"/>
      <c r="Q12" s="910"/>
      <c r="R12" s="606"/>
      <c r="S12" s="606"/>
      <c r="T12" s="606"/>
      <c r="U12" s="908"/>
      <c r="V12" s="910"/>
      <c r="W12" s="908"/>
      <c r="X12" s="910"/>
      <c r="Y12" s="186"/>
      <c r="Z12" s="187"/>
      <c r="AA12" s="187"/>
      <c r="AB12" s="187"/>
      <c r="AC12" s="188"/>
      <c r="AD12" s="188"/>
      <c r="AE12" s="188"/>
      <c r="AF12" s="188"/>
      <c r="AG12" s="188"/>
      <c r="AH12" s="188"/>
      <c r="AI12" s="188"/>
      <c r="AJ12" s="188"/>
      <c r="AK12" s="908"/>
      <c r="AL12" s="909"/>
      <c r="AM12" s="909"/>
      <c r="AN12" s="909"/>
      <c r="AO12" s="910"/>
      <c r="AP12" s="2"/>
      <c r="AQ12" s="189">
        <f>IF(P12="材質劣化",2,IF(P12="漏水",3,1))</f>
        <v>1</v>
      </c>
    </row>
    <row r="13" spans="2:86" ht="12" customHeight="1" x14ac:dyDescent="0.15">
      <c r="B13" s="872"/>
      <c r="C13" s="877"/>
      <c r="D13" s="875"/>
      <c r="E13" s="875"/>
      <c r="F13" s="875"/>
      <c r="G13" s="875"/>
      <c r="H13" s="875"/>
      <c r="I13" s="875"/>
      <c r="J13" s="876"/>
      <c r="K13" s="185"/>
      <c r="L13" s="908"/>
      <c r="M13" s="910"/>
      <c r="N13" s="908"/>
      <c r="O13" s="910"/>
      <c r="P13" s="908"/>
      <c r="Q13" s="910"/>
      <c r="R13" s="604"/>
      <c r="S13" s="620"/>
      <c r="T13" s="605"/>
      <c r="U13" s="908"/>
      <c r="V13" s="910"/>
      <c r="W13" s="908"/>
      <c r="X13" s="910"/>
      <c r="Y13" s="186"/>
      <c r="Z13" s="187"/>
      <c r="AA13" s="187"/>
      <c r="AB13" s="187"/>
      <c r="AC13" s="188"/>
      <c r="AD13" s="188"/>
      <c r="AE13" s="188"/>
      <c r="AF13" s="188"/>
      <c r="AG13" s="188"/>
      <c r="AH13" s="188"/>
      <c r="AI13" s="188"/>
      <c r="AJ13" s="188"/>
      <c r="AK13" s="908"/>
      <c r="AL13" s="909"/>
      <c r="AM13" s="909"/>
      <c r="AN13" s="909"/>
      <c r="AO13" s="910"/>
      <c r="AP13" s="2"/>
      <c r="AQ13" s="189">
        <f t="shared" ref="AQ13:AQ34" si="2">IF(P13="材質劣化",2,IF(P13="漏水",3,1))</f>
        <v>1</v>
      </c>
    </row>
    <row r="14" spans="2:86" ht="12" customHeight="1" x14ac:dyDescent="0.15">
      <c r="B14" s="872"/>
      <c r="C14" s="877"/>
      <c r="D14" s="875"/>
      <c r="E14" s="875"/>
      <c r="F14" s="875"/>
      <c r="G14" s="875"/>
      <c r="H14" s="875"/>
      <c r="I14" s="875"/>
      <c r="J14" s="876"/>
      <c r="K14" s="185"/>
      <c r="L14" s="908"/>
      <c r="M14" s="910"/>
      <c r="N14" s="908"/>
      <c r="O14" s="910"/>
      <c r="P14" s="908"/>
      <c r="Q14" s="910"/>
      <c r="R14" s="604"/>
      <c r="S14" s="620"/>
      <c r="T14" s="605"/>
      <c r="U14" s="908"/>
      <c r="V14" s="910"/>
      <c r="W14" s="908"/>
      <c r="X14" s="910"/>
      <c r="Y14" s="186"/>
      <c r="Z14" s="187"/>
      <c r="AA14" s="187"/>
      <c r="AB14" s="187"/>
      <c r="AC14" s="188"/>
      <c r="AD14" s="188"/>
      <c r="AE14" s="188"/>
      <c r="AF14" s="188"/>
      <c r="AG14" s="188"/>
      <c r="AH14" s="188"/>
      <c r="AI14" s="188"/>
      <c r="AJ14" s="188"/>
      <c r="AK14" s="908"/>
      <c r="AL14" s="909"/>
      <c r="AM14" s="909"/>
      <c r="AN14" s="909"/>
      <c r="AO14" s="910"/>
      <c r="AP14" s="2"/>
      <c r="AQ14" s="189">
        <f t="shared" si="2"/>
        <v>1</v>
      </c>
    </row>
    <row r="15" spans="2:86" ht="12" customHeight="1" x14ac:dyDescent="0.15">
      <c r="B15" s="872"/>
      <c r="C15" s="877"/>
      <c r="D15" s="875"/>
      <c r="E15" s="875"/>
      <c r="F15" s="875"/>
      <c r="G15" s="875"/>
      <c r="H15" s="875"/>
      <c r="I15" s="875"/>
      <c r="J15" s="876"/>
      <c r="K15" s="185"/>
      <c r="L15" s="908"/>
      <c r="M15" s="910"/>
      <c r="N15" s="908"/>
      <c r="O15" s="910"/>
      <c r="P15" s="908"/>
      <c r="Q15" s="910"/>
      <c r="R15" s="604"/>
      <c r="S15" s="620"/>
      <c r="T15" s="605"/>
      <c r="U15" s="908"/>
      <c r="V15" s="910"/>
      <c r="W15" s="908"/>
      <c r="X15" s="910"/>
      <c r="Y15" s="186"/>
      <c r="Z15" s="187"/>
      <c r="AA15" s="187"/>
      <c r="AB15" s="187"/>
      <c r="AC15" s="188"/>
      <c r="AD15" s="188"/>
      <c r="AE15" s="188"/>
      <c r="AF15" s="188"/>
      <c r="AG15" s="188"/>
      <c r="AH15" s="188"/>
      <c r="AI15" s="188"/>
      <c r="AJ15" s="188"/>
      <c r="AK15" s="908"/>
      <c r="AL15" s="909"/>
      <c r="AM15" s="909"/>
      <c r="AN15" s="909"/>
      <c r="AO15" s="910"/>
      <c r="AP15" s="2"/>
      <c r="AQ15" s="189">
        <f t="shared" si="2"/>
        <v>1</v>
      </c>
    </row>
    <row r="16" spans="2:86" ht="12" customHeight="1" x14ac:dyDescent="0.15">
      <c r="B16" s="872"/>
      <c r="C16" s="877"/>
      <c r="D16" s="875"/>
      <c r="E16" s="875"/>
      <c r="F16" s="875"/>
      <c r="G16" s="875"/>
      <c r="H16" s="875"/>
      <c r="I16" s="875"/>
      <c r="J16" s="876"/>
      <c r="K16" s="185"/>
      <c r="L16" s="908"/>
      <c r="M16" s="910"/>
      <c r="N16" s="908"/>
      <c r="O16" s="910"/>
      <c r="P16" s="908"/>
      <c r="Q16" s="910"/>
      <c r="R16" s="604"/>
      <c r="S16" s="620"/>
      <c r="T16" s="605"/>
      <c r="U16" s="908"/>
      <c r="V16" s="910"/>
      <c r="W16" s="908"/>
      <c r="X16" s="910"/>
      <c r="Y16" s="186"/>
      <c r="Z16" s="187"/>
      <c r="AA16" s="187"/>
      <c r="AB16" s="187"/>
      <c r="AC16" s="188"/>
      <c r="AD16" s="188"/>
      <c r="AE16" s="188"/>
      <c r="AF16" s="188"/>
      <c r="AG16" s="188"/>
      <c r="AH16" s="188"/>
      <c r="AI16" s="188"/>
      <c r="AJ16" s="188"/>
      <c r="AK16" s="908"/>
      <c r="AL16" s="909"/>
      <c r="AM16" s="909"/>
      <c r="AN16" s="909"/>
      <c r="AO16" s="910"/>
      <c r="AP16" s="2"/>
      <c r="AQ16" s="189">
        <f t="shared" si="2"/>
        <v>1</v>
      </c>
    </row>
    <row r="17" spans="2:46" ht="12" customHeight="1" x14ac:dyDescent="0.15">
      <c r="B17" s="872"/>
      <c r="C17" s="877"/>
      <c r="D17" s="875"/>
      <c r="E17" s="875"/>
      <c r="F17" s="875"/>
      <c r="G17" s="875"/>
      <c r="H17" s="875"/>
      <c r="I17" s="875"/>
      <c r="J17" s="876"/>
      <c r="K17" s="185"/>
      <c r="L17" s="908"/>
      <c r="M17" s="910"/>
      <c r="N17" s="908"/>
      <c r="O17" s="910"/>
      <c r="P17" s="908"/>
      <c r="Q17" s="910"/>
      <c r="R17" s="604"/>
      <c r="S17" s="620"/>
      <c r="T17" s="605"/>
      <c r="U17" s="908"/>
      <c r="V17" s="910"/>
      <c r="W17" s="908"/>
      <c r="X17" s="910"/>
      <c r="Y17" s="186"/>
      <c r="Z17" s="187"/>
      <c r="AA17" s="187"/>
      <c r="AB17" s="187"/>
      <c r="AC17" s="188"/>
      <c r="AD17" s="188"/>
      <c r="AE17" s="188"/>
      <c r="AF17" s="188"/>
      <c r="AG17" s="188"/>
      <c r="AH17" s="188"/>
      <c r="AI17" s="188"/>
      <c r="AJ17" s="188"/>
      <c r="AK17" s="908"/>
      <c r="AL17" s="909"/>
      <c r="AM17" s="909"/>
      <c r="AN17" s="909"/>
      <c r="AO17" s="910"/>
      <c r="AP17" s="2"/>
      <c r="AQ17" s="189">
        <f t="shared" si="2"/>
        <v>1</v>
      </c>
    </row>
    <row r="18" spans="2:46" ht="12" customHeight="1" x14ac:dyDescent="0.15">
      <c r="B18" s="872"/>
      <c r="C18" s="877"/>
      <c r="D18" s="875"/>
      <c r="E18" s="875"/>
      <c r="F18" s="875"/>
      <c r="G18" s="875"/>
      <c r="H18" s="875"/>
      <c r="I18" s="875"/>
      <c r="J18" s="876"/>
      <c r="K18" s="185"/>
      <c r="L18" s="908"/>
      <c r="M18" s="910"/>
      <c r="N18" s="908"/>
      <c r="O18" s="910"/>
      <c r="P18" s="908"/>
      <c r="Q18" s="910"/>
      <c r="R18" s="604"/>
      <c r="S18" s="620"/>
      <c r="T18" s="605"/>
      <c r="U18" s="908"/>
      <c r="V18" s="910"/>
      <c r="W18" s="908"/>
      <c r="X18" s="910"/>
      <c r="Y18" s="186"/>
      <c r="Z18" s="187"/>
      <c r="AA18" s="187"/>
      <c r="AB18" s="187"/>
      <c r="AC18" s="188"/>
      <c r="AD18" s="188"/>
      <c r="AE18" s="188"/>
      <c r="AF18" s="188"/>
      <c r="AG18" s="188"/>
      <c r="AH18" s="188"/>
      <c r="AI18" s="188"/>
      <c r="AJ18" s="188"/>
      <c r="AK18" s="908"/>
      <c r="AL18" s="909"/>
      <c r="AM18" s="909"/>
      <c r="AN18" s="909"/>
      <c r="AO18" s="910"/>
      <c r="AP18" s="2"/>
      <c r="AQ18" s="189">
        <f t="shared" si="2"/>
        <v>1</v>
      </c>
    </row>
    <row r="19" spans="2:46" ht="12" customHeight="1" x14ac:dyDescent="0.15">
      <c r="B19" s="872"/>
      <c r="C19" s="877"/>
      <c r="D19" s="875"/>
      <c r="E19" s="875"/>
      <c r="F19" s="875"/>
      <c r="G19" s="875"/>
      <c r="H19" s="875"/>
      <c r="I19" s="875"/>
      <c r="J19" s="876"/>
      <c r="K19" s="185"/>
      <c r="L19" s="908"/>
      <c r="M19" s="910"/>
      <c r="N19" s="908"/>
      <c r="O19" s="910"/>
      <c r="P19" s="908"/>
      <c r="Q19" s="910"/>
      <c r="R19" s="604"/>
      <c r="S19" s="620"/>
      <c r="T19" s="605"/>
      <c r="U19" s="908"/>
      <c r="V19" s="910"/>
      <c r="W19" s="908"/>
      <c r="X19" s="910"/>
      <c r="Y19" s="186"/>
      <c r="Z19" s="187"/>
      <c r="AA19" s="187"/>
      <c r="AB19" s="187"/>
      <c r="AC19" s="188"/>
      <c r="AD19" s="188"/>
      <c r="AE19" s="188"/>
      <c r="AF19" s="188"/>
      <c r="AG19" s="188"/>
      <c r="AH19" s="188"/>
      <c r="AI19" s="188"/>
      <c r="AJ19" s="188"/>
      <c r="AK19" s="908"/>
      <c r="AL19" s="909"/>
      <c r="AM19" s="909"/>
      <c r="AN19" s="909"/>
      <c r="AO19" s="910"/>
      <c r="AP19" s="2"/>
      <c r="AQ19" s="189">
        <f t="shared" si="2"/>
        <v>1</v>
      </c>
    </row>
    <row r="20" spans="2:46" ht="12" customHeight="1" x14ac:dyDescent="0.15">
      <c r="B20" s="872"/>
      <c r="C20" s="877"/>
      <c r="D20" s="875"/>
      <c r="E20" s="875"/>
      <c r="F20" s="875"/>
      <c r="G20" s="875"/>
      <c r="H20" s="875"/>
      <c r="I20" s="875"/>
      <c r="J20" s="876"/>
      <c r="K20" s="185"/>
      <c r="L20" s="908"/>
      <c r="M20" s="910"/>
      <c r="N20" s="908"/>
      <c r="O20" s="910"/>
      <c r="P20" s="908"/>
      <c r="Q20" s="910"/>
      <c r="R20" s="604"/>
      <c r="S20" s="620"/>
      <c r="T20" s="605"/>
      <c r="U20" s="908"/>
      <c r="V20" s="910"/>
      <c r="W20" s="908"/>
      <c r="X20" s="910"/>
      <c r="Y20" s="186"/>
      <c r="Z20" s="187"/>
      <c r="AA20" s="187"/>
      <c r="AB20" s="187"/>
      <c r="AC20" s="188"/>
      <c r="AD20" s="188"/>
      <c r="AE20" s="188"/>
      <c r="AF20" s="188"/>
      <c r="AG20" s="188"/>
      <c r="AH20" s="188"/>
      <c r="AI20" s="188"/>
      <c r="AJ20" s="188"/>
      <c r="AK20" s="908"/>
      <c r="AL20" s="909"/>
      <c r="AM20" s="909"/>
      <c r="AN20" s="909"/>
      <c r="AO20" s="910"/>
      <c r="AP20" s="2"/>
      <c r="AQ20" s="189">
        <f t="shared" si="2"/>
        <v>1</v>
      </c>
    </row>
    <row r="21" spans="2:46" ht="12" customHeight="1" x14ac:dyDescent="0.15">
      <c r="B21" s="872"/>
      <c r="C21" s="877"/>
      <c r="D21" s="875"/>
      <c r="E21" s="875"/>
      <c r="F21" s="875"/>
      <c r="G21" s="875"/>
      <c r="H21" s="875"/>
      <c r="I21" s="875"/>
      <c r="J21" s="876"/>
      <c r="K21" s="185"/>
      <c r="L21" s="908"/>
      <c r="M21" s="910"/>
      <c r="N21" s="908"/>
      <c r="O21" s="910"/>
      <c r="P21" s="908"/>
      <c r="Q21" s="910"/>
      <c r="R21" s="604"/>
      <c r="S21" s="620"/>
      <c r="T21" s="605"/>
      <c r="U21" s="908"/>
      <c r="V21" s="910"/>
      <c r="W21" s="908"/>
      <c r="X21" s="910"/>
      <c r="Y21" s="186"/>
      <c r="Z21" s="187"/>
      <c r="AA21" s="187"/>
      <c r="AB21" s="187"/>
      <c r="AC21" s="188"/>
      <c r="AD21" s="188"/>
      <c r="AE21" s="188"/>
      <c r="AF21" s="188"/>
      <c r="AG21" s="188"/>
      <c r="AH21" s="188"/>
      <c r="AI21" s="188"/>
      <c r="AJ21" s="188"/>
      <c r="AK21" s="908"/>
      <c r="AL21" s="909"/>
      <c r="AM21" s="909"/>
      <c r="AN21" s="909"/>
      <c r="AO21" s="910"/>
      <c r="AP21" s="2"/>
      <c r="AQ21" s="189">
        <f>IF(P21="材質劣化",2,IF(P21="漏水",3,1))</f>
        <v>1</v>
      </c>
    </row>
    <row r="22" spans="2:46" ht="12" customHeight="1" x14ac:dyDescent="0.15">
      <c r="B22" s="872"/>
      <c r="C22" s="877"/>
      <c r="D22" s="875"/>
      <c r="E22" s="875"/>
      <c r="F22" s="875"/>
      <c r="G22" s="875"/>
      <c r="H22" s="875"/>
      <c r="I22" s="875"/>
      <c r="J22" s="876"/>
      <c r="K22" s="185"/>
      <c r="L22" s="908"/>
      <c r="M22" s="910"/>
      <c r="N22" s="908"/>
      <c r="O22" s="910"/>
      <c r="P22" s="908"/>
      <c r="Q22" s="910"/>
      <c r="R22" s="604"/>
      <c r="S22" s="620"/>
      <c r="T22" s="605"/>
      <c r="U22" s="908"/>
      <c r="V22" s="910"/>
      <c r="W22" s="908"/>
      <c r="X22" s="910"/>
      <c r="Y22" s="186"/>
      <c r="Z22" s="187"/>
      <c r="AA22" s="187"/>
      <c r="AB22" s="187"/>
      <c r="AC22" s="188"/>
      <c r="AD22" s="188"/>
      <c r="AE22" s="188"/>
      <c r="AF22" s="188"/>
      <c r="AG22" s="188"/>
      <c r="AH22" s="188"/>
      <c r="AI22" s="188"/>
      <c r="AJ22" s="188"/>
      <c r="AK22" s="908"/>
      <c r="AL22" s="909"/>
      <c r="AM22" s="909"/>
      <c r="AN22" s="909"/>
      <c r="AO22" s="910"/>
      <c r="AP22" s="2"/>
      <c r="AQ22" s="189">
        <f t="shared" si="2"/>
        <v>1</v>
      </c>
    </row>
    <row r="23" spans="2:46" ht="12" customHeight="1" x14ac:dyDescent="0.15">
      <c r="B23" s="872"/>
      <c r="C23" s="877"/>
      <c r="D23" s="875"/>
      <c r="E23" s="875"/>
      <c r="F23" s="875"/>
      <c r="G23" s="875"/>
      <c r="H23" s="875"/>
      <c r="I23" s="875"/>
      <c r="J23" s="876"/>
      <c r="K23" s="185"/>
      <c r="L23" s="908"/>
      <c r="M23" s="910"/>
      <c r="N23" s="908"/>
      <c r="O23" s="910"/>
      <c r="P23" s="908"/>
      <c r="Q23" s="910"/>
      <c r="R23" s="604"/>
      <c r="S23" s="620"/>
      <c r="T23" s="605"/>
      <c r="U23" s="908"/>
      <c r="V23" s="910"/>
      <c r="W23" s="908"/>
      <c r="X23" s="910"/>
      <c r="Y23" s="186"/>
      <c r="Z23" s="187"/>
      <c r="AA23" s="187"/>
      <c r="AB23" s="187"/>
      <c r="AC23" s="188"/>
      <c r="AD23" s="188"/>
      <c r="AE23" s="188"/>
      <c r="AF23" s="188"/>
      <c r="AG23" s="188"/>
      <c r="AH23" s="188"/>
      <c r="AI23" s="188"/>
      <c r="AJ23" s="188"/>
      <c r="AK23" s="908"/>
      <c r="AL23" s="909"/>
      <c r="AM23" s="909"/>
      <c r="AN23" s="909"/>
      <c r="AO23" s="910"/>
      <c r="AP23" s="2"/>
      <c r="AQ23" s="189">
        <f t="shared" si="2"/>
        <v>1</v>
      </c>
    </row>
    <row r="24" spans="2:46" ht="12" customHeight="1" x14ac:dyDescent="0.15">
      <c r="B24" s="872"/>
      <c r="C24" s="877"/>
      <c r="D24" s="875"/>
      <c r="E24" s="875"/>
      <c r="F24" s="875"/>
      <c r="G24" s="875"/>
      <c r="H24" s="875"/>
      <c r="I24" s="875"/>
      <c r="J24" s="876"/>
      <c r="K24" s="185"/>
      <c r="L24" s="908"/>
      <c r="M24" s="910"/>
      <c r="N24" s="908"/>
      <c r="O24" s="910"/>
      <c r="P24" s="908"/>
      <c r="Q24" s="910"/>
      <c r="R24" s="604"/>
      <c r="S24" s="620"/>
      <c r="T24" s="605"/>
      <c r="U24" s="908"/>
      <c r="V24" s="910"/>
      <c r="W24" s="908"/>
      <c r="X24" s="910"/>
      <c r="Y24" s="186"/>
      <c r="Z24" s="187"/>
      <c r="AA24" s="187"/>
      <c r="AB24" s="187"/>
      <c r="AC24" s="188"/>
      <c r="AD24" s="188"/>
      <c r="AE24" s="188"/>
      <c r="AF24" s="188"/>
      <c r="AG24" s="188"/>
      <c r="AH24" s="188"/>
      <c r="AI24" s="188"/>
      <c r="AJ24" s="188"/>
      <c r="AK24" s="908"/>
      <c r="AL24" s="909"/>
      <c r="AM24" s="909"/>
      <c r="AN24" s="909"/>
      <c r="AO24" s="910"/>
      <c r="AP24" s="2"/>
      <c r="AQ24" s="189">
        <f t="shared" si="2"/>
        <v>1</v>
      </c>
    </row>
    <row r="25" spans="2:46" ht="12" customHeight="1" x14ac:dyDescent="0.15">
      <c r="B25" s="872"/>
      <c r="C25" s="877"/>
      <c r="D25" s="875"/>
      <c r="E25" s="875"/>
      <c r="F25" s="875"/>
      <c r="G25" s="875"/>
      <c r="H25" s="875"/>
      <c r="I25" s="875"/>
      <c r="J25" s="876"/>
      <c r="K25" s="185"/>
      <c r="L25" s="908"/>
      <c r="M25" s="910"/>
      <c r="N25" s="908"/>
      <c r="O25" s="910"/>
      <c r="P25" s="908"/>
      <c r="Q25" s="910"/>
      <c r="R25" s="604"/>
      <c r="S25" s="620"/>
      <c r="T25" s="605"/>
      <c r="U25" s="908"/>
      <c r="V25" s="910"/>
      <c r="W25" s="908"/>
      <c r="X25" s="910"/>
      <c r="Y25" s="186"/>
      <c r="Z25" s="187"/>
      <c r="AA25" s="187"/>
      <c r="AB25" s="187"/>
      <c r="AC25" s="188"/>
      <c r="AD25" s="188"/>
      <c r="AE25" s="188"/>
      <c r="AF25" s="188"/>
      <c r="AG25" s="188"/>
      <c r="AH25" s="188"/>
      <c r="AI25" s="188"/>
      <c r="AJ25" s="188"/>
      <c r="AK25" s="908"/>
      <c r="AL25" s="909"/>
      <c r="AM25" s="909"/>
      <c r="AN25" s="909"/>
      <c r="AO25" s="910"/>
      <c r="AP25" s="2"/>
      <c r="AQ25" s="189">
        <f t="shared" si="2"/>
        <v>1</v>
      </c>
    </row>
    <row r="26" spans="2:46" ht="12" customHeight="1" x14ac:dyDescent="0.15">
      <c r="B26" s="872"/>
      <c r="C26" s="877"/>
      <c r="D26" s="875"/>
      <c r="E26" s="875"/>
      <c r="F26" s="875"/>
      <c r="G26" s="875"/>
      <c r="H26" s="875"/>
      <c r="I26" s="875"/>
      <c r="J26" s="876"/>
      <c r="K26" s="185"/>
      <c r="L26" s="908"/>
      <c r="M26" s="910"/>
      <c r="N26" s="908"/>
      <c r="O26" s="910"/>
      <c r="P26" s="908"/>
      <c r="Q26" s="910"/>
      <c r="R26" s="604"/>
      <c r="S26" s="620"/>
      <c r="T26" s="605"/>
      <c r="U26" s="908"/>
      <c r="V26" s="910"/>
      <c r="W26" s="908"/>
      <c r="X26" s="910"/>
      <c r="Y26" s="186"/>
      <c r="Z26" s="187"/>
      <c r="AA26" s="187"/>
      <c r="AB26" s="187"/>
      <c r="AC26" s="188"/>
      <c r="AD26" s="188"/>
      <c r="AE26" s="188"/>
      <c r="AF26" s="188"/>
      <c r="AG26" s="188"/>
      <c r="AH26" s="188"/>
      <c r="AI26" s="188"/>
      <c r="AJ26" s="188"/>
      <c r="AK26" s="908"/>
      <c r="AL26" s="909"/>
      <c r="AM26" s="909"/>
      <c r="AN26" s="909"/>
      <c r="AO26" s="910"/>
      <c r="AP26" s="2"/>
      <c r="AQ26" s="189">
        <f t="shared" si="2"/>
        <v>1</v>
      </c>
    </row>
    <row r="27" spans="2:46" ht="12" customHeight="1" x14ac:dyDescent="0.15">
      <c r="B27" s="872"/>
      <c r="C27" s="877"/>
      <c r="D27" s="875"/>
      <c r="E27" s="875"/>
      <c r="F27" s="875"/>
      <c r="G27" s="875"/>
      <c r="H27" s="875"/>
      <c r="I27" s="875"/>
      <c r="J27" s="876"/>
      <c r="K27" s="185"/>
      <c r="L27" s="908"/>
      <c r="M27" s="910"/>
      <c r="N27" s="908"/>
      <c r="O27" s="910"/>
      <c r="P27" s="908"/>
      <c r="Q27" s="910"/>
      <c r="R27" s="604"/>
      <c r="S27" s="620"/>
      <c r="T27" s="605"/>
      <c r="U27" s="908"/>
      <c r="V27" s="910"/>
      <c r="W27" s="908"/>
      <c r="X27" s="910"/>
      <c r="Y27" s="186"/>
      <c r="Z27" s="187"/>
      <c r="AA27" s="187"/>
      <c r="AB27" s="187"/>
      <c r="AC27" s="188"/>
      <c r="AD27" s="188"/>
      <c r="AE27" s="188"/>
      <c r="AF27" s="188"/>
      <c r="AG27" s="188"/>
      <c r="AH27" s="188"/>
      <c r="AI27" s="188"/>
      <c r="AJ27" s="188"/>
      <c r="AK27" s="908"/>
      <c r="AL27" s="909"/>
      <c r="AM27" s="909"/>
      <c r="AN27" s="909"/>
      <c r="AO27" s="910"/>
      <c r="AP27" s="2"/>
      <c r="AQ27" s="189">
        <f t="shared" si="2"/>
        <v>1</v>
      </c>
    </row>
    <row r="28" spans="2:46" ht="12" customHeight="1" x14ac:dyDescent="0.15">
      <c r="B28" s="872"/>
      <c r="C28" s="877"/>
      <c r="D28" s="875"/>
      <c r="E28" s="875"/>
      <c r="F28" s="875"/>
      <c r="G28" s="875"/>
      <c r="H28" s="875"/>
      <c r="I28" s="875"/>
      <c r="J28" s="876"/>
      <c r="K28" s="185"/>
      <c r="L28" s="908"/>
      <c r="M28" s="910"/>
      <c r="N28" s="908"/>
      <c r="O28" s="910"/>
      <c r="P28" s="908"/>
      <c r="Q28" s="910"/>
      <c r="R28" s="604"/>
      <c r="S28" s="620"/>
      <c r="T28" s="605"/>
      <c r="U28" s="908"/>
      <c r="V28" s="910"/>
      <c r="W28" s="908"/>
      <c r="X28" s="910"/>
      <c r="Y28" s="186"/>
      <c r="Z28" s="187"/>
      <c r="AA28" s="187"/>
      <c r="AB28" s="187"/>
      <c r="AC28" s="188"/>
      <c r="AD28" s="188"/>
      <c r="AE28" s="188"/>
      <c r="AF28" s="188"/>
      <c r="AG28" s="188"/>
      <c r="AH28" s="188"/>
      <c r="AI28" s="188"/>
      <c r="AJ28" s="188"/>
      <c r="AK28" s="908"/>
      <c r="AL28" s="909"/>
      <c r="AM28" s="909"/>
      <c r="AN28" s="909"/>
      <c r="AO28" s="910"/>
      <c r="AP28" s="2"/>
      <c r="AQ28" s="189">
        <f t="shared" si="2"/>
        <v>1</v>
      </c>
    </row>
    <row r="29" spans="2:46" ht="12" customHeight="1" x14ac:dyDescent="0.15">
      <c r="B29" s="872"/>
      <c r="C29" s="877"/>
      <c r="D29" s="875"/>
      <c r="E29" s="875"/>
      <c r="F29" s="875"/>
      <c r="G29" s="875"/>
      <c r="H29" s="875"/>
      <c r="I29" s="875"/>
      <c r="J29" s="876"/>
      <c r="K29" s="185"/>
      <c r="L29" s="908"/>
      <c r="M29" s="910"/>
      <c r="N29" s="908"/>
      <c r="O29" s="910"/>
      <c r="P29" s="908"/>
      <c r="Q29" s="910"/>
      <c r="R29" s="604"/>
      <c r="S29" s="620"/>
      <c r="T29" s="605"/>
      <c r="U29" s="908"/>
      <c r="V29" s="910"/>
      <c r="W29" s="908"/>
      <c r="X29" s="910"/>
      <c r="Y29" s="186"/>
      <c r="Z29" s="187"/>
      <c r="AA29" s="187"/>
      <c r="AB29" s="187"/>
      <c r="AC29" s="188"/>
      <c r="AD29" s="188"/>
      <c r="AE29" s="188"/>
      <c r="AF29" s="188"/>
      <c r="AG29" s="188"/>
      <c r="AH29" s="188"/>
      <c r="AI29" s="188"/>
      <c r="AJ29" s="188"/>
      <c r="AK29" s="908"/>
      <c r="AL29" s="909"/>
      <c r="AM29" s="909"/>
      <c r="AN29" s="909"/>
      <c r="AO29" s="910"/>
      <c r="AP29" s="2"/>
      <c r="AQ29" s="189">
        <f t="shared" si="2"/>
        <v>1</v>
      </c>
    </row>
    <row r="30" spans="2:46" ht="12" customHeight="1" x14ac:dyDescent="0.15">
      <c r="B30" s="872"/>
      <c r="C30" s="877"/>
      <c r="D30" s="875"/>
      <c r="E30" s="875"/>
      <c r="F30" s="875"/>
      <c r="G30" s="875"/>
      <c r="H30" s="875"/>
      <c r="I30" s="875"/>
      <c r="J30" s="876"/>
      <c r="K30" s="185"/>
      <c r="L30" s="908"/>
      <c r="M30" s="910"/>
      <c r="N30" s="908"/>
      <c r="O30" s="910"/>
      <c r="P30" s="908"/>
      <c r="Q30" s="910"/>
      <c r="R30" s="604"/>
      <c r="S30" s="620"/>
      <c r="T30" s="605"/>
      <c r="U30" s="908"/>
      <c r="V30" s="910"/>
      <c r="W30" s="908"/>
      <c r="X30" s="910"/>
      <c r="Y30" s="186"/>
      <c r="Z30" s="187"/>
      <c r="AA30" s="187"/>
      <c r="AB30" s="187"/>
      <c r="AC30" s="188"/>
      <c r="AD30" s="188"/>
      <c r="AE30" s="188"/>
      <c r="AF30" s="188"/>
      <c r="AG30" s="188"/>
      <c r="AH30" s="188"/>
      <c r="AI30" s="188"/>
      <c r="AJ30" s="188"/>
      <c r="AK30" s="908"/>
      <c r="AL30" s="909"/>
      <c r="AM30" s="909"/>
      <c r="AN30" s="909"/>
      <c r="AO30" s="910"/>
      <c r="AP30" s="2"/>
      <c r="AQ30" s="189">
        <f t="shared" si="2"/>
        <v>1</v>
      </c>
    </row>
    <row r="31" spans="2:46" ht="12" customHeight="1" x14ac:dyDescent="0.15">
      <c r="B31" s="872"/>
      <c r="C31" s="877"/>
      <c r="D31" s="875"/>
      <c r="E31" s="875"/>
      <c r="F31" s="875"/>
      <c r="G31" s="875"/>
      <c r="H31" s="875"/>
      <c r="I31" s="875"/>
      <c r="J31" s="876"/>
      <c r="K31" s="185"/>
      <c r="L31" s="908"/>
      <c r="M31" s="910"/>
      <c r="N31" s="908"/>
      <c r="O31" s="910"/>
      <c r="P31" s="908"/>
      <c r="Q31" s="910"/>
      <c r="R31" s="604"/>
      <c r="S31" s="620"/>
      <c r="T31" s="605"/>
      <c r="U31" s="908"/>
      <c r="V31" s="910"/>
      <c r="W31" s="908"/>
      <c r="X31" s="910"/>
      <c r="Y31" s="186"/>
      <c r="Z31" s="187"/>
      <c r="AA31" s="187"/>
      <c r="AB31" s="187"/>
      <c r="AC31" s="188"/>
      <c r="AD31" s="188"/>
      <c r="AE31" s="188"/>
      <c r="AF31" s="188"/>
      <c r="AG31" s="188"/>
      <c r="AH31" s="188"/>
      <c r="AI31" s="188"/>
      <c r="AJ31" s="188"/>
      <c r="AK31" s="908"/>
      <c r="AL31" s="909"/>
      <c r="AM31" s="909"/>
      <c r="AN31" s="909"/>
      <c r="AO31" s="910"/>
      <c r="AP31" s="2"/>
      <c r="AQ31" s="189">
        <f t="shared" si="2"/>
        <v>1</v>
      </c>
    </row>
    <row r="32" spans="2:46" ht="12" customHeight="1" x14ac:dyDescent="0.15">
      <c r="B32" s="872"/>
      <c r="C32" s="877"/>
      <c r="D32" s="875"/>
      <c r="E32" s="875"/>
      <c r="F32" s="875"/>
      <c r="G32" s="875"/>
      <c r="H32" s="875"/>
      <c r="I32" s="875"/>
      <c r="J32" s="876"/>
      <c r="K32" s="185"/>
      <c r="L32" s="908"/>
      <c r="M32" s="910"/>
      <c r="N32" s="908"/>
      <c r="O32" s="910"/>
      <c r="P32" s="908"/>
      <c r="Q32" s="910"/>
      <c r="R32" s="604"/>
      <c r="S32" s="620"/>
      <c r="T32" s="605"/>
      <c r="U32" s="908"/>
      <c r="V32" s="910"/>
      <c r="W32" s="908"/>
      <c r="X32" s="910"/>
      <c r="Y32" s="186"/>
      <c r="Z32" s="187"/>
      <c r="AA32" s="187"/>
      <c r="AB32" s="187"/>
      <c r="AC32" s="188"/>
      <c r="AD32" s="188"/>
      <c r="AE32" s="188"/>
      <c r="AF32" s="188"/>
      <c r="AG32" s="188"/>
      <c r="AH32" s="188"/>
      <c r="AI32" s="188"/>
      <c r="AJ32" s="188"/>
      <c r="AK32" s="908"/>
      <c r="AL32" s="909"/>
      <c r="AM32" s="909"/>
      <c r="AN32" s="909"/>
      <c r="AO32" s="910"/>
      <c r="AP32" s="2"/>
      <c r="AQ32" s="189">
        <f t="shared" si="2"/>
        <v>1</v>
      </c>
      <c r="AS32" s="856"/>
      <c r="AT32" s="856"/>
    </row>
    <row r="33" spans="2:86" ht="12" customHeight="1" x14ac:dyDescent="0.15">
      <c r="B33" s="872"/>
      <c r="C33" s="877"/>
      <c r="D33" s="875"/>
      <c r="E33" s="875"/>
      <c r="F33" s="875"/>
      <c r="G33" s="875"/>
      <c r="H33" s="875"/>
      <c r="I33" s="875"/>
      <c r="J33" s="876"/>
      <c r="K33" s="185"/>
      <c r="L33" s="908"/>
      <c r="M33" s="910"/>
      <c r="N33" s="908"/>
      <c r="O33" s="910"/>
      <c r="P33" s="908"/>
      <c r="Q33" s="910"/>
      <c r="R33" s="604"/>
      <c r="S33" s="620"/>
      <c r="T33" s="605"/>
      <c r="U33" s="908"/>
      <c r="V33" s="910"/>
      <c r="W33" s="908"/>
      <c r="X33" s="910"/>
      <c r="Y33" s="186"/>
      <c r="Z33" s="187"/>
      <c r="AA33" s="187"/>
      <c r="AB33" s="187"/>
      <c r="AC33" s="188"/>
      <c r="AD33" s="188"/>
      <c r="AE33" s="188"/>
      <c r="AF33" s="188"/>
      <c r="AG33" s="188"/>
      <c r="AH33" s="188"/>
      <c r="AI33" s="188"/>
      <c r="AJ33" s="188"/>
      <c r="AK33" s="908"/>
      <c r="AL33" s="909"/>
      <c r="AM33" s="909"/>
      <c r="AN33" s="909"/>
      <c r="AO33" s="910"/>
      <c r="AP33" s="2"/>
      <c r="AQ33" s="189">
        <f t="shared" si="2"/>
        <v>1</v>
      </c>
      <c r="AS33" s="911"/>
      <c r="AT33" s="911"/>
    </row>
    <row r="34" spans="2:86" ht="12" customHeight="1" x14ac:dyDescent="0.15">
      <c r="B34" s="872"/>
      <c r="C34" s="877"/>
      <c r="D34" s="875"/>
      <c r="E34" s="875"/>
      <c r="F34" s="875"/>
      <c r="G34" s="875"/>
      <c r="H34" s="875"/>
      <c r="I34" s="875"/>
      <c r="J34" s="876"/>
      <c r="K34" s="185"/>
      <c r="L34" s="908"/>
      <c r="M34" s="910"/>
      <c r="N34" s="908"/>
      <c r="O34" s="910"/>
      <c r="P34" s="908"/>
      <c r="Q34" s="910"/>
      <c r="R34" s="604"/>
      <c r="S34" s="620"/>
      <c r="T34" s="605"/>
      <c r="U34" s="908"/>
      <c r="V34" s="910"/>
      <c r="W34" s="908"/>
      <c r="X34" s="910"/>
      <c r="Y34" s="186"/>
      <c r="Z34" s="187"/>
      <c r="AA34" s="187"/>
      <c r="AB34" s="187"/>
      <c r="AC34" s="188"/>
      <c r="AD34" s="188"/>
      <c r="AE34" s="188"/>
      <c r="AF34" s="188"/>
      <c r="AG34" s="188"/>
      <c r="AH34" s="188"/>
      <c r="AI34" s="188"/>
      <c r="AJ34" s="188"/>
      <c r="AK34" s="908"/>
      <c r="AL34" s="909"/>
      <c r="AM34" s="909"/>
      <c r="AN34" s="909"/>
      <c r="AO34" s="910"/>
      <c r="AP34" s="2"/>
      <c r="AQ34" s="189">
        <f t="shared" si="2"/>
        <v>1</v>
      </c>
      <c r="AS34" s="912"/>
      <c r="AT34" s="912"/>
    </row>
    <row r="35" spans="2:86" ht="12" customHeight="1" x14ac:dyDescent="0.15">
      <c r="B35" s="872"/>
      <c r="C35" s="877"/>
      <c r="D35" s="875"/>
      <c r="E35" s="875"/>
      <c r="F35" s="875"/>
      <c r="G35" s="875"/>
      <c r="H35" s="875"/>
      <c r="I35" s="875"/>
      <c r="J35" s="876"/>
      <c r="K35" s="913" t="s">
        <v>945</v>
      </c>
      <c r="L35" s="898" t="s">
        <v>946</v>
      </c>
      <c r="M35" s="898"/>
      <c r="N35" s="898"/>
      <c r="O35" s="898"/>
      <c r="P35" s="898"/>
      <c r="Q35" s="898"/>
      <c r="R35" s="898"/>
      <c r="S35" s="898"/>
      <c r="T35" s="898"/>
      <c r="U35" s="898"/>
      <c r="V35" s="898"/>
      <c r="W35" s="898"/>
      <c r="X35" s="898"/>
      <c r="Y35" s="884" t="s">
        <v>947</v>
      </c>
      <c r="Z35" s="885"/>
      <c r="AA35" s="885"/>
      <c r="AB35" s="886"/>
      <c r="AC35" s="190">
        <f t="shared" ref="AC35:AJ35" si="3">SUM(AC11:AC34)</f>
        <v>0</v>
      </c>
      <c r="AD35" s="190">
        <f t="shared" si="3"/>
        <v>0</v>
      </c>
      <c r="AE35" s="190">
        <f>SUM(AE11:AE34)</f>
        <v>0</v>
      </c>
      <c r="AF35" s="190">
        <f t="shared" si="3"/>
        <v>0</v>
      </c>
      <c r="AG35" s="190">
        <f t="shared" si="3"/>
        <v>0</v>
      </c>
      <c r="AH35" s="190">
        <f t="shared" si="3"/>
        <v>0</v>
      </c>
      <c r="AI35" s="190">
        <f t="shared" si="3"/>
        <v>0</v>
      </c>
      <c r="AJ35" s="191">
        <f t="shared" si="3"/>
        <v>0</v>
      </c>
      <c r="AK35" s="898" t="s">
        <v>948</v>
      </c>
      <c r="AL35" s="898"/>
      <c r="AM35" s="915" t="s">
        <v>607</v>
      </c>
      <c r="AN35" s="915"/>
      <c r="AO35" s="915"/>
      <c r="AP35" s="2"/>
    </row>
    <row r="36" spans="2:86" ht="12" customHeight="1" x14ac:dyDescent="0.15">
      <c r="B36" s="872"/>
      <c r="C36" s="877"/>
      <c r="D36" s="875"/>
      <c r="E36" s="875"/>
      <c r="F36" s="875"/>
      <c r="G36" s="875"/>
      <c r="H36" s="875"/>
      <c r="I36" s="875"/>
      <c r="J36" s="876"/>
      <c r="K36" s="914"/>
      <c r="L36" s="892" t="s">
        <v>950</v>
      </c>
      <c r="M36" s="899"/>
      <c r="N36" s="893"/>
      <c r="O36" s="892" t="s">
        <v>951</v>
      </c>
      <c r="P36" s="899"/>
      <c r="Q36" s="899"/>
      <c r="R36" s="899"/>
      <c r="S36" s="899"/>
      <c r="T36" s="899"/>
      <c r="U36" s="899"/>
      <c r="V36" s="899"/>
      <c r="W36" s="899"/>
      <c r="X36" s="893"/>
      <c r="Y36" s="183" t="s">
        <v>527</v>
      </c>
      <c r="Z36" s="184" t="s">
        <v>526</v>
      </c>
      <c r="AA36" s="184" t="s">
        <v>943</v>
      </c>
      <c r="AB36" s="184" t="s">
        <v>944</v>
      </c>
      <c r="AC36" s="184" t="s">
        <v>527</v>
      </c>
      <c r="AD36" s="184" t="s">
        <v>526</v>
      </c>
      <c r="AE36" s="184" t="s">
        <v>943</v>
      </c>
      <c r="AF36" s="184" t="s">
        <v>944</v>
      </c>
      <c r="AG36" s="184" t="s">
        <v>527</v>
      </c>
      <c r="AH36" s="184" t="s">
        <v>526</v>
      </c>
      <c r="AI36" s="184" t="s">
        <v>943</v>
      </c>
      <c r="AJ36" s="192" t="s">
        <v>944</v>
      </c>
      <c r="AK36" s="898"/>
      <c r="AL36" s="898"/>
      <c r="AM36" s="915"/>
      <c r="AN36" s="915"/>
      <c r="AO36" s="915"/>
      <c r="AP36" s="2"/>
    </row>
    <row r="37" spans="2:86" ht="14.25" customHeight="1" x14ac:dyDescent="0.15">
      <c r="B37" s="872"/>
      <c r="C37" s="877"/>
      <c r="D37" s="875"/>
      <c r="E37" s="875"/>
      <c r="F37" s="875"/>
      <c r="G37" s="875"/>
      <c r="H37" s="875"/>
      <c r="I37" s="875"/>
      <c r="J37" s="876"/>
      <c r="K37" s="914"/>
      <c r="L37" s="894"/>
      <c r="M37" s="903"/>
      <c r="N37" s="895"/>
      <c r="O37" s="894"/>
      <c r="P37" s="903"/>
      <c r="Q37" s="903"/>
      <c r="R37" s="903"/>
      <c r="S37" s="903"/>
      <c r="T37" s="903"/>
      <c r="U37" s="903"/>
      <c r="V37" s="903"/>
      <c r="W37" s="903"/>
      <c r="X37" s="895"/>
      <c r="Y37" s="916">
        <f>COUNTIF(Y11:Y34,"〇")</f>
        <v>0</v>
      </c>
      <c r="Z37" s="916">
        <f>COUNTIF(Z11:Z34,"〇")</f>
        <v>0</v>
      </c>
      <c r="AA37" s="916">
        <f>COUNTIF(AA11:AA34,"〇")</f>
        <v>0</v>
      </c>
      <c r="AB37" s="916">
        <f>COUNTIF(AB11:AB34,"〇")</f>
        <v>0</v>
      </c>
      <c r="AC37" s="916">
        <f>COUNTA(AC11:AC34)</f>
        <v>0</v>
      </c>
      <c r="AD37" s="916">
        <f t="shared" ref="AD37:AI37" si="4">COUNTA(AD11:AD34)</f>
        <v>0</v>
      </c>
      <c r="AE37" s="916">
        <f t="shared" si="4"/>
        <v>0</v>
      </c>
      <c r="AF37" s="916">
        <f t="shared" si="4"/>
        <v>0</v>
      </c>
      <c r="AG37" s="916">
        <f t="shared" si="4"/>
        <v>0</v>
      </c>
      <c r="AH37" s="916">
        <f t="shared" si="4"/>
        <v>0</v>
      </c>
      <c r="AI37" s="916">
        <f t="shared" si="4"/>
        <v>0</v>
      </c>
      <c r="AJ37" s="916">
        <f>COUNTA(AJ11:AJ34)</f>
        <v>0</v>
      </c>
      <c r="AK37" s="898"/>
      <c r="AL37" s="898"/>
      <c r="AM37" s="915"/>
      <c r="AN37" s="915"/>
      <c r="AO37" s="915"/>
      <c r="AP37" s="2"/>
    </row>
    <row r="38" spans="2:86" ht="14.25" customHeight="1" x14ac:dyDescent="0.15">
      <c r="B38" s="872"/>
      <c r="C38" s="877"/>
      <c r="D38" s="875"/>
      <c r="E38" s="875"/>
      <c r="F38" s="875"/>
      <c r="G38" s="875"/>
      <c r="H38" s="875"/>
      <c r="I38" s="875"/>
      <c r="J38" s="876"/>
      <c r="K38" s="914"/>
      <c r="L38" s="896"/>
      <c r="M38" s="900"/>
      <c r="N38" s="897"/>
      <c r="O38" s="896"/>
      <c r="P38" s="900"/>
      <c r="Q38" s="900"/>
      <c r="R38" s="900"/>
      <c r="S38" s="900"/>
      <c r="T38" s="900"/>
      <c r="U38" s="900"/>
      <c r="V38" s="900"/>
      <c r="W38" s="900"/>
      <c r="X38" s="897"/>
      <c r="Y38" s="916"/>
      <c r="Z38" s="916"/>
      <c r="AA38" s="916"/>
      <c r="AB38" s="916"/>
      <c r="AC38" s="916"/>
      <c r="AD38" s="916"/>
      <c r="AE38" s="916"/>
      <c r="AF38" s="916"/>
      <c r="AG38" s="916"/>
      <c r="AH38" s="916"/>
      <c r="AI38" s="916"/>
      <c r="AJ38" s="916"/>
      <c r="AK38" s="898"/>
      <c r="AL38" s="898"/>
      <c r="AM38" s="915"/>
      <c r="AN38" s="915"/>
      <c r="AO38" s="915"/>
      <c r="AP38" s="2"/>
    </row>
    <row r="39" spans="2:86" ht="12" customHeight="1" x14ac:dyDescent="0.15">
      <c r="B39" s="872"/>
      <c r="C39" s="877"/>
      <c r="D39" s="875"/>
      <c r="E39" s="875"/>
      <c r="F39" s="875"/>
      <c r="G39" s="875"/>
      <c r="H39" s="875"/>
      <c r="I39" s="875"/>
      <c r="J39" s="875"/>
      <c r="K39" s="924" t="s">
        <v>952</v>
      </c>
      <c r="L39" s="926"/>
      <c r="M39" s="926"/>
      <c r="N39" s="926"/>
      <c r="O39" s="926"/>
      <c r="P39" s="926"/>
      <c r="Q39" s="926"/>
      <c r="R39" s="926"/>
      <c r="S39" s="926"/>
      <c r="T39" s="926"/>
      <c r="U39" s="926"/>
      <c r="V39" s="926"/>
      <c r="W39" s="926"/>
      <c r="X39" s="926"/>
      <c r="Y39" s="926"/>
      <c r="Z39" s="926"/>
      <c r="AA39" s="926"/>
      <c r="AB39" s="926"/>
      <c r="AC39" s="926"/>
      <c r="AD39" s="926"/>
      <c r="AE39" s="926"/>
      <c r="AF39" s="926"/>
      <c r="AG39" s="926"/>
      <c r="AH39" s="926"/>
      <c r="AI39" s="926"/>
      <c r="AJ39" s="926"/>
      <c r="AK39" s="927"/>
      <c r="AL39" s="927"/>
      <c r="AM39" s="927"/>
      <c r="AN39" s="927"/>
      <c r="AO39" s="928"/>
      <c r="AP39" s="2"/>
    </row>
    <row r="40" spans="2:86" ht="12" customHeight="1" x14ac:dyDescent="0.15">
      <c r="B40" s="872"/>
      <c r="C40" s="877"/>
      <c r="D40" s="875"/>
      <c r="E40" s="875"/>
      <c r="F40" s="875"/>
      <c r="G40" s="875"/>
      <c r="H40" s="875"/>
      <c r="I40" s="875"/>
      <c r="J40" s="875"/>
      <c r="K40" s="925"/>
      <c r="L40" s="927"/>
      <c r="M40" s="927"/>
      <c r="N40" s="927"/>
      <c r="O40" s="927"/>
      <c r="P40" s="927"/>
      <c r="Q40" s="927"/>
      <c r="R40" s="927"/>
      <c r="S40" s="927"/>
      <c r="T40" s="927"/>
      <c r="U40" s="927"/>
      <c r="V40" s="927"/>
      <c r="W40" s="927"/>
      <c r="X40" s="927"/>
      <c r="Y40" s="927"/>
      <c r="Z40" s="927"/>
      <c r="AA40" s="927"/>
      <c r="AB40" s="927"/>
      <c r="AC40" s="927"/>
      <c r="AD40" s="927"/>
      <c r="AE40" s="927"/>
      <c r="AF40" s="927"/>
      <c r="AG40" s="927"/>
      <c r="AH40" s="927"/>
      <c r="AI40" s="927"/>
      <c r="AJ40" s="927"/>
      <c r="AK40" s="927"/>
      <c r="AL40" s="927"/>
      <c r="AM40" s="927"/>
      <c r="AN40" s="927"/>
      <c r="AO40" s="928"/>
      <c r="AP40" s="2"/>
    </row>
    <row r="41" spans="2:86" ht="12" customHeight="1" x14ac:dyDescent="0.15">
      <c r="B41" s="872"/>
      <c r="C41" s="877"/>
      <c r="D41" s="875"/>
      <c r="E41" s="875"/>
      <c r="F41" s="875"/>
      <c r="G41" s="875"/>
      <c r="H41" s="875"/>
      <c r="I41" s="875"/>
      <c r="J41" s="875"/>
      <c r="K41" s="925"/>
      <c r="L41" s="927"/>
      <c r="M41" s="927"/>
      <c r="N41" s="927"/>
      <c r="O41" s="927"/>
      <c r="P41" s="927"/>
      <c r="Q41" s="927"/>
      <c r="R41" s="927"/>
      <c r="S41" s="927"/>
      <c r="T41" s="927"/>
      <c r="U41" s="927"/>
      <c r="V41" s="927"/>
      <c r="W41" s="927"/>
      <c r="X41" s="927"/>
      <c r="Y41" s="927"/>
      <c r="Z41" s="927"/>
      <c r="AA41" s="927"/>
      <c r="AB41" s="927"/>
      <c r="AC41" s="927"/>
      <c r="AD41" s="927"/>
      <c r="AE41" s="927"/>
      <c r="AF41" s="927"/>
      <c r="AG41" s="927"/>
      <c r="AH41" s="927"/>
      <c r="AI41" s="927"/>
      <c r="AJ41" s="927"/>
      <c r="AK41" s="927"/>
      <c r="AL41" s="927"/>
      <c r="AM41" s="927"/>
      <c r="AN41" s="927"/>
      <c r="AO41" s="928"/>
      <c r="AP41" s="2"/>
    </row>
    <row r="42" spans="2:86" ht="12" customHeight="1" x14ac:dyDescent="0.15">
      <c r="B42" s="872"/>
      <c r="C42" s="877"/>
      <c r="D42" s="875"/>
      <c r="E42" s="875"/>
      <c r="F42" s="875"/>
      <c r="G42" s="875"/>
      <c r="H42" s="875"/>
      <c r="I42" s="875"/>
      <c r="J42" s="875"/>
      <c r="K42" s="925"/>
      <c r="L42" s="929"/>
      <c r="M42" s="929"/>
      <c r="N42" s="929"/>
      <c r="O42" s="929"/>
      <c r="P42" s="929"/>
      <c r="Q42" s="929"/>
      <c r="R42" s="929"/>
      <c r="S42" s="929"/>
      <c r="T42" s="929"/>
      <c r="U42" s="929"/>
      <c r="V42" s="929"/>
      <c r="W42" s="929"/>
      <c r="X42" s="929"/>
      <c r="Y42" s="929"/>
      <c r="Z42" s="929"/>
      <c r="AA42" s="929"/>
      <c r="AB42" s="929"/>
      <c r="AC42" s="929"/>
      <c r="AD42" s="929"/>
      <c r="AE42" s="929"/>
      <c r="AF42" s="929"/>
      <c r="AG42" s="929"/>
      <c r="AH42" s="929"/>
      <c r="AI42" s="929"/>
      <c r="AJ42" s="929"/>
      <c r="AK42" s="929"/>
      <c r="AL42" s="929"/>
      <c r="AM42" s="929"/>
      <c r="AN42" s="929"/>
      <c r="AO42" s="930"/>
      <c r="AP42" s="172"/>
      <c r="CD42" s="2"/>
      <c r="CE42" s="2"/>
      <c r="CF42" s="2"/>
      <c r="CG42" s="2"/>
      <c r="CH42" s="2"/>
    </row>
    <row r="43" spans="2:86" ht="12" customHeight="1" x14ac:dyDescent="0.15">
      <c r="B43" s="872"/>
      <c r="C43" s="877"/>
      <c r="D43" s="875"/>
      <c r="E43" s="875"/>
      <c r="F43" s="875"/>
      <c r="G43" s="875"/>
      <c r="H43" s="875"/>
      <c r="I43" s="875"/>
      <c r="J43" s="876"/>
      <c r="K43" s="917" t="s">
        <v>953</v>
      </c>
      <c r="L43" s="917"/>
      <c r="M43" s="917"/>
      <c r="N43" s="917"/>
      <c r="O43" s="917"/>
      <c r="P43" s="917"/>
      <c r="Q43" s="917"/>
      <c r="R43" s="917"/>
      <c r="S43" s="917"/>
      <c r="T43" s="917"/>
      <c r="U43" s="917"/>
      <c r="V43" s="917"/>
      <c r="W43" s="917"/>
      <c r="X43" s="917"/>
      <c r="Y43" s="917"/>
      <c r="Z43" s="917"/>
      <c r="AA43" s="917"/>
      <c r="AB43" s="917"/>
      <c r="AC43" s="917"/>
      <c r="AD43" s="917"/>
      <c r="AE43" s="917"/>
      <c r="AF43" s="917"/>
      <c r="AG43" s="917"/>
      <c r="AH43" s="917"/>
      <c r="AI43" s="917"/>
      <c r="AJ43" s="917"/>
      <c r="AK43" s="917"/>
      <c r="AL43" s="917"/>
      <c r="AM43" s="917"/>
      <c r="AN43" s="917"/>
      <c r="AO43" s="917"/>
      <c r="AP43" s="172"/>
      <c r="CD43" s="2"/>
      <c r="CE43" s="2"/>
      <c r="CF43" s="2"/>
      <c r="CG43" s="2"/>
      <c r="CH43" s="2"/>
    </row>
    <row r="44" spans="2:86" ht="12" customHeight="1" x14ac:dyDescent="0.15">
      <c r="B44" s="872"/>
      <c r="C44" s="877"/>
      <c r="D44" s="875"/>
      <c r="E44" s="875"/>
      <c r="F44" s="875"/>
      <c r="G44" s="875"/>
      <c r="H44" s="875"/>
      <c r="I44" s="875"/>
      <c r="J44" s="876"/>
      <c r="K44" s="918" t="s">
        <v>954</v>
      </c>
      <c r="L44" s="919"/>
      <c r="M44" s="919"/>
      <c r="N44" s="919"/>
      <c r="O44" s="919"/>
      <c r="P44" s="919"/>
      <c r="Q44" s="919"/>
      <c r="R44" s="919"/>
      <c r="S44" s="919"/>
      <c r="T44" s="919"/>
      <c r="U44" s="919"/>
      <c r="V44" s="919"/>
      <c r="W44" s="919"/>
      <c r="X44" s="919"/>
      <c r="Y44" s="919"/>
      <c r="Z44" s="919"/>
      <c r="AA44" s="919"/>
      <c r="AB44" s="919"/>
      <c r="AC44" s="919"/>
      <c r="AD44" s="919"/>
      <c r="AE44" s="919"/>
      <c r="AF44" s="919"/>
      <c r="AG44" s="919"/>
      <c r="AH44" s="919"/>
      <c r="AI44" s="919"/>
      <c r="AJ44" s="919"/>
      <c r="AK44" s="919"/>
      <c r="AL44" s="919"/>
      <c r="AM44" s="919"/>
      <c r="AN44" s="919"/>
      <c r="AO44" s="920"/>
      <c r="AP44" s="172"/>
      <c r="CD44" s="2"/>
      <c r="CE44" s="2"/>
      <c r="CF44" s="2"/>
      <c r="CG44" s="2"/>
      <c r="CH44" s="2"/>
    </row>
    <row r="45" spans="2:86" ht="12" customHeight="1" x14ac:dyDescent="0.15">
      <c r="B45" s="480"/>
      <c r="C45" s="878"/>
      <c r="D45" s="879"/>
      <c r="E45" s="879"/>
      <c r="F45" s="879"/>
      <c r="G45" s="879"/>
      <c r="H45" s="879"/>
      <c r="I45" s="879"/>
      <c r="J45" s="880"/>
      <c r="K45" s="921" t="s">
        <v>955</v>
      </c>
      <c r="L45" s="922"/>
      <c r="M45" s="922"/>
      <c r="N45" s="922"/>
      <c r="O45" s="922"/>
      <c r="P45" s="922"/>
      <c r="Q45" s="922"/>
      <c r="R45" s="922"/>
      <c r="S45" s="922"/>
      <c r="T45" s="922"/>
      <c r="U45" s="922"/>
      <c r="V45" s="922"/>
      <c r="W45" s="922"/>
      <c r="X45" s="922"/>
      <c r="Y45" s="922"/>
      <c r="Z45" s="922"/>
      <c r="AA45" s="922"/>
      <c r="AB45" s="922"/>
      <c r="AC45" s="922"/>
      <c r="AD45" s="922"/>
      <c r="AE45" s="922"/>
      <c r="AF45" s="922"/>
      <c r="AG45" s="922"/>
      <c r="AH45" s="922"/>
      <c r="AI45" s="922"/>
      <c r="AJ45" s="922"/>
      <c r="AK45" s="922"/>
      <c r="AL45" s="922"/>
      <c r="AM45" s="922"/>
      <c r="AN45" s="922"/>
      <c r="AO45" s="923"/>
      <c r="AP45" s="172"/>
      <c r="CD45" s="2"/>
      <c r="CE45" s="2"/>
      <c r="CF45" s="2"/>
      <c r="CG45" s="2"/>
      <c r="CH45" s="2"/>
    </row>
    <row r="46" spans="2:86" ht="12" customHeight="1" x14ac:dyDescent="0.2">
      <c r="B46" s="159" t="s">
        <v>956</v>
      </c>
      <c r="C46" s="181"/>
      <c r="D46" s="181"/>
      <c r="E46" s="181"/>
      <c r="F46" s="181"/>
      <c r="G46" s="181"/>
      <c r="H46" s="181"/>
      <c r="I46" s="181"/>
      <c r="J46" s="181"/>
      <c r="K46" s="193"/>
      <c r="L46" s="193"/>
      <c r="M46" s="193"/>
      <c r="N46" s="193"/>
      <c r="O46" s="193"/>
      <c r="P46" s="193"/>
      <c r="Q46" s="193"/>
      <c r="R46" s="193"/>
      <c r="S46" s="193"/>
      <c r="T46" s="193"/>
      <c r="U46" s="193"/>
      <c r="V46" s="193"/>
      <c r="W46" s="193"/>
      <c r="X46" s="193"/>
      <c r="Y46" s="193"/>
      <c r="Z46" s="193"/>
      <c r="AA46" s="193"/>
      <c r="AB46" s="193"/>
      <c r="AC46" s="193"/>
      <c r="AD46" s="193"/>
      <c r="AE46" s="193"/>
      <c r="AF46" s="193"/>
      <c r="AG46" s="193"/>
      <c r="AH46" s="193"/>
      <c r="AI46" s="193"/>
      <c r="AJ46" s="193"/>
      <c r="AK46" s="193"/>
      <c r="AL46" s="193"/>
      <c r="AM46" s="193"/>
      <c r="AN46" s="193"/>
      <c r="AO46" s="193"/>
      <c r="AP46" s="172"/>
      <c r="CD46" s="2"/>
      <c r="CE46" s="2"/>
      <c r="CF46" s="2"/>
      <c r="CG46" s="2"/>
      <c r="CH46" s="2"/>
    </row>
    <row r="47" spans="2:86" s="159" customFormat="1" ht="12" customHeight="1" x14ac:dyDescent="0.15">
      <c r="B47" s="2" t="s">
        <v>957</v>
      </c>
      <c r="AP47" s="172"/>
      <c r="AQ47" s="172"/>
      <c r="AR47" s="172"/>
      <c r="AS47" s="172"/>
      <c r="AT47" s="172"/>
      <c r="AU47" s="172"/>
      <c r="AV47" s="172"/>
      <c r="AW47" s="172"/>
      <c r="AX47" s="172"/>
      <c r="AY47" s="172"/>
      <c r="AZ47" s="172"/>
      <c r="BA47" s="172"/>
      <c r="BB47" s="172"/>
      <c r="BC47" s="172"/>
      <c r="BD47" s="172"/>
      <c r="BE47" s="172"/>
      <c r="BF47" s="172"/>
      <c r="BG47" s="172"/>
      <c r="BH47" s="172"/>
      <c r="BI47" s="172"/>
      <c r="BJ47" s="172"/>
      <c r="BK47" s="172"/>
      <c r="BL47" s="172"/>
      <c r="BM47" s="172"/>
      <c r="BN47" s="172"/>
      <c r="BO47" s="172"/>
      <c r="BP47" s="172"/>
      <c r="BQ47" s="172"/>
      <c r="BR47" s="172"/>
      <c r="BS47" s="172"/>
      <c r="BT47" s="172"/>
      <c r="BU47" s="172"/>
      <c r="BV47" s="172"/>
      <c r="BW47" s="172"/>
      <c r="BX47" s="172"/>
      <c r="BY47" s="172"/>
      <c r="BZ47" s="172"/>
      <c r="CA47" s="172"/>
      <c r="CB47" s="172"/>
      <c r="CC47" s="172"/>
    </row>
    <row r="48" spans="2:86" ht="12" customHeight="1" x14ac:dyDescent="0.15">
      <c r="B48" s="2" t="s">
        <v>958</v>
      </c>
      <c r="AP48" s="172"/>
      <c r="CD48" s="2"/>
      <c r="CE48" s="2"/>
      <c r="CF48" s="2"/>
      <c r="CG48" s="2"/>
      <c r="CH48" s="2"/>
    </row>
    <row r="49" spans="2:86" ht="12" customHeight="1" x14ac:dyDescent="0.15">
      <c r="B49" s="2" t="s">
        <v>959</v>
      </c>
      <c r="AP49" s="172"/>
      <c r="CD49" s="2"/>
      <c r="CE49" s="2"/>
      <c r="CF49" s="2"/>
      <c r="CG49" s="2"/>
      <c r="CH49" s="2"/>
    </row>
    <row r="50" spans="2:86" ht="12" customHeight="1" x14ac:dyDescent="0.15">
      <c r="B50" s="2" t="s">
        <v>960</v>
      </c>
    </row>
    <row r="51" spans="2:86" ht="12" customHeight="1" x14ac:dyDescent="0.15">
      <c r="B51" s="2" t="s">
        <v>961</v>
      </c>
    </row>
    <row r="52" spans="2:86" ht="12" customHeight="1" x14ac:dyDescent="0.15">
      <c r="B52" s="2" t="s">
        <v>962</v>
      </c>
    </row>
    <row r="53" spans="2:86" x14ac:dyDescent="0.15">
      <c r="B53" s="2" t="s">
        <v>963</v>
      </c>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9"/>
  <conditionalFormatting sqref="Y11:AB34 AG11:AJ34">
    <cfRule type="expression" dxfId="221" priority="3">
      <formula>$AQ11=2</formula>
    </cfRule>
  </conditionalFormatting>
  <conditionalFormatting sqref="Y11:AF34">
    <cfRule type="expression" dxfId="220" priority="2">
      <formula>$AQ11=3</formula>
    </cfRule>
  </conditionalFormatting>
  <conditionalFormatting sqref="AC11:AJ34">
    <cfRule type="expression" dxfId="219" priority="1">
      <formula>$AQ11=1</formula>
    </cfRule>
  </conditionalFormatting>
  <dataValidations count="2">
    <dataValidation type="list" allowBlank="1" showInputMessage="1" showErrorMessage="1" sqref="N11:O34" xr:uid="{89E0C4AB-833E-4D78-9DBF-40E2D2E17795}">
      <formula1>INDIRECT(L11)</formula1>
    </dataValidation>
    <dataValidation type="list" allowBlank="1" showInputMessage="1" showErrorMessage="1" sqref="Y11:AB34" xr:uid="{63F342E6-8271-4E8C-9303-F33D719FC95E}">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1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66D68E-660D-4D9D-8D82-05B2ED3A1F35}">
  <sheetPr codeName="Sheet155"/>
  <dimension ref="B1:CH53"/>
  <sheetViews>
    <sheetView showGridLines="0" showZeros="0" view="pageBreakPreview" zoomScale="85" zoomScaleNormal="85" zoomScaleSheetLayoutView="85"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1" customWidth="1"/>
    <col min="43" max="86" width="4.125" style="172" customWidth="1"/>
    <col min="87" max="99" width="8" style="2" customWidth="1"/>
    <col min="100" max="110" width="9" style="2"/>
    <col min="111" max="111" width="14" style="2" bestFit="1" customWidth="1"/>
    <col min="112" max="16384" width="9" style="2"/>
  </cols>
  <sheetData>
    <row r="1" spans="2:86" ht="12" customHeight="1" x14ac:dyDescent="0.15">
      <c r="AU1" s="860" t="s">
        <v>909</v>
      </c>
      <c r="AV1" s="861" t="s">
        <v>910</v>
      </c>
      <c r="AW1" s="861"/>
      <c r="AX1" s="861"/>
      <c r="AY1" s="855" t="s">
        <v>911</v>
      </c>
      <c r="AZ1" s="855"/>
      <c r="BA1" s="855"/>
      <c r="BB1" s="855"/>
      <c r="BC1" s="855"/>
      <c r="BD1" s="855"/>
      <c r="BE1" s="855"/>
      <c r="BF1" s="855"/>
      <c r="BG1" s="855"/>
      <c r="BH1" s="855"/>
      <c r="BI1" s="855"/>
      <c r="BJ1" s="855"/>
      <c r="BK1" s="855" t="s">
        <v>912</v>
      </c>
      <c r="BL1" s="855"/>
      <c r="BM1" s="855"/>
      <c r="BN1" s="855"/>
      <c r="BO1" s="855"/>
      <c r="BP1" s="855"/>
      <c r="BQ1" s="855"/>
      <c r="BR1" s="855"/>
      <c r="BS1" s="855"/>
      <c r="BT1" s="855"/>
      <c r="BU1" s="855"/>
      <c r="BV1" s="855"/>
      <c r="BW1" s="857"/>
      <c r="BX1" s="857"/>
      <c r="BY1" s="857"/>
      <c r="BZ1" s="857"/>
      <c r="CA1" s="857"/>
      <c r="CB1" s="857"/>
      <c r="CC1" s="857"/>
      <c r="CD1" s="857"/>
      <c r="CE1" s="857"/>
      <c r="CF1" s="857"/>
      <c r="CG1" s="857"/>
      <c r="CH1" s="857"/>
    </row>
    <row r="2" spans="2:86" ht="8.25" customHeight="1" x14ac:dyDescent="0.15">
      <c r="AU2" s="860"/>
      <c r="AV2" s="861" t="s">
        <v>913</v>
      </c>
      <c r="AW2" s="862" t="s">
        <v>914</v>
      </c>
      <c r="AX2" s="862" t="s">
        <v>915</v>
      </c>
      <c r="AY2" s="855" t="s">
        <v>916</v>
      </c>
      <c r="AZ2" s="855"/>
      <c r="BA2" s="855"/>
      <c r="BB2" s="855"/>
      <c r="BC2" s="855"/>
      <c r="BD2" s="855"/>
      <c r="BE2" s="855"/>
      <c r="BF2" s="855"/>
      <c r="BG2" s="855"/>
      <c r="BH2" s="855"/>
      <c r="BI2" s="855"/>
      <c r="BJ2" s="855"/>
      <c r="BK2" s="855" t="s">
        <v>917</v>
      </c>
      <c r="BL2" s="855"/>
      <c r="BM2" s="855"/>
      <c r="BN2" s="855"/>
      <c r="BO2" s="855" t="s">
        <v>918</v>
      </c>
      <c r="BP2" s="855"/>
      <c r="BQ2" s="855"/>
      <c r="BR2" s="855"/>
      <c r="BS2" s="855"/>
      <c r="BT2" s="855"/>
      <c r="BU2" s="855"/>
      <c r="BV2" s="855"/>
      <c r="BW2" s="856"/>
      <c r="BX2" s="856"/>
      <c r="BY2" s="856"/>
      <c r="BZ2" s="856"/>
      <c r="CA2" s="857"/>
      <c r="CB2" s="857"/>
      <c r="CC2" s="857"/>
      <c r="CD2" s="857"/>
      <c r="CE2" s="857"/>
      <c r="CF2" s="857"/>
      <c r="CG2" s="857"/>
      <c r="CH2" s="857"/>
    </row>
    <row r="3" spans="2:86" ht="24.95" customHeight="1" x14ac:dyDescent="0.15">
      <c r="B3" s="568" t="s">
        <v>919</v>
      </c>
      <c r="C3" s="858"/>
      <c r="D3" s="858"/>
      <c r="E3" s="859"/>
      <c r="F3" s="859"/>
      <c r="G3" s="859"/>
      <c r="H3" s="859"/>
      <c r="I3" s="859"/>
      <c r="J3" s="859"/>
      <c r="K3" s="858"/>
      <c r="L3" s="858"/>
      <c r="M3" s="858"/>
      <c r="N3" s="858"/>
      <c r="O3" s="858"/>
      <c r="P3" s="858"/>
      <c r="Q3" s="858"/>
      <c r="R3" s="858"/>
      <c r="S3" s="858"/>
      <c r="T3" s="858"/>
      <c r="U3" s="858"/>
      <c r="V3" s="858"/>
      <c r="W3" s="858"/>
      <c r="X3" s="858"/>
      <c r="Y3" s="858"/>
      <c r="Z3" s="858"/>
      <c r="AA3" s="858"/>
      <c r="AB3" s="858"/>
      <c r="AC3" s="858"/>
      <c r="AD3" s="858"/>
      <c r="AE3" s="858"/>
      <c r="AF3" s="858"/>
      <c r="AG3" s="858"/>
      <c r="AH3" s="858"/>
      <c r="AI3" s="858"/>
      <c r="AJ3" s="858"/>
      <c r="AK3" s="858"/>
      <c r="AL3" s="858"/>
      <c r="AM3" s="858"/>
      <c r="AN3" s="858"/>
      <c r="AO3" s="858"/>
      <c r="AU3" s="860"/>
      <c r="AV3" s="861"/>
      <c r="AW3" s="862"/>
      <c r="AX3" s="862"/>
      <c r="AY3" s="855" t="s">
        <v>920</v>
      </c>
      <c r="AZ3" s="855"/>
      <c r="BA3" s="855"/>
      <c r="BB3" s="855"/>
      <c r="BC3" s="855" t="s">
        <v>921</v>
      </c>
      <c r="BD3" s="855"/>
      <c r="BE3" s="855"/>
      <c r="BF3" s="855"/>
      <c r="BG3" s="855" t="s">
        <v>922</v>
      </c>
      <c r="BH3" s="855"/>
      <c r="BI3" s="855"/>
      <c r="BJ3" s="855"/>
      <c r="BK3" s="855" t="s">
        <v>923</v>
      </c>
      <c r="BL3" s="855"/>
      <c r="BM3" s="855"/>
      <c r="BN3" s="855"/>
      <c r="BO3" s="855" t="s">
        <v>921</v>
      </c>
      <c r="BP3" s="855"/>
      <c r="BQ3" s="855"/>
      <c r="BR3" s="855"/>
      <c r="BS3" s="855" t="s">
        <v>922</v>
      </c>
      <c r="BT3" s="855"/>
      <c r="BU3" s="855"/>
      <c r="BV3" s="855"/>
      <c r="BW3" s="857"/>
      <c r="BX3" s="857"/>
      <c r="BY3" s="857"/>
      <c r="BZ3" s="857"/>
      <c r="CA3" s="857"/>
      <c r="CB3" s="857"/>
      <c r="CC3" s="857"/>
      <c r="CD3" s="857"/>
      <c r="CE3" s="857"/>
      <c r="CF3" s="857"/>
      <c r="CG3" s="857"/>
      <c r="CH3" s="857"/>
    </row>
    <row r="4" spans="2:86" ht="18" customHeight="1" x14ac:dyDescent="0.15">
      <c r="B4" s="401" t="s">
        <v>8</v>
      </c>
      <c r="C4" s="401"/>
      <c r="D4" s="401"/>
      <c r="E4" s="624" t="s">
        <v>542</v>
      </c>
      <c r="F4" s="625"/>
      <c r="G4" s="625"/>
      <c r="H4" s="625"/>
      <c r="I4" s="625"/>
      <c r="J4" s="626"/>
      <c r="K4" s="496" t="s">
        <v>9</v>
      </c>
      <c r="L4" s="496"/>
      <c r="M4" s="496"/>
      <c r="N4" s="648" t="s">
        <v>543</v>
      </c>
      <c r="O4" s="648"/>
      <c r="P4" s="648"/>
      <c r="Q4" s="648"/>
      <c r="R4" s="648"/>
      <c r="S4" s="648"/>
      <c r="T4" s="498" t="s">
        <v>924</v>
      </c>
      <c r="U4" s="499"/>
      <c r="V4" s="499"/>
      <c r="W4" s="499"/>
      <c r="X4" s="500"/>
      <c r="Y4" s="870" t="s">
        <v>545</v>
      </c>
      <c r="Z4" s="870"/>
      <c r="AA4" s="870"/>
      <c r="AB4" s="870"/>
      <c r="AC4" s="870"/>
      <c r="AD4" s="870"/>
      <c r="AE4" s="870"/>
      <c r="AF4" s="870"/>
      <c r="AG4" s="498" t="s">
        <v>546</v>
      </c>
      <c r="AH4" s="499"/>
      <c r="AI4" s="499"/>
      <c r="AJ4" s="500"/>
      <c r="AK4" s="863">
        <v>45621</v>
      </c>
      <c r="AL4" s="864"/>
      <c r="AM4" s="864"/>
      <c r="AN4" s="864"/>
      <c r="AO4" s="865"/>
      <c r="AU4" s="860"/>
      <c r="AV4" s="861"/>
      <c r="AW4" s="862"/>
      <c r="AX4" s="862"/>
      <c r="AY4" s="173" t="s">
        <v>925</v>
      </c>
      <c r="AZ4" s="173" t="s">
        <v>926</v>
      </c>
      <c r="BA4" s="173" t="s">
        <v>927</v>
      </c>
      <c r="BB4" s="173" t="s">
        <v>928</v>
      </c>
      <c r="BC4" s="173" t="s">
        <v>925</v>
      </c>
      <c r="BD4" s="173" t="s">
        <v>926</v>
      </c>
      <c r="BE4" s="173" t="s">
        <v>927</v>
      </c>
      <c r="BF4" s="173" t="s">
        <v>928</v>
      </c>
      <c r="BG4" s="173" t="s">
        <v>925</v>
      </c>
      <c r="BH4" s="173" t="s">
        <v>926</v>
      </c>
      <c r="BI4" s="173" t="s">
        <v>927</v>
      </c>
      <c r="BJ4" s="173" t="s">
        <v>928</v>
      </c>
      <c r="BK4" s="173" t="s">
        <v>925</v>
      </c>
      <c r="BL4" s="173" t="s">
        <v>926</v>
      </c>
      <c r="BM4" s="173" t="s">
        <v>927</v>
      </c>
      <c r="BN4" s="173" t="s">
        <v>928</v>
      </c>
      <c r="BO4" s="173" t="s">
        <v>925</v>
      </c>
      <c r="BP4" s="173" t="s">
        <v>926</v>
      </c>
      <c r="BQ4" s="173" t="s">
        <v>927</v>
      </c>
      <c r="BR4" s="173" t="s">
        <v>928</v>
      </c>
      <c r="BS4" s="173" t="s">
        <v>925</v>
      </c>
      <c r="BT4" s="173" t="s">
        <v>926</v>
      </c>
      <c r="BU4" s="173" t="s">
        <v>927</v>
      </c>
      <c r="BV4" s="173" t="s">
        <v>928</v>
      </c>
      <c r="BW4" s="5"/>
      <c r="BX4" s="5"/>
      <c r="BY4" s="5"/>
      <c r="BZ4" s="5"/>
      <c r="CA4" s="5"/>
      <c r="CB4" s="5"/>
      <c r="CC4" s="5"/>
      <c r="CD4" s="5"/>
      <c r="CE4" s="5"/>
      <c r="CF4" s="5"/>
      <c r="CG4" s="5"/>
      <c r="CH4" s="5"/>
    </row>
    <row r="5" spans="2:86" ht="18" customHeight="1" x14ac:dyDescent="0.15">
      <c r="B5" s="409" t="s">
        <v>0</v>
      </c>
      <c r="C5" s="409"/>
      <c r="D5" s="409"/>
      <c r="E5" s="634" t="s">
        <v>547</v>
      </c>
      <c r="F5" s="635"/>
      <c r="G5" s="635"/>
      <c r="H5" s="635"/>
      <c r="I5" s="635"/>
      <c r="J5" s="636"/>
      <c r="K5" s="528" t="s">
        <v>1</v>
      </c>
      <c r="L5" s="528"/>
      <c r="M5" s="528"/>
      <c r="N5" s="648" t="s">
        <v>548</v>
      </c>
      <c r="O5" s="648"/>
      <c r="P5" s="648"/>
      <c r="Q5" s="648"/>
      <c r="R5" s="648"/>
      <c r="S5" s="648"/>
      <c r="T5" s="501"/>
      <c r="U5" s="502"/>
      <c r="V5" s="502"/>
      <c r="W5" s="502"/>
      <c r="X5" s="503"/>
      <c r="Y5" s="869" t="s">
        <v>549</v>
      </c>
      <c r="Z5" s="869"/>
      <c r="AA5" s="869"/>
      <c r="AB5" s="869"/>
      <c r="AC5" s="869"/>
      <c r="AD5" s="869"/>
      <c r="AE5" s="869"/>
      <c r="AF5" s="869"/>
      <c r="AG5" s="632"/>
      <c r="AH5" s="650"/>
      <c r="AI5" s="650"/>
      <c r="AJ5" s="633"/>
      <c r="AK5" s="866"/>
      <c r="AL5" s="867"/>
      <c r="AM5" s="867"/>
      <c r="AN5" s="867"/>
      <c r="AO5" s="868"/>
      <c r="AU5" s="860"/>
      <c r="AV5" s="174" t="str">
        <f>N7</f>
        <v>S056</v>
      </c>
      <c r="AW5" s="175">
        <f>R7</f>
        <v>6.4</v>
      </c>
      <c r="AX5" s="176" t="str">
        <f>AM35</f>
        <v>Ⅱ</v>
      </c>
      <c r="AY5" s="176">
        <f>Y37</f>
        <v>0</v>
      </c>
      <c r="AZ5" s="176">
        <f t="shared" ref="AZ5:BJ5" si="0">Z37</f>
        <v>0</v>
      </c>
      <c r="BA5" s="176">
        <f t="shared" si="0"/>
        <v>0</v>
      </c>
      <c r="BB5" s="176">
        <f>AB37</f>
        <v>0</v>
      </c>
      <c r="BC5" s="176">
        <f t="shared" si="0"/>
        <v>0</v>
      </c>
      <c r="BD5" s="176">
        <f>AD37</f>
        <v>0</v>
      </c>
      <c r="BE5" s="176">
        <f>AE37</f>
        <v>0</v>
      </c>
      <c r="BF5" s="176">
        <f t="shared" si="0"/>
        <v>1</v>
      </c>
      <c r="BG5" s="176">
        <f t="shared" si="0"/>
        <v>0</v>
      </c>
      <c r="BH5" s="176">
        <f t="shared" si="0"/>
        <v>0</v>
      </c>
      <c r="BI5" s="176">
        <f>AI37</f>
        <v>0</v>
      </c>
      <c r="BJ5" s="176">
        <f t="shared" si="0"/>
        <v>0</v>
      </c>
      <c r="BK5" s="176" t="str">
        <f>IF(Y37&gt;0,R7,"")</f>
        <v/>
      </c>
      <c r="BL5" s="177" t="str">
        <f>IF(Y37&gt;0,"",IF(Z37&gt;0,R7,""))</f>
        <v/>
      </c>
      <c r="BM5" s="177" t="str">
        <f>IF(Y37+Z37&gt;0,"",IF(AA37&gt;0,R7,""))</f>
        <v/>
      </c>
      <c r="BN5" s="177" t="str">
        <f>IF(Y37+Z37+AA37&gt;0,"",IF(AB37&gt;0,R7,""))</f>
        <v/>
      </c>
      <c r="BO5" s="176">
        <f>AC35</f>
        <v>0</v>
      </c>
      <c r="BP5" s="176">
        <f t="shared" ref="BP5:BQ5" si="1">AD35</f>
        <v>0</v>
      </c>
      <c r="BQ5" s="176">
        <f t="shared" si="1"/>
        <v>0</v>
      </c>
      <c r="BR5" s="176">
        <f>AF35</f>
        <v>2.5000000000000001E-3</v>
      </c>
      <c r="BS5" s="176">
        <f>AG35</f>
        <v>0</v>
      </c>
      <c r="BT5" s="176">
        <f>AH35</f>
        <v>0</v>
      </c>
      <c r="BU5" s="176">
        <f>AI35</f>
        <v>0</v>
      </c>
      <c r="BV5" s="176">
        <f>AJ35</f>
        <v>0</v>
      </c>
      <c r="BW5" s="178"/>
      <c r="BX5" s="179"/>
      <c r="BY5" s="179"/>
      <c r="BZ5" s="179"/>
      <c r="CA5" s="180"/>
      <c r="CB5" s="180"/>
      <c r="CC5" s="180"/>
      <c r="CD5" s="180"/>
      <c r="CE5" s="180"/>
      <c r="CF5" s="180"/>
      <c r="CG5" s="180"/>
      <c r="CH5" s="180"/>
    </row>
    <row r="6" spans="2:86" ht="12" customHeight="1" x14ac:dyDescent="0.15">
      <c r="B6" s="871" t="s">
        <v>929</v>
      </c>
      <c r="C6" s="873"/>
      <c r="D6" s="874"/>
      <c r="E6" s="875"/>
      <c r="F6" s="875"/>
      <c r="G6" s="875"/>
      <c r="H6" s="875"/>
      <c r="I6" s="875"/>
      <c r="J6" s="876"/>
      <c r="K6" s="881" t="s">
        <v>930</v>
      </c>
      <c r="L6" s="882"/>
      <c r="M6" s="882"/>
      <c r="N6" s="882"/>
      <c r="O6" s="882"/>
      <c r="P6" s="882"/>
      <c r="Q6" s="882"/>
      <c r="R6" s="882"/>
      <c r="S6" s="882"/>
      <c r="T6" s="882"/>
      <c r="U6" s="882"/>
      <c r="V6" s="882"/>
      <c r="W6" s="882"/>
      <c r="X6" s="882"/>
      <c r="Y6" s="882"/>
      <c r="Z6" s="882"/>
      <c r="AA6" s="882"/>
      <c r="AB6" s="882"/>
      <c r="AC6" s="882"/>
      <c r="AD6" s="882"/>
      <c r="AE6" s="882"/>
      <c r="AF6" s="882"/>
      <c r="AG6" s="882"/>
      <c r="AH6" s="882"/>
      <c r="AI6" s="882"/>
      <c r="AJ6" s="882"/>
      <c r="AK6" s="882"/>
      <c r="AL6" s="882"/>
      <c r="AM6" s="882"/>
      <c r="AN6" s="882"/>
      <c r="AO6" s="883"/>
      <c r="AP6" s="2"/>
    </row>
    <row r="7" spans="2:86" ht="12" customHeight="1" x14ac:dyDescent="0.15">
      <c r="B7" s="872"/>
      <c r="C7" s="877"/>
      <c r="D7" s="875"/>
      <c r="E7" s="875"/>
      <c r="F7" s="875"/>
      <c r="G7" s="875"/>
      <c r="H7" s="875"/>
      <c r="I7" s="875"/>
      <c r="J7" s="876"/>
      <c r="K7" s="884" t="s">
        <v>931</v>
      </c>
      <c r="L7" s="885"/>
      <c r="M7" s="886"/>
      <c r="N7" s="887" t="s">
        <v>640</v>
      </c>
      <c r="O7" s="888"/>
      <c r="P7" s="884" t="s">
        <v>932</v>
      </c>
      <c r="Q7" s="886"/>
      <c r="R7" s="889">
        <v>6.4</v>
      </c>
      <c r="S7" s="890"/>
      <c r="T7" s="891"/>
      <c r="U7" s="892" t="s">
        <v>933</v>
      </c>
      <c r="V7" s="893"/>
      <c r="W7" s="892" t="s">
        <v>934</v>
      </c>
      <c r="X7" s="893"/>
      <c r="Y7" s="886" t="s">
        <v>935</v>
      </c>
      <c r="Z7" s="898"/>
      <c r="AA7" s="898"/>
      <c r="AB7" s="898"/>
      <c r="AC7" s="892" t="s">
        <v>936</v>
      </c>
      <c r="AD7" s="899"/>
      <c r="AE7" s="899"/>
      <c r="AF7" s="899"/>
      <c r="AG7" s="899"/>
      <c r="AH7" s="899"/>
      <c r="AI7" s="899"/>
      <c r="AJ7" s="893"/>
      <c r="AK7" s="892" t="s">
        <v>937</v>
      </c>
      <c r="AL7" s="899"/>
      <c r="AM7" s="899"/>
      <c r="AN7" s="901"/>
      <c r="AO7" s="902"/>
      <c r="AP7" s="2"/>
      <c r="AW7" s="182"/>
    </row>
    <row r="8" spans="2:86" ht="12" customHeight="1" x14ac:dyDescent="0.15">
      <c r="B8" s="872"/>
      <c r="C8" s="877"/>
      <c r="D8" s="875"/>
      <c r="E8" s="875"/>
      <c r="F8" s="875"/>
      <c r="G8" s="875"/>
      <c r="H8" s="875"/>
      <c r="I8" s="875"/>
      <c r="J8" s="876"/>
      <c r="K8" s="898" t="s">
        <v>731</v>
      </c>
      <c r="L8" s="898" t="s">
        <v>560</v>
      </c>
      <c r="M8" s="898"/>
      <c r="N8" s="898" t="s">
        <v>561</v>
      </c>
      <c r="O8" s="898"/>
      <c r="P8" s="898" t="s">
        <v>938</v>
      </c>
      <c r="Q8" s="898"/>
      <c r="R8" s="898" t="s">
        <v>939</v>
      </c>
      <c r="S8" s="898"/>
      <c r="T8" s="898"/>
      <c r="U8" s="894"/>
      <c r="V8" s="895"/>
      <c r="W8" s="894"/>
      <c r="X8" s="895"/>
      <c r="Y8" s="886"/>
      <c r="Z8" s="898"/>
      <c r="AA8" s="898"/>
      <c r="AB8" s="898"/>
      <c r="AC8" s="896"/>
      <c r="AD8" s="900"/>
      <c r="AE8" s="900"/>
      <c r="AF8" s="900"/>
      <c r="AG8" s="900"/>
      <c r="AH8" s="900"/>
      <c r="AI8" s="900"/>
      <c r="AJ8" s="897"/>
      <c r="AK8" s="894"/>
      <c r="AL8" s="903"/>
      <c r="AM8" s="903"/>
      <c r="AN8" s="904"/>
      <c r="AO8" s="905"/>
      <c r="AP8" s="2"/>
    </row>
    <row r="9" spans="2:86" ht="12" customHeight="1" x14ac:dyDescent="0.15">
      <c r="B9" s="872"/>
      <c r="C9" s="877"/>
      <c r="D9" s="875"/>
      <c r="E9" s="875"/>
      <c r="F9" s="875"/>
      <c r="G9" s="875"/>
      <c r="H9" s="875"/>
      <c r="I9" s="875"/>
      <c r="J9" s="876"/>
      <c r="K9" s="898"/>
      <c r="L9" s="898"/>
      <c r="M9" s="898"/>
      <c r="N9" s="898"/>
      <c r="O9" s="898"/>
      <c r="P9" s="898"/>
      <c r="Q9" s="898"/>
      <c r="R9" s="898"/>
      <c r="S9" s="898"/>
      <c r="T9" s="898"/>
      <c r="U9" s="894"/>
      <c r="V9" s="895"/>
      <c r="W9" s="894"/>
      <c r="X9" s="895"/>
      <c r="Y9" s="886" t="s">
        <v>940</v>
      </c>
      <c r="Z9" s="898"/>
      <c r="AA9" s="898"/>
      <c r="AB9" s="898"/>
      <c r="AC9" s="898" t="s">
        <v>941</v>
      </c>
      <c r="AD9" s="898"/>
      <c r="AE9" s="898"/>
      <c r="AF9" s="898"/>
      <c r="AG9" s="898" t="s">
        <v>942</v>
      </c>
      <c r="AH9" s="898"/>
      <c r="AI9" s="898"/>
      <c r="AJ9" s="898"/>
      <c r="AK9" s="894"/>
      <c r="AL9" s="903"/>
      <c r="AM9" s="903"/>
      <c r="AN9" s="904"/>
      <c r="AO9" s="905"/>
      <c r="AP9" s="2"/>
    </row>
    <row r="10" spans="2:86" ht="12" customHeight="1" x14ac:dyDescent="0.15">
      <c r="B10" s="872"/>
      <c r="C10" s="877"/>
      <c r="D10" s="875"/>
      <c r="E10" s="875"/>
      <c r="F10" s="875"/>
      <c r="G10" s="875"/>
      <c r="H10" s="875"/>
      <c r="I10" s="875"/>
      <c r="J10" s="876"/>
      <c r="K10" s="898"/>
      <c r="L10" s="898"/>
      <c r="M10" s="898"/>
      <c r="N10" s="898"/>
      <c r="O10" s="898"/>
      <c r="P10" s="898"/>
      <c r="Q10" s="898"/>
      <c r="R10" s="898"/>
      <c r="S10" s="898"/>
      <c r="T10" s="898"/>
      <c r="U10" s="896"/>
      <c r="V10" s="897"/>
      <c r="W10" s="896"/>
      <c r="X10" s="897"/>
      <c r="Y10" s="183" t="s">
        <v>527</v>
      </c>
      <c r="Z10" s="184" t="s">
        <v>526</v>
      </c>
      <c r="AA10" s="184" t="s">
        <v>943</v>
      </c>
      <c r="AB10" s="184" t="s">
        <v>944</v>
      </c>
      <c r="AC10" s="184" t="s">
        <v>527</v>
      </c>
      <c r="AD10" s="184" t="s">
        <v>526</v>
      </c>
      <c r="AE10" s="184" t="s">
        <v>943</v>
      </c>
      <c r="AF10" s="184" t="s">
        <v>944</v>
      </c>
      <c r="AG10" s="184" t="s">
        <v>527</v>
      </c>
      <c r="AH10" s="184" t="s">
        <v>526</v>
      </c>
      <c r="AI10" s="184" t="s">
        <v>943</v>
      </c>
      <c r="AJ10" s="184" t="s">
        <v>944</v>
      </c>
      <c r="AK10" s="896"/>
      <c r="AL10" s="900"/>
      <c r="AM10" s="900"/>
      <c r="AN10" s="906"/>
      <c r="AO10" s="907"/>
      <c r="AP10" s="2"/>
    </row>
    <row r="11" spans="2:86" ht="12" customHeight="1" x14ac:dyDescent="0.15">
      <c r="B11" s="872"/>
      <c r="C11" s="877"/>
      <c r="D11" s="875"/>
      <c r="E11" s="875"/>
      <c r="F11" s="875"/>
      <c r="G11" s="875"/>
      <c r="H11" s="875"/>
      <c r="I11" s="875"/>
      <c r="J11" s="876"/>
      <c r="K11" s="185">
        <v>1</v>
      </c>
      <c r="L11" s="908" t="s">
        <v>574</v>
      </c>
      <c r="M11" s="910"/>
      <c r="N11" s="908" t="s">
        <v>585</v>
      </c>
      <c r="O11" s="910"/>
      <c r="P11" s="908" t="s">
        <v>576</v>
      </c>
      <c r="Q11" s="910"/>
      <c r="R11" s="606" t="s">
        <v>270</v>
      </c>
      <c r="S11" s="606"/>
      <c r="T11" s="606"/>
      <c r="U11" s="908" t="s">
        <v>582</v>
      </c>
      <c r="V11" s="910"/>
      <c r="W11" s="908"/>
      <c r="X11" s="910"/>
      <c r="Y11" s="186"/>
      <c r="Z11" s="187"/>
      <c r="AA11" s="187"/>
      <c r="AB11" s="187"/>
      <c r="AC11" s="188"/>
      <c r="AD11" s="188"/>
      <c r="AE11" s="188"/>
      <c r="AF11" s="188">
        <v>2.5000000000000001E-3</v>
      </c>
      <c r="AG11" s="188"/>
      <c r="AH11" s="188"/>
      <c r="AI11" s="188"/>
      <c r="AJ11" s="188"/>
      <c r="AK11" s="908"/>
      <c r="AL11" s="909"/>
      <c r="AM11" s="909"/>
      <c r="AN11" s="909"/>
      <c r="AO11" s="910"/>
      <c r="AP11" s="2"/>
      <c r="AQ11" s="189">
        <f>IF(P11="材質劣化",2,IF(P11="漏水",3,1))</f>
        <v>2</v>
      </c>
    </row>
    <row r="12" spans="2:86" ht="12" customHeight="1" x14ac:dyDescent="0.15">
      <c r="B12" s="872"/>
      <c r="C12" s="877"/>
      <c r="D12" s="875"/>
      <c r="E12" s="875"/>
      <c r="F12" s="875"/>
      <c r="G12" s="875"/>
      <c r="H12" s="875"/>
      <c r="I12" s="875"/>
      <c r="J12" s="876"/>
      <c r="K12" s="185"/>
      <c r="L12" s="908"/>
      <c r="M12" s="910"/>
      <c r="N12" s="908"/>
      <c r="O12" s="910"/>
      <c r="P12" s="908"/>
      <c r="Q12" s="910"/>
      <c r="R12" s="606"/>
      <c r="S12" s="606"/>
      <c r="T12" s="606"/>
      <c r="U12" s="908"/>
      <c r="V12" s="910"/>
      <c r="W12" s="908"/>
      <c r="X12" s="910"/>
      <c r="Y12" s="186"/>
      <c r="Z12" s="187"/>
      <c r="AA12" s="187"/>
      <c r="AB12" s="187"/>
      <c r="AC12" s="188"/>
      <c r="AD12" s="188"/>
      <c r="AE12" s="188"/>
      <c r="AF12" s="188"/>
      <c r="AG12" s="188"/>
      <c r="AH12" s="188"/>
      <c r="AI12" s="188"/>
      <c r="AJ12" s="188"/>
      <c r="AK12" s="908"/>
      <c r="AL12" s="909"/>
      <c r="AM12" s="909"/>
      <c r="AN12" s="909"/>
      <c r="AO12" s="910"/>
      <c r="AP12" s="2"/>
      <c r="AQ12" s="189">
        <f>IF(P12="材質劣化",2,IF(P12="漏水",3,1))</f>
        <v>1</v>
      </c>
    </row>
    <row r="13" spans="2:86" ht="12" customHeight="1" x14ac:dyDescent="0.15">
      <c r="B13" s="872"/>
      <c r="C13" s="877"/>
      <c r="D13" s="875"/>
      <c r="E13" s="875"/>
      <c r="F13" s="875"/>
      <c r="G13" s="875"/>
      <c r="H13" s="875"/>
      <c r="I13" s="875"/>
      <c r="J13" s="876"/>
      <c r="K13" s="185"/>
      <c r="L13" s="908"/>
      <c r="M13" s="910"/>
      <c r="N13" s="908"/>
      <c r="O13" s="910"/>
      <c r="P13" s="908"/>
      <c r="Q13" s="910"/>
      <c r="R13" s="604"/>
      <c r="S13" s="620"/>
      <c r="T13" s="605"/>
      <c r="U13" s="908"/>
      <c r="V13" s="910"/>
      <c r="W13" s="908"/>
      <c r="X13" s="910"/>
      <c r="Y13" s="186"/>
      <c r="Z13" s="187"/>
      <c r="AA13" s="187"/>
      <c r="AB13" s="187"/>
      <c r="AC13" s="188"/>
      <c r="AD13" s="188"/>
      <c r="AE13" s="188"/>
      <c r="AF13" s="188"/>
      <c r="AG13" s="188"/>
      <c r="AH13" s="188"/>
      <c r="AI13" s="188"/>
      <c r="AJ13" s="188"/>
      <c r="AK13" s="908"/>
      <c r="AL13" s="909"/>
      <c r="AM13" s="909"/>
      <c r="AN13" s="909"/>
      <c r="AO13" s="910"/>
      <c r="AP13" s="2"/>
      <c r="AQ13" s="189">
        <f t="shared" ref="AQ13:AQ34" si="2">IF(P13="材質劣化",2,IF(P13="漏水",3,1))</f>
        <v>1</v>
      </c>
    </row>
    <row r="14" spans="2:86" ht="12" customHeight="1" x14ac:dyDescent="0.15">
      <c r="B14" s="872"/>
      <c r="C14" s="877"/>
      <c r="D14" s="875"/>
      <c r="E14" s="875"/>
      <c r="F14" s="875"/>
      <c r="G14" s="875"/>
      <c r="H14" s="875"/>
      <c r="I14" s="875"/>
      <c r="J14" s="876"/>
      <c r="K14" s="185"/>
      <c r="L14" s="908"/>
      <c r="M14" s="910"/>
      <c r="N14" s="908"/>
      <c r="O14" s="910"/>
      <c r="P14" s="908"/>
      <c r="Q14" s="910"/>
      <c r="R14" s="604"/>
      <c r="S14" s="620"/>
      <c r="T14" s="605"/>
      <c r="U14" s="908"/>
      <c r="V14" s="910"/>
      <c r="W14" s="908"/>
      <c r="X14" s="910"/>
      <c r="Y14" s="186"/>
      <c r="Z14" s="187"/>
      <c r="AA14" s="187"/>
      <c r="AB14" s="187"/>
      <c r="AC14" s="188"/>
      <c r="AD14" s="188"/>
      <c r="AE14" s="188"/>
      <c r="AF14" s="188"/>
      <c r="AG14" s="188"/>
      <c r="AH14" s="188"/>
      <c r="AI14" s="188"/>
      <c r="AJ14" s="188"/>
      <c r="AK14" s="908"/>
      <c r="AL14" s="909"/>
      <c r="AM14" s="909"/>
      <c r="AN14" s="909"/>
      <c r="AO14" s="910"/>
      <c r="AP14" s="2"/>
      <c r="AQ14" s="189">
        <f t="shared" si="2"/>
        <v>1</v>
      </c>
    </row>
    <row r="15" spans="2:86" ht="12" customHeight="1" x14ac:dyDescent="0.15">
      <c r="B15" s="872"/>
      <c r="C15" s="877"/>
      <c r="D15" s="875"/>
      <c r="E15" s="875"/>
      <c r="F15" s="875"/>
      <c r="G15" s="875"/>
      <c r="H15" s="875"/>
      <c r="I15" s="875"/>
      <c r="J15" s="876"/>
      <c r="K15" s="185"/>
      <c r="L15" s="908"/>
      <c r="M15" s="910"/>
      <c r="N15" s="908"/>
      <c r="O15" s="910"/>
      <c r="P15" s="908"/>
      <c r="Q15" s="910"/>
      <c r="R15" s="604"/>
      <c r="S15" s="620"/>
      <c r="T15" s="605"/>
      <c r="U15" s="908"/>
      <c r="V15" s="910"/>
      <c r="W15" s="908"/>
      <c r="X15" s="910"/>
      <c r="Y15" s="186"/>
      <c r="Z15" s="187"/>
      <c r="AA15" s="187"/>
      <c r="AB15" s="187"/>
      <c r="AC15" s="188"/>
      <c r="AD15" s="188"/>
      <c r="AE15" s="188"/>
      <c r="AF15" s="188"/>
      <c r="AG15" s="188"/>
      <c r="AH15" s="188"/>
      <c r="AI15" s="188"/>
      <c r="AJ15" s="188"/>
      <c r="AK15" s="908"/>
      <c r="AL15" s="909"/>
      <c r="AM15" s="909"/>
      <c r="AN15" s="909"/>
      <c r="AO15" s="910"/>
      <c r="AP15" s="2"/>
      <c r="AQ15" s="189">
        <f t="shared" si="2"/>
        <v>1</v>
      </c>
    </row>
    <row r="16" spans="2:86" ht="12" customHeight="1" x14ac:dyDescent="0.15">
      <c r="B16" s="872"/>
      <c r="C16" s="877"/>
      <c r="D16" s="875"/>
      <c r="E16" s="875"/>
      <c r="F16" s="875"/>
      <c r="G16" s="875"/>
      <c r="H16" s="875"/>
      <c r="I16" s="875"/>
      <c r="J16" s="876"/>
      <c r="K16" s="185"/>
      <c r="L16" s="908"/>
      <c r="M16" s="910"/>
      <c r="N16" s="908"/>
      <c r="O16" s="910"/>
      <c r="P16" s="908"/>
      <c r="Q16" s="910"/>
      <c r="R16" s="604"/>
      <c r="S16" s="620"/>
      <c r="T16" s="605"/>
      <c r="U16" s="908"/>
      <c r="V16" s="910"/>
      <c r="W16" s="908"/>
      <c r="X16" s="910"/>
      <c r="Y16" s="186"/>
      <c r="Z16" s="187"/>
      <c r="AA16" s="187"/>
      <c r="AB16" s="187"/>
      <c r="AC16" s="188"/>
      <c r="AD16" s="188"/>
      <c r="AE16" s="188"/>
      <c r="AF16" s="188"/>
      <c r="AG16" s="188"/>
      <c r="AH16" s="188"/>
      <c r="AI16" s="188"/>
      <c r="AJ16" s="188"/>
      <c r="AK16" s="908"/>
      <c r="AL16" s="909"/>
      <c r="AM16" s="909"/>
      <c r="AN16" s="909"/>
      <c r="AO16" s="910"/>
      <c r="AP16" s="2"/>
      <c r="AQ16" s="189">
        <f t="shared" si="2"/>
        <v>1</v>
      </c>
    </row>
    <row r="17" spans="2:46" ht="12" customHeight="1" x14ac:dyDescent="0.15">
      <c r="B17" s="872"/>
      <c r="C17" s="877"/>
      <c r="D17" s="875"/>
      <c r="E17" s="875"/>
      <c r="F17" s="875"/>
      <c r="G17" s="875"/>
      <c r="H17" s="875"/>
      <c r="I17" s="875"/>
      <c r="J17" s="876"/>
      <c r="K17" s="185"/>
      <c r="L17" s="908"/>
      <c r="M17" s="910"/>
      <c r="N17" s="908"/>
      <c r="O17" s="910"/>
      <c r="P17" s="908"/>
      <c r="Q17" s="910"/>
      <c r="R17" s="604"/>
      <c r="S17" s="620"/>
      <c r="T17" s="605"/>
      <c r="U17" s="908"/>
      <c r="V17" s="910"/>
      <c r="W17" s="908"/>
      <c r="X17" s="910"/>
      <c r="Y17" s="186"/>
      <c r="Z17" s="187"/>
      <c r="AA17" s="187"/>
      <c r="AB17" s="187"/>
      <c r="AC17" s="188"/>
      <c r="AD17" s="188"/>
      <c r="AE17" s="188"/>
      <c r="AF17" s="188"/>
      <c r="AG17" s="188"/>
      <c r="AH17" s="188"/>
      <c r="AI17" s="188"/>
      <c r="AJ17" s="188"/>
      <c r="AK17" s="908"/>
      <c r="AL17" s="909"/>
      <c r="AM17" s="909"/>
      <c r="AN17" s="909"/>
      <c r="AO17" s="910"/>
      <c r="AP17" s="2"/>
      <c r="AQ17" s="189">
        <f t="shared" si="2"/>
        <v>1</v>
      </c>
    </row>
    <row r="18" spans="2:46" ht="12" customHeight="1" x14ac:dyDescent="0.15">
      <c r="B18" s="872"/>
      <c r="C18" s="877"/>
      <c r="D18" s="875"/>
      <c r="E18" s="875"/>
      <c r="F18" s="875"/>
      <c r="G18" s="875"/>
      <c r="H18" s="875"/>
      <c r="I18" s="875"/>
      <c r="J18" s="876"/>
      <c r="K18" s="185"/>
      <c r="L18" s="908"/>
      <c r="M18" s="910"/>
      <c r="N18" s="908"/>
      <c r="O18" s="910"/>
      <c r="P18" s="908"/>
      <c r="Q18" s="910"/>
      <c r="R18" s="604"/>
      <c r="S18" s="620"/>
      <c r="T18" s="605"/>
      <c r="U18" s="908"/>
      <c r="V18" s="910"/>
      <c r="W18" s="908"/>
      <c r="X18" s="910"/>
      <c r="Y18" s="186"/>
      <c r="Z18" s="187"/>
      <c r="AA18" s="187"/>
      <c r="AB18" s="187"/>
      <c r="AC18" s="188"/>
      <c r="AD18" s="188"/>
      <c r="AE18" s="188"/>
      <c r="AF18" s="188"/>
      <c r="AG18" s="188"/>
      <c r="AH18" s="188"/>
      <c r="AI18" s="188"/>
      <c r="AJ18" s="188"/>
      <c r="AK18" s="908"/>
      <c r="AL18" s="909"/>
      <c r="AM18" s="909"/>
      <c r="AN18" s="909"/>
      <c r="AO18" s="910"/>
      <c r="AP18" s="2"/>
      <c r="AQ18" s="189">
        <f t="shared" si="2"/>
        <v>1</v>
      </c>
    </row>
    <row r="19" spans="2:46" ht="12" customHeight="1" x14ac:dyDescent="0.15">
      <c r="B19" s="872"/>
      <c r="C19" s="877"/>
      <c r="D19" s="875"/>
      <c r="E19" s="875"/>
      <c r="F19" s="875"/>
      <c r="G19" s="875"/>
      <c r="H19" s="875"/>
      <c r="I19" s="875"/>
      <c r="J19" s="876"/>
      <c r="K19" s="185"/>
      <c r="L19" s="908"/>
      <c r="M19" s="910"/>
      <c r="N19" s="908"/>
      <c r="O19" s="910"/>
      <c r="P19" s="908"/>
      <c r="Q19" s="910"/>
      <c r="R19" s="604"/>
      <c r="S19" s="620"/>
      <c r="T19" s="605"/>
      <c r="U19" s="908"/>
      <c r="V19" s="910"/>
      <c r="W19" s="908"/>
      <c r="X19" s="910"/>
      <c r="Y19" s="186"/>
      <c r="Z19" s="187"/>
      <c r="AA19" s="187"/>
      <c r="AB19" s="187"/>
      <c r="AC19" s="188"/>
      <c r="AD19" s="188"/>
      <c r="AE19" s="188"/>
      <c r="AF19" s="188"/>
      <c r="AG19" s="188"/>
      <c r="AH19" s="188"/>
      <c r="AI19" s="188"/>
      <c r="AJ19" s="188"/>
      <c r="AK19" s="908"/>
      <c r="AL19" s="909"/>
      <c r="AM19" s="909"/>
      <c r="AN19" s="909"/>
      <c r="AO19" s="910"/>
      <c r="AP19" s="2"/>
      <c r="AQ19" s="189">
        <f t="shared" si="2"/>
        <v>1</v>
      </c>
    </row>
    <row r="20" spans="2:46" ht="12" customHeight="1" x14ac:dyDescent="0.15">
      <c r="B20" s="872"/>
      <c r="C20" s="877"/>
      <c r="D20" s="875"/>
      <c r="E20" s="875"/>
      <c r="F20" s="875"/>
      <c r="G20" s="875"/>
      <c r="H20" s="875"/>
      <c r="I20" s="875"/>
      <c r="J20" s="876"/>
      <c r="K20" s="185"/>
      <c r="L20" s="908"/>
      <c r="M20" s="910"/>
      <c r="N20" s="908"/>
      <c r="O20" s="910"/>
      <c r="P20" s="908"/>
      <c r="Q20" s="910"/>
      <c r="R20" s="604"/>
      <c r="S20" s="620"/>
      <c r="T20" s="605"/>
      <c r="U20" s="908"/>
      <c r="V20" s="910"/>
      <c r="W20" s="908"/>
      <c r="X20" s="910"/>
      <c r="Y20" s="186"/>
      <c r="Z20" s="187"/>
      <c r="AA20" s="187"/>
      <c r="AB20" s="187"/>
      <c r="AC20" s="188"/>
      <c r="AD20" s="188"/>
      <c r="AE20" s="188"/>
      <c r="AF20" s="188"/>
      <c r="AG20" s="188"/>
      <c r="AH20" s="188"/>
      <c r="AI20" s="188"/>
      <c r="AJ20" s="188"/>
      <c r="AK20" s="908"/>
      <c r="AL20" s="909"/>
      <c r="AM20" s="909"/>
      <c r="AN20" s="909"/>
      <c r="AO20" s="910"/>
      <c r="AP20" s="2"/>
      <c r="AQ20" s="189">
        <f t="shared" si="2"/>
        <v>1</v>
      </c>
    </row>
    <row r="21" spans="2:46" ht="12" customHeight="1" x14ac:dyDescent="0.15">
      <c r="B21" s="872"/>
      <c r="C21" s="877"/>
      <c r="D21" s="875"/>
      <c r="E21" s="875"/>
      <c r="F21" s="875"/>
      <c r="G21" s="875"/>
      <c r="H21" s="875"/>
      <c r="I21" s="875"/>
      <c r="J21" s="876"/>
      <c r="K21" s="185"/>
      <c r="L21" s="908"/>
      <c r="M21" s="910"/>
      <c r="N21" s="908"/>
      <c r="O21" s="910"/>
      <c r="P21" s="908"/>
      <c r="Q21" s="910"/>
      <c r="R21" s="604"/>
      <c r="S21" s="620"/>
      <c r="T21" s="605"/>
      <c r="U21" s="908"/>
      <c r="V21" s="910"/>
      <c r="W21" s="908"/>
      <c r="X21" s="910"/>
      <c r="Y21" s="186"/>
      <c r="Z21" s="187"/>
      <c r="AA21" s="187"/>
      <c r="AB21" s="187"/>
      <c r="AC21" s="188"/>
      <c r="AD21" s="188"/>
      <c r="AE21" s="188"/>
      <c r="AF21" s="188"/>
      <c r="AG21" s="188"/>
      <c r="AH21" s="188"/>
      <c r="AI21" s="188"/>
      <c r="AJ21" s="188"/>
      <c r="AK21" s="908"/>
      <c r="AL21" s="909"/>
      <c r="AM21" s="909"/>
      <c r="AN21" s="909"/>
      <c r="AO21" s="910"/>
      <c r="AP21" s="2"/>
      <c r="AQ21" s="189">
        <f>IF(P21="材質劣化",2,IF(P21="漏水",3,1))</f>
        <v>1</v>
      </c>
    </row>
    <row r="22" spans="2:46" ht="12" customHeight="1" x14ac:dyDescent="0.15">
      <c r="B22" s="872"/>
      <c r="C22" s="877"/>
      <c r="D22" s="875"/>
      <c r="E22" s="875"/>
      <c r="F22" s="875"/>
      <c r="G22" s="875"/>
      <c r="H22" s="875"/>
      <c r="I22" s="875"/>
      <c r="J22" s="876"/>
      <c r="K22" s="185"/>
      <c r="L22" s="908"/>
      <c r="M22" s="910"/>
      <c r="N22" s="908"/>
      <c r="O22" s="910"/>
      <c r="P22" s="908"/>
      <c r="Q22" s="910"/>
      <c r="R22" s="604"/>
      <c r="S22" s="620"/>
      <c r="T22" s="605"/>
      <c r="U22" s="908"/>
      <c r="V22" s="910"/>
      <c r="W22" s="908"/>
      <c r="X22" s="910"/>
      <c r="Y22" s="186"/>
      <c r="Z22" s="187"/>
      <c r="AA22" s="187"/>
      <c r="AB22" s="187"/>
      <c r="AC22" s="188"/>
      <c r="AD22" s="188"/>
      <c r="AE22" s="188"/>
      <c r="AF22" s="188"/>
      <c r="AG22" s="188"/>
      <c r="AH22" s="188"/>
      <c r="AI22" s="188"/>
      <c r="AJ22" s="188"/>
      <c r="AK22" s="908"/>
      <c r="AL22" s="909"/>
      <c r="AM22" s="909"/>
      <c r="AN22" s="909"/>
      <c r="AO22" s="910"/>
      <c r="AP22" s="2"/>
      <c r="AQ22" s="189">
        <f t="shared" si="2"/>
        <v>1</v>
      </c>
    </row>
    <row r="23" spans="2:46" ht="12" customHeight="1" x14ac:dyDescent="0.15">
      <c r="B23" s="872"/>
      <c r="C23" s="877"/>
      <c r="D23" s="875"/>
      <c r="E23" s="875"/>
      <c r="F23" s="875"/>
      <c r="G23" s="875"/>
      <c r="H23" s="875"/>
      <c r="I23" s="875"/>
      <c r="J23" s="876"/>
      <c r="K23" s="185"/>
      <c r="L23" s="908"/>
      <c r="M23" s="910"/>
      <c r="N23" s="908"/>
      <c r="O23" s="910"/>
      <c r="P23" s="908"/>
      <c r="Q23" s="910"/>
      <c r="R23" s="604"/>
      <c r="S23" s="620"/>
      <c r="T23" s="605"/>
      <c r="U23" s="908"/>
      <c r="V23" s="910"/>
      <c r="W23" s="908"/>
      <c r="X23" s="910"/>
      <c r="Y23" s="186"/>
      <c r="Z23" s="187"/>
      <c r="AA23" s="187"/>
      <c r="AB23" s="187"/>
      <c r="AC23" s="188"/>
      <c r="AD23" s="188"/>
      <c r="AE23" s="188"/>
      <c r="AF23" s="188"/>
      <c r="AG23" s="188"/>
      <c r="AH23" s="188"/>
      <c r="AI23" s="188"/>
      <c r="AJ23" s="188"/>
      <c r="AK23" s="908"/>
      <c r="AL23" s="909"/>
      <c r="AM23" s="909"/>
      <c r="AN23" s="909"/>
      <c r="AO23" s="910"/>
      <c r="AP23" s="2"/>
      <c r="AQ23" s="189">
        <f t="shared" si="2"/>
        <v>1</v>
      </c>
    </row>
    <row r="24" spans="2:46" ht="12" customHeight="1" x14ac:dyDescent="0.15">
      <c r="B24" s="872"/>
      <c r="C24" s="877"/>
      <c r="D24" s="875"/>
      <c r="E24" s="875"/>
      <c r="F24" s="875"/>
      <c r="G24" s="875"/>
      <c r="H24" s="875"/>
      <c r="I24" s="875"/>
      <c r="J24" s="876"/>
      <c r="K24" s="185"/>
      <c r="L24" s="908"/>
      <c r="M24" s="910"/>
      <c r="N24" s="908"/>
      <c r="O24" s="910"/>
      <c r="P24" s="908"/>
      <c r="Q24" s="910"/>
      <c r="R24" s="604"/>
      <c r="S24" s="620"/>
      <c r="T24" s="605"/>
      <c r="U24" s="908"/>
      <c r="V24" s="910"/>
      <c r="W24" s="908"/>
      <c r="X24" s="910"/>
      <c r="Y24" s="186"/>
      <c r="Z24" s="187"/>
      <c r="AA24" s="187"/>
      <c r="AB24" s="187"/>
      <c r="AC24" s="188"/>
      <c r="AD24" s="188"/>
      <c r="AE24" s="188"/>
      <c r="AF24" s="188"/>
      <c r="AG24" s="188"/>
      <c r="AH24" s="188"/>
      <c r="AI24" s="188"/>
      <c r="AJ24" s="188"/>
      <c r="AK24" s="908"/>
      <c r="AL24" s="909"/>
      <c r="AM24" s="909"/>
      <c r="AN24" s="909"/>
      <c r="AO24" s="910"/>
      <c r="AP24" s="2"/>
      <c r="AQ24" s="189">
        <f t="shared" si="2"/>
        <v>1</v>
      </c>
    </row>
    <row r="25" spans="2:46" ht="12" customHeight="1" x14ac:dyDescent="0.15">
      <c r="B25" s="872"/>
      <c r="C25" s="877"/>
      <c r="D25" s="875"/>
      <c r="E25" s="875"/>
      <c r="F25" s="875"/>
      <c r="G25" s="875"/>
      <c r="H25" s="875"/>
      <c r="I25" s="875"/>
      <c r="J25" s="876"/>
      <c r="K25" s="185"/>
      <c r="L25" s="908"/>
      <c r="M25" s="910"/>
      <c r="N25" s="908"/>
      <c r="O25" s="910"/>
      <c r="P25" s="908"/>
      <c r="Q25" s="910"/>
      <c r="R25" s="604"/>
      <c r="S25" s="620"/>
      <c r="T25" s="605"/>
      <c r="U25" s="908"/>
      <c r="V25" s="910"/>
      <c r="W25" s="908"/>
      <c r="X25" s="910"/>
      <c r="Y25" s="186"/>
      <c r="Z25" s="187"/>
      <c r="AA25" s="187"/>
      <c r="AB25" s="187"/>
      <c r="AC25" s="188"/>
      <c r="AD25" s="188"/>
      <c r="AE25" s="188"/>
      <c r="AF25" s="188"/>
      <c r="AG25" s="188"/>
      <c r="AH25" s="188"/>
      <c r="AI25" s="188"/>
      <c r="AJ25" s="188"/>
      <c r="AK25" s="908"/>
      <c r="AL25" s="909"/>
      <c r="AM25" s="909"/>
      <c r="AN25" s="909"/>
      <c r="AO25" s="910"/>
      <c r="AP25" s="2"/>
      <c r="AQ25" s="189">
        <f t="shared" si="2"/>
        <v>1</v>
      </c>
    </row>
    <row r="26" spans="2:46" ht="12" customHeight="1" x14ac:dyDescent="0.15">
      <c r="B26" s="872"/>
      <c r="C26" s="877"/>
      <c r="D26" s="875"/>
      <c r="E26" s="875"/>
      <c r="F26" s="875"/>
      <c r="G26" s="875"/>
      <c r="H26" s="875"/>
      <c r="I26" s="875"/>
      <c r="J26" s="876"/>
      <c r="K26" s="185"/>
      <c r="L26" s="908"/>
      <c r="M26" s="910"/>
      <c r="N26" s="908"/>
      <c r="O26" s="910"/>
      <c r="P26" s="908"/>
      <c r="Q26" s="910"/>
      <c r="R26" s="604"/>
      <c r="S26" s="620"/>
      <c r="T26" s="605"/>
      <c r="U26" s="908"/>
      <c r="V26" s="910"/>
      <c r="W26" s="908"/>
      <c r="X26" s="910"/>
      <c r="Y26" s="186"/>
      <c r="Z26" s="187"/>
      <c r="AA26" s="187"/>
      <c r="AB26" s="187"/>
      <c r="AC26" s="188"/>
      <c r="AD26" s="188"/>
      <c r="AE26" s="188"/>
      <c r="AF26" s="188"/>
      <c r="AG26" s="188"/>
      <c r="AH26" s="188"/>
      <c r="AI26" s="188"/>
      <c r="AJ26" s="188"/>
      <c r="AK26" s="908"/>
      <c r="AL26" s="909"/>
      <c r="AM26" s="909"/>
      <c r="AN26" s="909"/>
      <c r="AO26" s="910"/>
      <c r="AP26" s="2"/>
      <c r="AQ26" s="189">
        <f t="shared" si="2"/>
        <v>1</v>
      </c>
    </row>
    <row r="27" spans="2:46" ht="12" customHeight="1" x14ac:dyDescent="0.15">
      <c r="B27" s="872"/>
      <c r="C27" s="877"/>
      <c r="D27" s="875"/>
      <c r="E27" s="875"/>
      <c r="F27" s="875"/>
      <c r="G27" s="875"/>
      <c r="H27" s="875"/>
      <c r="I27" s="875"/>
      <c r="J27" s="876"/>
      <c r="K27" s="185"/>
      <c r="L27" s="908"/>
      <c r="M27" s="910"/>
      <c r="N27" s="908"/>
      <c r="O27" s="910"/>
      <c r="P27" s="908"/>
      <c r="Q27" s="910"/>
      <c r="R27" s="604"/>
      <c r="S27" s="620"/>
      <c r="T27" s="605"/>
      <c r="U27" s="908"/>
      <c r="V27" s="910"/>
      <c r="W27" s="908"/>
      <c r="X27" s="910"/>
      <c r="Y27" s="186"/>
      <c r="Z27" s="187"/>
      <c r="AA27" s="187"/>
      <c r="AB27" s="187"/>
      <c r="AC27" s="188"/>
      <c r="AD27" s="188"/>
      <c r="AE27" s="188"/>
      <c r="AF27" s="188"/>
      <c r="AG27" s="188"/>
      <c r="AH27" s="188"/>
      <c r="AI27" s="188"/>
      <c r="AJ27" s="188"/>
      <c r="AK27" s="908"/>
      <c r="AL27" s="909"/>
      <c r="AM27" s="909"/>
      <c r="AN27" s="909"/>
      <c r="AO27" s="910"/>
      <c r="AP27" s="2"/>
      <c r="AQ27" s="189">
        <f t="shared" si="2"/>
        <v>1</v>
      </c>
    </row>
    <row r="28" spans="2:46" ht="12" customHeight="1" x14ac:dyDescent="0.15">
      <c r="B28" s="872"/>
      <c r="C28" s="877"/>
      <c r="D28" s="875"/>
      <c r="E28" s="875"/>
      <c r="F28" s="875"/>
      <c r="G28" s="875"/>
      <c r="H28" s="875"/>
      <c r="I28" s="875"/>
      <c r="J28" s="876"/>
      <c r="K28" s="185"/>
      <c r="L28" s="908"/>
      <c r="M28" s="910"/>
      <c r="N28" s="908"/>
      <c r="O28" s="910"/>
      <c r="P28" s="908"/>
      <c r="Q28" s="910"/>
      <c r="R28" s="604"/>
      <c r="S28" s="620"/>
      <c r="T28" s="605"/>
      <c r="U28" s="908"/>
      <c r="V28" s="910"/>
      <c r="W28" s="908"/>
      <c r="X28" s="910"/>
      <c r="Y28" s="186"/>
      <c r="Z28" s="187"/>
      <c r="AA28" s="187"/>
      <c r="AB28" s="187"/>
      <c r="AC28" s="188"/>
      <c r="AD28" s="188"/>
      <c r="AE28" s="188"/>
      <c r="AF28" s="188"/>
      <c r="AG28" s="188"/>
      <c r="AH28" s="188"/>
      <c r="AI28" s="188"/>
      <c r="AJ28" s="188"/>
      <c r="AK28" s="908"/>
      <c r="AL28" s="909"/>
      <c r="AM28" s="909"/>
      <c r="AN28" s="909"/>
      <c r="AO28" s="910"/>
      <c r="AP28" s="2"/>
      <c r="AQ28" s="189">
        <f t="shared" si="2"/>
        <v>1</v>
      </c>
    </row>
    <row r="29" spans="2:46" ht="12" customHeight="1" x14ac:dyDescent="0.15">
      <c r="B29" s="872"/>
      <c r="C29" s="877"/>
      <c r="D29" s="875"/>
      <c r="E29" s="875"/>
      <c r="F29" s="875"/>
      <c r="G29" s="875"/>
      <c r="H29" s="875"/>
      <c r="I29" s="875"/>
      <c r="J29" s="876"/>
      <c r="K29" s="185"/>
      <c r="L29" s="908"/>
      <c r="M29" s="910"/>
      <c r="N29" s="908"/>
      <c r="O29" s="910"/>
      <c r="P29" s="908"/>
      <c r="Q29" s="910"/>
      <c r="R29" s="604"/>
      <c r="S29" s="620"/>
      <c r="T29" s="605"/>
      <c r="U29" s="908"/>
      <c r="V29" s="910"/>
      <c r="W29" s="908"/>
      <c r="X29" s="910"/>
      <c r="Y29" s="186"/>
      <c r="Z29" s="187"/>
      <c r="AA29" s="187"/>
      <c r="AB29" s="187"/>
      <c r="AC29" s="188"/>
      <c r="AD29" s="188"/>
      <c r="AE29" s="188"/>
      <c r="AF29" s="188"/>
      <c r="AG29" s="188"/>
      <c r="AH29" s="188"/>
      <c r="AI29" s="188"/>
      <c r="AJ29" s="188"/>
      <c r="AK29" s="908"/>
      <c r="AL29" s="909"/>
      <c r="AM29" s="909"/>
      <c r="AN29" s="909"/>
      <c r="AO29" s="910"/>
      <c r="AP29" s="2"/>
      <c r="AQ29" s="189">
        <f t="shared" si="2"/>
        <v>1</v>
      </c>
    </row>
    <row r="30" spans="2:46" ht="12" customHeight="1" x14ac:dyDescent="0.15">
      <c r="B30" s="872"/>
      <c r="C30" s="877"/>
      <c r="D30" s="875"/>
      <c r="E30" s="875"/>
      <c r="F30" s="875"/>
      <c r="G30" s="875"/>
      <c r="H30" s="875"/>
      <c r="I30" s="875"/>
      <c r="J30" s="876"/>
      <c r="K30" s="185"/>
      <c r="L30" s="908"/>
      <c r="M30" s="910"/>
      <c r="N30" s="908"/>
      <c r="O30" s="910"/>
      <c r="P30" s="908"/>
      <c r="Q30" s="910"/>
      <c r="R30" s="604"/>
      <c r="S30" s="620"/>
      <c r="T30" s="605"/>
      <c r="U30" s="908"/>
      <c r="V30" s="910"/>
      <c r="W30" s="908"/>
      <c r="X30" s="910"/>
      <c r="Y30" s="186"/>
      <c r="Z30" s="187"/>
      <c r="AA30" s="187"/>
      <c r="AB30" s="187"/>
      <c r="AC30" s="188"/>
      <c r="AD30" s="188"/>
      <c r="AE30" s="188"/>
      <c r="AF30" s="188"/>
      <c r="AG30" s="188"/>
      <c r="AH30" s="188"/>
      <c r="AI30" s="188"/>
      <c r="AJ30" s="188"/>
      <c r="AK30" s="908"/>
      <c r="AL30" s="909"/>
      <c r="AM30" s="909"/>
      <c r="AN30" s="909"/>
      <c r="AO30" s="910"/>
      <c r="AP30" s="2"/>
      <c r="AQ30" s="189">
        <f t="shared" si="2"/>
        <v>1</v>
      </c>
    </row>
    <row r="31" spans="2:46" ht="12" customHeight="1" x14ac:dyDescent="0.15">
      <c r="B31" s="872"/>
      <c r="C31" s="877"/>
      <c r="D31" s="875"/>
      <c r="E31" s="875"/>
      <c r="F31" s="875"/>
      <c r="G31" s="875"/>
      <c r="H31" s="875"/>
      <c r="I31" s="875"/>
      <c r="J31" s="876"/>
      <c r="K31" s="185"/>
      <c r="L31" s="908"/>
      <c r="M31" s="910"/>
      <c r="N31" s="908"/>
      <c r="O31" s="910"/>
      <c r="P31" s="908"/>
      <c r="Q31" s="910"/>
      <c r="R31" s="604"/>
      <c r="S31" s="620"/>
      <c r="T31" s="605"/>
      <c r="U31" s="908"/>
      <c r="V31" s="910"/>
      <c r="W31" s="908"/>
      <c r="X31" s="910"/>
      <c r="Y31" s="186"/>
      <c r="Z31" s="187"/>
      <c r="AA31" s="187"/>
      <c r="AB31" s="187"/>
      <c r="AC31" s="188"/>
      <c r="AD31" s="188"/>
      <c r="AE31" s="188"/>
      <c r="AF31" s="188"/>
      <c r="AG31" s="188"/>
      <c r="AH31" s="188"/>
      <c r="AI31" s="188"/>
      <c r="AJ31" s="188"/>
      <c r="AK31" s="908"/>
      <c r="AL31" s="909"/>
      <c r="AM31" s="909"/>
      <c r="AN31" s="909"/>
      <c r="AO31" s="910"/>
      <c r="AP31" s="2"/>
      <c r="AQ31" s="189">
        <f t="shared" si="2"/>
        <v>1</v>
      </c>
    </row>
    <row r="32" spans="2:46" ht="12" customHeight="1" x14ac:dyDescent="0.15">
      <c r="B32" s="872"/>
      <c r="C32" s="877"/>
      <c r="D32" s="875"/>
      <c r="E32" s="875"/>
      <c r="F32" s="875"/>
      <c r="G32" s="875"/>
      <c r="H32" s="875"/>
      <c r="I32" s="875"/>
      <c r="J32" s="876"/>
      <c r="K32" s="185"/>
      <c r="L32" s="908"/>
      <c r="M32" s="910"/>
      <c r="N32" s="908"/>
      <c r="O32" s="910"/>
      <c r="P32" s="908"/>
      <c r="Q32" s="910"/>
      <c r="R32" s="604"/>
      <c r="S32" s="620"/>
      <c r="T32" s="605"/>
      <c r="U32" s="908"/>
      <c r="V32" s="910"/>
      <c r="W32" s="908"/>
      <c r="X32" s="910"/>
      <c r="Y32" s="186"/>
      <c r="Z32" s="187"/>
      <c r="AA32" s="187"/>
      <c r="AB32" s="187"/>
      <c r="AC32" s="188"/>
      <c r="AD32" s="188"/>
      <c r="AE32" s="188"/>
      <c r="AF32" s="188"/>
      <c r="AG32" s="188"/>
      <c r="AH32" s="188"/>
      <c r="AI32" s="188"/>
      <c r="AJ32" s="188"/>
      <c r="AK32" s="908"/>
      <c r="AL32" s="909"/>
      <c r="AM32" s="909"/>
      <c r="AN32" s="909"/>
      <c r="AO32" s="910"/>
      <c r="AP32" s="2"/>
      <c r="AQ32" s="189">
        <f t="shared" si="2"/>
        <v>1</v>
      </c>
      <c r="AS32" s="856"/>
      <c r="AT32" s="856"/>
    </row>
    <row r="33" spans="2:86" ht="12" customHeight="1" x14ac:dyDescent="0.15">
      <c r="B33" s="872"/>
      <c r="C33" s="877"/>
      <c r="D33" s="875"/>
      <c r="E33" s="875"/>
      <c r="F33" s="875"/>
      <c r="G33" s="875"/>
      <c r="H33" s="875"/>
      <c r="I33" s="875"/>
      <c r="J33" s="876"/>
      <c r="K33" s="185"/>
      <c r="L33" s="908"/>
      <c r="M33" s="910"/>
      <c r="N33" s="908"/>
      <c r="O33" s="910"/>
      <c r="P33" s="908"/>
      <c r="Q33" s="910"/>
      <c r="R33" s="604"/>
      <c r="S33" s="620"/>
      <c r="T33" s="605"/>
      <c r="U33" s="908"/>
      <c r="V33" s="910"/>
      <c r="W33" s="908"/>
      <c r="X33" s="910"/>
      <c r="Y33" s="186"/>
      <c r="Z33" s="187"/>
      <c r="AA33" s="187"/>
      <c r="AB33" s="187"/>
      <c r="AC33" s="188"/>
      <c r="AD33" s="188"/>
      <c r="AE33" s="188"/>
      <c r="AF33" s="188"/>
      <c r="AG33" s="188"/>
      <c r="AH33" s="188"/>
      <c r="AI33" s="188"/>
      <c r="AJ33" s="188"/>
      <c r="AK33" s="908"/>
      <c r="AL33" s="909"/>
      <c r="AM33" s="909"/>
      <c r="AN33" s="909"/>
      <c r="AO33" s="910"/>
      <c r="AP33" s="2"/>
      <c r="AQ33" s="189">
        <f t="shared" si="2"/>
        <v>1</v>
      </c>
      <c r="AS33" s="911"/>
      <c r="AT33" s="911"/>
    </row>
    <row r="34" spans="2:86" ht="12" customHeight="1" x14ac:dyDescent="0.15">
      <c r="B34" s="872"/>
      <c r="C34" s="877"/>
      <c r="D34" s="875"/>
      <c r="E34" s="875"/>
      <c r="F34" s="875"/>
      <c r="G34" s="875"/>
      <c r="H34" s="875"/>
      <c r="I34" s="875"/>
      <c r="J34" s="876"/>
      <c r="K34" s="185"/>
      <c r="L34" s="908"/>
      <c r="M34" s="910"/>
      <c r="N34" s="908"/>
      <c r="O34" s="910"/>
      <c r="P34" s="908"/>
      <c r="Q34" s="910"/>
      <c r="R34" s="604"/>
      <c r="S34" s="620"/>
      <c r="T34" s="605"/>
      <c r="U34" s="908"/>
      <c r="V34" s="910"/>
      <c r="W34" s="908"/>
      <c r="X34" s="910"/>
      <c r="Y34" s="186"/>
      <c r="Z34" s="187"/>
      <c r="AA34" s="187"/>
      <c r="AB34" s="187"/>
      <c r="AC34" s="188"/>
      <c r="AD34" s="188"/>
      <c r="AE34" s="188"/>
      <c r="AF34" s="188"/>
      <c r="AG34" s="188"/>
      <c r="AH34" s="188"/>
      <c r="AI34" s="188"/>
      <c r="AJ34" s="188"/>
      <c r="AK34" s="908"/>
      <c r="AL34" s="909"/>
      <c r="AM34" s="909"/>
      <c r="AN34" s="909"/>
      <c r="AO34" s="910"/>
      <c r="AP34" s="2"/>
      <c r="AQ34" s="189">
        <f t="shared" si="2"/>
        <v>1</v>
      </c>
      <c r="AS34" s="912"/>
      <c r="AT34" s="912"/>
    </row>
    <row r="35" spans="2:86" ht="12" customHeight="1" x14ac:dyDescent="0.15">
      <c r="B35" s="872"/>
      <c r="C35" s="877"/>
      <c r="D35" s="875"/>
      <c r="E35" s="875"/>
      <c r="F35" s="875"/>
      <c r="G35" s="875"/>
      <c r="H35" s="875"/>
      <c r="I35" s="875"/>
      <c r="J35" s="876"/>
      <c r="K35" s="913" t="s">
        <v>945</v>
      </c>
      <c r="L35" s="898" t="s">
        <v>946</v>
      </c>
      <c r="M35" s="898"/>
      <c r="N35" s="898"/>
      <c r="O35" s="898"/>
      <c r="P35" s="898"/>
      <c r="Q35" s="898"/>
      <c r="R35" s="898"/>
      <c r="S35" s="898"/>
      <c r="T35" s="898"/>
      <c r="U35" s="898"/>
      <c r="V35" s="898"/>
      <c r="W35" s="898"/>
      <c r="X35" s="898"/>
      <c r="Y35" s="884" t="s">
        <v>947</v>
      </c>
      <c r="Z35" s="885"/>
      <c r="AA35" s="885"/>
      <c r="AB35" s="886"/>
      <c r="AC35" s="190">
        <f t="shared" ref="AC35:AJ35" si="3">SUM(AC11:AC34)</f>
        <v>0</v>
      </c>
      <c r="AD35" s="190">
        <f t="shared" si="3"/>
        <v>0</v>
      </c>
      <c r="AE35" s="190">
        <f>SUM(AE11:AE34)</f>
        <v>0</v>
      </c>
      <c r="AF35" s="190">
        <f t="shared" si="3"/>
        <v>2.5000000000000001E-3</v>
      </c>
      <c r="AG35" s="190">
        <f t="shared" si="3"/>
        <v>0</v>
      </c>
      <c r="AH35" s="190">
        <f t="shared" si="3"/>
        <v>0</v>
      </c>
      <c r="AI35" s="190">
        <f t="shared" si="3"/>
        <v>0</v>
      </c>
      <c r="AJ35" s="191">
        <f t="shared" si="3"/>
        <v>0</v>
      </c>
      <c r="AK35" s="898" t="s">
        <v>948</v>
      </c>
      <c r="AL35" s="898"/>
      <c r="AM35" s="915" t="s">
        <v>949</v>
      </c>
      <c r="AN35" s="915"/>
      <c r="AO35" s="915"/>
      <c r="AP35" s="2"/>
    </row>
    <row r="36" spans="2:86" ht="12" customHeight="1" x14ac:dyDescent="0.15">
      <c r="B36" s="872"/>
      <c r="C36" s="877"/>
      <c r="D36" s="875"/>
      <c r="E36" s="875"/>
      <c r="F36" s="875"/>
      <c r="G36" s="875"/>
      <c r="H36" s="875"/>
      <c r="I36" s="875"/>
      <c r="J36" s="876"/>
      <c r="K36" s="914"/>
      <c r="L36" s="892" t="s">
        <v>950</v>
      </c>
      <c r="M36" s="899"/>
      <c r="N36" s="893"/>
      <c r="O36" s="892" t="s">
        <v>951</v>
      </c>
      <c r="P36" s="899"/>
      <c r="Q36" s="899"/>
      <c r="R36" s="899"/>
      <c r="S36" s="899"/>
      <c r="T36" s="899"/>
      <c r="U36" s="899"/>
      <c r="V36" s="899"/>
      <c r="W36" s="899"/>
      <c r="X36" s="893"/>
      <c r="Y36" s="183" t="s">
        <v>527</v>
      </c>
      <c r="Z36" s="184" t="s">
        <v>526</v>
      </c>
      <c r="AA36" s="184" t="s">
        <v>943</v>
      </c>
      <c r="AB36" s="184" t="s">
        <v>944</v>
      </c>
      <c r="AC36" s="184" t="s">
        <v>527</v>
      </c>
      <c r="AD36" s="184" t="s">
        <v>526</v>
      </c>
      <c r="AE36" s="184" t="s">
        <v>943</v>
      </c>
      <c r="AF36" s="184" t="s">
        <v>944</v>
      </c>
      <c r="AG36" s="184" t="s">
        <v>527</v>
      </c>
      <c r="AH36" s="184" t="s">
        <v>526</v>
      </c>
      <c r="AI36" s="184" t="s">
        <v>943</v>
      </c>
      <c r="AJ36" s="192" t="s">
        <v>944</v>
      </c>
      <c r="AK36" s="898"/>
      <c r="AL36" s="898"/>
      <c r="AM36" s="915"/>
      <c r="AN36" s="915"/>
      <c r="AO36" s="915"/>
      <c r="AP36" s="2"/>
    </row>
    <row r="37" spans="2:86" ht="14.25" customHeight="1" x14ac:dyDescent="0.15">
      <c r="B37" s="872"/>
      <c r="C37" s="877"/>
      <c r="D37" s="875"/>
      <c r="E37" s="875"/>
      <c r="F37" s="875"/>
      <c r="G37" s="875"/>
      <c r="H37" s="875"/>
      <c r="I37" s="875"/>
      <c r="J37" s="876"/>
      <c r="K37" s="914"/>
      <c r="L37" s="894"/>
      <c r="M37" s="903"/>
      <c r="N37" s="895"/>
      <c r="O37" s="894"/>
      <c r="P37" s="903"/>
      <c r="Q37" s="903"/>
      <c r="R37" s="903"/>
      <c r="S37" s="903"/>
      <c r="T37" s="903"/>
      <c r="U37" s="903"/>
      <c r="V37" s="903"/>
      <c r="W37" s="903"/>
      <c r="X37" s="895"/>
      <c r="Y37" s="916">
        <f>COUNTIF(Y11:Y34,"〇")</f>
        <v>0</v>
      </c>
      <c r="Z37" s="916">
        <f>COUNTIF(Z11:Z34,"〇")</f>
        <v>0</v>
      </c>
      <c r="AA37" s="916">
        <f>COUNTIF(AA11:AA34,"〇")</f>
        <v>0</v>
      </c>
      <c r="AB37" s="916">
        <f>COUNTIF(AB11:AB34,"〇")</f>
        <v>0</v>
      </c>
      <c r="AC37" s="916">
        <f>COUNTA(AC11:AC34)</f>
        <v>0</v>
      </c>
      <c r="AD37" s="916">
        <f t="shared" ref="AD37:AI37" si="4">COUNTA(AD11:AD34)</f>
        <v>0</v>
      </c>
      <c r="AE37" s="916">
        <f t="shared" si="4"/>
        <v>0</v>
      </c>
      <c r="AF37" s="916">
        <f t="shared" si="4"/>
        <v>1</v>
      </c>
      <c r="AG37" s="916">
        <f t="shared" si="4"/>
        <v>0</v>
      </c>
      <c r="AH37" s="916">
        <f t="shared" si="4"/>
        <v>0</v>
      </c>
      <c r="AI37" s="916">
        <f t="shared" si="4"/>
        <v>0</v>
      </c>
      <c r="AJ37" s="916">
        <f>COUNTA(AJ11:AJ34)</f>
        <v>0</v>
      </c>
      <c r="AK37" s="898"/>
      <c r="AL37" s="898"/>
      <c r="AM37" s="915"/>
      <c r="AN37" s="915"/>
      <c r="AO37" s="915"/>
      <c r="AP37" s="2"/>
    </row>
    <row r="38" spans="2:86" ht="14.25" customHeight="1" x14ac:dyDescent="0.15">
      <c r="B38" s="872"/>
      <c r="C38" s="877"/>
      <c r="D38" s="875"/>
      <c r="E38" s="875"/>
      <c r="F38" s="875"/>
      <c r="G38" s="875"/>
      <c r="H38" s="875"/>
      <c r="I38" s="875"/>
      <c r="J38" s="876"/>
      <c r="K38" s="914"/>
      <c r="L38" s="896"/>
      <c r="M38" s="900"/>
      <c r="N38" s="897"/>
      <c r="O38" s="896"/>
      <c r="P38" s="900"/>
      <c r="Q38" s="900"/>
      <c r="R38" s="900"/>
      <c r="S38" s="900"/>
      <c r="T38" s="900"/>
      <c r="U38" s="900"/>
      <c r="V38" s="900"/>
      <c r="W38" s="900"/>
      <c r="X38" s="897"/>
      <c r="Y38" s="916"/>
      <c r="Z38" s="916"/>
      <c r="AA38" s="916"/>
      <c r="AB38" s="916"/>
      <c r="AC38" s="916"/>
      <c r="AD38" s="916"/>
      <c r="AE38" s="916"/>
      <c r="AF38" s="916"/>
      <c r="AG38" s="916"/>
      <c r="AH38" s="916"/>
      <c r="AI38" s="916"/>
      <c r="AJ38" s="916"/>
      <c r="AK38" s="898"/>
      <c r="AL38" s="898"/>
      <c r="AM38" s="915"/>
      <c r="AN38" s="915"/>
      <c r="AO38" s="915"/>
      <c r="AP38" s="2"/>
    </row>
    <row r="39" spans="2:86" ht="12" customHeight="1" x14ac:dyDescent="0.15">
      <c r="B39" s="872"/>
      <c r="C39" s="877"/>
      <c r="D39" s="875"/>
      <c r="E39" s="875"/>
      <c r="F39" s="875"/>
      <c r="G39" s="875"/>
      <c r="H39" s="875"/>
      <c r="I39" s="875"/>
      <c r="J39" s="875"/>
      <c r="K39" s="924" t="s">
        <v>952</v>
      </c>
      <c r="L39" s="926"/>
      <c r="M39" s="926"/>
      <c r="N39" s="926"/>
      <c r="O39" s="926"/>
      <c r="P39" s="926"/>
      <c r="Q39" s="926"/>
      <c r="R39" s="926"/>
      <c r="S39" s="926"/>
      <c r="T39" s="926"/>
      <c r="U39" s="926"/>
      <c r="V39" s="926"/>
      <c r="W39" s="926"/>
      <c r="X39" s="926"/>
      <c r="Y39" s="926"/>
      <c r="Z39" s="926"/>
      <c r="AA39" s="926"/>
      <c r="AB39" s="926"/>
      <c r="AC39" s="926"/>
      <c r="AD39" s="926"/>
      <c r="AE39" s="926"/>
      <c r="AF39" s="926"/>
      <c r="AG39" s="926"/>
      <c r="AH39" s="926"/>
      <c r="AI39" s="926"/>
      <c r="AJ39" s="926"/>
      <c r="AK39" s="927"/>
      <c r="AL39" s="927"/>
      <c r="AM39" s="927"/>
      <c r="AN39" s="927"/>
      <c r="AO39" s="928"/>
      <c r="AP39" s="2"/>
    </row>
    <row r="40" spans="2:86" ht="12" customHeight="1" x14ac:dyDescent="0.15">
      <c r="B40" s="872"/>
      <c r="C40" s="877"/>
      <c r="D40" s="875"/>
      <c r="E40" s="875"/>
      <c r="F40" s="875"/>
      <c r="G40" s="875"/>
      <c r="H40" s="875"/>
      <c r="I40" s="875"/>
      <c r="J40" s="875"/>
      <c r="K40" s="925"/>
      <c r="L40" s="927"/>
      <c r="M40" s="927"/>
      <c r="N40" s="927"/>
      <c r="O40" s="927"/>
      <c r="P40" s="927"/>
      <c r="Q40" s="927"/>
      <c r="R40" s="927"/>
      <c r="S40" s="927"/>
      <c r="T40" s="927"/>
      <c r="U40" s="927"/>
      <c r="V40" s="927"/>
      <c r="W40" s="927"/>
      <c r="X40" s="927"/>
      <c r="Y40" s="927"/>
      <c r="Z40" s="927"/>
      <c r="AA40" s="927"/>
      <c r="AB40" s="927"/>
      <c r="AC40" s="927"/>
      <c r="AD40" s="927"/>
      <c r="AE40" s="927"/>
      <c r="AF40" s="927"/>
      <c r="AG40" s="927"/>
      <c r="AH40" s="927"/>
      <c r="AI40" s="927"/>
      <c r="AJ40" s="927"/>
      <c r="AK40" s="927"/>
      <c r="AL40" s="927"/>
      <c r="AM40" s="927"/>
      <c r="AN40" s="927"/>
      <c r="AO40" s="928"/>
      <c r="AP40" s="2"/>
    </row>
    <row r="41" spans="2:86" ht="12" customHeight="1" x14ac:dyDescent="0.15">
      <c r="B41" s="872"/>
      <c r="C41" s="877"/>
      <c r="D41" s="875"/>
      <c r="E41" s="875"/>
      <c r="F41" s="875"/>
      <c r="G41" s="875"/>
      <c r="H41" s="875"/>
      <c r="I41" s="875"/>
      <c r="J41" s="875"/>
      <c r="K41" s="925"/>
      <c r="L41" s="927"/>
      <c r="M41" s="927"/>
      <c r="N41" s="927"/>
      <c r="O41" s="927"/>
      <c r="P41" s="927"/>
      <c r="Q41" s="927"/>
      <c r="R41" s="927"/>
      <c r="S41" s="927"/>
      <c r="T41" s="927"/>
      <c r="U41" s="927"/>
      <c r="V41" s="927"/>
      <c r="W41" s="927"/>
      <c r="X41" s="927"/>
      <c r="Y41" s="927"/>
      <c r="Z41" s="927"/>
      <c r="AA41" s="927"/>
      <c r="AB41" s="927"/>
      <c r="AC41" s="927"/>
      <c r="AD41" s="927"/>
      <c r="AE41" s="927"/>
      <c r="AF41" s="927"/>
      <c r="AG41" s="927"/>
      <c r="AH41" s="927"/>
      <c r="AI41" s="927"/>
      <c r="AJ41" s="927"/>
      <c r="AK41" s="927"/>
      <c r="AL41" s="927"/>
      <c r="AM41" s="927"/>
      <c r="AN41" s="927"/>
      <c r="AO41" s="928"/>
      <c r="AP41" s="2"/>
    </row>
    <row r="42" spans="2:86" ht="12" customHeight="1" x14ac:dyDescent="0.15">
      <c r="B42" s="872"/>
      <c r="C42" s="877"/>
      <c r="D42" s="875"/>
      <c r="E42" s="875"/>
      <c r="F42" s="875"/>
      <c r="G42" s="875"/>
      <c r="H42" s="875"/>
      <c r="I42" s="875"/>
      <c r="J42" s="875"/>
      <c r="K42" s="925"/>
      <c r="L42" s="929"/>
      <c r="M42" s="929"/>
      <c r="N42" s="929"/>
      <c r="O42" s="929"/>
      <c r="P42" s="929"/>
      <c r="Q42" s="929"/>
      <c r="R42" s="929"/>
      <c r="S42" s="929"/>
      <c r="T42" s="929"/>
      <c r="U42" s="929"/>
      <c r="V42" s="929"/>
      <c r="W42" s="929"/>
      <c r="X42" s="929"/>
      <c r="Y42" s="929"/>
      <c r="Z42" s="929"/>
      <c r="AA42" s="929"/>
      <c r="AB42" s="929"/>
      <c r="AC42" s="929"/>
      <c r="AD42" s="929"/>
      <c r="AE42" s="929"/>
      <c r="AF42" s="929"/>
      <c r="AG42" s="929"/>
      <c r="AH42" s="929"/>
      <c r="AI42" s="929"/>
      <c r="AJ42" s="929"/>
      <c r="AK42" s="929"/>
      <c r="AL42" s="929"/>
      <c r="AM42" s="929"/>
      <c r="AN42" s="929"/>
      <c r="AO42" s="930"/>
      <c r="AP42" s="172"/>
      <c r="CD42" s="2"/>
      <c r="CE42" s="2"/>
      <c r="CF42" s="2"/>
      <c r="CG42" s="2"/>
      <c r="CH42" s="2"/>
    </row>
    <row r="43" spans="2:86" ht="12" customHeight="1" x14ac:dyDescent="0.15">
      <c r="B43" s="872"/>
      <c r="C43" s="877"/>
      <c r="D43" s="875"/>
      <c r="E43" s="875"/>
      <c r="F43" s="875"/>
      <c r="G43" s="875"/>
      <c r="H43" s="875"/>
      <c r="I43" s="875"/>
      <c r="J43" s="876"/>
      <c r="K43" s="917" t="s">
        <v>953</v>
      </c>
      <c r="L43" s="917"/>
      <c r="M43" s="917"/>
      <c r="N43" s="917"/>
      <c r="O43" s="917"/>
      <c r="P43" s="917"/>
      <c r="Q43" s="917"/>
      <c r="R43" s="917"/>
      <c r="S43" s="917"/>
      <c r="T43" s="917"/>
      <c r="U43" s="917"/>
      <c r="V43" s="917"/>
      <c r="W43" s="917"/>
      <c r="X43" s="917"/>
      <c r="Y43" s="917"/>
      <c r="Z43" s="917"/>
      <c r="AA43" s="917"/>
      <c r="AB43" s="917"/>
      <c r="AC43" s="917"/>
      <c r="AD43" s="917"/>
      <c r="AE43" s="917"/>
      <c r="AF43" s="917"/>
      <c r="AG43" s="917"/>
      <c r="AH43" s="917"/>
      <c r="AI43" s="917"/>
      <c r="AJ43" s="917"/>
      <c r="AK43" s="917"/>
      <c r="AL43" s="917"/>
      <c r="AM43" s="917"/>
      <c r="AN43" s="917"/>
      <c r="AO43" s="917"/>
      <c r="AP43" s="172"/>
      <c r="CD43" s="2"/>
      <c r="CE43" s="2"/>
      <c r="CF43" s="2"/>
      <c r="CG43" s="2"/>
      <c r="CH43" s="2"/>
    </row>
    <row r="44" spans="2:86" ht="12" customHeight="1" x14ac:dyDescent="0.15">
      <c r="B44" s="872"/>
      <c r="C44" s="877"/>
      <c r="D44" s="875"/>
      <c r="E44" s="875"/>
      <c r="F44" s="875"/>
      <c r="G44" s="875"/>
      <c r="H44" s="875"/>
      <c r="I44" s="875"/>
      <c r="J44" s="876"/>
      <c r="K44" s="918" t="s">
        <v>954</v>
      </c>
      <c r="L44" s="919"/>
      <c r="M44" s="919"/>
      <c r="N44" s="919"/>
      <c r="O44" s="919"/>
      <c r="P44" s="919"/>
      <c r="Q44" s="919"/>
      <c r="R44" s="919"/>
      <c r="S44" s="919"/>
      <c r="T44" s="919"/>
      <c r="U44" s="919"/>
      <c r="V44" s="919"/>
      <c r="W44" s="919"/>
      <c r="X44" s="919"/>
      <c r="Y44" s="919"/>
      <c r="Z44" s="919"/>
      <c r="AA44" s="919"/>
      <c r="AB44" s="919"/>
      <c r="AC44" s="919"/>
      <c r="AD44" s="919"/>
      <c r="AE44" s="919"/>
      <c r="AF44" s="919"/>
      <c r="AG44" s="919"/>
      <c r="AH44" s="919"/>
      <c r="AI44" s="919"/>
      <c r="AJ44" s="919"/>
      <c r="AK44" s="919"/>
      <c r="AL44" s="919"/>
      <c r="AM44" s="919"/>
      <c r="AN44" s="919"/>
      <c r="AO44" s="920"/>
      <c r="AP44" s="172"/>
      <c r="CD44" s="2"/>
      <c r="CE44" s="2"/>
      <c r="CF44" s="2"/>
      <c r="CG44" s="2"/>
      <c r="CH44" s="2"/>
    </row>
    <row r="45" spans="2:86" ht="12" customHeight="1" x14ac:dyDescent="0.15">
      <c r="B45" s="480"/>
      <c r="C45" s="878"/>
      <c r="D45" s="879"/>
      <c r="E45" s="879"/>
      <c r="F45" s="879"/>
      <c r="G45" s="879"/>
      <c r="H45" s="879"/>
      <c r="I45" s="879"/>
      <c r="J45" s="880"/>
      <c r="K45" s="921" t="s">
        <v>955</v>
      </c>
      <c r="L45" s="922"/>
      <c r="M45" s="922"/>
      <c r="N45" s="922"/>
      <c r="O45" s="922"/>
      <c r="P45" s="922"/>
      <c r="Q45" s="922"/>
      <c r="R45" s="922"/>
      <c r="S45" s="922"/>
      <c r="T45" s="922"/>
      <c r="U45" s="922"/>
      <c r="V45" s="922"/>
      <c r="W45" s="922"/>
      <c r="X45" s="922"/>
      <c r="Y45" s="922"/>
      <c r="Z45" s="922"/>
      <c r="AA45" s="922"/>
      <c r="AB45" s="922"/>
      <c r="AC45" s="922"/>
      <c r="AD45" s="922"/>
      <c r="AE45" s="922"/>
      <c r="AF45" s="922"/>
      <c r="AG45" s="922"/>
      <c r="AH45" s="922"/>
      <c r="AI45" s="922"/>
      <c r="AJ45" s="922"/>
      <c r="AK45" s="922"/>
      <c r="AL45" s="922"/>
      <c r="AM45" s="922"/>
      <c r="AN45" s="922"/>
      <c r="AO45" s="923"/>
      <c r="AP45" s="172"/>
      <c r="CD45" s="2"/>
      <c r="CE45" s="2"/>
      <c r="CF45" s="2"/>
      <c r="CG45" s="2"/>
      <c r="CH45" s="2"/>
    </row>
    <row r="46" spans="2:86" ht="12" customHeight="1" x14ac:dyDescent="0.2">
      <c r="B46" s="159" t="s">
        <v>956</v>
      </c>
      <c r="C46" s="181"/>
      <c r="D46" s="181"/>
      <c r="E46" s="181"/>
      <c r="F46" s="181"/>
      <c r="G46" s="181"/>
      <c r="H46" s="181"/>
      <c r="I46" s="181"/>
      <c r="J46" s="181"/>
      <c r="K46" s="193"/>
      <c r="L46" s="193"/>
      <c r="M46" s="193"/>
      <c r="N46" s="193"/>
      <c r="O46" s="193"/>
      <c r="P46" s="193"/>
      <c r="Q46" s="193"/>
      <c r="R46" s="193"/>
      <c r="S46" s="193"/>
      <c r="T46" s="193"/>
      <c r="U46" s="193"/>
      <c r="V46" s="193"/>
      <c r="W46" s="193"/>
      <c r="X46" s="193"/>
      <c r="Y46" s="193"/>
      <c r="Z46" s="193"/>
      <c r="AA46" s="193"/>
      <c r="AB46" s="193"/>
      <c r="AC46" s="193"/>
      <c r="AD46" s="193"/>
      <c r="AE46" s="193"/>
      <c r="AF46" s="193"/>
      <c r="AG46" s="193"/>
      <c r="AH46" s="193"/>
      <c r="AI46" s="193"/>
      <c r="AJ46" s="193"/>
      <c r="AK46" s="193"/>
      <c r="AL46" s="193"/>
      <c r="AM46" s="193"/>
      <c r="AN46" s="193"/>
      <c r="AO46" s="193"/>
      <c r="AP46" s="172"/>
      <c r="CD46" s="2"/>
      <c r="CE46" s="2"/>
      <c r="CF46" s="2"/>
      <c r="CG46" s="2"/>
      <c r="CH46" s="2"/>
    </row>
    <row r="47" spans="2:86" s="159" customFormat="1" ht="12" customHeight="1" x14ac:dyDescent="0.15">
      <c r="B47" s="2" t="s">
        <v>957</v>
      </c>
      <c r="AP47" s="172"/>
      <c r="AQ47" s="172"/>
      <c r="AR47" s="172"/>
      <c r="AS47" s="172"/>
      <c r="AT47" s="172"/>
      <c r="AU47" s="172"/>
      <c r="AV47" s="172"/>
      <c r="AW47" s="172"/>
      <c r="AX47" s="172"/>
      <c r="AY47" s="172"/>
      <c r="AZ47" s="172"/>
      <c r="BA47" s="172"/>
      <c r="BB47" s="172"/>
      <c r="BC47" s="172"/>
      <c r="BD47" s="172"/>
      <c r="BE47" s="172"/>
      <c r="BF47" s="172"/>
      <c r="BG47" s="172"/>
      <c r="BH47" s="172"/>
      <c r="BI47" s="172"/>
      <c r="BJ47" s="172"/>
      <c r="BK47" s="172"/>
      <c r="BL47" s="172"/>
      <c r="BM47" s="172"/>
      <c r="BN47" s="172"/>
      <c r="BO47" s="172"/>
      <c r="BP47" s="172"/>
      <c r="BQ47" s="172"/>
      <c r="BR47" s="172"/>
      <c r="BS47" s="172"/>
      <c r="BT47" s="172"/>
      <c r="BU47" s="172"/>
      <c r="BV47" s="172"/>
      <c r="BW47" s="172"/>
      <c r="BX47" s="172"/>
      <c r="BY47" s="172"/>
      <c r="BZ47" s="172"/>
      <c r="CA47" s="172"/>
      <c r="CB47" s="172"/>
      <c r="CC47" s="172"/>
    </row>
    <row r="48" spans="2:86" ht="12" customHeight="1" x14ac:dyDescent="0.15">
      <c r="B48" s="2" t="s">
        <v>958</v>
      </c>
      <c r="AP48" s="172"/>
      <c r="CD48" s="2"/>
      <c r="CE48" s="2"/>
      <c r="CF48" s="2"/>
      <c r="CG48" s="2"/>
      <c r="CH48" s="2"/>
    </row>
    <row r="49" spans="2:86" ht="12" customHeight="1" x14ac:dyDescent="0.15">
      <c r="B49" s="2" t="s">
        <v>959</v>
      </c>
      <c r="AP49" s="172"/>
      <c r="CD49" s="2"/>
      <c r="CE49" s="2"/>
      <c r="CF49" s="2"/>
      <c r="CG49" s="2"/>
      <c r="CH49" s="2"/>
    </row>
    <row r="50" spans="2:86" ht="12" customHeight="1" x14ac:dyDescent="0.15">
      <c r="B50" s="2" t="s">
        <v>960</v>
      </c>
    </row>
    <row r="51" spans="2:86" ht="12" customHeight="1" x14ac:dyDescent="0.15">
      <c r="B51" s="2" t="s">
        <v>961</v>
      </c>
    </row>
    <row r="52" spans="2:86" ht="12" customHeight="1" x14ac:dyDescent="0.15">
      <c r="B52" s="2" t="s">
        <v>962</v>
      </c>
    </row>
    <row r="53" spans="2:86" x14ac:dyDescent="0.15">
      <c r="B53" s="2" t="s">
        <v>963</v>
      </c>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9"/>
  <conditionalFormatting sqref="Y11:AB34 AG11:AJ34">
    <cfRule type="expression" dxfId="218" priority="3">
      <formula>$AQ11=2</formula>
    </cfRule>
  </conditionalFormatting>
  <conditionalFormatting sqref="Y11:AF34">
    <cfRule type="expression" dxfId="217" priority="2">
      <formula>$AQ11=3</formula>
    </cfRule>
  </conditionalFormatting>
  <conditionalFormatting sqref="AC11:AJ34">
    <cfRule type="expression" dxfId="216" priority="1">
      <formula>$AQ11=1</formula>
    </cfRule>
  </conditionalFormatting>
  <dataValidations count="2">
    <dataValidation type="list" allowBlank="1" showInputMessage="1" showErrorMessage="1" sqref="N11:O34" xr:uid="{41F3ABED-82B9-4825-8AA1-D28E5CF71A33}">
      <formula1>INDIRECT(L11)</formula1>
    </dataValidation>
    <dataValidation type="list" allowBlank="1" showInputMessage="1" showErrorMessage="1" sqref="Y11:AB34" xr:uid="{CFDEFEE9-8B56-48AE-A97A-380FE94B790A}">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1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D5F66A-6875-494B-8ED7-0CB1CA76F2E7}">
  <sheetPr codeName="Sheet156"/>
  <dimension ref="B1:CH53"/>
  <sheetViews>
    <sheetView showGridLines="0" showZeros="0" view="pageBreakPreview" zoomScale="85" zoomScaleNormal="85" zoomScaleSheetLayoutView="85"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1" customWidth="1"/>
    <col min="43" max="86" width="4.125" style="172" customWidth="1"/>
    <col min="87" max="99" width="8" style="2" customWidth="1"/>
    <col min="100" max="110" width="9" style="2"/>
    <col min="111" max="111" width="14" style="2" bestFit="1" customWidth="1"/>
    <col min="112" max="16384" width="9" style="2"/>
  </cols>
  <sheetData>
    <row r="1" spans="2:86" ht="12" customHeight="1" x14ac:dyDescent="0.15">
      <c r="AU1" s="860" t="s">
        <v>909</v>
      </c>
      <c r="AV1" s="861" t="s">
        <v>910</v>
      </c>
      <c r="AW1" s="861"/>
      <c r="AX1" s="861"/>
      <c r="AY1" s="855" t="s">
        <v>911</v>
      </c>
      <c r="AZ1" s="855"/>
      <c r="BA1" s="855"/>
      <c r="BB1" s="855"/>
      <c r="BC1" s="855"/>
      <c r="BD1" s="855"/>
      <c r="BE1" s="855"/>
      <c r="BF1" s="855"/>
      <c r="BG1" s="855"/>
      <c r="BH1" s="855"/>
      <c r="BI1" s="855"/>
      <c r="BJ1" s="855"/>
      <c r="BK1" s="855" t="s">
        <v>912</v>
      </c>
      <c r="BL1" s="855"/>
      <c r="BM1" s="855"/>
      <c r="BN1" s="855"/>
      <c r="BO1" s="855"/>
      <c r="BP1" s="855"/>
      <c r="BQ1" s="855"/>
      <c r="BR1" s="855"/>
      <c r="BS1" s="855"/>
      <c r="BT1" s="855"/>
      <c r="BU1" s="855"/>
      <c r="BV1" s="855"/>
      <c r="BW1" s="857"/>
      <c r="BX1" s="857"/>
      <c r="BY1" s="857"/>
      <c r="BZ1" s="857"/>
      <c r="CA1" s="857"/>
      <c r="CB1" s="857"/>
      <c r="CC1" s="857"/>
      <c r="CD1" s="857"/>
      <c r="CE1" s="857"/>
      <c r="CF1" s="857"/>
      <c r="CG1" s="857"/>
      <c r="CH1" s="857"/>
    </row>
    <row r="2" spans="2:86" ht="8.25" customHeight="1" x14ac:dyDescent="0.15">
      <c r="AU2" s="860"/>
      <c r="AV2" s="861" t="s">
        <v>913</v>
      </c>
      <c r="AW2" s="862" t="s">
        <v>914</v>
      </c>
      <c r="AX2" s="862" t="s">
        <v>915</v>
      </c>
      <c r="AY2" s="855" t="s">
        <v>916</v>
      </c>
      <c r="AZ2" s="855"/>
      <c r="BA2" s="855"/>
      <c r="BB2" s="855"/>
      <c r="BC2" s="855"/>
      <c r="BD2" s="855"/>
      <c r="BE2" s="855"/>
      <c r="BF2" s="855"/>
      <c r="BG2" s="855"/>
      <c r="BH2" s="855"/>
      <c r="BI2" s="855"/>
      <c r="BJ2" s="855"/>
      <c r="BK2" s="855" t="s">
        <v>917</v>
      </c>
      <c r="BL2" s="855"/>
      <c r="BM2" s="855"/>
      <c r="BN2" s="855"/>
      <c r="BO2" s="855" t="s">
        <v>918</v>
      </c>
      <c r="BP2" s="855"/>
      <c r="BQ2" s="855"/>
      <c r="BR2" s="855"/>
      <c r="BS2" s="855"/>
      <c r="BT2" s="855"/>
      <c r="BU2" s="855"/>
      <c r="BV2" s="855"/>
      <c r="BW2" s="856"/>
      <c r="BX2" s="856"/>
      <c r="BY2" s="856"/>
      <c r="BZ2" s="856"/>
      <c r="CA2" s="857"/>
      <c r="CB2" s="857"/>
      <c r="CC2" s="857"/>
      <c r="CD2" s="857"/>
      <c r="CE2" s="857"/>
      <c r="CF2" s="857"/>
      <c r="CG2" s="857"/>
      <c r="CH2" s="857"/>
    </row>
    <row r="3" spans="2:86" ht="24.95" customHeight="1" x14ac:dyDescent="0.15">
      <c r="B3" s="568" t="s">
        <v>919</v>
      </c>
      <c r="C3" s="858"/>
      <c r="D3" s="858"/>
      <c r="E3" s="859"/>
      <c r="F3" s="859"/>
      <c r="G3" s="859"/>
      <c r="H3" s="859"/>
      <c r="I3" s="859"/>
      <c r="J3" s="859"/>
      <c r="K3" s="858"/>
      <c r="L3" s="858"/>
      <c r="M3" s="858"/>
      <c r="N3" s="858"/>
      <c r="O3" s="858"/>
      <c r="P3" s="858"/>
      <c r="Q3" s="858"/>
      <c r="R3" s="858"/>
      <c r="S3" s="858"/>
      <c r="T3" s="858"/>
      <c r="U3" s="858"/>
      <c r="V3" s="858"/>
      <c r="W3" s="858"/>
      <c r="X3" s="858"/>
      <c r="Y3" s="858"/>
      <c r="Z3" s="858"/>
      <c r="AA3" s="858"/>
      <c r="AB3" s="858"/>
      <c r="AC3" s="858"/>
      <c r="AD3" s="858"/>
      <c r="AE3" s="858"/>
      <c r="AF3" s="858"/>
      <c r="AG3" s="858"/>
      <c r="AH3" s="858"/>
      <c r="AI3" s="858"/>
      <c r="AJ3" s="858"/>
      <c r="AK3" s="858"/>
      <c r="AL3" s="858"/>
      <c r="AM3" s="858"/>
      <c r="AN3" s="858"/>
      <c r="AO3" s="858"/>
      <c r="AU3" s="860"/>
      <c r="AV3" s="861"/>
      <c r="AW3" s="862"/>
      <c r="AX3" s="862"/>
      <c r="AY3" s="855" t="s">
        <v>920</v>
      </c>
      <c r="AZ3" s="855"/>
      <c r="BA3" s="855"/>
      <c r="BB3" s="855"/>
      <c r="BC3" s="855" t="s">
        <v>921</v>
      </c>
      <c r="BD3" s="855"/>
      <c r="BE3" s="855"/>
      <c r="BF3" s="855"/>
      <c r="BG3" s="855" t="s">
        <v>922</v>
      </c>
      <c r="BH3" s="855"/>
      <c r="BI3" s="855"/>
      <c r="BJ3" s="855"/>
      <c r="BK3" s="855" t="s">
        <v>923</v>
      </c>
      <c r="BL3" s="855"/>
      <c r="BM3" s="855"/>
      <c r="BN3" s="855"/>
      <c r="BO3" s="855" t="s">
        <v>921</v>
      </c>
      <c r="BP3" s="855"/>
      <c r="BQ3" s="855"/>
      <c r="BR3" s="855"/>
      <c r="BS3" s="855" t="s">
        <v>922</v>
      </c>
      <c r="BT3" s="855"/>
      <c r="BU3" s="855"/>
      <c r="BV3" s="855"/>
      <c r="BW3" s="857"/>
      <c r="BX3" s="857"/>
      <c r="BY3" s="857"/>
      <c r="BZ3" s="857"/>
      <c r="CA3" s="857"/>
      <c r="CB3" s="857"/>
      <c r="CC3" s="857"/>
      <c r="CD3" s="857"/>
      <c r="CE3" s="857"/>
      <c r="CF3" s="857"/>
      <c r="CG3" s="857"/>
      <c r="CH3" s="857"/>
    </row>
    <row r="4" spans="2:86" ht="18" customHeight="1" x14ac:dyDescent="0.15">
      <c r="B4" s="401" t="s">
        <v>8</v>
      </c>
      <c r="C4" s="401"/>
      <c r="D4" s="401"/>
      <c r="E4" s="624" t="s">
        <v>542</v>
      </c>
      <c r="F4" s="625"/>
      <c r="G4" s="625"/>
      <c r="H4" s="625"/>
      <c r="I4" s="625"/>
      <c r="J4" s="626"/>
      <c r="K4" s="496" t="s">
        <v>9</v>
      </c>
      <c r="L4" s="496"/>
      <c r="M4" s="496"/>
      <c r="N4" s="648" t="s">
        <v>543</v>
      </c>
      <c r="O4" s="648"/>
      <c r="P4" s="648"/>
      <c r="Q4" s="648"/>
      <c r="R4" s="648"/>
      <c r="S4" s="648"/>
      <c r="T4" s="498" t="s">
        <v>924</v>
      </c>
      <c r="U4" s="499"/>
      <c r="V4" s="499"/>
      <c r="W4" s="499"/>
      <c r="X4" s="500"/>
      <c r="Y4" s="870" t="s">
        <v>545</v>
      </c>
      <c r="Z4" s="870"/>
      <c r="AA4" s="870"/>
      <c r="AB4" s="870"/>
      <c r="AC4" s="870"/>
      <c r="AD4" s="870"/>
      <c r="AE4" s="870"/>
      <c r="AF4" s="870"/>
      <c r="AG4" s="498" t="s">
        <v>546</v>
      </c>
      <c r="AH4" s="499"/>
      <c r="AI4" s="499"/>
      <c r="AJ4" s="500"/>
      <c r="AK4" s="863">
        <v>45621</v>
      </c>
      <c r="AL4" s="864"/>
      <c r="AM4" s="864"/>
      <c r="AN4" s="864"/>
      <c r="AO4" s="865"/>
      <c r="AU4" s="860"/>
      <c r="AV4" s="861"/>
      <c r="AW4" s="862"/>
      <c r="AX4" s="862"/>
      <c r="AY4" s="173" t="s">
        <v>925</v>
      </c>
      <c r="AZ4" s="173" t="s">
        <v>926</v>
      </c>
      <c r="BA4" s="173" t="s">
        <v>927</v>
      </c>
      <c r="BB4" s="173" t="s">
        <v>928</v>
      </c>
      <c r="BC4" s="173" t="s">
        <v>925</v>
      </c>
      <c r="BD4" s="173" t="s">
        <v>926</v>
      </c>
      <c r="BE4" s="173" t="s">
        <v>927</v>
      </c>
      <c r="BF4" s="173" t="s">
        <v>928</v>
      </c>
      <c r="BG4" s="173" t="s">
        <v>925</v>
      </c>
      <c r="BH4" s="173" t="s">
        <v>926</v>
      </c>
      <c r="BI4" s="173" t="s">
        <v>927</v>
      </c>
      <c r="BJ4" s="173" t="s">
        <v>928</v>
      </c>
      <c r="BK4" s="173" t="s">
        <v>925</v>
      </c>
      <c r="BL4" s="173" t="s">
        <v>926</v>
      </c>
      <c r="BM4" s="173" t="s">
        <v>927</v>
      </c>
      <c r="BN4" s="173" t="s">
        <v>928</v>
      </c>
      <c r="BO4" s="173" t="s">
        <v>925</v>
      </c>
      <c r="BP4" s="173" t="s">
        <v>926</v>
      </c>
      <c r="BQ4" s="173" t="s">
        <v>927</v>
      </c>
      <c r="BR4" s="173" t="s">
        <v>928</v>
      </c>
      <c r="BS4" s="173" t="s">
        <v>925</v>
      </c>
      <c r="BT4" s="173" t="s">
        <v>926</v>
      </c>
      <c r="BU4" s="173" t="s">
        <v>927</v>
      </c>
      <c r="BV4" s="173" t="s">
        <v>928</v>
      </c>
      <c r="BW4" s="5"/>
      <c r="BX4" s="5"/>
      <c r="BY4" s="5"/>
      <c r="BZ4" s="5"/>
      <c r="CA4" s="5"/>
      <c r="CB4" s="5"/>
      <c r="CC4" s="5"/>
      <c r="CD4" s="5"/>
      <c r="CE4" s="5"/>
      <c r="CF4" s="5"/>
      <c r="CG4" s="5"/>
      <c r="CH4" s="5"/>
    </row>
    <row r="5" spans="2:86" ht="18" customHeight="1" x14ac:dyDescent="0.15">
      <c r="B5" s="409" t="s">
        <v>0</v>
      </c>
      <c r="C5" s="409"/>
      <c r="D5" s="409"/>
      <c r="E5" s="634" t="s">
        <v>547</v>
      </c>
      <c r="F5" s="635"/>
      <c r="G5" s="635"/>
      <c r="H5" s="635"/>
      <c r="I5" s="635"/>
      <c r="J5" s="636"/>
      <c r="K5" s="528" t="s">
        <v>1</v>
      </c>
      <c r="L5" s="528"/>
      <c r="M5" s="528"/>
      <c r="N5" s="648" t="s">
        <v>548</v>
      </c>
      <c r="O5" s="648"/>
      <c r="P5" s="648"/>
      <c r="Q5" s="648"/>
      <c r="R5" s="648"/>
      <c r="S5" s="648"/>
      <c r="T5" s="501"/>
      <c r="U5" s="502"/>
      <c r="V5" s="502"/>
      <c r="W5" s="502"/>
      <c r="X5" s="503"/>
      <c r="Y5" s="869" t="s">
        <v>549</v>
      </c>
      <c r="Z5" s="869"/>
      <c r="AA5" s="869"/>
      <c r="AB5" s="869"/>
      <c r="AC5" s="869"/>
      <c r="AD5" s="869"/>
      <c r="AE5" s="869"/>
      <c r="AF5" s="869"/>
      <c r="AG5" s="632"/>
      <c r="AH5" s="650"/>
      <c r="AI5" s="650"/>
      <c r="AJ5" s="633"/>
      <c r="AK5" s="866"/>
      <c r="AL5" s="867"/>
      <c r="AM5" s="867"/>
      <c r="AN5" s="867"/>
      <c r="AO5" s="868"/>
      <c r="AU5" s="860"/>
      <c r="AV5" s="174" t="str">
        <f>N7</f>
        <v>S057</v>
      </c>
      <c r="AW5" s="175">
        <f>R7</f>
        <v>10.5</v>
      </c>
      <c r="AX5" s="176" t="str">
        <f>AM35</f>
        <v>Ⅰ</v>
      </c>
      <c r="AY5" s="176">
        <f>Y37</f>
        <v>0</v>
      </c>
      <c r="AZ5" s="176">
        <f t="shared" ref="AZ5:BJ5" si="0">Z37</f>
        <v>0</v>
      </c>
      <c r="BA5" s="176">
        <f t="shared" si="0"/>
        <v>0</v>
      </c>
      <c r="BB5" s="176">
        <f>AB37</f>
        <v>0</v>
      </c>
      <c r="BC5" s="176">
        <f t="shared" si="0"/>
        <v>0</v>
      </c>
      <c r="BD5" s="176">
        <f>AD37</f>
        <v>0</v>
      </c>
      <c r="BE5" s="176">
        <f>AE37</f>
        <v>0</v>
      </c>
      <c r="BF5" s="176">
        <f t="shared" si="0"/>
        <v>0</v>
      </c>
      <c r="BG5" s="176">
        <f t="shared" si="0"/>
        <v>0</v>
      </c>
      <c r="BH5" s="176">
        <f t="shared" si="0"/>
        <v>0</v>
      </c>
      <c r="BI5" s="176">
        <f>AI37</f>
        <v>0</v>
      </c>
      <c r="BJ5" s="176">
        <f t="shared" si="0"/>
        <v>0</v>
      </c>
      <c r="BK5" s="176" t="str">
        <f>IF(Y37&gt;0,R7,"")</f>
        <v/>
      </c>
      <c r="BL5" s="177" t="str">
        <f>IF(Y37&gt;0,"",IF(Z37&gt;0,R7,""))</f>
        <v/>
      </c>
      <c r="BM5" s="177" t="str">
        <f>IF(Y37+Z37&gt;0,"",IF(AA37&gt;0,R7,""))</f>
        <v/>
      </c>
      <c r="BN5" s="177" t="str">
        <f>IF(Y37+Z37+AA37&gt;0,"",IF(AB37&gt;0,R7,""))</f>
        <v/>
      </c>
      <c r="BO5" s="176">
        <f>AC35</f>
        <v>0</v>
      </c>
      <c r="BP5" s="176">
        <f t="shared" ref="BP5:BQ5" si="1">AD35</f>
        <v>0</v>
      </c>
      <c r="BQ5" s="176">
        <f t="shared" si="1"/>
        <v>0</v>
      </c>
      <c r="BR5" s="176">
        <f>AF35</f>
        <v>0</v>
      </c>
      <c r="BS5" s="176">
        <f>AG35</f>
        <v>0</v>
      </c>
      <c r="BT5" s="176">
        <f>AH35</f>
        <v>0</v>
      </c>
      <c r="BU5" s="176">
        <f>AI35</f>
        <v>0</v>
      </c>
      <c r="BV5" s="176">
        <f>AJ35</f>
        <v>0</v>
      </c>
      <c r="BW5" s="178"/>
      <c r="BX5" s="179"/>
      <c r="BY5" s="179"/>
      <c r="BZ5" s="179"/>
      <c r="CA5" s="180"/>
      <c r="CB5" s="180"/>
      <c r="CC5" s="180"/>
      <c r="CD5" s="180"/>
      <c r="CE5" s="180"/>
      <c r="CF5" s="180"/>
      <c r="CG5" s="180"/>
      <c r="CH5" s="180"/>
    </row>
    <row r="6" spans="2:86" ht="12" customHeight="1" x14ac:dyDescent="0.15">
      <c r="B6" s="871" t="s">
        <v>929</v>
      </c>
      <c r="C6" s="873"/>
      <c r="D6" s="874"/>
      <c r="E6" s="875"/>
      <c r="F6" s="875"/>
      <c r="G6" s="875"/>
      <c r="H6" s="875"/>
      <c r="I6" s="875"/>
      <c r="J6" s="876"/>
      <c r="K6" s="881" t="s">
        <v>930</v>
      </c>
      <c r="L6" s="882"/>
      <c r="M6" s="882"/>
      <c r="N6" s="882"/>
      <c r="O6" s="882"/>
      <c r="P6" s="882"/>
      <c r="Q6" s="882"/>
      <c r="R6" s="882"/>
      <c r="S6" s="882"/>
      <c r="T6" s="882"/>
      <c r="U6" s="882"/>
      <c r="V6" s="882"/>
      <c r="W6" s="882"/>
      <c r="X6" s="882"/>
      <c r="Y6" s="882"/>
      <c r="Z6" s="882"/>
      <c r="AA6" s="882"/>
      <c r="AB6" s="882"/>
      <c r="AC6" s="882"/>
      <c r="AD6" s="882"/>
      <c r="AE6" s="882"/>
      <c r="AF6" s="882"/>
      <c r="AG6" s="882"/>
      <c r="AH6" s="882"/>
      <c r="AI6" s="882"/>
      <c r="AJ6" s="882"/>
      <c r="AK6" s="882"/>
      <c r="AL6" s="882"/>
      <c r="AM6" s="882"/>
      <c r="AN6" s="882"/>
      <c r="AO6" s="883"/>
      <c r="AP6" s="2"/>
    </row>
    <row r="7" spans="2:86" ht="12" customHeight="1" x14ac:dyDescent="0.15">
      <c r="B7" s="872"/>
      <c r="C7" s="877"/>
      <c r="D7" s="875"/>
      <c r="E7" s="875"/>
      <c r="F7" s="875"/>
      <c r="G7" s="875"/>
      <c r="H7" s="875"/>
      <c r="I7" s="875"/>
      <c r="J7" s="876"/>
      <c r="K7" s="884" t="s">
        <v>931</v>
      </c>
      <c r="L7" s="885"/>
      <c r="M7" s="886"/>
      <c r="N7" s="887" t="s">
        <v>990</v>
      </c>
      <c r="O7" s="888"/>
      <c r="P7" s="884" t="s">
        <v>932</v>
      </c>
      <c r="Q7" s="886"/>
      <c r="R7" s="889">
        <v>10.5</v>
      </c>
      <c r="S7" s="890"/>
      <c r="T7" s="891"/>
      <c r="U7" s="892" t="s">
        <v>933</v>
      </c>
      <c r="V7" s="893"/>
      <c r="W7" s="892" t="s">
        <v>934</v>
      </c>
      <c r="X7" s="893"/>
      <c r="Y7" s="886" t="s">
        <v>935</v>
      </c>
      <c r="Z7" s="898"/>
      <c r="AA7" s="898"/>
      <c r="AB7" s="898"/>
      <c r="AC7" s="892" t="s">
        <v>936</v>
      </c>
      <c r="AD7" s="899"/>
      <c r="AE7" s="899"/>
      <c r="AF7" s="899"/>
      <c r="AG7" s="899"/>
      <c r="AH7" s="899"/>
      <c r="AI7" s="899"/>
      <c r="AJ7" s="893"/>
      <c r="AK7" s="892" t="s">
        <v>937</v>
      </c>
      <c r="AL7" s="899"/>
      <c r="AM7" s="899"/>
      <c r="AN7" s="901"/>
      <c r="AO7" s="902"/>
      <c r="AP7" s="2"/>
      <c r="AW7" s="182"/>
    </row>
    <row r="8" spans="2:86" ht="12" customHeight="1" x14ac:dyDescent="0.15">
      <c r="B8" s="872"/>
      <c r="C8" s="877"/>
      <c r="D8" s="875"/>
      <c r="E8" s="875"/>
      <c r="F8" s="875"/>
      <c r="G8" s="875"/>
      <c r="H8" s="875"/>
      <c r="I8" s="875"/>
      <c r="J8" s="876"/>
      <c r="K8" s="898" t="s">
        <v>731</v>
      </c>
      <c r="L8" s="898" t="s">
        <v>560</v>
      </c>
      <c r="M8" s="898"/>
      <c r="N8" s="898" t="s">
        <v>561</v>
      </c>
      <c r="O8" s="898"/>
      <c r="P8" s="898" t="s">
        <v>938</v>
      </c>
      <c r="Q8" s="898"/>
      <c r="R8" s="898" t="s">
        <v>939</v>
      </c>
      <c r="S8" s="898"/>
      <c r="T8" s="898"/>
      <c r="U8" s="894"/>
      <c r="V8" s="895"/>
      <c r="W8" s="894"/>
      <c r="X8" s="895"/>
      <c r="Y8" s="886"/>
      <c r="Z8" s="898"/>
      <c r="AA8" s="898"/>
      <c r="AB8" s="898"/>
      <c r="AC8" s="896"/>
      <c r="AD8" s="900"/>
      <c r="AE8" s="900"/>
      <c r="AF8" s="900"/>
      <c r="AG8" s="900"/>
      <c r="AH8" s="900"/>
      <c r="AI8" s="900"/>
      <c r="AJ8" s="897"/>
      <c r="AK8" s="894"/>
      <c r="AL8" s="903"/>
      <c r="AM8" s="903"/>
      <c r="AN8" s="904"/>
      <c r="AO8" s="905"/>
      <c r="AP8" s="2"/>
    </row>
    <row r="9" spans="2:86" ht="12" customHeight="1" x14ac:dyDescent="0.15">
      <c r="B9" s="872"/>
      <c r="C9" s="877"/>
      <c r="D9" s="875"/>
      <c r="E9" s="875"/>
      <c r="F9" s="875"/>
      <c r="G9" s="875"/>
      <c r="H9" s="875"/>
      <c r="I9" s="875"/>
      <c r="J9" s="876"/>
      <c r="K9" s="898"/>
      <c r="L9" s="898"/>
      <c r="M9" s="898"/>
      <c r="N9" s="898"/>
      <c r="O9" s="898"/>
      <c r="P9" s="898"/>
      <c r="Q9" s="898"/>
      <c r="R9" s="898"/>
      <c r="S9" s="898"/>
      <c r="T9" s="898"/>
      <c r="U9" s="894"/>
      <c r="V9" s="895"/>
      <c r="W9" s="894"/>
      <c r="X9" s="895"/>
      <c r="Y9" s="886" t="s">
        <v>940</v>
      </c>
      <c r="Z9" s="898"/>
      <c r="AA9" s="898"/>
      <c r="AB9" s="898"/>
      <c r="AC9" s="898" t="s">
        <v>941</v>
      </c>
      <c r="AD9" s="898"/>
      <c r="AE9" s="898"/>
      <c r="AF9" s="898"/>
      <c r="AG9" s="898" t="s">
        <v>942</v>
      </c>
      <c r="AH9" s="898"/>
      <c r="AI9" s="898"/>
      <c r="AJ9" s="898"/>
      <c r="AK9" s="894"/>
      <c r="AL9" s="903"/>
      <c r="AM9" s="903"/>
      <c r="AN9" s="904"/>
      <c r="AO9" s="905"/>
      <c r="AP9" s="2"/>
    </row>
    <row r="10" spans="2:86" ht="12" customHeight="1" x14ac:dyDescent="0.15">
      <c r="B10" s="872"/>
      <c r="C10" s="877"/>
      <c r="D10" s="875"/>
      <c r="E10" s="875"/>
      <c r="F10" s="875"/>
      <c r="G10" s="875"/>
      <c r="H10" s="875"/>
      <c r="I10" s="875"/>
      <c r="J10" s="876"/>
      <c r="K10" s="898"/>
      <c r="L10" s="898"/>
      <c r="M10" s="898"/>
      <c r="N10" s="898"/>
      <c r="O10" s="898"/>
      <c r="P10" s="898"/>
      <c r="Q10" s="898"/>
      <c r="R10" s="898"/>
      <c r="S10" s="898"/>
      <c r="T10" s="898"/>
      <c r="U10" s="896"/>
      <c r="V10" s="897"/>
      <c r="W10" s="896"/>
      <c r="X10" s="897"/>
      <c r="Y10" s="183" t="s">
        <v>527</v>
      </c>
      <c r="Z10" s="184" t="s">
        <v>526</v>
      </c>
      <c r="AA10" s="184" t="s">
        <v>943</v>
      </c>
      <c r="AB10" s="184" t="s">
        <v>944</v>
      </c>
      <c r="AC10" s="184" t="s">
        <v>527</v>
      </c>
      <c r="AD10" s="184" t="s">
        <v>526</v>
      </c>
      <c r="AE10" s="184" t="s">
        <v>943</v>
      </c>
      <c r="AF10" s="184" t="s">
        <v>944</v>
      </c>
      <c r="AG10" s="184" t="s">
        <v>527</v>
      </c>
      <c r="AH10" s="184" t="s">
        <v>526</v>
      </c>
      <c r="AI10" s="184" t="s">
        <v>943</v>
      </c>
      <c r="AJ10" s="184" t="s">
        <v>944</v>
      </c>
      <c r="AK10" s="896"/>
      <c r="AL10" s="900"/>
      <c r="AM10" s="900"/>
      <c r="AN10" s="906"/>
      <c r="AO10" s="907"/>
      <c r="AP10" s="2"/>
    </row>
    <row r="11" spans="2:86" ht="12" customHeight="1" x14ac:dyDescent="0.15">
      <c r="B11" s="872"/>
      <c r="C11" s="877"/>
      <c r="D11" s="875"/>
      <c r="E11" s="875"/>
      <c r="F11" s="875"/>
      <c r="G11" s="875"/>
      <c r="H11" s="875"/>
      <c r="I11" s="875"/>
      <c r="J11" s="876"/>
      <c r="K11" s="185"/>
      <c r="L11" s="908"/>
      <c r="M11" s="910"/>
      <c r="N11" s="908"/>
      <c r="O11" s="910"/>
      <c r="P11" s="908"/>
      <c r="Q11" s="910"/>
      <c r="R11" s="606"/>
      <c r="S11" s="606"/>
      <c r="T11" s="606"/>
      <c r="U11" s="908"/>
      <c r="V11" s="910"/>
      <c r="W11" s="908"/>
      <c r="X11" s="910"/>
      <c r="Y11" s="186"/>
      <c r="Z11" s="187"/>
      <c r="AA11" s="187"/>
      <c r="AB11" s="187"/>
      <c r="AC11" s="188"/>
      <c r="AD11" s="188"/>
      <c r="AE11" s="188"/>
      <c r="AF11" s="188"/>
      <c r="AG11" s="188"/>
      <c r="AH11" s="188"/>
      <c r="AI11" s="188"/>
      <c r="AJ11" s="188"/>
      <c r="AK11" s="908"/>
      <c r="AL11" s="909"/>
      <c r="AM11" s="909"/>
      <c r="AN11" s="909"/>
      <c r="AO11" s="910"/>
      <c r="AP11" s="2"/>
      <c r="AQ11" s="189">
        <f>IF(P11="材質劣化",2,IF(P11="漏水",3,1))</f>
        <v>1</v>
      </c>
    </row>
    <row r="12" spans="2:86" ht="12" customHeight="1" x14ac:dyDescent="0.15">
      <c r="B12" s="872"/>
      <c r="C12" s="877"/>
      <c r="D12" s="875"/>
      <c r="E12" s="875"/>
      <c r="F12" s="875"/>
      <c r="G12" s="875"/>
      <c r="H12" s="875"/>
      <c r="I12" s="875"/>
      <c r="J12" s="876"/>
      <c r="K12" s="185"/>
      <c r="L12" s="908"/>
      <c r="M12" s="910"/>
      <c r="N12" s="908"/>
      <c r="O12" s="910"/>
      <c r="P12" s="908"/>
      <c r="Q12" s="910"/>
      <c r="R12" s="606"/>
      <c r="S12" s="606"/>
      <c r="T12" s="606"/>
      <c r="U12" s="908"/>
      <c r="V12" s="910"/>
      <c r="W12" s="908"/>
      <c r="X12" s="910"/>
      <c r="Y12" s="186"/>
      <c r="Z12" s="187"/>
      <c r="AA12" s="187"/>
      <c r="AB12" s="187"/>
      <c r="AC12" s="188"/>
      <c r="AD12" s="188"/>
      <c r="AE12" s="188"/>
      <c r="AF12" s="188"/>
      <c r="AG12" s="188"/>
      <c r="AH12" s="188"/>
      <c r="AI12" s="188"/>
      <c r="AJ12" s="188"/>
      <c r="AK12" s="908"/>
      <c r="AL12" s="909"/>
      <c r="AM12" s="909"/>
      <c r="AN12" s="909"/>
      <c r="AO12" s="910"/>
      <c r="AP12" s="2"/>
      <c r="AQ12" s="189">
        <f>IF(P12="材質劣化",2,IF(P12="漏水",3,1))</f>
        <v>1</v>
      </c>
    </row>
    <row r="13" spans="2:86" ht="12" customHeight="1" x14ac:dyDescent="0.15">
      <c r="B13" s="872"/>
      <c r="C13" s="877"/>
      <c r="D13" s="875"/>
      <c r="E13" s="875"/>
      <c r="F13" s="875"/>
      <c r="G13" s="875"/>
      <c r="H13" s="875"/>
      <c r="I13" s="875"/>
      <c r="J13" s="876"/>
      <c r="K13" s="185"/>
      <c r="L13" s="908"/>
      <c r="M13" s="910"/>
      <c r="N13" s="908"/>
      <c r="O13" s="910"/>
      <c r="P13" s="908"/>
      <c r="Q13" s="910"/>
      <c r="R13" s="604"/>
      <c r="S13" s="620"/>
      <c r="T13" s="605"/>
      <c r="U13" s="908"/>
      <c r="V13" s="910"/>
      <c r="W13" s="908"/>
      <c r="X13" s="910"/>
      <c r="Y13" s="186"/>
      <c r="Z13" s="187"/>
      <c r="AA13" s="187"/>
      <c r="AB13" s="187"/>
      <c r="AC13" s="188"/>
      <c r="AD13" s="188"/>
      <c r="AE13" s="188"/>
      <c r="AF13" s="188"/>
      <c r="AG13" s="188"/>
      <c r="AH13" s="188"/>
      <c r="AI13" s="188"/>
      <c r="AJ13" s="188"/>
      <c r="AK13" s="908"/>
      <c r="AL13" s="909"/>
      <c r="AM13" s="909"/>
      <c r="AN13" s="909"/>
      <c r="AO13" s="910"/>
      <c r="AP13" s="2"/>
      <c r="AQ13" s="189">
        <f t="shared" ref="AQ13:AQ34" si="2">IF(P13="材質劣化",2,IF(P13="漏水",3,1))</f>
        <v>1</v>
      </c>
    </row>
    <row r="14" spans="2:86" ht="12" customHeight="1" x14ac:dyDescent="0.15">
      <c r="B14" s="872"/>
      <c r="C14" s="877"/>
      <c r="D14" s="875"/>
      <c r="E14" s="875"/>
      <c r="F14" s="875"/>
      <c r="G14" s="875"/>
      <c r="H14" s="875"/>
      <c r="I14" s="875"/>
      <c r="J14" s="876"/>
      <c r="K14" s="185"/>
      <c r="L14" s="908"/>
      <c r="M14" s="910"/>
      <c r="N14" s="908"/>
      <c r="O14" s="910"/>
      <c r="P14" s="908"/>
      <c r="Q14" s="910"/>
      <c r="R14" s="604"/>
      <c r="S14" s="620"/>
      <c r="T14" s="605"/>
      <c r="U14" s="908"/>
      <c r="V14" s="910"/>
      <c r="W14" s="908"/>
      <c r="X14" s="910"/>
      <c r="Y14" s="186"/>
      <c r="Z14" s="187"/>
      <c r="AA14" s="187"/>
      <c r="AB14" s="187"/>
      <c r="AC14" s="188"/>
      <c r="AD14" s="188"/>
      <c r="AE14" s="188"/>
      <c r="AF14" s="188"/>
      <c r="AG14" s="188"/>
      <c r="AH14" s="188"/>
      <c r="AI14" s="188"/>
      <c r="AJ14" s="188"/>
      <c r="AK14" s="908"/>
      <c r="AL14" s="909"/>
      <c r="AM14" s="909"/>
      <c r="AN14" s="909"/>
      <c r="AO14" s="910"/>
      <c r="AP14" s="2"/>
      <c r="AQ14" s="189">
        <f t="shared" si="2"/>
        <v>1</v>
      </c>
    </row>
    <row r="15" spans="2:86" ht="12" customHeight="1" x14ac:dyDescent="0.15">
      <c r="B15" s="872"/>
      <c r="C15" s="877"/>
      <c r="D15" s="875"/>
      <c r="E15" s="875"/>
      <c r="F15" s="875"/>
      <c r="G15" s="875"/>
      <c r="H15" s="875"/>
      <c r="I15" s="875"/>
      <c r="J15" s="876"/>
      <c r="K15" s="185"/>
      <c r="L15" s="908"/>
      <c r="M15" s="910"/>
      <c r="N15" s="908"/>
      <c r="O15" s="910"/>
      <c r="P15" s="908"/>
      <c r="Q15" s="910"/>
      <c r="R15" s="604"/>
      <c r="S15" s="620"/>
      <c r="T15" s="605"/>
      <c r="U15" s="908"/>
      <c r="V15" s="910"/>
      <c r="W15" s="908"/>
      <c r="X15" s="910"/>
      <c r="Y15" s="186"/>
      <c r="Z15" s="187"/>
      <c r="AA15" s="187"/>
      <c r="AB15" s="187"/>
      <c r="AC15" s="188"/>
      <c r="AD15" s="188"/>
      <c r="AE15" s="188"/>
      <c r="AF15" s="188"/>
      <c r="AG15" s="188"/>
      <c r="AH15" s="188"/>
      <c r="AI15" s="188"/>
      <c r="AJ15" s="188"/>
      <c r="AK15" s="908"/>
      <c r="AL15" s="909"/>
      <c r="AM15" s="909"/>
      <c r="AN15" s="909"/>
      <c r="AO15" s="910"/>
      <c r="AP15" s="2"/>
      <c r="AQ15" s="189">
        <f t="shared" si="2"/>
        <v>1</v>
      </c>
    </row>
    <row r="16" spans="2:86" ht="12" customHeight="1" x14ac:dyDescent="0.15">
      <c r="B16" s="872"/>
      <c r="C16" s="877"/>
      <c r="D16" s="875"/>
      <c r="E16" s="875"/>
      <c r="F16" s="875"/>
      <c r="G16" s="875"/>
      <c r="H16" s="875"/>
      <c r="I16" s="875"/>
      <c r="J16" s="876"/>
      <c r="K16" s="185"/>
      <c r="L16" s="908"/>
      <c r="M16" s="910"/>
      <c r="N16" s="908"/>
      <c r="O16" s="910"/>
      <c r="P16" s="908"/>
      <c r="Q16" s="910"/>
      <c r="R16" s="604"/>
      <c r="S16" s="620"/>
      <c r="T16" s="605"/>
      <c r="U16" s="908"/>
      <c r="V16" s="910"/>
      <c r="W16" s="908"/>
      <c r="X16" s="910"/>
      <c r="Y16" s="186"/>
      <c r="Z16" s="187"/>
      <c r="AA16" s="187"/>
      <c r="AB16" s="187"/>
      <c r="AC16" s="188"/>
      <c r="AD16" s="188"/>
      <c r="AE16" s="188"/>
      <c r="AF16" s="188"/>
      <c r="AG16" s="188"/>
      <c r="AH16" s="188"/>
      <c r="AI16" s="188"/>
      <c r="AJ16" s="188"/>
      <c r="AK16" s="908"/>
      <c r="AL16" s="909"/>
      <c r="AM16" s="909"/>
      <c r="AN16" s="909"/>
      <c r="AO16" s="910"/>
      <c r="AP16" s="2"/>
      <c r="AQ16" s="189">
        <f t="shared" si="2"/>
        <v>1</v>
      </c>
    </row>
    <row r="17" spans="2:46" ht="12" customHeight="1" x14ac:dyDescent="0.15">
      <c r="B17" s="872"/>
      <c r="C17" s="877"/>
      <c r="D17" s="875"/>
      <c r="E17" s="875"/>
      <c r="F17" s="875"/>
      <c r="G17" s="875"/>
      <c r="H17" s="875"/>
      <c r="I17" s="875"/>
      <c r="J17" s="876"/>
      <c r="K17" s="185"/>
      <c r="L17" s="908"/>
      <c r="M17" s="910"/>
      <c r="N17" s="908"/>
      <c r="O17" s="910"/>
      <c r="P17" s="908"/>
      <c r="Q17" s="910"/>
      <c r="R17" s="604"/>
      <c r="S17" s="620"/>
      <c r="T17" s="605"/>
      <c r="U17" s="908"/>
      <c r="V17" s="910"/>
      <c r="W17" s="908"/>
      <c r="X17" s="910"/>
      <c r="Y17" s="186"/>
      <c r="Z17" s="187"/>
      <c r="AA17" s="187"/>
      <c r="AB17" s="187"/>
      <c r="AC17" s="188"/>
      <c r="AD17" s="188"/>
      <c r="AE17" s="188"/>
      <c r="AF17" s="188"/>
      <c r="AG17" s="188"/>
      <c r="AH17" s="188"/>
      <c r="AI17" s="188"/>
      <c r="AJ17" s="188"/>
      <c r="AK17" s="908"/>
      <c r="AL17" s="909"/>
      <c r="AM17" s="909"/>
      <c r="AN17" s="909"/>
      <c r="AO17" s="910"/>
      <c r="AP17" s="2"/>
      <c r="AQ17" s="189">
        <f t="shared" si="2"/>
        <v>1</v>
      </c>
    </row>
    <row r="18" spans="2:46" ht="12" customHeight="1" x14ac:dyDescent="0.15">
      <c r="B18" s="872"/>
      <c r="C18" s="877"/>
      <c r="D18" s="875"/>
      <c r="E18" s="875"/>
      <c r="F18" s="875"/>
      <c r="G18" s="875"/>
      <c r="H18" s="875"/>
      <c r="I18" s="875"/>
      <c r="J18" s="876"/>
      <c r="K18" s="185"/>
      <c r="L18" s="908"/>
      <c r="M18" s="910"/>
      <c r="N18" s="908"/>
      <c r="O18" s="910"/>
      <c r="P18" s="908"/>
      <c r="Q18" s="910"/>
      <c r="R18" s="604"/>
      <c r="S18" s="620"/>
      <c r="T18" s="605"/>
      <c r="U18" s="908"/>
      <c r="V18" s="910"/>
      <c r="W18" s="908"/>
      <c r="X18" s="910"/>
      <c r="Y18" s="186"/>
      <c r="Z18" s="187"/>
      <c r="AA18" s="187"/>
      <c r="AB18" s="187"/>
      <c r="AC18" s="188"/>
      <c r="AD18" s="188"/>
      <c r="AE18" s="188"/>
      <c r="AF18" s="188"/>
      <c r="AG18" s="188"/>
      <c r="AH18" s="188"/>
      <c r="AI18" s="188"/>
      <c r="AJ18" s="188"/>
      <c r="AK18" s="908"/>
      <c r="AL18" s="909"/>
      <c r="AM18" s="909"/>
      <c r="AN18" s="909"/>
      <c r="AO18" s="910"/>
      <c r="AP18" s="2"/>
      <c r="AQ18" s="189">
        <f t="shared" si="2"/>
        <v>1</v>
      </c>
    </row>
    <row r="19" spans="2:46" ht="12" customHeight="1" x14ac:dyDescent="0.15">
      <c r="B19" s="872"/>
      <c r="C19" s="877"/>
      <c r="D19" s="875"/>
      <c r="E19" s="875"/>
      <c r="F19" s="875"/>
      <c r="G19" s="875"/>
      <c r="H19" s="875"/>
      <c r="I19" s="875"/>
      <c r="J19" s="876"/>
      <c r="K19" s="185"/>
      <c r="L19" s="908"/>
      <c r="M19" s="910"/>
      <c r="N19" s="908"/>
      <c r="O19" s="910"/>
      <c r="P19" s="908"/>
      <c r="Q19" s="910"/>
      <c r="R19" s="604"/>
      <c r="S19" s="620"/>
      <c r="T19" s="605"/>
      <c r="U19" s="908"/>
      <c r="V19" s="910"/>
      <c r="W19" s="908"/>
      <c r="X19" s="910"/>
      <c r="Y19" s="186"/>
      <c r="Z19" s="187"/>
      <c r="AA19" s="187"/>
      <c r="AB19" s="187"/>
      <c r="AC19" s="188"/>
      <c r="AD19" s="188"/>
      <c r="AE19" s="188"/>
      <c r="AF19" s="188"/>
      <c r="AG19" s="188"/>
      <c r="AH19" s="188"/>
      <c r="AI19" s="188"/>
      <c r="AJ19" s="188"/>
      <c r="AK19" s="908"/>
      <c r="AL19" s="909"/>
      <c r="AM19" s="909"/>
      <c r="AN19" s="909"/>
      <c r="AO19" s="910"/>
      <c r="AP19" s="2"/>
      <c r="AQ19" s="189">
        <f t="shared" si="2"/>
        <v>1</v>
      </c>
    </row>
    <row r="20" spans="2:46" ht="12" customHeight="1" x14ac:dyDescent="0.15">
      <c r="B20" s="872"/>
      <c r="C20" s="877"/>
      <c r="D20" s="875"/>
      <c r="E20" s="875"/>
      <c r="F20" s="875"/>
      <c r="G20" s="875"/>
      <c r="H20" s="875"/>
      <c r="I20" s="875"/>
      <c r="J20" s="876"/>
      <c r="K20" s="185"/>
      <c r="L20" s="908"/>
      <c r="M20" s="910"/>
      <c r="N20" s="908"/>
      <c r="O20" s="910"/>
      <c r="P20" s="908"/>
      <c r="Q20" s="910"/>
      <c r="R20" s="604"/>
      <c r="S20" s="620"/>
      <c r="T20" s="605"/>
      <c r="U20" s="908"/>
      <c r="V20" s="910"/>
      <c r="W20" s="908"/>
      <c r="X20" s="910"/>
      <c r="Y20" s="186"/>
      <c r="Z20" s="187"/>
      <c r="AA20" s="187"/>
      <c r="AB20" s="187"/>
      <c r="AC20" s="188"/>
      <c r="AD20" s="188"/>
      <c r="AE20" s="188"/>
      <c r="AF20" s="188"/>
      <c r="AG20" s="188"/>
      <c r="AH20" s="188"/>
      <c r="AI20" s="188"/>
      <c r="AJ20" s="188"/>
      <c r="AK20" s="908"/>
      <c r="AL20" s="909"/>
      <c r="AM20" s="909"/>
      <c r="AN20" s="909"/>
      <c r="AO20" s="910"/>
      <c r="AP20" s="2"/>
      <c r="AQ20" s="189">
        <f t="shared" si="2"/>
        <v>1</v>
      </c>
    </row>
    <row r="21" spans="2:46" ht="12" customHeight="1" x14ac:dyDescent="0.15">
      <c r="B21" s="872"/>
      <c r="C21" s="877"/>
      <c r="D21" s="875"/>
      <c r="E21" s="875"/>
      <c r="F21" s="875"/>
      <c r="G21" s="875"/>
      <c r="H21" s="875"/>
      <c r="I21" s="875"/>
      <c r="J21" s="876"/>
      <c r="K21" s="185"/>
      <c r="L21" s="908"/>
      <c r="M21" s="910"/>
      <c r="N21" s="908"/>
      <c r="O21" s="910"/>
      <c r="P21" s="908"/>
      <c r="Q21" s="910"/>
      <c r="R21" s="604"/>
      <c r="S21" s="620"/>
      <c r="T21" s="605"/>
      <c r="U21" s="908"/>
      <c r="V21" s="910"/>
      <c r="W21" s="908"/>
      <c r="X21" s="910"/>
      <c r="Y21" s="186"/>
      <c r="Z21" s="187"/>
      <c r="AA21" s="187"/>
      <c r="AB21" s="187"/>
      <c r="AC21" s="188"/>
      <c r="AD21" s="188"/>
      <c r="AE21" s="188"/>
      <c r="AF21" s="188"/>
      <c r="AG21" s="188"/>
      <c r="AH21" s="188"/>
      <c r="AI21" s="188"/>
      <c r="AJ21" s="188"/>
      <c r="AK21" s="908"/>
      <c r="AL21" s="909"/>
      <c r="AM21" s="909"/>
      <c r="AN21" s="909"/>
      <c r="AO21" s="910"/>
      <c r="AP21" s="2"/>
      <c r="AQ21" s="189">
        <f>IF(P21="材質劣化",2,IF(P21="漏水",3,1))</f>
        <v>1</v>
      </c>
    </row>
    <row r="22" spans="2:46" ht="12" customHeight="1" x14ac:dyDescent="0.15">
      <c r="B22" s="872"/>
      <c r="C22" s="877"/>
      <c r="D22" s="875"/>
      <c r="E22" s="875"/>
      <c r="F22" s="875"/>
      <c r="G22" s="875"/>
      <c r="H22" s="875"/>
      <c r="I22" s="875"/>
      <c r="J22" s="876"/>
      <c r="K22" s="185"/>
      <c r="L22" s="908"/>
      <c r="M22" s="910"/>
      <c r="N22" s="908"/>
      <c r="O22" s="910"/>
      <c r="P22" s="908"/>
      <c r="Q22" s="910"/>
      <c r="R22" s="604"/>
      <c r="S22" s="620"/>
      <c r="T22" s="605"/>
      <c r="U22" s="908"/>
      <c r="V22" s="910"/>
      <c r="W22" s="908"/>
      <c r="X22" s="910"/>
      <c r="Y22" s="186"/>
      <c r="Z22" s="187"/>
      <c r="AA22" s="187"/>
      <c r="AB22" s="187"/>
      <c r="AC22" s="188"/>
      <c r="AD22" s="188"/>
      <c r="AE22" s="188"/>
      <c r="AF22" s="188"/>
      <c r="AG22" s="188"/>
      <c r="AH22" s="188"/>
      <c r="AI22" s="188"/>
      <c r="AJ22" s="188"/>
      <c r="AK22" s="908"/>
      <c r="AL22" s="909"/>
      <c r="AM22" s="909"/>
      <c r="AN22" s="909"/>
      <c r="AO22" s="910"/>
      <c r="AP22" s="2"/>
      <c r="AQ22" s="189">
        <f t="shared" si="2"/>
        <v>1</v>
      </c>
    </row>
    <row r="23" spans="2:46" ht="12" customHeight="1" x14ac:dyDescent="0.15">
      <c r="B23" s="872"/>
      <c r="C23" s="877"/>
      <c r="D23" s="875"/>
      <c r="E23" s="875"/>
      <c r="F23" s="875"/>
      <c r="G23" s="875"/>
      <c r="H23" s="875"/>
      <c r="I23" s="875"/>
      <c r="J23" s="876"/>
      <c r="K23" s="185"/>
      <c r="L23" s="908"/>
      <c r="M23" s="910"/>
      <c r="N23" s="908"/>
      <c r="O23" s="910"/>
      <c r="P23" s="908"/>
      <c r="Q23" s="910"/>
      <c r="R23" s="604"/>
      <c r="S23" s="620"/>
      <c r="T23" s="605"/>
      <c r="U23" s="908"/>
      <c r="V23" s="910"/>
      <c r="W23" s="908"/>
      <c r="X23" s="910"/>
      <c r="Y23" s="186"/>
      <c r="Z23" s="187"/>
      <c r="AA23" s="187"/>
      <c r="AB23" s="187"/>
      <c r="AC23" s="188"/>
      <c r="AD23" s="188"/>
      <c r="AE23" s="188"/>
      <c r="AF23" s="188"/>
      <c r="AG23" s="188"/>
      <c r="AH23" s="188"/>
      <c r="AI23" s="188"/>
      <c r="AJ23" s="188"/>
      <c r="AK23" s="908"/>
      <c r="AL23" s="909"/>
      <c r="AM23" s="909"/>
      <c r="AN23" s="909"/>
      <c r="AO23" s="910"/>
      <c r="AP23" s="2"/>
      <c r="AQ23" s="189">
        <f t="shared" si="2"/>
        <v>1</v>
      </c>
    </row>
    <row r="24" spans="2:46" ht="12" customHeight="1" x14ac:dyDescent="0.15">
      <c r="B24" s="872"/>
      <c r="C24" s="877"/>
      <c r="D24" s="875"/>
      <c r="E24" s="875"/>
      <c r="F24" s="875"/>
      <c r="G24" s="875"/>
      <c r="H24" s="875"/>
      <c r="I24" s="875"/>
      <c r="J24" s="876"/>
      <c r="K24" s="185"/>
      <c r="L24" s="908"/>
      <c r="M24" s="910"/>
      <c r="N24" s="908"/>
      <c r="O24" s="910"/>
      <c r="P24" s="908"/>
      <c r="Q24" s="910"/>
      <c r="R24" s="604"/>
      <c r="S24" s="620"/>
      <c r="T24" s="605"/>
      <c r="U24" s="908"/>
      <c r="V24" s="910"/>
      <c r="W24" s="908"/>
      <c r="X24" s="910"/>
      <c r="Y24" s="186"/>
      <c r="Z24" s="187"/>
      <c r="AA24" s="187"/>
      <c r="AB24" s="187"/>
      <c r="AC24" s="188"/>
      <c r="AD24" s="188"/>
      <c r="AE24" s="188"/>
      <c r="AF24" s="188"/>
      <c r="AG24" s="188"/>
      <c r="AH24" s="188"/>
      <c r="AI24" s="188"/>
      <c r="AJ24" s="188"/>
      <c r="AK24" s="908"/>
      <c r="AL24" s="909"/>
      <c r="AM24" s="909"/>
      <c r="AN24" s="909"/>
      <c r="AO24" s="910"/>
      <c r="AP24" s="2"/>
      <c r="AQ24" s="189">
        <f t="shared" si="2"/>
        <v>1</v>
      </c>
    </row>
    <row r="25" spans="2:46" ht="12" customHeight="1" x14ac:dyDescent="0.15">
      <c r="B25" s="872"/>
      <c r="C25" s="877"/>
      <c r="D25" s="875"/>
      <c r="E25" s="875"/>
      <c r="F25" s="875"/>
      <c r="G25" s="875"/>
      <c r="H25" s="875"/>
      <c r="I25" s="875"/>
      <c r="J25" s="876"/>
      <c r="K25" s="185"/>
      <c r="L25" s="908"/>
      <c r="M25" s="910"/>
      <c r="N25" s="908"/>
      <c r="O25" s="910"/>
      <c r="P25" s="908"/>
      <c r="Q25" s="910"/>
      <c r="R25" s="604"/>
      <c r="S25" s="620"/>
      <c r="T25" s="605"/>
      <c r="U25" s="908"/>
      <c r="V25" s="910"/>
      <c r="W25" s="908"/>
      <c r="X25" s="910"/>
      <c r="Y25" s="186"/>
      <c r="Z25" s="187"/>
      <c r="AA25" s="187"/>
      <c r="AB25" s="187"/>
      <c r="AC25" s="188"/>
      <c r="AD25" s="188"/>
      <c r="AE25" s="188"/>
      <c r="AF25" s="188"/>
      <c r="AG25" s="188"/>
      <c r="AH25" s="188"/>
      <c r="AI25" s="188"/>
      <c r="AJ25" s="188"/>
      <c r="AK25" s="908"/>
      <c r="AL25" s="909"/>
      <c r="AM25" s="909"/>
      <c r="AN25" s="909"/>
      <c r="AO25" s="910"/>
      <c r="AP25" s="2"/>
      <c r="AQ25" s="189">
        <f t="shared" si="2"/>
        <v>1</v>
      </c>
    </row>
    <row r="26" spans="2:46" ht="12" customHeight="1" x14ac:dyDescent="0.15">
      <c r="B26" s="872"/>
      <c r="C26" s="877"/>
      <c r="D26" s="875"/>
      <c r="E26" s="875"/>
      <c r="F26" s="875"/>
      <c r="G26" s="875"/>
      <c r="H26" s="875"/>
      <c r="I26" s="875"/>
      <c r="J26" s="876"/>
      <c r="K26" s="185"/>
      <c r="L26" s="908"/>
      <c r="M26" s="910"/>
      <c r="N26" s="908"/>
      <c r="O26" s="910"/>
      <c r="P26" s="908"/>
      <c r="Q26" s="910"/>
      <c r="R26" s="604"/>
      <c r="S26" s="620"/>
      <c r="T26" s="605"/>
      <c r="U26" s="908"/>
      <c r="V26" s="910"/>
      <c r="W26" s="908"/>
      <c r="X26" s="910"/>
      <c r="Y26" s="186"/>
      <c r="Z26" s="187"/>
      <c r="AA26" s="187"/>
      <c r="AB26" s="187"/>
      <c r="AC26" s="188"/>
      <c r="AD26" s="188"/>
      <c r="AE26" s="188"/>
      <c r="AF26" s="188"/>
      <c r="AG26" s="188"/>
      <c r="AH26" s="188"/>
      <c r="AI26" s="188"/>
      <c r="AJ26" s="188"/>
      <c r="AK26" s="908"/>
      <c r="AL26" s="909"/>
      <c r="AM26" s="909"/>
      <c r="AN26" s="909"/>
      <c r="AO26" s="910"/>
      <c r="AP26" s="2"/>
      <c r="AQ26" s="189">
        <f t="shared" si="2"/>
        <v>1</v>
      </c>
    </row>
    <row r="27" spans="2:46" ht="12" customHeight="1" x14ac:dyDescent="0.15">
      <c r="B27" s="872"/>
      <c r="C27" s="877"/>
      <c r="D27" s="875"/>
      <c r="E27" s="875"/>
      <c r="F27" s="875"/>
      <c r="G27" s="875"/>
      <c r="H27" s="875"/>
      <c r="I27" s="875"/>
      <c r="J27" s="876"/>
      <c r="K27" s="185"/>
      <c r="L27" s="908"/>
      <c r="M27" s="910"/>
      <c r="N27" s="908"/>
      <c r="O27" s="910"/>
      <c r="P27" s="908"/>
      <c r="Q27" s="910"/>
      <c r="R27" s="604"/>
      <c r="S27" s="620"/>
      <c r="T27" s="605"/>
      <c r="U27" s="908"/>
      <c r="V27" s="910"/>
      <c r="W27" s="908"/>
      <c r="X27" s="910"/>
      <c r="Y27" s="186"/>
      <c r="Z27" s="187"/>
      <c r="AA27" s="187"/>
      <c r="AB27" s="187"/>
      <c r="AC27" s="188"/>
      <c r="AD27" s="188"/>
      <c r="AE27" s="188"/>
      <c r="AF27" s="188"/>
      <c r="AG27" s="188"/>
      <c r="AH27" s="188"/>
      <c r="AI27" s="188"/>
      <c r="AJ27" s="188"/>
      <c r="AK27" s="908"/>
      <c r="AL27" s="909"/>
      <c r="AM27" s="909"/>
      <c r="AN27" s="909"/>
      <c r="AO27" s="910"/>
      <c r="AP27" s="2"/>
      <c r="AQ27" s="189">
        <f t="shared" si="2"/>
        <v>1</v>
      </c>
    </row>
    <row r="28" spans="2:46" ht="12" customHeight="1" x14ac:dyDescent="0.15">
      <c r="B28" s="872"/>
      <c r="C28" s="877"/>
      <c r="D28" s="875"/>
      <c r="E28" s="875"/>
      <c r="F28" s="875"/>
      <c r="G28" s="875"/>
      <c r="H28" s="875"/>
      <c r="I28" s="875"/>
      <c r="J28" s="876"/>
      <c r="K28" s="185"/>
      <c r="L28" s="908"/>
      <c r="M28" s="910"/>
      <c r="N28" s="908"/>
      <c r="O28" s="910"/>
      <c r="P28" s="908"/>
      <c r="Q28" s="910"/>
      <c r="R28" s="604"/>
      <c r="S28" s="620"/>
      <c r="T28" s="605"/>
      <c r="U28" s="908"/>
      <c r="V28" s="910"/>
      <c r="W28" s="908"/>
      <c r="X28" s="910"/>
      <c r="Y28" s="186"/>
      <c r="Z28" s="187"/>
      <c r="AA28" s="187"/>
      <c r="AB28" s="187"/>
      <c r="AC28" s="188"/>
      <c r="AD28" s="188"/>
      <c r="AE28" s="188"/>
      <c r="AF28" s="188"/>
      <c r="AG28" s="188"/>
      <c r="AH28" s="188"/>
      <c r="AI28" s="188"/>
      <c r="AJ28" s="188"/>
      <c r="AK28" s="908"/>
      <c r="AL28" s="909"/>
      <c r="AM28" s="909"/>
      <c r="AN28" s="909"/>
      <c r="AO28" s="910"/>
      <c r="AP28" s="2"/>
      <c r="AQ28" s="189">
        <f t="shared" si="2"/>
        <v>1</v>
      </c>
    </row>
    <row r="29" spans="2:46" ht="12" customHeight="1" x14ac:dyDescent="0.15">
      <c r="B29" s="872"/>
      <c r="C29" s="877"/>
      <c r="D29" s="875"/>
      <c r="E29" s="875"/>
      <c r="F29" s="875"/>
      <c r="G29" s="875"/>
      <c r="H29" s="875"/>
      <c r="I29" s="875"/>
      <c r="J29" s="876"/>
      <c r="K29" s="185"/>
      <c r="L29" s="908"/>
      <c r="M29" s="910"/>
      <c r="N29" s="908"/>
      <c r="O29" s="910"/>
      <c r="P29" s="908"/>
      <c r="Q29" s="910"/>
      <c r="R29" s="604"/>
      <c r="S29" s="620"/>
      <c r="T29" s="605"/>
      <c r="U29" s="908"/>
      <c r="V29" s="910"/>
      <c r="W29" s="908"/>
      <c r="X29" s="910"/>
      <c r="Y29" s="186"/>
      <c r="Z29" s="187"/>
      <c r="AA29" s="187"/>
      <c r="AB29" s="187"/>
      <c r="AC29" s="188"/>
      <c r="AD29" s="188"/>
      <c r="AE29" s="188"/>
      <c r="AF29" s="188"/>
      <c r="AG29" s="188"/>
      <c r="AH29" s="188"/>
      <c r="AI29" s="188"/>
      <c r="AJ29" s="188"/>
      <c r="AK29" s="908"/>
      <c r="AL29" s="909"/>
      <c r="AM29" s="909"/>
      <c r="AN29" s="909"/>
      <c r="AO29" s="910"/>
      <c r="AP29" s="2"/>
      <c r="AQ29" s="189">
        <f t="shared" si="2"/>
        <v>1</v>
      </c>
    </row>
    <row r="30" spans="2:46" ht="12" customHeight="1" x14ac:dyDescent="0.15">
      <c r="B30" s="872"/>
      <c r="C30" s="877"/>
      <c r="D30" s="875"/>
      <c r="E30" s="875"/>
      <c r="F30" s="875"/>
      <c r="G30" s="875"/>
      <c r="H30" s="875"/>
      <c r="I30" s="875"/>
      <c r="J30" s="876"/>
      <c r="K30" s="185"/>
      <c r="L30" s="908"/>
      <c r="M30" s="910"/>
      <c r="N30" s="908"/>
      <c r="O30" s="910"/>
      <c r="P30" s="908"/>
      <c r="Q30" s="910"/>
      <c r="R30" s="604"/>
      <c r="S30" s="620"/>
      <c r="T30" s="605"/>
      <c r="U30" s="908"/>
      <c r="V30" s="910"/>
      <c r="W30" s="908"/>
      <c r="X30" s="910"/>
      <c r="Y30" s="186"/>
      <c r="Z30" s="187"/>
      <c r="AA30" s="187"/>
      <c r="AB30" s="187"/>
      <c r="AC30" s="188"/>
      <c r="AD30" s="188"/>
      <c r="AE30" s="188"/>
      <c r="AF30" s="188"/>
      <c r="AG30" s="188"/>
      <c r="AH30" s="188"/>
      <c r="AI30" s="188"/>
      <c r="AJ30" s="188"/>
      <c r="AK30" s="908"/>
      <c r="AL30" s="909"/>
      <c r="AM30" s="909"/>
      <c r="AN30" s="909"/>
      <c r="AO30" s="910"/>
      <c r="AP30" s="2"/>
      <c r="AQ30" s="189">
        <f t="shared" si="2"/>
        <v>1</v>
      </c>
    </row>
    <row r="31" spans="2:46" ht="12" customHeight="1" x14ac:dyDescent="0.15">
      <c r="B31" s="872"/>
      <c r="C31" s="877"/>
      <c r="D31" s="875"/>
      <c r="E31" s="875"/>
      <c r="F31" s="875"/>
      <c r="G31" s="875"/>
      <c r="H31" s="875"/>
      <c r="I31" s="875"/>
      <c r="J31" s="876"/>
      <c r="K31" s="185"/>
      <c r="L31" s="908"/>
      <c r="M31" s="910"/>
      <c r="N31" s="908"/>
      <c r="O31" s="910"/>
      <c r="P31" s="908"/>
      <c r="Q31" s="910"/>
      <c r="R31" s="604"/>
      <c r="S31" s="620"/>
      <c r="T31" s="605"/>
      <c r="U31" s="908"/>
      <c r="V31" s="910"/>
      <c r="W31" s="908"/>
      <c r="X31" s="910"/>
      <c r="Y31" s="186"/>
      <c r="Z31" s="187"/>
      <c r="AA31" s="187"/>
      <c r="AB31" s="187"/>
      <c r="AC31" s="188"/>
      <c r="AD31" s="188"/>
      <c r="AE31" s="188"/>
      <c r="AF31" s="188"/>
      <c r="AG31" s="188"/>
      <c r="AH31" s="188"/>
      <c r="AI31" s="188"/>
      <c r="AJ31" s="188"/>
      <c r="AK31" s="908"/>
      <c r="AL31" s="909"/>
      <c r="AM31" s="909"/>
      <c r="AN31" s="909"/>
      <c r="AO31" s="910"/>
      <c r="AP31" s="2"/>
      <c r="AQ31" s="189">
        <f t="shared" si="2"/>
        <v>1</v>
      </c>
    </row>
    <row r="32" spans="2:46" ht="12" customHeight="1" x14ac:dyDescent="0.15">
      <c r="B32" s="872"/>
      <c r="C32" s="877"/>
      <c r="D32" s="875"/>
      <c r="E32" s="875"/>
      <c r="F32" s="875"/>
      <c r="G32" s="875"/>
      <c r="H32" s="875"/>
      <c r="I32" s="875"/>
      <c r="J32" s="876"/>
      <c r="K32" s="185"/>
      <c r="L32" s="908"/>
      <c r="M32" s="910"/>
      <c r="N32" s="908"/>
      <c r="O32" s="910"/>
      <c r="P32" s="908"/>
      <c r="Q32" s="910"/>
      <c r="R32" s="604"/>
      <c r="S32" s="620"/>
      <c r="T32" s="605"/>
      <c r="U32" s="908"/>
      <c r="V32" s="910"/>
      <c r="W32" s="908"/>
      <c r="X32" s="910"/>
      <c r="Y32" s="186"/>
      <c r="Z32" s="187"/>
      <c r="AA32" s="187"/>
      <c r="AB32" s="187"/>
      <c r="AC32" s="188"/>
      <c r="AD32" s="188"/>
      <c r="AE32" s="188"/>
      <c r="AF32" s="188"/>
      <c r="AG32" s="188"/>
      <c r="AH32" s="188"/>
      <c r="AI32" s="188"/>
      <c r="AJ32" s="188"/>
      <c r="AK32" s="908"/>
      <c r="AL32" s="909"/>
      <c r="AM32" s="909"/>
      <c r="AN32" s="909"/>
      <c r="AO32" s="910"/>
      <c r="AP32" s="2"/>
      <c r="AQ32" s="189">
        <f t="shared" si="2"/>
        <v>1</v>
      </c>
      <c r="AS32" s="856"/>
      <c r="AT32" s="856"/>
    </row>
    <row r="33" spans="2:86" ht="12" customHeight="1" x14ac:dyDescent="0.15">
      <c r="B33" s="872"/>
      <c r="C33" s="877"/>
      <c r="D33" s="875"/>
      <c r="E33" s="875"/>
      <c r="F33" s="875"/>
      <c r="G33" s="875"/>
      <c r="H33" s="875"/>
      <c r="I33" s="875"/>
      <c r="J33" s="876"/>
      <c r="K33" s="185"/>
      <c r="L33" s="908"/>
      <c r="M33" s="910"/>
      <c r="N33" s="908"/>
      <c r="O33" s="910"/>
      <c r="P33" s="908"/>
      <c r="Q33" s="910"/>
      <c r="R33" s="604"/>
      <c r="S33" s="620"/>
      <c r="T33" s="605"/>
      <c r="U33" s="908"/>
      <c r="V33" s="910"/>
      <c r="W33" s="908"/>
      <c r="X33" s="910"/>
      <c r="Y33" s="186"/>
      <c r="Z33" s="187"/>
      <c r="AA33" s="187"/>
      <c r="AB33" s="187"/>
      <c r="AC33" s="188"/>
      <c r="AD33" s="188"/>
      <c r="AE33" s="188"/>
      <c r="AF33" s="188"/>
      <c r="AG33" s="188"/>
      <c r="AH33" s="188"/>
      <c r="AI33" s="188"/>
      <c r="AJ33" s="188"/>
      <c r="AK33" s="908"/>
      <c r="AL33" s="909"/>
      <c r="AM33" s="909"/>
      <c r="AN33" s="909"/>
      <c r="AO33" s="910"/>
      <c r="AP33" s="2"/>
      <c r="AQ33" s="189">
        <f t="shared" si="2"/>
        <v>1</v>
      </c>
      <c r="AS33" s="911"/>
      <c r="AT33" s="911"/>
    </row>
    <row r="34" spans="2:86" ht="12" customHeight="1" x14ac:dyDescent="0.15">
      <c r="B34" s="872"/>
      <c r="C34" s="877"/>
      <c r="D34" s="875"/>
      <c r="E34" s="875"/>
      <c r="F34" s="875"/>
      <c r="G34" s="875"/>
      <c r="H34" s="875"/>
      <c r="I34" s="875"/>
      <c r="J34" s="876"/>
      <c r="K34" s="185"/>
      <c r="L34" s="908"/>
      <c r="M34" s="910"/>
      <c r="N34" s="908"/>
      <c r="O34" s="910"/>
      <c r="P34" s="908"/>
      <c r="Q34" s="910"/>
      <c r="R34" s="604"/>
      <c r="S34" s="620"/>
      <c r="T34" s="605"/>
      <c r="U34" s="908"/>
      <c r="V34" s="910"/>
      <c r="W34" s="908"/>
      <c r="X34" s="910"/>
      <c r="Y34" s="186"/>
      <c r="Z34" s="187"/>
      <c r="AA34" s="187"/>
      <c r="AB34" s="187"/>
      <c r="AC34" s="188"/>
      <c r="AD34" s="188"/>
      <c r="AE34" s="188"/>
      <c r="AF34" s="188"/>
      <c r="AG34" s="188"/>
      <c r="AH34" s="188"/>
      <c r="AI34" s="188"/>
      <c r="AJ34" s="188"/>
      <c r="AK34" s="908"/>
      <c r="AL34" s="909"/>
      <c r="AM34" s="909"/>
      <c r="AN34" s="909"/>
      <c r="AO34" s="910"/>
      <c r="AP34" s="2"/>
      <c r="AQ34" s="189">
        <f t="shared" si="2"/>
        <v>1</v>
      </c>
      <c r="AS34" s="912"/>
      <c r="AT34" s="912"/>
    </row>
    <row r="35" spans="2:86" ht="12" customHeight="1" x14ac:dyDescent="0.15">
      <c r="B35" s="872"/>
      <c r="C35" s="877"/>
      <c r="D35" s="875"/>
      <c r="E35" s="875"/>
      <c r="F35" s="875"/>
      <c r="G35" s="875"/>
      <c r="H35" s="875"/>
      <c r="I35" s="875"/>
      <c r="J35" s="876"/>
      <c r="K35" s="913" t="s">
        <v>945</v>
      </c>
      <c r="L35" s="898" t="s">
        <v>946</v>
      </c>
      <c r="M35" s="898"/>
      <c r="N35" s="898"/>
      <c r="O35" s="898"/>
      <c r="P35" s="898"/>
      <c r="Q35" s="898"/>
      <c r="R35" s="898"/>
      <c r="S35" s="898"/>
      <c r="T35" s="898"/>
      <c r="U35" s="898"/>
      <c r="V35" s="898"/>
      <c r="W35" s="898"/>
      <c r="X35" s="898"/>
      <c r="Y35" s="884" t="s">
        <v>947</v>
      </c>
      <c r="Z35" s="885"/>
      <c r="AA35" s="885"/>
      <c r="AB35" s="886"/>
      <c r="AC35" s="190">
        <f t="shared" ref="AC35:AJ35" si="3">SUM(AC11:AC34)</f>
        <v>0</v>
      </c>
      <c r="AD35" s="190">
        <f t="shared" si="3"/>
        <v>0</v>
      </c>
      <c r="AE35" s="190">
        <f>SUM(AE11:AE34)</f>
        <v>0</v>
      </c>
      <c r="AF35" s="190">
        <f t="shared" si="3"/>
        <v>0</v>
      </c>
      <c r="AG35" s="190">
        <f t="shared" si="3"/>
        <v>0</v>
      </c>
      <c r="AH35" s="190">
        <f t="shared" si="3"/>
        <v>0</v>
      </c>
      <c r="AI35" s="190">
        <f t="shared" si="3"/>
        <v>0</v>
      </c>
      <c r="AJ35" s="191">
        <f t="shared" si="3"/>
        <v>0</v>
      </c>
      <c r="AK35" s="898" t="s">
        <v>948</v>
      </c>
      <c r="AL35" s="898"/>
      <c r="AM35" s="915" t="s">
        <v>607</v>
      </c>
      <c r="AN35" s="915"/>
      <c r="AO35" s="915"/>
      <c r="AP35" s="2"/>
    </row>
    <row r="36" spans="2:86" ht="12" customHeight="1" x14ac:dyDescent="0.15">
      <c r="B36" s="872"/>
      <c r="C36" s="877"/>
      <c r="D36" s="875"/>
      <c r="E36" s="875"/>
      <c r="F36" s="875"/>
      <c r="G36" s="875"/>
      <c r="H36" s="875"/>
      <c r="I36" s="875"/>
      <c r="J36" s="876"/>
      <c r="K36" s="914"/>
      <c r="L36" s="892" t="s">
        <v>950</v>
      </c>
      <c r="M36" s="899"/>
      <c r="N36" s="893"/>
      <c r="O36" s="892" t="s">
        <v>951</v>
      </c>
      <c r="P36" s="899"/>
      <c r="Q36" s="899"/>
      <c r="R36" s="899"/>
      <c r="S36" s="899"/>
      <c r="T36" s="899"/>
      <c r="U36" s="899"/>
      <c r="V36" s="899"/>
      <c r="W36" s="899"/>
      <c r="X36" s="893"/>
      <c r="Y36" s="183" t="s">
        <v>527</v>
      </c>
      <c r="Z36" s="184" t="s">
        <v>526</v>
      </c>
      <c r="AA36" s="184" t="s">
        <v>943</v>
      </c>
      <c r="AB36" s="184" t="s">
        <v>944</v>
      </c>
      <c r="AC36" s="184" t="s">
        <v>527</v>
      </c>
      <c r="AD36" s="184" t="s">
        <v>526</v>
      </c>
      <c r="AE36" s="184" t="s">
        <v>943</v>
      </c>
      <c r="AF36" s="184" t="s">
        <v>944</v>
      </c>
      <c r="AG36" s="184" t="s">
        <v>527</v>
      </c>
      <c r="AH36" s="184" t="s">
        <v>526</v>
      </c>
      <c r="AI36" s="184" t="s">
        <v>943</v>
      </c>
      <c r="AJ36" s="192" t="s">
        <v>944</v>
      </c>
      <c r="AK36" s="898"/>
      <c r="AL36" s="898"/>
      <c r="AM36" s="915"/>
      <c r="AN36" s="915"/>
      <c r="AO36" s="915"/>
      <c r="AP36" s="2"/>
    </row>
    <row r="37" spans="2:86" ht="14.25" customHeight="1" x14ac:dyDescent="0.15">
      <c r="B37" s="872"/>
      <c r="C37" s="877"/>
      <c r="D37" s="875"/>
      <c r="E37" s="875"/>
      <c r="F37" s="875"/>
      <c r="G37" s="875"/>
      <c r="H37" s="875"/>
      <c r="I37" s="875"/>
      <c r="J37" s="876"/>
      <c r="K37" s="914"/>
      <c r="L37" s="894"/>
      <c r="M37" s="903"/>
      <c r="N37" s="895"/>
      <c r="O37" s="894"/>
      <c r="P37" s="903"/>
      <c r="Q37" s="903"/>
      <c r="R37" s="903"/>
      <c r="S37" s="903"/>
      <c r="T37" s="903"/>
      <c r="U37" s="903"/>
      <c r="V37" s="903"/>
      <c r="W37" s="903"/>
      <c r="X37" s="895"/>
      <c r="Y37" s="916">
        <f>COUNTIF(Y11:Y34,"〇")</f>
        <v>0</v>
      </c>
      <c r="Z37" s="916">
        <f>COUNTIF(Z11:Z34,"〇")</f>
        <v>0</v>
      </c>
      <c r="AA37" s="916">
        <f>COUNTIF(AA11:AA34,"〇")</f>
        <v>0</v>
      </c>
      <c r="AB37" s="916">
        <f>COUNTIF(AB11:AB34,"〇")</f>
        <v>0</v>
      </c>
      <c r="AC37" s="916">
        <f>COUNTA(AC11:AC34)</f>
        <v>0</v>
      </c>
      <c r="AD37" s="916">
        <f t="shared" ref="AD37:AI37" si="4">COUNTA(AD11:AD34)</f>
        <v>0</v>
      </c>
      <c r="AE37" s="916">
        <f t="shared" si="4"/>
        <v>0</v>
      </c>
      <c r="AF37" s="916">
        <f t="shared" si="4"/>
        <v>0</v>
      </c>
      <c r="AG37" s="916">
        <f t="shared" si="4"/>
        <v>0</v>
      </c>
      <c r="AH37" s="916">
        <f t="shared" si="4"/>
        <v>0</v>
      </c>
      <c r="AI37" s="916">
        <f t="shared" si="4"/>
        <v>0</v>
      </c>
      <c r="AJ37" s="916">
        <f>COUNTA(AJ11:AJ34)</f>
        <v>0</v>
      </c>
      <c r="AK37" s="898"/>
      <c r="AL37" s="898"/>
      <c r="AM37" s="915"/>
      <c r="AN37" s="915"/>
      <c r="AO37" s="915"/>
      <c r="AP37" s="2"/>
    </row>
    <row r="38" spans="2:86" ht="14.25" customHeight="1" x14ac:dyDescent="0.15">
      <c r="B38" s="872"/>
      <c r="C38" s="877"/>
      <c r="D38" s="875"/>
      <c r="E38" s="875"/>
      <c r="F38" s="875"/>
      <c r="G38" s="875"/>
      <c r="H38" s="875"/>
      <c r="I38" s="875"/>
      <c r="J38" s="876"/>
      <c r="K38" s="914"/>
      <c r="L38" s="896"/>
      <c r="M38" s="900"/>
      <c r="N38" s="897"/>
      <c r="O38" s="896"/>
      <c r="P38" s="900"/>
      <c r="Q38" s="900"/>
      <c r="R38" s="900"/>
      <c r="S38" s="900"/>
      <c r="T38" s="900"/>
      <c r="U38" s="900"/>
      <c r="V38" s="900"/>
      <c r="W38" s="900"/>
      <c r="X38" s="897"/>
      <c r="Y38" s="916"/>
      <c r="Z38" s="916"/>
      <c r="AA38" s="916"/>
      <c r="AB38" s="916"/>
      <c r="AC38" s="916"/>
      <c r="AD38" s="916"/>
      <c r="AE38" s="916"/>
      <c r="AF38" s="916"/>
      <c r="AG38" s="916"/>
      <c r="AH38" s="916"/>
      <c r="AI38" s="916"/>
      <c r="AJ38" s="916"/>
      <c r="AK38" s="898"/>
      <c r="AL38" s="898"/>
      <c r="AM38" s="915"/>
      <c r="AN38" s="915"/>
      <c r="AO38" s="915"/>
      <c r="AP38" s="2"/>
    </row>
    <row r="39" spans="2:86" ht="12" customHeight="1" x14ac:dyDescent="0.15">
      <c r="B39" s="872"/>
      <c r="C39" s="877"/>
      <c r="D39" s="875"/>
      <c r="E39" s="875"/>
      <c r="F39" s="875"/>
      <c r="G39" s="875"/>
      <c r="H39" s="875"/>
      <c r="I39" s="875"/>
      <c r="J39" s="875"/>
      <c r="K39" s="924" t="s">
        <v>952</v>
      </c>
      <c r="L39" s="926"/>
      <c r="M39" s="926"/>
      <c r="N39" s="926"/>
      <c r="O39" s="926"/>
      <c r="P39" s="926"/>
      <c r="Q39" s="926"/>
      <c r="R39" s="926"/>
      <c r="S39" s="926"/>
      <c r="T39" s="926"/>
      <c r="U39" s="926"/>
      <c r="V39" s="926"/>
      <c r="W39" s="926"/>
      <c r="X39" s="926"/>
      <c r="Y39" s="926"/>
      <c r="Z39" s="926"/>
      <c r="AA39" s="926"/>
      <c r="AB39" s="926"/>
      <c r="AC39" s="926"/>
      <c r="AD39" s="926"/>
      <c r="AE39" s="926"/>
      <c r="AF39" s="926"/>
      <c r="AG39" s="926"/>
      <c r="AH39" s="926"/>
      <c r="AI39" s="926"/>
      <c r="AJ39" s="926"/>
      <c r="AK39" s="927"/>
      <c r="AL39" s="927"/>
      <c r="AM39" s="927"/>
      <c r="AN39" s="927"/>
      <c r="AO39" s="928"/>
      <c r="AP39" s="2"/>
    </row>
    <row r="40" spans="2:86" ht="12" customHeight="1" x14ac:dyDescent="0.15">
      <c r="B40" s="872"/>
      <c r="C40" s="877"/>
      <c r="D40" s="875"/>
      <c r="E40" s="875"/>
      <c r="F40" s="875"/>
      <c r="G40" s="875"/>
      <c r="H40" s="875"/>
      <c r="I40" s="875"/>
      <c r="J40" s="875"/>
      <c r="K40" s="925"/>
      <c r="L40" s="927"/>
      <c r="M40" s="927"/>
      <c r="N40" s="927"/>
      <c r="O40" s="927"/>
      <c r="P40" s="927"/>
      <c r="Q40" s="927"/>
      <c r="R40" s="927"/>
      <c r="S40" s="927"/>
      <c r="T40" s="927"/>
      <c r="U40" s="927"/>
      <c r="V40" s="927"/>
      <c r="W40" s="927"/>
      <c r="X40" s="927"/>
      <c r="Y40" s="927"/>
      <c r="Z40" s="927"/>
      <c r="AA40" s="927"/>
      <c r="AB40" s="927"/>
      <c r="AC40" s="927"/>
      <c r="AD40" s="927"/>
      <c r="AE40" s="927"/>
      <c r="AF40" s="927"/>
      <c r="AG40" s="927"/>
      <c r="AH40" s="927"/>
      <c r="AI40" s="927"/>
      <c r="AJ40" s="927"/>
      <c r="AK40" s="927"/>
      <c r="AL40" s="927"/>
      <c r="AM40" s="927"/>
      <c r="AN40" s="927"/>
      <c r="AO40" s="928"/>
      <c r="AP40" s="2"/>
    </row>
    <row r="41" spans="2:86" ht="12" customHeight="1" x14ac:dyDescent="0.15">
      <c r="B41" s="872"/>
      <c r="C41" s="877"/>
      <c r="D41" s="875"/>
      <c r="E41" s="875"/>
      <c r="F41" s="875"/>
      <c r="G41" s="875"/>
      <c r="H41" s="875"/>
      <c r="I41" s="875"/>
      <c r="J41" s="875"/>
      <c r="K41" s="925"/>
      <c r="L41" s="927"/>
      <c r="M41" s="927"/>
      <c r="N41" s="927"/>
      <c r="O41" s="927"/>
      <c r="P41" s="927"/>
      <c r="Q41" s="927"/>
      <c r="R41" s="927"/>
      <c r="S41" s="927"/>
      <c r="T41" s="927"/>
      <c r="U41" s="927"/>
      <c r="V41" s="927"/>
      <c r="W41" s="927"/>
      <c r="X41" s="927"/>
      <c r="Y41" s="927"/>
      <c r="Z41" s="927"/>
      <c r="AA41" s="927"/>
      <c r="AB41" s="927"/>
      <c r="AC41" s="927"/>
      <c r="AD41" s="927"/>
      <c r="AE41" s="927"/>
      <c r="AF41" s="927"/>
      <c r="AG41" s="927"/>
      <c r="AH41" s="927"/>
      <c r="AI41" s="927"/>
      <c r="AJ41" s="927"/>
      <c r="AK41" s="927"/>
      <c r="AL41" s="927"/>
      <c r="AM41" s="927"/>
      <c r="AN41" s="927"/>
      <c r="AO41" s="928"/>
      <c r="AP41" s="2"/>
    </row>
    <row r="42" spans="2:86" ht="12" customHeight="1" x14ac:dyDescent="0.15">
      <c r="B42" s="872"/>
      <c r="C42" s="877"/>
      <c r="D42" s="875"/>
      <c r="E42" s="875"/>
      <c r="F42" s="875"/>
      <c r="G42" s="875"/>
      <c r="H42" s="875"/>
      <c r="I42" s="875"/>
      <c r="J42" s="875"/>
      <c r="K42" s="925"/>
      <c r="L42" s="929"/>
      <c r="M42" s="929"/>
      <c r="N42" s="929"/>
      <c r="O42" s="929"/>
      <c r="P42" s="929"/>
      <c r="Q42" s="929"/>
      <c r="R42" s="929"/>
      <c r="S42" s="929"/>
      <c r="T42" s="929"/>
      <c r="U42" s="929"/>
      <c r="V42" s="929"/>
      <c r="W42" s="929"/>
      <c r="X42" s="929"/>
      <c r="Y42" s="929"/>
      <c r="Z42" s="929"/>
      <c r="AA42" s="929"/>
      <c r="AB42" s="929"/>
      <c r="AC42" s="929"/>
      <c r="AD42" s="929"/>
      <c r="AE42" s="929"/>
      <c r="AF42" s="929"/>
      <c r="AG42" s="929"/>
      <c r="AH42" s="929"/>
      <c r="AI42" s="929"/>
      <c r="AJ42" s="929"/>
      <c r="AK42" s="929"/>
      <c r="AL42" s="929"/>
      <c r="AM42" s="929"/>
      <c r="AN42" s="929"/>
      <c r="AO42" s="930"/>
      <c r="AP42" s="172"/>
      <c r="CD42" s="2"/>
      <c r="CE42" s="2"/>
      <c r="CF42" s="2"/>
      <c r="CG42" s="2"/>
      <c r="CH42" s="2"/>
    </row>
    <row r="43" spans="2:86" ht="12" customHeight="1" x14ac:dyDescent="0.15">
      <c r="B43" s="872"/>
      <c r="C43" s="877"/>
      <c r="D43" s="875"/>
      <c r="E43" s="875"/>
      <c r="F43" s="875"/>
      <c r="G43" s="875"/>
      <c r="H43" s="875"/>
      <c r="I43" s="875"/>
      <c r="J43" s="876"/>
      <c r="K43" s="917" t="s">
        <v>953</v>
      </c>
      <c r="L43" s="917"/>
      <c r="M43" s="917"/>
      <c r="N43" s="917"/>
      <c r="O43" s="917"/>
      <c r="P43" s="917"/>
      <c r="Q43" s="917"/>
      <c r="R43" s="917"/>
      <c r="S43" s="917"/>
      <c r="T43" s="917"/>
      <c r="U43" s="917"/>
      <c r="V43" s="917"/>
      <c r="W43" s="917"/>
      <c r="X43" s="917"/>
      <c r="Y43" s="917"/>
      <c r="Z43" s="917"/>
      <c r="AA43" s="917"/>
      <c r="AB43" s="917"/>
      <c r="AC43" s="917"/>
      <c r="AD43" s="917"/>
      <c r="AE43" s="917"/>
      <c r="AF43" s="917"/>
      <c r="AG43" s="917"/>
      <c r="AH43" s="917"/>
      <c r="AI43" s="917"/>
      <c r="AJ43" s="917"/>
      <c r="AK43" s="917"/>
      <c r="AL43" s="917"/>
      <c r="AM43" s="917"/>
      <c r="AN43" s="917"/>
      <c r="AO43" s="917"/>
      <c r="AP43" s="172"/>
      <c r="CD43" s="2"/>
      <c r="CE43" s="2"/>
      <c r="CF43" s="2"/>
      <c r="CG43" s="2"/>
      <c r="CH43" s="2"/>
    </row>
    <row r="44" spans="2:86" ht="12" customHeight="1" x14ac:dyDescent="0.15">
      <c r="B44" s="872"/>
      <c r="C44" s="877"/>
      <c r="D44" s="875"/>
      <c r="E44" s="875"/>
      <c r="F44" s="875"/>
      <c r="G44" s="875"/>
      <c r="H44" s="875"/>
      <c r="I44" s="875"/>
      <c r="J44" s="876"/>
      <c r="K44" s="918" t="s">
        <v>954</v>
      </c>
      <c r="L44" s="919"/>
      <c r="M44" s="919"/>
      <c r="N44" s="919"/>
      <c r="O44" s="919"/>
      <c r="P44" s="919"/>
      <c r="Q44" s="919"/>
      <c r="R44" s="919"/>
      <c r="S44" s="919"/>
      <c r="T44" s="919"/>
      <c r="U44" s="919"/>
      <c r="V44" s="919"/>
      <c r="W44" s="919"/>
      <c r="X44" s="919"/>
      <c r="Y44" s="919"/>
      <c r="Z44" s="919"/>
      <c r="AA44" s="919"/>
      <c r="AB44" s="919"/>
      <c r="AC44" s="919"/>
      <c r="AD44" s="919"/>
      <c r="AE44" s="919"/>
      <c r="AF44" s="919"/>
      <c r="AG44" s="919"/>
      <c r="AH44" s="919"/>
      <c r="AI44" s="919"/>
      <c r="AJ44" s="919"/>
      <c r="AK44" s="919"/>
      <c r="AL44" s="919"/>
      <c r="AM44" s="919"/>
      <c r="AN44" s="919"/>
      <c r="AO44" s="920"/>
      <c r="AP44" s="172"/>
      <c r="CD44" s="2"/>
      <c r="CE44" s="2"/>
      <c r="CF44" s="2"/>
      <c r="CG44" s="2"/>
      <c r="CH44" s="2"/>
    </row>
    <row r="45" spans="2:86" ht="12" customHeight="1" x14ac:dyDescent="0.15">
      <c r="B45" s="480"/>
      <c r="C45" s="878"/>
      <c r="D45" s="879"/>
      <c r="E45" s="879"/>
      <c r="F45" s="879"/>
      <c r="G45" s="879"/>
      <c r="H45" s="879"/>
      <c r="I45" s="879"/>
      <c r="J45" s="880"/>
      <c r="K45" s="921" t="s">
        <v>955</v>
      </c>
      <c r="L45" s="922"/>
      <c r="M45" s="922"/>
      <c r="N45" s="922"/>
      <c r="O45" s="922"/>
      <c r="P45" s="922"/>
      <c r="Q45" s="922"/>
      <c r="R45" s="922"/>
      <c r="S45" s="922"/>
      <c r="T45" s="922"/>
      <c r="U45" s="922"/>
      <c r="V45" s="922"/>
      <c r="W45" s="922"/>
      <c r="X45" s="922"/>
      <c r="Y45" s="922"/>
      <c r="Z45" s="922"/>
      <c r="AA45" s="922"/>
      <c r="AB45" s="922"/>
      <c r="AC45" s="922"/>
      <c r="AD45" s="922"/>
      <c r="AE45" s="922"/>
      <c r="AF45" s="922"/>
      <c r="AG45" s="922"/>
      <c r="AH45" s="922"/>
      <c r="AI45" s="922"/>
      <c r="AJ45" s="922"/>
      <c r="AK45" s="922"/>
      <c r="AL45" s="922"/>
      <c r="AM45" s="922"/>
      <c r="AN45" s="922"/>
      <c r="AO45" s="923"/>
      <c r="AP45" s="172"/>
      <c r="CD45" s="2"/>
      <c r="CE45" s="2"/>
      <c r="CF45" s="2"/>
      <c r="CG45" s="2"/>
      <c r="CH45" s="2"/>
    </row>
    <row r="46" spans="2:86" ht="12" customHeight="1" x14ac:dyDescent="0.2">
      <c r="B46" s="159" t="s">
        <v>956</v>
      </c>
      <c r="C46" s="181"/>
      <c r="D46" s="181"/>
      <c r="E46" s="181"/>
      <c r="F46" s="181"/>
      <c r="G46" s="181"/>
      <c r="H46" s="181"/>
      <c r="I46" s="181"/>
      <c r="J46" s="181"/>
      <c r="K46" s="193"/>
      <c r="L46" s="193"/>
      <c r="M46" s="193"/>
      <c r="N46" s="193"/>
      <c r="O46" s="193"/>
      <c r="P46" s="193"/>
      <c r="Q46" s="193"/>
      <c r="R46" s="193"/>
      <c r="S46" s="193"/>
      <c r="T46" s="193"/>
      <c r="U46" s="193"/>
      <c r="V46" s="193"/>
      <c r="W46" s="193"/>
      <c r="X46" s="193"/>
      <c r="Y46" s="193"/>
      <c r="Z46" s="193"/>
      <c r="AA46" s="193"/>
      <c r="AB46" s="193"/>
      <c r="AC46" s="193"/>
      <c r="AD46" s="193"/>
      <c r="AE46" s="193"/>
      <c r="AF46" s="193"/>
      <c r="AG46" s="193"/>
      <c r="AH46" s="193"/>
      <c r="AI46" s="193"/>
      <c r="AJ46" s="193"/>
      <c r="AK46" s="193"/>
      <c r="AL46" s="193"/>
      <c r="AM46" s="193"/>
      <c r="AN46" s="193"/>
      <c r="AO46" s="193"/>
      <c r="AP46" s="172"/>
      <c r="CD46" s="2"/>
      <c r="CE46" s="2"/>
      <c r="CF46" s="2"/>
      <c r="CG46" s="2"/>
      <c r="CH46" s="2"/>
    </row>
    <row r="47" spans="2:86" s="159" customFormat="1" ht="12" customHeight="1" x14ac:dyDescent="0.15">
      <c r="B47" s="2" t="s">
        <v>957</v>
      </c>
      <c r="AP47" s="172"/>
      <c r="AQ47" s="172"/>
      <c r="AR47" s="172"/>
      <c r="AS47" s="172"/>
      <c r="AT47" s="172"/>
      <c r="AU47" s="172"/>
      <c r="AV47" s="172"/>
      <c r="AW47" s="172"/>
      <c r="AX47" s="172"/>
      <c r="AY47" s="172"/>
      <c r="AZ47" s="172"/>
      <c r="BA47" s="172"/>
      <c r="BB47" s="172"/>
      <c r="BC47" s="172"/>
      <c r="BD47" s="172"/>
      <c r="BE47" s="172"/>
      <c r="BF47" s="172"/>
      <c r="BG47" s="172"/>
      <c r="BH47" s="172"/>
      <c r="BI47" s="172"/>
      <c r="BJ47" s="172"/>
      <c r="BK47" s="172"/>
      <c r="BL47" s="172"/>
      <c r="BM47" s="172"/>
      <c r="BN47" s="172"/>
      <c r="BO47" s="172"/>
      <c r="BP47" s="172"/>
      <c r="BQ47" s="172"/>
      <c r="BR47" s="172"/>
      <c r="BS47" s="172"/>
      <c r="BT47" s="172"/>
      <c r="BU47" s="172"/>
      <c r="BV47" s="172"/>
      <c r="BW47" s="172"/>
      <c r="BX47" s="172"/>
      <c r="BY47" s="172"/>
      <c r="BZ47" s="172"/>
      <c r="CA47" s="172"/>
      <c r="CB47" s="172"/>
      <c r="CC47" s="172"/>
    </row>
    <row r="48" spans="2:86" ht="12" customHeight="1" x14ac:dyDescent="0.15">
      <c r="B48" s="2" t="s">
        <v>958</v>
      </c>
      <c r="AP48" s="172"/>
      <c r="CD48" s="2"/>
      <c r="CE48" s="2"/>
      <c r="CF48" s="2"/>
      <c r="CG48" s="2"/>
      <c r="CH48" s="2"/>
    </row>
    <row r="49" spans="2:86" ht="12" customHeight="1" x14ac:dyDescent="0.15">
      <c r="B49" s="2" t="s">
        <v>959</v>
      </c>
      <c r="AP49" s="172"/>
      <c r="CD49" s="2"/>
      <c r="CE49" s="2"/>
      <c r="CF49" s="2"/>
      <c r="CG49" s="2"/>
      <c r="CH49" s="2"/>
    </row>
    <row r="50" spans="2:86" ht="12" customHeight="1" x14ac:dyDescent="0.15">
      <c r="B50" s="2" t="s">
        <v>960</v>
      </c>
    </row>
    <row r="51" spans="2:86" ht="12" customHeight="1" x14ac:dyDescent="0.15">
      <c r="B51" s="2" t="s">
        <v>961</v>
      </c>
    </row>
    <row r="52" spans="2:86" ht="12" customHeight="1" x14ac:dyDescent="0.15">
      <c r="B52" s="2" t="s">
        <v>962</v>
      </c>
    </row>
    <row r="53" spans="2:86" x14ac:dyDescent="0.15">
      <c r="B53" s="2" t="s">
        <v>963</v>
      </c>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9"/>
  <conditionalFormatting sqref="Y11:AB34 AG11:AJ34">
    <cfRule type="expression" dxfId="215" priority="3">
      <formula>$AQ11=2</formula>
    </cfRule>
  </conditionalFormatting>
  <conditionalFormatting sqref="Y11:AF34">
    <cfRule type="expression" dxfId="214" priority="2">
      <formula>$AQ11=3</formula>
    </cfRule>
  </conditionalFormatting>
  <conditionalFormatting sqref="AC11:AJ34">
    <cfRule type="expression" dxfId="213" priority="1">
      <formula>$AQ11=1</formula>
    </cfRule>
  </conditionalFormatting>
  <dataValidations count="2">
    <dataValidation type="list" allowBlank="1" showInputMessage="1" showErrorMessage="1" sqref="N11:O34" xr:uid="{9BB509B6-1AD2-4BD1-9A8A-4053720B2BD5}">
      <formula1>INDIRECT(L11)</formula1>
    </dataValidation>
    <dataValidation type="list" allowBlank="1" showInputMessage="1" showErrorMessage="1" sqref="Y11:AB34" xr:uid="{00D869AE-62C8-4CE4-9E2B-7B84BC5D77EA}">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1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4E4892-E2EF-4E72-A452-F089BCEDDD3D}">
  <sheetPr codeName="Sheet157"/>
  <dimension ref="B1:CH53"/>
  <sheetViews>
    <sheetView showGridLines="0" showZeros="0" view="pageBreakPreview" zoomScale="85" zoomScaleNormal="85" zoomScaleSheetLayoutView="85"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1" customWidth="1"/>
    <col min="43" max="86" width="4.125" style="172" customWidth="1"/>
    <col min="87" max="99" width="8" style="2" customWidth="1"/>
    <col min="100" max="110" width="9" style="2"/>
    <col min="111" max="111" width="14" style="2" bestFit="1" customWidth="1"/>
    <col min="112" max="16384" width="9" style="2"/>
  </cols>
  <sheetData>
    <row r="1" spans="2:86" ht="12" customHeight="1" x14ac:dyDescent="0.15">
      <c r="AU1" s="860" t="s">
        <v>909</v>
      </c>
      <c r="AV1" s="861" t="s">
        <v>910</v>
      </c>
      <c r="AW1" s="861"/>
      <c r="AX1" s="861"/>
      <c r="AY1" s="855" t="s">
        <v>911</v>
      </c>
      <c r="AZ1" s="855"/>
      <c r="BA1" s="855"/>
      <c r="BB1" s="855"/>
      <c r="BC1" s="855"/>
      <c r="BD1" s="855"/>
      <c r="BE1" s="855"/>
      <c r="BF1" s="855"/>
      <c r="BG1" s="855"/>
      <c r="BH1" s="855"/>
      <c r="BI1" s="855"/>
      <c r="BJ1" s="855"/>
      <c r="BK1" s="855" t="s">
        <v>912</v>
      </c>
      <c r="BL1" s="855"/>
      <c r="BM1" s="855"/>
      <c r="BN1" s="855"/>
      <c r="BO1" s="855"/>
      <c r="BP1" s="855"/>
      <c r="BQ1" s="855"/>
      <c r="BR1" s="855"/>
      <c r="BS1" s="855"/>
      <c r="BT1" s="855"/>
      <c r="BU1" s="855"/>
      <c r="BV1" s="855"/>
      <c r="BW1" s="857"/>
      <c r="BX1" s="857"/>
      <c r="BY1" s="857"/>
      <c r="BZ1" s="857"/>
      <c r="CA1" s="857"/>
      <c r="CB1" s="857"/>
      <c r="CC1" s="857"/>
      <c r="CD1" s="857"/>
      <c r="CE1" s="857"/>
      <c r="CF1" s="857"/>
      <c r="CG1" s="857"/>
      <c r="CH1" s="857"/>
    </row>
    <row r="2" spans="2:86" ht="8.25" customHeight="1" x14ac:dyDescent="0.15">
      <c r="AU2" s="860"/>
      <c r="AV2" s="861" t="s">
        <v>913</v>
      </c>
      <c r="AW2" s="862" t="s">
        <v>914</v>
      </c>
      <c r="AX2" s="862" t="s">
        <v>915</v>
      </c>
      <c r="AY2" s="855" t="s">
        <v>916</v>
      </c>
      <c r="AZ2" s="855"/>
      <c r="BA2" s="855"/>
      <c r="BB2" s="855"/>
      <c r="BC2" s="855"/>
      <c r="BD2" s="855"/>
      <c r="BE2" s="855"/>
      <c r="BF2" s="855"/>
      <c r="BG2" s="855"/>
      <c r="BH2" s="855"/>
      <c r="BI2" s="855"/>
      <c r="BJ2" s="855"/>
      <c r="BK2" s="855" t="s">
        <v>917</v>
      </c>
      <c r="BL2" s="855"/>
      <c r="BM2" s="855"/>
      <c r="BN2" s="855"/>
      <c r="BO2" s="855" t="s">
        <v>918</v>
      </c>
      <c r="BP2" s="855"/>
      <c r="BQ2" s="855"/>
      <c r="BR2" s="855"/>
      <c r="BS2" s="855"/>
      <c r="BT2" s="855"/>
      <c r="BU2" s="855"/>
      <c r="BV2" s="855"/>
      <c r="BW2" s="856"/>
      <c r="BX2" s="856"/>
      <c r="BY2" s="856"/>
      <c r="BZ2" s="856"/>
      <c r="CA2" s="857"/>
      <c r="CB2" s="857"/>
      <c r="CC2" s="857"/>
      <c r="CD2" s="857"/>
      <c r="CE2" s="857"/>
      <c r="CF2" s="857"/>
      <c r="CG2" s="857"/>
      <c r="CH2" s="857"/>
    </row>
    <row r="3" spans="2:86" ht="24.95" customHeight="1" x14ac:dyDescent="0.15">
      <c r="B3" s="568" t="s">
        <v>919</v>
      </c>
      <c r="C3" s="858"/>
      <c r="D3" s="858"/>
      <c r="E3" s="859"/>
      <c r="F3" s="859"/>
      <c r="G3" s="859"/>
      <c r="H3" s="859"/>
      <c r="I3" s="859"/>
      <c r="J3" s="859"/>
      <c r="K3" s="858"/>
      <c r="L3" s="858"/>
      <c r="M3" s="858"/>
      <c r="N3" s="858"/>
      <c r="O3" s="858"/>
      <c r="P3" s="858"/>
      <c r="Q3" s="858"/>
      <c r="R3" s="858"/>
      <c r="S3" s="858"/>
      <c r="T3" s="858"/>
      <c r="U3" s="858"/>
      <c r="V3" s="858"/>
      <c r="W3" s="858"/>
      <c r="X3" s="858"/>
      <c r="Y3" s="858"/>
      <c r="Z3" s="858"/>
      <c r="AA3" s="858"/>
      <c r="AB3" s="858"/>
      <c r="AC3" s="858"/>
      <c r="AD3" s="858"/>
      <c r="AE3" s="858"/>
      <c r="AF3" s="858"/>
      <c r="AG3" s="858"/>
      <c r="AH3" s="858"/>
      <c r="AI3" s="858"/>
      <c r="AJ3" s="858"/>
      <c r="AK3" s="858"/>
      <c r="AL3" s="858"/>
      <c r="AM3" s="858"/>
      <c r="AN3" s="858"/>
      <c r="AO3" s="858"/>
      <c r="AU3" s="860"/>
      <c r="AV3" s="861"/>
      <c r="AW3" s="862"/>
      <c r="AX3" s="862"/>
      <c r="AY3" s="855" t="s">
        <v>920</v>
      </c>
      <c r="AZ3" s="855"/>
      <c r="BA3" s="855"/>
      <c r="BB3" s="855"/>
      <c r="BC3" s="855" t="s">
        <v>921</v>
      </c>
      <c r="BD3" s="855"/>
      <c r="BE3" s="855"/>
      <c r="BF3" s="855"/>
      <c r="BG3" s="855" t="s">
        <v>922</v>
      </c>
      <c r="BH3" s="855"/>
      <c r="BI3" s="855"/>
      <c r="BJ3" s="855"/>
      <c r="BK3" s="855" t="s">
        <v>923</v>
      </c>
      <c r="BL3" s="855"/>
      <c r="BM3" s="855"/>
      <c r="BN3" s="855"/>
      <c r="BO3" s="855" t="s">
        <v>921</v>
      </c>
      <c r="BP3" s="855"/>
      <c r="BQ3" s="855"/>
      <c r="BR3" s="855"/>
      <c r="BS3" s="855" t="s">
        <v>922</v>
      </c>
      <c r="BT3" s="855"/>
      <c r="BU3" s="855"/>
      <c r="BV3" s="855"/>
      <c r="BW3" s="857"/>
      <c r="BX3" s="857"/>
      <c r="BY3" s="857"/>
      <c r="BZ3" s="857"/>
      <c r="CA3" s="857"/>
      <c r="CB3" s="857"/>
      <c r="CC3" s="857"/>
      <c r="CD3" s="857"/>
      <c r="CE3" s="857"/>
      <c r="CF3" s="857"/>
      <c r="CG3" s="857"/>
      <c r="CH3" s="857"/>
    </row>
    <row r="4" spans="2:86" ht="18" customHeight="1" x14ac:dyDescent="0.15">
      <c r="B4" s="401" t="s">
        <v>8</v>
      </c>
      <c r="C4" s="401"/>
      <c r="D4" s="401"/>
      <c r="E4" s="624" t="s">
        <v>542</v>
      </c>
      <c r="F4" s="625"/>
      <c r="G4" s="625"/>
      <c r="H4" s="625"/>
      <c r="I4" s="625"/>
      <c r="J4" s="626"/>
      <c r="K4" s="496" t="s">
        <v>9</v>
      </c>
      <c r="L4" s="496"/>
      <c r="M4" s="496"/>
      <c r="N4" s="648" t="s">
        <v>543</v>
      </c>
      <c r="O4" s="648"/>
      <c r="P4" s="648"/>
      <c r="Q4" s="648"/>
      <c r="R4" s="648"/>
      <c r="S4" s="648"/>
      <c r="T4" s="498" t="s">
        <v>924</v>
      </c>
      <c r="U4" s="499"/>
      <c r="V4" s="499"/>
      <c r="W4" s="499"/>
      <c r="X4" s="500"/>
      <c r="Y4" s="870" t="s">
        <v>545</v>
      </c>
      <c r="Z4" s="870"/>
      <c r="AA4" s="870"/>
      <c r="AB4" s="870"/>
      <c r="AC4" s="870"/>
      <c r="AD4" s="870"/>
      <c r="AE4" s="870"/>
      <c r="AF4" s="870"/>
      <c r="AG4" s="498" t="s">
        <v>546</v>
      </c>
      <c r="AH4" s="499"/>
      <c r="AI4" s="499"/>
      <c r="AJ4" s="500"/>
      <c r="AK4" s="863">
        <v>45621</v>
      </c>
      <c r="AL4" s="864"/>
      <c r="AM4" s="864"/>
      <c r="AN4" s="864"/>
      <c r="AO4" s="865"/>
      <c r="AU4" s="860"/>
      <c r="AV4" s="861"/>
      <c r="AW4" s="862"/>
      <c r="AX4" s="862"/>
      <c r="AY4" s="173" t="s">
        <v>925</v>
      </c>
      <c r="AZ4" s="173" t="s">
        <v>926</v>
      </c>
      <c r="BA4" s="173" t="s">
        <v>927</v>
      </c>
      <c r="BB4" s="173" t="s">
        <v>928</v>
      </c>
      <c r="BC4" s="173" t="s">
        <v>925</v>
      </c>
      <c r="BD4" s="173" t="s">
        <v>926</v>
      </c>
      <c r="BE4" s="173" t="s">
        <v>927</v>
      </c>
      <c r="BF4" s="173" t="s">
        <v>928</v>
      </c>
      <c r="BG4" s="173" t="s">
        <v>925</v>
      </c>
      <c r="BH4" s="173" t="s">
        <v>926</v>
      </c>
      <c r="BI4" s="173" t="s">
        <v>927</v>
      </c>
      <c r="BJ4" s="173" t="s">
        <v>928</v>
      </c>
      <c r="BK4" s="173" t="s">
        <v>925</v>
      </c>
      <c r="BL4" s="173" t="s">
        <v>926</v>
      </c>
      <c r="BM4" s="173" t="s">
        <v>927</v>
      </c>
      <c r="BN4" s="173" t="s">
        <v>928</v>
      </c>
      <c r="BO4" s="173" t="s">
        <v>925</v>
      </c>
      <c r="BP4" s="173" t="s">
        <v>926</v>
      </c>
      <c r="BQ4" s="173" t="s">
        <v>927</v>
      </c>
      <c r="BR4" s="173" t="s">
        <v>928</v>
      </c>
      <c r="BS4" s="173" t="s">
        <v>925</v>
      </c>
      <c r="BT4" s="173" t="s">
        <v>926</v>
      </c>
      <c r="BU4" s="173" t="s">
        <v>927</v>
      </c>
      <c r="BV4" s="173" t="s">
        <v>928</v>
      </c>
      <c r="BW4" s="5"/>
      <c r="BX4" s="5"/>
      <c r="BY4" s="5"/>
      <c r="BZ4" s="5"/>
      <c r="CA4" s="5"/>
      <c r="CB4" s="5"/>
      <c r="CC4" s="5"/>
      <c r="CD4" s="5"/>
      <c r="CE4" s="5"/>
      <c r="CF4" s="5"/>
      <c r="CG4" s="5"/>
      <c r="CH4" s="5"/>
    </row>
    <row r="5" spans="2:86" ht="18" customHeight="1" x14ac:dyDescent="0.15">
      <c r="B5" s="409" t="s">
        <v>0</v>
      </c>
      <c r="C5" s="409"/>
      <c r="D5" s="409"/>
      <c r="E5" s="634" t="s">
        <v>547</v>
      </c>
      <c r="F5" s="635"/>
      <c r="G5" s="635"/>
      <c r="H5" s="635"/>
      <c r="I5" s="635"/>
      <c r="J5" s="636"/>
      <c r="K5" s="528" t="s">
        <v>1</v>
      </c>
      <c r="L5" s="528"/>
      <c r="M5" s="528"/>
      <c r="N5" s="648" t="s">
        <v>548</v>
      </c>
      <c r="O5" s="648"/>
      <c r="P5" s="648"/>
      <c r="Q5" s="648"/>
      <c r="R5" s="648"/>
      <c r="S5" s="648"/>
      <c r="T5" s="501"/>
      <c r="U5" s="502"/>
      <c r="V5" s="502"/>
      <c r="W5" s="502"/>
      <c r="X5" s="503"/>
      <c r="Y5" s="869" t="s">
        <v>549</v>
      </c>
      <c r="Z5" s="869"/>
      <c r="AA5" s="869"/>
      <c r="AB5" s="869"/>
      <c r="AC5" s="869"/>
      <c r="AD5" s="869"/>
      <c r="AE5" s="869"/>
      <c r="AF5" s="869"/>
      <c r="AG5" s="632"/>
      <c r="AH5" s="650"/>
      <c r="AI5" s="650"/>
      <c r="AJ5" s="633"/>
      <c r="AK5" s="866"/>
      <c r="AL5" s="867"/>
      <c r="AM5" s="867"/>
      <c r="AN5" s="867"/>
      <c r="AO5" s="868"/>
      <c r="AU5" s="860"/>
      <c r="AV5" s="174" t="str">
        <f>N7</f>
        <v>S058</v>
      </c>
      <c r="AW5" s="175">
        <f>R7</f>
        <v>10</v>
      </c>
      <c r="AX5" s="176" t="str">
        <f>AM35</f>
        <v>Ⅰ</v>
      </c>
      <c r="AY5" s="176">
        <f>Y37</f>
        <v>0</v>
      </c>
      <c r="AZ5" s="176">
        <f t="shared" ref="AZ5:BJ5" si="0">Z37</f>
        <v>0</v>
      </c>
      <c r="BA5" s="176">
        <f t="shared" si="0"/>
        <v>0</v>
      </c>
      <c r="BB5" s="176">
        <f>AB37</f>
        <v>0</v>
      </c>
      <c r="BC5" s="176">
        <f t="shared" si="0"/>
        <v>0</v>
      </c>
      <c r="BD5" s="176">
        <f>AD37</f>
        <v>0</v>
      </c>
      <c r="BE5" s="176">
        <f>AE37</f>
        <v>0</v>
      </c>
      <c r="BF5" s="176">
        <f t="shared" si="0"/>
        <v>0</v>
      </c>
      <c r="BG5" s="176">
        <f t="shared" si="0"/>
        <v>0</v>
      </c>
      <c r="BH5" s="176">
        <f t="shared" si="0"/>
        <v>0</v>
      </c>
      <c r="BI5" s="176">
        <f>AI37</f>
        <v>0</v>
      </c>
      <c r="BJ5" s="176">
        <f t="shared" si="0"/>
        <v>0</v>
      </c>
      <c r="BK5" s="176" t="str">
        <f>IF(Y37&gt;0,R7,"")</f>
        <v/>
      </c>
      <c r="BL5" s="177" t="str">
        <f>IF(Y37&gt;0,"",IF(Z37&gt;0,R7,""))</f>
        <v/>
      </c>
      <c r="BM5" s="177" t="str">
        <f>IF(Y37+Z37&gt;0,"",IF(AA37&gt;0,R7,""))</f>
        <v/>
      </c>
      <c r="BN5" s="177" t="str">
        <f>IF(Y37+Z37+AA37&gt;0,"",IF(AB37&gt;0,R7,""))</f>
        <v/>
      </c>
      <c r="BO5" s="176">
        <f>AC35</f>
        <v>0</v>
      </c>
      <c r="BP5" s="176">
        <f t="shared" ref="BP5:BQ5" si="1">AD35</f>
        <v>0</v>
      </c>
      <c r="BQ5" s="176">
        <f t="shared" si="1"/>
        <v>0</v>
      </c>
      <c r="BR5" s="176">
        <f>AF35</f>
        <v>0</v>
      </c>
      <c r="BS5" s="176">
        <f>AG35</f>
        <v>0</v>
      </c>
      <c r="BT5" s="176">
        <f>AH35</f>
        <v>0</v>
      </c>
      <c r="BU5" s="176">
        <f>AI35</f>
        <v>0</v>
      </c>
      <c r="BV5" s="176">
        <f>AJ35</f>
        <v>0</v>
      </c>
      <c r="BW5" s="178"/>
      <c r="BX5" s="179"/>
      <c r="BY5" s="179"/>
      <c r="BZ5" s="179"/>
      <c r="CA5" s="180"/>
      <c r="CB5" s="180"/>
      <c r="CC5" s="180"/>
      <c r="CD5" s="180"/>
      <c r="CE5" s="180"/>
      <c r="CF5" s="180"/>
      <c r="CG5" s="180"/>
      <c r="CH5" s="180"/>
    </row>
    <row r="6" spans="2:86" ht="12" customHeight="1" x14ac:dyDescent="0.15">
      <c r="B6" s="871" t="s">
        <v>929</v>
      </c>
      <c r="C6" s="873"/>
      <c r="D6" s="874"/>
      <c r="E6" s="875"/>
      <c r="F6" s="875"/>
      <c r="G6" s="875"/>
      <c r="H6" s="875"/>
      <c r="I6" s="875"/>
      <c r="J6" s="876"/>
      <c r="K6" s="881" t="s">
        <v>930</v>
      </c>
      <c r="L6" s="882"/>
      <c r="M6" s="882"/>
      <c r="N6" s="882"/>
      <c r="O6" s="882"/>
      <c r="P6" s="882"/>
      <c r="Q6" s="882"/>
      <c r="R6" s="882"/>
      <c r="S6" s="882"/>
      <c r="T6" s="882"/>
      <c r="U6" s="882"/>
      <c r="V6" s="882"/>
      <c r="W6" s="882"/>
      <c r="X6" s="882"/>
      <c r="Y6" s="882"/>
      <c r="Z6" s="882"/>
      <c r="AA6" s="882"/>
      <c r="AB6" s="882"/>
      <c r="AC6" s="882"/>
      <c r="AD6" s="882"/>
      <c r="AE6" s="882"/>
      <c r="AF6" s="882"/>
      <c r="AG6" s="882"/>
      <c r="AH6" s="882"/>
      <c r="AI6" s="882"/>
      <c r="AJ6" s="882"/>
      <c r="AK6" s="882"/>
      <c r="AL6" s="882"/>
      <c r="AM6" s="882"/>
      <c r="AN6" s="882"/>
      <c r="AO6" s="883"/>
      <c r="AP6" s="2"/>
    </row>
    <row r="7" spans="2:86" ht="12" customHeight="1" x14ac:dyDescent="0.15">
      <c r="B7" s="872"/>
      <c r="C7" s="877"/>
      <c r="D7" s="875"/>
      <c r="E7" s="875"/>
      <c r="F7" s="875"/>
      <c r="G7" s="875"/>
      <c r="H7" s="875"/>
      <c r="I7" s="875"/>
      <c r="J7" s="876"/>
      <c r="K7" s="884" t="s">
        <v>931</v>
      </c>
      <c r="L7" s="885"/>
      <c r="M7" s="886"/>
      <c r="N7" s="887" t="s">
        <v>642</v>
      </c>
      <c r="O7" s="888"/>
      <c r="P7" s="884" t="s">
        <v>932</v>
      </c>
      <c r="Q7" s="886"/>
      <c r="R7" s="889">
        <v>10</v>
      </c>
      <c r="S7" s="890"/>
      <c r="T7" s="891"/>
      <c r="U7" s="892" t="s">
        <v>933</v>
      </c>
      <c r="V7" s="893"/>
      <c r="W7" s="892" t="s">
        <v>934</v>
      </c>
      <c r="X7" s="893"/>
      <c r="Y7" s="886" t="s">
        <v>935</v>
      </c>
      <c r="Z7" s="898"/>
      <c r="AA7" s="898"/>
      <c r="AB7" s="898"/>
      <c r="AC7" s="892" t="s">
        <v>936</v>
      </c>
      <c r="AD7" s="899"/>
      <c r="AE7" s="899"/>
      <c r="AF7" s="899"/>
      <c r="AG7" s="899"/>
      <c r="AH7" s="899"/>
      <c r="AI7" s="899"/>
      <c r="AJ7" s="893"/>
      <c r="AK7" s="892" t="s">
        <v>937</v>
      </c>
      <c r="AL7" s="899"/>
      <c r="AM7" s="899"/>
      <c r="AN7" s="901"/>
      <c r="AO7" s="902"/>
      <c r="AP7" s="2"/>
      <c r="AW7" s="182"/>
    </row>
    <row r="8" spans="2:86" ht="12" customHeight="1" x14ac:dyDescent="0.15">
      <c r="B8" s="872"/>
      <c r="C8" s="877"/>
      <c r="D8" s="875"/>
      <c r="E8" s="875"/>
      <c r="F8" s="875"/>
      <c r="G8" s="875"/>
      <c r="H8" s="875"/>
      <c r="I8" s="875"/>
      <c r="J8" s="876"/>
      <c r="K8" s="898" t="s">
        <v>731</v>
      </c>
      <c r="L8" s="898" t="s">
        <v>560</v>
      </c>
      <c r="M8" s="898"/>
      <c r="N8" s="898" t="s">
        <v>561</v>
      </c>
      <c r="O8" s="898"/>
      <c r="P8" s="898" t="s">
        <v>938</v>
      </c>
      <c r="Q8" s="898"/>
      <c r="R8" s="898" t="s">
        <v>939</v>
      </c>
      <c r="S8" s="898"/>
      <c r="T8" s="898"/>
      <c r="U8" s="894"/>
      <c r="V8" s="895"/>
      <c r="W8" s="894"/>
      <c r="X8" s="895"/>
      <c r="Y8" s="886"/>
      <c r="Z8" s="898"/>
      <c r="AA8" s="898"/>
      <c r="AB8" s="898"/>
      <c r="AC8" s="896"/>
      <c r="AD8" s="900"/>
      <c r="AE8" s="900"/>
      <c r="AF8" s="900"/>
      <c r="AG8" s="900"/>
      <c r="AH8" s="900"/>
      <c r="AI8" s="900"/>
      <c r="AJ8" s="897"/>
      <c r="AK8" s="894"/>
      <c r="AL8" s="903"/>
      <c r="AM8" s="903"/>
      <c r="AN8" s="904"/>
      <c r="AO8" s="905"/>
      <c r="AP8" s="2"/>
    </row>
    <row r="9" spans="2:86" ht="12" customHeight="1" x14ac:dyDescent="0.15">
      <c r="B9" s="872"/>
      <c r="C9" s="877"/>
      <c r="D9" s="875"/>
      <c r="E9" s="875"/>
      <c r="F9" s="875"/>
      <c r="G9" s="875"/>
      <c r="H9" s="875"/>
      <c r="I9" s="875"/>
      <c r="J9" s="876"/>
      <c r="K9" s="898"/>
      <c r="L9" s="898"/>
      <c r="M9" s="898"/>
      <c r="N9" s="898"/>
      <c r="O9" s="898"/>
      <c r="P9" s="898"/>
      <c r="Q9" s="898"/>
      <c r="R9" s="898"/>
      <c r="S9" s="898"/>
      <c r="T9" s="898"/>
      <c r="U9" s="894"/>
      <c r="V9" s="895"/>
      <c r="W9" s="894"/>
      <c r="X9" s="895"/>
      <c r="Y9" s="886" t="s">
        <v>940</v>
      </c>
      <c r="Z9" s="898"/>
      <c r="AA9" s="898"/>
      <c r="AB9" s="898"/>
      <c r="AC9" s="898" t="s">
        <v>941</v>
      </c>
      <c r="AD9" s="898"/>
      <c r="AE9" s="898"/>
      <c r="AF9" s="898"/>
      <c r="AG9" s="898" t="s">
        <v>942</v>
      </c>
      <c r="AH9" s="898"/>
      <c r="AI9" s="898"/>
      <c r="AJ9" s="898"/>
      <c r="AK9" s="894"/>
      <c r="AL9" s="903"/>
      <c r="AM9" s="903"/>
      <c r="AN9" s="904"/>
      <c r="AO9" s="905"/>
      <c r="AP9" s="2"/>
    </row>
    <row r="10" spans="2:86" ht="12" customHeight="1" x14ac:dyDescent="0.15">
      <c r="B10" s="872"/>
      <c r="C10" s="877"/>
      <c r="D10" s="875"/>
      <c r="E10" s="875"/>
      <c r="F10" s="875"/>
      <c r="G10" s="875"/>
      <c r="H10" s="875"/>
      <c r="I10" s="875"/>
      <c r="J10" s="876"/>
      <c r="K10" s="898"/>
      <c r="L10" s="898"/>
      <c r="M10" s="898"/>
      <c r="N10" s="898"/>
      <c r="O10" s="898"/>
      <c r="P10" s="898"/>
      <c r="Q10" s="898"/>
      <c r="R10" s="898"/>
      <c r="S10" s="898"/>
      <c r="T10" s="898"/>
      <c r="U10" s="896"/>
      <c r="V10" s="897"/>
      <c r="W10" s="896"/>
      <c r="X10" s="897"/>
      <c r="Y10" s="183" t="s">
        <v>527</v>
      </c>
      <c r="Z10" s="184" t="s">
        <v>526</v>
      </c>
      <c r="AA10" s="184" t="s">
        <v>943</v>
      </c>
      <c r="AB10" s="184" t="s">
        <v>944</v>
      </c>
      <c r="AC10" s="184" t="s">
        <v>527</v>
      </c>
      <c r="AD10" s="184" t="s">
        <v>526</v>
      </c>
      <c r="AE10" s="184" t="s">
        <v>943</v>
      </c>
      <c r="AF10" s="184" t="s">
        <v>944</v>
      </c>
      <c r="AG10" s="184" t="s">
        <v>527</v>
      </c>
      <c r="AH10" s="184" t="s">
        <v>526</v>
      </c>
      <c r="AI10" s="184" t="s">
        <v>943</v>
      </c>
      <c r="AJ10" s="184" t="s">
        <v>944</v>
      </c>
      <c r="AK10" s="896"/>
      <c r="AL10" s="900"/>
      <c r="AM10" s="900"/>
      <c r="AN10" s="906"/>
      <c r="AO10" s="907"/>
      <c r="AP10" s="2"/>
    </row>
    <row r="11" spans="2:86" ht="12" customHeight="1" x14ac:dyDescent="0.15">
      <c r="B11" s="872"/>
      <c r="C11" s="877"/>
      <c r="D11" s="875"/>
      <c r="E11" s="875"/>
      <c r="F11" s="875"/>
      <c r="G11" s="875"/>
      <c r="H11" s="875"/>
      <c r="I11" s="875"/>
      <c r="J11" s="876"/>
      <c r="K11" s="185">
        <v>1</v>
      </c>
      <c r="L11" s="908" t="s">
        <v>574</v>
      </c>
      <c r="M11" s="910"/>
      <c r="N11" s="908" t="s">
        <v>588</v>
      </c>
      <c r="O11" s="910"/>
      <c r="P11" s="908" t="s">
        <v>576</v>
      </c>
      <c r="Q11" s="910"/>
      <c r="R11" s="606" t="s">
        <v>269</v>
      </c>
      <c r="S11" s="606"/>
      <c r="T11" s="606"/>
      <c r="U11" s="908" t="s">
        <v>579</v>
      </c>
      <c r="V11" s="910"/>
      <c r="W11" s="908"/>
      <c r="X11" s="910"/>
      <c r="Y11" s="186"/>
      <c r="Z11" s="187"/>
      <c r="AA11" s="187"/>
      <c r="AB11" s="187"/>
      <c r="AC11" s="188"/>
      <c r="AD11" s="188"/>
      <c r="AE11" s="188"/>
      <c r="AF11" s="188"/>
      <c r="AG11" s="188"/>
      <c r="AH11" s="188"/>
      <c r="AI11" s="188"/>
      <c r="AJ11" s="188"/>
      <c r="AK11" s="908" t="s">
        <v>991</v>
      </c>
      <c r="AL11" s="909"/>
      <c r="AM11" s="909"/>
      <c r="AN11" s="909"/>
      <c r="AO11" s="910"/>
      <c r="AP11" s="2"/>
      <c r="AQ11" s="189">
        <f>IF(P11="材質劣化",2,IF(P11="漏水",3,1))</f>
        <v>2</v>
      </c>
    </row>
    <row r="12" spans="2:86" ht="12" customHeight="1" x14ac:dyDescent="0.15">
      <c r="B12" s="872"/>
      <c r="C12" s="877"/>
      <c r="D12" s="875"/>
      <c r="E12" s="875"/>
      <c r="F12" s="875"/>
      <c r="G12" s="875"/>
      <c r="H12" s="875"/>
      <c r="I12" s="875"/>
      <c r="J12" s="876"/>
      <c r="K12" s="185"/>
      <c r="L12" s="908"/>
      <c r="M12" s="910"/>
      <c r="N12" s="908"/>
      <c r="O12" s="910"/>
      <c r="P12" s="908"/>
      <c r="Q12" s="910"/>
      <c r="R12" s="606"/>
      <c r="S12" s="606"/>
      <c r="T12" s="606"/>
      <c r="U12" s="908"/>
      <c r="V12" s="910"/>
      <c r="W12" s="908"/>
      <c r="X12" s="910"/>
      <c r="Y12" s="186"/>
      <c r="Z12" s="187"/>
      <c r="AA12" s="187"/>
      <c r="AB12" s="187"/>
      <c r="AC12" s="188"/>
      <c r="AD12" s="188"/>
      <c r="AE12" s="188"/>
      <c r="AF12" s="188"/>
      <c r="AG12" s="188"/>
      <c r="AH12" s="188"/>
      <c r="AI12" s="188"/>
      <c r="AJ12" s="188"/>
      <c r="AK12" s="908"/>
      <c r="AL12" s="909"/>
      <c r="AM12" s="909"/>
      <c r="AN12" s="909"/>
      <c r="AO12" s="910"/>
      <c r="AP12" s="2"/>
      <c r="AQ12" s="189">
        <f>IF(P12="材質劣化",2,IF(P12="漏水",3,1))</f>
        <v>1</v>
      </c>
    </row>
    <row r="13" spans="2:86" ht="12" customHeight="1" x14ac:dyDescent="0.15">
      <c r="B13" s="872"/>
      <c r="C13" s="877"/>
      <c r="D13" s="875"/>
      <c r="E13" s="875"/>
      <c r="F13" s="875"/>
      <c r="G13" s="875"/>
      <c r="H13" s="875"/>
      <c r="I13" s="875"/>
      <c r="J13" s="876"/>
      <c r="K13" s="185"/>
      <c r="L13" s="908"/>
      <c r="M13" s="910"/>
      <c r="N13" s="908"/>
      <c r="O13" s="910"/>
      <c r="P13" s="908"/>
      <c r="Q13" s="910"/>
      <c r="R13" s="604"/>
      <c r="S13" s="620"/>
      <c r="T13" s="605"/>
      <c r="U13" s="908"/>
      <c r="V13" s="910"/>
      <c r="W13" s="908"/>
      <c r="X13" s="910"/>
      <c r="Y13" s="186"/>
      <c r="Z13" s="187"/>
      <c r="AA13" s="187"/>
      <c r="AB13" s="187"/>
      <c r="AC13" s="188"/>
      <c r="AD13" s="188"/>
      <c r="AE13" s="188"/>
      <c r="AF13" s="188"/>
      <c r="AG13" s="188"/>
      <c r="AH13" s="188"/>
      <c r="AI13" s="188"/>
      <c r="AJ13" s="188"/>
      <c r="AK13" s="908"/>
      <c r="AL13" s="909"/>
      <c r="AM13" s="909"/>
      <c r="AN13" s="909"/>
      <c r="AO13" s="910"/>
      <c r="AP13" s="2"/>
      <c r="AQ13" s="189">
        <f t="shared" ref="AQ13:AQ34" si="2">IF(P13="材質劣化",2,IF(P13="漏水",3,1))</f>
        <v>1</v>
      </c>
    </row>
    <row r="14" spans="2:86" ht="12" customHeight="1" x14ac:dyDescent="0.15">
      <c r="B14" s="872"/>
      <c r="C14" s="877"/>
      <c r="D14" s="875"/>
      <c r="E14" s="875"/>
      <c r="F14" s="875"/>
      <c r="G14" s="875"/>
      <c r="H14" s="875"/>
      <c r="I14" s="875"/>
      <c r="J14" s="876"/>
      <c r="K14" s="185"/>
      <c r="L14" s="908"/>
      <c r="M14" s="910"/>
      <c r="N14" s="908"/>
      <c r="O14" s="910"/>
      <c r="P14" s="908"/>
      <c r="Q14" s="910"/>
      <c r="R14" s="604"/>
      <c r="S14" s="620"/>
      <c r="T14" s="605"/>
      <c r="U14" s="908"/>
      <c r="V14" s="910"/>
      <c r="W14" s="908"/>
      <c r="X14" s="910"/>
      <c r="Y14" s="186"/>
      <c r="Z14" s="187"/>
      <c r="AA14" s="187"/>
      <c r="AB14" s="187"/>
      <c r="AC14" s="188"/>
      <c r="AD14" s="188"/>
      <c r="AE14" s="188"/>
      <c r="AF14" s="188"/>
      <c r="AG14" s="188"/>
      <c r="AH14" s="188"/>
      <c r="AI14" s="188"/>
      <c r="AJ14" s="188"/>
      <c r="AK14" s="908"/>
      <c r="AL14" s="909"/>
      <c r="AM14" s="909"/>
      <c r="AN14" s="909"/>
      <c r="AO14" s="910"/>
      <c r="AP14" s="2"/>
      <c r="AQ14" s="189">
        <f t="shared" si="2"/>
        <v>1</v>
      </c>
    </row>
    <row r="15" spans="2:86" ht="12" customHeight="1" x14ac:dyDescent="0.15">
      <c r="B15" s="872"/>
      <c r="C15" s="877"/>
      <c r="D15" s="875"/>
      <c r="E15" s="875"/>
      <c r="F15" s="875"/>
      <c r="G15" s="875"/>
      <c r="H15" s="875"/>
      <c r="I15" s="875"/>
      <c r="J15" s="876"/>
      <c r="K15" s="185"/>
      <c r="L15" s="908"/>
      <c r="M15" s="910"/>
      <c r="N15" s="908"/>
      <c r="O15" s="910"/>
      <c r="P15" s="908"/>
      <c r="Q15" s="910"/>
      <c r="R15" s="604"/>
      <c r="S15" s="620"/>
      <c r="T15" s="605"/>
      <c r="U15" s="908"/>
      <c r="V15" s="910"/>
      <c r="W15" s="908"/>
      <c r="X15" s="910"/>
      <c r="Y15" s="186"/>
      <c r="Z15" s="187"/>
      <c r="AA15" s="187"/>
      <c r="AB15" s="187"/>
      <c r="AC15" s="188"/>
      <c r="AD15" s="188"/>
      <c r="AE15" s="188"/>
      <c r="AF15" s="188"/>
      <c r="AG15" s="188"/>
      <c r="AH15" s="188"/>
      <c r="AI15" s="188"/>
      <c r="AJ15" s="188"/>
      <c r="AK15" s="908"/>
      <c r="AL15" s="909"/>
      <c r="AM15" s="909"/>
      <c r="AN15" s="909"/>
      <c r="AO15" s="910"/>
      <c r="AP15" s="2"/>
      <c r="AQ15" s="189">
        <f t="shared" si="2"/>
        <v>1</v>
      </c>
    </row>
    <row r="16" spans="2:86" ht="12" customHeight="1" x14ac:dyDescent="0.15">
      <c r="B16" s="872"/>
      <c r="C16" s="877"/>
      <c r="D16" s="875"/>
      <c r="E16" s="875"/>
      <c r="F16" s="875"/>
      <c r="G16" s="875"/>
      <c r="H16" s="875"/>
      <c r="I16" s="875"/>
      <c r="J16" s="876"/>
      <c r="K16" s="185"/>
      <c r="L16" s="908"/>
      <c r="M16" s="910"/>
      <c r="N16" s="908"/>
      <c r="O16" s="910"/>
      <c r="P16" s="908"/>
      <c r="Q16" s="910"/>
      <c r="R16" s="604"/>
      <c r="S16" s="620"/>
      <c r="T16" s="605"/>
      <c r="U16" s="908"/>
      <c r="V16" s="910"/>
      <c r="W16" s="908"/>
      <c r="X16" s="910"/>
      <c r="Y16" s="186"/>
      <c r="Z16" s="187"/>
      <c r="AA16" s="187"/>
      <c r="AB16" s="187"/>
      <c r="AC16" s="188"/>
      <c r="AD16" s="188"/>
      <c r="AE16" s="188"/>
      <c r="AF16" s="188"/>
      <c r="AG16" s="188"/>
      <c r="AH16" s="188"/>
      <c r="AI16" s="188"/>
      <c r="AJ16" s="188"/>
      <c r="AK16" s="908"/>
      <c r="AL16" s="909"/>
      <c r="AM16" s="909"/>
      <c r="AN16" s="909"/>
      <c r="AO16" s="910"/>
      <c r="AP16" s="2"/>
      <c r="AQ16" s="189">
        <f t="shared" si="2"/>
        <v>1</v>
      </c>
    </row>
    <row r="17" spans="2:46" ht="12" customHeight="1" x14ac:dyDescent="0.15">
      <c r="B17" s="872"/>
      <c r="C17" s="877"/>
      <c r="D17" s="875"/>
      <c r="E17" s="875"/>
      <c r="F17" s="875"/>
      <c r="G17" s="875"/>
      <c r="H17" s="875"/>
      <c r="I17" s="875"/>
      <c r="J17" s="876"/>
      <c r="K17" s="185"/>
      <c r="L17" s="908"/>
      <c r="M17" s="910"/>
      <c r="N17" s="908"/>
      <c r="O17" s="910"/>
      <c r="P17" s="908"/>
      <c r="Q17" s="910"/>
      <c r="R17" s="604"/>
      <c r="S17" s="620"/>
      <c r="T17" s="605"/>
      <c r="U17" s="908"/>
      <c r="V17" s="910"/>
      <c r="W17" s="908"/>
      <c r="X17" s="910"/>
      <c r="Y17" s="186"/>
      <c r="Z17" s="187"/>
      <c r="AA17" s="187"/>
      <c r="AB17" s="187"/>
      <c r="AC17" s="188"/>
      <c r="AD17" s="188"/>
      <c r="AE17" s="188"/>
      <c r="AF17" s="188"/>
      <c r="AG17" s="188"/>
      <c r="AH17" s="188"/>
      <c r="AI17" s="188"/>
      <c r="AJ17" s="188"/>
      <c r="AK17" s="908"/>
      <c r="AL17" s="909"/>
      <c r="AM17" s="909"/>
      <c r="AN17" s="909"/>
      <c r="AO17" s="910"/>
      <c r="AP17" s="2"/>
      <c r="AQ17" s="189">
        <f t="shared" si="2"/>
        <v>1</v>
      </c>
    </row>
    <row r="18" spans="2:46" ht="12" customHeight="1" x14ac:dyDescent="0.15">
      <c r="B18" s="872"/>
      <c r="C18" s="877"/>
      <c r="D18" s="875"/>
      <c r="E18" s="875"/>
      <c r="F18" s="875"/>
      <c r="G18" s="875"/>
      <c r="H18" s="875"/>
      <c r="I18" s="875"/>
      <c r="J18" s="876"/>
      <c r="K18" s="185"/>
      <c r="L18" s="908"/>
      <c r="M18" s="910"/>
      <c r="N18" s="908"/>
      <c r="O18" s="910"/>
      <c r="P18" s="908"/>
      <c r="Q18" s="910"/>
      <c r="R18" s="604"/>
      <c r="S18" s="620"/>
      <c r="T18" s="605"/>
      <c r="U18" s="908"/>
      <c r="V18" s="910"/>
      <c r="W18" s="908"/>
      <c r="X18" s="910"/>
      <c r="Y18" s="186"/>
      <c r="Z18" s="187"/>
      <c r="AA18" s="187"/>
      <c r="AB18" s="187"/>
      <c r="AC18" s="188"/>
      <c r="AD18" s="188"/>
      <c r="AE18" s="188"/>
      <c r="AF18" s="188"/>
      <c r="AG18" s="188"/>
      <c r="AH18" s="188"/>
      <c r="AI18" s="188"/>
      <c r="AJ18" s="188"/>
      <c r="AK18" s="908"/>
      <c r="AL18" s="909"/>
      <c r="AM18" s="909"/>
      <c r="AN18" s="909"/>
      <c r="AO18" s="910"/>
      <c r="AP18" s="2"/>
      <c r="AQ18" s="189">
        <f t="shared" si="2"/>
        <v>1</v>
      </c>
    </row>
    <row r="19" spans="2:46" ht="12" customHeight="1" x14ac:dyDescent="0.15">
      <c r="B19" s="872"/>
      <c r="C19" s="877"/>
      <c r="D19" s="875"/>
      <c r="E19" s="875"/>
      <c r="F19" s="875"/>
      <c r="G19" s="875"/>
      <c r="H19" s="875"/>
      <c r="I19" s="875"/>
      <c r="J19" s="876"/>
      <c r="K19" s="185"/>
      <c r="L19" s="908"/>
      <c r="M19" s="910"/>
      <c r="N19" s="908"/>
      <c r="O19" s="910"/>
      <c r="P19" s="908"/>
      <c r="Q19" s="910"/>
      <c r="R19" s="604"/>
      <c r="S19" s="620"/>
      <c r="T19" s="605"/>
      <c r="U19" s="908"/>
      <c r="V19" s="910"/>
      <c r="W19" s="908"/>
      <c r="X19" s="910"/>
      <c r="Y19" s="186"/>
      <c r="Z19" s="187"/>
      <c r="AA19" s="187"/>
      <c r="AB19" s="187"/>
      <c r="AC19" s="188"/>
      <c r="AD19" s="188"/>
      <c r="AE19" s="188"/>
      <c r="AF19" s="188"/>
      <c r="AG19" s="188"/>
      <c r="AH19" s="188"/>
      <c r="AI19" s="188"/>
      <c r="AJ19" s="188"/>
      <c r="AK19" s="908"/>
      <c r="AL19" s="909"/>
      <c r="AM19" s="909"/>
      <c r="AN19" s="909"/>
      <c r="AO19" s="910"/>
      <c r="AP19" s="2"/>
      <c r="AQ19" s="189">
        <f t="shared" si="2"/>
        <v>1</v>
      </c>
    </row>
    <row r="20" spans="2:46" ht="12" customHeight="1" x14ac:dyDescent="0.15">
      <c r="B20" s="872"/>
      <c r="C20" s="877"/>
      <c r="D20" s="875"/>
      <c r="E20" s="875"/>
      <c r="F20" s="875"/>
      <c r="G20" s="875"/>
      <c r="H20" s="875"/>
      <c r="I20" s="875"/>
      <c r="J20" s="876"/>
      <c r="K20" s="185"/>
      <c r="L20" s="908"/>
      <c r="M20" s="910"/>
      <c r="N20" s="908"/>
      <c r="O20" s="910"/>
      <c r="P20" s="908"/>
      <c r="Q20" s="910"/>
      <c r="R20" s="604"/>
      <c r="S20" s="620"/>
      <c r="T20" s="605"/>
      <c r="U20" s="908"/>
      <c r="V20" s="910"/>
      <c r="W20" s="908"/>
      <c r="X20" s="910"/>
      <c r="Y20" s="186"/>
      <c r="Z20" s="187"/>
      <c r="AA20" s="187"/>
      <c r="AB20" s="187"/>
      <c r="AC20" s="188"/>
      <c r="AD20" s="188"/>
      <c r="AE20" s="188"/>
      <c r="AF20" s="188"/>
      <c r="AG20" s="188"/>
      <c r="AH20" s="188"/>
      <c r="AI20" s="188"/>
      <c r="AJ20" s="188"/>
      <c r="AK20" s="908"/>
      <c r="AL20" s="909"/>
      <c r="AM20" s="909"/>
      <c r="AN20" s="909"/>
      <c r="AO20" s="910"/>
      <c r="AP20" s="2"/>
      <c r="AQ20" s="189">
        <f t="shared" si="2"/>
        <v>1</v>
      </c>
    </row>
    <row r="21" spans="2:46" ht="12" customHeight="1" x14ac:dyDescent="0.15">
      <c r="B21" s="872"/>
      <c r="C21" s="877"/>
      <c r="D21" s="875"/>
      <c r="E21" s="875"/>
      <c r="F21" s="875"/>
      <c r="G21" s="875"/>
      <c r="H21" s="875"/>
      <c r="I21" s="875"/>
      <c r="J21" s="876"/>
      <c r="K21" s="185"/>
      <c r="L21" s="908"/>
      <c r="M21" s="910"/>
      <c r="N21" s="908"/>
      <c r="O21" s="910"/>
      <c r="P21" s="908"/>
      <c r="Q21" s="910"/>
      <c r="R21" s="604"/>
      <c r="S21" s="620"/>
      <c r="T21" s="605"/>
      <c r="U21" s="908"/>
      <c r="V21" s="910"/>
      <c r="W21" s="908"/>
      <c r="X21" s="910"/>
      <c r="Y21" s="186"/>
      <c r="Z21" s="187"/>
      <c r="AA21" s="187"/>
      <c r="AB21" s="187"/>
      <c r="AC21" s="188"/>
      <c r="AD21" s="188"/>
      <c r="AE21" s="188"/>
      <c r="AF21" s="188"/>
      <c r="AG21" s="188"/>
      <c r="AH21" s="188"/>
      <c r="AI21" s="188"/>
      <c r="AJ21" s="188"/>
      <c r="AK21" s="908"/>
      <c r="AL21" s="909"/>
      <c r="AM21" s="909"/>
      <c r="AN21" s="909"/>
      <c r="AO21" s="910"/>
      <c r="AP21" s="2"/>
      <c r="AQ21" s="189">
        <f>IF(P21="材質劣化",2,IF(P21="漏水",3,1))</f>
        <v>1</v>
      </c>
    </row>
    <row r="22" spans="2:46" ht="12" customHeight="1" x14ac:dyDescent="0.15">
      <c r="B22" s="872"/>
      <c r="C22" s="877"/>
      <c r="D22" s="875"/>
      <c r="E22" s="875"/>
      <c r="F22" s="875"/>
      <c r="G22" s="875"/>
      <c r="H22" s="875"/>
      <c r="I22" s="875"/>
      <c r="J22" s="876"/>
      <c r="K22" s="185"/>
      <c r="L22" s="908"/>
      <c r="M22" s="910"/>
      <c r="N22" s="908"/>
      <c r="O22" s="910"/>
      <c r="P22" s="908"/>
      <c r="Q22" s="910"/>
      <c r="R22" s="604"/>
      <c r="S22" s="620"/>
      <c r="T22" s="605"/>
      <c r="U22" s="908"/>
      <c r="V22" s="910"/>
      <c r="W22" s="908"/>
      <c r="X22" s="910"/>
      <c r="Y22" s="186"/>
      <c r="Z22" s="187"/>
      <c r="AA22" s="187"/>
      <c r="AB22" s="187"/>
      <c r="AC22" s="188"/>
      <c r="AD22" s="188"/>
      <c r="AE22" s="188"/>
      <c r="AF22" s="188"/>
      <c r="AG22" s="188"/>
      <c r="AH22" s="188"/>
      <c r="AI22" s="188"/>
      <c r="AJ22" s="188"/>
      <c r="AK22" s="908"/>
      <c r="AL22" s="909"/>
      <c r="AM22" s="909"/>
      <c r="AN22" s="909"/>
      <c r="AO22" s="910"/>
      <c r="AP22" s="2"/>
      <c r="AQ22" s="189">
        <f t="shared" si="2"/>
        <v>1</v>
      </c>
    </row>
    <row r="23" spans="2:46" ht="12" customHeight="1" x14ac:dyDescent="0.15">
      <c r="B23" s="872"/>
      <c r="C23" s="877"/>
      <c r="D23" s="875"/>
      <c r="E23" s="875"/>
      <c r="F23" s="875"/>
      <c r="G23" s="875"/>
      <c r="H23" s="875"/>
      <c r="I23" s="875"/>
      <c r="J23" s="876"/>
      <c r="K23" s="185"/>
      <c r="L23" s="908"/>
      <c r="M23" s="910"/>
      <c r="N23" s="908"/>
      <c r="O23" s="910"/>
      <c r="P23" s="908"/>
      <c r="Q23" s="910"/>
      <c r="R23" s="604"/>
      <c r="S23" s="620"/>
      <c r="T23" s="605"/>
      <c r="U23" s="908"/>
      <c r="V23" s="910"/>
      <c r="W23" s="908"/>
      <c r="X23" s="910"/>
      <c r="Y23" s="186"/>
      <c r="Z23" s="187"/>
      <c r="AA23" s="187"/>
      <c r="AB23" s="187"/>
      <c r="AC23" s="188"/>
      <c r="AD23" s="188"/>
      <c r="AE23" s="188"/>
      <c r="AF23" s="188"/>
      <c r="AG23" s="188"/>
      <c r="AH23" s="188"/>
      <c r="AI23" s="188"/>
      <c r="AJ23" s="188"/>
      <c r="AK23" s="908"/>
      <c r="AL23" s="909"/>
      <c r="AM23" s="909"/>
      <c r="AN23" s="909"/>
      <c r="AO23" s="910"/>
      <c r="AP23" s="2"/>
      <c r="AQ23" s="189">
        <f t="shared" si="2"/>
        <v>1</v>
      </c>
    </row>
    <row r="24" spans="2:46" ht="12" customHeight="1" x14ac:dyDescent="0.15">
      <c r="B24" s="872"/>
      <c r="C24" s="877"/>
      <c r="D24" s="875"/>
      <c r="E24" s="875"/>
      <c r="F24" s="875"/>
      <c r="G24" s="875"/>
      <c r="H24" s="875"/>
      <c r="I24" s="875"/>
      <c r="J24" s="876"/>
      <c r="K24" s="185"/>
      <c r="L24" s="908"/>
      <c r="M24" s="910"/>
      <c r="N24" s="908"/>
      <c r="O24" s="910"/>
      <c r="P24" s="908"/>
      <c r="Q24" s="910"/>
      <c r="R24" s="604"/>
      <c r="S24" s="620"/>
      <c r="T24" s="605"/>
      <c r="U24" s="908"/>
      <c r="V24" s="910"/>
      <c r="W24" s="908"/>
      <c r="X24" s="910"/>
      <c r="Y24" s="186"/>
      <c r="Z24" s="187"/>
      <c r="AA24" s="187"/>
      <c r="AB24" s="187"/>
      <c r="AC24" s="188"/>
      <c r="AD24" s="188"/>
      <c r="AE24" s="188"/>
      <c r="AF24" s="188"/>
      <c r="AG24" s="188"/>
      <c r="AH24" s="188"/>
      <c r="AI24" s="188"/>
      <c r="AJ24" s="188"/>
      <c r="AK24" s="908"/>
      <c r="AL24" s="909"/>
      <c r="AM24" s="909"/>
      <c r="AN24" s="909"/>
      <c r="AO24" s="910"/>
      <c r="AP24" s="2"/>
      <c r="AQ24" s="189">
        <f t="shared" si="2"/>
        <v>1</v>
      </c>
    </row>
    <row r="25" spans="2:46" ht="12" customHeight="1" x14ac:dyDescent="0.15">
      <c r="B25" s="872"/>
      <c r="C25" s="877"/>
      <c r="D25" s="875"/>
      <c r="E25" s="875"/>
      <c r="F25" s="875"/>
      <c r="G25" s="875"/>
      <c r="H25" s="875"/>
      <c r="I25" s="875"/>
      <c r="J25" s="876"/>
      <c r="K25" s="185"/>
      <c r="L25" s="908"/>
      <c r="M25" s="910"/>
      <c r="N25" s="908"/>
      <c r="O25" s="910"/>
      <c r="P25" s="908"/>
      <c r="Q25" s="910"/>
      <c r="R25" s="604"/>
      <c r="S25" s="620"/>
      <c r="T25" s="605"/>
      <c r="U25" s="908"/>
      <c r="V25" s="910"/>
      <c r="W25" s="908"/>
      <c r="X25" s="910"/>
      <c r="Y25" s="186"/>
      <c r="Z25" s="187"/>
      <c r="AA25" s="187"/>
      <c r="AB25" s="187"/>
      <c r="AC25" s="188"/>
      <c r="AD25" s="188"/>
      <c r="AE25" s="188"/>
      <c r="AF25" s="188"/>
      <c r="AG25" s="188"/>
      <c r="AH25" s="188"/>
      <c r="AI25" s="188"/>
      <c r="AJ25" s="188"/>
      <c r="AK25" s="908"/>
      <c r="AL25" s="909"/>
      <c r="AM25" s="909"/>
      <c r="AN25" s="909"/>
      <c r="AO25" s="910"/>
      <c r="AP25" s="2"/>
      <c r="AQ25" s="189">
        <f t="shared" si="2"/>
        <v>1</v>
      </c>
    </row>
    <row r="26" spans="2:46" ht="12" customHeight="1" x14ac:dyDescent="0.15">
      <c r="B26" s="872"/>
      <c r="C26" s="877"/>
      <c r="D26" s="875"/>
      <c r="E26" s="875"/>
      <c r="F26" s="875"/>
      <c r="G26" s="875"/>
      <c r="H26" s="875"/>
      <c r="I26" s="875"/>
      <c r="J26" s="876"/>
      <c r="K26" s="185"/>
      <c r="L26" s="908"/>
      <c r="M26" s="910"/>
      <c r="N26" s="908"/>
      <c r="O26" s="910"/>
      <c r="P26" s="908"/>
      <c r="Q26" s="910"/>
      <c r="R26" s="604"/>
      <c r="S26" s="620"/>
      <c r="T26" s="605"/>
      <c r="U26" s="908"/>
      <c r="V26" s="910"/>
      <c r="W26" s="908"/>
      <c r="X26" s="910"/>
      <c r="Y26" s="186"/>
      <c r="Z26" s="187"/>
      <c r="AA26" s="187"/>
      <c r="AB26" s="187"/>
      <c r="AC26" s="188"/>
      <c r="AD26" s="188"/>
      <c r="AE26" s="188"/>
      <c r="AF26" s="188"/>
      <c r="AG26" s="188"/>
      <c r="AH26" s="188"/>
      <c r="AI26" s="188"/>
      <c r="AJ26" s="188"/>
      <c r="AK26" s="908"/>
      <c r="AL26" s="909"/>
      <c r="AM26" s="909"/>
      <c r="AN26" s="909"/>
      <c r="AO26" s="910"/>
      <c r="AP26" s="2"/>
      <c r="AQ26" s="189">
        <f t="shared" si="2"/>
        <v>1</v>
      </c>
    </row>
    <row r="27" spans="2:46" ht="12" customHeight="1" x14ac:dyDescent="0.15">
      <c r="B27" s="872"/>
      <c r="C27" s="877"/>
      <c r="D27" s="875"/>
      <c r="E27" s="875"/>
      <c r="F27" s="875"/>
      <c r="G27" s="875"/>
      <c r="H27" s="875"/>
      <c r="I27" s="875"/>
      <c r="J27" s="876"/>
      <c r="K27" s="185"/>
      <c r="L27" s="908"/>
      <c r="M27" s="910"/>
      <c r="N27" s="908"/>
      <c r="O27" s="910"/>
      <c r="P27" s="908"/>
      <c r="Q27" s="910"/>
      <c r="R27" s="604"/>
      <c r="S27" s="620"/>
      <c r="T27" s="605"/>
      <c r="U27" s="908"/>
      <c r="V27" s="910"/>
      <c r="W27" s="908"/>
      <c r="X27" s="910"/>
      <c r="Y27" s="186"/>
      <c r="Z27" s="187"/>
      <c r="AA27" s="187"/>
      <c r="AB27" s="187"/>
      <c r="AC27" s="188"/>
      <c r="AD27" s="188"/>
      <c r="AE27" s="188"/>
      <c r="AF27" s="188"/>
      <c r="AG27" s="188"/>
      <c r="AH27" s="188"/>
      <c r="AI27" s="188"/>
      <c r="AJ27" s="188"/>
      <c r="AK27" s="908"/>
      <c r="AL27" s="909"/>
      <c r="AM27" s="909"/>
      <c r="AN27" s="909"/>
      <c r="AO27" s="910"/>
      <c r="AP27" s="2"/>
      <c r="AQ27" s="189">
        <f t="shared" si="2"/>
        <v>1</v>
      </c>
    </row>
    <row r="28" spans="2:46" ht="12" customHeight="1" x14ac:dyDescent="0.15">
      <c r="B28" s="872"/>
      <c r="C28" s="877"/>
      <c r="D28" s="875"/>
      <c r="E28" s="875"/>
      <c r="F28" s="875"/>
      <c r="G28" s="875"/>
      <c r="H28" s="875"/>
      <c r="I28" s="875"/>
      <c r="J28" s="876"/>
      <c r="K28" s="185"/>
      <c r="L28" s="908"/>
      <c r="M28" s="910"/>
      <c r="N28" s="908"/>
      <c r="O28" s="910"/>
      <c r="P28" s="908"/>
      <c r="Q28" s="910"/>
      <c r="R28" s="604"/>
      <c r="S28" s="620"/>
      <c r="T28" s="605"/>
      <c r="U28" s="908"/>
      <c r="V28" s="910"/>
      <c r="W28" s="908"/>
      <c r="X28" s="910"/>
      <c r="Y28" s="186"/>
      <c r="Z28" s="187"/>
      <c r="AA28" s="187"/>
      <c r="AB28" s="187"/>
      <c r="AC28" s="188"/>
      <c r="AD28" s="188"/>
      <c r="AE28" s="188"/>
      <c r="AF28" s="188"/>
      <c r="AG28" s="188"/>
      <c r="AH28" s="188"/>
      <c r="AI28" s="188"/>
      <c r="AJ28" s="188"/>
      <c r="AK28" s="908"/>
      <c r="AL28" s="909"/>
      <c r="AM28" s="909"/>
      <c r="AN28" s="909"/>
      <c r="AO28" s="910"/>
      <c r="AP28" s="2"/>
      <c r="AQ28" s="189">
        <f t="shared" si="2"/>
        <v>1</v>
      </c>
    </row>
    <row r="29" spans="2:46" ht="12" customHeight="1" x14ac:dyDescent="0.15">
      <c r="B29" s="872"/>
      <c r="C29" s="877"/>
      <c r="D29" s="875"/>
      <c r="E29" s="875"/>
      <c r="F29" s="875"/>
      <c r="G29" s="875"/>
      <c r="H29" s="875"/>
      <c r="I29" s="875"/>
      <c r="J29" s="876"/>
      <c r="K29" s="185"/>
      <c r="L29" s="908"/>
      <c r="M29" s="910"/>
      <c r="N29" s="908"/>
      <c r="O29" s="910"/>
      <c r="P29" s="908"/>
      <c r="Q29" s="910"/>
      <c r="R29" s="604"/>
      <c r="S29" s="620"/>
      <c r="T29" s="605"/>
      <c r="U29" s="908"/>
      <c r="V29" s="910"/>
      <c r="W29" s="908"/>
      <c r="X29" s="910"/>
      <c r="Y29" s="186"/>
      <c r="Z29" s="187"/>
      <c r="AA29" s="187"/>
      <c r="AB29" s="187"/>
      <c r="AC29" s="188"/>
      <c r="AD29" s="188"/>
      <c r="AE29" s="188"/>
      <c r="AF29" s="188"/>
      <c r="AG29" s="188"/>
      <c r="AH29" s="188"/>
      <c r="AI29" s="188"/>
      <c r="AJ29" s="188"/>
      <c r="AK29" s="908"/>
      <c r="AL29" s="909"/>
      <c r="AM29" s="909"/>
      <c r="AN29" s="909"/>
      <c r="AO29" s="910"/>
      <c r="AP29" s="2"/>
      <c r="AQ29" s="189">
        <f t="shared" si="2"/>
        <v>1</v>
      </c>
    </row>
    <row r="30" spans="2:46" ht="12" customHeight="1" x14ac:dyDescent="0.15">
      <c r="B30" s="872"/>
      <c r="C30" s="877"/>
      <c r="D30" s="875"/>
      <c r="E30" s="875"/>
      <c r="F30" s="875"/>
      <c r="G30" s="875"/>
      <c r="H30" s="875"/>
      <c r="I30" s="875"/>
      <c r="J30" s="876"/>
      <c r="K30" s="185"/>
      <c r="L30" s="908"/>
      <c r="M30" s="910"/>
      <c r="N30" s="908"/>
      <c r="O30" s="910"/>
      <c r="P30" s="908"/>
      <c r="Q30" s="910"/>
      <c r="R30" s="604"/>
      <c r="S30" s="620"/>
      <c r="T30" s="605"/>
      <c r="U30" s="908"/>
      <c r="V30" s="910"/>
      <c r="W30" s="908"/>
      <c r="X30" s="910"/>
      <c r="Y30" s="186"/>
      <c r="Z30" s="187"/>
      <c r="AA30" s="187"/>
      <c r="AB30" s="187"/>
      <c r="AC30" s="188"/>
      <c r="AD30" s="188"/>
      <c r="AE30" s="188"/>
      <c r="AF30" s="188"/>
      <c r="AG30" s="188"/>
      <c r="AH30" s="188"/>
      <c r="AI30" s="188"/>
      <c r="AJ30" s="188"/>
      <c r="AK30" s="908"/>
      <c r="AL30" s="909"/>
      <c r="AM30" s="909"/>
      <c r="AN30" s="909"/>
      <c r="AO30" s="910"/>
      <c r="AP30" s="2"/>
      <c r="AQ30" s="189">
        <f t="shared" si="2"/>
        <v>1</v>
      </c>
    </row>
    <row r="31" spans="2:46" ht="12" customHeight="1" x14ac:dyDescent="0.15">
      <c r="B31" s="872"/>
      <c r="C31" s="877"/>
      <c r="D31" s="875"/>
      <c r="E31" s="875"/>
      <c r="F31" s="875"/>
      <c r="G31" s="875"/>
      <c r="H31" s="875"/>
      <c r="I31" s="875"/>
      <c r="J31" s="876"/>
      <c r="K31" s="185"/>
      <c r="L31" s="908"/>
      <c r="M31" s="910"/>
      <c r="N31" s="908"/>
      <c r="O31" s="910"/>
      <c r="P31" s="908"/>
      <c r="Q31" s="910"/>
      <c r="R31" s="604"/>
      <c r="S31" s="620"/>
      <c r="T31" s="605"/>
      <c r="U31" s="908"/>
      <c r="V31" s="910"/>
      <c r="W31" s="908"/>
      <c r="X31" s="910"/>
      <c r="Y31" s="186"/>
      <c r="Z31" s="187"/>
      <c r="AA31" s="187"/>
      <c r="AB31" s="187"/>
      <c r="AC31" s="188"/>
      <c r="AD31" s="188"/>
      <c r="AE31" s="188"/>
      <c r="AF31" s="188"/>
      <c r="AG31" s="188"/>
      <c r="AH31" s="188"/>
      <c r="AI31" s="188"/>
      <c r="AJ31" s="188"/>
      <c r="AK31" s="908"/>
      <c r="AL31" s="909"/>
      <c r="AM31" s="909"/>
      <c r="AN31" s="909"/>
      <c r="AO31" s="910"/>
      <c r="AP31" s="2"/>
      <c r="AQ31" s="189">
        <f t="shared" si="2"/>
        <v>1</v>
      </c>
    </row>
    <row r="32" spans="2:46" ht="12" customHeight="1" x14ac:dyDescent="0.15">
      <c r="B32" s="872"/>
      <c r="C32" s="877"/>
      <c r="D32" s="875"/>
      <c r="E32" s="875"/>
      <c r="F32" s="875"/>
      <c r="G32" s="875"/>
      <c r="H32" s="875"/>
      <c r="I32" s="875"/>
      <c r="J32" s="876"/>
      <c r="K32" s="185"/>
      <c r="L32" s="908"/>
      <c r="M32" s="910"/>
      <c r="N32" s="908"/>
      <c r="O32" s="910"/>
      <c r="P32" s="908"/>
      <c r="Q32" s="910"/>
      <c r="R32" s="604"/>
      <c r="S32" s="620"/>
      <c r="T32" s="605"/>
      <c r="U32" s="908"/>
      <c r="V32" s="910"/>
      <c r="W32" s="908"/>
      <c r="X32" s="910"/>
      <c r="Y32" s="186"/>
      <c r="Z32" s="187"/>
      <c r="AA32" s="187"/>
      <c r="AB32" s="187"/>
      <c r="AC32" s="188"/>
      <c r="AD32" s="188"/>
      <c r="AE32" s="188"/>
      <c r="AF32" s="188"/>
      <c r="AG32" s="188"/>
      <c r="AH32" s="188"/>
      <c r="AI32" s="188"/>
      <c r="AJ32" s="188"/>
      <c r="AK32" s="908"/>
      <c r="AL32" s="909"/>
      <c r="AM32" s="909"/>
      <c r="AN32" s="909"/>
      <c r="AO32" s="910"/>
      <c r="AP32" s="2"/>
      <c r="AQ32" s="189">
        <f t="shared" si="2"/>
        <v>1</v>
      </c>
      <c r="AS32" s="856"/>
      <c r="AT32" s="856"/>
    </row>
    <row r="33" spans="2:86" ht="12" customHeight="1" x14ac:dyDescent="0.15">
      <c r="B33" s="872"/>
      <c r="C33" s="877"/>
      <c r="D33" s="875"/>
      <c r="E33" s="875"/>
      <c r="F33" s="875"/>
      <c r="G33" s="875"/>
      <c r="H33" s="875"/>
      <c r="I33" s="875"/>
      <c r="J33" s="876"/>
      <c r="K33" s="185"/>
      <c r="L33" s="908"/>
      <c r="M33" s="910"/>
      <c r="N33" s="908"/>
      <c r="O33" s="910"/>
      <c r="P33" s="908"/>
      <c r="Q33" s="910"/>
      <c r="R33" s="604"/>
      <c r="S33" s="620"/>
      <c r="T33" s="605"/>
      <c r="U33" s="908"/>
      <c r="V33" s="910"/>
      <c r="W33" s="908"/>
      <c r="X33" s="910"/>
      <c r="Y33" s="186"/>
      <c r="Z33" s="187"/>
      <c r="AA33" s="187"/>
      <c r="AB33" s="187"/>
      <c r="AC33" s="188"/>
      <c r="AD33" s="188"/>
      <c r="AE33" s="188"/>
      <c r="AF33" s="188"/>
      <c r="AG33" s="188"/>
      <c r="AH33" s="188"/>
      <c r="AI33" s="188"/>
      <c r="AJ33" s="188"/>
      <c r="AK33" s="908"/>
      <c r="AL33" s="909"/>
      <c r="AM33" s="909"/>
      <c r="AN33" s="909"/>
      <c r="AO33" s="910"/>
      <c r="AP33" s="2"/>
      <c r="AQ33" s="189">
        <f t="shared" si="2"/>
        <v>1</v>
      </c>
      <c r="AS33" s="911"/>
      <c r="AT33" s="911"/>
    </row>
    <row r="34" spans="2:86" ht="12" customHeight="1" x14ac:dyDescent="0.15">
      <c r="B34" s="872"/>
      <c r="C34" s="877"/>
      <c r="D34" s="875"/>
      <c r="E34" s="875"/>
      <c r="F34" s="875"/>
      <c r="G34" s="875"/>
      <c r="H34" s="875"/>
      <c r="I34" s="875"/>
      <c r="J34" s="876"/>
      <c r="K34" s="185"/>
      <c r="L34" s="908"/>
      <c r="M34" s="910"/>
      <c r="N34" s="908"/>
      <c r="O34" s="910"/>
      <c r="P34" s="908"/>
      <c r="Q34" s="910"/>
      <c r="R34" s="604"/>
      <c r="S34" s="620"/>
      <c r="T34" s="605"/>
      <c r="U34" s="908"/>
      <c r="V34" s="910"/>
      <c r="W34" s="908"/>
      <c r="X34" s="910"/>
      <c r="Y34" s="186"/>
      <c r="Z34" s="187"/>
      <c r="AA34" s="187"/>
      <c r="AB34" s="187"/>
      <c r="AC34" s="188"/>
      <c r="AD34" s="188"/>
      <c r="AE34" s="188"/>
      <c r="AF34" s="188"/>
      <c r="AG34" s="188"/>
      <c r="AH34" s="188"/>
      <c r="AI34" s="188"/>
      <c r="AJ34" s="188"/>
      <c r="AK34" s="908"/>
      <c r="AL34" s="909"/>
      <c r="AM34" s="909"/>
      <c r="AN34" s="909"/>
      <c r="AO34" s="910"/>
      <c r="AP34" s="2"/>
      <c r="AQ34" s="189">
        <f t="shared" si="2"/>
        <v>1</v>
      </c>
      <c r="AS34" s="912"/>
      <c r="AT34" s="912"/>
    </row>
    <row r="35" spans="2:86" ht="12" customHeight="1" x14ac:dyDescent="0.15">
      <c r="B35" s="872"/>
      <c r="C35" s="877"/>
      <c r="D35" s="875"/>
      <c r="E35" s="875"/>
      <c r="F35" s="875"/>
      <c r="G35" s="875"/>
      <c r="H35" s="875"/>
      <c r="I35" s="875"/>
      <c r="J35" s="876"/>
      <c r="K35" s="913" t="s">
        <v>945</v>
      </c>
      <c r="L35" s="898" t="s">
        <v>946</v>
      </c>
      <c r="M35" s="898"/>
      <c r="N35" s="898"/>
      <c r="O35" s="898"/>
      <c r="P35" s="898"/>
      <c r="Q35" s="898"/>
      <c r="R35" s="898"/>
      <c r="S35" s="898"/>
      <c r="T35" s="898"/>
      <c r="U35" s="898"/>
      <c r="V35" s="898"/>
      <c r="W35" s="898"/>
      <c r="X35" s="898"/>
      <c r="Y35" s="884" t="s">
        <v>947</v>
      </c>
      <c r="Z35" s="885"/>
      <c r="AA35" s="885"/>
      <c r="AB35" s="886"/>
      <c r="AC35" s="190">
        <f t="shared" ref="AC35:AJ35" si="3">SUM(AC11:AC34)</f>
        <v>0</v>
      </c>
      <c r="AD35" s="190">
        <f t="shared" si="3"/>
        <v>0</v>
      </c>
      <c r="AE35" s="190">
        <f>SUM(AE11:AE34)</f>
        <v>0</v>
      </c>
      <c r="AF35" s="190">
        <f t="shared" si="3"/>
        <v>0</v>
      </c>
      <c r="AG35" s="190">
        <f t="shared" si="3"/>
        <v>0</v>
      </c>
      <c r="AH35" s="190">
        <f t="shared" si="3"/>
        <v>0</v>
      </c>
      <c r="AI35" s="190">
        <f t="shared" si="3"/>
        <v>0</v>
      </c>
      <c r="AJ35" s="191">
        <f t="shared" si="3"/>
        <v>0</v>
      </c>
      <c r="AK35" s="898" t="s">
        <v>948</v>
      </c>
      <c r="AL35" s="898"/>
      <c r="AM35" s="915" t="s">
        <v>607</v>
      </c>
      <c r="AN35" s="915"/>
      <c r="AO35" s="915"/>
      <c r="AP35" s="2"/>
    </row>
    <row r="36" spans="2:86" ht="12" customHeight="1" x14ac:dyDescent="0.15">
      <c r="B36" s="872"/>
      <c r="C36" s="877"/>
      <c r="D36" s="875"/>
      <c r="E36" s="875"/>
      <c r="F36" s="875"/>
      <c r="G36" s="875"/>
      <c r="H36" s="875"/>
      <c r="I36" s="875"/>
      <c r="J36" s="876"/>
      <c r="K36" s="914"/>
      <c r="L36" s="892" t="s">
        <v>950</v>
      </c>
      <c r="M36" s="899"/>
      <c r="N36" s="893"/>
      <c r="O36" s="892" t="s">
        <v>951</v>
      </c>
      <c r="P36" s="899"/>
      <c r="Q36" s="899"/>
      <c r="R36" s="899"/>
      <c r="S36" s="899"/>
      <c r="T36" s="899"/>
      <c r="U36" s="899"/>
      <c r="V36" s="899"/>
      <c r="W36" s="899"/>
      <c r="X36" s="893"/>
      <c r="Y36" s="183" t="s">
        <v>527</v>
      </c>
      <c r="Z36" s="184" t="s">
        <v>526</v>
      </c>
      <c r="AA36" s="184" t="s">
        <v>943</v>
      </c>
      <c r="AB36" s="184" t="s">
        <v>944</v>
      </c>
      <c r="AC36" s="184" t="s">
        <v>527</v>
      </c>
      <c r="AD36" s="184" t="s">
        <v>526</v>
      </c>
      <c r="AE36" s="184" t="s">
        <v>943</v>
      </c>
      <c r="AF36" s="184" t="s">
        <v>944</v>
      </c>
      <c r="AG36" s="184" t="s">
        <v>527</v>
      </c>
      <c r="AH36" s="184" t="s">
        <v>526</v>
      </c>
      <c r="AI36" s="184" t="s">
        <v>943</v>
      </c>
      <c r="AJ36" s="192" t="s">
        <v>944</v>
      </c>
      <c r="AK36" s="898"/>
      <c r="AL36" s="898"/>
      <c r="AM36" s="915"/>
      <c r="AN36" s="915"/>
      <c r="AO36" s="915"/>
      <c r="AP36" s="2"/>
    </row>
    <row r="37" spans="2:86" ht="14.25" customHeight="1" x14ac:dyDescent="0.15">
      <c r="B37" s="872"/>
      <c r="C37" s="877"/>
      <c r="D37" s="875"/>
      <c r="E37" s="875"/>
      <c r="F37" s="875"/>
      <c r="G37" s="875"/>
      <c r="H37" s="875"/>
      <c r="I37" s="875"/>
      <c r="J37" s="876"/>
      <c r="K37" s="914"/>
      <c r="L37" s="894"/>
      <c r="M37" s="903"/>
      <c r="N37" s="895"/>
      <c r="O37" s="894"/>
      <c r="P37" s="903"/>
      <c r="Q37" s="903"/>
      <c r="R37" s="903"/>
      <c r="S37" s="903"/>
      <c r="T37" s="903"/>
      <c r="U37" s="903"/>
      <c r="V37" s="903"/>
      <c r="W37" s="903"/>
      <c r="X37" s="895"/>
      <c r="Y37" s="916">
        <f>COUNTIF(Y11:Y34,"〇")</f>
        <v>0</v>
      </c>
      <c r="Z37" s="916">
        <f>COUNTIF(Z11:Z34,"〇")</f>
        <v>0</v>
      </c>
      <c r="AA37" s="916">
        <f>COUNTIF(AA11:AA34,"〇")</f>
        <v>0</v>
      </c>
      <c r="AB37" s="916">
        <f>COUNTIF(AB11:AB34,"〇")</f>
        <v>0</v>
      </c>
      <c r="AC37" s="916">
        <f>COUNTA(AC11:AC34)</f>
        <v>0</v>
      </c>
      <c r="AD37" s="916">
        <f t="shared" ref="AD37:AI37" si="4">COUNTA(AD11:AD34)</f>
        <v>0</v>
      </c>
      <c r="AE37" s="916">
        <f t="shared" si="4"/>
        <v>0</v>
      </c>
      <c r="AF37" s="916">
        <f t="shared" si="4"/>
        <v>0</v>
      </c>
      <c r="AG37" s="916">
        <f t="shared" si="4"/>
        <v>0</v>
      </c>
      <c r="AH37" s="916">
        <f t="shared" si="4"/>
        <v>0</v>
      </c>
      <c r="AI37" s="916">
        <f t="shared" si="4"/>
        <v>0</v>
      </c>
      <c r="AJ37" s="916">
        <f>COUNTA(AJ11:AJ34)</f>
        <v>0</v>
      </c>
      <c r="AK37" s="898"/>
      <c r="AL37" s="898"/>
      <c r="AM37" s="915"/>
      <c r="AN37" s="915"/>
      <c r="AO37" s="915"/>
      <c r="AP37" s="2"/>
    </row>
    <row r="38" spans="2:86" ht="14.25" customHeight="1" x14ac:dyDescent="0.15">
      <c r="B38" s="872"/>
      <c r="C38" s="877"/>
      <c r="D38" s="875"/>
      <c r="E38" s="875"/>
      <c r="F38" s="875"/>
      <c r="G38" s="875"/>
      <c r="H38" s="875"/>
      <c r="I38" s="875"/>
      <c r="J38" s="876"/>
      <c r="K38" s="914"/>
      <c r="L38" s="896"/>
      <c r="M38" s="900"/>
      <c r="N38" s="897"/>
      <c r="O38" s="896"/>
      <c r="P38" s="900"/>
      <c r="Q38" s="900"/>
      <c r="R38" s="900"/>
      <c r="S38" s="900"/>
      <c r="T38" s="900"/>
      <c r="U38" s="900"/>
      <c r="V38" s="900"/>
      <c r="W38" s="900"/>
      <c r="X38" s="897"/>
      <c r="Y38" s="916"/>
      <c r="Z38" s="916"/>
      <c r="AA38" s="916"/>
      <c r="AB38" s="916"/>
      <c r="AC38" s="916"/>
      <c r="AD38" s="916"/>
      <c r="AE38" s="916"/>
      <c r="AF38" s="916"/>
      <c r="AG38" s="916"/>
      <c r="AH38" s="916"/>
      <c r="AI38" s="916"/>
      <c r="AJ38" s="916"/>
      <c r="AK38" s="898"/>
      <c r="AL38" s="898"/>
      <c r="AM38" s="915"/>
      <c r="AN38" s="915"/>
      <c r="AO38" s="915"/>
      <c r="AP38" s="2"/>
    </row>
    <row r="39" spans="2:86" ht="12" customHeight="1" x14ac:dyDescent="0.15">
      <c r="B39" s="872"/>
      <c r="C39" s="877"/>
      <c r="D39" s="875"/>
      <c r="E39" s="875"/>
      <c r="F39" s="875"/>
      <c r="G39" s="875"/>
      <c r="H39" s="875"/>
      <c r="I39" s="875"/>
      <c r="J39" s="875"/>
      <c r="K39" s="924" t="s">
        <v>952</v>
      </c>
      <c r="L39" s="926"/>
      <c r="M39" s="926"/>
      <c r="N39" s="926"/>
      <c r="O39" s="926"/>
      <c r="P39" s="926"/>
      <c r="Q39" s="926"/>
      <c r="R39" s="926"/>
      <c r="S39" s="926"/>
      <c r="T39" s="926"/>
      <c r="U39" s="926"/>
      <c r="V39" s="926"/>
      <c r="W39" s="926"/>
      <c r="X39" s="926"/>
      <c r="Y39" s="926"/>
      <c r="Z39" s="926"/>
      <c r="AA39" s="926"/>
      <c r="AB39" s="926"/>
      <c r="AC39" s="926"/>
      <c r="AD39" s="926"/>
      <c r="AE39" s="926"/>
      <c r="AF39" s="926"/>
      <c r="AG39" s="926"/>
      <c r="AH39" s="926"/>
      <c r="AI39" s="926"/>
      <c r="AJ39" s="926"/>
      <c r="AK39" s="927"/>
      <c r="AL39" s="927"/>
      <c r="AM39" s="927"/>
      <c r="AN39" s="927"/>
      <c r="AO39" s="928"/>
      <c r="AP39" s="2"/>
    </row>
    <row r="40" spans="2:86" ht="12" customHeight="1" x14ac:dyDescent="0.15">
      <c r="B40" s="872"/>
      <c r="C40" s="877"/>
      <c r="D40" s="875"/>
      <c r="E40" s="875"/>
      <c r="F40" s="875"/>
      <c r="G40" s="875"/>
      <c r="H40" s="875"/>
      <c r="I40" s="875"/>
      <c r="J40" s="875"/>
      <c r="K40" s="925"/>
      <c r="L40" s="927"/>
      <c r="M40" s="927"/>
      <c r="N40" s="927"/>
      <c r="O40" s="927"/>
      <c r="P40" s="927"/>
      <c r="Q40" s="927"/>
      <c r="R40" s="927"/>
      <c r="S40" s="927"/>
      <c r="T40" s="927"/>
      <c r="U40" s="927"/>
      <c r="V40" s="927"/>
      <c r="W40" s="927"/>
      <c r="X40" s="927"/>
      <c r="Y40" s="927"/>
      <c r="Z40" s="927"/>
      <c r="AA40" s="927"/>
      <c r="AB40" s="927"/>
      <c r="AC40" s="927"/>
      <c r="AD40" s="927"/>
      <c r="AE40" s="927"/>
      <c r="AF40" s="927"/>
      <c r="AG40" s="927"/>
      <c r="AH40" s="927"/>
      <c r="AI40" s="927"/>
      <c r="AJ40" s="927"/>
      <c r="AK40" s="927"/>
      <c r="AL40" s="927"/>
      <c r="AM40" s="927"/>
      <c r="AN40" s="927"/>
      <c r="AO40" s="928"/>
      <c r="AP40" s="2"/>
    </row>
    <row r="41" spans="2:86" ht="12" customHeight="1" x14ac:dyDescent="0.15">
      <c r="B41" s="872"/>
      <c r="C41" s="877"/>
      <c r="D41" s="875"/>
      <c r="E41" s="875"/>
      <c r="F41" s="875"/>
      <c r="G41" s="875"/>
      <c r="H41" s="875"/>
      <c r="I41" s="875"/>
      <c r="J41" s="875"/>
      <c r="K41" s="925"/>
      <c r="L41" s="927"/>
      <c r="M41" s="927"/>
      <c r="N41" s="927"/>
      <c r="O41" s="927"/>
      <c r="P41" s="927"/>
      <c r="Q41" s="927"/>
      <c r="R41" s="927"/>
      <c r="S41" s="927"/>
      <c r="T41" s="927"/>
      <c r="U41" s="927"/>
      <c r="V41" s="927"/>
      <c r="W41" s="927"/>
      <c r="X41" s="927"/>
      <c r="Y41" s="927"/>
      <c r="Z41" s="927"/>
      <c r="AA41" s="927"/>
      <c r="AB41" s="927"/>
      <c r="AC41" s="927"/>
      <c r="AD41" s="927"/>
      <c r="AE41" s="927"/>
      <c r="AF41" s="927"/>
      <c r="AG41" s="927"/>
      <c r="AH41" s="927"/>
      <c r="AI41" s="927"/>
      <c r="AJ41" s="927"/>
      <c r="AK41" s="927"/>
      <c r="AL41" s="927"/>
      <c r="AM41" s="927"/>
      <c r="AN41" s="927"/>
      <c r="AO41" s="928"/>
      <c r="AP41" s="2"/>
    </row>
    <row r="42" spans="2:86" ht="12" customHeight="1" x14ac:dyDescent="0.15">
      <c r="B42" s="872"/>
      <c r="C42" s="877"/>
      <c r="D42" s="875"/>
      <c r="E42" s="875"/>
      <c r="F42" s="875"/>
      <c r="G42" s="875"/>
      <c r="H42" s="875"/>
      <c r="I42" s="875"/>
      <c r="J42" s="875"/>
      <c r="K42" s="925"/>
      <c r="L42" s="929"/>
      <c r="M42" s="929"/>
      <c r="N42" s="929"/>
      <c r="O42" s="929"/>
      <c r="P42" s="929"/>
      <c r="Q42" s="929"/>
      <c r="R42" s="929"/>
      <c r="S42" s="929"/>
      <c r="T42" s="929"/>
      <c r="U42" s="929"/>
      <c r="V42" s="929"/>
      <c r="W42" s="929"/>
      <c r="X42" s="929"/>
      <c r="Y42" s="929"/>
      <c r="Z42" s="929"/>
      <c r="AA42" s="929"/>
      <c r="AB42" s="929"/>
      <c r="AC42" s="929"/>
      <c r="AD42" s="929"/>
      <c r="AE42" s="929"/>
      <c r="AF42" s="929"/>
      <c r="AG42" s="929"/>
      <c r="AH42" s="929"/>
      <c r="AI42" s="929"/>
      <c r="AJ42" s="929"/>
      <c r="AK42" s="929"/>
      <c r="AL42" s="929"/>
      <c r="AM42" s="929"/>
      <c r="AN42" s="929"/>
      <c r="AO42" s="930"/>
      <c r="AP42" s="172"/>
      <c r="CD42" s="2"/>
      <c r="CE42" s="2"/>
      <c r="CF42" s="2"/>
      <c r="CG42" s="2"/>
      <c r="CH42" s="2"/>
    </row>
    <row r="43" spans="2:86" ht="12" customHeight="1" x14ac:dyDescent="0.15">
      <c r="B43" s="872"/>
      <c r="C43" s="877"/>
      <c r="D43" s="875"/>
      <c r="E43" s="875"/>
      <c r="F43" s="875"/>
      <c r="G43" s="875"/>
      <c r="H43" s="875"/>
      <c r="I43" s="875"/>
      <c r="J43" s="876"/>
      <c r="K43" s="917" t="s">
        <v>953</v>
      </c>
      <c r="L43" s="917"/>
      <c r="M43" s="917"/>
      <c r="N43" s="917"/>
      <c r="O43" s="917"/>
      <c r="P43" s="917"/>
      <c r="Q43" s="917"/>
      <c r="R43" s="917"/>
      <c r="S43" s="917"/>
      <c r="T43" s="917"/>
      <c r="U43" s="917"/>
      <c r="V43" s="917"/>
      <c r="W43" s="917"/>
      <c r="X43" s="917"/>
      <c r="Y43" s="917"/>
      <c r="Z43" s="917"/>
      <c r="AA43" s="917"/>
      <c r="AB43" s="917"/>
      <c r="AC43" s="917"/>
      <c r="AD43" s="917"/>
      <c r="AE43" s="917"/>
      <c r="AF43" s="917"/>
      <c r="AG43" s="917"/>
      <c r="AH43" s="917"/>
      <c r="AI43" s="917"/>
      <c r="AJ43" s="917"/>
      <c r="AK43" s="917"/>
      <c r="AL43" s="917"/>
      <c r="AM43" s="917"/>
      <c r="AN43" s="917"/>
      <c r="AO43" s="917"/>
      <c r="AP43" s="172"/>
      <c r="CD43" s="2"/>
      <c r="CE43" s="2"/>
      <c r="CF43" s="2"/>
      <c r="CG43" s="2"/>
      <c r="CH43" s="2"/>
    </row>
    <row r="44" spans="2:86" ht="12" customHeight="1" x14ac:dyDescent="0.15">
      <c r="B44" s="872"/>
      <c r="C44" s="877"/>
      <c r="D44" s="875"/>
      <c r="E44" s="875"/>
      <c r="F44" s="875"/>
      <c r="G44" s="875"/>
      <c r="H44" s="875"/>
      <c r="I44" s="875"/>
      <c r="J44" s="876"/>
      <c r="K44" s="918" t="s">
        <v>954</v>
      </c>
      <c r="L44" s="919"/>
      <c r="M44" s="919"/>
      <c r="N44" s="919"/>
      <c r="O44" s="919"/>
      <c r="P44" s="919"/>
      <c r="Q44" s="919"/>
      <c r="R44" s="919"/>
      <c r="S44" s="919"/>
      <c r="T44" s="919"/>
      <c r="U44" s="919"/>
      <c r="V44" s="919"/>
      <c r="W44" s="919"/>
      <c r="X44" s="919"/>
      <c r="Y44" s="919"/>
      <c r="Z44" s="919"/>
      <c r="AA44" s="919"/>
      <c r="AB44" s="919"/>
      <c r="AC44" s="919"/>
      <c r="AD44" s="919"/>
      <c r="AE44" s="919"/>
      <c r="AF44" s="919"/>
      <c r="AG44" s="919"/>
      <c r="AH44" s="919"/>
      <c r="AI44" s="919"/>
      <c r="AJ44" s="919"/>
      <c r="AK44" s="919"/>
      <c r="AL44" s="919"/>
      <c r="AM44" s="919"/>
      <c r="AN44" s="919"/>
      <c r="AO44" s="920"/>
      <c r="AP44" s="172"/>
      <c r="CD44" s="2"/>
      <c r="CE44" s="2"/>
      <c r="CF44" s="2"/>
      <c r="CG44" s="2"/>
      <c r="CH44" s="2"/>
    </row>
    <row r="45" spans="2:86" ht="12" customHeight="1" x14ac:dyDescent="0.15">
      <c r="B45" s="480"/>
      <c r="C45" s="878"/>
      <c r="D45" s="879"/>
      <c r="E45" s="879"/>
      <c r="F45" s="879"/>
      <c r="G45" s="879"/>
      <c r="H45" s="879"/>
      <c r="I45" s="879"/>
      <c r="J45" s="880"/>
      <c r="K45" s="921" t="s">
        <v>955</v>
      </c>
      <c r="L45" s="922"/>
      <c r="M45" s="922"/>
      <c r="N45" s="922"/>
      <c r="O45" s="922"/>
      <c r="P45" s="922"/>
      <c r="Q45" s="922"/>
      <c r="R45" s="922"/>
      <c r="S45" s="922"/>
      <c r="T45" s="922"/>
      <c r="U45" s="922"/>
      <c r="V45" s="922"/>
      <c r="W45" s="922"/>
      <c r="X45" s="922"/>
      <c r="Y45" s="922"/>
      <c r="Z45" s="922"/>
      <c r="AA45" s="922"/>
      <c r="AB45" s="922"/>
      <c r="AC45" s="922"/>
      <c r="AD45" s="922"/>
      <c r="AE45" s="922"/>
      <c r="AF45" s="922"/>
      <c r="AG45" s="922"/>
      <c r="AH45" s="922"/>
      <c r="AI45" s="922"/>
      <c r="AJ45" s="922"/>
      <c r="AK45" s="922"/>
      <c r="AL45" s="922"/>
      <c r="AM45" s="922"/>
      <c r="AN45" s="922"/>
      <c r="AO45" s="923"/>
      <c r="AP45" s="172"/>
      <c r="CD45" s="2"/>
      <c r="CE45" s="2"/>
      <c r="CF45" s="2"/>
      <c r="CG45" s="2"/>
      <c r="CH45" s="2"/>
    </row>
    <row r="46" spans="2:86" ht="12" customHeight="1" x14ac:dyDescent="0.2">
      <c r="B46" s="159" t="s">
        <v>956</v>
      </c>
      <c r="C46" s="181"/>
      <c r="D46" s="181"/>
      <c r="E46" s="181"/>
      <c r="F46" s="181"/>
      <c r="G46" s="181"/>
      <c r="H46" s="181"/>
      <c r="I46" s="181"/>
      <c r="J46" s="181"/>
      <c r="K46" s="193"/>
      <c r="L46" s="193"/>
      <c r="M46" s="193"/>
      <c r="N46" s="193"/>
      <c r="O46" s="193"/>
      <c r="P46" s="193"/>
      <c r="Q46" s="193"/>
      <c r="R46" s="193"/>
      <c r="S46" s="193"/>
      <c r="T46" s="193"/>
      <c r="U46" s="193"/>
      <c r="V46" s="193"/>
      <c r="W46" s="193"/>
      <c r="X46" s="193"/>
      <c r="Y46" s="193"/>
      <c r="Z46" s="193"/>
      <c r="AA46" s="193"/>
      <c r="AB46" s="193"/>
      <c r="AC46" s="193"/>
      <c r="AD46" s="193"/>
      <c r="AE46" s="193"/>
      <c r="AF46" s="193"/>
      <c r="AG46" s="193"/>
      <c r="AH46" s="193"/>
      <c r="AI46" s="193"/>
      <c r="AJ46" s="193"/>
      <c r="AK46" s="193"/>
      <c r="AL46" s="193"/>
      <c r="AM46" s="193"/>
      <c r="AN46" s="193"/>
      <c r="AO46" s="193"/>
      <c r="AP46" s="172"/>
      <c r="CD46" s="2"/>
      <c r="CE46" s="2"/>
      <c r="CF46" s="2"/>
      <c r="CG46" s="2"/>
      <c r="CH46" s="2"/>
    </row>
    <row r="47" spans="2:86" s="159" customFormat="1" ht="12" customHeight="1" x14ac:dyDescent="0.15">
      <c r="B47" s="2" t="s">
        <v>957</v>
      </c>
      <c r="AP47" s="172"/>
      <c r="AQ47" s="172"/>
      <c r="AR47" s="172"/>
      <c r="AS47" s="172"/>
      <c r="AT47" s="172"/>
      <c r="AU47" s="172"/>
      <c r="AV47" s="172"/>
      <c r="AW47" s="172"/>
      <c r="AX47" s="172"/>
      <c r="AY47" s="172"/>
      <c r="AZ47" s="172"/>
      <c r="BA47" s="172"/>
      <c r="BB47" s="172"/>
      <c r="BC47" s="172"/>
      <c r="BD47" s="172"/>
      <c r="BE47" s="172"/>
      <c r="BF47" s="172"/>
      <c r="BG47" s="172"/>
      <c r="BH47" s="172"/>
      <c r="BI47" s="172"/>
      <c r="BJ47" s="172"/>
      <c r="BK47" s="172"/>
      <c r="BL47" s="172"/>
      <c r="BM47" s="172"/>
      <c r="BN47" s="172"/>
      <c r="BO47" s="172"/>
      <c r="BP47" s="172"/>
      <c r="BQ47" s="172"/>
      <c r="BR47" s="172"/>
      <c r="BS47" s="172"/>
      <c r="BT47" s="172"/>
      <c r="BU47" s="172"/>
      <c r="BV47" s="172"/>
      <c r="BW47" s="172"/>
      <c r="BX47" s="172"/>
      <c r="BY47" s="172"/>
      <c r="BZ47" s="172"/>
      <c r="CA47" s="172"/>
      <c r="CB47" s="172"/>
      <c r="CC47" s="172"/>
    </row>
    <row r="48" spans="2:86" ht="12" customHeight="1" x14ac:dyDescent="0.15">
      <c r="B48" s="2" t="s">
        <v>958</v>
      </c>
      <c r="AP48" s="172"/>
      <c r="CD48" s="2"/>
      <c r="CE48" s="2"/>
      <c r="CF48" s="2"/>
      <c r="CG48" s="2"/>
      <c r="CH48" s="2"/>
    </row>
    <row r="49" spans="2:86" ht="12" customHeight="1" x14ac:dyDescent="0.15">
      <c r="B49" s="2" t="s">
        <v>959</v>
      </c>
      <c r="AP49" s="172"/>
      <c r="CD49" s="2"/>
      <c r="CE49" s="2"/>
      <c r="CF49" s="2"/>
      <c r="CG49" s="2"/>
      <c r="CH49" s="2"/>
    </row>
    <row r="50" spans="2:86" ht="12" customHeight="1" x14ac:dyDescent="0.15">
      <c r="B50" s="2" t="s">
        <v>960</v>
      </c>
    </row>
    <row r="51" spans="2:86" ht="12" customHeight="1" x14ac:dyDescent="0.15">
      <c r="B51" s="2" t="s">
        <v>961</v>
      </c>
    </row>
    <row r="52" spans="2:86" ht="12" customHeight="1" x14ac:dyDescent="0.15">
      <c r="B52" s="2" t="s">
        <v>962</v>
      </c>
    </row>
    <row r="53" spans="2:86" x14ac:dyDescent="0.15">
      <c r="B53" s="2" t="s">
        <v>963</v>
      </c>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9"/>
  <conditionalFormatting sqref="Y11:AB34 AG11:AJ34">
    <cfRule type="expression" dxfId="212" priority="3">
      <formula>$AQ11=2</formula>
    </cfRule>
  </conditionalFormatting>
  <conditionalFormatting sqref="Y11:AF34">
    <cfRule type="expression" dxfId="211" priority="2">
      <formula>$AQ11=3</formula>
    </cfRule>
  </conditionalFormatting>
  <conditionalFormatting sqref="AC11:AJ34">
    <cfRule type="expression" dxfId="210" priority="1">
      <formula>$AQ11=1</formula>
    </cfRule>
  </conditionalFormatting>
  <dataValidations count="2">
    <dataValidation type="list" allowBlank="1" showInputMessage="1" showErrorMessage="1" sqref="N11:O34" xr:uid="{CD9A4210-3F9A-47E4-A23B-9611DE1771C6}">
      <formula1>INDIRECT(L11)</formula1>
    </dataValidation>
    <dataValidation type="list" allowBlank="1" showInputMessage="1" showErrorMessage="1" sqref="Y11:AB34" xr:uid="{2D7E293D-266F-4959-A4FD-32281AAA2743}">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1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C1C6C7-C0FF-4A8D-A947-34C2C6B10455}">
  <sheetPr codeName="Sheet158"/>
  <dimension ref="B1:CH53"/>
  <sheetViews>
    <sheetView showGridLines="0" showZeros="0" view="pageBreakPreview" zoomScale="85" zoomScaleNormal="85" zoomScaleSheetLayoutView="85"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1" customWidth="1"/>
    <col min="43" max="86" width="4.125" style="172" customWidth="1"/>
    <col min="87" max="99" width="8" style="2" customWidth="1"/>
    <col min="100" max="110" width="9" style="2"/>
    <col min="111" max="111" width="14" style="2" bestFit="1" customWidth="1"/>
    <col min="112" max="16384" width="9" style="2"/>
  </cols>
  <sheetData>
    <row r="1" spans="2:86" ht="12" customHeight="1" x14ac:dyDescent="0.15">
      <c r="AU1" s="860" t="s">
        <v>909</v>
      </c>
      <c r="AV1" s="861" t="s">
        <v>910</v>
      </c>
      <c r="AW1" s="861"/>
      <c r="AX1" s="861"/>
      <c r="AY1" s="855" t="s">
        <v>911</v>
      </c>
      <c r="AZ1" s="855"/>
      <c r="BA1" s="855"/>
      <c r="BB1" s="855"/>
      <c r="BC1" s="855"/>
      <c r="BD1" s="855"/>
      <c r="BE1" s="855"/>
      <c r="BF1" s="855"/>
      <c r="BG1" s="855"/>
      <c r="BH1" s="855"/>
      <c r="BI1" s="855"/>
      <c r="BJ1" s="855"/>
      <c r="BK1" s="855" t="s">
        <v>912</v>
      </c>
      <c r="BL1" s="855"/>
      <c r="BM1" s="855"/>
      <c r="BN1" s="855"/>
      <c r="BO1" s="855"/>
      <c r="BP1" s="855"/>
      <c r="BQ1" s="855"/>
      <c r="BR1" s="855"/>
      <c r="BS1" s="855"/>
      <c r="BT1" s="855"/>
      <c r="BU1" s="855"/>
      <c r="BV1" s="855"/>
      <c r="BW1" s="857"/>
      <c r="BX1" s="857"/>
      <c r="BY1" s="857"/>
      <c r="BZ1" s="857"/>
      <c r="CA1" s="857"/>
      <c r="CB1" s="857"/>
      <c r="CC1" s="857"/>
      <c r="CD1" s="857"/>
      <c r="CE1" s="857"/>
      <c r="CF1" s="857"/>
      <c r="CG1" s="857"/>
      <c r="CH1" s="857"/>
    </row>
    <row r="2" spans="2:86" ht="8.25" customHeight="1" x14ac:dyDescent="0.15">
      <c r="AU2" s="860"/>
      <c r="AV2" s="861" t="s">
        <v>913</v>
      </c>
      <c r="AW2" s="862" t="s">
        <v>914</v>
      </c>
      <c r="AX2" s="862" t="s">
        <v>915</v>
      </c>
      <c r="AY2" s="855" t="s">
        <v>916</v>
      </c>
      <c r="AZ2" s="855"/>
      <c r="BA2" s="855"/>
      <c r="BB2" s="855"/>
      <c r="BC2" s="855"/>
      <c r="BD2" s="855"/>
      <c r="BE2" s="855"/>
      <c r="BF2" s="855"/>
      <c r="BG2" s="855"/>
      <c r="BH2" s="855"/>
      <c r="BI2" s="855"/>
      <c r="BJ2" s="855"/>
      <c r="BK2" s="855" t="s">
        <v>917</v>
      </c>
      <c r="BL2" s="855"/>
      <c r="BM2" s="855"/>
      <c r="BN2" s="855"/>
      <c r="BO2" s="855" t="s">
        <v>918</v>
      </c>
      <c r="BP2" s="855"/>
      <c r="BQ2" s="855"/>
      <c r="BR2" s="855"/>
      <c r="BS2" s="855"/>
      <c r="BT2" s="855"/>
      <c r="BU2" s="855"/>
      <c r="BV2" s="855"/>
      <c r="BW2" s="856"/>
      <c r="BX2" s="856"/>
      <c r="BY2" s="856"/>
      <c r="BZ2" s="856"/>
      <c r="CA2" s="857"/>
      <c r="CB2" s="857"/>
      <c r="CC2" s="857"/>
      <c r="CD2" s="857"/>
      <c r="CE2" s="857"/>
      <c r="CF2" s="857"/>
      <c r="CG2" s="857"/>
      <c r="CH2" s="857"/>
    </row>
    <row r="3" spans="2:86" ht="24.95" customHeight="1" x14ac:dyDescent="0.15">
      <c r="B3" s="568" t="s">
        <v>919</v>
      </c>
      <c r="C3" s="858"/>
      <c r="D3" s="858"/>
      <c r="E3" s="859"/>
      <c r="F3" s="859"/>
      <c r="G3" s="859"/>
      <c r="H3" s="859"/>
      <c r="I3" s="859"/>
      <c r="J3" s="859"/>
      <c r="K3" s="858"/>
      <c r="L3" s="858"/>
      <c r="M3" s="858"/>
      <c r="N3" s="858"/>
      <c r="O3" s="858"/>
      <c r="P3" s="858"/>
      <c r="Q3" s="858"/>
      <c r="R3" s="858"/>
      <c r="S3" s="858"/>
      <c r="T3" s="858"/>
      <c r="U3" s="858"/>
      <c r="V3" s="858"/>
      <c r="W3" s="858"/>
      <c r="X3" s="858"/>
      <c r="Y3" s="858"/>
      <c r="Z3" s="858"/>
      <c r="AA3" s="858"/>
      <c r="AB3" s="858"/>
      <c r="AC3" s="858"/>
      <c r="AD3" s="858"/>
      <c r="AE3" s="858"/>
      <c r="AF3" s="858"/>
      <c r="AG3" s="858"/>
      <c r="AH3" s="858"/>
      <c r="AI3" s="858"/>
      <c r="AJ3" s="858"/>
      <c r="AK3" s="858"/>
      <c r="AL3" s="858"/>
      <c r="AM3" s="858"/>
      <c r="AN3" s="858"/>
      <c r="AO3" s="858"/>
      <c r="AU3" s="860"/>
      <c r="AV3" s="861"/>
      <c r="AW3" s="862"/>
      <c r="AX3" s="862"/>
      <c r="AY3" s="855" t="s">
        <v>920</v>
      </c>
      <c r="AZ3" s="855"/>
      <c r="BA3" s="855"/>
      <c r="BB3" s="855"/>
      <c r="BC3" s="855" t="s">
        <v>921</v>
      </c>
      <c r="BD3" s="855"/>
      <c r="BE3" s="855"/>
      <c r="BF3" s="855"/>
      <c r="BG3" s="855" t="s">
        <v>922</v>
      </c>
      <c r="BH3" s="855"/>
      <c r="BI3" s="855"/>
      <c r="BJ3" s="855"/>
      <c r="BK3" s="855" t="s">
        <v>923</v>
      </c>
      <c r="BL3" s="855"/>
      <c r="BM3" s="855"/>
      <c r="BN3" s="855"/>
      <c r="BO3" s="855" t="s">
        <v>921</v>
      </c>
      <c r="BP3" s="855"/>
      <c r="BQ3" s="855"/>
      <c r="BR3" s="855"/>
      <c r="BS3" s="855" t="s">
        <v>922</v>
      </c>
      <c r="BT3" s="855"/>
      <c r="BU3" s="855"/>
      <c r="BV3" s="855"/>
      <c r="BW3" s="857"/>
      <c r="BX3" s="857"/>
      <c r="BY3" s="857"/>
      <c r="BZ3" s="857"/>
      <c r="CA3" s="857"/>
      <c r="CB3" s="857"/>
      <c r="CC3" s="857"/>
      <c r="CD3" s="857"/>
      <c r="CE3" s="857"/>
      <c r="CF3" s="857"/>
      <c r="CG3" s="857"/>
      <c r="CH3" s="857"/>
    </row>
    <row r="4" spans="2:86" ht="18" customHeight="1" x14ac:dyDescent="0.15">
      <c r="B4" s="401" t="s">
        <v>8</v>
      </c>
      <c r="C4" s="401"/>
      <c r="D4" s="401"/>
      <c r="E4" s="624" t="s">
        <v>542</v>
      </c>
      <c r="F4" s="625"/>
      <c r="G4" s="625"/>
      <c r="H4" s="625"/>
      <c r="I4" s="625"/>
      <c r="J4" s="626"/>
      <c r="K4" s="496" t="s">
        <v>9</v>
      </c>
      <c r="L4" s="496"/>
      <c r="M4" s="496"/>
      <c r="N4" s="648" t="s">
        <v>543</v>
      </c>
      <c r="O4" s="648"/>
      <c r="P4" s="648"/>
      <c r="Q4" s="648"/>
      <c r="R4" s="648"/>
      <c r="S4" s="648"/>
      <c r="T4" s="498" t="s">
        <v>924</v>
      </c>
      <c r="U4" s="499"/>
      <c r="V4" s="499"/>
      <c r="W4" s="499"/>
      <c r="X4" s="500"/>
      <c r="Y4" s="870" t="s">
        <v>545</v>
      </c>
      <c r="Z4" s="870"/>
      <c r="AA4" s="870"/>
      <c r="AB4" s="870"/>
      <c r="AC4" s="870"/>
      <c r="AD4" s="870"/>
      <c r="AE4" s="870"/>
      <c r="AF4" s="870"/>
      <c r="AG4" s="498" t="s">
        <v>546</v>
      </c>
      <c r="AH4" s="499"/>
      <c r="AI4" s="499"/>
      <c r="AJ4" s="500"/>
      <c r="AK4" s="863">
        <v>45621</v>
      </c>
      <c r="AL4" s="864"/>
      <c r="AM4" s="864"/>
      <c r="AN4" s="864"/>
      <c r="AO4" s="865"/>
      <c r="AU4" s="860"/>
      <c r="AV4" s="861"/>
      <c r="AW4" s="862"/>
      <c r="AX4" s="862"/>
      <c r="AY4" s="173" t="s">
        <v>925</v>
      </c>
      <c r="AZ4" s="173" t="s">
        <v>926</v>
      </c>
      <c r="BA4" s="173" t="s">
        <v>927</v>
      </c>
      <c r="BB4" s="173" t="s">
        <v>928</v>
      </c>
      <c r="BC4" s="173" t="s">
        <v>925</v>
      </c>
      <c r="BD4" s="173" t="s">
        <v>926</v>
      </c>
      <c r="BE4" s="173" t="s">
        <v>927</v>
      </c>
      <c r="BF4" s="173" t="s">
        <v>928</v>
      </c>
      <c r="BG4" s="173" t="s">
        <v>925</v>
      </c>
      <c r="BH4" s="173" t="s">
        <v>926</v>
      </c>
      <c r="BI4" s="173" t="s">
        <v>927</v>
      </c>
      <c r="BJ4" s="173" t="s">
        <v>928</v>
      </c>
      <c r="BK4" s="173" t="s">
        <v>925</v>
      </c>
      <c r="BL4" s="173" t="s">
        <v>926</v>
      </c>
      <c r="BM4" s="173" t="s">
        <v>927</v>
      </c>
      <c r="BN4" s="173" t="s">
        <v>928</v>
      </c>
      <c r="BO4" s="173" t="s">
        <v>925</v>
      </c>
      <c r="BP4" s="173" t="s">
        <v>926</v>
      </c>
      <c r="BQ4" s="173" t="s">
        <v>927</v>
      </c>
      <c r="BR4" s="173" t="s">
        <v>928</v>
      </c>
      <c r="BS4" s="173" t="s">
        <v>925</v>
      </c>
      <c r="BT4" s="173" t="s">
        <v>926</v>
      </c>
      <c r="BU4" s="173" t="s">
        <v>927</v>
      </c>
      <c r="BV4" s="173" t="s">
        <v>928</v>
      </c>
      <c r="BW4" s="5"/>
      <c r="BX4" s="5"/>
      <c r="BY4" s="5"/>
      <c r="BZ4" s="5"/>
      <c r="CA4" s="5"/>
      <c r="CB4" s="5"/>
      <c r="CC4" s="5"/>
      <c r="CD4" s="5"/>
      <c r="CE4" s="5"/>
      <c r="CF4" s="5"/>
      <c r="CG4" s="5"/>
      <c r="CH4" s="5"/>
    </row>
    <row r="5" spans="2:86" ht="18" customHeight="1" x14ac:dyDescent="0.15">
      <c r="B5" s="409" t="s">
        <v>0</v>
      </c>
      <c r="C5" s="409"/>
      <c r="D5" s="409"/>
      <c r="E5" s="634" t="s">
        <v>547</v>
      </c>
      <c r="F5" s="635"/>
      <c r="G5" s="635"/>
      <c r="H5" s="635"/>
      <c r="I5" s="635"/>
      <c r="J5" s="636"/>
      <c r="K5" s="528" t="s">
        <v>1</v>
      </c>
      <c r="L5" s="528"/>
      <c r="M5" s="528"/>
      <c r="N5" s="648" t="s">
        <v>548</v>
      </c>
      <c r="O5" s="648"/>
      <c r="P5" s="648"/>
      <c r="Q5" s="648"/>
      <c r="R5" s="648"/>
      <c r="S5" s="648"/>
      <c r="T5" s="501"/>
      <c r="U5" s="502"/>
      <c r="V5" s="502"/>
      <c r="W5" s="502"/>
      <c r="X5" s="503"/>
      <c r="Y5" s="869" t="s">
        <v>549</v>
      </c>
      <c r="Z5" s="869"/>
      <c r="AA5" s="869"/>
      <c r="AB5" s="869"/>
      <c r="AC5" s="869"/>
      <c r="AD5" s="869"/>
      <c r="AE5" s="869"/>
      <c r="AF5" s="869"/>
      <c r="AG5" s="632"/>
      <c r="AH5" s="650"/>
      <c r="AI5" s="650"/>
      <c r="AJ5" s="633"/>
      <c r="AK5" s="866"/>
      <c r="AL5" s="867"/>
      <c r="AM5" s="867"/>
      <c r="AN5" s="867"/>
      <c r="AO5" s="868"/>
      <c r="AU5" s="860"/>
      <c r="AV5" s="174" t="str">
        <f>N7</f>
        <v>S059</v>
      </c>
      <c r="AW5" s="175">
        <f>R7</f>
        <v>9.5</v>
      </c>
      <c r="AX5" s="176" t="str">
        <f>AM35</f>
        <v>Ⅱ</v>
      </c>
      <c r="AY5" s="176">
        <f>Y37</f>
        <v>0</v>
      </c>
      <c r="AZ5" s="176">
        <f t="shared" ref="AZ5:BJ5" si="0">Z37</f>
        <v>0</v>
      </c>
      <c r="BA5" s="176">
        <f t="shared" si="0"/>
        <v>0</v>
      </c>
      <c r="BB5" s="176">
        <f>AB37</f>
        <v>0</v>
      </c>
      <c r="BC5" s="176">
        <f t="shared" si="0"/>
        <v>0</v>
      </c>
      <c r="BD5" s="176">
        <f>AD37</f>
        <v>0</v>
      </c>
      <c r="BE5" s="176">
        <f>AE37</f>
        <v>0</v>
      </c>
      <c r="BF5" s="176">
        <f t="shared" si="0"/>
        <v>1</v>
      </c>
      <c r="BG5" s="176">
        <f t="shared" si="0"/>
        <v>0</v>
      </c>
      <c r="BH5" s="176">
        <f t="shared" si="0"/>
        <v>0</v>
      </c>
      <c r="BI5" s="176">
        <f>AI37</f>
        <v>0</v>
      </c>
      <c r="BJ5" s="176">
        <f t="shared" si="0"/>
        <v>0</v>
      </c>
      <c r="BK5" s="176" t="str">
        <f>IF(Y37&gt;0,R7,"")</f>
        <v/>
      </c>
      <c r="BL5" s="177" t="str">
        <f>IF(Y37&gt;0,"",IF(Z37&gt;0,R7,""))</f>
        <v/>
      </c>
      <c r="BM5" s="177" t="str">
        <f>IF(Y37+Z37&gt;0,"",IF(AA37&gt;0,R7,""))</f>
        <v/>
      </c>
      <c r="BN5" s="177" t="str">
        <f>IF(Y37+Z37+AA37&gt;0,"",IF(AB37&gt;0,R7,""))</f>
        <v/>
      </c>
      <c r="BO5" s="176">
        <f>AC35</f>
        <v>0</v>
      </c>
      <c r="BP5" s="176">
        <f t="shared" ref="BP5:BQ5" si="1">AD35</f>
        <v>0</v>
      </c>
      <c r="BQ5" s="176">
        <f t="shared" si="1"/>
        <v>0</v>
      </c>
      <c r="BR5" s="176">
        <f>AF35</f>
        <v>2.5000000000000001E-3</v>
      </c>
      <c r="BS5" s="176">
        <f>AG35</f>
        <v>0</v>
      </c>
      <c r="BT5" s="176">
        <f>AH35</f>
        <v>0</v>
      </c>
      <c r="BU5" s="176">
        <f>AI35</f>
        <v>0</v>
      </c>
      <c r="BV5" s="176">
        <f>AJ35</f>
        <v>0</v>
      </c>
      <c r="BW5" s="178"/>
      <c r="BX5" s="179"/>
      <c r="BY5" s="179"/>
      <c r="BZ5" s="179"/>
      <c r="CA5" s="180"/>
      <c r="CB5" s="180"/>
      <c r="CC5" s="180"/>
      <c r="CD5" s="180"/>
      <c r="CE5" s="180"/>
      <c r="CF5" s="180"/>
      <c r="CG5" s="180"/>
      <c r="CH5" s="180"/>
    </row>
    <row r="6" spans="2:86" ht="12" customHeight="1" x14ac:dyDescent="0.15">
      <c r="B6" s="871" t="s">
        <v>929</v>
      </c>
      <c r="C6" s="873"/>
      <c r="D6" s="874"/>
      <c r="E6" s="875"/>
      <c r="F6" s="875"/>
      <c r="G6" s="875"/>
      <c r="H6" s="875"/>
      <c r="I6" s="875"/>
      <c r="J6" s="876"/>
      <c r="K6" s="881" t="s">
        <v>930</v>
      </c>
      <c r="L6" s="882"/>
      <c r="M6" s="882"/>
      <c r="N6" s="882"/>
      <c r="O6" s="882"/>
      <c r="P6" s="882"/>
      <c r="Q6" s="882"/>
      <c r="R6" s="882"/>
      <c r="S6" s="882"/>
      <c r="T6" s="882"/>
      <c r="U6" s="882"/>
      <c r="V6" s="882"/>
      <c r="W6" s="882"/>
      <c r="X6" s="882"/>
      <c r="Y6" s="882"/>
      <c r="Z6" s="882"/>
      <c r="AA6" s="882"/>
      <c r="AB6" s="882"/>
      <c r="AC6" s="882"/>
      <c r="AD6" s="882"/>
      <c r="AE6" s="882"/>
      <c r="AF6" s="882"/>
      <c r="AG6" s="882"/>
      <c r="AH6" s="882"/>
      <c r="AI6" s="882"/>
      <c r="AJ6" s="882"/>
      <c r="AK6" s="882"/>
      <c r="AL6" s="882"/>
      <c r="AM6" s="882"/>
      <c r="AN6" s="882"/>
      <c r="AO6" s="883"/>
      <c r="AP6" s="2"/>
    </row>
    <row r="7" spans="2:86" ht="12" customHeight="1" x14ac:dyDescent="0.15">
      <c r="B7" s="872"/>
      <c r="C7" s="877"/>
      <c r="D7" s="875"/>
      <c r="E7" s="875"/>
      <c r="F7" s="875"/>
      <c r="G7" s="875"/>
      <c r="H7" s="875"/>
      <c r="I7" s="875"/>
      <c r="J7" s="876"/>
      <c r="K7" s="884" t="s">
        <v>931</v>
      </c>
      <c r="L7" s="885"/>
      <c r="M7" s="886"/>
      <c r="N7" s="887" t="s">
        <v>644</v>
      </c>
      <c r="O7" s="888"/>
      <c r="P7" s="884" t="s">
        <v>932</v>
      </c>
      <c r="Q7" s="886"/>
      <c r="R7" s="889">
        <v>9.5</v>
      </c>
      <c r="S7" s="890"/>
      <c r="T7" s="891"/>
      <c r="U7" s="892" t="s">
        <v>933</v>
      </c>
      <c r="V7" s="893"/>
      <c r="W7" s="892" t="s">
        <v>934</v>
      </c>
      <c r="X7" s="893"/>
      <c r="Y7" s="886" t="s">
        <v>935</v>
      </c>
      <c r="Z7" s="898"/>
      <c r="AA7" s="898"/>
      <c r="AB7" s="898"/>
      <c r="AC7" s="892" t="s">
        <v>936</v>
      </c>
      <c r="AD7" s="899"/>
      <c r="AE7" s="899"/>
      <c r="AF7" s="899"/>
      <c r="AG7" s="899"/>
      <c r="AH7" s="899"/>
      <c r="AI7" s="899"/>
      <c r="AJ7" s="893"/>
      <c r="AK7" s="892" t="s">
        <v>937</v>
      </c>
      <c r="AL7" s="899"/>
      <c r="AM7" s="899"/>
      <c r="AN7" s="901"/>
      <c r="AO7" s="902"/>
      <c r="AP7" s="2"/>
      <c r="AW7" s="182"/>
    </row>
    <row r="8" spans="2:86" ht="12" customHeight="1" x14ac:dyDescent="0.15">
      <c r="B8" s="872"/>
      <c r="C8" s="877"/>
      <c r="D8" s="875"/>
      <c r="E8" s="875"/>
      <c r="F8" s="875"/>
      <c r="G8" s="875"/>
      <c r="H8" s="875"/>
      <c r="I8" s="875"/>
      <c r="J8" s="876"/>
      <c r="K8" s="898" t="s">
        <v>731</v>
      </c>
      <c r="L8" s="898" t="s">
        <v>560</v>
      </c>
      <c r="M8" s="898"/>
      <c r="N8" s="898" t="s">
        <v>561</v>
      </c>
      <c r="O8" s="898"/>
      <c r="P8" s="898" t="s">
        <v>938</v>
      </c>
      <c r="Q8" s="898"/>
      <c r="R8" s="898" t="s">
        <v>939</v>
      </c>
      <c r="S8" s="898"/>
      <c r="T8" s="898"/>
      <c r="U8" s="894"/>
      <c r="V8" s="895"/>
      <c r="W8" s="894"/>
      <c r="X8" s="895"/>
      <c r="Y8" s="886"/>
      <c r="Z8" s="898"/>
      <c r="AA8" s="898"/>
      <c r="AB8" s="898"/>
      <c r="AC8" s="896"/>
      <c r="AD8" s="900"/>
      <c r="AE8" s="900"/>
      <c r="AF8" s="900"/>
      <c r="AG8" s="900"/>
      <c r="AH8" s="900"/>
      <c r="AI8" s="900"/>
      <c r="AJ8" s="897"/>
      <c r="AK8" s="894"/>
      <c r="AL8" s="903"/>
      <c r="AM8" s="903"/>
      <c r="AN8" s="904"/>
      <c r="AO8" s="905"/>
      <c r="AP8" s="2"/>
    </row>
    <row r="9" spans="2:86" ht="12" customHeight="1" x14ac:dyDescent="0.15">
      <c r="B9" s="872"/>
      <c r="C9" s="877"/>
      <c r="D9" s="875"/>
      <c r="E9" s="875"/>
      <c r="F9" s="875"/>
      <c r="G9" s="875"/>
      <c r="H9" s="875"/>
      <c r="I9" s="875"/>
      <c r="J9" s="876"/>
      <c r="K9" s="898"/>
      <c r="L9" s="898"/>
      <c r="M9" s="898"/>
      <c r="N9" s="898"/>
      <c r="O9" s="898"/>
      <c r="P9" s="898"/>
      <c r="Q9" s="898"/>
      <c r="R9" s="898"/>
      <c r="S9" s="898"/>
      <c r="T9" s="898"/>
      <c r="U9" s="894"/>
      <c r="V9" s="895"/>
      <c r="W9" s="894"/>
      <c r="X9" s="895"/>
      <c r="Y9" s="886" t="s">
        <v>940</v>
      </c>
      <c r="Z9" s="898"/>
      <c r="AA9" s="898"/>
      <c r="AB9" s="898"/>
      <c r="AC9" s="898" t="s">
        <v>941</v>
      </c>
      <c r="AD9" s="898"/>
      <c r="AE9" s="898"/>
      <c r="AF9" s="898"/>
      <c r="AG9" s="898" t="s">
        <v>942</v>
      </c>
      <c r="AH9" s="898"/>
      <c r="AI9" s="898"/>
      <c r="AJ9" s="898"/>
      <c r="AK9" s="894"/>
      <c r="AL9" s="903"/>
      <c r="AM9" s="903"/>
      <c r="AN9" s="904"/>
      <c r="AO9" s="905"/>
      <c r="AP9" s="2"/>
    </row>
    <row r="10" spans="2:86" ht="12" customHeight="1" x14ac:dyDescent="0.15">
      <c r="B10" s="872"/>
      <c r="C10" s="877"/>
      <c r="D10" s="875"/>
      <c r="E10" s="875"/>
      <c r="F10" s="875"/>
      <c r="G10" s="875"/>
      <c r="H10" s="875"/>
      <c r="I10" s="875"/>
      <c r="J10" s="876"/>
      <c r="K10" s="898"/>
      <c r="L10" s="898"/>
      <c r="M10" s="898"/>
      <c r="N10" s="898"/>
      <c r="O10" s="898"/>
      <c r="P10" s="898"/>
      <c r="Q10" s="898"/>
      <c r="R10" s="898"/>
      <c r="S10" s="898"/>
      <c r="T10" s="898"/>
      <c r="U10" s="896"/>
      <c r="V10" s="897"/>
      <c r="W10" s="896"/>
      <c r="X10" s="897"/>
      <c r="Y10" s="183" t="s">
        <v>527</v>
      </c>
      <c r="Z10" s="184" t="s">
        <v>526</v>
      </c>
      <c r="AA10" s="184" t="s">
        <v>943</v>
      </c>
      <c r="AB10" s="184" t="s">
        <v>944</v>
      </c>
      <c r="AC10" s="184" t="s">
        <v>527</v>
      </c>
      <c r="AD10" s="184" t="s">
        <v>526</v>
      </c>
      <c r="AE10" s="184" t="s">
        <v>943</v>
      </c>
      <c r="AF10" s="184" t="s">
        <v>944</v>
      </c>
      <c r="AG10" s="184" t="s">
        <v>527</v>
      </c>
      <c r="AH10" s="184" t="s">
        <v>526</v>
      </c>
      <c r="AI10" s="184" t="s">
        <v>943</v>
      </c>
      <c r="AJ10" s="184" t="s">
        <v>944</v>
      </c>
      <c r="AK10" s="896"/>
      <c r="AL10" s="900"/>
      <c r="AM10" s="900"/>
      <c r="AN10" s="906"/>
      <c r="AO10" s="907"/>
      <c r="AP10" s="2"/>
    </row>
    <row r="11" spans="2:86" ht="12" customHeight="1" x14ac:dyDescent="0.15">
      <c r="B11" s="872"/>
      <c r="C11" s="877"/>
      <c r="D11" s="875"/>
      <c r="E11" s="875"/>
      <c r="F11" s="875"/>
      <c r="G11" s="875"/>
      <c r="H11" s="875"/>
      <c r="I11" s="875"/>
      <c r="J11" s="876"/>
      <c r="K11" s="185">
        <v>1</v>
      </c>
      <c r="L11" s="908" t="s">
        <v>574</v>
      </c>
      <c r="M11" s="910"/>
      <c r="N11" s="908" t="s">
        <v>623</v>
      </c>
      <c r="O11" s="910"/>
      <c r="P11" s="908" t="s">
        <v>576</v>
      </c>
      <c r="Q11" s="910"/>
      <c r="R11" s="606" t="s">
        <v>270</v>
      </c>
      <c r="S11" s="606"/>
      <c r="T11" s="606"/>
      <c r="U11" s="908" t="s">
        <v>582</v>
      </c>
      <c r="V11" s="910"/>
      <c r="W11" s="908"/>
      <c r="X11" s="910"/>
      <c r="Y11" s="186"/>
      <c r="Z11" s="187"/>
      <c r="AA11" s="187"/>
      <c r="AB11" s="187"/>
      <c r="AC11" s="188"/>
      <c r="AD11" s="188"/>
      <c r="AE11" s="188"/>
      <c r="AF11" s="188">
        <v>2.5000000000000001E-3</v>
      </c>
      <c r="AG11" s="188"/>
      <c r="AH11" s="188"/>
      <c r="AI11" s="188"/>
      <c r="AJ11" s="188"/>
      <c r="AK11" s="908"/>
      <c r="AL11" s="909"/>
      <c r="AM11" s="909"/>
      <c r="AN11" s="909"/>
      <c r="AO11" s="910"/>
      <c r="AP11" s="2"/>
      <c r="AQ11" s="189">
        <f>IF(P11="材質劣化",2,IF(P11="漏水",3,1))</f>
        <v>2</v>
      </c>
    </row>
    <row r="12" spans="2:86" ht="12" customHeight="1" x14ac:dyDescent="0.15">
      <c r="B12" s="872"/>
      <c r="C12" s="877"/>
      <c r="D12" s="875"/>
      <c r="E12" s="875"/>
      <c r="F12" s="875"/>
      <c r="G12" s="875"/>
      <c r="H12" s="875"/>
      <c r="I12" s="875"/>
      <c r="J12" s="876"/>
      <c r="K12" s="185"/>
      <c r="L12" s="908"/>
      <c r="M12" s="910"/>
      <c r="N12" s="908"/>
      <c r="O12" s="910"/>
      <c r="P12" s="908"/>
      <c r="Q12" s="910"/>
      <c r="R12" s="606"/>
      <c r="S12" s="606"/>
      <c r="T12" s="606"/>
      <c r="U12" s="908"/>
      <c r="V12" s="910"/>
      <c r="W12" s="908"/>
      <c r="X12" s="910"/>
      <c r="Y12" s="186"/>
      <c r="Z12" s="187"/>
      <c r="AA12" s="187"/>
      <c r="AB12" s="187"/>
      <c r="AC12" s="188"/>
      <c r="AD12" s="188"/>
      <c r="AE12" s="188"/>
      <c r="AF12" s="188"/>
      <c r="AG12" s="188"/>
      <c r="AH12" s="188"/>
      <c r="AI12" s="188"/>
      <c r="AJ12" s="188"/>
      <c r="AK12" s="908"/>
      <c r="AL12" s="909"/>
      <c r="AM12" s="909"/>
      <c r="AN12" s="909"/>
      <c r="AO12" s="910"/>
      <c r="AP12" s="2"/>
      <c r="AQ12" s="189">
        <f>IF(P12="材質劣化",2,IF(P12="漏水",3,1))</f>
        <v>1</v>
      </c>
    </row>
    <row r="13" spans="2:86" ht="12" customHeight="1" x14ac:dyDescent="0.15">
      <c r="B13" s="872"/>
      <c r="C13" s="877"/>
      <c r="D13" s="875"/>
      <c r="E13" s="875"/>
      <c r="F13" s="875"/>
      <c r="G13" s="875"/>
      <c r="H13" s="875"/>
      <c r="I13" s="875"/>
      <c r="J13" s="876"/>
      <c r="K13" s="185"/>
      <c r="L13" s="908"/>
      <c r="M13" s="910"/>
      <c r="N13" s="908"/>
      <c r="O13" s="910"/>
      <c r="P13" s="908"/>
      <c r="Q13" s="910"/>
      <c r="R13" s="604"/>
      <c r="S13" s="620"/>
      <c r="T13" s="605"/>
      <c r="U13" s="908"/>
      <c r="V13" s="910"/>
      <c r="W13" s="908"/>
      <c r="X13" s="910"/>
      <c r="Y13" s="186"/>
      <c r="Z13" s="187"/>
      <c r="AA13" s="187"/>
      <c r="AB13" s="187"/>
      <c r="AC13" s="188"/>
      <c r="AD13" s="188"/>
      <c r="AE13" s="188"/>
      <c r="AF13" s="188"/>
      <c r="AG13" s="188"/>
      <c r="AH13" s="188"/>
      <c r="AI13" s="188"/>
      <c r="AJ13" s="188"/>
      <c r="AK13" s="908"/>
      <c r="AL13" s="909"/>
      <c r="AM13" s="909"/>
      <c r="AN13" s="909"/>
      <c r="AO13" s="910"/>
      <c r="AP13" s="2"/>
      <c r="AQ13" s="189">
        <f t="shared" ref="AQ13:AQ34" si="2">IF(P13="材質劣化",2,IF(P13="漏水",3,1))</f>
        <v>1</v>
      </c>
    </row>
    <row r="14" spans="2:86" ht="12" customHeight="1" x14ac:dyDescent="0.15">
      <c r="B14" s="872"/>
      <c r="C14" s="877"/>
      <c r="D14" s="875"/>
      <c r="E14" s="875"/>
      <c r="F14" s="875"/>
      <c r="G14" s="875"/>
      <c r="H14" s="875"/>
      <c r="I14" s="875"/>
      <c r="J14" s="876"/>
      <c r="K14" s="185"/>
      <c r="L14" s="908"/>
      <c r="M14" s="910"/>
      <c r="N14" s="908"/>
      <c r="O14" s="910"/>
      <c r="P14" s="908"/>
      <c r="Q14" s="910"/>
      <c r="R14" s="604"/>
      <c r="S14" s="620"/>
      <c r="T14" s="605"/>
      <c r="U14" s="908"/>
      <c r="V14" s="910"/>
      <c r="W14" s="908"/>
      <c r="X14" s="910"/>
      <c r="Y14" s="186"/>
      <c r="Z14" s="187"/>
      <c r="AA14" s="187"/>
      <c r="AB14" s="187"/>
      <c r="AC14" s="188"/>
      <c r="AD14" s="188"/>
      <c r="AE14" s="188"/>
      <c r="AF14" s="188"/>
      <c r="AG14" s="188"/>
      <c r="AH14" s="188"/>
      <c r="AI14" s="188"/>
      <c r="AJ14" s="188"/>
      <c r="AK14" s="908"/>
      <c r="AL14" s="909"/>
      <c r="AM14" s="909"/>
      <c r="AN14" s="909"/>
      <c r="AO14" s="910"/>
      <c r="AP14" s="2"/>
      <c r="AQ14" s="189">
        <f t="shared" si="2"/>
        <v>1</v>
      </c>
    </row>
    <row r="15" spans="2:86" ht="12" customHeight="1" x14ac:dyDescent="0.15">
      <c r="B15" s="872"/>
      <c r="C15" s="877"/>
      <c r="D15" s="875"/>
      <c r="E15" s="875"/>
      <c r="F15" s="875"/>
      <c r="G15" s="875"/>
      <c r="H15" s="875"/>
      <c r="I15" s="875"/>
      <c r="J15" s="876"/>
      <c r="K15" s="185"/>
      <c r="L15" s="908"/>
      <c r="M15" s="910"/>
      <c r="N15" s="908"/>
      <c r="O15" s="910"/>
      <c r="P15" s="908"/>
      <c r="Q15" s="910"/>
      <c r="R15" s="604"/>
      <c r="S15" s="620"/>
      <c r="T15" s="605"/>
      <c r="U15" s="908"/>
      <c r="V15" s="910"/>
      <c r="W15" s="908"/>
      <c r="X15" s="910"/>
      <c r="Y15" s="186"/>
      <c r="Z15" s="187"/>
      <c r="AA15" s="187"/>
      <c r="AB15" s="187"/>
      <c r="AC15" s="188"/>
      <c r="AD15" s="188"/>
      <c r="AE15" s="188"/>
      <c r="AF15" s="188"/>
      <c r="AG15" s="188"/>
      <c r="AH15" s="188"/>
      <c r="AI15" s="188"/>
      <c r="AJ15" s="188"/>
      <c r="AK15" s="908"/>
      <c r="AL15" s="909"/>
      <c r="AM15" s="909"/>
      <c r="AN15" s="909"/>
      <c r="AO15" s="910"/>
      <c r="AP15" s="2"/>
      <c r="AQ15" s="189">
        <f t="shared" si="2"/>
        <v>1</v>
      </c>
    </row>
    <row r="16" spans="2:86" ht="12" customHeight="1" x14ac:dyDescent="0.15">
      <c r="B16" s="872"/>
      <c r="C16" s="877"/>
      <c r="D16" s="875"/>
      <c r="E16" s="875"/>
      <c r="F16" s="875"/>
      <c r="G16" s="875"/>
      <c r="H16" s="875"/>
      <c r="I16" s="875"/>
      <c r="J16" s="876"/>
      <c r="K16" s="185"/>
      <c r="L16" s="908"/>
      <c r="M16" s="910"/>
      <c r="N16" s="908"/>
      <c r="O16" s="910"/>
      <c r="P16" s="908"/>
      <c r="Q16" s="910"/>
      <c r="R16" s="604"/>
      <c r="S16" s="620"/>
      <c r="T16" s="605"/>
      <c r="U16" s="908"/>
      <c r="V16" s="910"/>
      <c r="W16" s="908"/>
      <c r="X16" s="910"/>
      <c r="Y16" s="186"/>
      <c r="Z16" s="187"/>
      <c r="AA16" s="187"/>
      <c r="AB16" s="187"/>
      <c r="AC16" s="188"/>
      <c r="AD16" s="188"/>
      <c r="AE16" s="188"/>
      <c r="AF16" s="188"/>
      <c r="AG16" s="188"/>
      <c r="AH16" s="188"/>
      <c r="AI16" s="188"/>
      <c r="AJ16" s="188"/>
      <c r="AK16" s="908"/>
      <c r="AL16" s="909"/>
      <c r="AM16" s="909"/>
      <c r="AN16" s="909"/>
      <c r="AO16" s="910"/>
      <c r="AP16" s="2"/>
      <c r="AQ16" s="189">
        <f t="shared" si="2"/>
        <v>1</v>
      </c>
    </row>
    <row r="17" spans="2:46" ht="12" customHeight="1" x14ac:dyDescent="0.15">
      <c r="B17" s="872"/>
      <c r="C17" s="877"/>
      <c r="D17" s="875"/>
      <c r="E17" s="875"/>
      <c r="F17" s="875"/>
      <c r="G17" s="875"/>
      <c r="H17" s="875"/>
      <c r="I17" s="875"/>
      <c r="J17" s="876"/>
      <c r="K17" s="185"/>
      <c r="L17" s="908"/>
      <c r="M17" s="910"/>
      <c r="N17" s="908"/>
      <c r="O17" s="910"/>
      <c r="P17" s="908"/>
      <c r="Q17" s="910"/>
      <c r="R17" s="604"/>
      <c r="S17" s="620"/>
      <c r="T17" s="605"/>
      <c r="U17" s="908"/>
      <c r="V17" s="910"/>
      <c r="W17" s="908"/>
      <c r="X17" s="910"/>
      <c r="Y17" s="186"/>
      <c r="Z17" s="187"/>
      <c r="AA17" s="187"/>
      <c r="AB17" s="187"/>
      <c r="AC17" s="188"/>
      <c r="AD17" s="188"/>
      <c r="AE17" s="188"/>
      <c r="AF17" s="188"/>
      <c r="AG17" s="188"/>
      <c r="AH17" s="188"/>
      <c r="AI17" s="188"/>
      <c r="AJ17" s="188"/>
      <c r="AK17" s="908"/>
      <c r="AL17" s="909"/>
      <c r="AM17" s="909"/>
      <c r="AN17" s="909"/>
      <c r="AO17" s="910"/>
      <c r="AP17" s="2"/>
      <c r="AQ17" s="189">
        <f t="shared" si="2"/>
        <v>1</v>
      </c>
    </row>
    <row r="18" spans="2:46" ht="12" customHeight="1" x14ac:dyDescent="0.15">
      <c r="B18" s="872"/>
      <c r="C18" s="877"/>
      <c r="D18" s="875"/>
      <c r="E18" s="875"/>
      <c r="F18" s="875"/>
      <c r="G18" s="875"/>
      <c r="H18" s="875"/>
      <c r="I18" s="875"/>
      <c r="J18" s="876"/>
      <c r="K18" s="185"/>
      <c r="L18" s="908"/>
      <c r="M18" s="910"/>
      <c r="N18" s="908"/>
      <c r="O18" s="910"/>
      <c r="P18" s="908"/>
      <c r="Q18" s="910"/>
      <c r="R18" s="604"/>
      <c r="S18" s="620"/>
      <c r="T18" s="605"/>
      <c r="U18" s="908"/>
      <c r="V18" s="910"/>
      <c r="W18" s="908"/>
      <c r="X18" s="910"/>
      <c r="Y18" s="186"/>
      <c r="Z18" s="187"/>
      <c r="AA18" s="187"/>
      <c r="AB18" s="187"/>
      <c r="AC18" s="188"/>
      <c r="AD18" s="188"/>
      <c r="AE18" s="188"/>
      <c r="AF18" s="188"/>
      <c r="AG18" s="188"/>
      <c r="AH18" s="188"/>
      <c r="AI18" s="188"/>
      <c r="AJ18" s="188"/>
      <c r="AK18" s="908"/>
      <c r="AL18" s="909"/>
      <c r="AM18" s="909"/>
      <c r="AN18" s="909"/>
      <c r="AO18" s="910"/>
      <c r="AP18" s="2"/>
      <c r="AQ18" s="189">
        <f t="shared" si="2"/>
        <v>1</v>
      </c>
    </row>
    <row r="19" spans="2:46" ht="12" customHeight="1" x14ac:dyDescent="0.15">
      <c r="B19" s="872"/>
      <c r="C19" s="877"/>
      <c r="D19" s="875"/>
      <c r="E19" s="875"/>
      <c r="F19" s="875"/>
      <c r="G19" s="875"/>
      <c r="H19" s="875"/>
      <c r="I19" s="875"/>
      <c r="J19" s="876"/>
      <c r="K19" s="185"/>
      <c r="L19" s="908"/>
      <c r="M19" s="910"/>
      <c r="N19" s="908"/>
      <c r="O19" s="910"/>
      <c r="P19" s="908"/>
      <c r="Q19" s="910"/>
      <c r="R19" s="604"/>
      <c r="S19" s="620"/>
      <c r="T19" s="605"/>
      <c r="U19" s="908"/>
      <c r="V19" s="910"/>
      <c r="W19" s="908"/>
      <c r="X19" s="910"/>
      <c r="Y19" s="186"/>
      <c r="Z19" s="187"/>
      <c r="AA19" s="187"/>
      <c r="AB19" s="187"/>
      <c r="AC19" s="188"/>
      <c r="AD19" s="188"/>
      <c r="AE19" s="188"/>
      <c r="AF19" s="188"/>
      <c r="AG19" s="188"/>
      <c r="AH19" s="188"/>
      <c r="AI19" s="188"/>
      <c r="AJ19" s="188"/>
      <c r="AK19" s="908"/>
      <c r="AL19" s="909"/>
      <c r="AM19" s="909"/>
      <c r="AN19" s="909"/>
      <c r="AO19" s="910"/>
      <c r="AP19" s="2"/>
      <c r="AQ19" s="189">
        <f t="shared" si="2"/>
        <v>1</v>
      </c>
    </row>
    <row r="20" spans="2:46" ht="12" customHeight="1" x14ac:dyDescent="0.15">
      <c r="B20" s="872"/>
      <c r="C20" s="877"/>
      <c r="D20" s="875"/>
      <c r="E20" s="875"/>
      <c r="F20" s="875"/>
      <c r="G20" s="875"/>
      <c r="H20" s="875"/>
      <c r="I20" s="875"/>
      <c r="J20" s="876"/>
      <c r="K20" s="185"/>
      <c r="L20" s="908"/>
      <c r="M20" s="910"/>
      <c r="N20" s="908"/>
      <c r="O20" s="910"/>
      <c r="P20" s="908"/>
      <c r="Q20" s="910"/>
      <c r="R20" s="604"/>
      <c r="S20" s="620"/>
      <c r="T20" s="605"/>
      <c r="U20" s="908"/>
      <c r="V20" s="910"/>
      <c r="W20" s="908"/>
      <c r="X20" s="910"/>
      <c r="Y20" s="186"/>
      <c r="Z20" s="187"/>
      <c r="AA20" s="187"/>
      <c r="AB20" s="187"/>
      <c r="AC20" s="188"/>
      <c r="AD20" s="188"/>
      <c r="AE20" s="188"/>
      <c r="AF20" s="188"/>
      <c r="AG20" s="188"/>
      <c r="AH20" s="188"/>
      <c r="AI20" s="188"/>
      <c r="AJ20" s="188"/>
      <c r="AK20" s="908"/>
      <c r="AL20" s="909"/>
      <c r="AM20" s="909"/>
      <c r="AN20" s="909"/>
      <c r="AO20" s="910"/>
      <c r="AP20" s="2"/>
      <c r="AQ20" s="189">
        <f t="shared" si="2"/>
        <v>1</v>
      </c>
    </row>
    <row r="21" spans="2:46" ht="12" customHeight="1" x14ac:dyDescent="0.15">
      <c r="B21" s="872"/>
      <c r="C21" s="877"/>
      <c r="D21" s="875"/>
      <c r="E21" s="875"/>
      <c r="F21" s="875"/>
      <c r="G21" s="875"/>
      <c r="H21" s="875"/>
      <c r="I21" s="875"/>
      <c r="J21" s="876"/>
      <c r="K21" s="185"/>
      <c r="L21" s="908"/>
      <c r="M21" s="910"/>
      <c r="N21" s="908"/>
      <c r="O21" s="910"/>
      <c r="P21" s="908"/>
      <c r="Q21" s="910"/>
      <c r="R21" s="604"/>
      <c r="S21" s="620"/>
      <c r="T21" s="605"/>
      <c r="U21" s="908"/>
      <c r="V21" s="910"/>
      <c r="W21" s="908"/>
      <c r="X21" s="910"/>
      <c r="Y21" s="186"/>
      <c r="Z21" s="187"/>
      <c r="AA21" s="187"/>
      <c r="AB21" s="187"/>
      <c r="AC21" s="188"/>
      <c r="AD21" s="188"/>
      <c r="AE21" s="188"/>
      <c r="AF21" s="188"/>
      <c r="AG21" s="188"/>
      <c r="AH21" s="188"/>
      <c r="AI21" s="188"/>
      <c r="AJ21" s="188"/>
      <c r="AK21" s="908"/>
      <c r="AL21" s="909"/>
      <c r="AM21" s="909"/>
      <c r="AN21" s="909"/>
      <c r="AO21" s="910"/>
      <c r="AP21" s="2"/>
      <c r="AQ21" s="189">
        <f>IF(P21="材質劣化",2,IF(P21="漏水",3,1))</f>
        <v>1</v>
      </c>
    </row>
    <row r="22" spans="2:46" ht="12" customHeight="1" x14ac:dyDescent="0.15">
      <c r="B22" s="872"/>
      <c r="C22" s="877"/>
      <c r="D22" s="875"/>
      <c r="E22" s="875"/>
      <c r="F22" s="875"/>
      <c r="G22" s="875"/>
      <c r="H22" s="875"/>
      <c r="I22" s="875"/>
      <c r="J22" s="876"/>
      <c r="K22" s="185"/>
      <c r="L22" s="908"/>
      <c r="M22" s="910"/>
      <c r="N22" s="908"/>
      <c r="O22" s="910"/>
      <c r="P22" s="908"/>
      <c r="Q22" s="910"/>
      <c r="R22" s="604"/>
      <c r="S22" s="620"/>
      <c r="T22" s="605"/>
      <c r="U22" s="908"/>
      <c r="V22" s="910"/>
      <c r="W22" s="908"/>
      <c r="X22" s="910"/>
      <c r="Y22" s="186"/>
      <c r="Z22" s="187"/>
      <c r="AA22" s="187"/>
      <c r="AB22" s="187"/>
      <c r="AC22" s="188"/>
      <c r="AD22" s="188"/>
      <c r="AE22" s="188"/>
      <c r="AF22" s="188"/>
      <c r="AG22" s="188"/>
      <c r="AH22" s="188"/>
      <c r="AI22" s="188"/>
      <c r="AJ22" s="188"/>
      <c r="AK22" s="908"/>
      <c r="AL22" s="909"/>
      <c r="AM22" s="909"/>
      <c r="AN22" s="909"/>
      <c r="AO22" s="910"/>
      <c r="AP22" s="2"/>
      <c r="AQ22" s="189">
        <f t="shared" si="2"/>
        <v>1</v>
      </c>
    </row>
    <row r="23" spans="2:46" ht="12" customHeight="1" x14ac:dyDescent="0.15">
      <c r="B23" s="872"/>
      <c r="C23" s="877"/>
      <c r="D23" s="875"/>
      <c r="E23" s="875"/>
      <c r="F23" s="875"/>
      <c r="G23" s="875"/>
      <c r="H23" s="875"/>
      <c r="I23" s="875"/>
      <c r="J23" s="876"/>
      <c r="K23" s="185"/>
      <c r="L23" s="908"/>
      <c r="M23" s="910"/>
      <c r="N23" s="908"/>
      <c r="O23" s="910"/>
      <c r="P23" s="908"/>
      <c r="Q23" s="910"/>
      <c r="R23" s="604"/>
      <c r="S23" s="620"/>
      <c r="T23" s="605"/>
      <c r="U23" s="908"/>
      <c r="V23" s="910"/>
      <c r="W23" s="908"/>
      <c r="X23" s="910"/>
      <c r="Y23" s="186"/>
      <c r="Z23" s="187"/>
      <c r="AA23" s="187"/>
      <c r="AB23" s="187"/>
      <c r="AC23" s="188"/>
      <c r="AD23" s="188"/>
      <c r="AE23" s="188"/>
      <c r="AF23" s="188"/>
      <c r="AG23" s="188"/>
      <c r="AH23" s="188"/>
      <c r="AI23" s="188"/>
      <c r="AJ23" s="188"/>
      <c r="AK23" s="908"/>
      <c r="AL23" s="909"/>
      <c r="AM23" s="909"/>
      <c r="AN23" s="909"/>
      <c r="AO23" s="910"/>
      <c r="AP23" s="2"/>
      <c r="AQ23" s="189">
        <f t="shared" si="2"/>
        <v>1</v>
      </c>
    </row>
    <row r="24" spans="2:46" ht="12" customHeight="1" x14ac:dyDescent="0.15">
      <c r="B24" s="872"/>
      <c r="C24" s="877"/>
      <c r="D24" s="875"/>
      <c r="E24" s="875"/>
      <c r="F24" s="875"/>
      <c r="G24" s="875"/>
      <c r="H24" s="875"/>
      <c r="I24" s="875"/>
      <c r="J24" s="876"/>
      <c r="K24" s="185"/>
      <c r="L24" s="908"/>
      <c r="M24" s="910"/>
      <c r="N24" s="908"/>
      <c r="O24" s="910"/>
      <c r="P24" s="908"/>
      <c r="Q24" s="910"/>
      <c r="R24" s="604"/>
      <c r="S24" s="620"/>
      <c r="T24" s="605"/>
      <c r="U24" s="908"/>
      <c r="V24" s="910"/>
      <c r="W24" s="908"/>
      <c r="X24" s="910"/>
      <c r="Y24" s="186"/>
      <c r="Z24" s="187"/>
      <c r="AA24" s="187"/>
      <c r="AB24" s="187"/>
      <c r="AC24" s="188"/>
      <c r="AD24" s="188"/>
      <c r="AE24" s="188"/>
      <c r="AF24" s="188"/>
      <c r="AG24" s="188"/>
      <c r="AH24" s="188"/>
      <c r="AI24" s="188"/>
      <c r="AJ24" s="188"/>
      <c r="AK24" s="908"/>
      <c r="AL24" s="909"/>
      <c r="AM24" s="909"/>
      <c r="AN24" s="909"/>
      <c r="AO24" s="910"/>
      <c r="AP24" s="2"/>
      <c r="AQ24" s="189">
        <f t="shared" si="2"/>
        <v>1</v>
      </c>
    </row>
    <row r="25" spans="2:46" ht="12" customHeight="1" x14ac:dyDescent="0.15">
      <c r="B25" s="872"/>
      <c r="C25" s="877"/>
      <c r="D25" s="875"/>
      <c r="E25" s="875"/>
      <c r="F25" s="875"/>
      <c r="G25" s="875"/>
      <c r="H25" s="875"/>
      <c r="I25" s="875"/>
      <c r="J25" s="876"/>
      <c r="K25" s="185"/>
      <c r="L25" s="908"/>
      <c r="M25" s="910"/>
      <c r="N25" s="908"/>
      <c r="O25" s="910"/>
      <c r="P25" s="908"/>
      <c r="Q25" s="910"/>
      <c r="R25" s="604"/>
      <c r="S25" s="620"/>
      <c r="T25" s="605"/>
      <c r="U25" s="908"/>
      <c r="V25" s="910"/>
      <c r="W25" s="908"/>
      <c r="X25" s="910"/>
      <c r="Y25" s="186"/>
      <c r="Z25" s="187"/>
      <c r="AA25" s="187"/>
      <c r="AB25" s="187"/>
      <c r="AC25" s="188"/>
      <c r="AD25" s="188"/>
      <c r="AE25" s="188"/>
      <c r="AF25" s="188"/>
      <c r="AG25" s="188"/>
      <c r="AH25" s="188"/>
      <c r="AI25" s="188"/>
      <c r="AJ25" s="188"/>
      <c r="AK25" s="908"/>
      <c r="AL25" s="909"/>
      <c r="AM25" s="909"/>
      <c r="AN25" s="909"/>
      <c r="AO25" s="910"/>
      <c r="AP25" s="2"/>
      <c r="AQ25" s="189">
        <f t="shared" si="2"/>
        <v>1</v>
      </c>
    </row>
    <row r="26" spans="2:46" ht="12" customHeight="1" x14ac:dyDescent="0.15">
      <c r="B26" s="872"/>
      <c r="C26" s="877"/>
      <c r="D26" s="875"/>
      <c r="E26" s="875"/>
      <c r="F26" s="875"/>
      <c r="G26" s="875"/>
      <c r="H26" s="875"/>
      <c r="I26" s="875"/>
      <c r="J26" s="876"/>
      <c r="K26" s="185"/>
      <c r="L26" s="908"/>
      <c r="M26" s="910"/>
      <c r="N26" s="908"/>
      <c r="O26" s="910"/>
      <c r="P26" s="908"/>
      <c r="Q26" s="910"/>
      <c r="R26" s="604"/>
      <c r="S26" s="620"/>
      <c r="T26" s="605"/>
      <c r="U26" s="908"/>
      <c r="V26" s="910"/>
      <c r="W26" s="908"/>
      <c r="X26" s="910"/>
      <c r="Y26" s="186"/>
      <c r="Z26" s="187"/>
      <c r="AA26" s="187"/>
      <c r="AB26" s="187"/>
      <c r="AC26" s="188"/>
      <c r="AD26" s="188"/>
      <c r="AE26" s="188"/>
      <c r="AF26" s="188"/>
      <c r="AG26" s="188"/>
      <c r="AH26" s="188"/>
      <c r="AI26" s="188"/>
      <c r="AJ26" s="188"/>
      <c r="AK26" s="908"/>
      <c r="AL26" s="909"/>
      <c r="AM26" s="909"/>
      <c r="AN26" s="909"/>
      <c r="AO26" s="910"/>
      <c r="AP26" s="2"/>
      <c r="AQ26" s="189">
        <f t="shared" si="2"/>
        <v>1</v>
      </c>
    </row>
    <row r="27" spans="2:46" ht="12" customHeight="1" x14ac:dyDescent="0.15">
      <c r="B27" s="872"/>
      <c r="C27" s="877"/>
      <c r="D27" s="875"/>
      <c r="E27" s="875"/>
      <c r="F27" s="875"/>
      <c r="G27" s="875"/>
      <c r="H27" s="875"/>
      <c r="I27" s="875"/>
      <c r="J27" s="876"/>
      <c r="K27" s="185"/>
      <c r="L27" s="908"/>
      <c r="M27" s="910"/>
      <c r="N27" s="908"/>
      <c r="O27" s="910"/>
      <c r="P27" s="908"/>
      <c r="Q27" s="910"/>
      <c r="R27" s="604"/>
      <c r="S27" s="620"/>
      <c r="T27" s="605"/>
      <c r="U27" s="908"/>
      <c r="V27" s="910"/>
      <c r="W27" s="908"/>
      <c r="X27" s="910"/>
      <c r="Y27" s="186"/>
      <c r="Z27" s="187"/>
      <c r="AA27" s="187"/>
      <c r="AB27" s="187"/>
      <c r="AC27" s="188"/>
      <c r="AD27" s="188"/>
      <c r="AE27" s="188"/>
      <c r="AF27" s="188"/>
      <c r="AG27" s="188"/>
      <c r="AH27" s="188"/>
      <c r="AI27" s="188"/>
      <c r="AJ27" s="188"/>
      <c r="AK27" s="908"/>
      <c r="AL27" s="909"/>
      <c r="AM27" s="909"/>
      <c r="AN27" s="909"/>
      <c r="AO27" s="910"/>
      <c r="AP27" s="2"/>
      <c r="AQ27" s="189">
        <f t="shared" si="2"/>
        <v>1</v>
      </c>
    </row>
    <row r="28" spans="2:46" ht="12" customHeight="1" x14ac:dyDescent="0.15">
      <c r="B28" s="872"/>
      <c r="C28" s="877"/>
      <c r="D28" s="875"/>
      <c r="E28" s="875"/>
      <c r="F28" s="875"/>
      <c r="G28" s="875"/>
      <c r="H28" s="875"/>
      <c r="I28" s="875"/>
      <c r="J28" s="876"/>
      <c r="K28" s="185"/>
      <c r="L28" s="908"/>
      <c r="M28" s="910"/>
      <c r="N28" s="908"/>
      <c r="O28" s="910"/>
      <c r="P28" s="908"/>
      <c r="Q28" s="910"/>
      <c r="R28" s="604"/>
      <c r="S28" s="620"/>
      <c r="T28" s="605"/>
      <c r="U28" s="908"/>
      <c r="V28" s="910"/>
      <c r="W28" s="908"/>
      <c r="X28" s="910"/>
      <c r="Y28" s="186"/>
      <c r="Z28" s="187"/>
      <c r="AA28" s="187"/>
      <c r="AB28" s="187"/>
      <c r="AC28" s="188"/>
      <c r="AD28" s="188"/>
      <c r="AE28" s="188"/>
      <c r="AF28" s="188"/>
      <c r="AG28" s="188"/>
      <c r="AH28" s="188"/>
      <c r="AI28" s="188"/>
      <c r="AJ28" s="188"/>
      <c r="AK28" s="908"/>
      <c r="AL28" s="909"/>
      <c r="AM28" s="909"/>
      <c r="AN28" s="909"/>
      <c r="AO28" s="910"/>
      <c r="AP28" s="2"/>
      <c r="AQ28" s="189">
        <f t="shared" si="2"/>
        <v>1</v>
      </c>
    </row>
    <row r="29" spans="2:46" ht="12" customHeight="1" x14ac:dyDescent="0.15">
      <c r="B29" s="872"/>
      <c r="C29" s="877"/>
      <c r="D29" s="875"/>
      <c r="E29" s="875"/>
      <c r="F29" s="875"/>
      <c r="G29" s="875"/>
      <c r="H29" s="875"/>
      <c r="I29" s="875"/>
      <c r="J29" s="876"/>
      <c r="K29" s="185"/>
      <c r="L29" s="908"/>
      <c r="M29" s="910"/>
      <c r="N29" s="908"/>
      <c r="O29" s="910"/>
      <c r="P29" s="908"/>
      <c r="Q29" s="910"/>
      <c r="R29" s="604"/>
      <c r="S29" s="620"/>
      <c r="T29" s="605"/>
      <c r="U29" s="908"/>
      <c r="V29" s="910"/>
      <c r="W29" s="908"/>
      <c r="X29" s="910"/>
      <c r="Y29" s="186"/>
      <c r="Z29" s="187"/>
      <c r="AA29" s="187"/>
      <c r="AB29" s="187"/>
      <c r="AC29" s="188"/>
      <c r="AD29" s="188"/>
      <c r="AE29" s="188"/>
      <c r="AF29" s="188"/>
      <c r="AG29" s="188"/>
      <c r="AH29" s="188"/>
      <c r="AI29" s="188"/>
      <c r="AJ29" s="188"/>
      <c r="AK29" s="908"/>
      <c r="AL29" s="909"/>
      <c r="AM29" s="909"/>
      <c r="AN29" s="909"/>
      <c r="AO29" s="910"/>
      <c r="AP29" s="2"/>
      <c r="AQ29" s="189">
        <f t="shared" si="2"/>
        <v>1</v>
      </c>
    </row>
    <row r="30" spans="2:46" ht="12" customHeight="1" x14ac:dyDescent="0.15">
      <c r="B30" s="872"/>
      <c r="C30" s="877"/>
      <c r="D30" s="875"/>
      <c r="E30" s="875"/>
      <c r="F30" s="875"/>
      <c r="G30" s="875"/>
      <c r="H30" s="875"/>
      <c r="I30" s="875"/>
      <c r="J30" s="876"/>
      <c r="K30" s="185"/>
      <c r="L30" s="908"/>
      <c r="M30" s="910"/>
      <c r="N30" s="908"/>
      <c r="O30" s="910"/>
      <c r="P30" s="908"/>
      <c r="Q30" s="910"/>
      <c r="R30" s="604"/>
      <c r="S30" s="620"/>
      <c r="T30" s="605"/>
      <c r="U30" s="908"/>
      <c r="V30" s="910"/>
      <c r="W30" s="908"/>
      <c r="X30" s="910"/>
      <c r="Y30" s="186"/>
      <c r="Z30" s="187"/>
      <c r="AA30" s="187"/>
      <c r="AB30" s="187"/>
      <c r="AC30" s="188"/>
      <c r="AD30" s="188"/>
      <c r="AE30" s="188"/>
      <c r="AF30" s="188"/>
      <c r="AG30" s="188"/>
      <c r="AH30" s="188"/>
      <c r="AI30" s="188"/>
      <c r="AJ30" s="188"/>
      <c r="AK30" s="908"/>
      <c r="AL30" s="909"/>
      <c r="AM30" s="909"/>
      <c r="AN30" s="909"/>
      <c r="AO30" s="910"/>
      <c r="AP30" s="2"/>
      <c r="AQ30" s="189">
        <f t="shared" si="2"/>
        <v>1</v>
      </c>
    </row>
    <row r="31" spans="2:46" ht="12" customHeight="1" x14ac:dyDescent="0.15">
      <c r="B31" s="872"/>
      <c r="C31" s="877"/>
      <c r="D31" s="875"/>
      <c r="E31" s="875"/>
      <c r="F31" s="875"/>
      <c r="G31" s="875"/>
      <c r="H31" s="875"/>
      <c r="I31" s="875"/>
      <c r="J31" s="876"/>
      <c r="K31" s="185"/>
      <c r="L31" s="908"/>
      <c r="M31" s="910"/>
      <c r="N31" s="908"/>
      <c r="O31" s="910"/>
      <c r="P31" s="908"/>
      <c r="Q31" s="910"/>
      <c r="R31" s="604"/>
      <c r="S31" s="620"/>
      <c r="T31" s="605"/>
      <c r="U31" s="908"/>
      <c r="V31" s="910"/>
      <c r="W31" s="908"/>
      <c r="X31" s="910"/>
      <c r="Y31" s="186"/>
      <c r="Z31" s="187"/>
      <c r="AA31" s="187"/>
      <c r="AB31" s="187"/>
      <c r="AC31" s="188"/>
      <c r="AD31" s="188"/>
      <c r="AE31" s="188"/>
      <c r="AF31" s="188"/>
      <c r="AG31" s="188"/>
      <c r="AH31" s="188"/>
      <c r="AI31" s="188"/>
      <c r="AJ31" s="188"/>
      <c r="AK31" s="908"/>
      <c r="AL31" s="909"/>
      <c r="AM31" s="909"/>
      <c r="AN31" s="909"/>
      <c r="AO31" s="910"/>
      <c r="AP31" s="2"/>
      <c r="AQ31" s="189">
        <f t="shared" si="2"/>
        <v>1</v>
      </c>
    </row>
    <row r="32" spans="2:46" ht="12" customHeight="1" x14ac:dyDescent="0.15">
      <c r="B32" s="872"/>
      <c r="C32" s="877"/>
      <c r="D32" s="875"/>
      <c r="E32" s="875"/>
      <c r="F32" s="875"/>
      <c r="G32" s="875"/>
      <c r="H32" s="875"/>
      <c r="I32" s="875"/>
      <c r="J32" s="876"/>
      <c r="K32" s="185"/>
      <c r="L32" s="908"/>
      <c r="M32" s="910"/>
      <c r="N32" s="908"/>
      <c r="O32" s="910"/>
      <c r="P32" s="908"/>
      <c r="Q32" s="910"/>
      <c r="R32" s="604"/>
      <c r="S32" s="620"/>
      <c r="T32" s="605"/>
      <c r="U32" s="908"/>
      <c r="V32" s="910"/>
      <c r="W32" s="908"/>
      <c r="X32" s="910"/>
      <c r="Y32" s="186"/>
      <c r="Z32" s="187"/>
      <c r="AA32" s="187"/>
      <c r="AB32" s="187"/>
      <c r="AC32" s="188"/>
      <c r="AD32" s="188"/>
      <c r="AE32" s="188"/>
      <c r="AF32" s="188"/>
      <c r="AG32" s="188"/>
      <c r="AH32" s="188"/>
      <c r="AI32" s="188"/>
      <c r="AJ32" s="188"/>
      <c r="AK32" s="908"/>
      <c r="AL32" s="909"/>
      <c r="AM32" s="909"/>
      <c r="AN32" s="909"/>
      <c r="AO32" s="910"/>
      <c r="AP32" s="2"/>
      <c r="AQ32" s="189">
        <f t="shared" si="2"/>
        <v>1</v>
      </c>
      <c r="AS32" s="856"/>
      <c r="AT32" s="856"/>
    </row>
    <row r="33" spans="2:86" ht="12" customHeight="1" x14ac:dyDescent="0.15">
      <c r="B33" s="872"/>
      <c r="C33" s="877"/>
      <c r="D33" s="875"/>
      <c r="E33" s="875"/>
      <c r="F33" s="875"/>
      <c r="G33" s="875"/>
      <c r="H33" s="875"/>
      <c r="I33" s="875"/>
      <c r="J33" s="876"/>
      <c r="K33" s="185"/>
      <c r="L33" s="908"/>
      <c r="M33" s="910"/>
      <c r="N33" s="908"/>
      <c r="O33" s="910"/>
      <c r="P33" s="908"/>
      <c r="Q33" s="910"/>
      <c r="R33" s="604"/>
      <c r="S33" s="620"/>
      <c r="T33" s="605"/>
      <c r="U33" s="908"/>
      <c r="V33" s="910"/>
      <c r="W33" s="908"/>
      <c r="X33" s="910"/>
      <c r="Y33" s="186"/>
      <c r="Z33" s="187"/>
      <c r="AA33" s="187"/>
      <c r="AB33" s="187"/>
      <c r="AC33" s="188"/>
      <c r="AD33" s="188"/>
      <c r="AE33" s="188"/>
      <c r="AF33" s="188"/>
      <c r="AG33" s="188"/>
      <c r="AH33" s="188"/>
      <c r="AI33" s="188"/>
      <c r="AJ33" s="188"/>
      <c r="AK33" s="908"/>
      <c r="AL33" s="909"/>
      <c r="AM33" s="909"/>
      <c r="AN33" s="909"/>
      <c r="AO33" s="910"/>
      <c r="AP33" s="2"/>
      <c r="AQ33" s="189">
        <f t="shared" si="2"/>
        <v>1</v>
      </c>
      <c r="AS33" s="911"/>
      <c r="AT33" s="911"/>
    </row>
    <row r="34" spans="2:86" ht="12" customHeight="1" x14ac:dyDescent="0.15">
      <c r="B34" s="872"/>
      <c r="C34" s="877"/>
      <c r="D34" s="875"/>
      <c r="E34" s="875"/>
      <c r="F34" s="875"/>
      <c r="G34" s="875"/>
      <c r="H34" s="875"/>
      <c r="I34" s="875"/>
      <c r="J34" s="876"/>
      <c r="K34" s="185"/>
      <c r="L34" s="908"/>
      <c r="M34" s="910"/>
      <c r="N34" s="908"/>
      <c r="O34" s="910"/>
      <c r="P34" s="908"/>
      <c r="Q34" s="910"/>
      <c r="R34" s="604"/>
      <c r="S34" s="620"/>
      <c r="T34" s="605"/>
      <c r="U34" s="908"/>
      <c r="V34" s="910"/>
      <c r="W34" s="908"/>
      <c r="X34" s="910"/>
      <c r="Y34" s="186"/>
      <c r="Z34" s="187"/>
      <c r="AA34" s="187"/>
      <c r="AB34" s="187"/>
      <c r="AC34" s="188"/>
      <c r="AD34" s="188"/>
      <c r="AE34" s="188"/>
      <c r="AF34" s="188"/>
      <c r="AG34" s="188"/>
      <c r="AH34" s="188"/>
      <c r="AI34" s="188"/>
      <c r="AJ34" s="188"/>
      <c r="AK34" s="908"/>
      <c r="AL34" s="909"/>
      <c r="AM34" s="909"/>
      <c r="AN34" s="909"/>
      <c r="AO34" s="910"/>
      <c r="AP34" s="2"/>
      <c r="AQ34" s="189">
        <f t="shared" si="2"/>
        <v>1</v>
      </c>
      <c r="AS34" s="912"/>
      <c r="AT34" s="912"/>
    </row>
    <row r="35" spans="2:86" ht="12" customHeight="1" x14ac:dyDescent="0.15">
      <c r="B35" s="872"/>
      <c r="C35" s="877"/>
      <c r="D35" s="875"/>
      <c r="E35" s="875"/>
      <c r="F35" s="875"/>
      <c r="G35" s="875"/>
      <c r="H35" s="875"/>
      <c r="I35" s="875"/>
      <c r="J35" s="876"/>
      <c r="K35" s="913" t="s">
        <v>945</v>
      </c>
      <c r="L35" s="898" t="s">
        <v>946</v>
      </c>
      <c r="M35" s="898"/>
      <c r="N35" s="898"/>
      <c r="O35" s="898"/>
      <c r="P35" s="898"/>
      <c r="Q35" s="898"/>
      <c r="R35" s="898"/>
      <c r="S35" s="898"/>
      <c r="T35" s="898"/>
      <c r="U35" s="898"/>
      <c r="V35" s="898"/>
      <c r="W35" s="898"/>
      <c r="X35" s="898"/>
      <c r="Y35" s="884" t="s">
        <v>947</v>
      </c>
      <c r="Z35" s="885"/>
      <c r="AA35" s="885"/>
      <c r="AB35" s="886"/>
      <c r="AC35" s="190">
        <f t="shared" ref="AC35:AJ35" si="3">SUM(AC11:AC34)</f>
        <v>0</v>
      </c>
      <c r="AD35" s="190">
        <f t="shared" si="3"/>
        <v>0</v>
      </c>
      <c r="AE35" s="190">
        <f>SUM(AE11:AE34)</f>
        <v>0</v>
      </c>
      <c r="AF35" s="190">
        <f t="shared" si="3"/>
        <v>2.5000000000000001E-3</v>
      </c>
      <c r="AG35" s="190">
        <f t="shared" si="3"/>
        <v>0</v>
      </c>
      <c r="AH35" s="190">
        <f t="shared" si="3"/>
        <v>0</v>
      </c>
      <c r="AI35" s="190">
        <f t="shared" si="3"/>
        <v>0</v>
      </c>
      <c r="AJ35" s="191">
        <f t="shared" si="3"/>
        <v>0</v>
      </c>
      <c r="AK35" s="898" t="s">
        <v>948</v>
      </c>
      <c r="AL35" s="898"/>
      <c r="AM35" s="915" t="s">
        <v>949</v>
      </c>
      <c r="AN35" s="915"/>
      <c r="AO35" s="915"/>
      <c r="AP35" s="2"/>
    </row>
    <row r="36" spans="2:86" ht="12" customHeight="1" x14ac:dyDescent="0.15">
      <c r="B36" s="872"/>
      <c r="C36" s="877"/>
      <c r="D36" s="875"/>
      <c r="E36" s="875"/>
      <c r="F36" s="875"/>
      <c r="G36" s="875"/>
      <c r="H36" s="875"/>
      <c r="I36" s="875"/>
      <c r="J36" s="876"/>
      <c r="K36" s="914"/>
      <c r="L36" s="892" t="s">
        <v>950</v>
      </c>
      <c r="M36" s="899"/>
      <c r="N36" s="893"/>
      <c r="O36" s="892" t="s">
        <v>951</v>
      </c>
      <c r="P36" s="899"/>
      <c r="Q36" s="899"/>
      <c r="R36" s="899"/>
      <c r="S36" s="899"/>
      <c r="T36" s="899"/>
      <c r="U36" s="899"/>
      <c r="V36" s="899"/>
      <c r="W36" s="899"/>
      <c r="X36" s="893"/>
      <c r="Y36" s="183" t="s">
        <v>527</v>
      </c>
      <c r="Z36" s="184" t="s">
        <v>526</v>
      </c>
      <c r="AA36" s="184" t="s">
        <v>943</v>
      </c>
      <c r="AB36" s="184" t="s">
        <v>944</v>
      </c>
      <c r="AC36" s="184" t="s">
        <v>527</v>
      </c>
      <c r="AD36" s="184" t="s">
        <v>526</v>
      </c>
      <c r="AE36" s="184" t="s">
        <v>943</v>
      </c>
      <c r="AF36" s="184" t="s">
        <v>944</v>
      </c>
      <c r="AG36" s="184" t="s">
        <v>527</v>
      </c>
      <c r="AH36" s="184" t="s">
        <v>526</v>
      </c>
      <c r="AI36" s="184" t="s">
        <v>943</v>
      </c>
      <c r="AJ36" s="192" t="s">
        <v>944</v>
      </c>
      <c r="AK36" s="898"/>
      <c r="AL36" s="898"/>
      <c r="AM36" s="915"/>
      <c r="AN36" s="915"/>
      <c r="AO36" s="915"/>
      <c r="AP36" s="2"/>
    </row>
    <row r="37" spans="2:86" ht="14.25" customHeight="1" x14ac:dyDescent="0.15">
      <c r="B37" s="872"/>
      <c r="C37" s="877"/>
      <c r="D37" s="875"/>
      <c r="E37" s="875"/>
      <c r="F37" s="875"/>
      <c r="G37" s="875"/>
      <c r="H37" s="875"/>
      <c r="I37" s="875"/>
      <c r="J37" s="876"/>
      <c r="K37" s="914"/>
      <c r="L37" s="894"/>
      <c r="M37" s="903"/>
      <c r="N37" s="895"/>
      <c r="O37" s="894"/>
      <c r="P37" s="903"/>
      <c r="Q37" s="903"/>
      <c r="R37" s="903"/>
      <c r="S37" s="903"/>
      <c r="T37" s="903"/>
      <c r="U37" s="903"/>
      <c r="V37" s="903"/>
      <c r="W37" s="903"/>
      <c r="X37" s="895"/>
      <c r="Y37" s="916">
        <f>COUNTIF(Y11:Y34,"〇")</f>
        <v>0</v>
      </c>
      <c r="Z37" s="916">
        <f>COUNTIF(Z11:Z34,"〇")</f>
        <v>0</v>
      </c>
      <c r="AA37" s="916">
        <f>COUNTIF(AA11:AA34,"〇")</f>
        <v>0</v>
      </c>
      <c r="AB37" s="916">
        <f>COUNTIF(AB11:AB34,"〇")</f>
        <v>0</v>
      </c>
      <c r="AC37" s="916">
        <f>COUNTA(AC11:AC34)</f>
        <v>0</v>
      </c>
      <c r="AD37" s="916">
        <f t="shared" ref="AD37:AI37" si="4">COUNTA(AD11:AD34)</f>
        <v>0</v>
      </c>
      <c r="AE37" s="916">
        <f t="shared" si="4"/>
        <v>0</v>
      </c>
      <c r="AF37" s="916">
        <f t="shared" si="4"/>
        <v>1</v>
      </c>
      <c r="AG37" s="916">
        <f t="shared" si="4"/>
        <v>0</v>
      </c>
      <c r="AH37" s="916">
        <f t="shared" si="4"/>
        <v>0</v>
      </c>
      <c r="AI37" s="916">
        <f t="shared" si="4"/>
        <v>0</v>
      </c>
      <c r="AJ37" s="916">
        <f>COUNTA(AJ11:AJ34)</f>
        <v>0</v>
      </c>
      <c r="AK37" s="898"/>
      <c r="AL37" s="898"/>
      <c r="AM37" s="915"/>
      <c r="AN37" s="915"/>
      <c r="AO37" s="915"/>
      <c r="AP37" s="2"/>
    </row>
    <row r="38" spans="2:86" ht="14.25" customHeight="1" x14ac:dyDescent="0.15">
      <c r="B38" s="872"/>
      <c r="C38" s="877"/>
      <c r="D38" s="875"/>
      <c r="E38" s="875"/>
      <c r="F38" s="875"/>
      <c r="G38" s="875"/>
      <c r="H38" s="875"/>
      <c r="I38" s="875"/>
      <c r="J38" s="876"/>
      <c r="K38" s="914"/>
      <c r="L38" s="896"/>
      <c r="M38" s="900"/>
      <c r="N38" s="897"/>
      <c r="O38" s="896"/>
      <c r="P38" s="900"/>
      <c r="Q38" s="900"/>
      <c r="R38" s="900"/>
      <c r="S38" s="900"/>
      <c r="T38" s="900"/>
      <c r="U38" s="900"/>
      <c r="V38" s="900"/>
      <c r="W38" s="900"/>
      <c r="X38" s="897"/>
      <c r="Y38" s="916"/>
      <c r="Z38" s="916"/>
      <c r="AA38" s="916"/>
      <c r="AB38" s="916"/>
      <c r="AC38" s="916"/>
      <c r="AD38" s="916"/>
      <c r="AE38" s="916"/>
      <c r="AF38" s="916"/>
      <c r="AG38" s="916"/>
      <c r="AH38" s="916"/>
      <c r="AI38" s="916"/>
      <c r="AJ38" s="916"/>
      <c r="AK38" s="898"/>
      <c r="AL38" s="898"/>
      <c r="AM38" s="915"/>
      <c r="AN38" s="915"/>
      <c r="AO38" s="915"/>
      <c r="AP38" s="2"/>
    </row>
    <row r="39" spans="2:86" ht="12" customHeight="1" x14ac:dyDescent="0.15">
      <c r="B39" s="872"/>
      <c r="C39" s="877"/>
      <c r="D39" s="875"/>
      <c r="E39" s="875"/>
      <c r="F39" s="875"/>
      <c r="G39" s="875"/>
      <c r="H39" s="875"/>
      <c r="I39" s="875"/>
      <c r="J39" s="875"/>
      <c r="K39" s="924" t="s">
        <v>952</v>
      </c>
      <c r="L39" s="926"/>
      <c r="M39" s="926"/>
      <c r="N39" s="926"/>
      <c r="O39" s="926"/>
      <c r="P39" s="926"/>
      <c r="Q39" s="926"/>
      <c r="R39" s="926"/>
      <c r="S39" s="926"/>
      <c r="T39" s="926"/>
      <c r="U39" s="926"/>
      <c r="V39" s="926"/>
      <c r="W39" s="926"/>
      <c r="X39" s="926"/>
      <c r="Y39" s="926"/>
      <c r="Z39" s="926"/>
      <c r="AA39" s="926"/>
      <c r="AB39" s="926"/>
      <c r="AC39" s="926"/>
      <c r="AD39" s="926"/>
      <c r="AE39" s="926"/>
      <c r="AF39" s="926"/>
      <c r="AG39" s="926"/>
      <c r="AH39" s="926"/>
      <c r="AI39" s="926"/>
      <c r="AJ39" s="926"/>
      <c r="AK39" s="927"/>
      <c r="AL39" s="927"/>
      <c r="AM39" s="927"/>
      <c r="AN39" s="927"/>
      <c r="AO39" s="928"/>
      <c r="AP39" s="2"/>
    </row>
    <row r="40" spans="2:86" ht="12" customHeight="1" x14ac:dyDescent="0.15">
      <c r="B40" s="872"/>
      <c r="C40" s="877"/>
      <c r="D40" s="875"/>
      <c r="E40" s="875"/>
      <c r="F40" s="875"/>
      <c r="G40" s="875"/>
      <c r="H40" s="875"/>
      <c r="I40" s="875"/>
      <c r="J40" s="875"/>
      <c r="K40" s="925"/>
      <c r="L40" s="927"/>
      <c r="M40" s="927"/>
      <c r="N40" s="927"/>
      <c r="O40" s="927"/>
      <c r="P40" s="927"/>
      <c r="Q40" s="927"/>
      <c r="R40" s="927"/>
      <c r="S40" s="927"/>
      <c r="T40" s="927"/>
      <c r="U40" s="927"/>
      <c r="V40" s="927"/>
      <c r="W40" s="927"/>
      <c r="X40" s="927"/>
      <c r="Y40" s="927"/>
      <c r="Z40" s="927"/>
      <c r="AA40" s="927"/>
      <c r="AB40" s="927"/>
      <c r="AC40" s="927"/>
      <c r="AD40" s="927"/>
      <c r="AE40" s="927"/>
      <c r="AF40" s="927"/>
      <c r="AG40" s="927"/>
      <c r="AH40" s="927"/>
      <c r="AI40" s="927"/>
      <c r="AJ40" s="927"/>
      <c r="AK40" s="927"/>
      <c r="AL40" s="927"/>
      <c r="AM40" s="927"/>
      <c r="AN40" s="927"/>
      <c r="AO40" s="928"/>
      <c r="AP40" s="2"/>
    </row>
    <row r="41" spans="2:86" ht="12" customHeight="1" x14ac:dyDescent="0.15">
      <c r="B41" s="872"/>
      <c r="C41" s="877"/>
      <c r="D41" s="875"/>
      <c r="E41" s="875"/>
      <c r="F41" s="875"/>
      <c r="G41" s="875"/>
      <c r="H41" s="875"/>
      <c r="I41" s="875"/>
      <c r="J41" s="875"/>
      <c r="K41" s="925"/>
      <c r="L41" s="927"/>
      <c r="M41" s="927"/>
      <c r="N41" s="927"/>
      <c r="O41" s="927"/>
      <c r="P41" s="927"/>
      <c r="Q41" s="927"/>
      <c r="R41" s="927"/>
      <c r="S41" s="927"/>
      <c r="T41" s="927"/>
      <c r="U41" s="927"/>
      <c r="V41" s="927"/>
      <c r="W41" s="927"/>
      <c r="X41" s="927"/>
      <c r="Y41" s="927"/>
      <c r="Z41" s="927"/>
      <c r="AA41" s="927"/>
      <c r="AB41" s="927"/>
      <c r="AC41" s="927"/>
      <c r="AD41" s="927"/>
      <c r="AE41" s="927"/>
      <c r="AF41" s="927"/>
      <c r="AG41" s="927"/>
      <c r="AH41" s="927"/>
      <c r="AI41" s="927"/>
      <c r="AJ41" s="927"/>
      <c r="AK41" s="927"/>
      <c r="AL41" s="927"/>
      <c r="AM41" s="927"/>
      <c r="AN41" s="927"/>
      <c r="AO41" s="928"/>
      <c r="AP41" s="2"/>
    </row>
    <row r="42" spans="2:86" ht="12" customHeight="1" x14ac:dyDescent="0.15">
      <c r="B42" s="872"/>
      <c r="C42" s="877"/>
      <c r="D42" s="875"/>
      <c r="E42" s="875"/>
      <c r="F42" s="875"/>
      <c r="G42" s="875"/>
      <c r="H42" s="875"/>
      <c r="I42" s="875"/>
      <c r="J42" s="875"/>
      <c r="K42" s="925"/>
      <c r="L42" s="929"/>
      <c r="M42" s="929"/>
      <c r="N42" s="929"/>
      <c r="O42" s="929"/>
      <c r="P42" s="929"/>
      <c r="Q42" s="929"/>
      <c r="R42" s="929"/>
      <c r="S42" s="929"/>
      <c r="T42" s="929"/>
      <c r="U42" s="929"/>
      <c r="V42" s="929"/>
      <c r="W42" s="929"/>
      <c r="X42" s="929"/>
      <c r="Y42" s="929"/>
      <c r="Z42" s="929"/>
      <c r="AA42" s="929"/>
      <c r="AB42" s="929"/>
      <c r="AC42" s="929"/>
      <c r="AD42" s="929"/>
      <c r="AE42" s="929"/>
      <c r="AF42" s="929"/>
      <c r="AG42" s="929"/>
      <c r="AH42" s="929"/>
      <c r="AI42" s="929"/>
      <c r="AJ42" s="929"/>
      <c r="AK42" s="929"/>
      <c r="AL42" s="929"/>
      <c r="AM42" s="929"/>
      <c r="AN42" s="929"/>
      <c r="AO42" s="930"/>
      <c r="AP42" s="172"/>
      <c r="CD42" s="2"/>
      <c r="CE42" s="2"/>
      <c r="CF42" s="2"/>
      <c r="CG42" s="2"/>
      <c r="CH42" s="2"/>
    </row>
    <row r="43" spans="2:86" ht="12" customHeight="1" x14ac:dyDescent="0.15">
      <c r="B43" s="872"/>
      <c r="C43" s="877"/>
      <c r="D43" s="875"/>
      <c r="E43" s="875"/>
      <c r="F43" s="875"/>
      <c r="G43" s="875"/>
      <c r="H43" s="875"/>
      <c r="I43" s="875"/>
      <c r="J43" s="876"/>
      <c r="K43" s="917" t="s">
        <v>953</v>
      </c>
      <c r="L43" s="917"/>
      <c r="M43" s="917"/>
      <c r="N43" s="917"/>
      <c r="O43" s="917"/>
      <c r="P43" s="917"/>
      <c r="Q43" s="917"/>
      <c r="R43" s="917"/>
      <c r="S43" s="917"/>
      <c r="T43" s="917"/>
      <c r="U43" s="917"/>
      <c r="V43" s="917"/>
      <c r="W43" s="917"/>
      <c r="X43" s="917"/>
      <c r="Y43" s="917"/>
      <c r="Z43" s="917"/>
      <c r="AA43" s="917"/>
      <c r="AB43" s="917"/>
      <c r="AC43" s="917"/>
      <c r="AD43" s="917"/>
      <c r="AE43" s="917"/>
      <c r="AF43" s="917"/>
      <c r="AG43" s="917"/>
      <c r="AH43" s="917"/>
      <c r="AI43" s="917"/>
      <c r="AJ43" s="917"/>
      <c r="AK43" s="917"/>
      <c r="AL43" s="917"/>
      <c r="AM43" s="917"/>
      <c r="AN43" s="917"/>
      <c r="AO43" s="917"/>
      <c r="AP43" s="172"/>
      <c r="CD43" s="2"/>
      <c r="CE43" s="2"/>
      <c r="CF43" s="2"/>
      <c r="CG43" s="2"/>
      <c r="CH43" s="2"/>
    </row>
    <row r="44" spans="2:86" ht="12" customHeight="1" x14ac:dyDescent="0.15">
      <c r="B44" s="872"/>
      <c r="C44" s="877"/>
      <c r="D44" s="875"/>
      <c r="E44" s="875"/>
      <c r="F44" s="875"/>
      <c r="G44" s="875"/>
      <c r="H44" s="875"/>
      <c r="I44" s="875"/>
      <c r="J44" s="876"/>
      <c r="K44" s="918" t="s">
        <v>954</v>
      </c>
      <c r="L44" s="919"/>
      <c r="M44" s="919"/>
      <c r="N44" s="919"/>
      <c r="O44" s="919"/>
      <c r="P44" s="919"/>
      <c r="Q44" s="919"/>
      <c r="R44" s="919"/>
      <c r="S44" s="919"/>
      <c r="T44" s="919"/>
      <c r="U44" s="919"/>
      <c r="V44" s="919"/>
      <c r="W44" s="919"/>
      <c r="X44" s="919"/>
      <c r="Y44" s="919"/>
      <c r="Z44" s="919"/>
      <c r="AA44" s="919"/>
      <c r="AB44" s="919"/>
      <c r="AC44" s="919"/>
      <c r="AD44" s="919"/>
      <c r="AE44" s="919"/>
      <c r="AF44" s="919"/>
      <c r="AG44" s="919"/>
      <c r="AH44" s="919"/>
      <c r="AI44" s="919"/>
      <c r="AJ44" s="919"/>
      <c r="AK44" s="919"/>
      <c r="AL44" s="919"/>
      <c r="AM44" s="919"/>
      <c r="AN44" s="919"/>
      <c r="AO44" s="920"/>
      <c r="AP44" s="172"/>
      <c r="CD44" s="2"/>
      <c r="CE44" s="2"/>
      <c r="CF44" s="2"/>
      <c r="CG44" s="2"/>
      <c r="CH44" s="2"/>
    </row>
    <row r="45" spans="2:86" ht="12" customHeight="1" x14ac:dyDescent="0.15">
      <c r="B45" s="480"/>
      <c r="C45" s="878"/>
      <c r="D45" s="879"/>
      <c r="E45" s="879"/>
      <c r="F45" s="879"/>
      <c r="G45" s="879"/>
      <c r="H45" s="879"/>
      <c r="I45" s="879"/>
      <c r="J45" s="880"/>
      <c r="K45" s="921" t="s">
        <v>955</v>
      </c>
      <c r="L45" s="922"/>
      <c r="M45" s="922"/>
      <c r="N45" s="922"/>
      <c r="O45" s="922"/>
      <c r="P45" s="922"/>
      <c r="Q45" s="922"/>
      <c r="R45" s="922"/>
      <c r="S45" s="922"/>
      <c r="T45" s="922"/>
      <c r="U45" s="922"/>
      <c r="V45" s="922"/>
      <c r="W45" s="922"/>
      <c r="X45" s="922"/>
      <c r="Y45" s="922"/>
      <c r="Z45" s="922"/>
      <c r="AA45" s="922"/>
      <c r="AB45" s="922"/>
      <c r="AC45" s="922"/>
      <c r="AD45" s="922"/>
      <c r="AE45" s="922"/>
      <c r="AF45" s="922"/>
      <c r="AG45" s="922"/>
      <c r="AH45" s="922"/>
      <c r="AI45" s="922"/>
      <c r="AJ45" s="922"/>
      <c r="AK45" s="922"/>
      <c r="AL45" s="922"/>
      <c r="AM45" s="922"/>
      <c r="AN45" s="922"/>
      <c r="AO45" s="923"/>
      <c r="AP45" s="172"/>
      <c r="CD45" s="2"/>
      <c r="CE45" s="2"/>
      <c r="CF45" s="2"/>
      <c r="CG45" s="2"/>
      <c r="CH45" s="2"/>
    </row>
    <row r="46" spans="2:86" ht="12" customHeight="1" x14ac:dyDescent="0.2">
      <c r="B46" s="159" t="s">
        <v>956</v>
      </c>
      <c r="C46" s="181"/>
      <c r="D46" s="181"/>
      <c r="E46" s="181"/>
      <c r="F46" s="181"/>
      <c r="G46" s="181"/>
      <c r="H46" s="181"/>
      <c r="I46" s="181"/>
      <c r="J46" s="181"/>
      <c r="K46" s="193"/>
      <c r="L46" s="193"/>
      <c r="M46" s="193"/>
      <c r="N46" s="193"/>
      <c r="O46" s="193"/>
      <c r="P46" s="193"/>
      <c r="Q46" s="193"/>
      <c r="R46" s="193"/>
      <c r="S46" s="193"/>
      <c r="T46" s="193"/>
      <c r="U46" s="193"/>
      <c r="V46" s="193"/>
      <c r="W46" s="193"/>
      <c r="X46" s="193"/>
      <c r="Y46" s="193"/>
      <c r="Z46" s="193"/>
      <c r="AA46" s="193"/>
      <c r="AB46" s="193"/>
      <c r="AC46" s="193"/>
      <c r="AD46" s="193"/>
      <c r="AE46" s="193"/>
      <c r="AF46" s="193"/>
      <c r="AG46" s="193"/>
      <c r="AH46" s="193"/>
      <c r="AI46" s="193"/>
      <c r="AJ46" s="193"/>
      <c r="AK46" s="193"/>
      <c r="AL46" s="193"/>
      <c r="AM46" s="193"/>
      <c r="AN46" s="193"/>
      <c r="AO46" s="193"/>
      <c r="AP46" s="172"/>
      <c r="CD46" s="2"/>
      <c r="CE46" s="2"/>
      <c r="CF46" s="2"/>
      <c r="CG46" s="2"/>
      <c r="CH46" s="2"/>
    </row>
    <row r="47" spans="2:86" s="159" customFormat="1" ht="12" customHeight="1" x14ac:dyDescent="0.15">
      <c r="B47" s="2" t="s">
        <v>957</v>
      </c>
      <c r="AP47" s="172"/>
      <c r="AQ47" s="172"/>
      <c r="AR47" s="172"/>
      <c r="AS47" s="172"/>
      <c r="AT47" s="172"/>
      <c r="AU47" s="172"/>
      <c r="AV47" s="172"/>
      <c r="AW47" s="172"/>
      <c r="AX47" s="172"/>
      <c r="AY47" s="172"/>
      <c r="AZ47" s="172"/>
      <c r="BA47" s="172"/>
      <c r="BB47" s="172"/>
      <c r="BC47" s="172"/>
      <c r="BD47" s="172"/>
      <c r="BE47" s="172"/>
      <c r="BF47" s="172"/>
      <c r="BG47" s="172"/>
      <c r="BH47" s="172"/>
      <c r="BI47" s="172"/>
      <c r="BJ47" s="172"/>
      <c r="BK47" s="172"/>
      <c r="BL47" s="172"/>
      <c r="BM47" s="172"/>
      <c r="BN47" s="172"/>
      <c r="BO47" s="172"/>
      <c r="BP47" s="172"/>
      <c r="BQ47" s="172"/>
      <c r="BR47" s="172"/>
      <c r="BS47" s="172"/>
      <c r="BT47" s="172"/>
      <c r="BU47" s="172"/>
      <c r="BV47" s="172"/>
      <c r="BW47" s="172"/>
      <c r="BX47" s="172"/>
      <c r="BY47" s="172"/>
      <c r="BZ47" s="172"/>
      <c r="CA47" s="172"/>
      <c r="CB47" s="172"/>
      <c r="CC47" s="172"/>
    </row>
    <row r="48" spans="2:86" ht="12" customHeight="1" x14ac:dyDescent="0.15">
      <c r="B48" s="2" t="s">
        <v>958</v>
      </c>
      <c r="AP48" s="172"/>
      <c r="CD48" s="2"/>
      <c r="CE48" s="2"/>
      <c r="CF48" s="2"/>
      <c r="CG48" s="2"/>
      <c r="CH48" s="2"/>
    </row>
    <row r="49" spans="2:86" ht="12" customHeight="1" x14ac:dyDescent="0.15">
      <c r="B49" s="2" t="s">
        <v>959</v>
      </c>
      <c r="AP49" s="172"/>
      <c r="CD49" s="2"/>
      <c r="CE49" s="2"/>
      <c r="CF49" s="2"/>
      <c r="CG49" s="2"/>
      <c r="CH49" s="2"/>
    </row>
    <row r="50" spans="2:86" ht="12" customHeight="1" x14ac:dyDescent="0.15">
      <c r="B50" s="2" t="s">
        <v>960</v>
      </c>
    </row>
    <row r="51" spans="2:86" ht="12" customHeight="1" x14ac:dyDescent="0.15">
      <c r="B51" s="2" t="s">
        <v>961</v>
      </c>
    </row>
    <row r="52" spans="2:86" ht="12" customHeight="1" x14ac:dyDescent="0.15">
      <c r="B52" s="2" t="s">
        <v>962</v>
      </c>
    </row>
    <row r="53" spans="2:86" x14ac:dyDescent="0.15">
      <c r="B53" s="2" t="s">
        <v>963</v>
      </c>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9"/>
  <conditionalFormatting sqref="Y11:AB34 AG11:AJ34">
    <cfRule type="expression" dxfId="209" priority="3">
      <formula>$AQ11=2</formula>
    </cfRule>
  </conditionalFormatting>
  <conditionalFormatting sqref="Y11:AF34">
    <cfRule type="expression" dxfId="208" priority="2">
      <formula>$AQ11=3</formula>
    </cfRule>
  </conditionalFormatting>
  <conditionalFormatting sqref="AC11:AJ34">
    <cfRule type="expression" dxfId="207" priority="1">
      <formula>$AQ11=1</formula>
    </cfRule>
  </conditionalFormatting>
  <dataValidations count="2">
    <dataValidation type="list" allowBlank="1" showInputMessage="1" showErrorMessage="1" sqref="N11:O34" xr:uid="{35D73B25-9723-4DCA-BFD6-03A959AFE16B}">
      <formula1>INDIRECT(L11)</formula1>
    </dataValidation>
    <dataValidation type="list" allowBlank="1" showInputMessage="1" showErrorMessage="1" sqref="Y11:AB34" xr:uid="{7B14E12E-AB10-47E8-B146-8515D2BC6E1C}">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1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EAB0D9-9FA9-4199-B0AB-87394FA6AAFF}">
  <sheetPr codeName="Sheet159"/>
  <dimension ref="B1:CH53"/>
  <sheetViews>
    <sheetView showGridLines="0" showZeros="0" view="pageBreakPreview" zoomScale="85" zoomScaleNormal="85" zoomScaleSheetLayoutView="85"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1" customWidth="1"/>
    <col min="43" max="86" width="4.125" style="172" customWidth="1"/>
    <col min="87" max="99" width="8" style="2" customWidth="1"/>
    <col min="100" max="110" width="9" style="2"/>
    <col min="111" max="111" width="14" style="2" bestFit="1" customWidth="1"/>
    <col min="112" max="16384" width="9" style="2"/>
  </cols>
  <sheetData>
    <row r="1" spans="2:86" ht="12" customHeight="1" x14ac:dyDescent="0.15">
      <c r="AU1" s="860" t="s">
        <v>909</v>
      </c>
      <c r="AV1" s="861" t="s">
        <v>910</v>
      </c>
      <c r="AW1" s="861"/>
      <c r="AX1" s="861"/>
      <c r="AY1" s="855" t="s">
        <v>911</v>
      </c>
      <c r="AZ1" s="855"/>
      <c r="BA1" s="855"/>
      <c r="BB1" s="855"/>
      <c r="BC1" s="855"/>
      <c r="BD1" s="855"/>
      <c r="BE1" s="855"/>
      <c r="BF1" s="855"/>
      <c r="BG1" s="855"/>
      <c r="BH1" s="855"/>
      <c r="BI1" s="855"/>
      <c r="BJ1" s="855"/>
      <c r="BK1" s="855" t="s">
        <v>912</v>
      </c>
      <c r="BL1" s="855"/>
      <c r="BM1" s="855"/>
      <c r="BN1" s="855"/>
      <c r="BO1" s="855"/>
      <c r="BP1" s="855"/>
      <c r="BQ1" s="855"/>
      <c r="BR1" s="855"/>
      <c r="BS1" s="855"/>
      <c r="BT1" s="855"/>
      <c r="BU1" s="855"/>
      <c r="BV1" s="855"/>
      <c r="BW1" s="857"/>
      <c r="BX1" s="857"/>
      <c r="BY1" s="857"/>
      <c r="BZ1" s="857"/>
      <c r="CA1" s="857"/>
      <c r="CB1" s="857"/>
      <c r="CC1" s="857"/>
      <c r="CD1" s="857"/>
      <c r="CE1" s="857"/>
      <c r="CF1" s="857"/>
      <c r="CG1" s="857"/>
      <c r="CH1" s="857"/>
    </row>
    <row r="2" spans="2:86" ht="8.25" customHeight="1" x14ac:dyDescent="0.15">
      <c r="AU2" s="860"/>
      <c r="AV2" s="861" t="s">
        <v>913</v>
      </c>
      <c r="AW2" s="862" t="s">
        <v>914</v>
      </c>
      <c r="AX2" s="862" t="s">
        <v>915</v>
      </c>
      <c r="AY2" s="855" t="s">
        <v>916</v>
      </c>
      <c r="AZ2" s="855"/>
      <c r="BA2" s="855"/>
      <c r="BB2" s="855"/>
      <c r="BC2" s="855"/>
      <c r="BD2" s="855"/>
      <c r="BE2" s="855"/>
      <c r="BF2" s="855"/>
      <c r="BG2" s="855"/>
      <c r="BH2" s="855"/>
      <c r="BI2" s="855"/>
      <c r="BJ2" s="855"/>
      <c r="BK2" s="855" t="s">
        <v>917</v>
      </c>
      <c r="BL2" s="855"/>
      <c r="BM2" s="855"/>
      <c r="BN2" s="855"/>
      <c r="BO2" s="855" t="s">
        <v>918</v>
      </c>
      <c r="BP2" s="855"/>
      <c r="BQ2" s="855"/>
      <c r="BR2" s="855"/>
      <c r="BS2" s="855"/>
      <c r="BT2" s="855"/>
      <c r="BU2" s="855"/>
      <c r="BV2" s="855"/>
      <c r="BW2" s="856"/>
      <c r="BX2" s="856"/>
      <c r="BY2" s="856"/>
      <c r="BZ2" s="856"/>
      <c r="CA2" s="857"/>
      <c r="CB2" s="857"/>
      <c r="CC2" s="857"/>
      <c r="CD2" s="857"/>
      <c r="CE2" s="857"/>
      <c r="CF2" s="857"/>
      <c r="CG2" s="857"/>
      <c r="CH2" s="857"/>
    </row>
    <row r="3" spans="2:86" ht="24.95" customHeight="1" x14ac:dyDescent="0.15">
      <c r="B3" s="568" t="s">
        <v>919</v>
      </c>
      <c r="C3" s="858"/>
      <c r="D3" s="858"/>
      <c r="E3" s="859"/>
      <c r="F3" s="859"/>
      <c r="G3" s="859"/>
      <c r="H3" s="859"/>
      <c r="I3" s="859"/>
      <c r="J3" s="859"/>
      <c r="K3" s="858"/>
      <c r="L3" s="858"/>
      <c r="M3" s="858"/>
      <c r="N3" s="858"/>
      <c r="O3" s="858"/>
      <c r="P3" s="858"/>
      <c r="Q3" s="858"/>
      <c r="R3" s="858"/>
      <c r="S3" s="858"/>
      <c r="T3" s="858"/>
      <c r="U3" s="858"/>
      <c r="V3" s="858"/>
      <c r="W3" s="858"/>
      <c r="X3" s="858"/>
      <c r="Y3" s="858"/>
      <c r="Z3" s="858"/>
      <c r="AA3" s="858"/>
      <c r="AB3" s="858"/>
      <c r="AC3" s="858"/>
      <c r="AD3" s="858"/>
      <c r="AE3" s="858"/>
      <c r="AF3" s="858"/>
      <c r="AG3" s="858"/>
      <c r="AH3" s="858"/>
      <c r="AI3" s="858"/>
      <c r="AJ3" s="858"/>
      <c r="AK3" s="858"/>
      <c r="AL3" s="858"/>
      <c r="AM3" s="858"/>
      <c r="AN3" s="858"/>
      <c r="AO3" s="858"/>
      <c r="AU3" s="860"/>
      <c r="AV3" s="861"/>
      <c r="AW3" s="862"/>
      <c r="AX3" s="862"/>
      <c r="AY3" s="855" t="s">
        <v>920</v>
      </c>
      <c r="AZ3" s="855"/>
      <c r="BA3" s="855"/>
      <c r="BB3" s="855"/>
      <c r="BC3" s="855" t="s">
        <v>921</v>
      </c>
      <c r="BD3" s="855"/>
      <c r="BE3" s="855"/>
      <c r="BF3" s="855"/>
      <c r="BG3" s="855" t="s">
        <v>922</v>
      </c>
      <c r="BH3" s="855"/>
      <c r="BI3" s="855"/>
      <c r="BJ3" s="855"/>
      <c r="BK3" s="855" t="s">
        <v>923</v>
      </c>
      <c r="BL3" s="855"/>
      <c r="BM3" s="855"/>
      <c r="BN3" s="855"/>
      <c r="BO3" s="855" t="s">
        <v>921</v>
      </c>
      <c r="BP3" s="855"/>
      <c r="BQ3" s="855"/>
      <c r="BR3" s="855"/>
      <c r="BS3" s="855" t="s">
        <v>922</v>
      </c>
      <c r="BT3" s="855"/>
      <c r="BU3" s="855"/>
      <c r="BV3" s="855"/>
      <c r="BW3" s="857"/>
      <c r="BX3" s="857"/>
      <c r="BY3" s="857"/>
      <c r="BZ3" s="857"/>
      <c r="CA3" s="857"/>
      <c r="CB3" s="857"/>
      <c r="CC3" s="857"/>
      <c r="CD3" s="857"/>
      <c r="CE3" s="857"/>
      <c r="CF3" s="857"/>
      <c r="CG3" s="857"/>
      <c r="CH3" s="857"/>
    </row>
    <row r="4" spans="2:86" ht="18" customHeight="1" x14ac:dyDescent="0.15">
      <c r="B4" s="401" t="s">
        <v>8</v>
      </c>
      <c r="C4" s="401"/>
      <c r="D4" s="401"/>
      <c r="E4" s="624" t="s">
        <v>542</v>
      </c>
      <c r="F4" s="625"/>
      <c r="G4" s="625"/>
      <c r="H4" s="625"/>
      <c r="I4" s="625"/>
      <c r="J4" s="626"/>
      <c r="K4" s="496" t="s">
        <v>9</v>
      </c>
      <c r="L4" s="496"/>
      <c r="M4" s="496"/>
      <c r="N4" s="648" t="s">
        <v>543</v>
      </c>
      <c r="O4" s="648"/>
      <c r="P4" s="648"/>
      <c r="Q4" s="648"/>
      <c r="R4" s="648"/>
      <c r="S4" s="648"/>
      <c r="T4" s="498" t="s">
        <v>924</v>
      </c>
      <c r="U4" s="499"/>
      <c r="V4" s="499"/>
      <c r="W4" s="499"/>
      <c r="X4" s="500"/>
      <c r="Y4" s="870" t="s">
        <v>545</v>
      </c>
      <c r="Z4" s="870"/>
      <c r="AA4" s="870"/>
      <c r="AB4" s="870"/>
      <c r="AC4" s="870"/>
      <c r="AD4" s="870"/>
      <c r="AE4" s="870"/>
      <c r="AF4" s="870"/>
      <c r="AG4" s="498" t="s">
        <v>546</v>
      </c>
      <c r="AH4" s="499"/>
      <c r="AI4" s="499"/>
      <c r="AJ4" s="500"/>
      <c r="AK4" s="863">
        <v>45621</v>
      </c>
      <c r="AL4" s="864"/>
      <c r="AM4" s="864"/>
      <c r="AN4" s="864"/>
      <c r="AO4" s="865"/>
      <c r="AU4" s="860"/>
      <c r="AV4" s="861"/>
      <c r="AW4" s="862"/>
      <c r="AX4" s="862"/>
      <c r="AY4" s="173" t="s">
        <v>925</v>
      </c>
      <c r="AZ4" s="173" t="s">
        <v>926</v>
      </c>
      <c r="BA4" s="173" t="s">
        <v>927</v>
      </c>
      <c r="BB4" s="173" t="s">
        <v>928</v>
      </c>
      <c r="BC4" s="173" t="s">
        <v>925</v>
      </c>
      <c r="BD4" s="173" t="s">
        <v>926</v>
      </c>
      <c r="BE4" s="173" t="s">
        <v>927</v>
      </c>
      <c r="BF4" s="173" t="s">
        <v>928</v>
      </c>
      <c r="BG4" s="173" t="s">
        <v>925</v>
      </c>
      <c r="BH4" s="173" t="s">
        <v>926</v>
      </c>
      <c r="BI4" s="173" t="s">
        <v>927</v>
      </c>
      <c r="BJ4" s="173" t="s">
        <v>928</v>
      </c>
      <c r="BK4" s="173" t="s">
        <v>925</v>
      </c>
      <c r="BL4" s="173" t="s">
        <v>926</v>
      </c>
      <c r="BM4" s="173" t="s">
        <v>927</v>
      </c>
      <c r="BN4" s="173" t="s">
        <v>928</v>
      </c>
      <c r="BO4" s="173" t="s">
        <v>925</v>
      </c>
      <c r="BP4" s="173" t="s">
        <v>926</v>
      </c>
      <c r="BQ4" s="173" t="s">
        <v>927</v>
      </c>
      <c r="BR4" s="173" t="s">
        <v>928</v>
      </c>
      <c r="BS4" s="173" t="s">
        <v>925</v>
      </c>
      <c r="BT4" s="173" t="s">
        <v>926</v>
      </c>
      <c r="BU4" s="173" t="s">
        <v>927</v>
      </c>
      <c r="BV4" s="173" t="s">
        <v>928</v>
      </c>
      <c r="BW4" s="5"/>
      <c r="BX4" s="5"/>
      <c r="BY4" s="5"/>
      <c r="BZ4" s="5"/>
      <c r="CA4" s="5"/>
      <c r="CB4" s="5"/>
      <c r="CC4" s="5"/>
      <c r="CD4" s="5"/>
      <c r="CE4" s="5"/>
      <c r="CF4" s="5"/>
      <c r="CG4" s="5"/>
      <c r="CH4" s="5"/>
    </row>
    <row r="5" spans="2:86" ht="18" customHeight="1" x14ac:dyDescent="0.15">
      <c r="B5" s="409" t="s">
        <v>0</v>
      </c>
      <c r="C5" s="409"/>
      <c r="D5" s="409"/>
      <c r="E5" s="634" t="s">
        <v>547</v>
      </c>
      <c r="F5" s="635"/>
      <c r="G5" s="635"/>
      <c r="H5" s="635"/>
      <c r="I5" s="635"/>
      <c r="J5" s="636"/>
      <c r="K5" s="528" t="s">
        <v>1</v>
      </c>
      <c r="L5" s="528"/>
      <c r="M5" s="528"/>
      <c r="N5" s="648" t="s">
        <v>548</v>
      </c>
      <c r="O5" s="648"/>
      <c r="P5" s="648"/>
      <c r="Q5" s="648"/>
      <c r="R5" s="648"/>
      <c r="S5" s="648"/>
      <c r="T5" s="501"/>
      <c r="U5" s="502"/>
      <c r="V5" s="502"/>
      <c r="W5" s="502"/>
      <c r="X5" s="503"/>
      <c r="Y5" s="869" t="s">
        <v>549</v>
      </c>
      <c r="Z5" s="869"/>
      <c r="AA5" s="869"/>
      <c r="AB5" s="869"/>
      <c r="AC5" s="869"/>
      <c r="AD5" s="869"/>
      <c r="AE5" s="869"/>
      <c r="AF5" s="869"/>
      <c r="AG5" s="632"/>
      <c r="AH5" s="650"/>
      <c r="AI5" s="650"/>
      <c r="AJ5" s="633"/>
      <c r="AK5" s="866"/>
      <c r="AL5" s="867"/>
      <c r="AM5" s="867"/>
      <c r="AN5" s="867"/>
      <c r="AO5" s="868"/>
      <c r="AU5" s="860"/>
      <c r="AV5" s="174" t="str">
        <f>N7</f>
        <v>S060</v>
      </c>
      <c r="AW5" s="175">
        <f>R7</f>
        <v>9.5</v>
      </c>
      <c r="AX5" s="176" t="str">
        <f>AM35</f>
        <v>Ⅱ</v>
      </c>
      <c r="AY5" s="176">
        <f>Y37</f>
        <v>0</v>
      </c>
      <c r="AZ5" s="176">
        <f t="shared" ref="AZ5:BJ5" si="0">Z37</f>
        <v>0</v>
      </c>
      <c r="BA5" s="176">
        <f t="shared" si="0"/>
        <v>0</v>
      </c>
      <c r="BB5" s="176">
        <f>AB37</f>
        <v>0</v>
      </c>
      <c r="BC5" s="176">
        <f t="shared" si="0"/>
        <v>0</v>
      </c>
      <c r="BD5" s="176">
        <f>AD37</f>
        <v>0</v>
      </c>
      <c r="BE5" s="176">
        <f>AE37</f>
        <v>0</v>
      </c>
      <c r="BF5" s="176">
        <f t="shared" si="0"/>
        <v>2</v>
      </c>
      <c r="BG5" s="176">
        <f t="shared" si="0"/>
        <v>0</v>
      </c>
      <c r="BH5" s="176">
        <f t="shared" si="0"/>
        <v>0</v>
      </c>
      <c r="BI5" s="176">
        <f>AI37</f>
        <v>0</v>
      </c>
      <c r="BJ5" s="176">
        <f t="shared" si="0"/>
        <v>0</v>
      </c>
      <c r="BK5" s="176" t="str">
        <f>IF(Y37&gt;0,R7,"")</f>
        <v/>
      </c>
      <c r="BL5" s="177" t="str">
        <f>IF(Y37&gt;0,"",IF(Z37&gt;0,R7,""))</f>
        <v/>
      </c>
      <c r="BM5" s="177" t="str">
        <f>IF(Y37+Z37&gt;0,"",IF(AA37&gt;0,R7,""))</f>
        <v/>
      </c>
      <c r="BN5" s="177" t="str">
        <f>IF(Y37+Z37+AA37&gt;0,"",IF(AB37&gt;0,R7,""))</f>
        <v/>
      </c>
      <c r="BO5" s="176">
        <f>AC35</f>
        <v>0</v>
      </c>
      <c r="BP5" s="176">
        <f t="shared" ref="BP5:BQ5" si="1">AD35</f>
        <v>0</v>
      </c>
      <c r="BQ5" s="176">
        <f t="shared" si="1"/>
        <v>0</v>
      </c>
      <c r="BR5" s="176">
        <f>AF35</f>
        <v>5.0000000000000001E-3</v>
      </c>
      <c r="BS5" s="176">
        <f>AG35</f>
        <v>0</v>
      </c>
      <c r="BT5" s="176">
        <f>AH35</f>
        <v>0</v>
      </c>
      <c r="BU5" s="176">
        <f>AI35</f>
        <v>0</v>
      </c>
      <c r="BV5" s="176">
        <f>AJ35</f>
        <v>0</v>
      </c>
      <c r="BW5" s="178"/>
      <c r="BX5" s="179"/>
      <c r="BY5" s="179"/>
      <c r="BZ5" s="179"/>
      <c r="CA5" s="180"/>
      <c r="CB5" s="180"/>
      <c r="CC5" s="180"/>
      <c r="CD5" s="180"/>
      <c r="CE5" s="180"/>
      <c r="CF5" s="180"/>
      <c r="CG5" s="180"/>
      <c r="CH5" s="180"/>
    </row>
    <row r="6" spans="2:86" ht="12" customHeight="1" x14ac:dyDescent="0.15">
      <c r="B6" s="871" t="s">
        <v>929</v>
      </c>
      <c r="C6" s="873"/>
      <c r="D6" s="874"/>
      <c r="E6" s="875"/>
      <c r="F6" s="875"/>
      <c r="G6" s="875"/>
      <c r="H6" s="875"/>
      <c r="I6" s="875"/>
      <c r="J6" s="876"/>
      <c r="K6" s="881" t="s">
        <v>930</v>
      </c>
      <c r="L6" s="882"/>
      <c r="M6" s="882"/>
      <c r="N6" s="882"/>
      <c r="O6" s="882"/>
      <c r="P6" s="882"/>
      <c r="Q6" s="882"/>
      <c r="R6" s="882"/>
      <c r="S6" s="882"/>
      <c r="T6" s="882"/>
      <c r="U6" s="882"/>
      <c r="V6" s="882"/>
      <c r="W6" s="882"/>
      <c r="X6" s="882"/>
      <c r="Y6" s="882"/>
      <c r="Z6" s="882"/>
      <c r="AA6" s="882"/>
      <c r="AB6" s="882"/>
      <c r="AC6" s="882"/>
      <c r="AD6" s="882"/>
      <c r="AE6" s="882"/>
      <c r="AF6" s="882"/>
      <c r="AG6" s="882"/>
      <c r="AH6" s="882"/>
      <c r="AI6" s="882"/>
      <c r="AJ6" s="882"/>
      <c r="AK6" s="882"/>
      <c r="AL6" s="882"/>
      <c r="AM6" s="882"/>
      <c r="AN6" s="882"/>
      <c r="AO6" s="883"/>
      <c r="AP6" s="2"/>
    </row>
    <row r="7" spans="2:86" ht="12" customHeight="1" x14ac:dyDescent="0.15">
      <c r="B7" s="872"/>
      <c r="C7" s="877"/>
      <c r="D7" s="875"/>
      <c r="E7" s="875"/>
      <c r="F7" s="875"/>
      <c r="G7" s="875"/>
      <c r="H7" s="875"/>
      <c r="I7" s="875"/>
      <c r="J7" s="876"/>
      <c r="K7" s="884" t="s">
        <v>931</v>
      </c>
      <c r="L7" s="885"/>
      <c r="M7" s="886"/>
      <c r="N7" s="887" t="s">
        <v>645</v>
      </c>
      <c r="O7" s="888"/>
      <c r="P7" s="884" t="s">
        <v>932</v>
      </c>
      <c r="Q7" s="886"/>
      <c r="R7" s="889">
        <v>9.5</v>
      </c>
      <c r="S7" s="890"/>
      <c r="T7" s="891"/>
      <c r="U7" s="892" t="s">
        <v>933</v>
      </c>
      <c r="V7" s="893"/>
      <c r="W7" s="892" t="s">
        <v>934</v>
      </c>
      <c r="X7" s="893"/>
      <c r="Y7" s="886" t="s">
        <v>935</v>
      </c>
      <c r="Z7" s="898"/>
      <c r="AA7" s="898"/>
      <c r="AB7" s="898"/>
      <c r="AC7" s="892" t="s">
        <v>936</v>
      </c>
      <c r="AD7" s="899"/>
      <c r="AE7" s="899"/>
      <c r="AF7" s="899"/>
      <c r="AG7" s="899"/>
      <c r="AH7" s="899"/>
      <c r="AI7" s="899"/>
      <c r="AJ7" s="893"/>
      <c r="AK7" s="892" t="s">
        <v>937</v>
      </c>
      <c r="AL7" s="899"/>
      <c r="AM7" s="899"/>
      <c r="AN7" s="901"/>
      <c r="AO7" s="902"/>
      <c r="AP7" s="2"/>
      <c r="AW7" s="182"/>
    </row>
    <row r="8" spans="2:86" ht="12" customHeight="1" x14ac:dyDescent="0.15">
      <c r="B8" s="872"/>
      <c r="C8" s="877"/>
      <c r="D8" s="875"/>
      <c r="E8" s="875"/>
      <c r="F8" s="875"/>
      <c r="G8" s="875"/>
      <c r="H8" s="875"/>
      <c r="I8" s="875"/>
      <c r="J8" s="876"/>
      <c r="K8" s="898" t="s">
        <v>731</v>
      </c>
      <c r="L8" s="898" t="s">
        <v>560</v>
      </c>
      <c r="M8" s="898"/>
      <c r="N8" s="898" t="s">
        <v>561</v>
      </c>
      <c r="O8" s="898"/>
      <c r="P8" s="898" t="s">
        <v>938</v>
      </c>
      <c r="Q8" s="898"/>
      <c r="R8" s="898" t="s">
        <v>939</v>
      </c>
      <c r="S8" s="898"/>
      <c r="T8" s="898"/>
      <c r="U8" s="894"/>
      <c r="V8" s="895"/>
      <c r="W8" s="894"/>
      <c r="X8" s="895"/>
      <c r="Y8" s="886"/>
      <c r="Z8" s="898"/>
      <c r="AA8" s="898"/>
      <c r="AB8" s="898"/>
      <c r="AC8" s="896"/>
      <c r="AD8" s="900"/>
      <c r="AE8" s="900"/>
      <c r="AF8" s="900"/>
      <c r="AG8" s="900"/>
      <c r="AH8" s="900"/>
      <c r="AI8" s="900"/>
      <c r="AJ8" s="897"/>
      <c r="AK8" s="894"/>
      <c r="AL8" s="903"/>
      <c r="AM8" s="903"/>
      <c r="AN8" s="904"/>
      <c r="AO8" s="905"/>
      <c r="AP8" s="2"/>
    </row>
    <row r="9" spans="2:86" ht="12" customHeight="1" x14ac:dyDescent="0.15">
      <c r="B9" s="872"/>
      <c r="C9" s="877"/>
      <c r="D9" s="875"/>
      <c r="E9" s="875"/>
      <c r="F9" s="875"/>
      <c r="G9" s="875"/>
      <c r="H9" s="875"/>
      <c r="I9" s="875"/>
      <c r="J9" s="876"/>
      <c r="K9" s="898"/>
      <c r="L9" s="898"/>
      <c r="M9" s="898"/>
      <c r="N9" s="898"/>
      <c r="O9" s="898"/>
      <c r="P9" s="898"/>
      <c r="Q9" s="898"/>
      <c r="R9" s="898"/>
      <c r="S9" s="898"/>
      <c r="T9" s="898"/>
      <c r="U9" s="894"/>
      <c r="V9" s="895"/>
      <c r="W9" s="894"/>
      <c r="X9" s="895"/>
      <c r="Y9" s="886" t="s">
        <v>940</v>
      </c>
      <c r="Z9" s="898"/>
      <c r="AA9" s="898"/>
      <c r="AB9" s="898"/>
      <c r="AC9" s="898" t="s">
        <v>941</v>
      </c>
      <c r="AD9" s="898"/>
      <c r="AE9" s="898"/>
      <c r="AF9" s="898"/>
      <c r="AG9" s="898" t="s">
        <v>942</v>
      </c>
      <c r="AH9" s="898"/>
      <c r="AI9" s="898"/>
      <c r="AJ9" s="898"/>
      <c r="AK9" s="894"/>
      <c r="AL9" s="903"/>
      <c r="AM9" s="903"/>
      <c r="AN9" s="904"/>
      <c r="AO9" s="905"/>
      <c r="AP9" s="2"/>
    </row>
    <row r="10" spans="2:86" ht="12" customHeight="1" x14ac:dyDescent="0.15">
      <c r="B10" s="872"/>
      <c r="C10" s="877"/>
      <c r="D10" s="875"/>
      <c r="E10" s="875"/>
      <c r="F10" s="875"/>
      <c r="G10" s="875"/>
      <c r="H10" s="875"/>
      <c r="I10" s="875"/>
      <c r="J10" s="876"/>
      <c r="K10" s="898"/>
      <c r="L10" s="898"/>
      <c r="M10" s="898"/>
      <c r="N10" s="898"/>
      <c r="O10" s="898"/>
      <c r="P10" s="898"/>
      <c r="Q10" s="898"/>
      <c r="R10" s="898"/>
      <c r="S10" s="898"/>
      <c r="T10" s="898"/>
      <c r="U10" s="896"/>
      <c r="V10" s="897"/>
      <c r="W10" s="896"/>
      <c r="X10" s="897"/>
      <c r="Y10" s="183" t="s">
        <v>527</v>
      </c>
      <c r="Z10" s="184" t="s">
        <v>526</v>
      </c>
      <c r="AA10" s="184" t="s">
        <v>943</v>
      </c>
      <c r="AB10" s="184" t="s">
        <v>944</v>
      </c>
      <c r="AC10" s="184" t="s">
        <v>527</v>
      </c>
      <c r="AD10" s="184" t="s">
        <v>526</v>
      </c>
      <c r="AE10" s="184" t="s">
        <v>943</v>
      </c>
      <c r="AF10" s="184" t="s">
        <v>944</v>
      </c>
      <c r="AG10" s="184" t="s">
        <v>527</v>
      </c>
      <c r="AH10" s="184" t="s">
        <v>526</v>
      </c>
      <c r="AI10" s="184" t="s">
        <v>943</v>
      </c>
      <c r="AJ10" s="184" t="s">
        <v>944</v>
      </c>
      <c r="AK10" s="896"/>
      <c r="AL10" s="900"/>
      <c r="AM10" s="900"/>
      <c r="AN10" s="906"/>
      <c r="AO10" s="907"/>
      <c r="AP10" s="2"/>
    </row>
    <row r="11" spans="2:86" ht="12" customHeight="1" x14ac:dyDescent="0.15">
      <c r="B11" s="872"/>
      <c r="C11" s="877"/>
      <c r="D11" s="875"/>
      <c r="E11" s="875"/>
      <c r="F11" s="875"/>
      <c r="G11" s="875"/>
      <c r="H11" s="875"/>
      <c r="I11" s="875"/>
      <c r="J11" s="876"/>
      <c r="K11" s="185">
        <v>1</v>
      </c>
      <c r="L11" s="908" t="s">
        <v>574</v>
      </c>
      <c r="M11" s="910"/>
      <c r="N11" s="908" t="s">
        <v>592</v>
      </c>
      <c r="O11" s="910"/>
      <c r="P11" s="908" t="s">
        <v>576</v>
      </c>
      <c r="Q11" s="910"/>
      <c r="R11" s="606" t="s">
        <v>270</v>
      </c>
      <c r="S11" s="606"/>
      <c r="T11" s="606"/>
      <c r="U11" s="908" t="s">
        <v>582</v>
      </c>
      <c r="V11" s="910"/>
      <c r="W11" s="908"/>
      <c r="X11" s="910"/>
      <c r="Y11" s="186"/>
      <c r="Z11" s="187"/>
      <c r="AA11" s="187"/>
      <c r="AB11" s="187"/>
      <c r="AC11" s="188"/>
      <c r="AD11" s="188"/>
      <c r="AE11" s="188"/>
      <c r="AF11" s="188">
        <v>2.5000000000000001E-3</v>
      </c>
      <c r="AG11" s="188"/>
      <c r="AH11" s="188"/>
      <c r="AI11" s="188"/>
      <c r="AJ11" s="188"/>
      <c r="AK11" s="908"/>
      <c r="AL11" s="909"/>
      <c r="AM11" s="909"/>
      <c r="AN11" s="909"/>
      <c r="AO11" s="910"/>
      <c r="AP11" s="2"/>
      <c r="AQ11" s="189">
        <f>IF(P11="材質劣化",2,IF(P11="漏水",3,1))</f>
        <v>2</v>
      </c>
    </row>
    <row r="12" spans="2:86" ht="12" customHeight="1" x14ac:dyDescent="0.15">
      <c r="B12" s="872"/>
      <c r="C12" s="877"/>
      <c r="D12" s="875"/>
      <c r="E12" s="875"/>
      <c r="F12" s="875"/>
      <c r="G12" s="875"/>
      <c r="H12" s="875"/>
      <c r="I12" s="875"/>
      <c r="J12" s="876"/>
      <c r="K12" s="185">
        <v>2</v>
      </c>
      <c r="L12" s="908" t="s">
        <v>574</v>
      </c>
      <c r="M12" s="910"/>
      <c r="N12" s="908" t="s">
        <v>592</v>
      </c>
      <c r="O12" s="910"/>
      <c r="P12" s="908" t="s">
        <v>576</v>
      </c>
      <c r="Q12" s="910"/>
      <c r="R12" s="606" t="s">
        <v>270</v>
      </c>
      <c r="S12" s="606"/>
      <c r="T12" s="606"/>
      <c r="U12" s="908" t="s">
        <v>582</v>
      </c>
      <c r="V12" s="910"/>
      <c r="W12" s="908"/>
      <c r="X12" s="910"/>
      <c r="Y12" s="186"/>
      <c r="Z12" s="187"/>
      <c r="AA12" s="187"/>
      <c r="AB12" s="187"/>
      <c r="AC12" s="188"/>
      <c r="AD12" s="188"/>
      <c r="AE12" s="188"/>
      <c r="AF12" s="188">
        <v>2.5000000000000001E-3</v>
      </c>
      <c r="AG12" s="188"/>
      <c r="AH12" s="188"/>
      <c r="AI12" s="188"/>
      <c r="AJ12" s="188"/>
      <c r="AK12" s="908"/>
      <c r="AL12" s="909"/>
      <c r="AM12" s="909"/>
      <c r="AN12" s="909"/>
      <c r="AO12" s="910"/>
      <c r="AP12" s="2"/>
      <c r="AQ12" s="189">
        <f>IF(P12="材質劣化",2,IF(P12="漏水",3,1))</f>
        <v>2</v>
      </c>
    </row>
    <row r="13" spans="2:86" ht="12" customHeight="1" x14ac:dyDescent="0.15">
      <c r="B13" s="872"/>
      <c r="C13" s="877"/>
      <c r="D13" s="875"/>
      <c r="E13" s="875"/>
      <c r="F13" s="875"/>
      <c r="G13" s="875"/>
      <c r="H13" s="875"/>
      <c r="I13" s="875"/>
      <c r="J13" s="876"/>
      <c r="K13" s="185"/>
      <c r="L13" s="908"/>
      <c r="M13" s="910"/>
      <c r="N13" s="908"/>
      <c r="O13" s="910"/>
      <c r="P13" s="908"/>
      <c r="Q13" s="910"/>
      <c r="R13" s="604"/>
      <c r="S13" s="620"/>
      <c r="T13" s="605"/>
      <c r="U13" s="908"/>
      <c r="V13" s="910"/>
      <c r="W13" s="908"/>
      <c r="X13" s="910"/>
      <c r="Y13" s="186"/>
      <c r="Z13" s="187"/>
      <c r="AA13" s="187"/>
      <c r="AB13" s="187"/>
      <c r="AC13" s="188"/>
      <c r="AD13" s="188"/>
      <c r="AE13" s="188"/>
      <c r="AF13" s="188"/>
      <c r="AG13" s="188"/>
      <c r="AH13" s="188"/>
      <c r="AI13" s="188"/>
      <c r="AJ13" s="188"/>
      <c r="AK13" s="908"/>
      <c r="AL13" s="909"/>
      <c r="AM13" s="909"/>
      <c r="AN13" s="909"/>
      <c r="AO13" s="910"/>
      <c r="AP13" s="2"/>
      <c r="AQ13" s="189">
        <f t="shared" ref="AQ13:AQ34" si="2">IF(P13="材質劣化",2,IF(P13="漏水",3,1))</f>
        <v>1</v>
      </c>
    </row>
    <row r="14" spans="2:86" ht="12" customHeight="1" x14ac:dyDescent="0.15">
      <c r="B14" s="872"/>
      <c r="C14" s="877"/>
      <c r="D14" s="875"/>
      <c r="E14" s="875"/>
      <c r="F14" s="875"/>
      <c r="G14" s="875"/>
      <c r="H14" s="875"/>
      <c r="I14" s="875"/>
      <c r="J14" s="876"/>
      <c r="K14" s="185"/>
      <c r="L14" s="908"/>
      <c r="M14" s="910"/>
      <c r="N14" s="908"/>
      <c r="O14" s="910"/>
      <c r="P14" s="908"/>
      <c r="Q14" s="910"/>
      <c r="R14" s="604"/>
      <c r="S14" s="620"/>
      <c r="T14" s="605"/>
      <c r="U14" s="908"/>
      <c r="V14" s="910"/>
      <c r="W14" s="908"/>
      <c r="X14" s="910"/>
      <c r="Y14" s="186"/>
      <c r="Z14" s="187"/>
      <c r="AA14" s="187"/>
      <c r="AB14" s="187"/>
      <c r="AC14" s="188"/>
      <c r="AD14" s="188"/>
      <c r="AE14" s="188"/>
      <c r="AF14" s="188"/>
      <c r="AG14" s="188"/>
      <c r="AH14" s="188"/>
      <c r="AI14" s="188"/>
      <c r="AJ14" s="188"/>
      <c r="AK14" s="908"/>
      <c r="AL14" s="909"/>
      <c r="AM14" s="909"/>
      <c r="AN14" s="909"/>
      <c r="AO14" s="910"/>
      <c r="AP14" s="2"/>
      <c r="AQ14" s="189">
        <f t="shared" si="2"/>
        <v>1</v>
      </c>
    </row>
    <row r="15" spans="2:86" ht="12" customHeight="1" x14ac:dyDescent="0.15">
      <c r="B15" s="872"/>
      <c r="C15" s="877"/>
      <c r="D15" s="875"/>
      <c r="E15" s="875"/>
      <c r="F15" s="875"/>
      <c r="G15" s="875"/>
      <c r="H15" s="875"/>
      <c r="I15" s="875"/>
      <c r="J15" s="876"/>
      <c r="K15" s="185"/>
      <c r="L15" s="908"/>
      <c r="M15" s="910"/>
      <c r="N15" s="908"/>
      <c r="O15" s="910"/>
      <c r="P15" s="908"/>
      <c r="Q15" s="910"/>
      <c r="R15" s="604"/>
      <c r="S15" s="620"/>
      <c r="T15" s="605"/>
      <c r="U15" s="908"/>
      <c r="V15" s="910"/>
      <c r="W15" s="908"/>
      <c r="X15" s="910"/>
      <c r="Y15" s="186"/>
      <c r="Z15" s="187"/>
      <c r="AA15" s="187"/>
      <c r="AB15" s="187"/>
      <c r="AC15" s="188"/>
      <c r="AD15" s="188"/>
      <c r="AE15" s="188"/>
      <c r="AF15" s="188"/>
      <c r="AG15" s="188"/>
      <c r="AH15" s="188"/>
      <c r="AI15" s="188"/>
      <c r="AJ15" s="188"/>
      <c r="AK15" s="908"/>
      <c r="AL15" s="909"/>
      <c r="AM15" s="909"/>
      <c r="AN15" s="909"/>
      <c r="AO15" s="910"/>
      <c r="AP15" s="2"/>
      <c r="AQ15" s="189">
        <f t="shared" si="2"/>
        <v>1</v>
      </c>
    </row>
    <row r="16" spans="2:86" ht="12" customHeight="1" x14ac:dyDescent="0.15">
      <c r="B16" s="872"/>
      <c r="C16" s="877"/>
      <c r="D16" s="875"/>
      <c r="E16" s="875"/>
      <c r="F16" s="875"/>
      <c r="G16" s="875"/>
      <c r="H16" s="875"/>
      <c r="I16" s="875"/>
      <c r="J16" s="876"/>
      <c r="K16" s="185"/>
      <c r="L16" s="908"/>
      <c r="M16" s="910"/>
      <c r="N16" s="908"/>
      <c r="O16" s="910"/>
      <c r="P16" s="908"/>
      <c r="Q16" s="910"/>
      <c r="R16" s="604"/>
      <c r="S16" s="620"/>
      <c r="T16" s="605"/>
      <c r="U16" s="908"/>
      <c r="V16" s="910"/>
      <c r="W16" s="908"/>
      <c r="X16" s="910"/>
      <c r="Y16" s="186"/>
      <c r="Z16" s="187"/>
      <c r="AA16" s="187"/>
      <c r="AB16" s="187"/>
      <c r="AC16" s="188"/>
      <c r="AD16" s="188"/>
      <c r="AE16" s="188"/>
      <c r="AF16" s="188"/>
      <c r="AG16" s="188"/>
      <c r="AH16" s="188"/>
      <c r="AI16" s="188"/>
      <c r="AJ16" s="188"/>
      <c r="AK16" s="908"/>
      <c r="AL16" s="909"/>
      <c r="AM16" s="909"/>
      <c r="AN16" s="909"/>
      <c r="AO16" s="910"/>
      <c r="AP16" s="2"/>
      <c r="AQ16" s="189">
        <f t="shared" si="2"/>
        <v>1</v>
      </c>
    </row>
    <row r="17" spans="2:46" ht="12" customHeight="1" x14ac:dyDescent="0.15">
      <c r="B17" s="872"/>
      <c r="C17" s="877"/>
      <c r="D17" s="875"/>
      <c r="E17" s="875"/>
      <c r="F17" s="875"/>
      <c r="G17" s="875"/>
      <c r="H17" s="875"/>
      <c r="I17" s="875"/>
      <c r="J17" s="876"/>
      <c r="K17" s="185"/>
      <c r="L17" s="908"/>
      <c r="M17" s="910"/>
      <c r="N17" s="908"/>
      <c r="O17" s="910"/>
      <c r="P17" s="908"/>
      <c r="Q17" s="910"/>
      <c r="R17" s="604"/>
      <c r="S17" s="620"/>
      <c r="T17" s="605"/>
      <c r="U17" s="908"/>
      <c r="V17" s="910"/>
      <c r="W17" s="908"/>
      <c r="X17" s="910"/>
      <c r="Y17" s="186"/>
      <c r="Z17" s="187"/>
      <c r="AA17" s="187"/>
      <c r="AB17" s="187"/>
      <c r="AC17" s="188"/>
      <c r="AD17" s="188"/>
      <c r="AE17" s="188"/>
      <c r="AF17" s="188"/>
      <c r="AG17" s="188"/>
      <c r="AH17" s="188"/>
      <c r="AI17" s="188"/>
      <c r="AJ17" s="188"/>
      <c r="AK17" s="908"/>
      <c r="AL17" s="909"/>
      <c r="AM17" s="909"/>
      <c r="AN17" s="909"/>
      <c r="AO17" s="910"/>
      <c r="AP17" s="2"/>
      <c r="AQ17" s="189">
        <f t="shared" si="2"/>
        <v>1</v>
      </c>
    </row>
    <row r="18" spans="2:46" ht="12" customHeight="1" x14ac:dyDescent="0.15">
      <c r="B18" s="872"/>
      <c r="C18" s="877"/>
      <c r="D18" s="875"/>
      <c r="E18" s="875"/>
      <c r="F18" s="875"/>
      <c r="G18" s="875"/>
      <c r="H18" s="875"/>
      <c r="I18" s="875"/>
      <c r="J18" s="876"/>
      <c r="K18" s="185"/>
      <c r="L18" s="908"/>
      <c r="M18" s="910"/>
      <c r="N18" s="908"/>
      <c r="O18" s="910"/>
      <c r="P18" s="908"/>
      <c r="Q18" s="910"/>
      <c r="R18" s="604"/>
      <c r="S18" s="620"/>
      <c r="T18" s="605"/>
      <c r="U18" s="908"/>
      <c r="V18" s="910"/>
      <c r="W18" s="908"/>
      <c r="X18" s="910"/>
      <c r="Y18" s="186"/>
      <c r="Z18" s="187"/>
      <c r="AA18" s="187"/>
      <c r="AB18" s="187"/>
      <c r="AC18" s="188"/>
      <c r="AD18" s="188"/>
      <c r="AE18" s="188"/>
      <c r="AF18" s="188"/>
      <c r="AG18" s="188"/>
      <c r="AH18" s="188"/>
      <c r="AI18" s="188"/>
      <c r="AJ18" s="188"/>
      <c r="AK18" s="908"/>
      <c r="AL18" s="909"/>
      <c r="AM18" s="909"/>
      <c r="AN18" s="909"/>
      <c r="AO18" s="910"/>
      <c r="AP18" s="2"/>
      <c r="AQ18" s="189">
        <f t="shared" si="2"/>
        <v>1</v>
      </c>
    </row>
    <row r="19" spans="2:46" ht="12" customHeight="1" x14ac:dyDescent="0.15">
      <c r="B19" s="872"/>
      <c r="C19" s="877"/>
      <c r="D19" s="875"/>
      <c r="E19" s="875"/>
      <c r="F19" s="875"/>
      <c r="G19" s="875"/>
      <c r="H19" s="875"/>
      <c r="I19" s="875"/>
      <c r="J19" s="876"/>
      <c r="K19" s="185"/>
      <c r="L19" s="908"/>
      <c r="M19" s="910"/>
      <c r="N19" s="908"/>
      <c r="O19" s="910"/>
      <c r="P19" s="908"/>
      <c r="Q19" s="910"/>
      <c r="R19" s="604"/>
      <c r="S19" s="620"/>
      <c r="T19" s="605"/>
      <c r="U19" s="908"/>
      <c r="V19" s="910"/>
      <c r="W19" s="908"/>
      <c r="X19" s="910"/>
      <c r="Y19" s="186"/>
      <c r="Z19" s="187"/>
      <c r="AA19" s="187"/>
      <c r="AB19" s="187"/>
      <c r="AC19" s="188"/>
      <c r="AD19" s="188"/>
      <c r="AE19" s="188"/>
      <c r="AF19" s="188"/>
      <c r="AG19" s="188"/>
      <c r="AH19" s="188"/>
      <c r="AI19" s="188"/>
      <c r="AJ19" s="188"/>
      <c r="AK19" s="908"/>
      <c r="AL19" s="909"/>
      <c r="AM19" s="909"/>
      <c r="AN19" s="909"/>
      <c r="AO19" s="910"/>
      <c r="AP19" s="2"/>
      <c r="AQ19" s="189">
        <f t="shared" si="2"/>
        <v>1</v>
      </c>
    </row>
    <row r="20" spans="2:46" ht="12" customHeight="1" x14ac:dyDescent="0.15">
      <c r="B20" s="872"/>
      <c r="C20" s="877"/>
      <c r="D20" s="875"/>
      <c r="E20" s="875"/>
      <c r="F20" s="875"/>
      <c r="G20" s="875"/>
      <c r="H20" s="875"/>
      <c r="I20" s="875"/>
      <c r="J20" s="876"/>
      <c r="K20" s="185"/>
      <c r="L20" s="908"/>
      <c r="M20" s="910"/>
      <c r="N20" s="908"/>
      <c r="O20" s="910"/>
      <c r="P20" s="908"/>
      <c r="Q20" s="910"/>
      <c r="R20" s="604"/>
      <c r="S20" s="620"/>
      <c r="T20" s="605"/>
      <c r="U20" s="908"/>
      <c r="V20" s="910"/>
      <c r="W20" s="908"/>
      <c r="X20" s="910"/>
      <c r="Y20" s="186"/>
      <c r="Z20" s="187"/>
      <c r="AA20" s="187"/>
      <c r="AB20" s="187"/>
      <c r="AC20" s="188"/>
      <c r="AD20" s="188"/>
      <c r="AE20" s="188"/>
      <c r="AF20" s="188"/>
      <c r="AG20" s="188"/>
      <c r="AH20" s="188"/>
      <c r="AI20" s="188"/>
      <c r="AJ20" s="188"/>
      <c r="AK20" s="908"/>
      <c r="AL20" s="909"/>
      <c r="AM20" s="909"/>
      <c r="AN20" s="909"/>
      <c r="AO20" s="910"/>
      <c r="AP20" s="2"/>
      <c r="AQ20" s="189">
        <f t="shared" si="2"/>
        <v>1</v>
      </c>
    </row>
    <row r="21" spans="2:46" ht="12" customHeight="1" x14ac:dyDescent="0.15">
      <c r="B21" s="872"/>
      <c r="C21" s="877"/>
      <c r="D21" s="875"/>
      <c r="E21" s="875"/>
      <c r="F21" s="875"/>
      <c r="G21" s="875"/>
      <c r="H21" s="875"/>
      <c r="I21" s="875"/>
      <c r="J21" s="876"/>
      <c r="K21" s="185"/>
      <c r="L21" s="908"/>
      <c r="M21" s="910"/>
      <c r="N21" s="908"/>
      <c r="O21" s="910"/>
      <c r="P21" s="908"/>
      <c r="Q21" s="910"/>
      <c r="R21" s="604"/>
      <c r="S21" s="620"/>
      <c r="T21" s="605"/>
      <c r="U21" s="908"/>
      <c r="V21" s="910"/>
      <c r="W21" s="908"/>
      <c r="X21" s="910"/>
      <c r="Y21" s="186"/>
      <c r="Z21" s="187"/>
      <c r="AA21" s="187"/>
      <c r="AB21" s="187"/>
      <c r="AC21" s="188"/>
      <c r="AD21" s="188"/>
      <c r="AE21" s="188"/>
      <c r="AF21" s="188"/>
      <c r="AG21" s="188"/>
      <c r="AH21" s="188"/>
      <c r="AI21" s="188"/>
      <c r="AJ21" s="188"/>
      <c r="AK21" s="908"/>
      <c r="AL21" s="909"/>
      <c r="AM21" s="909"/>
      <c r="AN21" s="909"/>
      <c r="AO21" s="910"/>
      <c r="AP21" s="2"/>
      <c r="AQ21" s="189">
        <f>IF(P21="材質劣化",2,IF(P21="漏水",3,1))</f>
        <v>1</v>
      </c>
    </row>
    <row r="22" spans="2:46" ht="12" customHeight="1" x14ac:dyDescent="0.15">
      <c r="B22" s="872"/>
      <c r="C22" s="877"/>
      <c r="D22" s="875"/>
      <c r="E22" s="875"/>
      <c r="F22" s="875"/>
      <c r="G22" s="875"/>
      <c r="H22" s="875"/>
      <c r="I22" s="875"/>
      <c r="J22" s="876"/>
      <c r="K22" s="185"/>
      <c r="L22" s="908"/>
      <c r="M22" s="910"/>
      <c r="N22" s="908"/>
      <c r="O22" s="910"/>
      <c r="P22" s="908"/>
      <c r="Q22" s="910"/>
      <c r="R22" s="604"/>
      <c r="S22" s="620"/>
      <c r="T22" s="605"/>
      <c r="U22" s="908"/>
      <c r="V22" s="910"/>
      <c r="W22" s="908"/>
      <c r="X22" s="910"/>
      <c r="Y22" s="186"/>
      <c r="Z22" s="187"/>
      <c r="AA22" s="187"/>
      <c r="AB22" s="187"/>
      <c r="AC22" s="188"/>
      <c r="AD22" s="188"/>
      <c r="AE22" s="188"/>
      <c r="AF22" s="188"/>
      <c r="AG22" s="188"/>
      <c r="AH22" s="188"/>
      <c r="AI22" s="188"/>
      <c r="AJ22" s="188"/>
      <c r="AK22" s="908"/>
      <c r="AL22" s="909"/>
      <c r="AM22" s="909"/>
      <c r="AN22" s="909"/>
      <c r="AO22" s="910"/>
      <c r="AP22" s="2"/>
      <c r="AQ22" s="189">
        <f t="shared" si="2"/>
        <v>1</v>
      </c>
    </row>
    <row r="23" spans="2:46" ht="12" customHeight="1" x14ac:dyDescent="0.15">
      <c r="B23" s="872"/>
      <c r="C23" s="877"/>
      <c r="D23" s="875"/>
      <c r="E23" s="875"/>
      <c r="F23" s="875"/>
      <c r="G23" s="875"/>
      <c r="H23" s="875"/>
      <c r="I23" s="875"/>
      <c r="J23" s="876"/>
      <c r="K23" s="185"/>
      <c r="L23" s="908"/>
      <c r="M23" s="910"/>
      <c r="N23" s="908"/>
      <c r="O23" s="910"/>
      <c r="P23" s="908"/>
      <c r="Q23" s="910"/>
      <c r="R23" s="604"/>
      <c r="S23" s="620"/>
      <c r="T23" s="605"/>
      <c r="U23" s="908"/>
      <c r="V23" s="910"/>
      <c r="W23" s="908"/>
      <c r="X23" s="910"/>
      <c r="Y23" s="186"/>
      <c r="Z23" s="187"/>
      <c r="AA23" s="187"/>
      <c r="AB23" s="187"/>
      <c r="AC23" s="188"/>
      <c r="AD23" s="188"/>
      <c r="AE23" s="188"/>
      <c r="AF23" s="188"/>
      <c r="AG23" s="188"/>
      <c r="AH23" s="188"/>
      <c r="AI23" s="188"/>
      <c r="AJ23" s="188"/>
      <c r="AK23" s="908"/>
      <c r="AL23" s="909"/>
      <c r="AM23" s="909"/>
      <c r="AN23" s="909"/>
      <c r="AO23" s="910"/>
      <c r="AP23" s="2"/>
      <c r="AQ23" s="189">
        <f t="shared" si="2"/>
        <v>1</v>
      </c>
    </row>
    <row r="24" spans="2:46" ht="12" customHeight="1" x14ac:dyDescent="0.15">
      <c r="B24" s="872"/>
      <c r="C24" s="877"/>
      <c r="D24" s="875"/>
      <c r="E24" s="875"/>
      <c r="F24" s="875"/>
      <c r="G24" s="875"/>
      <c r="H24" s="875"/>
      <c r="I24" s="875"/>
      <c r="J24" s="876"/>
      <c r="K24" s="185"/>
      <c r="L24" s="908"/>
      <c r="M24" s="910"/>
      <c r="N24" s="908"/>
      <c r="O24" s="910"/>
      <c r="P24" s="908"/>
      <c r="Q24" s="910"/>
      <c r="R24" s="604"/>
      <c r="S24" s="620"/>
      <c r="T24" s="605"/>
      <c r="U24" s="908"/>
      <c r="V24" s="910"/>
      <c r="W24" s="908"/>
      <c r="X24" s="910"/>
      <c r="Y24" s="186"/>
      <c r="Z24" s="187"/>
      <c r="AA24" s="187"/>
      <c r="AB24" s="187"/>
      <c r="AC24" s="188"/>
      <c r="AD24" s="188"/>
      <c r="AE24" s="188"/>
      <c r="AF24" s="188"/>
      <c r="AG24" s="188"/>
      <c r="AH24" s="188"/>
      <c r="AI24" s="188"/>
      <c r="AJ24" s="188"/>
      <c r="AK24" s="908"/>
      <c r="AL24" s="909"/>
      <c r="AM24" s="909"/>
      <c r="AN24" s="909"/>
      <c r="AO24" s="910"/>
      <c r="AP24" s="2"/>
      <c r="AQ24" s="189">
        <f t="shared" si="2"/>
        <v>1</v>
      </c>
    </row>
    <row r="25" spans="2:46" ht="12" customHeight="1" x14ac:dyDescent="0.15">
      <c r="B25" s="872"/>
      <c r="C25" s="877"/>
      <c r="D25" s="875"/>
      <c r="E25" s="875"/>
      <c r="F25" s="875"/>
      <c r="G25" s="875"/>
      <c r="H25" s="875"/>
      <c r="I25" s="875"/>
      <c r="J25" s="876"/>
      <c r="K25" s="185"/>
      <c r="L25" s="908"/>
      <c r="M25" s="910"/>
      <c r="N25" s="908"/>
      <c r="O25" s="910"/>
      <c r="P25" s="908"/>
      <c r="Q25" s="910"/>
      <c r="R25" s="604"/>
      <c r="S25" s="620"/>
      <c r="T25" s="605"/>
      <c r="U25" s="908"/>
      <c r="V25" s="910"/>
      <c r="W25" s="908"/>
      <c r="X25" s="910"/>
      <c r="Y25" s="186"/>
      <c r="Z25" s="187"/>
      <c r="AA25" s="187"/>
      <c r="AB25" s="187"/>
      <c r="AC25" s="188"/>
      <c r="AD25" s="188"/>
      <c r="AE25" s="188"/>
      <c r="AF25" s="188"/>
      <c r="AG25" s="188"/>
      <c r="AH25" s="188"/>
      <c r="AI25" s="188"/>
      <c r="AJ25" s="188"/>
      <c r="AK25" s="908"/>
      <c r="AL25" s="909"/>
      <c r="AM25" s="909"/>
      <c r="AN25" s="909"/>
      <c r="AO25" s="910"/>
      <c r="AP25" s="2"/>
      <c r="AQ25" s="189">
        <f t="shared" si="2"/>
        <v>1</v>
      </c>
    </row>
    <row r="26" spans="2:46" ht="12" customHeight="1" x14ac:dyDescent="0.15">
      <c r="B26" s="872"/>
      <c r="C26" s="877"/>
      <c r="D26" s="875"/>
      <c r="E26" s="875"/>
      <c r="F26" s="875"/>
      <c r="G26" s="875"/>
      <c r="H26" s="875"/>
      <c r="I26" s="875"/>
      <c r="J26" s="876"/>
      <c r="K26" s="185"/>
      <c r="L26" s="908"/>
      <c r="M26" s="910"/>
      <c r="N26" s="908"/>
      <c r="O26" s="910"/>
      <c r="P26" s="908"/>
      <c r="Q26" s="910"/>
      <c r="R26" s="604"/>
      <c r="S26" s="620"/>
      <c r="T26" s="605"/>
      <c r="U26" s="908"/>
      <c r="V26" s="910"/>
      <c r="W26" s="908"/>
      <c r="X26" s="910"/>
      <c r="Y26" s="186"/>
      <c r="Z26" s="187"/>
      <c r="AA26" s="187"/>
      <c r="AB26" s="187"/>
      <c r="AC26" s="188"/>
      <c r="AD26" s="188"/>
      <c r="AE26" s="188"/>
      <c r="AF26" s="188"/>
      <c r="AG26" s="188"/>
      <c r="AH26" s="188"/>
      <c r="AI26" s="188"/>
      <c r="AJ26" s="188"/>
      <c r="AK26" s="908"/>
      <c r="AL26" s="909"/>
      <c r="AM26" s="909"/>
      <c r="AN26" s="909"/>
      <c r="AO26" s="910"/>
      <c r="AP26" s="2"/>
      <c r="AQ26" s="189">
        <f t="shared" si="2"/>
        <v>1</v>
      </c>
    </row>
    <row r="27" spans="2:46" ht="12" customHeight="1" x14ac:dyDescent="0.15">
      <c r="B27" s="872"/>
      <c r="C27" s="877"/>
      <c r="D27" s="875"/>
      <c r="E27" s="875"/>
      <c r="F27" s="875"/>
      <c r="G27" s="875"/>
      <c r="H27" s="875"/>
      <c r="I27" s="875"/>
      <c r="J27" s="876"/>
      <c r="K27" s="185"/>
      <c r="L27" s="908"/>
      <c r="M27" s="910"/>
      <c r="N27" s="908"/>
      <c r="O27" s="910"/>
      <c r="P27" s="908"/>
      <c r="Q27" s="910"/>
      <c r="R27" s="604"/>
      <c r="S27" s="620"/>
      <c r="T27" s="605"/>
      <c r="U27" s="908"/>
      <c r="V27" s="910"/>
      <c r="W27" s="908"/>
      <c r="X27" s="910"/>
      <c r="Y27" s="186"/>
      <c r="Z27" s="187"/>
      <c r="AA27" s="187"/>
      <c r="AB27" s="187"/>
      <c r="AC27" s="188"/>
      <c r="AD27" s="188"/>
      <c r="AE27" s="188"/>
      <c r="AF27" s="188"/>
      <c r="AG27" s="188"/>
      <c r="AH27" s="188"/>
      <c r="AI27" s="188"/>
      <c r="AJ27" s="188"/>
      <c r="AK27" s="908"/>
      <c r="AL27" s="909"/>
      <c r="AM27" s="909"/>
      <c r="AN27" s="909"/>
      <c r="AO27" s="910"/>
      <c r="AP27" s="2"/>
      <c r="AQ27" s="189">
        <f t="shared" si="2"/>
        <v>1</v>
      </c>
    </row>
    <row r="28" spans="2:46" ht="12" customHeight="1" x14ac:dyDescent="0.15">
      <c r="B28" s="872"/>
      <c r="C28" s="877"/>
      <c r="D28" s="875"/>
      <c r="E28" s="875"/>
      <c r="F28" s="875"/>
      <c r="G28" s="875"/>
      <c r="H28" s="875"/>
      <c r="I28" s="875"/>
      <c r="J28" s="876"/>
      <c r="K28" s="185"/>
      <c r="L28" s="908"/>
      <c r="M28" s="910"/>
      <c r="N28" s="908"/>
      <c r="O28" s="910"/>
      <c r="P28" s="908"/>
      <c r="Q28" s="910"/>
      <c r="R28" s="604"/>
      <c r="S28" s="620"/>
      <c r="T28" s="605"/>
      <c r="U28" s="908"/>
      <c r="V28" s="910"/>
      <c r="W28" s="908"/>
      <c r="X28" s="910"/>
      <c r="Y28" s="186"/>
      <c r="Z28" s="187"/>
      <c r="AA28" s="187"/>
      <c r="AB28" s="187"/>
      <c r="AC28" s="188"/>
      <c r="AD28" s="188"/>
      <c r="AE28" s="188"/>
      <c r="AF28" s="188"/>
      <c r="AG28" s="188"/>
      <c r="AH28" s="188"/>
      <c r="AI28" s="188"/>
      <c r="AJ28" s="188"/>
      <c r="AK28" s="908"/>
      <c r="AL28" s="909"/>
      <c r="AM28" s="909"/>
      <c r="AN28" s="909"/>
      <c r="AO28" s="910"/>
      <c r="AP28" s="2"/>
      <c r="AQ28" s="189">
        <f t="shared" si="2"/>
        <v>1</v>
      </c>
    </row>
    <row r="29" spans="2:46" ht="12" customHeight="1" x14ac:dyDescent="0.15">
      <c r="B29" s="872"/>
      <c r="C29" s="877"/>
      <c r="D29" s="875"/>
      <c r="E29" s="875"/>
      <c r="F29" s="875"/>
      <c r="G29" s="875"/>
      <c r="H29" s="875"/>
      <c r="I29" s="875"/>
      <c r="J29" s="876"/>
      <c r="K29" s="185"/>
      <c r="L29" s="908"/>
      <c r="M29" s="910"/>
      <c r="N29" s="908"/>
      <c r="O29" s="910"/>
      <c r="P29" s="908"/>
      <c r="Q29" s="910"/>
      <c r="R29" s="604"/>
      <c r="S29" s="620"/>
      <c r="T29" s="605"/>
      <c r="U29" s="908"/>
      <c r="V29" s="910"/>
      <c r="W29" s="908"/>
      <c r="X29" s="910"/>
      <c r="Y29" s="186"/>
      <c r="Z29" s="187"/>
      <c r="AA29" s="187"/>
      <c r="AB29" s="187"/>
      <c r="AC29" s="188"/>
      <c r="AD29" s="188"/>
      <c r="AE29" s="188"/>
      <c r="AF29" s="188"/>
      <c r="AG29" s="188"/>
      <c r="AH29" s="188"/>
      <c r="AI29" s="188"/>
      <c r="AJ29" s="188"/>
      <c r="AK29" s="908"/>
      <c r="AL29" s="909"/>
      <c r="AM29" s="909"/>
      <c r="AN29" s="909"/>
      <c r="AO29" s="910"/>
      <c r="AP29" s="2"/>
      <c r="AQ29" s="189">
        <f t="shared" si="2"/>
        <v>1</v>
      </c>
    </row>
    <row r="30" spans="2:46" ht="12" customHeight="1" x14ac:dyDescent="0.15">
      <c r="B30" s="872"/>
      <c r="C30" s="877"/>
      <c r="D30" s="875"/>
      <c r="E30" s="875"/>
      <c r="F30" s="875"/>
      <c r="G30" s="875"/>
      <c r="H30" s="875"/>
      <c r="I30" s="875"/>
      <c r="J30" s="876"/>
      <c r="K30" s="185"/>
      <c r="L30" s="908"/>
      <c r="M30" s="910"/>
      <c r="N30" s="908"/>
      <c r="O30" s="910"/>
      <c r="P30" s="908"/>
      <c r="Q30" s="910"/>
      <c r="R30" s="604"/>
      <c r="S30" s="620"/>
      <c r="T30" s="605"/>
      <c r="U30" s="908"/>
      <c r="V30" s="910"/>
      <c r="W30" s="908"/>
      <c r="X30" s="910"/>
      <c r="Y30" s="186"/>
      <c r="Z30" s="187"/>
      <c r="AA30" s="187"/>
      <c r="AB30" s="187"/>
      <c r="AC30" s="188"/>
      <c r="AD30" s="188"/>
      <c r="AE30" s="188"/>
      <c r="AF30" s="188"/>
      <c r="AG30" s="188"/>
      <c r="AH30" s="188"/>
      <c r="AI30" s="188"/>
      <c r="AJ30" s="188"/>
      <c r="AK30" s="908"/>
      <c r="AL30" s="909"/>
      <c r="AM30" s="909"/>
      <c r="AN30" s="909"/>
      <c r="AO30" s="910"/>
      <c r="AP30" s="2"/>
      <c r="AQ30" s="189">
        <f t="shared" si="2"/>
        <v>1</v>
      </c>
    </row>
    <row r="31" spans="2:46" ht="12" customHeight="1" x14ac:dyDescent="0.15">
      <c r="B31" s="872"/>
      <c r="C31" s="877"/>
      <c r="D31" s="875"/>
      <c r="E31" s="875"/>
      <c r="F31" s="875"/>
      <c r="G31" s="875"/>
      <c r="H31" s="875"/>
      <c r="I31" s="875"/>
      <c r="J31" s="876"/>
      <c r="K31" s="185"/>
      <c r="L31" s="908"/>
      <c r="M31" s="910"/>
      <c r="N31" s="908"/>
      <c r="O31" s="910"/>
      <c r="P31" s="908"/>
      <c r="Q31" s="910"/>
      <c r="R31" s="604"/>
      <c r="S31" s="620"/>
      <c r="T31" s="605"/>
      <c r="U31" s="908"/>
      <c r="V31" s="910"/>
      <c r="W31" s="908"/>
      <c r="X31" s="910"/>
      <c r="Y31" s="186"/>
      <c r="Z31" s="187"/>
      <c r="AA31" s="187"/>
      <c r="AB31" s="187"/>
      <c r="AC31" s="188"/>
      <c r="AD31" s="188"/>
      <c r="AE31" s="188"/>
      <c r="AF31" s="188"/>
      <c r="AG31" s="188"/>
      <c r="AH31" s="188"/>
      <c r="AI31" s="188"/>
      <c r="AJ31" s="188"/>
      <c r="AK31" s="908"/>
      <c r="AL31" s="909"/>
      <c r="AM31" s="909"/>
      <c r="AN31" s="909"/>
      <c r="AO31" s="910"/>
      <c r="AP31" s="2"/>
      <c r="AQ31" s="189">
        <f t="shared" si="2"/>
        <v>1</v>
      </c>
    </row>
    <row r="32" spans="2:46" ht="12" customHeight="1" x14ac:dyDescent="0.15">
      <c r="B32" s="872"/>
      <c r="C32" s="877"/>
      <c r="D32" s="875"/>
      <c r="E32" s="875"/>
      <c r="F32" s="875"/>
      <c r="G32" s="875"/>
      <c r="H32" s="875"/>
      <c r="I32" s="875"/>
      <c r="J32" s="876"/>
      <c r="K32" s="185"/>
      <c r="L32" s="908"/>
      <c r="M32" s="910"/>
      <c r="N32" s="908"/>
      <c r="O32" s="910"/>
      <c r="P32" s="908"/>
      <c r="Q32" s="910"/>
      <c r="R32" s="604"/>
      <c r="S32" s="620"/>
      <c r="T32" s="605"/>
      <c r="U32" s="908"/>
      <c r="V32" s="910"/>
      <c r="W32" s="908"/>
      <c r="X32" s="910"/>
      <c r="Y32" s="186"/>
      <c r="Z32" s="187"/>
      <c r="AA32" s="187"/>
      <c r="AB32" s="187"/>
      <c r="AC32" s="188"/>
      <c r="AD32" s="188"/>
      <c r="AE32" s="188"/>
      <c r="AF32" s="188"/>
      <c r="AG32" s="188"/>
      <c r="AH32" s="188"/>
      <c r="AI32" s="188"/>
      <c r="AJ32" s="188"/>
      <c r="AK32" s="908"/>
      <c r="AL32" s="909"/>
      <c r="AM32" s="909"/>
      <c r="AN32" s="909"/>
      <c r="AO32" s="910"/>
      <c r="AP32" s="2"/>
      <c r="AQ32" s="189">
        <f t="shared" si="2"/>
        <v>1</v>
      </c>
      <c r="AS32" s="856"/>
      <c r="AT32" s="856"/>
    </row>
    <row r="33" spans="2:86" ht="12" customHeight="1" x14ac:dyDescent="0.15">
      <c r="B33" s="872"/>
      <c r="C33" s="877"/>
      <c r="D33" s="875"/>
      <c r="E33" s="875"/>
      <c r="F33" s="875"/>
      <c r="G33" s="875"/>
      <c r="H33" s="875"/>
      <c r="I33" s="875"/>
      <c r="J33" s="876"/>
      <c r="K33" s="185"/>
      <c r="L33" s="908"/>
      <c r="M33" s="910"/>
      <c r="N33" s="908"/>
      <c r="O33" s="910"/>
      <c r="P33" s="908"/>
      <c r="Q33" s="910"/>
      <c r="R33" s="604"/>
      <c r="S33" s="620"/>
      <c r="T33" s="605"/>
      <c r="U33" s="908"/>
      <c r="V33" s="910"/>
      <c r="W33" s="908"/>
      <c r="X33" s="910"/>
      <c r="Y33" s="186"/>
      <c r="Z33" s="187"/>
      <c r="AA33" s="187"/>
      <c r="AB33" s="187"/>
      <c r="AC33" s="188"/>
      <c r="AD33" s="188"/>
      <c r="AE33" s="188"/>
      <c r="AF33" s="188"/>
      <c r="AG33" s="188"/>
      <c r="AH33" s="188"/>
      <c r="AI33" s="188"/>
      <c r="AJ33" s="188"/>
      <c r="AK33" s="908"/>
      <c r="AL33" s="909"/>
      <c r="AM33" s="909"/>
      <c r="AN33" s="909"/>
      <c r="AO33" s="910"/>
      <c r="AP33" s="2"/>
      <c r="AQ33" s="189">
        <f t="shared" si="2"/>
        <v>1</v>
      </c>
      <c r="AS33" s="911"/>
      <c r="AT33" s="911"/>
    </row>
    <row r="34" spans="2:86" ht="12" customHeight="1" x14ac:dyDescent="0.15">
      <c r="B34" s="872"/>
      <c r="C34" s="877"/>
      <c r="D34" s="875"/>
      <c r="E34" s="875"/>
      <c r="F34" s="875"/>
      <c r="G34" s="875"/>
      <c r="H34" s="875"/>
      <c r="I34" s="875"/>
      <c r="J34" s="876"/>
      <c r="K34" s="185"/>
      <c r="L34" s="908"/>
      <c r="M34" s="910"/>
      <c r="N34" s="908"/>
      <c r="O34" s="910"/>
      <c r="P34" s="908"/>
      <c r="Q34" s="910"/>
      <c r="R34" s="604"/>
      <c r="S34" s="620"/>
      <c r="T34" s="605"/>
      <c r="U34" s="908"/>
      <c r="V34" s="910"/>
      <c r="W34" s="908"/>
      <c r="X34" s="910"/>
      <c r="Y34" s="186"/>
      <c r="Z34" s="187"/>
      <c r="AA34" s="187"/>
      <c r="AB34" s="187"/>
      <c r="AC34" s="188"/>
      <c r="AD34" s="188"/>
      <c r="AE34" s="188"/>
      <c r="AF34" s="188"/>
      <c r="AG34" s="188"/>
      <c r="AH34" s="188"/>
      <c r="AI34" s="188"/>
      <c r="AJ34" s="188"/>
      <c r="AK34" s="908"/>
      <c r="AL34" s="909"/>
      <c r="AM34" s="909"/>
      <c r="AN34" s="909"/>
      <c r="AO34" s="910"/>
      <c r="AP34" s="2"/>
      <c r="AQ34" s="189">
        <f t="shared" si="2"/>
        <v>1</v>
      </c>
      <c r="AS34" s="912"/>
      <c r="AT34" s="912"/>
    </row>
    <row r="35" spans="2:86" ht="12" customHeight="1" x14ac:dyDescent="0.15">
      <c r="B35" s="872"/>
      <c r="C35" s="877"/>
      <c r="D35" s="875"/>
      <c r="E35" s="875"/>
      <c r="F35" s="875"/>
      <c r="G35" s="875"/>
      <c r="H35" s="875"/>
      <c r="I35" s="875"/>
      <c r="J35" s="876"/>
      <c r="K35" s="913" t="s">
        <v>945</v>
      </c>
      <c r="L35" s="898" t="s">
        <v>946</v>
      </c>
      <c r="M35" s="898"/>
      <c r="N35" s="898"/>
      <c r="O35" s="898"/>
      <c r="P35" s="898"/>
      <c r="Q35" s="898"/>
      <c r="R35" s="898"/>
      <c r="S35" s="898"/>
      <c r="T35" s="898"/>
      <c r="U35" s="898"/>
      <c r="V35" s="898"/>
      <c r="W35" s="898"/>
      <c r="X35" s="898"/>
      <c r="Y35" s="884" t="s">
        <v>947</v>
      </c>
      <c r="Z35" s="885"/>
      <c r="AA35" s="885"/>
      <c r="AB35" s="886"/>
      <c r="AC35" s="190">
        <f t="shared" ref="AC35:AJ35" si="3">SUM(AC11:AC34)</f>
        <v>0</v>
      </c>
      <c r="AD35" s="190">
        <f t="shared" si="3"/>
        <v>0</v>
      </c>
      <c r="AE35" s="190">
        <f>SUM(AE11:AE34)</f>
        <v>0</v>
      </c>
      <c r="AF35" s="190">
        <f t="shared" si="3"/>
        <v>5.0000000000000001E-3</v>
      </c>
      <c r="AG35" s="190">
        <f t="shared" si="3"/>
        <v>0</v>
      </c>
      <c r="AH35" s="190">
        <f t="shared" si="3"/>
        <v>0</v>
      </c>
      <c r="AI35" s="190">
        <f t="shared" si="3"/>
        <v>0</v>
      </c>
      <c r="AJ35" s="191">
        <f t="shared" si="3"/>
        <v>0</v>
      </c>
      <c r="AK35" s="898" t="s">
        <v>948</v>
      </c>
      <c r="AL35" s="898"/>
      <c r="AM35" s="915" t="s">
        <v>949</v>
      </c>
      <c r="AN35" s="915"/>
      <c r="AO35" s="915"/>
      <c r="AP35" s="2"/>
    </row>
    <row r="36" spans="2:86" ht="12" customHeight="1" x14ac:dyDescent="0.15">
      <c r="B36" s="872"/>
      <c r="C36" s="877"/>
      <c r="D36" s="875"/>
      <c r="E36" s="875"/>
      <c r="F36" s="875"/>
      <c r="G36" s="875"/>
      <c r="H36" s="875"/>
      <c r="I36" s="875"/>
      <c r="J36" s="876"/>
      <c r="K36" s="914"/>
      <c r="L36" s="892" t="s">
        <v>950</v>
      </c>
      <c r="M36" s="899"/>
      <c r="N36" s="893"/>
      <c r="O36" s="892" t="s">
        <v>951</v>
      </c>
      <c r="P36" s="899"/>
      <c r="Q36" s="899"/>
      <c r="R36" s="899"/>
      <c r="S36" s="899"/>
      <c r="T36" s="899"/>
      <c r="U36" s="899"/>
      <c r="V36" s="899"/>
      <c r="W36" s="899"/>
      <c r="X36" s="893"/>
      <c r="Y36" s="183" t="s">
        <v>527</v>
      </c>
      <c r="Z36" s="184" t="s">
        <v>526</v>
      </c>
      <c r="AA36" s="184" t="s">
        <v>943</v>
      </c>
      <c r="AB36" s="184" t="s">
        <v>944</v>
      </c>
      <c r="AC36" s="184" t="s">
        <v>527</v>
      </c>
      <c r="AD36" s="184" t="s">
        <v>526</v>
      </c>
      <c r="AE36" s="184" t="s">
        <v>943</v>
      </c>
      <c r="AF36" s="184" t="s">
        <v>944</v>
      </c>
      <c r="AG36" s="184" t="s">
        <v>527</v>
      </c>
      <c r="AH36" s="184" t="s">
        <v>526</v>
      </c>
      <c r="AI36" s="184" t="s">
        <v>943</v>
      </c>
      <c r="AJ36" s="192" t="s">
        <v>944</v>
      </c>
      <c r="AK36" s="898"/>
      <c r="AL36" s="898"/>
      <c r="AM36" s="915"/>
      <c r="AN36" s="915"/>
      <c r="AO36" s="915"/>
      <c r="AP36" s="2"/>
    </row>
    <row r="37" spans="2:86" ht="14.25" customHeight="1" x14ac:dyDescent="0.15">
      <c r="B37" s="872"/>
      <c r="C37" s="877"/>
      <c r="D37" s="875"/>
      <c r="E37" s="875"/>
      <c r="F37" s="875"/>
      <c r="G37" s="875"/>
      <c r="H37" s="875"/>
      <c r="I37" s="875"/>
      <c r="J37" s="876"/>
      <c r="K37" s="914"/>
      <c r="L37" s="894"/>
      <c r="M37" s="903"/>
      <c r="N37" s="895"/>
      <c r="O37" s="894"/>
      <c r="P37" s="903"/>
      <c r="Q37" s="903"/>
      <c r="R37" s="903"/>
      <c r="S37" s="903"/>
      <c r="T37" s="903"/>
      <c r="U37" s="903"/>
      <c r="V37" s="903"/>
      <c r="W37" s="903"/>
      <c r="X37" s="895"/>
      <c r="Y37" s="916">
        <f>COUNTIF(Y11:Y34,"〇")</f>
        <v>0</v>
      </c>
      <c r="Z37" s="916">
        <f>COUNTIF(Z11:Z34,"〇")</f>
        <v>0</v>
      </c>
      <c r="AA37" s="916">
        <f>COUNTIF(AA11:AA34,"〇")</f>
        <v>0</v>
      </c>
      <c r="AB37" s="916">
        <f>COUNTIF(AB11:AB34,"〇")</f>
        <v>0</v>
      </c>
      <c r="AC37" s="916">
        <f>COUNTA(AC11:AC34)</f>
        <v>0</v>
      </c>
      <c r="AD37" s="916">
        <f t="shared" ref="AD37:AI37" si="4">COUNTA(AD11:AD34)</f>
        <v>0</v>
      </c>
      <c r="AE37" s="916">
        <f t="shared" si="4"/>
        <v>0</v>
      </c>
      <c r="AF37" s="916">
        <f t="shared" si="4"/>
        <v>2</v>
      </c>
      <c r="AG37" s="916">
        <f t="shared" si="4"/>
        <v>0</v>
      </c>
      <c r="AH37" s="916">
        <f t="shared" si="4"/>
        <v>0</v>
      </c>
      <c r="AI37" s="916">
        <f t="shared" si="4"/>
        <v>0</v>
      </c>
      <c r="AJ37" s="916">
        <f>COUNTA(AJ11:AJ34)</f>
        <v>0</v>
      </c>
      <c r="AK37" s="898"/>
      <c r="AL37" s="898"/>
      <c r="AM37" s="915"/>
      <c r="AN37" s="915"/>
      <c r="AO37" s="915"/>
      <c r="AP37" s="2"/>
    </row>
    <row r="38" spans="2:86" ht="14.25" customHeight="1" x14ac:dyDescent="0.15">
      <c r="B38" s="872"/>
      <c r="C38" s="877"/>
      <c r="D38" s="875"/>
      <c r="E38" s="875"/>
      <c r="F38" s="875"/>
      <c r="G38" s="875"/>
      <c r="H38" s="875"/>
      <c r="I38" s="875"/>
      <c r="J38" s="876"/>
      <c r="K38" s="914"/>
      <c r="L38" s="896"/>
      <c r="M38" s="900"/>
      <c r="N38" s="897"/>
      <c r="O38" s="896"/>
      <c r="P38" s="900"/>
      <c r="Q38" s="900"/>
      <c r="R38" s="900"/>
      <c r="S38" s="900"/>
      <c r="T38" s="900"/>
      <c r="U38" s="900"/>
      <c r="V38" s="900"/>
      <c r="W38" s="900"/>
      <c r="X38" s="897"/>
      <c r="Y38" s="916"/>
      <c r="Z38" s="916"/>
      <c r="AA38" s="916"/>
      <c r="AB38" s="916"/>
      <c r="AC38" s="916"/>
      <c r="AD38" s="916"/>
      <c r="AE38" s="916"/>
      <c r="AF38" s="916"/>
      <c r="AG38" s="916"/>
      <c r="AH38" s="916"/>
      <c r="AI38" s="916"/>
      <c r="AJ38" s="916"/>
      <c r="AK38" s="898"/>
      <c r="AL38" s="898"/>
      <c r="AM38" s="915"/>
      <c r="AN38" s="915"/>
      <c r="AO38" s="915"/>
      <c r="AP38" s="2"/>
    </row>
    <row r="39" spans="2:86" ht="12" customHeight="1" x14ac:dyDescent="0.15">
      <c r="B39" s="872"/>
      <c r="C39" s="877"/>
      <c r="D39" s="875"/>
      <c r="E39" s="875"/>
      <c r="F39" s="875"/>
      <c r="G39" s="875"/>
      <c r="H39" s="875"/>
      <c r="I39" s="875"/>
      <c r="J39" s="875"/>
      <c r="K39" s="924" t="s">
        <v>952</v>
      </c>
      <c r="L39" s="926"/>
      <c r="M39" s="926"/>
      <c r="N39" s="926"/>
      <c r="O39" s="926"/>
      <c r="P39" s="926"/>
      <c r="Q39" s="926"/>
      <c r="R39" s="926"/>
      <c r="S39" s="926"/>
      <c r="T39" s="926"/>
      <c r="U39" s="926"/>
      <c r="V39" s="926"/>
      <c r="W39" s="926"/>
      <c r="X39" s="926"/>
      <c r="Y39" s="926"/>
      <c r="Z39" s="926"/>
      <c r="AA39" s="926"/>
      <c r="AB39" s="926"/>
      <c r="AC39" s="926"/>
      <c r="AD39" s="926"/>
      <c r="AE39" s="926"/>
      <c r="AF39" s="926"/>
      <c r="AG39" s="926"/>
      <c r="AH39" s="926"/>
      <c r="AI39" s="926"/>
      <c r="AJ39" s="926"/>
      <c r="AK39" s="927"/>
      <c r="AL39" s="927"/>
      <c r="AM39" s="927"/>
      <c r="AN39" s="927"/>
      <c r="AO39" s="928"/>
      <c r="AP39" s="2"/>
    </row>
    <row r="40" spans="2:86" ht="12" customHeight="1" x14ac:dyDescent="0.15">
      <c r="B40" s="872"/>
      <c r="C40" s="877"/>
      <c r="D40" s="875"/>
      <c r="E40" s="875"/>
      <c r="F40" s="875"/>
      <c r="G40" s="875"/>
      <c r="H40" s="875"/>
      <c r="I40" s="875"/>
      <c r="J40" s="875"/>
      <c r="K40" s="925"/>
      <c r="L40" s="927"/>
      <c r="M40" s="927"/>
      <c r="N40" s="927"/>
      <c r="O40" s="927"/>
      <c r="P40" s="927"/>
      <c r="Q40" s="927"/>
      <c r="R40" s="927"/>
      <c r="S40" s="927"/>
      <c r="T40" s="927"/>
      <c r="U40" s="927"/>
      <c r="V40" s="927"/>
      <c r="W40" s="927"/>
      <c r="X40" s="927"/>
      <c r="Y40" s="927"/>
      <c r="Z40" s="927"/>
      <c r="AA40" s="927"/>
      <c r="AB40" s="927"/>
      <c r="AC40" s="927"/>
      <c r="AD40" s="927"/>
      <c r="AE40" s="927"/>
      <c r="AF40" s="927"/>
      <c r="AG40" s="927"/>
      <c r="AH40" s="927"/>
      <c r="AI40" s="927"/>
      <c r="AJ40" s="927"/>
      <c r="AK40" s="927"/>
      <c r="AL40" s="927"/>
      <c r="AM40" s="927"/>
      <c r="AN40" s="927"/>
      <c r="AO40" s="928"/>
      <c r="AP40" s="2"/>
    </row>
    <row r="41" spans="2:86" ht="12" customHeight="1" x14ac:dyDescent="0.15">
      <c r="B41" s="872"/>
      <c r="C41" s="877"/>
      <c r="D41" s="875"/>
      <c r="E41" s="875"/>
      <c r="F41" s="875"/>
      <c r="G41" s="875"/>
      <c r="H41" s="875"/>
      <c r="I41" s="875"/>
      <c r="J41" s="875"/>
      <c r="K41" s="925"/>
      <c r="L41" s="927"/>
      <c r="M41" s="927"/>
      <c r="N41" s="927"/>
      <c r="O41" s="927"/>
      <c r="P41" s="927"/>
      <c r="Q41" s="927"/>
      <c r="R41" s="927"/>
      <c r="S41" s="927"/>
      <c r="T41" s="927"/>
      <c r="U41" s="927"/>
      <c r="V41" s="927"/>
      <c r="W41" s="927"/>
      <c r="X41" s="927"/>
      <c r="Y41" s="927"/>
      <c r="Z41" s="927"/>
      <c r="AA41" s="927"/>
      <c r="AB41" s="927"/>
      <c r="AC41" s="927"/>
      <c r="AD41" s="927"/>
      <c r="AE41" s="927"/>
      <c r="AF41" s="927"/>
      <c r="AG41" s="927"/>
      <c r="AH41" s="927"/>
      <c r="AI41" s="927"/>
      <c r="AJ41" s="927"/>
      <c r="AK41" s="927"/>
      <c r="AL41" s="927"/>
      <c r="AM41" s="927"/>
      <c r="AN41" s="927"/>
      <c r="AO41" s="928"/>
      <c r="AP41" s="2"/>
    </row>
    <row r="42" spans="2:86" ht="12" customHeight="1" x14ac:dyDescent="0.15">
      <c r="B42" s="872"/>
      <c r="C42" s="877"/>
      <c r="D42" s="875"/>
      <c r="E42" s="875"/>
      <c r="F42" s="875"/>
      <c r="G42" s="875"/>
      <c r="H42" s="875"/>
      <c r="I42" s="875"/>
      <c r="J42" s="875"/>
      <c r="K42" s="925"/>
      <c r="L42" s="929"/>
      <c r="M42" s="929"/>
      <c r="N42" s="929"/>
      <c r="O42" s="929"/>
      <c r="P42" s="929"/>
      <c r="Q42" s="929"/>
      <c r="R42" s="929"/>
      <c r="S42" s="929"/>
      <c r="T42" s="929"/>
      <c r="U42" s="929"/>
      <c r="V42" s="929"/>
      <c r="W42" s="929"/>
      <c r="X42" s="929"/>
      <c r="Y42" s="929"/>
      <c r="Z42" s="929"/>
      <c r="AA42" s="929"/>
      <c r="AB42" s="929"/>
      <c r="AC42" s="929"/>
      <c r="AD42" s="929"/>
      <c r="AE42" s="929"/>
      <c r="AF42" s="929"/>
      <c r="AG42" s="929"/>
      <c r="AH42" s="929"/>
      <c r="AI42" s="929"/>
      <c r="AJ42" s="929"/>
      <c r="AK42" s="929"/>
      <c r="AL42" s="929"/>
      <c r="AM42" s="929"/>
      <c r="AN42" s="929"/>
      <c r="AO42" s="930"/>
      <c r="AP42" s="172"/>
      <c r="CD42" s="2"/>
      <c r="CE42" s="2"/>
      <c r="CF42" s="2"/>
      <c r="CG42" s="2"/>
      <c r="CH42" s="2"/>
    </row>
    <row r="43" spans="2:86" ht="12" customHeight="1" x14ac:dyDescent="0.15">
      <c r="B43" s="872"/>
      <c r="C43" s="877"/>
      <c r="D43" s="875"/>
      <c r="E43" s="875"/>
      <c r="F43" s="875"/>
      <c r="G43" s="875"/>
      <c r="H43" s="875"/>
      <c r="I43" s="875"/>
      <c r="J43" s="876"/>
      <c r="K43" s="917" t="s">
        <v>953</v>
      </c>
      <c r="L43" s="917"/>
      <c r="M43" s="917"/>
      <c r="N43" s="917"/>
      <c r="O43" s="917"/>
      <c r="P43" s="917"/>
      <c r="Q43" s="917"/>
      <c r="R43" s="917"/>
      <c r="S43" s="917"/>
      <c r="T43" s="917"/>
      <c r="U43" s="917"/>
      <c r="V43" s="917"/>
      <c r="W43" s="917"/>
      <c r="X43" s="917"/>
      <c r="Y43" s="917"/>
      <c r="Z43" s="917"/>
      <c r="AA43" s="917"/>
      <c r="AB43" s="917"/>
      <c r="AC43" s="917"/>
      <c r="AD43" s="917"/>
      <c r="AE43" s="917"/>
      <c r="AF43" s="917"/>
      <c r="AG43" s="917"/>
      <c r="AH43" s="917"/>
      <c r="AI43" s="917"/>
      <c r="AJ43" s="917"/>
      <c r="AK43" s="917"/>
      <c r="AL43" s="917"/>
      <c r="AM43" s="917"/>
      <c r="AN43" s="917"/>
      <c r="AO43" s="917"/>
      <c r="AP43" s="172"/>
      <c r="CD43" s="2"/>
      <c r="CE43" s="2"/>
      <c r="CF43" s="2"/>
      <c r="CG43" s="2"/>
      <c r="CH43" s="2"/>
    </row>
    <row r="44" spans="2:86" ht="12" customHeight="1" x14ac:dyDescent="0.15">
      <c r="B44" s="872"/>
      <c r="C44" s="877"/>
      <c r="D44" s="875"/>
      <c r="E44" s="875"/>
      <c r="F44" s="875"/>
      <c r="G44" s="875"/>
      <c r="H44" s="875"/>
      <c r="I44" s="875"/>
      <c r="J44" s="876"/>
      <c r="K44" s="918" t="s">
        <v>954</v>
      </c>
      <c r="L44" s="919"/>
      <c r="M44" s="919"/>
      <c r="N44" s="919"/>
      <c r="O44" s="919"/>
      <c r="P44" s="919"/>
      <c r="Q44" s="919"/>
      <c r="R44" s="919"/>
      <c r="S44" s="919"/>
      <c r="T44" s="919"/>
      <c r="U44" s="919"/>
      <c r="V44" s="919"/>
      <c r="W44" s="919"/>
      <c r="X44" s="919"/>
      <c r="Y44" s="919"/>
      <c r="Z44" s="919"/>
      <c r="AA44" s="919"/>
      <c r="AB44" s="919"/>
      <c r="AC44" s="919"/>
      <c r="AD44" s="919"/>
      <c r="AE44" s="919"/>
      <c r="AF44" s="919"/>
      <c r="AG44" s="919"/>
      <c r="AH44" s="919"/>
      <c r="AI44" s="919"/>
      <c r="AJ44" s="919"/>
      <c r="AK44" s="919"/>
      <c r="AL44" s="919"/>
      <c r="AM44" s="919"/>
      <c r="AN44" s="919"/>
      <c r="AO44" s="920"/>
      <c r="AP44" s="172"/>
      <c r="CD44" s="2"/>
      <c r="CE44" s="2"/>
      <c r="CF44" s="2"/>
      <c r="CG44" s="2"/>
      <c r="CH44" s="2"/>
    </row>
    <row r="45" spans="2:86" ht="12" customHeight="1" x14ac:dyDescent="0.15">
      <c r="B45" s="480"/>
      <c r="C45" s="878"/>
      <c r="D45" s="879"/>
      <c r="E45" s="879"/>
      <c r="F45" s="879"/>
      <c r="G45" s="879"/>
      <c r="H45" s="879"/>
      <c r="I45" s="879"/>
      <c r="J45" s="880"/>
      <c r="K45" s="921" t="s">
        <v>955</v>
      </c>
      <c r="L45" s="922"/>
      <c r="M45" s="922"/>
      <c r="N45" s="922"/>
      <c r="O45" s="922"/>
      <c r="P45" s="922"/>
      <c r="Q45" s="922"/>
      <c r="R45" s="922"/>
      <c r="S45" s="922"/>
      <c r="T45" s="922"/>
      <c r="U45" s="922"/>
      <c r="V45" s="922"/>
      <c r="W45" s="922"/>
      <c r="X45" s="922"/>
      <c r="Y45" s="922"/>
      <c r="Z45" s="922"/>
      <c r="AA45" s="922"/>
      <c r="AB45" s="922"/>
      <c r="AC45" s="922"/>
      <c r="AD45" s="922"/>
      <c r="AE45" s="922"/>
      <c r="AF45" s="922"/>
      <c r="AG45" s="922"/>
      <c r="AH45" s="922"/>
      <c r="AI45" s="922"/>
      <c r="AJ45" s="922"/>
      <c r="AK45" s="922"/>
      <c r="AL45" s="922"/>
      <c r="AM45" s="922"/>
      <c r="AN45" s="922"/>
      <c r="AO45" s="923"/>
      <c r="AP45" s="172"/>
      <c r="CD45" s="2"/>
      <c r="CE45" s="2"/>
      <c r="CF45" s="2"/>
      <c r="CG45" s="2"/>
      <c r="CH45" s="2"/>
    </row>
    <row r="46" spans="2:86" ht="12" customHeight="1" x14ac:dyDescent="0.2">
      <c r="B46" s="159" t="s">
        <v>956</v>
      </c>
      <c r="C46" s="181"/>
      <c r="D46" s="181"/>
      <c r="E46" s="181"/>
      <c r="F46" s="181"/>
      <c r="G46" s="181"/>
      <c r="H46" s="181"/>
      <c r="I46" s="181"/>
      <c r="J46" s="181"/>
      <c r="K46" s="193"/>
      <c r="L46" s="193"/>
      <c r="M46" s="193"/>
      <c r="N46" s="193"/>
      <c r="O46" s="193"/>
      <c r="P46" s="193"/>
      <c r="Q46" s="193"/>
      <c r="R46" s="193"/>
      <c r="S46" s="193"/>
      <c r="T46" s="193"/>
      <c r="U46" s="193"/>
      <c r="V46" s="193"/>
      <c r="W46" s="193"/>
      <c r="X46" s="193"/>
      <c r="Y46" s="193"/>
      <c r="Z46" s="193"/>
      <c r="AA46" s="193"/>
      <c r="AB46" s="193"/>
      <c r="AC46" s="193"/>
      <c r="AD46" s="193"/>
      <c r="AE46" s="193"/>
      <c r="AF46" s="193"/>
      <c r="AG46" s="193"/>
      <c r="AH46" s="193"/>
      <c r="AI46" s="193"/>
      <c r="AJ46" s="193"/>
      <c r="AK46" s="193"/>
      <c r="AL46" s="193"/>
      <c r="AM46" s="193"/>
      <c r="AN46" s="193"/>
      <c r="AO46" s="193"/>
      <c r="AP46" s="172"/>
      <c r="CD46" s="2"/>
      <c r="CE46" s="2"/>
      <c r="CF46" s="2"/>
      <c r="CG46" s="2"/>
      <c r="CH46" s="2"/>
    </row>
    <row r="47" spans="2:86" s="159" customFormat="1" ht="12" customHeight="1" x14ac:dyDescent="0.15">
      <c r="B47" s="2" t="s">
        <v>957</v>
      </c>
      <c r="AP47" s="172"/>
      <c r="AQ47" s="172"/>
      <c r="AR47" s="172"/>
      <c r="AS47" s="172"/>
      <c r="AT47" s="172"/>
      <c r="AU47" s="172"/>
      <c r="AV47" s="172"/>
      <c r="AW47" s="172"/>
      <c r="AX47" s="172"/>
      <c r="AY47" s="172"/>
      <c r="AZ47" s="172"/>
      <c r="BA47" s="172"/>
      <c r="BB47" s="172"/>
      <c r="BC47" s="172"/>
      <c r="BD47" s="172"/>
      <c r="BE47" s="172"/>
      <c r="BF47" s="172"/>
      <c r="BG47" s="172"/>
      <c r="BH47" s="172"/>
      <c r="BI47" s="172"/>
      <c r="BJ47" s="172"/>
      <c r="BK47" s="172"/>
      <c r="BL47" s="172"/>
      <c r="BM47" s="172"/>
      <c r="BN47" s="172"/>
      <c r="BO47" s="172"/>
      <c r="BP47" s="172"/>
      <c r="BQ47" s="172"/>
      <c r="BR47" s="172"/>
      <c r="BS47" s="172"/>
      <c r="BT47" s="172"/>
      <c r="BU47" s="172"/>
      <c r="BV47" s="172"/>
      <c r="BW47" s="172"/>
      <c r="BX47" s="172"/>
      <c r="BY47" s="172"/>
      <c r="BZ47" s="172"/>
      <c r="CA47" s="172"/>
      <c r="CB47" s="172"/>
      <c r="CC47" s="172"/>
    </row>
    <row r="48" spans="2:86" ht="12" customHeight="1" x14ac:dyDescent="0.15">
      <c r="B48" s="2" t="s">
        <v>958</v>
      </c>
      <c r="AP48" s="172"/>
      <c r="CD48" s="2"/>
      <c r="CE48" s="2"/>
      <c r="CF48" s="2"/>
      <c r="CG48" s="2"/>
      <c r="CH48" s="2"/>
    </row>
    <row r="49" spans="2:86" ht="12" customHeight="1" x14ac:dyDescent="0.15">
      <c r="B49" s="2" t="s">
        <v>959</v>
      </c>
      <c r="AP49" s="172"/>
      <c r="CD49" s="2"/>
      <c r="CE49" s="2"/>
      <c r="CF49" s="2"/>
      <c r="CG49" s="2"/>
      <c r="CH49" s="2"/>
    </row>
    <row r="50" spans="2:86" ht="12" customHeight="1" x14ac:dyDescent="0.15">
      <c r="B50" s="2" t="s">
        <v>960</v>
      </c>
    </row>
    <row r="51" spans="2:86" ht="12" customHeight="1" x14ac:dyDescent="0.15">
      <c r="B51" s="2" t="s">
        <v>961</v>
      </c>
    </row>
    <row r="52" spans="2:86" ht="12" customHeight="1" x14ac:dyDescent="0.15">
      <c r="B52" s="2" t="s">
        <v>962</v>
      </c>
    </row>
    <row r="53" spans="2:86" x14ac:dyDescent="0.15">
      <c r="B53" s="2" t="s">
        <v>963</v>
      </c>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9"/>
  <conditionalFormatting sqref="Y11:AB34 AG11:AJ34">
    <cfRule type="expression" dxfId="206" priority="3">
      <formula>$AQ11=2</formula>
    </cfRule>
  </conditionalFormatting>
  <conditionalFormatting sqref="Y11:AF34">
    <cfRule type="expression" dxfId="205" priority="2">
      <formula>$AQ11=3</formula>
    </cfRule>
  </conditionalFormatting>
  <conditionalFormatting sqref="AC11:AJ34">
    <cfRule type="expression" dxfId="204" priority="1">
      <formula>$AQ11=1</formula>
    </cfRule>
  </conditionalFormatting>
  <dataValidations count="2">
    <dataValidation type="list" allowBlank="1" showInputMessage="1" showErrorMessage="1" sqref="N11:O34" xr:uid="{3501C9C8-7F3A-4BAD-96D1-F837B9A116C4}">
      <formula1>INDIRECT(L11)</formula1>
    </dataValidation>
    <dataValidation type="list" allowBlank="1" showInputMessage="1" showErrorMessage="1" sqref="Y11:AB34" xr:uid="{5E71CD78-3FFC-4922-95C2-2366FF6F1509}">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1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FC16C5-D2A8-43C4-8373-BE288217791B}">
  <sheetPr codeName="Sheet160"/>
  <dimension ref="B1:CH53"/>
  <sheetViews>
    <sheetView showGridLines="0" showZeros="0" view="pageBreakPreview" zoomScale="85" zoomScaleNormal="85" zoomScaleSheetLayoutView="85"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1" customWidth="1"/>
    <col min="43" max="86" width="4.125" style="172" customWidth="1"/>
    <col min="87" max="99" width="8" style="2" customWidth="1"/>
    <col min="100" max="110" width="9" style="2"/>
    <col min="111" max="111" width="14" style="2" bestFit="1" customWidth="1"/>
    <col min="112" max="16384" width="9" style="2"/>
  </cols>
  <sheetData>
    <row r="1" spans="2:86" ht="12" customHeight="1" x14ac:dyDescent="0.15">
      <c r="AU1" s="860" t="s">
        <v>909</v>
      </c>
      <c r="AV1" s="861" t="s">
        <v>910</v>
      </c>
      <c r="AW1" s="861"/>
      <c r="AX1" s="861"/>
      <c r="AY1" s="855" t="s">
        <v>911</v>
      </c>
      <c r="AZ1" s="855"/>
      <c r="BA1" s="855"/>
      <c r="BB1" s="855"/>
      <c r="BC1" s="855"/>
      <c r="BD1" s="855"/>
      <c r="BE1" s="855"/>
      <c r="BF1" s="855"/>
      <c r="BG1" s="855"/>
      <c r="BH1" s="855"/>
      <c r="BI1" s="855"/>
      <c r="BJ1" s="855"/>
      <c r="BK1" s="855" t="s">
        <v>912</v>
      </c>
      <c r="BL1" s="855"/>
      <c r="BM1" s="855"/>
      <c r="BN1" s="855"/>
      <c r="BO1" s="855"/>
      <c r="BP1" s="855"/>
      <c r="BQ1" s="855"/>
      <c r="BR1" s="855"/>
      <c r="BS1" s="855"/>
      <c r="BT1" s="855"/>
      <c r="BU1" s="855"/>
      <c r="BV1" s="855"/>
      <c r="BW1" s="857"/>
      <c r="BX1" s="857"/>
      <c r="BY1" s="857"/>
      <c r="BZ1" s="857"/>
      <c r="CA1" s="857"/>
      <c r="CB1" s="857"/>
      <c r="CC1" s="857"/>
      <c r="CD1" s="857"/>
      <c r="CE1" s="857"/>
      <c r="CF1" s="857"/>
      <c r="CG1" s="857"/>
      <c r="CH1" s="857"/>
    </row>
    <row r="2" spans="2:86" ht="8.25" customHeight="1" x14ac:dyDescent="0.15">
      <c r="AU2" s="860"/>
      <c r="AV2" s="861" t="s">
        <v>913</v>
      </c>
      <c r="AW2" s="862" t="s">
        <v>914</v>
      </c>
      <c r="AX2" s="862" t="s">
        <v>915</v>
      </c>
      <c r="AY2" s="855" t="s">
        <v>916</v>
      </c>
      <c r="AZ2" s="855"/>
      <c r="BA2" s="855"/>
      <c r="BB2" s="855"/>
      <c r="BC2" s="855"/>
      <c r="BD2" s="855"/>
      <c r="BE2" s="855"/>
      <c r="BF2" s="855"/>
      <c r="BG2" s="855"/>
      <c r="BH2" s="855"/>
      <c r="BI2" s="855"/>
      <c r="BJ2" s="855"/>
      <c r="BK2" s="855" t="s">
        <v>917</v>
      </c>
      <c r="BL2" s="855"/>
      <c r="BM2" s="855"/>
      <c r="BN2" s="855"/>
      <c r="BO2" s="855" t="s">
        <v>918</v>
      </c>
      <c r="BP2" s="855"/>
      <c r="BQ2" s="855"/>
      <c r="BR2" s="855"/>
      <c r="BS2" s="855"/>
      <c r="BT2" s="855"/>
      <c r="BU2" s="855"/>
      <c r="BV2" s="855"/>
      <c r="BW2" s="856"/>
      <c r="BX2" s="856"/>
      <c r="BY2" s="856"/>
      <c r="BZ2" s="856"/>
      <c r="CA2" s="857"/>
      <c r="CB2" s="857"/>
      <c r="CC2" s="857"/>
      <c r="CD2" s="857"/>
      <c r="CE2" s="857"/>
      <c r="CF2" s="857"/>
      <c r="CG2" s="857"/>
      <c r="CH2" s="857"/>
    </row>
    <row r="3" spans="2:86" ht="24.95" customHeight="1" x14ac:dyDescent="0.15">
      <c r="B3" s="568" t="s">
        <v>919</v>
      </c>
      <c r="C3" s="858"/>
      <c r="D3" s="858"/>
      <c r="E3" s="859"/>
      <c r="F3" s="859"/>
      <c r="G3" s="859"/>
      <c r="H3" s="859"/>
      <c r="I3" s="859"/>
      <c r="J3" s="859"/>
      <c r="K3" s="858"/>
      <c r="L3" s="858"/>
      <c r="M3" s="858"/>
      <c r="N3" s="858"/>
      <c r="O3" s="858"/>
      <c r="P3" s="858"/>
      <c r="Q3" s="858"/>
      <c r="R3" s="858"/>
      <c r="S3" s="858"/>
      <c r="T3" s="858"/>
      <c r="U3" s="858"/>
      <c r="V3" s="858"/>
      <c r="W3" s="858"/>
      <c r="X3" s="858"/>
      <c r="Y3" s="858"/>
      <c r="Z3" s="858"/>
      <c r="AA3" s="858"/>
      <c r="AB3" s="858"/>
      <c r="AC3" s="858"/>
      <c r="AD3" s="858"/>
      <c r="AE3" s="858"/>
      <c r="AF3" s="858"/>
      <c r="AG3" s="858"/>
      <c r="AH3" s="858"/>
      <c r="AI3" s="858"/>
      <c r="AJ3" s="858"/>
      <c r="AK3" s="858"/>
      <c r="AL3" s="858"/>
      <c r="AM3" s="858"/>
      <c r="AN3" s="858"/>
      <c r="AO3" s="858"/>
      <c r="AU3" s="860"/>
      <c r="AV3" s="861"/>
      <c r="AW3" s="862"/>
      <c r="AX3" s="862"/>
      <c r="AY3" s="855" t="s">
        <v>920</v>
      </c>
      <c r="AZ3" s="855"/>
      <c r="BA3" s="855"/>
      <c r="BB3" s="855"/>
      <c r="BC3" s="855" t="s">
        <v>921</v>
      </c>
      <c r="BD3" s="855"/>
      <c r="BE3" s="855"/>
      <c r="BF3" s="855"/>
      <c r="BG3" s="855" t="s">
        <v>922</v>
      </c>
      <c r="BH3" s="855"/>
      <c r="BI3" s="855"/>
      <c r="BJ3" s="855"/>
      <c r="BK3" s="855" t="s">
        <v>923</v>
      </c>
      <c r="BL3" s="855"/>
      <c r="BM3" s="855"/>
      <c r="BN3" s="855"/>
      <c r="BO3" s="855" t="s">
        <v>921</v>
      </c>
      <c r="BP3" s="855"/>
      <c r="BQ3" s="855"/>
      <c r="BR3" s="855"/>
      <c r="BS3" s="855" t="s">
        <v>922</v>
      </c>
      <c r="BT3" s="855"/>
      <c r="BU3" s="855"/>
      <c r="BV3" s="855"/>
      <c r="BW3" s="857"/>
      <c r="BX3" s="857"/>
      <c r="BY3" s="857"/>
      <c r="BZ3" s="857"/>
      <c r="CA3" s="857"/>
      <c r="CB3" s="857"/>
      <c r="CC3" s="857"/>
      <c r="CD3" s="857"/>
      <c r="CE3" s="857"/>
      <c r="CF3" s="857"/>
      <c r="CG3" s="857"/>
      <c r="CH3" s="857"/>
    </row>
    <row r="4" spans="2:86" ht="18" customHeight="1" x14ac:dyDescent="0.15">
      <c r="B4" s="401" t="s">
        <v>8</v>
      </c>
      <c r="C4" s="401"/>
      <c r="D4" s="401"/>
      <c r="E4" s="624" t="s">
        <v>542</v>
      </c>
      <c r="F4" s="625"/>
      <c r="G4" s="625"/>
      <c r="H4" s="625"/>
      <c r="I4" s="625"/>
      <c r="J4" s="626"/>
      <c r="K4" s="496" t="s">
        <v>9</v>
      </c>
      <c r="L4" s="496"/>
      <c r="M4" s="496"/>
      <c r="N4" s="648" t="s">
        <v>543</v>
      </c>
      <c r="O4" s="648"/>
      <c r="P4" s="648"/>
      <c r="Q4" s="648"/>
      <c r="R4" s="648"/>
      <c r="S4" s="648"/>
      <c r="T4" s="498" t="s">
        <v>924</v>
      </c>
      <c r="U4" s="499"/>
      <c r="V4" s="499"/>
      <c r="W4" s="499"/>
      <c r="X4" s="500"/>
      <c r="Y4" s="870" t="s">
        <v>545</v>
      </c>
      <c r="Z4" s="870"/>
      <c r="AA4" s="870"/>
      <c r="AB4" s="870"/>
      <c r="AC4" s="870"/>
      <c r="AD4" s="870"/>
      <c r="AE4" s="870"/>
      <c r="AF4" s="870"/>
      <c r="AG4" s="498" t="s">
        <v>546</v>
      </c>
      <c r="AH4" s="499"/>
      <c r="AI4" s="499"/>
      <c r="AJ4" s="500"/>
      <c r="AK4" s="863">
        <v>45621</v>
      </c>
      <c r="AL4" s="864"/>
      <c r="AM4" s="864"/>
      <c r="AN4" s="864"/>
      <c r="AO4" s="865"/>
      <c r="AU4" s="860"/>
      <c r="AV4" s="861"/>
      <c r="AW4" s="862"/>
      <c r="AX4" s="862"/>
      <c r="AY4" s="173" t="s">
        <v>925</v>
      </c>
      <c r="AZ4" s="173" t="s">
        <v>926</v>
      </c>
      <c r="BA4" s="173" t="s">
        <v>927</v>
      </c>
      <c r="BB4" s="173" t="s">
        <v>928</v>
      </c>
      <c r="BC4" s="173" t="s">
        <v>925</v>
      </c>
      <c r="BD4" s="173" t="s">
        <v>926</v>
      </c>
      <c r="BE4" s="173" t="s">
        <v>927</v>
      </c>
      <c r="BF4" s="173" t="s">
        <v>928</v>
      </c>
      <c r="BG4" s="173" t="s">
        <v>925</v>
      </c>
      <c r="BH4" s="173" t="s">
        <v>926</v>
      </c>
      <c r="BI4" s="173" t="s">
        <v>927</v>
      </c>
      <c r="BJ4" s="173" t="s">
        <v>928</v>
      </c>
      <c r="BK4" s="173" t="s">
        <v>925</v>
      </c>
      <c r="BL4" s="173" t="s">
        <v>926</v>
      </c>
      <c r="BM4" s="173" t="s">
        <v>927</v>
      </c>
      <c r="BN4" s="173" t="s">
        <v>928</v>
      </c>
      <c r="BO4" s="173" t="s">
        <v>925</v>
      </c>
      <c r="BP4" s="173" t="s">
        <v>926</v>
      </c>
      <c r="BQ4" s="173" t="s">
        <v>927</v>
      </c>
      <c r="BR4" s="173" t="s">
        <v>928</v>
      </c>
      <c r="BS4" s="173" t="s">
        <v>925</v>
      </c>
      <c r="BT4" s="173" t="s">
        <v>926</v>
      </c>
      <c r="BU4" s="173" t="s">
        <v>927</v>
      </c>
      <c r="BV4" s="173" t="s">
        <v>928</v>
      </c>
      <c r="BW4" s="5"/>
      <c r="BX4" s="5"/>
      <c r="BY4" s="5"/>
      <c r="BZ4" s="5"/>
      <c r="CA4" s="5"/>
      <c r="CB4" s="5"/>
      <c r="CC4" s="5"/>
      <c r="CD4" s="5"/>
      <c r="CE4" s="5"/>
      <c r="CF4" s="5"/>
      <c r="CG4" s="5"/>
      <c r="CH4" s="5"/>
    </row>
    <row r="5" spans="2:86" ht="18" customHeight="1" x14ac:dyDescent="0.15">
      <c r="B5" s="409" t="s">
        <v>0</v>
      </c>
      <c r="C5" s="409"/>
      <c r="D5" s="409"/>
      <c r="E5" s="634" t="s">
        <v>547</v>
      </c>
      <c r="F5" s="635"/>
      <c r="G5" s="635"/>
      <c r="H5" s="635"/>
      <c r="I5" s="635"/>
      <c r="J5" s="636"/>
      <c r="K5" s="528" t="s">
        <v>1</v>
      </c>
      <c r="L5" s="528"/>
      <c r="M5" s="528"/>
      <c r="N5" s="648" t="s">
        <v>548</v>
      </c>
      <c r="O5" s="648"/>
      <c r="P5" s="648"/>
      <c r="Q5" s="648"/>
      <c r="R5" s="648"/>
      <c r="S5" s="648"/>
      <c r="T5" s="501"/>
      <c r="U5" s="502"/>
      <c r="V5" s="502"/>
      <c r="W5" s="502"/>
      <c r="X5" s="503"/>
      <c r="Y5" s="869" t="s">
        <v>549</v>
      </c>
      <c r="Z5" s="869"/>
      <c r="AA5" s="869"/>
      <c r="AB5" s="869"/>
      <c r="AC5" s="869"/>
      <c r="AD5" s="869"/>
      <c r="AE5" s="869"/>
      <c r="AF5" s="869"/>
      <c r="AG5" s="632"/>
      <c r="AH5" s="650"/>
      <c r="AI5" s="650"/>
      <c r="AJ5" s="633"/>
      <c r="AK5" s="866"/>
      <c r="AL5" s="867"/>
      <c r="AM5" s="867"/>
      <c r="AN5" s="867"/>
      <c r="AO5" s="868"/>
      <c r="AU5" s="860"/>
      <c r="AV5" s="174" t="str">
        <f>N7</f>
        <v>S061</v>
      </c>
      <c r="AW5" s="175">
        <f>R7</f>
        <v>9.5</v>
      </c>
      <c r="AX5" s="176" t="str">
        <f>AM35</f>
        <v>Ⅰ</v>
      </c>
      <c r="AY5" s="176">
        <f>Y37</f>
        <v>0</v>
      </c>
      <c r="AZ5" s="176">
        <f t="shared" ref="AZ5:BJ5" si="0">Z37</f>
        <v>0</v>
      </c>
      <c r="BA5" s="176">
        <f t="shared" si="0"/>
        <v>0</v>
      </c>
      <c r="BB5" s="176">
        <f>AB37</f>
        <v>0</v>
      </c>
      <c r="BC5" s="176">
        <f t="shared" si="0"/>
        <v>0</v>
      </c>
      <c r="BD5" s="176">
        <f>AD37</f>
        <v>0</v>
      </c>
      <c r="BE5" s="176">
        <f>AE37</f>
        <v>0</v>
      </c>
      <c r="BF5" s="176">
        <f t="shared" si="0"/>
        <v>0</v>
      </c>
      <c r="BG5" s="176">
        <f t="shared" si="0"/>
        <v>0</v>
      </c>
      <c r="BH5" s="176">
        <f t="shared" si="0"/>
        <v>0</v>
      </c>
      <c r="BI5" s="176">
        <f>AI37</f>
        <v>0</v>
      </c>
      <c r="BJ5" s="176">
        <f t="shared" si="0"/>
        <v>0</v>
      </c>
      <c r="BK5" s="176" t="str">
        <f>IF(Y37&gt;0,R7,"")</f>
        <v/>
      </c>
      <c r="BL5" s="177" t="str">
        <f>IF(Y37&gt;0,"",IF(Z37&gt;0,R7,""))</f>
        <v/>
      </c>
      <c r="BM5" s="177" t="str">
        <f>IF(Y37+Z37&gt;0,"",IF(AA37&gt;0,R7,""))</f>
        <v/>
      </c>
      <c r="BN5" s="177" t="str">
        <f>IF(Y37+Z37+AA37&gt;0,"",IF(AB37&gt;0,R7,""))</f>
        <v/>
      </c>
      <c r="BO5" s="176">
        <f>AC35</f>
        <v>0</v>
      </c>
      <c r="BP5" s="176">
        <f t="shared" ref="BP5:BQ5" si="1">AD35</f>
        <v>0</v>
      </c>
      <c r="BQ5" s="176">
        <f t="shared" si="1"/>
        <v>0</v>
      </c>
      <c r="BR5" s="176">
        <f>AF35</f>
        <v>0</v>
      </c>
      <c r="BS5" s="176">
        <f>AG35</f>
        <v>0</v>
      </c>
      <c r="BT5" s="176">
        <f>AH35</f>
        <v>0</v>
      </c>
      <c r="BU5" s="176">
        <f>AI35</f>
        <v>0</v>
      </c>
      <c r="BV5" s="176">
        <f>AJ35</f>
        <v>0</v>
      </c>
      <c r="BW5" s="178"/>
      <c r="BX5" s="179"/>
      <c r="BY5" s="179"/>
      <c r="BZ5" s="179"/>
      <c r="CA5" s="180"/>
      <c r="CB5" s="180"/>
      <c r="CC5" s="180"/>
      <c r="CD5" s="180"/>
      <c r="CE5" s="180"/>
      <c r="CF5" s="180"/>
      <c r="CG5" s="180"/>
      <c r="CH5" s="180"/>
    </row>
    <row r="6" spans="2:86" ht="12" customHeight="1" x14ac:dyDescent="0.15">
      <c r="B6" s="871" t="s">
        <v>929</v>
      </c>
      <c r="C6" s="873"/>
      <c r="D6" s="874"/>
      <c r="E6" s="875"/>
      <c r="F6" s="875"/>
      <c r="G6" s="875"/>
      <c r="H6" s="875"/>
      <c r="I6" s="875"/>
      <c r="J6" s="876"/>
      <c r="K6" s="881" t="s">
        <v>930</v>
      </c>
      <c r="L6" s="882"/>
      <c r="M6" s="882"/>
      <c r="N6" s="882"/>
      <c r="O6" s="882"/>
      <c r="P6" s="882"/>
      <c r="Q6" s="882"/>
      <c r="R6" s="882"/>
      <c r="S6" s="882"/>
      <c r="T6" s="882"/>
      <c r="U6" s="882"/>
      <c r="V6" s="882"/>
      <c r="W6" s="882"/>
      <c r="X6" s="882"/>
      <c r="Y6" s="882"/>
      <c r="Z6" s="882"/>
      <c r="AA6" s="882"/>
      <c r="AB6" s="882"/>
      <c r="AC6" s="882"/>
      <c r="AD6" s="882"/>
      <c r="AE6" s="882"/>
      <c r="AF6" s="882"/>
      <c r="AG6" s="882"/>
      <c r="AH6" s="882"/>
      <c r="AI6" s="882"/>
      <c r="AJ6" s="882"/>
      <c r="AK6" s="882"/>
      <c r="AL6" s="882"/>
      <c r="AM6" s="882"/>
      <c r="AN6" s="882"/>
      <c r="AO6" s="883"/>
      <c r="AP6" s="2"/>
    </row>
    <row r="7" spans="2:86" ht="12" customHeight="1" x14ac:dyDescent="0.15">
      <c r="B7" s="872"/>
      <c r="C7" s="877"/>
      <c r="D7" s="875"/>
      <c r="E7" s="875"/>
      <c r="F7" s="875"/>
      <c r="G7" s="875"/>
      <c r="H7" s="875"/>
      <c r="I7" s="875"/>
      <c r="J7" s="876"/>
      <c r="K7" s="884" t="s">
        <v>931</v>
      </c>
      <c r="L7" s="885"/>
      <c r="M7" s="886"/>
      <c r="N7" s="887" t="s">
        <v>992</v>
      </c>
      <c r="O7" s="888"/>
      <c r="P7" s="884" t="s">
        <v>932</v>
      </c>
      <c r="Q7" s="886"/>
      <c r="R7" s="889">
        <v>9.5</v>
      </c>
      <c r="S7" s="890"/>
      <c r="T7" s="891"/>
      <c r="U7" s="892" t="s">
        <v>933</v>
      </c>
      <c r="V7" s="893"/>
      <c r="W7" s="892" t="s">
        <v>934</v>
      </c>
      <c r="X7" s="893"/>
      <c r="Y7" s="886" t="s">
        <v>935</v>
      </c>
      <c r="Z7" s="898"/>
      <c r="AA7" s="898"/>
      <c r="AB7" s="898"/>
      <c r="AC7" s="892" t="s">
        <v>936</v>
      </c>
      <c r="AD7" s="899"/>
      <c r="AE7" s="899"/>
      <c r="AF7" s="899"/>
      <c r="AG7" s="899"/>
      <c r="AH7" s="899"/>
      <c r="AI7" s="899"/>
      <c r="AJ7" s="893"/>
      <c r="AK7" s="892" t="s">
        <v>937</v>
      </c>
      <c r="AL7" s="899"/>
      <c r="AM7" s="899"/>
      <c r="AN7" s="901"/>
      <c r="AO7" s="902"/>
      <c r="AP7" s="2"/>
      <c r="AW7" s="182"/>
    </row>
    <row r="8" spans="2:86" ht="12" customHeight="1" x14ac:dyDescent="0.15">
      <c r="B8" s="872"/>
      <c r="C8" s="877"/>
      <c r="D8" s="875"/>
      <c r="E8" s="875"/>
      <c r="F8" s="875"/>
      <c r="G8" s="875"/>
      <c r="H8" s="875"/>
      <c r="I8" s="875"/>
      <c r="J8" s="876"/>
      <c r="K8" s="898" t="s">
        <v>731</v>
      </c>
      <c r="L8" s="898" t="s">
        <v>560</v>
      </c>
      <c r="M8" s="898"/>
      <c r="N8" s="898" t="s">
        <v>561</v>
      </c>
      <c r="O8" s="898"/>
      <c r="P8" s="898" t="s">
        <v>938</v>
      </c>
      <c r="Q8" s="898"/>
      <c r="R8" s="898" t="s">
        <v>939</v>
      </c>
      <c r="S8" s="898"/>
      <c r="T8" s="898"/>
      <c r="U8" s="894"/>
      <c r="V8" s="895"/>
      <c r="W8" s="894"/>
      <c r="X8" s="895"/>
      <c r="Y8" s="886"/>
      <c r="Z8" s="898"/>
      <c r="AA8" s="898"/>
      <c r="AB8" s="898"/>
      <c r="AC8" s="896"/>
      <c r="AD8" s="900"/>
      <c r="AE8" s="900"/>
      <c r="AF8" s="900"/>
      <c r="AG8" s="900"/>
      <c r="AH8" s="900"/>
      <c r="AI8" s="900"/>
      <c r="AJ8" s="897"/>
      <c r="AK8" s="894"/>
      <c r="AL8" s="903"/>
      <c r="AM8" s="903"/>
      <c r="AN8" s="904"/>
      <c r="AO8" s="905"/>
      <c r="AP8" s="2"/>
    </row>
    <row r="9" spans="2:86" ht="12" customHeight="1" x14ac:dyDescent="0.15">
      <c r="B9" s="872"/>
      <c r="C9" s="877"/>
      <c r="D9" s="875"/>
      <c r="E9" s="875"/>
      <c r="F9" s="875"/>
      <c r="G9" s="875"/>
      <c r="H9" s="875"/>
      <c r="I9" s="875"/>
      <c r="J9" s="876"/>
      <c r="K9" s="898"/>
      <c r="L9" s="898"/>
      <c r="M9" s="898"/>
      <c r="N9" s="898"/>
      <c r="O9" s="898"/>
      <c r="P9" s="898"/>
      <c r="Q9" s="898"/>
      <c r="R9" s="898"/>
      <c r="S9" s="898"/>
      <c r="T9" s="898"/>
      <c r="U9" s="894"/>
      <c r="V9" s="895"/>
      <c r="W9" s="894"/>
      <c r="X9" s="895"/>
      <c r="Y9" s="886" t="s">
        <v>940</v>
      </c>
      <c r="Z9" s="898"/>
      <c r="AA9" s="898"/>
      <c r="AB9" s="898"/>
      <c r="AC9" s="898" t="s">
        <v>941</v>
      </c>
      <c r="AD9" s="898"/>
      <c r="AE9" s="898"/>
      <c r="AF9" s="898"/>
      <c r="AG9" s="898" t="s">
        <v>942</v>
      </c>
      <c r="AH9" s="898"/>
      <c r="AI9" s="898"/>
      <c r="AJ9" s="898"/>
      <c r="AK9" s="894"/>
      <c r="AL9" s="903"/>
      <c r="AM9" s="903"/>
      <c r="AN9" s="904"/>
      <c r="AO9" s="905"/>
      <c r="AP9" s="2"/>
    </row>
    <row r="10" spans="2:86" ht="12" customHeight="1" x14ac:dyDescent="0.15">
      <c r="B10" s="872"/>
      <c r="C10" s="877"/>
      <c r="D10" s="875"/>
      <c r="E10" s="875"/>
      <c r="F10" s="875"/>
      <c r="G10" s="875"/>
      <c r="H10" s="875"/>
      <c r="I10" s="875"/>
      <c r="J10" s="876"/>
      <c r="K10" s="898"/>
      <c r="L10" s="898"/>
      <c r="M10" s="898"/>
      <c r="N10" s="898"/>
      <c r="O10" s="898"/>
      <c r="P10" s="898"/>
      <c r="Q10" s="898"/>
      <c r="R10" s="898"/>
      <c r="S10" s="898"/>
      <c r="T10" s="898"/>
      <c r="U10" s="896"/>
      <c r="V10" s="897"/>
      <c r="W10" s="896"/>
      <c r="X10" s="897"/>
      <c r="Y10" s="183" t="s">
        <v>527</v>
      </c>
      <c r="Z10" s="184" t="s">
        <v>526</v>
      </c>
      <c r="AA10" s="184" t="s">
        <v>943</v>
      </c>
      <c r="AB10" s="184" t="s">
        <v>944</v>
      </c>
      <c r="AC10" s="184" t="s">
        <v>527</v>
      </c>
      <c r="AD10" s="184" t="s">
        <v>526</v>
      </c>
      <c r="AE10" s="184" t="s">
        <v>943</v>
      </c>
      <c r="AF10" s="184" t="s">
        <v>944</v>
      </c>
      <c r="AG10" s="184" t="s">
        <v>527</v>
      </c>
      <c r="AH10" s="184" t="s">
        <v>526</v>
      </c>
      <c r="AI10" s="184" t="s">
        <v>943</v>
      </c>
      <c r="AJ10" s="184" t="s">
        <v>944</v>
      </c>
      <c r="AK10" s="896"/>
      <c r="AL10" s="900"/>
      <c r="AM10" s="900"/>
      <c r="AN10" s="906"/>
      <c r="AO10" s="907"/>
      <c r="AP10" s="2"/>
    </row>
    <row r="11" spans="2:86" ht="12" customHeight="1" x14ac:dyDescent="0.15">
      <c r="B11" s="872"/>
      <c r="C11" s="877"/>
      <c r="D11" s="875"/>
      <c r="E11" s="875"/>
      <c r="F11" s="875"/>
      <c r="G11" s="875"/>
      <c r="H11" s="875"/>
      <c r="I11" s="875"/>
      <c r="J11" s="876"/>
      <c r="K11" s="185"/>
      <c r="L11" s="908"/>
      <c r="M11" s="910"/>
      <c r="N11" s="908"/>
      <c r="O11" s="910"/>
      <c r="P11" s="908"/>
      <c r="Q11" s="910"/>
      <c r="R11" s="606"/>
      <c r="S11" s="606"/>
      <c r="T11" s="606"/>
      <c r="U11" s="908"/>
      <c r="V11" s="910"/>
      <c r="W11" s="908"/>
      <c r="X11" s="910"/>
      <c r="Y11" s="186"/>
      <c r="Z11" s="187"/>
      <c r="AA11" s="187"/>
      <c r="AB11" s="187"/>
      <c r="AC11" s="188"/>
      <c r="AD11" s="188"/>
      <c r="AE11" s="188"/>
      <c r="AF11" s="188"/>
      <c r="AG11" s="188"/>
      <c r="AH11" s="188"/>
      <c r="AI11" s="188"/>
      <c r="AJ11" s="188"/>
      <c r="AK11" s="908"/>
      <c r="AL11" s="909"/>
      <c r="AM11" s="909"/>
      <c r="AN11" s="909"/>
      <c r="AO11" s="910"/>
      <c r="AP11" s="2"/>
      <c r="AQ11" s="189">
        <f>IF(P11="材質劣化",2,IF(P11="漏水",3,1))</f>
        <v>1</v>
      </c>
    </row>
    <row r="12" spans="2:86" ht="12" customHeight="1" x14ac:dyDescent="0.15">
      <c r="B12" s="872"/>
      <c r="C12" s="877"/>
      <c r="D12" s="875"/>
      <c r="E12" s="875"/>
      <c r="F12" s="875"/>
      <c r="G12" s="875"/>
      <c r="H12" s="875"/>
      <c r="I12" s="875"/>
      <c r="J12" s="876"/>
      <c r="K12" s="185"/>
      <c r="L12" s="908"/>
      <c r="M12" s="910"/>
      <c r="N12" s="908"/>
      <c r="O12" s="910"/>
      <c r="P12" s="908"/>
      <c r="Q12" s="910"/>
      <c r="R12" s="606"/>
      <c r="S12" s="606"/>
      <c r="T12" s="606"/>
      <c r="U12" s="908"/>
      <c r="V12" s="910"/>
      <c r="W12" s="908"/>
      <c r="X12" s="910"/>
      <c r="Y12" s="186"/>
      <c r="Z12" s="187"/>
      <c r="AA12" s="187"/>
      <c r="AB12" s="187"/>
      <c r="AC12" s="188"/>
      <c r="AD12" s="188"/>
      <c r="AE12" s="188"/>
      <c r="AF12" s="188"/>
      <c r="AG12" s="188"/>
      <c r="AH12" s="188"/>
      <c r="AI12" s="188"/>
      <c r="AJ12" s="188"/>
      <c r="AK12" s="908"/>
      <c r="AL12" s="909"/>
      <c r="AM12" s="909"/>
      <c r="AN12" s="909"/>
      <c r="AO12" s="910"/>
      <c r="AP12" s="2"/>
      <c r="AQ12" s="189">
        <f>IF(P12="材質劣化",2,IF(P12="漏水",3,1))</f>
        <v>1</v>
      </c>
    </row>
    <row r="13" spans="2:86" ht="12" customHeight="1" x14ac:dyDescent="0.15">
      <c r="B13" s="872"/>
      <c r="C13" s="877"/>
      <c r="D13" s="875"/>
      <c r="E13" s="875"/>
      <c r="F13" s="875"/>
      <c r="G13" s="875"/>
      <c r="H13" s="875"/>
      <c r="I13" s="875"/>
      <c r="J13" s="876"/>
      <c r="K13" s="185"/>
      <c r="L13" s="908"/>
      <c r="M13" s="910"/>
      <c r="N13" s="908"/>
      <c r="O13" s="910"/>
      <c r="P13" s="908"/>
      <c r="Q13" s="910"/>
      <c r="R13" s="604"/>
      <c r="S13" s="620"/>
      <c r="T13" s="605"/>
      <c r="U13" s="908"/>
      <c r="V13" s="910"/>
      <c r="W13" s="908"/>
      <c r="X13" s="910"/>
      <c r="Y13" s="186"/>
      <c r="Z13" s="187"/>
      <c r="AA13" s="187"/>
      <c r="AB13" s="187"/>
      <c r="AC13" s="188"/>
      <c r="AD13" s="188"/>
      <c r="AE13" s="188"/>
      <c r="AF13" s="188"/>
      <c r="AG13" s="188"/>
      <c r="AH13" s="188"/>
      <c r="AI13" s="188"/>
      <c r="AJ13" s="188"/>
      <c r="AK13" s="908"/>
      <c r="AL13" s="909"/>
      <c r="AM13" s="909"/>
      <c r="AN13" s="909"/>
      <c r="AO13" s="910"/>
      <c r="AP13" s="2"/>
      <c r="AQ13" s="189">
        <f t="shared" ref="AQ13:AQ34" si="2">IF(P13="材質劣化",2,IF(P13="漏水",3,1))</f>
        <v>1</v>
      </c>
    </row>
    <row r="14" spans="2:86" ht="12" customHeight="1" x14ac:dyDescent="0.15">
      <c r="B14" s="872"/>
      <c r="C14" s="877"/>
      <c r="D14" s="875"/>
      <c r="E14" s="875"/>
      <c r="F14" s="875"/>
      <c r="G14" s="875"/>
      <c r="H14" s="875"/>
      <c r="I14" s="875"/>
      <c r="J14" s="876"/>
      <c r="K14" s="185"/>
      <c r="L14" s="908"/>
      <c r="M14" s="910"/>
      <c r="N14" s="908"/>
      <c r="O14" s="910"/>
      <c r="P14" s="908"/>
      <c r="Q14" s="910"/>
      <c r="R14" s="604"/>
      <c r="S14" s="620"/>
      <c r="T14" s="605"/>
      <c r="U14" s="908"/>
      <c r="V14" s="910"/>
      <c r="W14" s="908"/>
      <c r="X14" s="910"/>
      <c r="Y14" s="186"/>
      <c r="Z14" s="187"/>
      <c r="AA14" s="187"/>
      <c r="AB14" s="187"/>
      <c r="AC14" s="188"/>
      <c r="AD14" s="188"/>
      <c r="AE14" s="188"/>
      <c r="AF14" s="188"/>
      <c r="AG14" s="188"/>
      <c r="AH14" s="188"/>
      <c r="AI14" s="188"/>
      <c r="AJ14" s="188"/>
      <c r="AK14" s="908"/>
      <c r="AL14" s="909"/>
      <c r="AM14" s="909"/>
      <c r="AN14" s="909"/>
      <c r="AO14" s="910"/>
      <c r="AP14" s="2"/>
      <c r="AQ14" s="189">
        <f t="shared" si="2"/>
        <v>1</v>
      </c>
    </row>
    <row r="15" spans="2:86" ht="12" customHeight="1" x14ac:dyDescent="0.15">
      <c r="B15" s="872"/>
      <c r="C15" s="877"/>
      <c r="D15" s="875"/>
      <c r="E15" s="875"/>
      <c r="F15" s="875"/>
      <c r="G15" s="875"/>
      <c r="H15" s="875"/>
      <c r="I15" s="875"/>
      <c r="J15" s="876"/>
      <c r="K15" s="185"/>
      <c r="L15" s="908"/>
      <c r="M15" s="910"/>
      <c r="N15" s="908"/>
      <c r="O15" s="910"/>
      <c r="P15" s="908"/>
      <c r="Q15" s="910"/>
      <c r="R15" s="604"/>
      <c r="S15" s="620"/>
      <c r="T15" s="605"/>
      <c r="U15" s="908"/>
      <c r="V15" s="910"/>
      <c r="W15" s="908"/>
      <c r="X15" s="910"/>
      <c r="Y15" s="186"/>
      <c r="Z15" s="187"/>
      <c r="AA15" s="187"/>
      <c r="AB15" s="187"/>
      <c r="AC15" s="188"/>
      <c r="AD15" s="188"/>
      <c r="AE15" s="188"/>
      <c r="AF15" s="188"/>
      <c r="AG15" s="188"/>
      <c r="AH15" s="188"/>
      <c r="AI15" s="188"/>
      <c r="AJ15" s="188"/>
      <c r="AK15" s="908"/>
      <c r="AL15" s="909"/>
      <c r="AM15" s="909"/>
      <c r="AN15" s="909"/>
      <c r="AO15" s="910"/>
      <c r="AP15" s="2"/>
      <c r="AQ15" s="189">
        <f t="shared" si="2"/>
        <v>1</v>
      </c>
    </row>
    <row r="16" spans="2:86" ht="12" customHeight="1" x14ac:dyDescent="0.15">
      <c r="B16" s="872"/>
      <c r="C16" s="877"/>
      <c r="D16" s="875"/>
      <c r="E16" s="875"/>
      <c r="F16" s="875"/>
      <c r="G16" s="875"/>
      <c r="H16" s="875"/>
      <c r="I16" s="875"/>
      <c r="J16" s="876"/>
      <c r="K16" s="185"/>
      <c r="L16" s="908"/>
      <c r="M16" s="910"/>
      <c r="N16" s="908"/>
      <c r="O16" s="910"/>
      <c r="P16" s="908"/>
      <c r="Q16" s="910"/>
      <c r="R16" s="604"/>
      <c r="S16" s="620"/>
      <c r="T16" s="605"/>
      <c r="U16" s="908"/>
      <c r="V16" s="910"/>
      <c r="W16" s="908"/>
      <c r="X16" s="910"/>
      <c r="Y16" s="186"/>
      <c r="Z16" s="187"/>
      <c r="AA16" s="187"/>
      <c r="AB16" s="187"/>
      <c r="AC16" s="188"/>
      <c r="AD16" s="188"/>
      <c r="AE16" s="188"/>
      <c r="AF16" s="188"/>
      <c r="AG16" s="188"/>
      <c r="AH16" s="188"/>
      <c r="AI16" s="188"/>
      <c r="AJ16" s="188"/>
      <c r="AK16" s="908"/>
      <c r="AL16" s="909"/>
      <c r="AM16" s="909"/>
      <c r="AN16" s="909"/>
      <c r="AO16" s="910"/>
      <c r="AP16" s="2"/>
      <c r="AQ16" s="189">
        <f t="shared" si="2"/>
        <v>1</v>
      </c>
    </row>
    <row r="17" spans="2:46" ht="12" customHeight="1" x14ac:dyDescent="0.15">
      <c r="B17" s="872"/>
      <c r="C17" s="877"/>
      <c r="D17" s="875"/>
      <c r="E17" s="875"/>
      <c r="F17" s="875"/>
      <c r="G17" s="875"/>
      <c r="H17" s="875"/>
      <c r="I17" s="875"/>
      <c r="J17" s="876"/>
      <c r="K17" s="185"/>
      <c r="L17" s="908"/>
      <c r="M17" s="910"/>
      <c r="N17" s="908"/>
      <c r="O17" s="910"/>
      <c r="P17" s="908"/>
      <c r="Q17" s="910"/>
      <c r="R17" s="604"/>
      <c r="S17" s="620"/>
      <c r="T17" s="605"/>
      <c r="U17" s="908"/>
      <c r="V17" s="910"/>
      <c r="W17" s="908"/>
      <c r="X17" s="910"/>
      <c r="Y17" s="186"/>
      <c r="Z17" s="187"/>
      <c r="AA17" s="187"/>
      <c r="AB17" s="187"/>
      <c r="AC17" s="188"/>
      <c r="AD17" s="188"/>
      <c r="AE17" s="188"/>
      <c r="AF17" s="188"/>
      <c r="AG17" s="188"/>
      <c r="AH17" s="188"/>
      <c r="AI17" s="188"/>
      <c r="AJ17" s="188"/>
      <c r="AK17" s="908"/>
      <c r="AL17" s="909"/>
      <c r="AM17" s="909"/>
      <c r="AN17" s="909"/>
      <c r="AO17" s="910"/>
      <c r="AP17" s="2"/>
      <c r="AQ17" s="189">
        <f t="shared" si="2"/>
        <v>1</v>
      </c>
    </row>
    <row r="18" spans="2:46" ht="12" customHeight="1" x14ac:dyDescent="0.15">
      <c r="B18" s="872"/>
      <c r="C18" s="877"/>
      <c r="D18" s="875"/>
      <c r="E18" s="875"/>
      <c r="F18" s="875"/>
      <c r="G18" s="875"/>
      <c r="H18" s="875"/>
      <c r="I18" s="875"/>
      <c r="J18" s="876"/>
      <c r="K18" s="185"/>
      <c r="L18" s="908"/>
      <c r="M18" s="910"/>
      <c r="N18" s="908"/>
      <c r="O18" s="910"/>
      <c r="P18" s="908"/>
      <c r="Q18" s="910"/>
      <c r="R18" s="604"/>
      <c r="S18" s="620"/>
      <c r="T18" s="605"/>
      <c r="U18" s="908"/>
      <c r="V18" s="910"/>
      <c r="W18" s="908"/>
      <c r="X18" s="910"/>
      <c r="Y18" s="186"/>
      <c r="Z18" s="187"/>
      <c r="AA18" s="187"/>
      <c r="AB18" s="187"/>
      <c r="AC18" s="188"/>
      <c r="AD18" s="188"/>
      <c r="AE18" s="188"/>
      <c r="AF18" s="188"/>
      <c r="AG18" s="188"/>
      <c r="AH18" s="188"/>
      <c r="AI18" s="188"/>
      <c r="AJ18" s="188"/>
      <c r="AK18" s="908"/>
      <c r="AL18" s="909"/>
      <c r="AM18" s="909"/>
      <c r="AN18" s="909"/>
      <c r="AO18" s="910"/>
      <c r="AP18" s="2"/>
      <c r="AQ18" s="189">
        <f t="shared" si="2"/>
        <v>1</v>
      </c>
    </row>
    <row r="19" spans="2:46" ht="12" customHeight="1" x14ac:dyDescent="0.15">
      <c r="B19" s="872"/>
      <c r="C19" s="877"/>
      <c r="D19" s="875"/>
      <c r="E19" s="875"/>
      <c r="F19" s="875"/>
      <c r="G19" s="875"/>
      <c r="H19" s="875"/>
      <c r="I19" s="875"/>
      <c r="J19" s="876"/>
      <c r="K19" s="185"/>
      <c r="L19" s="908"/>
      <c r="M19" s="910"/>
      <c r="N19" s="908"/>
      <c r="O19" s="910"/>
      <c r="P19" s="908"/>
      <c r="Q19" s="910"/>
      <c r="R19" s="604"/>
      <c r="S19" s="620"/>
      <c r="T19" s="605"/>
      <c r="U19" s="908"/>
      <c r="V19" s="910"/>
      <c r="W19" s="908"/>
      <c r="X19" s="910"/>
      <c r="Y19" s="186"/>
      <c r="Z19" s="187"/>
      <c r="AA19" s="187"/>
      <c r="AB19" s="187"/>
      <c r="AC19" s="188"/>
      <c r="AD19" s="188"/>
      <c r="AE19" s="188"/>
      <c r="AF19" s="188"/>
      <c r="AG19" s="188"/>
      <c r="AH19" s="188"/>
      <c r="AI19" s="188"/>
      <c r="AJ19" s="188"/>
      <c r="AK19" s="908"/>
      <c r="AL19" s="909"/>
      <c r="AM19" s="909"/>
      <c r="AN19" s="909"/>
      <c r="AO19" s="910"/>
      <c r="AP19" s="2"/>
      <c r="AQ19" s="189">
        <f t="shared" si="2"/>
        <v>1</v>
      </c>
    </row>
    <row r="20" spans="2:46" ht="12" customHeight="1" x14ac:dyDescent="0.15">
      <c r="B20" s="872"/>
      <c r="C20" s="877"/>
      <c r="D20" s="875"/>
      <c r="E20" s="875"/>
      <c r="F20" s="875"/>
      <c r="G20" s="875"/>
      <c r="H20" s="875"/>
      <c r="I20" s="875"/>
      <c r="J20" s="876"/>
      <c r="K20" s="185"/>
      <c r="L20" s="908"/>
      <c r="M20" s="910"/>
      <c r="N20" s="908"/>
      <c r="O20" s="910"/>
      <c r="P20" s="908"/>
      <c r="Q20" s="910"/>
      <c r="R20" s="604"/>
      <c r="S20" s="620"/>
      <c r="T20" s="605"/>
      <c r="U20" s="908"/>
      <c r="V20" s="910"/>
      <c r="W20" s="908"/>
      <c r="X20" s="910"/>
      <c r="Y20" s="186"/>
      <c r="Z20" s="187"/>
      <c r="AA20" s="187"/>
      <c r="AB20" s="187"/>
      <c r="AC20" s="188"/>
      <c r="AD20" s="188"/>
      <c r="AE20" s="188"/>
      <c r="AF20" s="188"/>
      <c r="AG20" s="188"/>
      <c r="AH20" s="188"/>
      <c r="AI20" s="188"/>
      <c r="AJ20" s="188"/>
      <c r="AK20" s="908"/>
      <c r="AL20" s="909"/>
      <c r="AM20" s="909"/>
      <c r="AN20" s="909"/>
      <c r="AO20" s="910"/>
      <c r="AP20" s="2"/>
      <c r="AQ20" s="189">
        <f t="shared" si="2"/>
        <v>1</v>
      </c>
    </row>
    <row r="21" spans="2:46" ht="12" customHeight="1" x14ac:dyDescent="0.15">
      <c r="B21" s="872"/>
      <c r="C21" s="877"/>
      <c r="D21" s="875"/>
      <c r="E21" s="875"/>
      <c r="F21" s="875"/>
      <c r="G21" s="875"/>
      <c r="H21" s="875"/>
      <c r="I21" s="875"/>
      <c r="J21" s="876"/>
      <c r="K21" s="185"/>
      <c r="L21" s="908"/>
      <c r="M21" s="910"/>
      <c r="N21" s="908"/>
      <c r="O21" s="910"/>
      <c r="P21" s="908"/>
      <c r="Q21" s="910"/>
      <c r="R21" s="604"/>
      <c r="S21" s="620"/>
      <c r="T21" s="605"/>
      <c r="U21" s="908"/>
      <c r="V21" s="910"/>
      <c r="W21" s="908"/>
      <c r="X21" s="910"/>
      <c r="Y21" s="186"/>
      <c r="Z21" s="187"/>
      <c r="AA21" s="187"/>
      <c r="AB21" s="187"/>
      <c r="AC21" s="188"/>
      <c r="AD21" s="188"/>
      <c r="AE21" s="188"/>
      <c r="AF21" s="188"/>
      <c r="AG21" s="188"/>
      <c r="AH21" s="188"/>
      <c r="AI21" s="188"/>
      <c r="AJ21" s="188"/>
      <c r="AK21" s="908"/>
      <c r="AL21" s="909"/>
      <c r="AM21" s="909"/>
      <c r="AN21" s="909"/>
      <c r="AO21" s="910"/>
      <c r="AP21" s="2"/>
      <c r="AQ21" s="189">
        <f>IF(P21="材質劣化",2,IF(P21="漏水",3,1))</f>
        <v>1</v>
      </c>
    </row>
    <row r="22" spans="2:46" ht="12" customHeight="1" x14ac:dyDescent="0.15">
      <c r="B22" s="872"/>
      <c r="C22" s="877"/>
      <c r="D22" s="875"/>
      <c r="E22" s="875"/>
      <c r="F22" s="875"/>
      <c r="G22" s="875"/>
      <c r="H22" s="875"/>
      <c r="I22" s="875"/>
      <c r="J22" s="876"/>
      <c r="K22" s="185"/>
      <c r="L22" s="908"/>
      <c r="M22" s="910"/>
      <c r="N22" s="908"/>
      <c r="O22" s="910"/>
      <c r="P22" s="908"/>
      <c r="Q22" s="910"/>
      <c r="R22" s="604"/>
      <c r="S22" s="620"/>
      <c r="T22" s="605"/>
      <c r="U22" s="908"/>
      <c r="V22" s="910"/>
      <c r="W22" s="908"/>
      <c r="X22" s="910"/>
      <c r="Y22" s="186"/>
      <c r="Z22" s="187"/>
      <c r="AA22" s="187"/>
      <c r="AB22" s="187"/>
      <c r="AC22" s="188"/>
      <c r="AD22" s="188"/>
      <c r="AE22" s="188"/>
      <c r="AF22" s="188"/>
      <c r="AG22" s="188"/>
      <c r="AH22" s="188"/>
      <c r="AI22" s="188"/>
      <c r="AJ22" s="188"/>
      <c r="AK22" s="908"/>
      <c r="AL22" s="909"/>
      <c r="AM22" s="909"/>
      <c r="AN22" s="909"/>
      <c r="AO22" s="910"/>
      <c r="AP22" s="2"/>
      <c r="AQ22" s="189">
        <f t="shared" si="2"/>
        <v>1</v>
      </c>
    </row>
    <row r="23" spans="2:46" ht="12" customHeight="1" x14ac:dyDescent="0.15">
      <c r="B23" s="872"/>
      <c r="C23" s="877"/>
      <c r="D23" s="875"/>
      <c r="E23" s="875"/>
      <c r="F23" s="875"/>
      <c r="G23" s="875"/>
      <c r="H23" s="875"/>
      <c r="I23" s="875"/>
      <c r="J23" s="876"/>
      <c r="K23" s="185"/>
      <c r="L23" s="908"/>
      <c r="M23" s="910"/>
      <c r="N23" s="908"/>
      <c r="O23" s="910"/>
      <c r="P23" s="908"/>
      <c r="Q23" s="910"/>
      <c r="R23" s="604"/>
      <c r="S23" s="620"/>
      <c r="T23" s="605"/>
      <c r="U23" s="908"/>
      <c r="V23" s="910"/>
      <c r="W23" s="908"/>
      <c r="X23" s="910"/>
      <c r="Y23" s="186"/>
      <c r="Z23" s="187"/>
      <c r="AA23" s="187"/>
      <c r="AB23" s="187"/>
      <c r="AC23" s="188"/>
      <c r="AD23" s="188"/>
      <c r="AE23" s="188"/>
      <c r="AF23" s="188"/>
      <c r="AG23" s="188"/>
      <c r="AH23" s="188"/>
      <c r="AI23" s="188"/>
      <c r="AJ23" s="188"/>
      <c r="AK23" s="908"/>
      <c r="AL23" s="909"/>
      <c r="AM23" s="909"/>
      <c r="AN23" s="909"/>
      <c r="AO23" s="910"/>
      <c r="AP23" s="2"/>
      <c r="AQ23" s="189">
        <f t="shared" si="2"/>
        <v>1</v>
      </c>
    </row>
    <row r="24" spans="2:46" ht="12" customHeight="1" x14ac:dyDescent="0.15">
      <c r="B24" s="872"/>
      <c r="C24" s="877"/>
      <c r="D24" s="875"/>
      <c r="E24" s="875"/>
      <c r="F24" s="875"/>
      <c r="G24" s="875"/>
      <c r="H24" s="875"/>
      <c r="I24" s="875"/>
      <c r="J24" s="876"/>
      <c r="K24" s="185"/>
      <c r="L24" s="908"/>
      <c r="M24" s="910"/>
      <c r="N24" s="908"/>
      <c r="O24" s="910"/>
      <c r="P24" s="908"/>
      <c r="Q24" s="910"/>
      <c r="R24" s="604"/>
      <c r="S24" s="620"/>
      <c r="T24" s="605"/>
      <c r="U24" s="908"/>
      <c r="V24" s="910"/>
      <c r="W24" s="908"/>
      <c r="X24" s="910"/>
      <c r="Y24" s="186"/>
      <c r="Z24" s="187"/>
      <c r="AA24" s="187"/>
      <c r="AB24" s="187"/>
      <c r="AC24" s="188"/>
      <c r="AD24" s="188"/>
      <c r="AE24" s="188"/>
      <c r="AF24" s="188"/>
      <c r="AG24" s="188"/>
      <c r="AH24" s="188"/>
      <c r="AI24" s="188"/>
      <c r="AJ24" s="188"/>
      <c r="AK24" s="908"/>
      <c r="AL24" s="909"/>
      <c r="AM24" s="909"/>
      <c r="AN24" s="909"/>
      <c r="AO24" s="910"/>
      <c r="AP24" s="2"/>
      <c r="AQ24" s="189">
        <f t="shared" si="2"/>
        <v>1</v>
      </c>
    </row>
    <row r="25" spans="2:46" ht="12" customHeight="1" x14ac:dyDescent="0.15">
      <c r="B25" s="872"/>
      <c r="C25" s="877"/>
      <c r="D25" s="875"/>
      <c r="E25" s="875"/>
      <c r="F25" s="875"/>
      <c r="G25" s="875"/>
      <c r="H25" s="875"/>
      <c r="I25" s="875"/>
      <c r="J25" s="876"/>
      <c r="K25" s="185"/>
      <c r="L25" s="908"/>
      <c r="M25" s="910"/>
      <c r="N25" s="908"/>
      <c r="O25" s="910"/>
      <c r="P25" s="908"/>
      <c r="Q25" s="910"/>
      <c r="R25" s="604"/>
      <c r="S25" s="620"/>
      <c r="T25" s="605"/>
      <c r="U25" s="908"/>
      <c r="V25" s="910"/>
      <c r="W25" s="908"/>
      <c r="X25" s="910"/>
      <c r="Y25" s="186"/>
      <c r="Z25" s="187"/>
      <c r="AA25" s="187"/>
      <c r="AB25" s="187"/>
      <c r="AC25" s="188"/>
      <c r="AD25" s="188"/>
      <c r="AE25" s="188"/>
      <c r="AF25" s="188"/>
      <c r="AG25" s="188"/>
      <c r="AH25" s="188"/>
      <c r="AI25" s="188"/>
      <c r="AJ25" s="188"/>
      <c r="AK25" s="908"/>
      <c r="AL25" s="909"/>
      <c r="AM25" s="909"/>
      <c r="AN25" s="909"/>
      <c r="AO25" s="910"/>
      <c r="AP25" s="2"/>
      <c r="AQ25" s="189">
        <f t="shared" si="2"/>
        <v>1</v>
      </c>
    </row>
    <row r="26" spans="2:46" ht="12" customHeight="1" x14ac:dyDescent="0.15">
      <c r="B26" s="872"/>
      <c r="C26" s="877"/>
      <c r="D26" s="875"/>
      <c r="E26" s="875"/>
      <c r="F26" s="875"/>
      <c r="G26" s="875"/>
      <c r="H26" s="875"/>
      <c r="I26" s="875"/>
      <c r="J26" s="876"/>
      <c r="K26" s="185"/>
      <c r="L26" s="908"/>
      <c r="M26" s="910"/>
      <c r="N26" s="908"/>
      <c r="O26" s="910"/>
      <c r="P26" s="908"/>
      <c r="Q26" s="910"/>
      <c r="R26" s="604"/>
      <c r="S26" s="620"/>
      <c r="T26" s="605"/>
      <c r="U26" s="908"/>
      <c r="V26" s="910"/>
      <c r="W26" s="908"/>
      <c r="X26" s="910"/>
      <c r="Y26" s="186"/>
      <c r="Z26" s="187"/>
      <c r="AA26" s="187"/>
      <c r="AB26" s="187"/>
      <c r="AC26" s="188"/>
      <c r="AD26" s="188"/>
      <c r="AE26" s="188"/>
      <c r="AF26" s="188"/>
      <c r="AG26" s="188"/>
      <c r="AH26" s="188"/>
      <c r="AI26" s="188"/>
      <c r="AJ26" s="188"/>
      <c r="AK26" s="908"/>
      <c r="AL26" s="909"/>
      <c r="AM26" s="909"/>
      <c r="AN26" s="909"/>
      <c r="AO26" s="910"/>
      <c r="AP26" s="2"/>
      <c r="AQ26" s="189">
        <f t="shared" si="2"/>
        <v>1</v>
      </c>
    </row>
    <row r="27" spans="2:46" ht="12" customHeight="1" x14ac:dyDescent="0.15">
      <c r="B27" s="872"/>
      <c r="C27" s="877"/>
      <c r="D27" s="875"/>
      <c r="E27" s="875"/>
      <c r="F27" s="875"/>
      <c r="G27" s="875"/>
      <c r="H27" s="875"/>
      <c r="I27" s="875"/>
      <c r="J27" s="876"/>
      <c r="K27" s="185"/>
      <c r="L27" s="908"/>
      <c r="M27" s="910"/>
      <c r="N27" s="908"/>
      <c r="O27" s="910"/>
      <c r="P27" s="908"/>
      <c r="Q27" s="910"/>
      <c r="R27" s="604"/>
      <c r="S27" s="620"/>
      <c r="T27" s="605"/>
      <c r="U27" s="908"/>
      <c r="V27" s="910"/>
      <c r="W27" s="908"/>
      <c r="X27" s="910"/>
      <c r="Y27" s="186"/>
      <c r="Z27" s="187"/>
      <c r="AA27" s="187"/>
      <c r="AB27" s="187"/>
      <c r="AC27" s="188"/>
      <c r="AD27" s="188"/>
      <c r="AE27" s="188"/>
      <c r="AF27" s="188"/>
      <c r="AG27" s="188"/>
      <c r="AH27" s="188"/>
      <c r="AI27" s="188"/>
      <c r="AJ27" s="188"/>
      <c r="AK27" s="908"/>
      <c r="AL27" s="909"/>
      <c r="AM27" s="909"/>
      <c r="AN27" s="909"/>
      <c r="AO27" s="910"/>
      <c r="AP27" s="2"/>
      <c r="AQ27" s="189">
        <f t="shared" si="2"/>
        <v>1</v>
      </c>
    </row>
    <row r="28" spans="2:46" ht="12" customHeight="1" x14ac:dyDescent="0.15">
      <c r="B28" s="872"/>
      <c r="C28" s="877"/>
      <c r="D28" s="875"/>
      <c r="E28" s="875"/>
      <c r="F28" s="875"/>
      <c r="G28" s="875"/>
      <c r="H28" s="875"/>
      <c r="I28" s="875"/>
      <c r="J28" s="876"/>
      <c r="K28" s="185"/>
      <c r="L28" s="908"/>
      <c r="M28" s="910"/>
      <c r="N28" s="908"/>
      <c r="O28" s="910"/>
      <c r="P28" s="908"/>
      <c r="Q28" s="910"/>
      <c r="R28" s="604"/>
      <c r="S28" s="620"/>
      <c r="T28" s="605"/>
      <c r="U28" s="908"/>
      <c r="V28" s="910"/>
      <c r="W28" s="908"/>
      <c r="X28" s="910"/>
      <c r="Y28" s="186"/>
      <c r="Z28" s="187"/>
      <c r="AA28" s="187"/>
      <c r="AB28" s="187"/>
      <c r="AC28" s="188"/>
      <c r="AD28" s="188"/>
      <c r="AE28" s="188"/>
      <c r="AF28" s="188"/>
      <c r="AG28" s="188"/>
      <c r="AH28" s="188"/>
      <c r="AI28" s="188"/>
      <c r="AJ28" s="188"/>
      <c r="AK28" s="908"/>
      <c r="AL28" s="909"/>
      <c r="AM28" s="909"/>
      <c r="AN28" s="909"/>
      <c r="AO28" s="910"/>
      <c r="AP28" s="2"/>
      <c r="AQ28" s="189">
        <f t="shared" si="2"/>
        <v>1</v>
      </c>
    </row>
    <row r="29" spans="2:46" ht="12" customHeight="1" x14ac:dyDescent="0.15">
      <c r="B29" s="872"/>
      <c r="C29" s="877"/>
      <c r="D29" s="875"/>
      <c r="E29" s="875"/>
      <c r="F29" s="875"/>
      <c r="G29" s="875"/>
      <c r="H29" s="875"/>
      <c r="I29" s="875"/>
      <c r="J29" s="876"/>
      <c r="K29" s="185"/>
      <c r="L29" s="908"/>
      <c r="M29" s="910"/>
      <c r="N29" s="908"/>
      <c r="O29" s="910"/>
      <c r="P29" s="908"/>
      <c r="Q29" s="910"/>
      <c r="R29" s="604"/>
      <c r="S29" s="620"/>
      <c r="T29" s="605"/>
      <c r="U29" s="908"/>
      <c r="V29" s="910"/>
      <c r="W29" s="908"/>
      <c r="X29" s="910"/>
      <c r="Y29" s="186"/>
      <c r="Z29" s="187"/>
      <c r="AA29" s="187"/>
      <c r="AB29" s="187"/>
      <c r="AC29" s="188"/>
      <c r="AD29" s="188"/>
      <c r="AE29" s="188"/>
      <c r="AF29" s="188"/>
      <c r="AG29" s="188"/>
      <c r="AH29" s="188"/>
      <c r="AI29" s="188"/>
      <c r="AJ29" s="188"/>
      <c r="AK29" s="908"/>
      <c r="AL29" s="909"/>
      <c r="AM29" s="909"/>
      <c r="AN29" s="909"/>
      <c r="AO29" s="910"/>
      <c r="AP29" s="2"/>
      <c r="AQ29" s="189">
        <f t="shared" si="2"/>
        <v>1</v>
      </c>
    </row>
    <row r="30" spans="2:46" ht="12" customHeight="1" x14ac:dyDescent="0.15">
      <c r="B30" s="872"/>
      <c r="C30" s="877"/>
      <c r="D30" s="875"/>
      <c r="E30" s="875"/>
      <c r="F30" s="875"/>
      <c r="G30" s="875"/>
      <c r="H30" s="875"/>
      <c r="I30" s="875"/>
      <c r="J30" s="876"/>
      <c r="K30" s="185"/>
      <c r="L30" s="908"/>
      <c r="M30" s="910"/>
      <c r="N30" s="908"/>
      <c r="O30" s="910"/>
      <c r="P30" s="908"/>
      <c r="Q30" s="910"/>
      <c r="R30" s="604"/>
      <c r="S30" s="620"/>
      <c r="T30" s="605"/>
      <c r="U30" s="908"/>
      <c r="V30" s="910"/>
      <c r="W30" s="908"/>
      <c r="X30" s="910"/>
      <c r="Y30" s="186"/>
      <c r="Z30" s="187"/>
      <c r="AA30" s="187"/>
      <c r="AB30" s="187"/>
      <c r="AC30" s="188"/>
      <c r="AD30" s="188"/>
      <c r="AE30" s="188"/>
      <c r="AF30" s="188"/>
      <c r="AG30" s="188"/>
      <c r="AH30" s="188"/>
      <c r="AI30" s="188"/>
      <c r="AJ30" s="188"/>
      <c r="AK30" s="908"/>
      <c r="AL30" s="909"/>
      <c r="AM30" s="909"/>
      <c r="AN30" s="909"/>
      <c r="AO30" s="910"/>
      <c r="AP30" s="2"/>
      <c r="AQ30" s="189">
        <f t="shared" si="2"/>
        <v>1</v>
      </c>
    </row>
    <row r="31" spans="2:46" ht="12" customHeight="1" x14ac:dyDescent="0.15">
      <c r="B31" s="872"/>
      <c r="C31" s="877"/>
      <c r="D31" s="875"/>
      <c r="E31" s="875"/>
      <c r="F31" s="875"/>
      <c r="G31" s="875"/>
      <c r="H31" s="875"/>
      <c r="I31" s="875"/>
      <c r="J31" s="876"/>
      <c r="K31" s="185"/>
      <c r="L31" s="908"/>
      <c r="M31" s="910"/>
      <c r="N31" s="908"/>
      <c r="O31" s="910"/>
      <c r="P31" s="908"/>
      <c r="Q31" s="910"/>
      <c r="R31" s="604"/>
      <c r="S31" s="620"/>
      <c r="T31" s="605"/>
      <c r="U31" s="908"/>
      <c r="V31" s="910"/>
      <c r="W31" s="908"/>
      <c r="X31" s="910"/>
      <c r="Y31" s="186"/>
      <c r="Z31" s="187"/>
      <c r="AA31" s="187"/>
      <c r="AB31" s="187"/>
      <c r="AC31" s="188"/>
      <c r="AD31" s="188"/>
      <c r="AE31" s="188"/>
      <c r="AF31" s="188"/>
      <c r="AG31" s="188"/>
      <c r="AH31" s="188"/>
      <c r="AI31" s="188"/>
      <c r="AJ31" s="188"/>
      <c r="AK31" s="908"/>
      <c r="AL31" s="909"/>
      <c r="AM31" s="909"/>
      <c r="AN31" s="909"/>
      <c r="AO31" s="910"/>
      <c r="AP31" s="2"/>
      <c r="AQ31" s="189">
        <f t="shared" si="2"/>
        <v>1</v>
      </c>
    </row>
    <row r="32" spans="2:46" ht="12" customHeight="1" x14ac:dyDescent="0.15">
      <c r="B32" s="872"/>
      <c r="C32" s="877"/>
      <c r="D32" s="875"/>
      <c r="E32" s="875"/>
      <c r="F32" s="875"/>
      <c r="G32" s="875"/>
      <c r="H32" s="875"/>
      <c r="I32" s="875"/>
      <c r="J32" s="876"/>
      <c r="K32" s="185"/>
      <c r="L32" s="908"/>
      <c r="M32" s="910"/>
      <c r="N32" s="908"/>
      <c r="O32" s="910"/>
      <c r="P32" s="908"/>
      <c r="Q32" s="910"/>
      <c r="R32" s="604"/>
      <c r="S32" s="620"/>
      <c r="T32" s="605"/>
      <c r="U32" s="908"/>
      <c r="V32" s="910"/>
      <c r="W32" s="908"/>
      <c r="X32" s="910"/>
      <c r="Y32" s="186"/>
      <c r="Z32" s="187"/>
      <c r="AA32" s="187"/>
      <c r="AB32" s="187"/>
      <c r="AC32" s="188"/>
      <c r="AD32" s="188"/>
      <c r="AE32" s="188"/>
      <c r="AF32" s="188"/>
      <c r="AG32" s="188"/>
      <c r="AH32" s="188"/>
      <c r="AI32" s="188"/>
      <c r="AJ32" s="188"/>
      <c r="AK32" s="908"/>
      <c r="AL32" s="909"/>
      <c r="AM32" s="909"/>
      <c r="AN32" s="909"/>
      <c r="AO32" s="910"/>
      <c r="AP32" s="2"/>
      <c r="AQ32" s="189">
        <f t="shared" si="2"/>
        <v>1</v>
      </c>
      <c r="AS32" s="856"/>
      <c r="AT32" s="856"/>
    </row>
    <row r="33" spans="2:86" ht="12" customHeight="1" x14ac:dyDescent="0.15">
      <c r="B33" s="872"/>
      <c r="C33" s="877"/>
      <c r="D33" s="875"/>
      <c r="E33" s="875"/>
      <c r="F33" s="875"/>
      <c r="G33" s="875"/>
      <c r="H33" s="875"/>
      <c r="I33" s="875"/>
      <c r="J33" s="876"/>
      <c r="K33" s="185"/>
      <c r="L33" s="908"/>
      <c r="M33" s="910"/>
      <c r="N33" s="908"/>
      <c r="O33" s="910"/>
      <c r="P33" s="908"/>
      <c r="Q33" s="910"/>
      <c r="R33" s="604"/>
      <c r="S33" s="620"/>
      <c r="T33" s="605"/>
      <c r="U33" s="908"/>
      <c r="V33" s="910"/>
      <c r="W33" s="908"/>
      <c r="X33" s="910"/>
      <c r="Y33" s="186"/>
      <c r="Z33" s="187"/>
      <c r="AA33" s="187"/>
      <c r="AB33" s="187"/>
      <c r="AC33" s="188"/>
      <c r="AD33" s="188"/>
      <c r="AE33" s="188"/>
      <c r="AF33" s="188"/>
      <c r="AG33" s="188"/>
      <c r="AH33" s="188"/>
      <c r="AI33" s="188"/>
      <c r="AJ33" s="188"/>
      <c r="AK33" s="908"/>
      <c r="AL33" s="909"/>
      <c r="AM33" s="909"/>
      <c r="AN33" s="909"/>
      <c r="AO33" s="910"/>
      <c r="AP33" s="2"/>
      <c r="AQ33" s="189">
        <f t="shared" si="2"/>
        <v>1</v>
      </c>
      <c r="AS33" s="911"/>
      <c r="AT33" s="911"/>
    </row>
    <row r="34" spans="2:86" ht="12" customHeight="1" x14ac:dyDescent="0.15">
      <c r="B34" s="872"/>
      <c r="C34" s="877"/>
      <c r="D34" s="875"/>
      <c r="E34" s="875"/>
      <c r="F34" s="875"/>
      <c r="G34" s="875"/>
      <c r="H34" s="875"/>
      <c r="I34" s="875"/>
      <c r="J34" s="876"/>
      <c r="K34" s="185"/>
      <c r="L34" s="908"/>
      <c r="M34" s="910"/>
      <c r="N34" s="908"/>
      <c r="O34" s="910"/>
      <c r="P34" s="908"/>
      <c r="Q34" s="910"/>
      <c r="R34" s="604"/>
      <c r="S34" s="620"/>
      <c r="T34" s="605"/>
      <c r="U34" s="908"/>
      <c r="V34" s="910"/>
      <c r="W34" s="908"/>
      <c r="X34" s="910"/>
      <c r="Y34" s="186"/>
      <c r="Z34" s="187"/>
      <c r="AA34" s="187"/>
      <c r="AB34" s="187"/>
      <c r="AC34" s="188"/>
      <c r="AD34" s="188"/>
      <c r="AE34" s="188"/>
      <c r="AF34" s="188"/>
      <c r="AG34" s="188"/>
      <c r="AH34" s="188"/>
      <c r="AI34" s="188"/>
      <c r="AJ34" s="188"/>
      <c r="AK34" s="908"/>
      <c r="AL34" s="909"/>
      <c r="AM34" s="909"/>
      <c r="AN34" s="909"/>
      <c r="AO34" s="910"/>
      <c r="AP34" s="2"/>
      <c r="AQ34" s="189">
        <f t="shared" si="2"/>
        <v>1</v>
      </c>
      <c r="AS34" s="912"/>
      <c r="AT34" s="912"/>
    </row>
    <row r="35" spans="2:86" ht="12" customHeight="1" x14ac:dyDescent="0.15">
      <c r="B35" s="872"/>
      <c r="C35" s="877"/>
      <c r="D35" s="875"/>
      <c r="E35" s="875"/>
      <c r="F35" s="875"/>
      <c r="G35" s="875"/>
      <c r="H35" s="875"/>
      <c r="I35" s="875"/>
      <c r="J35" s="876"/>
      <c r="K35" s="913" t="s">
        <v>945</v>
      </c>
      <c r="L35" s="898" t="s">
        <v>946</v>
      </c>
      <c r="M35" s="898"/>
      <c r="N35" s="898"/>
      <c r="O35" s="898"/>
      <c r="P35" s="898"/>
      <c r="Q35" s="898"/>
      <c r="R35" s="898"/>
      <c r="S35" s="898"/>
      <c r="T35" s="898"/>
      <c r="U35" s="898"/>
      <c r="V35" s="898"/>
      <c r="W35" s="898"/>
      <c r="X35" s="898"/>
      <c r="Y35" s="884" t="s">
        <v>947</v>
      </c>
      <c r="Z35" s="885"/>
      <c r="AA35" s="885"/>
      <c r="AB35" s="886"/>
      <c r="AC35" s="190">
        <f t="shared" ref="AC35:AJ35" si="3">SUM(AC11:AC34)</f>
        <v>0</v>
      </c>
      <c r="AD35" s="190">
        <f t="shared" si="3"/>
        <v>0</v>
      </c>
      <c r="AE35" s="190">
        <f>SUM(AE11:AE34)</f>
        <v>0</v>
      </c>
      <c r="AF35" s="190">
        <f t="shared" si="3"/>
        <v>0</v>
      </c>
      <c r="AG35" s="190">
        <f t="shared" si="3"/>
        <v>0</v>
      </c>
      <c r="AH35" s="190">
        <f t="shared" si="3"/>
        <v>0</v>
      </c>
      <c r="AI35" s="190">
        <f t="shared" si="3"/>
        <v>0</v>
      </c>
      <c r="AJ35" s="191">
        <f t="shared" si="3"/>
        <v>0</v>
      </c>
      <c r="AK35" s="898" t="s">
        <v>948</v>
      </c>
      <c r="AL35" s="898"/>
      <c r="AM35" s="915" t="s">
        <v>607</v>
      </c>
      <c r="AN35" s="915"/>
      <c r="AO35" s="915"/>
      <c r="AP35" s="2"/>
    </row>
    <row r="36" spans="2:86" ht="12" customHeight="1" x14ac:dyDescent="0.15">
      <c r="B36" s="872"/>
      <c r="C36" s="877"/>
      <c r="D36" s="875"/>
      <c r="E36" s="875"/>
      <c r="F36" s="875"/>
      <c r="G36" s="875"/>
      <c r="H36" s="875"/>
      <c r="I36" s="875"/>
      <c r="J36" s="876"/>
      <c r="K36" s="914"/>
      <c r="L36" s="892" t="s">
        <v>950</v>
      </c>
      <c r="M36" s="899"/>
      <c r="N36" s="893"/>
      <c r="O36" s="892" t="s">
        <v>951</v>
      </c>
      <c r="P36" s="899"/>
      <c r="Q36" s="899"/>
      <c r="R36" s="899"/>
      <c r="S36" s="899"/>
      <c r="T36" s="899"/>
      <c r="U36" s="899"/>
      <c r="V36" s="899"/>
      <c r="W36" s="899"/>
      <c r="X36" s="893"/>
      <c r="Y36" s="183" t="s">
        <v>527</v>
      </c>
      <c r="Z36" s="184" t="s">
        <v>526</v>
      </c>
      <c r="AA36" s="184" t="s">
        <v>943</v>
      </c>
      <c r="AB36" s="184" t="s">
        <v>944</v>
      </c>
      <c r="AC36" s="184" t="s">
        <v>527</v>
      </c>
      <c r="AD36" s="184" t="s">
        <v>526</v>
      </c>
      <c r="AE36" s="184" t="s">
        <v>943</v>
      </c>
      <c r="AF36" s="184" t="s">
        <v>944</v>
      </c>
      <c r="AG36" s="184" t="s">
        <v>527</v>
      </c>
      <c r="AH36" s="184" t="s">
        <v>526</v>
      </c>
      <c r="AI36" s="184" t="s">
        <v>943</v>
      </c>
      <c r="AJ36" s="192" t="s">
        <v>944</v>
      </c>
      <c r="AK36" s="898"/>
      <c r="AL36" s="898"/>
      <c r="AM36" s="915"/>
      <c r="AN36" s="915"/>
      <c r="AO36" s="915"/>
      <c r="AP36" s="2"/>
    </row>
    <row r="37" spans="2:86" ht="14.25" customHeight="1" x14ac:dyDescent="0.15">
      <c r="B37" s="872"/>
      <c r="C37" s="877"/>
      <c r="D37" s="875"/>
      <c r="E37" s="875"/>
      <c r="F37" s="875"/>
      <c r="G37" s="875"/>
      <c r="H37" s="875"/>
      <c r="I37" s="875"/>
      <c r="J37" s="876"/>
      <c r="K37" s="914"/>
      <c r="L37" s="894"/>
      <c r="M37" s="903"/>
      <c r="N37" s="895"/>
      <c r="O37" s="894"/>
      <c r="P37" s="903"/>
      <c r="Q37" s="903"/>
      <c r="R37" s="903"/>
      <c r="S37" s="903"/>
      <c r="T37" s="903"/>
      <c r="U37" s="903"/>
      <c r="V37" s="903"/>
      <c r="W37" s="903"/>
      <c r="X37" s="895"/>
      <c r="Y37" s="916">
        <f>COUNTIF(Y11:Y34,"〇")</f>
        <v>0</v>
      </c>
      <c r="Z37" s="916">
        <f>COUNTIF(Z11:Z34,"〇")</f>
        <v>0</v>
      </c>
      <c r="AA37" s="916">
        <f>COUNTIF(AA11:AA34,"〇")</f>
        <v>0</v>
      </c>
      <c r="AB37" s="916">
        <f>COUNTIF(AB11:AB34,"〇")</f>
        <v>0</v>
      </c>
      <c r="AC37" s="916">
        <f>COUNTA(AC11:AC34)</f>
        <v>0</v>
      </c>
      <c r="AD37" s="916">
        <f t="shared" ref="AD37:AI37" si="4">COUNTA(AD11:AD34)</f>
        <v>0</v>
      </c>
      <c r="AE37" s="916">
        <f t="shared" si="4"/>
        <v>0</v>
      </c>
      <c r="AF37" s="916">
        <f t="shared" si="4"/>
        <v>0</v>
      </c>
      <c r="AG37" s="916">
        <f t="shared" si="4"/>
        <v>0</v>
      </c>
      <c r="AH37" s="916">
        <f t="shared" si="4"/>
        <v>0</v>
      </c>
      <c r="AI37" s="916">
        <f t="shared" si="4"/>
        <v>0</v>
      </c>
      <c r="AJ37" s="916">
        <f>COUNTA(AJ11:AJ34)</f>
        <v>0</v>
      </c>
      <c r="AK37" s="898"/>
      <c r="AL37" s="898"/>
      <c r="AM37" s="915"/>
      <c r="AN37" s="915"/>
      <c r="AO37" s="915"/>
      <c r="AP37" s="2"/>
    </row>
    <row r="38" spans="2:86" ht="14.25" customHeight="1" x14ac:dyDescent="0.15">
      <c r="B38" s="872"/>
      <c r="C38" s="877"/>
      <c r="D38" s="875"/>
      <c r="E38" s="875"/>
      <c r="F38" s="875"/>
      <c r="G38" s="875"/>
      <c r="H38" s="875"/>
      <c r="I38" s="875"/>
      <c r="J38" s="876"/>
      <c r="K38" s="914"/>
      <c r="L38" s="896"/>
      <c r="M38" s="900"/>
      <c r="N38" s="897"/>
      <c r="O38" s="896"/>
      <c r="P38" s="900"/>
      <c r="Q38" s="900"/>
      <c r="R38" s="900"/>
      <c r="S38" s="900"/>
      <c r="T38" s="900"/>
      <c r="U38" s="900"/>
      <c r="V38" s="900"/>
      <c r="W38" s="900"/>
      <c r="X38" s="897"/>
      <c r="Y38" s="916"/>
      <c r="Z38" s="916"/>
      <c r="AA38" s="916"/>
      <c r="AB38" s="916"/>
      <c r="AC38" s="916"/>
      <c r="AD38" s="916"/>
      <c r="AE38" s="916"/>
      <c r="AF38" s="916"/>
      <c r="AG38" s="916"/>
      <c r="AH38" s="916"/>
      <c r="AI38" s="916"/>
      <c r="AJ38" s="916"/>
      <c r="AK38" s="898"/>
      <c r="AL38" s="898"/>
      <c r="AM38" s="915"/>
      <c r="AN38" s="915"/>
      <c r="AO38" s="915"/>
      <c r="AP38" s="2"/>
    </row>
    <row r="39" spans="2:86" ht="12" customHeight="1" x14ac:dyDescent="0.15">
      <c r="B39" s="872"/>
      <c r="C39" s="877"/>
      <c r="D39" s="875"/>
      <c r="E39" s="875"/>
      <c r="F39" s="875"/>
      <c r="G39" s="875"/>
      <c r="H39" s="875"/>
      <c r="I39" s="875"/>
      <c r="J39" s="875"/>
      <c r="K39" s="924" t="s">
        <v>952</v>
      </c>
      <c r="L39" s="926"/>
      <c r="M39" s="926"/>
      <c r="N39" s="926"/>
      <c r="O39" s="926"/>
      <c r="P39" s="926"/>
      <c r="Q39" s="926"/>
      <c r="R39" s="926"/>
      <c r="S39" s="926"/>
      <c r="T39" s="926"/>
      <c r="U39" s="926"/>
      <c r="V39" s="926"/>
      <c r="W39" s="926"/>
      <c r="X39" s="926"/>
      <c r="Y39" s="926"/>
      <c r="Z39" s="926"/>
      <c r="AA39" s="926"/>
      <c r="AB39" s="926"/>
      <c r="AC39" s="926"/>
      <c r="AD39" s="926"/>
      <c r="AE39" s="926"/>
      <c r="AF39" s="926"/>
      <c r="AG39" s="926"/>
      <c r="AH39" s="926"/>
      <c r="AI39" s="926"/>
      <c r="AJ39" s="926"/>
      <c r="AK39" s="927"/>
      <c r="AL39" s="927"/>
      <c r="AM39" s="927"/>
      <c r="AN39" s="927"/>
      <c r="AO39" s="928"/>
      <c r="AP39" s="2"/>
    </row>
    <row r="40" spans="2:86" ht="12" customHeight="1" x14ac:dyDescent="0.15">
      <c r="B40" s="872"/>
      <c r="C40" s="877"/>
      <c r="D40" s="875"/>
      <c r="E40" s="875"/>
      <c r="F40" s="875"/>
      <c r="G40" s="875"/>
      <c r="H40" s="875"/>
      <c r="I40" s="875"/>
      <c r="J40" s="875"/>
      <c r="K40" s="925"/>
      <c r="L40" s="927"/>
      <c r="M40" s="927"/>
      <c r="N40" s="927"/>
      <c r="O40" s="927"/>
      <c r="P40" s="927"/>
      <c r="Q40" s="927"/>
      <c r="R40" s="927"/>
      <c r="S40" s="927"/>
      <c r="T40" s="927"/>
      <c r="U40" s="927"/>
      <c r="V40" s="927"/>
      <c r="W40" s="927"/>
      <c r="X40" s="927"/>
      <c r="Y40" s="927"/>
      <c r="Z40" s="927"/>
      <c r="AA40" s="927"/>
      <c r="AB40" s="927"/>
      <c r="AC40" s="927"/>
      <c r="AD40" s="927"/>
      <c r="AE40" s="927"/>
      <c r="AF40" s="927"/>
      <c r="AG40" s="927"/>
      <c r="AH40" s="927"/>
      <c r="AI40" s="927"/>
      <c r="AJ40" s="927"/>
      <c r="AK40" s="927"/>
      <c r="AL40" s="927"/>
      <c r="AM40" s="927"/>
      <c r="AN40" s="927"/>
      <c r="AO40" s="928"/>
      <c r="AP40" s="2"/>
    </row>
    <row r="41" spans="2:86" ht="12" customHeight="1" x14ac:dyDescent="0.15">
      <c r="B41" s="872"/>
      <c r="C41" s="877"/>
      <c r="D41" s="875"/>
      <c r="E41" s="875"/>
      <c r="F41" s="875"/>
      <c r="G41" s="875"/>
      <c r="H41" s="875"/>
      <c r="I41" s="875"/>
      <c r="J41" s="875"/>
      <c r="K41" s="925"/>
      <c r="L41" s="927"/>
      <c r="M41" s="927"/>
      <c r="N41" s="927"/>
      <c r="O41" s="927"/>
      <c r="P41" s="927"/>
      <c r="Q41" s="927"/>
      <c r="R41" s="927"/>
      <c r="S41" s="927"/>
      <c r="T41" s="927"/>
      <c r="U41" s="927"/>
      <c r="V41" s="927"/>
      <c r="W41" s="927"/>
      <c r="X41" s="927"/>
      <c r="Y41" s="927"/>
      <c r="Z41" s="927"/>
      <c r="AA41" s="927"/>
      <c r="AB41" s="927"/>
      <c r="AC41" s="927"/>
      <c r="AD41" s="927"/>
      <c r="AE41" s="927"/>
      <c r="AF41" s="927"/>
      <c r="AG41" s="927"/>
      <c r="AH41" s="927"/>
      <c r="AI41" s="927"/>
      <c r="AJ41" s="927"/>
      <c r="AK41" s="927"/>
      <c r="AL41" s="927"/>
      <c r="AM41" s="927"/>
      <c r="AN41" s="927"/>
      <c r="AO41" s="928"/>
      <c r="AP41" s="2"/>
    </row>
    <row r="42" spans="2:86" ht="12" customHeight="1" x14ac:dyDescent="0.15">
      <c r="B42" s="872"/>
      <c r="C42" s="877"/>
      <c r="D42" s="875"/>
      <c r="E42" s="875"/>
      <c r="F42" s="875"/>
      <c r="G42" s="875"/>
      <c r="H42" s="875"/>
      <c r="I42" s="875"/>
      <c r="J42" s="875"/>
      <c r="K42" s="925"/>
      <c r="L42" s="929"/>
      <c r="M42" s="929"/>
      <c r="N42" s="929"/>
      <c r="O42" s="929"/>
      <c r="P42" s="929"/>
      <c r="Q42" s="929"/>
      <c r="R42" s="929"/>
      <c r="S42" s="929"/>
      <c r="T42" s="929"/>
      <c r="U42" s="929"/>
      <c r="V42" s="929"/>
      <c r="W42" s="929"/>
      <c r="X42" s="929"/>
      <c r="Y42" s="929"/>
      <c r="Z42" s="929"/>
      <c r="AA42" s="929"/>
      <c r="AB42" s="929"/>
      <c r="AC42" s="929"/>
      <c r="AD42" s="929"/>
      <c r="AE42" s="929"/>
      <c r="AF42" s="929"/>
      <c r="AG42" s="929"/>
      <c r="AH42" s="929"/>
      <c r="AI42" s="929"/>
      <c r="AJ42" s="929"/>
      <c r="AK42" s="929"/>
      <c r="AL42" s="929"/>
      <c r="AM42" s="929"/>
      <c r="AN42" s="929"/>
      <c r="AO42" s="930"/>
      <c r="AP42" s="172"/>
      <c r="CD42" s="2"/>
      <c r="CE42" s="2"/>
      <c r="CF42" s="2"/>
      <c r="CG42" s="2"/>
      <c r="CH42" s="2"/>
    </row>
    <row r="43" spans="2:86" ht="12" customHeight="1" x14ac:dyDescent="0.15">
      <c r="B43" s="872"/>
      <c r="C43" s="877"/>
      <c r="D43" s="875"/>
      <c r="E43" s="875"/>
      <c r="F43" s="875"/>
      <c r="G43" s="875"/>
      <c r="H43" s="875"/>
      <c r="I43" s="875"/>
      <c r="J43" s="876"/>
      <c r="K43" s="917" t="s">
        <v>953</v>
      </c>
      <c r="L43" s="917"/>
      <c r="M43" s="917"/>
      <c r="N43" s="917"/>
      <c r="O43" s="917"/>
      <c r="P43" s="917"/>
      <c r="Q43" s="917"/>
      <c r="R43" s="917"/>
      <c r="S43" s="917"/>
      <c r="T43" s="917"/>
      <c r="U43" s="917"/>
      <c r="V43" s="917"/>
      <c r="W43" s="917"/>
      <c r="X43" s="917"/>
      <c r="Y43" s="917"/>
      <c r="Z43" s="917"/>
      <c r="AA43" s="917"/>
      <c r="AB43" s="917"/>
      <c r="AC43" s="917"/>
      <c r="AD43" s="917"/>
      <c r="AE43" s="917"/>
      <c r="AF43" s="917"/>
      <c r="AG43" s="917"/>
      <c r="AH43" s="917"/>
      <c r="AI43" s="917"/>
      <c r="AJ43" s="917"/>
      <c r="AK43" s="917"/>
      <c r="AL43" s="917"/>
      <c r="AM43" s="917"/>
      <c r="AN43" s="917"/>
      <c r="AO43" s="917"/>
      <c r="AP43" s="172"/>
      <c r="CD43" s="2"/>
      <c r="CE43" s="2"/>
      <c r="CF43" s="2"/>
      <c r="CG43" s="2"/>
      <c r="CH43" s="2"/>
    </row>
    <row r="44" spans="2:86" ht="12" customHeight="1" x14ac:dyDescent="0.15">
      <c r="B44" s="872"/>
      <c r="C44" s="877"/>
      <c r="D44" s="875"/>
      <c r="E44" s="875"/>
      <c r="F44" s="875"/>
      <c r="G44" s="875"/>
      <c r="H44" s="875"/>
      <c r="I44" s="875"/>
      <c r="J44" s="876"/>
      <c r="K44" s="918" t="s">
        <v>954</v>
      </c>
      <c r="L44" s="919"/>
      <c r="M44" s="919"/>
      <c r="N44" s="919"/>
      <c r="O44" s="919"/>
      <c r="P44" s="919"/>
      <c r="Q44" s="919"/>
      <c r="R44" s="919"/>
      <c r="S44" s="919"/>
      <c r="T44" s="919"/>
      <c r="U44" s="919"/>
      <c r="V44" s="919"/>
      <c r="W44" s="919"/>
      <c r="X44" s="919"/>
      <c r="Y44" s="919"/>
      <c r="Z44" s="919"/>
      <c r="AA44" s="919"/>
      <c r="AB44" s="919"/>
      <c r="AC44" s="919"/>
      <c r="AD44" s="919"/>
      <c r="AE44" s="919"/>
      <c r="AF44" s="919"/>
      <c r="AG44" s="919"/>
      <c r="AH44" s="919"/>
      <c r="AI44" s="919"/>
      <c r="AJ44" s="919"/>
      <c r="AK44" s="919"/>
      <c r="AL44" s="919"/>
      <c r="AM44" s="919"/>
      <c r="AN44" s="919"/>
      <c r="AO44" s="920"/>
      <c r="AP44" s="172"/>
      <c r="CD44" s="2"/>
      <c r="CE44" s="2"/>
      <c r="CF44" s="2"/>
      <c r="CG44" s="2"/>
      <c r="CH44" s="2"/>
    </row>
    <row r="45" spans="2:86" ht="12" customHeight="1" x14ac:dyDescent="0.15">
      <c r="B45" s="480"/>
      <c r="C45" s="878"/>
      <c r="D45" s="879"/>
      <c r="E45" s="879"/>
      <c r="F45" s="879"/>
      <c r="G45" s="879"/>
      <c r="H45" s="879"/>
      <c r="I45" s="879"/>
      <c r="J45" s="880"/>
      <c r="K45" s="921" t="s">
        <v>955</v>
      </c>
      <c r="L45" s="922"/>
      <c r="M45" s="922"/>
      <c r="N45" s="922"/>
      <c r="O45" s="922"/>
      <c r="P45" s="922"/>
      <c r="Q45" s="922"/>
      <c r="R45" s="922"/>
      <c r="S45" s="922"/>
      <c r="T45" s="922"/>
      <c r="U45" s="922"/>
      <c r="V45" s="922"/>
      <c r="W45" s="922"/>
      <c r="X45" s="922"/>
      <c r="Y45" s="922"/>
      <c r="Z45" s="922"/>
      <c r="AA45" s="922"/>
      <c r="AB45" s="922"/>
      <c r="AC45" s="922"/>
      <c r="AD45" s="922"/>
      <c r="AE45" s="922"/>
      <c r="AF45" s="922"/>
      <c r="AG45" s="922"/>
      <c r="AH45" s="922"/>
      <c r="AI45" s="922"/>
      <c r="AJ45" s="922"/>
      <c r="AK45" s="922"/>
      <c r="AL45" s="922"/>
      <c r="AM45" s="922"/>
      <c r="AN45" s="922"/>
      <c r="AO45" s="923"/>
      <c r="AP45" s="172"/>
      <c r="CD45" s="2"/>
      <c r="CE45" s="2"/>
      <c r="CF45" s="2"/>
      <c r="CG45" s="2"/>
      <c r="CH45" s="2"/>
    </row>
    <row r="46" spans="2:86" ht="12" customHeight="1" x14ac:dyDescent="0.2">
      <c r="B46" s="159" t="s">
        <v>956</v>
      </c>
      <c r="C46" s="181"/>
      <c r="D46" s="181"/>
      <c r="E46" s="181"/>
      <c r="F46" s="181"/>
      <c r="G46" s="181"/>
      <c r="H46" s="181"/>
      <c r="I46" s="181"/>
      <c r="J46" s="181"/>
      <c r="K46" s="193"/>
      <c r="L46" s="193"/>
      <c r="M46" s="193"/>
      <c r="N46" s="193"/>
      <c r="O46" s="193"/>
      <c r="P46" s="193"/>
      <c r="Q46" s="193"/>
      <c r="R46" s="193"/>
      <c r="S46" s="193"/>
      <c r="T46" s="193"/>
      <c r="U46" s="193"/>
      <c r="V46" s="193"/>
      <c r="W46" s="193"/>
      <c r="X46" s="193"/>
      <c r="Y46" s="193"/>
      <c r="Z46" s="193"/>
      <c r="AA46" s="193"/>
      <c r="AB46" s="193"/>
      <c r="AC46" s="193"/>
      <c r="AD46" s="193"/>
      <c r="AE46" s="193"/>
      <c r="AF46" s="193"/>
      <c r="AG46" s="193"/>
      <c r="AH46" s="193"/>
      <c r="AI46" s="193"/>
      <c r="AJ46" s="193"/>
      <c r="AK46" s="193"/>
      <c r="AL46" s="193"/>
      <c r="AM46" s="193"/>
      <c r="AN46" s="193"/>
      <c r="AO46" s="193"/>
      <c r="AP46" s="172"/>
      <c r="CD46" s="2"/>
      <c r="CE46" s="2"/>
      <c r="CF46" s="2"/>
      <c r="CG46" s="2"/>
      <c r="CH46" s="2"/>
    </row>
    <row r="47" spans="2:86" s="159" customFormat="1" ht="12" customHeight="1" x14ac:dyDescent="0.15">
      <c r="B47" s="2" t="s">
        <v>957</v>
      </c>
      <c r="AP47" s="172"/>
      <c r="AQ47" s="172"/>
      <c r="AR47" s="172"/>
      <c r="AS47" s="172"/>
      <c r="AT47" s="172"/>
      <c r="AU47" s="172"/>
      <c r="AV47" s="172"/>
      <c r="AW47" s="172"/>
      <c r="AX47" s="172"/>
      <c r="AY47" s="172"/>
      <c r="AZ47" s="172"/>
      <c r="BA47" s="172"/>
      <c r="BB47" s="172"/>
      <c r="BC47" s="172"/>
      <c r="BD47" s="172"/>
      <c r="BE47" s="172"/>
      <c r="BF47" s="172"/>
      <c r="BG47" s="172"/>
      <c r="BH47" s="172"/>
      <c r="BI47" s="172"/>
      <c r="BJ47" s="172"/>
      <c r="BK47" s="172"/>
      <c r="BL47" s="172"/>
      <c r="BM47" s="172"/>
      <c r="BN47" s="172"/>
      <c r="BO47" s="172"/>
      <c r="BP47" s="172"/>
      <c r="BQ47" s="172"/>
      <c r="BR47" s="172"/>
      <c r="BS47" s="172"/>
      <c r="BT47" s="172"/>
      <c r="BU47" s="172"/>
      <c r="BV47" s="172"/>
      <c r="BW47" s="172"/>
      <c r="BX47" s="172"/>
      <c r="BY47" s="172"/>
      <c r="BZ47" s="172"/>
      <c r="CA47" s="172"/>
      <c r="CB47" s="172"/>
      <c r="CC47" s="172"/>
    </row>
    <row r="48" spans="2:86" ht="12" customHeight="1" x14ac:dyDescent="0.15">
      <c r="B48" s="2" t="s">
        <v>958</v>
      </c>
      <c r="AP48" s="172"/>
      <c r="CD48" s="2"/>
      <c r="CE48" s="2"/>
      <c r="CF48" s="2"/>
      <c r="CG48" s="2"/>
      <c r="CH48" s="2"/>
    </row>
    <row r="49" spans="2:86" ht="12" customHeight="1" x14ac:dyDescent="0.15">
      <c r="B49" s="2" t="s">
        <v>959</v>
      </c>
      <c r="AP49" s="172"/>
      <c r="CD49" s="2"/>
      <c r="CE49" s="2"/>
      <c r="CF49" s="2"/>
      <c r="CG49" s="2"/>
      <c r="CH49" s="2"/>
    </row>
    <row r="50" spans="2:86" ht="12" customHeight="1" x14ac:dyDescent="0.15">
      <c r="B50" s="2" t="s">
        <v>960</v>
      </c>
    </row>
    <row r="51" spans="2:86" ht="12" customHeight="1" x14ac:dyDescent="0.15">
      <c r="B51" s="2" t="s">
        <v>961</v>
      </c>
    </row>
    <row r="52" spans="2:86" ht="12" customHeight="1" x14ac:dyDescent="0.15">
      <c r="B52" s="2" t="s">
        <v>962</v>
      </c>
    </row>
    <row r="53" spans="2:86" x14ac:dyDescent="0.15">
      <c r="B53" s="2" t="s">
        <v>963</v>
      </c>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9"/>
  <conditionalFormatting sqref="Y11:AB34 AG11:AJ34">
    <cfRule type="expression" dxfId="203" priority="3">
      <formula>$AQ11=2</formula>
    </cfRule>
  </conditionalFormatting>
  <conditionalFormatting sqref="Y11:AF34">
    <cfRule type="expression" dxfId="202" priority="2">
      <formula>$AQ11=3</formula>
    </cfRule>
  </conditionalFormatting>
  <conditionalFormatting sqref="AC11:AJ34">
    <cfRule type="expression" dxfId="201" priority="1">
      <formula>$AQ11=1</formula>
    </cfRule>
  </conditionalFormatting>
  <dataValidations count="2">
    <dataValidation type="list" allowBlank="1" showInputMessage="1" showErrorMessage="1" sqref="N11:O34" xr:uid="{0E10D714-261E-4F58-A93E-006E1573ABF1}">
      <formula1>INDIRECT(L11)</formula1>
    </dataValidation>
    <dataValidation type="list" allowBlank="1" showInputMessage="1" showErrorMessage="1" sqref="Y11:AB34" xr:uid="{5A304605-7AE6-4347-BBEF-2D787A6B142A}">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1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FD0245-5F01-42B0-B3E5-7993E133B968}">
  <sheetPr codeName="Sheet161"/>
  <dimension ref="B1:CH53"/>
  <sheetViews>
    <sheetView showGridLines="0" showZeros="0" view="pageBreakPreview" zoomScale="85" zoomScaleNormal="85" zoomScaleSheetLayoutView="85"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1" customWidth="1"/>
    <col min="43" max="86" width="4.125" style="172" customWidth="1"/>
    <col min="87" max="99" width="8" style="2" customWidth="1"/>
    <col min="100" max="110" width="9" style="2"/>
    <col min="111" max="111" width="14" style="2" bestFit="1" customWidth="1"/>
    <col min="112" max="16384" width="9" style="2"/>
  </cols>
  <sheetData>
    <row r="1" spans="2:86" ht="12" customHeight="1" x14ac:dyDescent="0.15">
      <c r="AU1" s="860" t="s">
        <v>909</v>
      </c>
      <c r="AV1" s="861" t="s">
        <v>910</v>
      </c>
      <c r="AW1" s="861"/>
      <c r="AX1" s="861"/>
      <c r="AY1" s="855" t="s">
        <v>911</v>
      </c>
      <c r="AZ1" s="855"/>
      <c r="BA1" s="855"/>
      <c r="BB1" s="855"/>
      <c r="BC1" s="855"/>
      <c r="BD1" s="855"/>
      <c r="BE1" s="855"/>
      <c r="BF1" s="855"/>
      <c r="BG1" s="855"/>
      <c r="BH1" s="855"/>
      <c r="BI1" s="855"/>
      <c r="BJ1" s="855"/>
      <c r="BK1" s="855" t="s">
        <v>912</v>
      </c>
      <c r="BL1" s="855"/>
      <c r="BM1" s="855"/>
      <c r="BN1" s="855"/>
      <c r="BO1" s="855"/>
      <c r="BP1" s="855"/>
      <c r="BQ1" s="855"/>
      <c r="BR1" s="855"/>
      <c r="BS1" s="855"/>
      <c r="BT1" s="855"/>
      <c r="BU1" s="855"/>
      <c r="BV1" s="855"/>
      <c r="BW1" s="857"/>
      <c r="BX1" s="857"/>
      <c r="BY1" s="857"/>
      <c r="BZ1" s="857"/>
      <c r="CA1" s="857"/>
      <c r="CB1" s="857"/>
      <c r="CC1" s="857"/>
      <c r="CD1" s="857"/>
      <c r="CE1" s="857"/>
      <c r="CF1" s="857"/>
      <c r="CG1" s="857"/>
      <c r="CH1" s="857"/>
    </row>
    <row r="2" spans="2:86" ht="8.25" customHeight="1" x14ac:dyDescent="0.15">
      <c r="AU2" s="860"/>
      <c r="AV2" s="861" t="s">
        <v>913</v>
      </c>
      <c r="AW2" s="862" t="s">
        <v>914</v>
      </c>
      <c r="AX2" s="862" t="s">
        <v>915</v>
      </c>
      <c r="AY2" s="855" t="s">
        <v>916</v>
      </c>
      <c r="AZ2" s="855"/>
      <c r="BA2" s="855"/>
      <c r="BB2" s="855"/>
      <c r="BC2" s="855"/>
      <c r="BD2" s="855"/>
      <c r="BE2" s="855"/>
      <c r="BF2" s="855"/>
      <c r="BG2" s="855"/>
      <c r="BH2" s="855"/>
      <c r="BI2" s="855"/>
      <c r="BJ2" s="855"/>
      <c r="BK2" s="855" t="s">
        <v>917</v>
      </c>
      <c r="BL2" s="855"/>
      <c r="BM2" s="855"/>
      <c r="BN2" s="855"/>
      <c r="BO2" s="855" t="s">
        <v>918</v>
      </c>
      <c r="BP2" s="855"/>
      <c r="BQ2" s="855"/>
      <c r="BR2" s="855"/>
      <c r="BS2" s="855"/>
      <c r="BT2" s="855"/>
      <c r="BU2" s="855"/>
      <c r="BV2" s="855"/>
      <c r="BW2" s="856"/>
      <c r="BX2" s="856"/>
      <c r="BY2" s="856"/>
      <c r="BZ2" s="856"/>
      <c r="CA2" s="857"/>
      <c r="CB2" s="857"/>
      <c r="CC2" s="857"/>
      <c r="CD2" s="857"/>
      <c r="CE2" s="857"/>
      <c r="CF2" s="857"/>
      <c r="CG2" s="857"/>
      <c r="CH2" s="857"/>
    </row>
    <row r="3" spans="2:86" ht="24.95" customHeight="1" x14ac:dyDescent="0.15">
      <c r="B3" s="568" t="s">
        <v>919</v>
      </c>
      <c r="C3" s="858"/>
      <c r="D3" s="858"/>
      <c r="E3" s="859"/>
      <c r="F3" s="859"/>
      <c r="G3" s="859"/>
      <c r="H3" s="859"/>
      <c r="I3" s="859"/>
      <c r="J3" s="859"/>
      <c r="K3" s="858"/>
      <c r="L3" s="858"/>
      <c r="M3" s="858"/>
      <c r="N3" s="858"/>
      <c r="O3" s="858"/>
      <c r="P3" s="858"/>
      <c r="Q3" s="858"/>
      <c r="R3" s="858"/>
      <c r="S3" s="858"/>
      <c r="T3" s="858"/>
      <c r="U3" s="858"/>
      <c r="V3" s="858"/>
      <c r="W3" s="858"/>
      <c r="X3" s="858"/>
      <c r="Y3" s="858"/>
      <c r="Z3" s="858"/>
      <c r="AA3" s="858"/>
      <c r="AB3" s="858"/>
      <c r="AC3" s="858"/>
      <c r="AD3" s="858"/>
      <c r="AE3" s="858"/>
      <c r="AF3" s="858"/>
      <c r="AG3" s="858"/>
      <c r="AH3" s="858"/>
      <c r="AI3" s="858"/>
      <c r="AJ3" s="858"/>
      <c r="AK3" s="858"/>
      <c r="AL3" s="858"/>
      <c r="AM3" s="858"/>
      <c r="AN3" s="858"/>
      <c r="AO3" s="858"/>
      <c r="AU3" s="860"/>
      <c r="AV3" s="861"/>
      <c r="AW3" s="862"/>
      <c r="AX3" s="862"/>
      <c r="AY3" s="855" t="s">
        <v>920</v>
      </c>
      <c r="AZ3" s="855"/>
      <c r="BA3" s="855"/>
      <c r="BB3" s="855"/>
      <c r="BC3" s="855" t="s">
        <v>921</v>
      </c>
      <c r="BD3" s="855"/>
      <c r="BE3" s="855"/>
      <c r="BF3" s="855"/>
      <c r="BG3" s="855" t="s">
        <v>922</v>
      </c>
      <c r="BH3" s="855"/>
      <c r="BI3" s="855"/>
      <c r="BJ3" s="855"/>
      <c r="BK3" s="855" t="s">
        <v>923</v>
      </c>
      <c r="BL3" s="855"/>
      <c r="BM3" s="855"/>
      <c r="BN3" s="855"/>
      <c r="BO3" s="855" t="s">
        <v>921</v>
      </c>
      <c r="BP3" s="855"/>
      <c r="BQ3" s="855"/>
      <c r="BR3" s="855"/>
      <c r="BS3" s="855" t="s">
        <v>922</v>
      </c>
      <c r="BT3" s="855"/>
      <c r="BU3" s="855"/>
      <c r="BV3" s="855"/>
      <c r="BW3" s="857"/>
      <c r="BX3" s="857"/>
      <c r="BY3" s="857"/>
      <c r="BZ3" s="857"/>
      <c r="CA3" s="857"/>
      <c r="CB3" s="857"/>
      <c r="CC3" s="857"/>
      <c r="CD3" s="857"/>
      <c r="CE3" s="857"/>
      <c r="CF3" s="857"/>
      <c r="CG3" s="857"/>
      <c r="CH3" s="857"/>
    </row>
    <row r="4" spans="2:86" ht="18" customHeight="1" x14ac:dyDescent="0.15">
      <c r="B4" s="401" t="s">
        <v>8</v>
      </c>
      <c r="C4" s="401"/>
      <c r="D4" s="401"/>
      <c r="E4" s="624" t="s">
        <v>542</v>
      </c>
      <c r="F4" s="625"/>
      <c r="G4" s="625"/>
      <c r="H4" s="625"/>
      <c r="I4" s="625"/>
      <c r="J4" s="626"/>
      <c r="K4" s="496" t="s">
        <v>9</v>
      </c>
      <c r="L4" s="496"/>
      <c r="M4" s="496"/>
      <c r="N4" s="648" t="s">
        <v>543</v>
      </c>
      <c r="O4" s="648"/>
      <c r="P4" s="648"/>
      <c r="Q4" s="648"/>
      <c r="R4" s="648"/>
      <c r="S4" s="648"/>
      <c r="T4" s="498" t="s">
        <v>924</v>
      </c>
      <c r="U4" s="499"/>
      <c r="V4" s="499"/>
      <c r="W4" s="499"/>
      <c r="X4" s="500"/>
      <c r="Y4" s="870" t="s">
        <v>545</v>
      </c>
      <c r="Z4" s="870"/>
      <c r="AA4" s="870"/>
      <c r="AB4" s="870"/>
      <c r="AC4" s="870"/>
      <c r="AD4" s="870"/>
      <c r="AE4" s="870"/>
      <c r="AF4" s="870"/>
      <c r="AG4" s="498" t="s">
        <v>546</v>
      </c>
      <c r="AH4" s="499"/>
      <c r="AI4" s="499"/>
      <c r="AJ4" s="500"/>
      <c r="AK4" s="863">
        <v>45621</v>
      </c>
      <c r="AL4" s="864"/>
      <c r="AM4" s="864"/>
      <c r="AN4" s="864"/>
      <c r="AO4" s="865"/>
      <c r="AU4" s="860"/>
      <c r="AV4" s="861"/>
      <c r="AW4" s="862"/>
      <c r="AX4" s="862"/>
      <c r="AY4" s="173" t="s">
        <v>925</v>
      </c>
      <c r="AZ4" s="173" t="s">
        <v>926</v>
      </c>
      <c r="BA4" s="173" t="s">
        <v>927</v>
      </c>
      <c r="BB4" s="173" t="s">
        <v>928</v>
      </c>
      <c r="BC4" s="173" t="s">
        <v>925</v>
      </c>
      <c r="BD4" s="173" t="s">
        <v>926</v>
      </c>
      <c r="BE4" s="173" t="s">
        <v>927</v>
      </c>
      <c r="BF4" s="173" t="s">
        <v>928</v>
      </c>
      <c r="BG4" s="173" t="s">
        <v>925</v>
      </c>
      <c r="BH4" s="173" t="s">
        <v>926</v>
      </c>
      <c r="BI4" s="173" t="s">
        <v>927</v>
      </c>
      <c r="BJ4" s="173" t="s">
        <v>928</v>
      </c>
      <c r="BK4" s="173" t="s">
        <v>925</v>
      </c>
      <c r="BL4" s="173" t="s">
        <v>926</v>
      </c>
      <c r="BM4" s="173" t="s">
        <v>927</v>
      </c>
      <c r="BN4" s="173" t="s">
        <v>928</v>
      </c>
      <c r="BO4" s="173" t="s">
        <v>925</v>
      </c>
      <c r="BP4" s="173" t="s">
        <v>926</v>
      </c>
      <c r="BQ4" s="173" t="s">
        <v>927</v>
      </c>
      <c r="BR4" s="173" t="s">
        <v>928</v>
      </c>
      <c r="BS4" s="173" t="s">
        <v>925</v>
      </c>
      <c r="BT4" s="173" t="s">
        <v>926</v>
      </c>
      <c r="BU4" s="173" t="s">
        <v>927</v>
      </c>
      <c r="BV4" s="173" t="s">
        <v>928</v>
      </c>
      <c r="BW4" s="5"/>
      <c r="BX4" s="5"/>
      <c r="BY4" s="5"/>
      <c r="BZ4" s="5"/>
      <c r="CA4" s="5"/>
      <c r="CB4" s="5"/>
      <c r="CC4" s="5"/>
      <c r="CD4" s="5"/>
      <c r="CE4" s="5"/>
      <c r="CF4" s="5"/>
      <c r="CG4" s="5"/>
      <c r="CH4" s="5"/>
    </row>
    <row r="5" spans="2:86" ht="18" customHeight="1" x14ac:dyDescent="0.15">
      <c r="B5" s="409" t="s">
        <v>0</v>
      </c>
      <c r="C5" s="409"/>
      <c r="D5" s="409"/>
      <c r="E5" s="634" t="s">
        <v>547</v>
      </c>
      <c r="F5" s="635"/>
      <c r="G5" s="635"/>
      <c r="H5" s="635"/>
      <c r="I5" s="635"/>
      <c r="J5" s="636"/>
      <c r="K5" s="528" t="s">
        <v>1</v>
      </c>
      <c r="L5" s="528"/>
      <c r="M5" s="528"/>
      <c r="N5" s="648" t="s">
        <v>548</v>
      </c>
      <c r="O5" s="648"/>
      <c r="P5" s="648"/>
      <c r="Q5" s="648"/>
      <c r="R5" s="648"/>
      <c r="S5" s="648"/>
      <c r="T5" s="501"/>
      <c r="U5" s="502"/>
      <c r="V5" s="502"/>
      <c r="W5" s="502"/>
      <c r="X5" s="503"/>
      <c r="Y5" s="869" t="s">
        <v>549</v>
      </c>
      <c r="Z5" s="869"/>
      <c r="AA5" s="869"/>
      <c r="AB5" s="869"/>
      <c r="AC5" s="869"/>
      <c r="AD5" s="869"/>
      <c r="AE5" s="869"/>
      <c r="AF5" s="869"/>
      <c r="AG5" s="632"/>
      <c r="AH5" s="650"/>
      <c r="AI5" s="650"/>
      <c r="AJ5" s="633"/>
      <c r="AK5" s="866"/>
      <c r="AL5" s="867"/>
      <c r="AM5" s="867"/>
      <c r="AN5" s="867"/>
      <c r="AO5" s="868"/>
      <c r="AU5" s="860"/>
      <c r="AV5" s="174" t="str">
        <f>N7</f>
        <v>S062</v>
      </c>
      <c r="AW5" s="175">
        <f>R7</f>
        <v>6</v>
      </c>
      <c r="AX5" s="176" t="str">
        <f>AM35</f>
        <v>Ⅰ</v>
      </c>
      <c r="AY5" s="176">
        <f>Y37</f>
        <v>0</v>
      </c>
      <c r="AZ5" s="176">
        <f t="shared" ref="AZ5:BJ5" si="0">Z37</f>
        <v>0</v>
      </c>
      <c r="BA5" s="176">
        <f t="shared" si="0"/>
        <v>0</v>
      </c>
      <c r="BB5" s="176">
        <f>AB37</f>
        <v>0</v>
      </c>
      <c r="BC5" s="176">
        <f t="shared" si="0"/>
        <v>0</v>
      </c>
      <c r="BD5" s="176">
        <f>AD37</f>
        <v>0</v>
      </c>
      <c r="BE5" s="176">
        <f>AE37</f>
        <v>0</v>
      </c>
      <c r="BF5" s="176">
        <f t="shared" si="0"/>
        <v>0</v>
      </c>
      <c r="BG5" s="176">
        <f t="shared" si="0"/>
        <v>0</v>
      </c>
      <c r="BH5" s="176">
        <f t="shared" si="0"/>
        <v>0</v>
      </c>
      <c r="BI5" s="176">
        <f>AI37</f>
        <v>0</v>
      </c>
      <c r="BJ5" s="176">
        <f t="shared" si="0"/>
        <v>0</v>
      </c>
      <c r="BK5" s="176" t="str">
        <f>IF(Y37&gt;0,R7,"")</f>
        <v/>
      </c>
      <c r="BL5" s="177" t="str">
        <f>IF(Y37&gt;0,"",IF(Z37&gt;0,R7,""))</f>
        <v/>
      </c>
      <c r="BM5" s="177" t="str">
        <f>IF(Y37+Z37&gt;0,"",IF(AA37&gt;0,R7,""))</f>
        <v/>
      </c>
      <c r="BN5" s="177" t="str">
        <f>IF(Y37+Z37+AA37&gt;0,"",IF(AB37&gt;0,R7,""))</f>
        <v/>
      </c>
      <c r="BO5" s="176">
        <f>AC35</f>
        <v>0</v>
      </c>
      <c r="BP5" s="176">
        <f t="shared" ref="BP5:BQ5" si="1">AD35</f>
        <v>0</v>
      </c>
      <c r="BQ5" s="176">
        <f t="shared" si="1"/>
        <v>0</v>
      </c>
      <c r="BR5" s="176">
        <f>AF35</f>
        <v>0</v>
      </c>
      <c r="BS5" s="176">
        <f>AG35</f>
        <v>0</v>
      </c>
      <c r="BT5" s="176">
        <f>AH35</f>
        <v>0</v>
      </c>
      <c r="BU5" s="176">
        <f>AI35</f>
        <v>0</v>
      </c>
      <c r="BV5" s="176">
        <f>AJ35</f>
        <v>0</v>
      </c>
      <c r="BW5" s="178"/>
      <c r="BX5" s="179"/>
      <c r="BY5" s="179"/>
      <c r="BZ5" s="179"/>
      <c r="CA5" s="180"/>
      <c r="CB5" s="180"/>
      <c r="CC5" s="180"/>
      <c r="CD5" s="180"/>
      <c r="CE5" s="180"/>
      <c r="CF5" s="180"/>
      <c r="CG5" s="180"/>
      <c r="CH5" s="180"/>
    </row>
    <row r="6" spans="2:86" ht="12" customHeight="1" x14ac:dyDescent="0.15">
      <c r="B6" s="871" t="s">
        <v>929</v>
      </c>
      <c r="C6" s="873"/>
      <c r="D6" s="874"/>
      <c r="E6" s="875"/>
      <c r="F6" s="875"/>
      <c r="G6" s="875"/>
      <c r="H6" s="875"/>
      <c r="I6" s="875"/>
      <c r="J6" s="876"/>
      <c r="K6" s="881" t="s">
        <v>930</v>
      </c>
      <c r="L6" s="882"/>
      <c r="M6" s="882"/>
      <c r="N6" s="882"/>
      <c r="O6" s="882"/>
      <c r="P6" s="882"/>
      <c r="Q6" s="882"/>
      <c r="R6" s="882"/>
      <c r="S6" s="882"/>
      <c r="T6" s="882"/>
      <c r="U6" s="882"/>
      <c r="V6" s="882"/>
      <c r="W6" s="882"/>
      <c r="X6" s="882"/>
      <c r="Y6" s="882"/>
      <c r="Z6" s="882"/>
      <c r="AA6" s="882"/>
      <c r="AB6" s="882"/>
      <c r="AC6" s="882"/>
      <c r="AD6" s="882"/>
      <c r="AE6" s="882"/>
      <c r="AF6" s="882"/>
      <c r="AG6" s="882"/>
      <c r="AH6" s="882"/>
      <c r="AI6" s="882"/>
      <c r="AJ6" s="882"/>
      <c r="AK6" s="882"/>
      <c r="AL6" s="882"/>
      <c r="AM6" s="882"/>
      <c r="AN6" s="882"/>
      <c r="AO6" s="883"/>
      <c r="AP6" s="2"/>
    </row>
    <row r="7" spans="2:86" ht="12" customHeight="1" x14ac:dyDescent="0.15">
      <c r="B7" s="872"/>
      <c r="C7" s="877"/>
      <c r="D7" s="875"/>
      <c r="E7" s="875"/>
      <c r="F7" s="875"/>
      <c r="G7" s="875"/>
      <c r="H7" s="875"/>
      <c r="I7" s="875"/>
      <c r="J7" s="876"/>
      <c r="K7" s="884" t="s">
        <v>931</v>
      </c>
      <c r="L7" s="885"/>
      <c r="M7" s="886"/>
      <c r="N7" s="887" t="s">
        <v>993</v>
      </c>
      <c r="O7" s="888"/>
      <c r="P7" s="884" t="s">
        <v>932</v>
      </c>
      <c r="Q7" s="886"/>
      <c r="R7" s="889">
        <v>6</v>
      </c>
      <c r="S7" s="890"/>
      <c r="T7" s="891"/>
      <c r="U7" s="892" t="s">
        <v>933</v>
      </c>
      <c r="V7" s="893"/>
      <c r="W7" s="892" t="s">
        <v>934</v>
      </c>
      <c r="X7" s="893"/>
      <c r="Y7" s="886" t="s">
        <v>935</v>
      </c>
      <c r="Z7" s="898"/>
      <c r="AA7" s="898"/>
      <c r="AB7" s="898"/>
      <c r="AC7" s="892" t="s">
        <v>936</v>
      </c>
      <c r="AD7" s="899"/>
      <c r="AE7" s="899"/>
      <c r="AF7" s="899"/>
      <c r="AG7" s="899"/>
      <c r="AH7" s="899"/>
      <c r="AI7" s="899"/>
      <c r="AJ7" s="893"/>
      <c r="AK7" s="892" t="s">
        <v>937</v>
      </c>
      <c r="AL7" s="899"/>
      <c r="AM7" s="899"/>
      <c r="AN7" s="901"/>
      <c r="AO7" s="902"/>
      <c r="AP7" s="2"/>
      <c r="AW7" s="182"/>
    </row>
    <row r="8" spans="2:86" ht="12" customHeight="1" x14ac:dyDescent="0.15">
      <c r="B8" s="872"/>
      <c r="C8" s="877"/>
      <c r="D8" s="875"/>
      <c r="E8" s="875"/>
      <c r="F8" s="875"/>
      <c r="G8" s="875"/>
      <c r="H8" s="875"/>
      <c r="I8" s="875"/>
      <c r="J8" s="876"/>
      <c r="K8" s="898" t="s">
        <v>731</v>
      </c>
      <c r="L8" s="898" t="s">
        <v>560</v>
      </c>
      <c r="M8" s="898"/>
      <c r="N8" s="898" t="s">
        <v>561</v>
      </c>
      <c r="O8" s="898"/>
      <c r="P8" s="898" t="s">
        <v>938</v>
      </c>
      <c r="Q8" s="898"/>
      <c r="R8" s="898" t="s">
        <v>939</v>
      </c>
      <c r="S8" s="898"/>
      <c r="T8" s="898"/>
      <c r="U8" s="894"/>
      <c r="V8" s="895"/>
      <c r="W8" s="894"/>
      <c r="X8" s="895"/>
      <c r="Y8" s="886"/>
      <c r="Z8" s="898"/>
      <c r="AA8" s="898"/>
      <c r="AB8" s="898"/>
      <c r="AC8" s="896"/>
      <c r="AD8" s="900"/>
      <c r="AE8" s="900"/>
      <c r="AF8" s="900"/>
      <c r="AG8" s="900"/>
      <c r="AH8" s="900"/>
      <c r="AI8" s="900"/>
      <c r="AJ8" s="897"/>
      <c r="AK8" s="894"/>
      <c r="AL8" s="903"/>
      <c r="AM8" s="903"/>
      <c r="AN8" s="904"/>
      <c r="AO8" s="905"/>
      <c r="AP8" s="2"/>
    </row>
    <row r="9" spans="2:86" ht="12" customHeight="1" x14ac:dyDescent="0.15">
      <c r="B9" s="872"/>
      <c r="C9" s="877"/>
      <c r="D9" s="875"/>
      <c r="E9" s="875"/>
      <c r="F9" s="875"/>
      <c r="G9" s="875"/>
      <c r="H9" s="875"/>
      <c r="I9" s="875"/>
      <c r="J9" s="876"/>
      <c r="K9" s="898"/>
      <c r="L9" s="898"/>
      <c r="M9" s="898"/>
      <c r="N9" s="898"/>
      <c r="O9" s="898"/>
      <c r="P9" s="898"/>
      <c r="Q9" s="898"/>
      <c r="R9" s="898"/>
      <c r="S9" s="898"/>
      <c r="T9" s="898"/>
      <c r="U9" s="894"/>
      <c r="V9" s="895"/>
      <c r="W9" s="894"/>
      <c r="X9" s="895"/>
      <c r="Y9" s="886" t="s">
        <v>940</v>
      </c>
      <c r="Z9" s="898"/>
      <c r="AA9" s="898"/>
      <c r="AB9" s="898"/>
      <c r="AC9" s="898" t="s">
        <v>941</v>
      </c>
      <c r="AD9" s="898"/>
      <c r="AE9" s="898"/>
      <c r="AF9" s="898"/>
      <c r="AG9" s="898" t="s">
        <v>942</v>
      </c>
      <c r="AH9" s="898"/>
      <c r="AI9" s="898"/>
      <c r="AJ9" s="898"/>
      <c r="AK9" s="894"/>
      <c r="AL9" s="903"/>
      <c r="AM9" s="903"/>
      <c r="AN9" s="904"/>
      <c r="AO9" s="905"/>
      <c r="AP9" s="2"/>
    </row>
    <row r="10" spans="2:86" ht="12" customHeight="1" x14ac:dyDescent="0.15">
      <c r="B10" s="872"/>
      <c r="C10" s="877"/>
      <c r="D10" s="875"/>
      <c r="E10" s="875"/>
      <c r="F10" s="875"/>
      <c r="G10" s="875"/>
      <c r="H10" s="875"/>
      <c r="I10" s="875"/>
      <c r="J10" s="876"/>
      <c r="K10" s="898"/>
      <c r="L10" s="898"/>
      <c r="M10" s="898"/>
      <c r="N10" s="898"/>
      <c r="O10" s="898"/>
      <c r="P10" s="898"/>
      <c r="Q10" s="898"/>
      <c r="R10" s="898"/>
      <c r="S10" s="898"/>
      <c r="T10" s="898"/>
      <c r="U10" s="896"/>
      <c r="V10" s="897"/>
      <c r="W10" s="896"/>
      <c r="X10" s="897"/>
      <c r="Y10" s="183" t="s">
        <v>527</v>
      </c>
      <c r="Z10" s="184" t="s">
        <v>526</v>
      </c>
      <c r="AA10" s="184" t="s">
        <v>943</v>
      </c>
      <c r="AB10" s="184" t="s">
        <v>944</v>
      </c>
      <c r="AC10" s="184" t="s">
        <v>527</v>
      </c>
      <c r="AD10" s="184" t="s">
        <v>526</v>
      </c>
      <c r="AE10" s="184" t="s">
        <v>943</v>
      </c>
      <c r="AF10" s="184" t="s">
        <v>944</v>
      </c>
      <c r="AG10" s="184" t="s">
        <v>527</v>
      </c>
      <c r="AH10" s="184" t="s">
        <v>526</v>
      </c>
      <c r="AI10" s="184" t="s">
        <v>943</v>
      </c>
      <c r="AJ10" s="184" t="s">
        <v>944</v>
      </c>
      <c r="AK10" s="896"/>
      <c r="AL10" s="900"/>
      <c r="AM10" s="900"/>
      <c r="AN10" s="906"/>
      <c r="AO10" s="907"/>
      <c r="AP10" s="2"/>
    </row>
    <row r="11" spans="2:86" ht="12" customHeight="1" x14ac:dyDescent="0.15">
      <c r="B11" s="872"/>
      <c r="C11" s="877"/>
      <c r="D11" s="875"/>
      <c r="E11" s="875"/>
      <c r="F11" s="875"/>
      <c r="G11" s="875"/>
      <c r="H11" s="875"/>
      <c r="I11" s="875"/>
      <c r="J11" s="876"/>
      <c r="K11" s="185"/>
      <c r="L11" s="908"/>
      <c r="M11" s="910"/>
      <c r="N11" s="908"/>
      <c r="O11" s="910"/>
      <c r="P11" s="908"/>
      <c r="Q11" s="910"/>
      <c r="R11" s="606"/>
      <c r="S11" s="606"/>
      <c r="T11" s="606"/>
      <c r="U11" s="908"/>
      <c r="V11" s="910"/>
      <c r="W11" s="908"/>
      <c r="X11" s="910"/>
      <c r="Y11" s="186"/>
      <c r="Z11" s="187"/>
      <c r="AA11" s="187"/>
      <c r="AB11" s="187"/>
      <c r="AC11" s="188"/>
      <c r="AD11" s="188"/>
      <c r="AE11" s="188"/>
      <c r="AF11" s="188"/>
      <c r="AG11" s="188"/>
      <c r="AH11" s="188"/>
      <c r="AI11" s="188"/>
      <c r="AJ11" s="188"/>
      <c r="AK11" s="908"/>
      <c r="AL11" s="909"/>
      <c r="AM11" s="909"/>
      <c r="AN11" s="909"/>
      <c r="AO11" s="910"/>
      <c r="AP11" s="2"/>
      <c r="AQ11" s="189">
        <f>IF(P11="材質劣化",2,IF(P11="漏水",3,1))</f>
        <v>1</v>
      </c>
    </row>
    <row r="12" spans="2:86" ht="12" customHeight="1" x14ac:dyDescent="0.15">
      <c r="B12" s="872"/>
      <c r="C12" s="877"/>
      <c r="D12" s="875"/>
      <c r="E12" s="875"/>
      <c r="F12" s="875"/>
      <c r="G12" s="875"/>
      <c r="H12" s="875"/>
      <c r="I12" s="875"/>
      <c r="J12" s="876"/>
      <c r="K12" s="185"/>
      <c r="L12" s="908"/>
      <c r="M12" s="910"/>
      <c r="N12" s="908"/>
      <c r="O12" s="910"/>
      <c r="P12" s="908"/>
      <c r="Q12" s="910"/>
      <c r="R12" s="606"/>
      <c r="S12" s="606"/>
      <c r="T12" s="606"/>
      <c r="U12" s="908"/>
      <c r="V12" s="910"/>
      <c r="W12" s="908"/>
      <c r="X12" s="910"/>
      <c r="Y12" s="186"/>
      <c r="Z12" s="187"/>
      <c r="AA12" s="187"/>
      <c r="AB12" s="187"/>
      <c r="AC12" s="188"/>
      <c r="AD12" s="188"/>
      <c r="AE12" s="188"/>
      <c r="AF12" s="188"/>
      <c r="AG12" s="188"/>
      <c r="AH12" s="188"/>
      <c r="AI12" s="188"/>
      <c r="AJ12" s="188"/>
      <c r="AK12" s="908"/>
      <c r="AL12" s="909"/>
      <c r="AM12" s="909"/>
      <c r="AN12" s="909"/>
      <c r="AO12" s="910"/>
      <c r="AP12" s="2"/>
      <c r="AQ12" s="189">
        <f>IF(P12="材質劣化",2,IF(P12="漏水",3,1))</f>
        <v>1</v>
      </c>
    </row>
    <row r="13" spans="2:86" ht="12" customHeight="1" x14ac:dyDescent="0.15">
      <c r="B13" s="872"/>
      <c r="C13" s="877"/>
      <c r="D13" s="875"/>
      <c r="E13" s="875"/>
      <c r="F13" s="875"/>
      <c r="G13" s="875"/>
      <c r="H13" s="875"/>
      <c r="I13" s="875"/>
      <c r="J13" s="876"/>
      <c r="K13" s="185"/>
      <c r="L13" s="908"/>
      <c r="M13" s="910"/>
      <c r="N13" s="908"/>
      <c r="O13" s="910"/>
      <c r="P13" s="908"/>
      <c r="Q13" s="910"/>
      <c r="R13" s="604"/>
      <c r="S13" s="620"/>
      <c r="T13" s="605"/>
      <c r="U13" s="908"/>
      <c r="V13" s="910"/>
      <c r="W13" s="908"/>
      <c r="X13" s="910"/>
      <c r="Y13" s="186"/>
      <c r="Z13" s="187"/>
      <c r="AA13" s="187"/>
      <c r="AB13" s="187"/>
      <c r="AC13" s="188"/>
      <c r="AD13" s="188"/>
      <c r="AE13" s="188"/>
      <c r="AF13" s="188"/>
      <c r="AG13" s="188"/>
      <c r="AH13" s="188"/>
      <c r="AI13" s="188"/>
      <c r="AJ13" s="188"/>
      <c r="AK13" s="908"/>
      <c r="AL13" s="909"/>
      <c r="AM13" s="909"/>
      <c r="AN13" s="909"/>
      <c r="AO13" s="910"/>
      <c r="AP13" s="2"/>
      <c r="AQ13" s="189">
        <f t="shared" ref="AQ13:AQ34" si="2">IF(P13="材質劣化",2,IF(P13="漏水",3,1))</f>
        <v>1</v>
      </c>
    </row>
    <row r="14" spans="2:86" ht="12" customHeight="1" x14ac:dyDescent="0.15">
      <c r="B14" s="872"/>
      <c r="C14" s="877"/>
      <c r="D14" s="875"/>
      <c r="E14" s="875"/>
      <c r="F14" s="875"/>
      <c r="G14" s="875"/>
      <c r="H14" s="875"/>
      <c r="I14" s="875"/>
      <c r="J14" s="876"/>
      <c r="K14" s="185"/>
      <c r="L14" s="908"/>
      <c r="M14" s="910"/>
      <c r="N14" s="908"/>
      <c r="O14" s="910"/>
      <c r="P14" s="908"/>
      <c r="Q14" s="910"/>
      <c r="R14" s="604"/>
      <c r="S14" s="620"/>
      <c r="T14" s="605"/>
      <c r="U14" s="908"/>
      <c r="V14" s="910"/>
      <c r="W14" s="908"/>
      <c r="X14" s="910"/>
      <c r="Y14" s="186"/>
      <c r="Z14" s="187"/>
      <c r="AA14" s="187"/>
      <c r="AB14" s="187"/>
      <c r="AC14" s="188"/>
      <c r="AD14" s="188"/>
      <c r="AE14" s="188"/>
      <c r="AF14" s="188"/>
      <c r="AG14" s="188"/>
      <c r="AH14" s="188"/>
      <c r="AI14" s="188"/>
      <c r="AJ14" s="188"/>
      <c r="AK14" s="908"/>
      <c r="AL14" s="909"/>
      <c r="AM14" s="909"/>
      <c r="AN14" s="909"/>
      <c r="AO14" s="910"/>
      <c r="AP14" s="2"/>
      <c r="AQ14" s="189">
        <f t="shared" si="2"/>
        <v>1</v>
      </c>
    </row>
    <row r="15" spans="2:86" ht="12" customHeight="1" x14ac:dyDescent="0.15">
      <c r="B15" s="872"/>
      <c r="C15" s="877"/>
      <c r="D15" s="875"/>
      <c r="E15" s="875"/>
      <c r="F15" s="875"/>
      <c r="G15" s="875"/>
      <c r="H15" s="875"/>
      <c r="I15" s="875"/>
      <c r="J15" s="876"/>
      <c r="K15" s="185"/>
      <c r="L15" s="908"/>
      <c r="M15" s="910"/>
      <c r="N15" s="908"/>
      <c r="O15" s="910"/>
      <c r="P15" s="908"/>
      <c r="Q15" s="910"/>
      <c r="R15" s="604"/>
      <c r="S15" s="620"/>
      <c r="T15" s="605"/>
      <c r="U15" s="908"/>
      <c r="V15" s="910"/>
      <c r="W15" s="908"/>
      <c r="X15" s="910"/>
      <c r="Y15" s="186"/>
      <c r="Z15" s="187"/>
      <c r="AA15" s="187"/>
      <c r="AB15" s="187"/>
      <c r="AC15" s="188"/>
      <c r="AD15" s="188"/>
      <c r="AE15" s="188"/>
      <c r="AF15" s="188"/>
      <c r="AG15" s="188"/>
      <c r="AH15" s="188"/>
      <c r="AI15" s="188"/>
      <c r="AJ15" s="188"/>
      <c r="AK15" s="908"/>
      <c r="AL15" s="909"/>
      <c r="AM15" s="909"/>
      <c r="AN15" s="909"/>
      <c r="AO15" s="910"/>
      <c r="AP15" s="2"/>
      <c r="AQ15" s="189">
        <f t="shared" si="2"/>
        <v>1</v>
      </c>
    </row>
    <row r="16" spans="2:86" ht="12" customHeight="1" x14ac:dyDescent="0.15">
      <c r="B16" s="872"/>
      <c r="C16" s="877"/>
      <c r="D16" s="875"/>
      <c r="E16" s="875"/>
      <c r="F16" s="875"/>
      <c r="G16" s="875"/>
      <c r="H16" s="875"/>
      <c r="I16" s="875"/>
      <c r="J16" s="876"/>
      <c r="K16" s="185"/>
      <c r="L16" s="908"/>
      <c r="M16" s="910"/>
      <c r="N16" s="908"/>
      <c r="O16" s="910"/>
      <c r="P16" s="908"/>
      <c r="Q16" s="910"/>
      <c r="R16" s="604"/>
      <c r="S16" s="620"/>
      <c r="T16" s="605"/>
      <c r="U16" s="908"/>
      <c r="V16" s="910"/>
      <c r="W16" s="908"/>
      <c r="X16" s="910"/>
      <c r="Y16" s="186"/>
      <c r="Z16" s="187"/>
      <c r="AA16" s="187"/>
      <c r="AB16" s="187"/>
      <c r="AC16" s="188"/>
      <c r="AD16" s="188"/>
      <c r="AE16" s="188"/>
      <c r="AF16" s="188"/>
      <c r="AG16" s="188"/>
      <c r="AH16" s="188"/>
      <c r="AI16" s="188"/>
      <c r="AJ16" s="188"/>
      <c r="AK16" s="908"/>
      <c r="AL16" s="909"/>
      <c r="AM16" s="909"/>
      <c r="AN16" s="909"/>
      <c r="AO16" s="910"/>
      <c r="AP16" s="2"/>
      <c r="AQ16" s="189">
        <f t="shared" si="2"/>
        <v>1</v>
      </c>
    </row>
    <row r="17" spans="2:46" ht="12" customHeight="1" x14ac:dyDescent="0.15">
      <c r="B17" s="872"/>
      <c r="C17" s="877"/>
      <c r="D17" s="875"/>
      <c r="E17" s="875"/>
      <c r="F17" s="875"/>
      <c r="G17" s="875"/>
      <c r="H17" s="875"/>
      <c r="I17" s="875"/>
      <c r="J17" s="876"/>
      <c r="K17" s="185"/>
      <c r="L17" s="908"/>
      <c r="M17" s="910"/>
      <c r="N17" s="908"/>
      <c r="O17" s="910"/>
      <c r="P17" s="908"/>
      <c r="Q17" s="910"/>
      <c r="R17" s="604"/>
      <c r="S17" s="620"/>
      <c r="T17" s="605"/>
      <c r="U17" s="908"/>
      <c r="V17" s="910"/>
      <c r="W17" s="908"/>
      <c r="X17" s="910"/>
      <c r="Y17" s="186"/>
      <c r="Z17" s="187"/>
      <c r="AA17" s="187"/>
      <c r="AB17" s="187"/>
      <c r="AC17" s="188"/>
      <c r="AD17" s="188"/>
      <c r="AE17" s="188"/>
      <c r="AF17" s="188"/>
      <c r="AG17" s="188"/>
      <c r="AH17" s="188"/>
      <c r="AI17" s="188"/>
      <c r="AJ17" s="188"/>
      <c r="AK17" s="908"/>
      <c r="AL17" s="909"/>
      <c r="AM17" s="909"/>
      <c r="AN17" s="909"/>
      <c r="AO17" s="910"/>
      <c r="AP17" s="2"/>
      <c r="AQ17" s="189">
        <f t="shared" si="2"/>
        <v>1</v>
      </c>
    </row>
    <row r="18" spans="2:46" ht="12" customHeight="1" x14ac:dyDescent="0.15">
      <c r="B18" s="872"/>
      <c r="C18" s="877"/>
      <c r="D18" s="875"/>
      <c r="E18" s="875"/>
      <c r="F18" s="875"/>
      <c r="G18" s="875"/>
      <c r="H18" s="875"/>
      <c r="I18" s="875"/>
      <c r="J18" s="876"/>
      <c r="K18" s="185"/>
      <c r="L18" s="908"/>
      <c r="M18" s="910"/>
      <c r="N18" s="908"/>
      <c r="O18" s="910"/>
      <c r="P18" s="908"/>
      <c r="Q18" s="910"/>
      <c r="R18" s="604"/>
      <c r="S18" s="620"/>
      <c r="T18" s="605"/>
      <c r="U18" s="908"/>
      <c r="V18" s="910"/>
      <c r="W18" s="908"/>
      <c r="X18" s="910"/>
      <c r="Y18" s="186"/>
      <c r="Z18" s="187"/>
      <c r="AA18" s="187"/>
      <c r="AB18" s="187"/>
      <c r="AC18" s="188"/>
      <c r="AD18" s="188"/>
      <c r="AE18" s="188"/>
      <c r="AF18" s="188"/>
      <c r="AG18" s="188"/>
      <c r="AH18" s="188"/>
      <c r="AI18" s="188"/>
      <c r="AJ18" s="188"/>
      <c r="AK18" s="908"/>
      <c r="AL18" s="909"/>
      <c r="AM18" s="909"/>
      <c r="AN18" s="909"/>
      <c r="AO18" s="910"/>
      <c r="AP18" s="2"/>
      <c r="AQ18" s="189">
        <f t="shared" si="2"/>
        <v>1</v>
      </c>
    </row>
    <row r="19" spans="2:46" ht="12" customHeight="1" x14ac:dyDescent="0.15">
      <c r="B19" s="872"/>
      <c r="C19" s="877"/>
      <c r="D19" s="875"/>
      <c r="E19" s="875"/>
      <c r="F19" s="875"/>
      <c r="G19" s="875"/>
      <c r="H19" s="875"/>
      <c r="I19" s="875"/>
      <c r="J19" s="876"/>
      <c r="K19" s="185"/>
      <c r="L19" s="908"/>
      <c r="M19" s="910"/>
      <c r="N19" s="908"/>
      <c r="O19" s="910"/>
      <c r="P19" s="908"/>
      <c r="Q19" s="910"/>
      <c r="R19" s="604"/>
      <c r="S19" s="620"/>
      <c r="T19" s="605"/>
      <c r="U19" s="908"/>
      <c r="V19" s="910"/>
      <c r="W19" s="908"/>
      <c r="X19" s="910"/>
      <c r="Y19" s="186"/>
      <c r="Z19" s="187"/>
      <c r="AA19" s="187"/>
      <c r="AB19" s="187"/>
      <c r="AC19" s="188"/>
      <c r="AD19" s="188"/>
      <c r="AE19" s="188"/>
      <c r="AF19" s="188"/>
      <c r="AG19" s="188"/>
      <c r="AH19" s="188"/>
      <c r="AI19" s="188"/>
      <c r="AJ19" s="188"/>
      <c r="AK19" s="908"/>
      <c r="AL19" s="909"/>
      <c r="AM19" s="909"/>
      <c r="AN19" s="909"/>
      <c r="AO19" s="910"/>
      <c r="AP19" s="2"/>
      <c r="AQ19" s="189">
        <f t="shared" si="2"/>
        <v>1</v>
      </c>
    </row>
    <row r="20" spans="2:46" ht="12" customHeight="1" x14ac:dyDescent="0.15">
      <c r="B20" s="872"/>
      <c r="C20" s="877"/>
      <c r="D20" s="875"/>
      <c r="E20" s="875"/>
      <c r="F20" s="875"/>
      <c r="G20" s="875"/>
      <c r="H20" s="875"/>
      <c r="I20" s="875"/>
      <c r="J20" s="876"/>
      <c r="K20" s="185"/>
      <c r="L20" s="908"/>
      <c r="M20" s="910"/>
      <c r="N20" s="908"/>
      <c r="O20" s="910"/>
      <c r="P20" s="908"/>
      <c r="Q20" s="910"/>
      <c r="R20" s="604"/>
      <c r="S20" s="620"/>
      <c r="T20" s="605"/>
      <c r="U20" s="908"/>
      <c r="V20" s="910"/>
      <c r="W20" s="908"/>
      <c r="X20" s="910"/>
      <c r="Y20" s="186"/>
      <c r="Z20" s="187"/>
      <c r="AA20" s="187"/>
      <c r="AB20" s="187"/>
      <c r="AC20" s="188"/>
      <c r="AD20" s="188"/>
      <c r="AE20" s="188"/>
      <c r="AF20" s="188"/>
      <c r="AG20" s="188"/>
      <c r="AH20" s="188"/>
      <c r="AI20" s="188"/>
      <c r="AJ20" s="188"/>
      <c r="AK20" s="908"/>
      <c r="AL20" s="909"/>
      <c r="AM20" s="909"/>
      <c r="AN20" s="909"/>
      <c r="AO20" s="910"/>
      <c r="AP20" s="2"/>
      <c r="AQ20" s="189">
        <f t="shared" si="2"/>
        <v>1</v>
      </c>
    </row>
    <row r="21" spans="2:46" ht="12" customHeight="1" x14ac:dyDescent="0.15">
      <c r="B21" s="872"/>
      <c r="C21" s="877"/>
      <c r="D21" s="875"/>
      <c r="E21" s="875"/>
      <c r="F21" s="875"/>
      <c r="G21" s="875"/>
      <c r="H21" s="875"/>
      <c r="I21" s="875"/>
      <c r="J21" s="876"/>
      <c r="K21" s="185"/>
      <c r="L21" s="908"/>
      <c r="M21" s="910"/>
      <c r="N21" s="908"/>
      <c r="O21" s="910"/>
      <c r="P21" s="908"/>
      <c r="Q21" s="910"/>
      <c r="R21" s="604"/>
      <c r="S21" s="620"/>
      <c r="T21" s="605"/>
      <c r="U21" s="908"/>
      <c r="V21" s="910"/>
      <c r="W21" s="908"/>
      <c r="X21" s="910"/>
      <c r="Y21" s="186"/>
      <c r="Z21" s="187"/>
      <c r="AA21" s="187"/>
      <c r="AB21" s="187"/>
      <c r="AC21" s="188"/>
      <c r="AD21" s="188"/>
      <c r="AE21" s="188"/>
      <c r="AF21" s="188"/>
      <c r="AG21" s="188"/>
      <c r="AH21" s="188"/>
      <c r="AI21" s="188"/>
      <c r="AJ21" s="188"/>
      <c r="AK21" s="908"/>
      <c r="AL21" s="909"/>
      <c r="AM21" s="909"/>
      <c r="AN21" s="909"/>
      <c r="AO21" s="910"/>
      <c r="AP21" s="2"/>
      <c r="AQ21" s="189">
        <f>IF(P21="材質劣化",2,IF(P21="漏水",3,1))</f>
        <v>1</v>
      </c>
    </row>
    <row r="22" spans="2:46" ht="12" customHeight="1" x14ac:dyDescent="0.15">
      <c r="B22" s="872"/>
      <c r="C22" s="877"/>
      <c r="D22" s="875"/>
      <c r="E22" s="875"/>
      <c r="F22" s="875"/>
      <c r="G22" s="875"/>
      <c r="H22" s="875"/>
      <c r="I22" s="875"/>
      <c r="J22" s="876"/>
      <c r="K22" s="185"/>
      <c r="L22" s="908"/>
      <c r="M22" s="910"/>
      <c r="N22" s="908"/>
      <c r="O22" s="910"/>
      <c r="P22" s="908"/>
      <c r="Q22" s="910"/>
      <c r="R22" s="604"/>
      <c r="S22" s="620"/>
      <c r="T22" s="605"/>
      <c r="U22" s="908"/>
      <c r="V22" s="910"/>
      <c r="W22" s="908"/>
      <c r="X22" s="910"/>
      <c r="Y22" s="186"/>
      <c r="Z22" s="187"/>
      <c r="AA22" s="187"/>
      <c r="AB22" s="187"/>
      <c r="AC22" s="188"/>
      <c r="AD22" s="188"/>
      <c r="AE22" s="188"/>
      <c r="AF22" s="188"/>
      <c r="AG22" s="188"/>
      <c r="AH22" s="188"/>
      <c r="AI22" s="188"/>
      <c r="AJ22" s="188"/>
      <c r="AK22" s="908"/>
      <c r="AL22" s="909"/>
      <c r="AM22" s="909"/>
      <c r="AN22" s="909"/>
      <c r="AO22" s="910"/>
      <c r="AP22" s="2"/>
      <c r="AQ22" s="189">
        <f t="shared" si="2"/>
        <v>1</v>
      </c>
    </row>
    <row r="23" spans="2:46" ht="12" customHeight="1" x14ac:dyDescent="0.15">
      <c r="B23" s="872"/>
      <c r="C23" s="877"/>
      <c r="D23" s="875"/>
      <c r="E23" s="875"/>
      <c r="F23" s="875"/>
      <c r="G23" s="875"/>
      <c r="H23" s="875"/>
      <c r="I23" s="875"/>
      <c r="J23" s="876"/>
      <c r="K23" s="185"/>
      <c r="L23" s="908"/>
      <c r="M23" s="910"/>
      <c r="N23" s="908"/>
      <c r="O23" s="910"/>
      <c r="P23" s="908"/>
      <c r="Q23" s="910"/>
      <c r="R23" s="604"/>
      <c r="S23" s="620"/>
      <c r="T23" s="605"/>
      <c r="U23" s="908"/>
      <c r="V23" s="910"/>
      <c r="W23" s="908"/>
      <c r="X23" s="910"/>
      <c r="Y23" s="186"/>
      <c r="Z23" s="187"/>
      <c r="AA23" s="187"/>
      <c r="AB23" s="187"/>
      <c r="AC23" s="188"/>
      <c r="AD23" s="188"/>
      <c r="AE23" s="188"/>
      <c r="AF23" s="188"/>
      <c r="AG23" s="188"/>
      <c r="AH23" s="188"/>
      <c r="AI23" s="188"/>
      <c r="AJ23" s="188"/>
      <c r="AK23" s="908"/>
      <c r="AL23" s="909"/>
      <c r="AM23" s="909"/>
      <c r="AN23" s="909"/>
      <c r="AO23" s="910"/>
      <c r="AP23" s="2"/>
      <c r="AQ23" s="189">
        <f t="shared" si="2"/>
        <v>1</v>
      </c>
    </row>
    <row r="24" spans="2:46" ht="12" customHeight="1" x14ac:dyDescent="0.15">
      <c r="B24" s="872"/>
      <c r="C24" s="877"/>
      <c r="D24" s="875"/>
      <c r="E24" s="875"/>
      <c r="F24" s="875"/>
      <c r="G24" s="875"/>
      <c r="H24" s="875"/>
      <c r="I24" s="875"/>
      <c r="J24" s="876"/>
      <c r="K24" s="185"/>
      <c r="L24" s="908"/>
      <c r="M24" s="910"/>
      <c r="N24" s="908"/>
      <c r="O24" s="910"/>
      <c r="P24" s="908"/>
      <c r="Q24" s="910"/>
      <c r="R24" s="604"/>
      <c r="S24" s="620"/>
      <c r="T24" s="605"/>
      <c r="U24" s="908"/>
      <c r="V24" s="910"/>
      <c r="W24" s="908"/>
      <c r="X24" s="910"/>
      <c r="Y24" s="186"/>
      <c r="Z24" s="187"/>
      <c r="AA24" s="187"/>
      <c r="AB24" s="187"/>
      <c r="AC24" s="188"/>
      <c r="AD24" s="188"/>
      <c r="AE24" s="188"/>
      <c r="AF24" s="188"/>
      <c r="AG24" s="188"/>
      <c r="AH24" s="188"/>
      <c r="AI24" s="188"/>
      <c r="AJ24" s="188"/>
      <c r="AK24" s="908"/>
      <c r="AL24" s="909"/>
      <c r="AM24" s="909"/>
      <c r="AN24" s="909"/>
      <c r="AO24" s="910"/>
      <c r="AP24" s="2"/>
      <c r="AQ24" s="189">
        <f t="shared" si="2"/>
        <v>1</v>
      </c>
    </row>
    <row r="25" spans="2:46" ht="12" customHeight="1" x14ac:dyDescent="0.15">
      <c r="B25" s="872"/>
      <c r="C25" s="877"/>
      <c r="D25" s="875"/>
      <c r="E25" s="875"/>
      <c r="F25" s="875"/>
      <c r="G25" s="875"/>
      <c r="H25" s="875"/>
      <c r="I25" s="875"/>
      <c r="J25" s="876"/>
      <c r="K25" s="185"/>
      <c r="L25" s="908"/>
      <c r="M25" s="910"/>
      <c r="N25" s="908"/>
      <c r="O25" s="910"/>
      <c r="P25" s="908"/>
      <c r="Q25" s="910"/>
      <c r="R25" s="604"/>
      <c r="S25" s="620"/>
      <c r="T25" s="605"/>
      <c r="U25" s="908"/>
      <c r="V25" s="910"/>
      <c r="W25" s="908"/>
      <c r="X25" s="910"/>
      <c r="Y25" s="186"/>
      <c r="Z25" s="187"/>
      <c r="AA25" s="187"/>
      <c r="AB25" s="187"/>
      <c r="AC25" s="188"/>
      <c r="AD25" s="188"/>
      <c r="AE25" s="188"/>
      <c r="AF25" s="188"/>
      <c r="AG25" s="188"/>
      <c r="AH25" s="188"/>
      <c r="AI25" s="188"/>
      <c r="AJ25" s="188"/>
      <c r="AK25" s="908"/>
      <c r="AL25" s="909"/>
      <c r="AM25" s="909"/>
      <c r="AN25" s="909"/>
      <c r="AO25" s="910"/>
      <c r="AP25" s="2"/>
      <c r="AQ25" s="189">
        <f t="shared" si="2"/>
        <v>1</v>
      </c>
    </row>
    <row r="26" spans="2:46" ht="12" customHeight="1" x14ac:dyDescent="0.15">
      <c r="B26" s="872"/>
      <c r="C26" s="877"/>
      <c r="D26" s="875"/>
      <c r="E26" s="875"/>
      <c r="F26" s="875"/>
      <c r="G26" s="875"/>
      <c r="H26" s="875"/>
      <c r="I26" s="875"/>
      <c r="J26" s="876"/>
      <c r="K26" s="185"/>
      <c r="L26" s="908"/>
      <c r="M26" s="910"/>
      <c r="N26" s="908"/>
      <c r="O26" s="910"/>
      <c r="P26" s="908"/>
      <c r="Q26" s="910"/>
      <c r="R26" s="604"/>
      <c r="S26" s="620"/>
      <c r="T26" s="605"/>
      <c r="U26" s="908"/>
      <c r="V26" s="910"/>
      <c r="W26" s="908"/>
      <c r="X26" s="910"/>
      <c r="Y26" s="186"/>
      <c r="Z26" s="187"/>
      <c r="AA26" s="187"/>
      <c r="AB26" s="187"/>
      <c r="AC26" s="188"/>
      <c r="AD26" s="188"/>
      <c r="AE26" s="188"/>
      <c r="AF26" s="188"/>
      <c r="AG26" s="188"/>
      <c r="AH26" s="188"/>
      <c r="AI26" s="188"/>
      <c r="AJ26" s="188"/>
      <c r="AK26" s="908"/>
      <c r="AL26" s="909"/>
      <c r="AM26" s="909"/>
      <c r="AN26" s="909"/>
      <c r="AO26" s="910"/>
      <c r="AP26" s="2"/>
      <c r="AQ26" s="189">
        <f t="shared" si="2"/>
        <v>1</v>
      </c>
    </row>
    <row r="27" spans="2:46" ht="12" customHeight="1" x14ac:dyDescent="0.15">
      <c r="B27" s="872"/>
      <c r="C27" s="877"/>
      <c r="D27" s="875"/>
      <c r="E27" s="875"/>
      <c r="F27" s="875"/>
      <c r="G27" s="875"/>
      <c r="H27" s="875"/>
      <c r="I27" s="875"/>
      <c r="J27" s="876"/>
      <c r="K27" s="185"/>
      <c r="L27" s="908"/>
      <c r="M27" s="910"/>
      <c r="N27" s="908"/>
      <c r="O27" s="910"/>
      <c r="P27" s="908"/>
      <c r="Q27" s="910"/>
      <c r="R27" s="604"/>
      <c r="S27" s="620"/>
      <c r="T27" s="605"/>
      <c r="U27" s="908"/>
      <c r="V27" s="910"/>
      <c r="W27" s="908"/>
      <c r="X27" s="910"/>
      <c r="Y27" s="186"/>
      <c r="Z27" s="187"/>
      <c r="AA27" s="187"/>
      <c r="AB27" s="187"/>
      <c r="AC27" s="188"/>
      <c r="AD27" s="188"/>
      <c r="AE27" s="188"/>
      <c r="AF27" s="188"/>
      <c r="AG27" s="188"/>
      <c r="AH27" s="188"/>
      <c r="AI27" s="188"/>
      <c r="AJ27" s="188"/>
      <c r="AK27" s="908"/>
      <c r="AL27" s="909"/>
      <c r="AM27" s="909"/>
      <c r="AN27" s="909"/>
      <c r="AO27" s="910"/>
      <c r="AP27" s="2"/>
      <c r="AQ27" s="189">
        <f t="shared" si="2"/>
        <v>1</v>
      </c>
    </row>
    <row r="28" spans="2:46" ht="12" customHeight="1" x14ac:dyDescent="0.15">
      <c r="B28" s="872"/>
      <c r="C28" s="877"/>
      <c r="D28" s="875"/>
      <c r="E28" s="875"/>
      <c r="F28" s="875"/>
      <c r="G28" s="875"/>
      <c r="H28" s="875"/>
      <c r="I28" s="875"/>
      <c r="J28" s="876"/>
      <c r="K28" s="185"/>
      <c r="L28" s="908"/>
      <c r="M28" s="910"/>
      <c r="N28" s="908"/>
      <c r="O28" s="910"/>
      <c r="P28" s="908"/>
      <c r="Q28" s="910"/>
      <c r="R28" s="604"/>
      <c r="S28" s="620"/>
      <c r="T28" s="605"/>
      <c r="U28" s="908"/>
      <c r="V28" s="910"/>
      <c r="W28" s="908"/>
      <c r="X28" s="910"/>
      <c r="Y28" s="186"/>
      <c r="Z28" s="187"/>
      <c r="AA28" s="187"/>
      <c r="AB28" s="187"/>
      <c r="AC28" s="188"/>
      <c r="AD28" s="188"/>
      <c r="AE28" s="188"/>
      <c r="AF28" s="188"/>
      <c r="AG28" s="188"/>
      <c r="AH28" s="188"/>
      <c r="AI28" s="188"/>
      <c r="AJ28" s="188"/>
      <c r="AK28" s="908"/>
      <c r="AL28" s="909"/>
      <c r="AM28" s="909"/>
      <c r="AN28" s="909"/>
      <c r="AO28" s="910"/>
      <c r="AP28" s="2"/>
      <c r="AQ28" s="189">
        <f t="shared" si="2"/>
        <v>1</v>
      </c>
    </row>
    <row r="29" spans="2:46" ht="12" customHeight="1" x14ac:dyDescent="0.15">
      <c r="B29" s="872"/>
      <c r="C29" s="877"/>
      <c r="D29" s="875"/>
      <c r="E29" s="875"/>
      <c r="F29" s="875"/>
      <c r="G29" s="875"/>
      <c r="H29" s="875"/>
      <c r="I29" s="875"/>
      <c r="J29" s="876"/>
      <c r="K29" s="185"/>
      <c r="L29" s="908"/>
      <c r="M29" s="910"/>
      <c r="N29" s="908"/>
      <c r="O29" s="910"/>
      <c r="P29" s="908"/>
      <c r="Q29" s="910"/>
      <c r="R29" s="604"/>
      <c r="S29" s="620"/>
      <c r="T29" s="605"/>
      <c r="U29" s="908"/>
      <c r="V29" s="910"/>
      <c r="W29" s="908"/>
      <c r="X29" s="910"/>
      <c r="Y29" s="186"/>
      <c r="Z29" s="187"/>
      <c r="AA29" s="187"/>
      <c r="AB29" s="187"/>
      <c r="AC29" s="188"/>
      <c r="AD29" s="188"/>
      <c r="AE29" s="188"/>
      <c r="AF29" s="188"/>
      <c r="AG29" s="188"/>
      <c r="AH29" s="188"/>
      <c r="AI29" s="188"/>
      <c r="AJ29" s="188"/>
      <c r="AK29" s="908"/>
      <c r="AL29" s="909"/>
      <c r="AM29" s="909"/>
      <c r="AN29" s="909"/>
      <c r="AO29" s="910"/>
      <c r="AP29" s="2"/>
      <c r="AQ29" s="189">
        <f t="shared" si="2"/>
        <v>1</v>
      </c>
    </row>
    <row r="30" spans="2:46" ht="12" customHeight="1" x14ac:dyDescent="0.15">
      <c r="B30" s="872"/>
      <c r="C30" s="877"/>
      <c r="D30" s="875"/>
      <c r="E30" s="875"/>
      <c r="F30" s="875"/>
      <c r="G30" s="875"/>
      <c r="H30" s="875"/>
      <c r="I30" s="875"/>
      <c r="J30" s="876"/>
      <c r="K30" s="185"/>
      <c r="L30" s="908"/>
      <c r="M30" s="910"/>
      <c r="N30" s="908"/>
      <c r="O30" s="910"/>
      <c r="P30" s="908"/>
      <c r="Q30" s="910"/>
      <c r="R30" s="604"/>
      <c r="S30" s="620"/>
      <c r="T30" s="605"/>
      <c r="U30" s="908"/>
      <c r="V30" s="910"/>
      <c r="W30" s="908"/>
      <c r="X30" s="910"/>
      <c r="Y30" s="186"/>
      <c r="Z30" s="187"/>
      <c r="AA30" s="187"/>
      <c r="AB30" s="187"/>
      <c r="AC30" s="188"/>
      <c r="AD30" s="188"/>
      <c r="AE30" s="188"/>
      <c r="AF30" s="188"/>
      <c r="AG30" s="188"/>
      <c r="AH30" s="188"/>
      <c r="AI30" s="188"/>
      <c r="AJ30" s="188"/>
      <c r="AK30" s="908"/>
      <c r="AL30" s="909"/>
      <c r="AM30" s="909"/>
      <c r="AN30" s="909"/>
      <c r="AO30" s="910"/>
      <c r="AP30" s="2"/>
      <c r="AQ30" s="189">
        <f t="shared" si="2"/>
        <v>1</v>
      </c>
    </row>
    <row r="31" spans="2:46" ht="12" customHeight="1" x14ac:dyDescent="0.15">
      <c r="B31" s="872"/>
      <c r="C31" s="877"/>
      <c r="D31" s="875"/>
      <c r="E31" s="875"/>
      <c r="F31" s="875"/>
      <c r="G31" s="875"/>
      <c r="H31" s="875"/>
      <c r="I31" s="875"/>
      <c r="J31" s="876"/>
      <c r="K31" s="185"/>
      <c r="L31" s="908"/>
      <c r="M31" s="910"/>
      <c r="N31" s="908"/>
      <c r="O31" s="910"/>
      <c r="P31" s="908"/>
      <c r="Q31" s="910"/>
      <c r="R31" s="604"/>
      <c r="S31" s="620"/>
      <c r="T31" s="605"/>
      <c r="U31" s="908"/>
      <c r="V31" s="910"/>
      <c r="W31" s="908"/>
      <c r="X31" s="910"/>
      <c r="Y31" s="186"/>
      <c r="Z31" s="187"/>
      <c r="AA31" s="187"/>
      <c r="AB31" s="187"/>
      <c r="AC31" s="188"/>
      <c r="AD31" s="188"/>
      <c r="AE31" s="188"/>
      <c r="AF31" s="188"/>
      <c r="AG31" s="188"/>
      <c r="AH31" s="188"/>
      <c r="AI31" s="188"/>
      <c r="AJ31" s="188"/>
      <c r="AK31" s="908"/>
      <c r="AL31" s="909"/>
      <c r="AM31" s="909"/>
      <c r="AN31" s="909"/>
      <c r="AO31" s="910"/>
      <c r="AP31" s="2"/>
      <c r="AQ31" s="189">
        <f t="shared" si="2"/>
        <v>1</v>
      </c>
    </row>
    <row r="32" spans="2:46" ht="12" customHeight="1" x14ac:dyDescent="0.15">
      <c r="B32" s="872"/>
      <c r="C32" s="877"/>
      <c r="D32" s="875"/>
      <c r="E32" s="875"/>
      <c r="F32" s="875"/>
      <c r="G32" s="875"/>
      <c r="H32" s="875"/>
      <c r="I32" s="875"/>
      <c r="J32" s="876"/>
      <c r="K32" s="185"/>
      <c r="L32" s="908"/>
      <c r="M32" s="910"/>
      <c r="N32" s="908"/>
      <c r="O32" s="910"/>
      <c r="P32" s="908"/>
      <c r="Q32" s="910"/>
      <c r="R32" s="604"/>
      <c r="S32" s="620"/>
      <c r="T32" s="605"/>
      <c r="U32" s="908"/>
      <c r="V32" s="910"/>
      <c r="W32" s="908"/>
      <c r="X32" s="910"/>
      <c r="Y32" s="186"/>
      <c r="Z32" s="187"/>
      <c r="AA32" s="187"/>
      <c r="AB32" s="187"/>
      <c r="AC32" s="188"/>
      <c r="AD32" s="188"/>
      <c r="AE32" s="188"/>
      <c r="AF32" s="188"/>
      <c r="AG32" s="188"/>
      <c r="AH32" s="188"/>
      <c r="AI32" s="188"/>
      <c r="AJ32" s="188"/>
      <c r="AK32" s="908"/>
      <c r="AL32" s="909"/>
      <c r="AM32" s="909"/>
      <c r="AN32" s="909"/>
      <c r="AO32" s="910"/>
      <c r="AP32" s="2"/>
      <c r="AQ32" s="189">
        <f t="shared" si="2"/>
        <v>1</v>
      </c>
      <c r="AS32" s="856"/>
      <c r="AT32" s="856"/>
    </row>
    <row r="33" spans="2:86" ht="12" customHeight="1" x14ac:dyDescent="0.15">
      <c r="B33" s="872"/>
      <c r="C33" s="877"/>
      <c r="D33" s="875"/>
      <c r="E33" s="875"/>
      <c r="F33" s="875"/>
      <c r="G33" s="875"/>
      <c r="H33" s="875"/>
      <c r="I33" s="875"/>
      <c r="J33" s="876"/>
      <c r="K33" s="185"/>
      <c r="L33" s="908"/>
      <c r="M33" s="910"/>
      <c r="N33" s="908"/>
      <c r="O33" s="910"/>
      <c r="P33" s="908"/>
      <c r="Q33" s="910"/>
      <c r="R33" s="604"/>
      <c r="S33" s="620"/>
      <c r="T33" s="605"/>
      <c r="U33" s="908"/>
      <c r="V33" s="910"/>
      <c r="W33" s="908"/>
      <c r="X33" s="910"/>
      <c r="Y33" s="186"/>
      <c r="Z33" s="187"/>
      <c r="AA33" s="187"/>
      <c r="AB33" s="187"/>
      <c r="AC33" s="188"/>
      <c r="AD33" s="188"/>
      <c r="AE33" s="188"/>
      <c r="AF33" s="188"/>
      <c r="AG33" s="188"/>
      <c r="AH33" s="188"/>
      <c r="AI33" s="188"/>
      <c r="AJ33" s="188"/>
      <c r="AK33" s="908"/>
      <c r="AL33" s="909"/>
      <c r="AM33" s="909"/>
      <c r="AN33" s="909"/>
      <c r="AO33" s="910"/>
      <c r="AP33" s="2"/>
      <c r="AQ33" s="189">
        <f t="shared" si="2"/>
        <v>1</v>
      </c>
      <c r="AS33" s="911"/>
      <c r="AT33" s="911"/>
    </row>
    <row r="34" spans="2:86" ht="12" customHeight="1" x14ac:dyDescent="0.15">
      <c r="B34" s="872"/>
      <c r="C34" s="877"/>
      <c r="D34" s="875"/>
      <c r="E34" s="875"/>
      <c r="F34" s="875"/>
      <c r="G34" s="875"/>
      <c r="H34" s="875"/>
      <c r="I34" s="875"/>
      <c r="J34" s="876"/>
      <c r="K34" s="185"/>
      <c r="L34" s="908"/>
      <c r="M34" s="910"/>
      <c r="N34" s="908"/>
      <c r="O34" s="910"/>
      <c r="P34" s="908"/>
      <c r="Q34" s="910"/>
      <c r="R34" s="604"/>
      <c r="S34" s="620"/>
      <c r="T34" s="605"/>
      <c r="U34" s="908"/>
      <c r="V34" s="910"/>
      <c r="W34" s="908"/>
      <c r="X34" s="910"/>
      <c r="Y34" s="186"/>
      <c r="Z34" s="187"/>
      <c r="AA34" s="187"/>
      <c r="AB34" s="187"/>
      <c r="AC34" s="188"/>
      <c r="AD34" s="188"/>
      <c r="AE34" s="188"/>
      <c r="AF34" s="188"/>
      <c r="AG34" s="188"/>
      <c r="AH34" s="188"/>
      <c r="AI34" s="188"/>
      <c r="AJ34" s="188"/>
      <c r="AK34" s="908"/>
      <c r="AL34" s="909"/>
      <c r="AM34" s="909"/>
      <c r="AN34" s="909"/>
      <c r="AO34" s="910"/>
      <c r="AP34" s="2"/>
      <c r="AQ34" s="189">
        <f t="shared" si="2"/>
        <v>1</v>
      </c>
      <c r="AS34" s="912"/>
      <c r="AT34" s="912"/>
    </row>
    <row r="35" spans="2:86" ht="12" customHeight="1" x14ac:dyDescent="0.15">
      <c r="B35" s="872"/>
      <c r="C35" s="877"/>
      <c r="D35" s="875"/>
      <c r="E35" s="875"/>
      <c r="F35" s="875"/>
      <c r="G35" s="875"/>
      <c r="H35" s="875"/>
      <c r="I35" s="875"/>
      <c r="J35" s="876"/>
      <c r="K35" s="913" t="s">
        <v>945</v>
      </c>
      <c r="L35" s="898" t="s">
        <v>946</v>
      </c>
      <c r="M35" s="898"/>
      <c r="N35" s="898"/>
      <c r="O35" s="898"/>
      <c r="P35" s="898"/>
      <c r="Q35" s="898"/>
      <c r="R35" s="898"/>
      <c r="S35" s="898"/>
      <c r="T35" s="898"/>
      <c r="U35" s="898"/>
      <c r="V35" s="898"/>
      <c r="W35" s="898"/>
      <c r="X35" s="898"/>
      <c r="Y35" s="884" t="s">
        <v>947</v>
      </c>
      <c r="Z35" s="885"/>
      <c r="AA35" s="885"/>
      <c r="AB35" s="886"/>
      <c r="AC35" s="190">
        <f t="shared" ref="AC35:AJ35" si="3">SUM(AC11:AC34)</f>
        <v>0</v>
      </c>
      <c r="AD35" s="190">
        <f t="shared" si="3"/>
        <v>0</v>
      </c>
      <c r="AE35" s="190">
        <f>SUM(AE11:AE34)</f>
        <v>0</v>
      </c>
      <c r="AF35" s="190">
        <f t="shared" si="3"/>
        <v>0</v>
      </c>
      <c r="AG35" s="190">
        <f t="shared" si="3"/>
        <v>0</v>
      </c>
      <c r="AH35" s="190">
        <f t="shared" si="3"/>
        <v>0</v>
      </c>
      <c r="AI35" s="190">
        <f t="shared" si="3"/>
        <v>0</v>
      </c>
      <c r="AJ35" s="191">
        <f t="shared" si="3"/>
        <v>0</v>
      </c>
      <c r="AK35" s="898" t="s">
        <v>948</v>
      </c>
      <c r="AL35" s="898"/>
      <c r="AM35" s="915" t="s">
        <v>607</v>
      </c>
      <c r="AN35" s="915"/>
      <c r="AO35" s="915"/>
      <c r="AP35" s="2"/>
    </row>
    <row r="36" spans="2:86" ht="12" customHeight="1" x14ac:dyDescent="0.15">
      <c r="B36" s="872"/>
      <c r="C36" s="877"/>
      <c r="D36" s="875"/>
      <c r="E36" s="875"/>
      <c r="F36" s="875"/>
      <c r="G36" s="875"/>
      <c r="H36" s="875"/>
      <c r="I36" s="875"/>
      <c r="J36" s="876"/>
      <c r="K36" s="914"/>
      <c r="L36" s="892" t="s">
        <v>950</v>
      </c>
      <c r="M36" s="899"/>
      <c r="N36" s="893"/>
      <c r="O36" s="892" t="s">
        <v>951</v>
      </c>
      <c r="P36" s="899"/>
      <c r="Q36" s="899"/>
      <c r="R36" s="899"/>
      <c r="S36" s="899"/>
      <c r="T36" s="899"/>
      <c r="U36" s="899"/>
      <c r="V36" s="899"/>
      <c r="W36" s="899"/>
      <c r="X36" s="893"/>
      <c r="Y36" s="183" t="s">
        <v>527</v>
      </c>
      <c r="Z36" s="184" t="s">
        <v>526</v>
      </c>
      <c r="AA36" s="184" t="s">
        <v>943</v>
      </c>
      <c r="AB36" s="184" t="s">
        <v>944</v>
      </c>
      <c r="AC36" s="184" t="s">
        <v>527</v>
      </c>
      <c r="AD36" s="184" t="s">
        <v>526</v>
      </c>
      <c r="AE36" s="184" t="s">
        <v>943</v>
      </c>
      <c r="AF36" s="184" t="s">
        <v>944</v>
      </c>
      <c r="AG36" s="184" t="s">
        <v>527</v>
      </c>
      <c r="AH36" s="184" t="s">
        <v>526</v>
      </c>
      <c r="AI36" s="184" t="s">
        <v>943</v>
      </c>
      <c r="AJ36" s="192" t="s">
        <v>944</v>
      </c>
      <c r="AK36" s="898"/>
      <c r="AL36" s="898"/>
      <c r="AM36" s="915"/>
      <c r="AN36" s="915"/>
      <c r="AO36" s="915"/>
      <c r="AP36" s="2"/>
    </row>
    <row r="37" spans="2:86" ht="14.25" customHeight="1" x14ac:dyDescent="0.15">
      <c r="B37" s="872"/>
      <c r="C37" s="877"/>
      <c r="D37" s="875"/>
      <c r="E37" s="875"/>
      <c r="F37" s="875"/>
      <c r="G37" s="875"/>
      <c r="H37" s="875"/>
      <c r="I37" s="875"/>
      <c r="J37" s="876"/>
      <c r="K37" s="914"/>
      <c r="L37" s="894"/>
      <c r="M37" s="903"/>
      <c r="N37" s="895"/>
      <c r="O37" s="894"/>
      <c r="P37" s="903"/>
      <c r="Q37" s="903"/>
      <c r="R37" s="903"/>
      <c r="S37" s="903"/>
      <c r="T37" s="903"/>
      <c r="U37" s="903"/>
      <c r="V37" s="903"/>
      <c r="W37" s="903"/>
      <c r="X37" s="895"/>
      <c r="Y37" s="916">
        <f>COUNTIF(Y11:Y34,"〇")</f>
        <v>0</v>
      </c>
      <c r="Z37" s="916">
        <f>COUNTIF(Z11:Z34,"〇")</f>
        <v>0</v>
      </c>
      <c r="AA37" s="916">
        <f>COUNTIF(AA11:AA34,"〇")</f>
        <v>0</v>
      </c>
      <c r="AB37" s="916">
        <f>COUNTIF(AB11:AB34,"〇")</f>
        <v>0</v>
      </c>
      <c r="AC37" s="916">
        <f>COUNTA(AC11:AC34)</f>
        <v>0</v>
      </c>
      <c r="AD37" s="916">
        <f t="shared" ref="AD37:AI37" si="4">COUNTA(AD11:AD34)</f>
        <v>0</v>
      </c>
      <c r="AE37" s="916">
        <f t="shared" si="4"/>
        <v>0</v>
      </c>
      <c r="AF37" s="916">
        <f t="shared" si="4"/>
        <v>0</v>
      </c>
      <c r="AG37" s="916">
        <f t="shared" si="4"/>
        <v>0</v>
      </c>
      <c r="AH37" s="916">
        <f t="shared" si="4"/>
        <v>0</v>
      </c>
      <c r="AI37" s="916">
        <f t="shared" si="4"/>
        <v>0</v>
      </c>
      <c r="AJ37" s="916">
        <f>COUNTA(AJ11:AJ34)</f>
        <v>0</v>
      </c>
      <c r="AK37" s="898"/>
      <c r="AL37" s="898"/>
      <c r="AM37" s="915"/>
      <c r="AN37" s="915"/>
      <c r="AO37" s="915"/>
      <c r="AP37" s="2"/>
    </row>
    <row r="38" spans="2:86" ht="14.25" customHeight="1" x14ac:dyDescent="0.15">
      <c r="B38" s="872"/>
      <c r="C38" s="877"/>
      <c r="D38" s="875"/>
      <c r="E38" s="875"/>
      <c r="F38" s="875"/>
      <c r="G38" s="875"/>
      <c r="H38" s="875"/>
      <c r="I38" s="875"/>
      <c r="J38" s="876"/>
      <c r="K38" s="914"/>
      <c r="L38" s="896"/>
      <c r="M38" s="900"/>
      <c r="N38" s="897"/>
      <c r="O38" s="896"/>
      <c r="P38" s="900"/>
      <c r="Q38" s="900"/>
      <c r="R38" s="900"/>
      <c r="S38" s="900"/>
      <c r="T38" s="900"/>
      <c r="U38" s="900"/>
      <c r="V38" s="900"/>
      <c r="W38" s="900"/>
      <c r="X38" s="897"/>
      <c r="Y38" s="916"/>
      <c r="Z38" s="916"/>
      <c r="AA38" s="916"/>
      <c r="AB38" s="916"/>
      <c r="AC38" s="916"/>
      <c r="AD38" s="916"/>
      <c r="AE38" s="916"/>
      <c r="AF38" s="916"/>
      <c r="AG38" s="916"/>
      <c r="AH38" s="916"/>
      <c r="AI38" s="916"/>
      <c r="AJ38" s="916"/>
      <c r="AK38" s="898"/>
      <c r="AL38" s="898"/>
      <c r="AM38" s="915"/>
      <c r="AN38" s="915"/>
      <c r="AO38" s="915"/>
      <c r="AP38" s="2"/>
    </row>
    <row r="39" spans="2:86" ht="12" customHeight="1" x14ac:dyDescent="0.15">
      <c r="B39" s="872"/>
      <c r="C39" s="877"/>
      <c r="D39" s="875"/>
      <c r="E39" s="875"/>
      <c r="F39" s="875"/>
      <c r="G39" s="875"/>
      <c r="H39" s="875"/>
      <c r="I39" s="875"/>
      <c r="J39" s="875"/>
      <c r="K39" s="924" t="s">
        <v>952</v>
      </c>
      <c r="L39" s="926"/>
      <c r="M39" s="926"/>
      <c r="N39" s="926"/>
      <c r="O39" s="926"/>
      <c r="P39" s="926"/>
      <c r="Q39" s="926"/>
      <c r="R39" s="926"/>
      <c r="S39" s="926"/>
      <c r="T39" s="926"/>
      <c r="U39" s="926"/>
      <c r="V39" s="926"/>
      <c r="W39" s="926"/>
      <c r="X39" s="926"/>
      <c r="Y39" s="926"/>
      <c r="Z39" s="926"/>
      <c r="AA39" s="926"/>
      <c r="AB39" s="926"/>
      <c r="AC39" s="926"/>
      <c r="AD39" s="926"/>
      <c r="AE39" s="926"/>
      <c r="AF39" s="926"/>
      <c r="AG39" s="926"/>
      <c r="AH39" s="926"/>
      <c r="AI39" s="926"/>
      <c r="AJ39" s="926"/>
      <c r="AK39" s="927"/>
      <c r="AL39" s="927"/>
      <c r="AM39" s="927"/>
      <c r="AN39" s="927"/>
      <c r="AO39" s="928"/>
      <c r="AP39" s="2"/>
    </row>
    <row r="40" spans="2:86" ht="12" customHeight="1" x14ac:dyDescent="0.15">
      <c r="B40" s="872"/>
      <c r="C40" s="877"/>
      <c r="D40" s="875"/>
      <c r="E40" s="875"/>
      <c r="F40" s="875"/>
      <c r="G40" s="875"/>
      <c r="H40" s="875"/>
      <c r="I40" s="875"/>
      <c r="J40" s="875"/>
      <c r="K40" s="925"/>
      <c r="L40" s="927"/>
      <c r="M40" s="927"/>
      <c r="N40" s="927"/>
      <c r="O40" s="927"/>
      <c r="P40" s="927"/>
      <c r="Q40" s="927"/>
      <c r="R40" s="927"/>
      <c r="S40" s="927"/>
      <c r="T40" s="927"/>
      <c r="U40" s="927"/>
      <c r="V40" s="927"/>
      <c r="W40" s="927"/>
      <c r="X40" s="927"/>
      <c r="Y40" s="927"/>
      <c r="Z40" s="927"/>
      <c r="AA40" s="927"/>
      <c r="AB40" s="927"/>
      <c r="AC40" s="927"/>
      <c r="AD40" s="927"/>
      <c r="AE40" s="927"/>
      <c r="AF40" s="927"/>
      <c r="AG40" s="927"/>
      <c r="AH40" s="927"/>
      <c r="AI40" s="927"/>
      <c r="AJ40" s="927"/>
      <c r="AK40" s="927"/>
      <c r="AL40" s="927"/>
      <c r="AM40" s="927"/>
      <c r="AN40" s="927"/>
      <c r="AO40" s="928"/>
      <c r="AP40" s="2"/>
    </row>
    <row r="41" spans="2:86" ht="12" customHeight="1" x14ac:dyDescent="0.15">
      <c r="B41" s="872"/>
      <c r="C41" s="877"/>
      <c r="D41" s="875"/>
      <c r="E41" s="875"/>
      <c r="F41" s="875"/>
      <c r="G41" s="875"/>
      <c r="H41" s="875"/>
      <c r="I41" s="875"/>
      <c r="J41" s="875"/>
      <c r="K41" s="925"/>
      <c r="L41" s="927"/>
      <c r="M41" s="927"/>
      <c r="N41" s="927"/>
      <c r="O41" s="927"/>
      <c r="P41" s="927"/>
      <c r="Q41" s="927"/>
      <c r="R41" s="927"/>
      <c r="S41" s="927"/>
      <c r="T41" s="927"/>
      <c r="U41" s="927"/>
      <c r="V41" s="927"/>
      <c r="W41" s="927"/>
      <c r="X41" s="927"/>
      <c r="Y41" s="927"/>
      <c r="Z41" s="927"/>
      <c r="AA41" s="927"/>
      <c r="AB41" s="927"/>
      <c r="AC41" s="927"/>
      <c r="AD41" s="927"/>
      <c r="AE41" s="927"/>
      <c r="AF41" s="927"/>
      <c r="AG41" s="927"/>
      <c r="AH41" s="927"/>
      <c r="AI41" s="927"/>
      <c r="AJ41" s="927"/>
      <c r="AK41" s="927"/>
      <c r="AL41" s="927"/>
      <c r="AM41" s="927"/>
      <c r="AN41" s="927"/>
      <c r="AO41" s="928"/>
      <c r="AP41" s="2"/>
    </row>
    <row r="42" spans="2:86" ht="12" customHeight="1" x14ac:dyDescent="0.15">
      <c r="B42" s="872"/>
      <c r="C42" s="877"/>
      <c r="D42" s="875"/>
      <c r="E42" s="875"/>
      <c r="F42" s="875"/>
      <c r="G42" s="875"/>
      <c r="H42" s="875"/>
      <c r="I42" s="875"/>
      <c r="J42" s="875"/>
      <c r="K42" s="925"/>
      <c r="L42" s="929"/>
      <c r="M42" s="929"/>
      <c r="N42" s="929"/>
      <c r="O42" s="929"/>
      <c r="P42" s="929"/>
      <c r="Q42" s="929"/>
      <c r="R42" s="929"/>
      <c r="S42" s="929"/>
      <c r="T42" s="929"/>
      <c r="U42" s="929"/>
      <c r="V42" s="929"/>
      <c r="W42" s="929"/>
      <c r="X42" s="929"/>
      <c r="Y42" s="929"/>
      <c r="Z42" s="929"/>
      <c r="AA42" s="929"/>
      <c r="AB42" s="929"/>
      <c r="AC42" s="929"/>
      <c r="AD42" s="929"/>
      <c r="AE42" s="929"/>
      <c r="AF42" s="929"/>
      <c r="AG42" s="929"/>
      <c r="AH42" s="929"/>
      <c r="AI42" s="929"/>
      <c r="AJ42" s="929"/>
      <c r="AK42" s="929"/>
      <c r="AL42" s="929"/>
      <c r="AM42" s="929"/>
      <c r="AN42" s="929"/>
      <c r="AO42" s="930"/>
      <c r="AP42" s="172"/>
      <c r="CD42" s="2"/>
      <c r="CE42" s="2"/>
      <c r="CF42" s="2"/>
      <c r="CG42" s="2"/>
      <c r="CH42" s="2"/>
    </row>
    <row r="43" spans="2:86" ht="12" customHeight="1" x14ac:dyDescent="0.15">
      <c r="B43" s="872"/>
      <c r="C43" s="877"/>
      <c r="D43" s="875"/>
      <c r="E43" s="875"/>
      <c r="F43" s="875"/>
      <c r="G43" s="875"/>
      <c r="H43" s="875"/>
      <c r="I43" s="875"/>
      <c r="J43" s="876"/>
      <c r="K43" s="917" t="s">
        <v>953</v>
      </c>
      <c r="L43" s="917"/>
      <c r="M43" s="917"/>
      <c r="N43" s="917"/>
      <c r="O43" s="917"/>
      <c r="P43" s="917"/>
      <c r="Q43" s="917"/>
      <c r="R43" s="917"/>
      <c r="S43" s="917"/>
      <c r="T43" s="917"/>
      <c r="U43" s="917"/>
      <c r="V43" s="917"/>
      <c r="W43" s="917"/>
      <c r="X43" s="917"/>
      <c r="Y43" s="917"/>
      <c r="Z43" s="917"/>
      <c r="AA43" s="917"/>
      <c r="AB43" s="917"/>
      <c r="AC43" s="917"/>
      <c r="AD43" s="917"/>
      <c r="AE43" s="917"/>
      <c r="AF43" s="917"/>
      <c r="AG43" s="917"/>
      <c r="AH43" s="917"/>
      <c r="AI43" s="917"/>
      <c r="AJ43" s="917"/>
      <c r="AK43" s="917"/>
      <c r="AL43" s="917"/>
      <c r="AM43" s="917"/>
      <c r="AN43" s="917"/>
      <c r="AO43" s="917"/>
      <c r="AP43" s="172"/>
      <c r="CD43" s="2"/>
      <c r="CE43" s="2"/>
      <c r="CF43" s="2"/>
      <c r="CG43" s="2"/>
      <c r="CH43" s="2"/>
    </row>
    <row r="44" spans="2:86" ht="12" customHeight="1" x14ac:dyDescent="0.15">
      <c r="B44" s="872"/>
      <c r="C44" s="877"/>
      <c r="D44" s="875"/>
      <c r="E44" s="875"/>
      <c r="F44" s="875"/>
      <c r="G44" s="875"/>
      <c r="H44" s="875"/>
      <c r="I44" s="875"/>
      <c r="J44" s="876"/>
      <c r="K44" s="918" t="s">
        <v>954</v>
      </c>
      <c r="L44" s="919"/>
      <c r="M44" s="919"/>
      <c r="N44" s="919"/>
      <c r="O44" s="919"/>
      <c r="P44" s="919"/>
      <c r="Q44" s="919"/>
      <c r="R44" s="919"/>
      <c r="S44" s="919"/>
      <c r="T44" s="919"/>
      <c r="U44" s="919"/>
      <c r="V44" s="919"/>
      <c r="W44" s="919"/>
      <c r="X44" s="919"/>
      <c r="Y44" s="919"/>
      <c r="Z44" s="919"/>
      <c r="AA44" s="919"/>
      <c r="AB44" s="919"/>
      <c r="AC44" s="919"/>
      <c r="AD44" s="919"/>
      <c r="AE44" s="919"/>
      <c r="AF44" s="919"/>
      <c r="AG44" s="919"/>
      <c r="AH44" s="919"/>
      <c r="AI44" s="919"/>
      <c r="AJ44" s="919"/>
      <c r="AK44" s="919"/>
      <c r="AL44" s="919"/>
      <c r="AM44" s="919"/>
      <c r="AN44" s="919"/>
      <c r="AO44" s="920"/>
      <c r="AP44" s="172"/>
      <c r="CD44" s="2"/>
      <c r="CE44" s="2"/>
      <c r="CF44" s="2"/>
      <c r="CG44" s="2"/>
      <c r="CH44" s="2"/>
    </row>
    <row r="45" spans="2:86" ht="12" customHeight="1" x14ac:dyDescent="0.15">
      <c r="B45" s="480"/>
      <c r="C45" s="878"/>
      <c r="D45" s="879"/>
      <c r="E45" s="879"/>
      <c r="F45" s="879"/>
      <c r="G45" s="879"/>
      <c r="H45" s="879"/>
      <c r="I45" s="879"/>
      <c r="J45" s="880"/>
      <c r="K45" s="921" t="s">
        <v>955</v>
      </c>
      <c r="L45" s="922"/>
      <c r="M45" s="922"/>
      <c r="N45" s="922"/>
      <c r="O45" s="922"/>
      <c r="P45" s="922"/>
      <c r="Q45" s="922"/>
      <c r="R45" s="922"/>
      <c r="S45" s="922"/>
      <c r="T45" s="922"/>
      <c r="U45" s="922"/>
      <c r="V45" s="922"/>
      <c r="W45" s="922"/>
      <c r="X45" s="922"/>
      <c r="Y45" s="922"/>
      <c r="Z45" s="922"/>
      <c r="AA45" s="922"/>
      <c r="AB45" s="922"/>
      <c r="AC45" s="922"/>
      <c r="AD45" s="922"/>
      <c r="AE45" s="922"/>
      <c r="AF45" s="922"/>
      <c r="AG45" s="922"/>
      <c r="AH45" s="922"/>
      <c r="AI45" s="922"/>
      <c r="AJ45" s="922"/>
      <c r="AK45" s="922"/>
      <c r="AL45" s="922"/>
      <c r="AM45" s="922"/>
      <c r="AN45" s="922"/>
      <c r="AO45" s="923"/>
      <c r="AP45" s="172"/>
      <c r="CD45" s="2"/>
      <c r="CE45" s="2"/>
      <c r="CF45" s="2"/>
      <c r="CG45" s="2"/>
      <c r="CH45" s="2"/>
    </row>
    <row r="46" spans="2:86" ht="12" customHeight="1" x14ac:dyDescent="0.2">
      <c r="B46" s="159" t="s">
        <v>956</v>
      </c>
      <c r="C46" s="181"/>
      <c r="D46" s="181"/>
      <c r="E46" s="181"/>
      <c r="F46" s="181"/>
      <c r="G46" s="181"/>
      <c r="H46" s="181"/>
      <c r="I46" s="181"/>
      <c r="J46" s="181"/>
      <c r="K46" s="193"/>
      <c r="L46" s="193"/>
      <c r="M46" s="193"/>
      <c r="N46" s="193"/>
      <c r="O46" s="193"/>
      <c r="P46" s="193"/>
      <c r="Q46" s="193"/>
      <c r="R46" s="193"/>
      <c r="S46" s="193"/>
      <c r="T46" s="193"/>
      <c r="U46" s="193"/>
      <c r="V46" s="193"/>
      <c r="W46" s="193"/>
      <c r="X46" s="193"/>
      <c r="Y46" s="193"/>
      <c r="Z46" s="193"/>
      <c r="AA46" s="193"/>
      <c r="AB46" s="193"/>
      <c r="AC46" s="193"/>
      <c r="AD46" s="193"/>
      <c r="AE46" s="193"/>
      <c r="AF46" s="193"/>
      <c r="AG46" s="193"/>
      <c r="AH46" s="193"/>
      <c r="AI46" s="193"/>
      <c r="AJ46" s="193"/>
      <c r="AK46" s="193"/>
      <c r="AL46" s="193"/>
      <c r="AM46" s="193"/>
      <c r="AN46" s="193"/>
      <c r="AO46" s="193"/>
      <c r="AP46" s="172"/>
      <c r="CD46" s="2"/>
      <c r="CE46" s="2"/>
      <c r="CF46" s="2"/>
      <c r="CG46" s="2"/>
      <c r="CH46" s="2"/>
    </row>
    <row r="47" spans="2:86" s="159" customFormat="1" ht="12" customHeight="1" x14ac:dyDescent="0.15">
      <c r="B47" s="2" t="s">
        <v>957</v>
      </c>
      <c r="AP47" s="172"/>
      <c r="AQ47" s="172"/>
      <c r="AR47" s="172"/>
      <c r="AS47" s="172"/>
      <c r="AT47" s="172"/>
      <c r="AU47" s="172"/>
      <c r="AV47" s="172"/>
      <c r="AW47" s="172"/>
      <c r="AX47" s="172"/>
      <c r="AY47" s="172"/>
      <c r="AZ47" s="172"/>
      <c r="BA47" s="172"/>
      <c r="BB47" s="172"/>
      <c r="BC47" s="172"/>
      <c r="BD47" s="172"/>
      <c r="BE47" s="172"/>
      <c r="BF47" s="172"/>
      <c r="BG47" s="172"/>
      <c r="BH47" s="172"/>
      <c r="BI47" s="172"/>
      <c r="BJ47" s="172"/>
      <c r="BK47" s="172"/>
      <c r="BL47" s="172"/>
      <c r="BM47" s="172"/>
      <c r="BN47" s="172"/>
      <c r="BO47" s="172"/>
      <c r="BP47" s="172"/>
      <c r="BQ47" s="172"/>
      <c r="BR47" s="172"/>
      <c r="BS47" s="172"/>
      <c r="BT47" s="172"/>
      <c r="BU47" s="172"/>
      <c r="BV47" s="172"/>
      <c r="BW47" s="172"/>
      <c r="BX47" s="172"/>
      <c r="BY47" s="172"/>
      <c r="BZ47" s="172"/>
      <c r="CA47" s="172"/>
      <c r="CB47" s="172"/>
      <c r="CC47" s="172"/>
    </row>
    <row r="48" spans="2:86" ht="12" customHeight="1" x14ac:dyDescent="0.15">
      <c r="B48" s="2" t="s">
        <v>958</v>
      </c>
      <c r="AP48" s="172"/>
      <c r="CD48" s="2"/>
      <c r="CE48" s="2"/>
      <c r="CF48" s="2"/>
      <c r="CG48" s="2"/>
      <c r="CH48" s="2"/>
    </row>
    <row r="49" spans="2:86" ht="12" customHeight="1" x14ac:dyDescent="0.15">
      <c r="B49" s="2" t="s">
        <v>959</v>
      </c>
      <c r="AP49" s="172"/>
      <c r="CD49" s="2"/>
      <c r="CE49" s="2"/>
      <c r="CF49" s="2"/>
      <c r="CG49" s="2"/>
      <c r="CH49" s="2"/>
    </row>
    <row r="50" spans="2:86" ht="12" customHeight="1" x14ac:dyDescent="0.15">
      <c r="B50" s="2" t="s">
        <v>960</v>
      </c>
    </row>
    <row r="51" spans="2:86" ht="12" customHeight="1" x14ac:dyDescent="0.15">
      <c r="B51" s="2" t="s">
        <v>961</v>
      </c>
    </row>
    <row r="52" spans="2:86" ht="12" customHeight="1" x14ac:dyDescent="0.15">
      <c r="B52" s="2" t="s">
        <v>962</v>
      </c>
    </row>
    <row r="53" spans="2:86" x14ac:dyDescent="0.15">
      <c r="B53" s="2" t="s">
        <v>963</v>
      </c>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9"/>
  <conditionalFormatting sqref="Y11:AB34 AG11:AJ34">
    <cfRule type="expression" dxfId="200" priority="3">
      <formula>$AQ11=2</formula>
    </cfRule>
  </conditionalFormatting>
  <conditionalFormatting sqref="Y11:AF34">
    <cfRule type="expression" dxfId="199" priority="2">
      <formula>$AQ11=3</formula>
    </cfRule>
  </conditionalFormatting>
  <conditionalFormatting sqref="AC11:AJ34">
    <cfRule type="expression" dxfId="198" priority="1">
      <formula>$AQ11=1</formula>
    </cfRule>
  </conditionalFormatting>
  <dataValidations count="2">
    <dataValidation type="list" allowBlank="1" showInputMessage="1" showErrorMessage="1" sqref="N11:O34" xr:uid="{0CC7705A-AE20-4925-A8B5-0B7C1E7C389D}">
      <formula1>INDIRECT(L11)</formula1>
    </dataValidation>
    <dataValidation type="list" allowBlank="1" showInputMessage="1" showErrorMessage="1" sqref="Y11:AB34" xr:uid="{A33CEEC3-D390-474B-A712-28BDFC098D77}">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1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68762-A473-4EC8-9579-CB9EF3338336}">
  <sheetPr codeName="Sheet162"/>
  <dimension ref="B1:CH53"/>
  <sheetViews>
    <sheetView showGridLines="0" showZeros="0" view="pageBreakPreview" zoomScale="85" zoomScaleNormal="85" zoomScaleSheetLayoutView="85"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1" customWidth="1"/>
    <col min="43" max="86" width="4.125" style="172" customWidth="1"/>
    <col min="87" max="99" width="8" style="2" customWidth="1"/>
    <col min="100" max="110" width="9" style="2"/>
    <col min="111" max="111" width="14" style="2" bestFit="1" customWidth="1"/>
    <col min="112" max="16384" width="9" style="2"/>
  </cols>
  <sheetData>
    <row r="1" spans="2:86" ht="12" customHeight="1" x14ac:dyDescent="0.15">
      <c r="AU1" s="860" t="s">
        <v>909</v>
      </c>
      <c r="AV1" s="861" t="s">
        <v>910</v>
      </c>
      <c r="AW1" s="861"/>
      <c r="AX1" s="861"/>
      <c r="AY1" s="855" t="s">
        <v>911</v>
      </c>
      <c r="AZ1" s="855"/>
      <c r="BA1" s="855"/>
      <c r="BB1" s="855"/>
      <c r="BC1" s="855"/>
      <c r="BD1" s="855"/>
      <c r="BE1" s="855"/>
      <c r="BF1" s="855"/>
      <c r="BG1" s="855"/>
      <c r="BH1" s="855"/>
      <c r="BI1" s="855"/>
      <c r="BJ1" s="855"/>
      <c r="BK1" s="855" t="s">
        <v>912</v>
      </c>
      <c r="BL1" s="855"/>
      <c r="BM1" s="855"/>
      <c r="BN1" s="855"/>
      <c r="BO1" s="855"/>
      <c r="BP1" s="855"/>
      <c r="BQ1" s="855"/>
      <c r="BR1" s="855"/>
      <c r="BS1" s="855"/>
      <c r="BT1" s="855"/>
      <c r="BU1" s="855"/>
      <c r="BV1" s="855"/>
      <c r="BW1" s="857"/>
      <c r="BX1" s="857"/>
      <c r="BY1" s="857"/>
      <c r="BZ1" s="857"/>
      <c r="CA1" s="857"/>
      <c r="CB1" s="857"/>
      <c r="CC1" s="857"/>
      <c r="CD1" s="857"/>
      <c r="CE1" s="857"/>
      <c r="CF1" s="857"/>
      <c r="CG1" s="857"/>
      <c r="CH1" s="857"/>
    </row>
    <row r="2" spans="2:86" ht="8.25" customHeight="1" x14ac:dyDescent="0.15">
      <c r="AU2" s="860"/>
      <c r="AV2" s="861" t="s">
        <v>913</v>
      </c>
      <c r="AW2" s="862" t="s">
        <v>914</v>
      </c>
      <c r="AX2" s="862" t="s">
        <v>915</v>
      </c>
      <c r="AY2" s="855" t="s">
        <v>916</v>
      </c>
      <c r="AZ2" s="855"/>
      <c r="BA2" s="855"/>
      <c r="BB2" s="855"/>
      <c r="BC2" s="855"/>
      <c r="BD2" s="855"/>
      <c r="BE2" s="855"/>
      <c r="BF2" s="855"/>
      <c r="BG2" s="855"/>
      <c r="BH2" s="855"/>
      <c r="BI2" s="855"/>
      <c r="BJ2" s="855"/>
      <c r="BK2" s="855" t="s">
        <v>917</v>
      </c>
      <c r="BL2" s="855"/>
      <c r="BM2" s="855"/>
      <c r="BN2" s="855"/>
      <c r="BO2" s="855" t="s">
        <v>918</v>
      </c>
      <c r="BP2" s="855"/>
      <c r="BQ2" s="855"/>
      <c r="BR2" s="855"/>
      <c r="BS2" s="855"/>
      <c r="BT2" s="855"/>
      <c r="BU2" s="855"/>
      <c r="BV2" s="855"/>
      <c r="BW2" s="856"/>
      <c r="BX2" s="856"/>
      <c r="BY2" s="856"/>
      <c r="BZ2" s="856"/>
      <c r="CA2" s="857"/>
      <c r="CB2" s="857"/>
      <c r="CC2" s="857"/>
      <c r="CD2" s="857"/>
      <c r="CE2" s="857"/>
      <c r="CF2" s="857"/>
      <c r="CG2" s="857"/>
      <c r="CH2" s="857"/>
    </row>
    <row r="3" spans="2:86" ht="24.95" customHeight="1" x14ac:dyDescent="0.15">
      <c r="B3" s="568" t="s">
        <v>919</v>
      </c>
      <c r="C3" s="858"/>
      <c r="D3" s="858"/>
      <c r="E3" s="859"/>
      <c r="F3" s="859"/>
      <c r="G3" s="859"/>
      <c r="H3" s="859"/>
      <c r="I3" s="859"/>
      <c r="J3" s="859"/>
      <c r="K3" s="858"/>
      <c r="L3" s="858"/>
      <c r="M3" s="858"/>
      <c r="N3" s="858"/>
      <c r="O3" s="858"/>
      <c r="P3" s="858"/>
      <c r="Q3" s="858"/>
      <c r="R3" s="858"/>
      <c r="S3" s="858"/>
      <c r="T3" s="858"/>
      <c r="U3" s="858"/>
      <c r="V3" s="858"/>
      <c r="W3" s="858"/>
      <c r="X3" s="858"/>
      <c r="Y3" s="858"/>
      <c r="Z3" s="858"/>
      <c r="AA3" s="858"/>
      <c r="AB3" s="858"/>
      <c r="AC3" s="858"/>
      <c r="AD3" s="858"/>
      <c r="AE3" s="858"/>
      <c r="AF3" s="858"/>
      <c r="AG3" s="858"/>
      <c r="AH3" s="858"/>
      <c r="AI3" s="858"/>
      <c r="AJ3" s="858"/>
      <c r="AK3" s="858"/>
      <c r="AL3" s="858"/>
      <c r="AM3" s="858"/>
      <c r="AN3" s="858"/>
      <c r="AO3" s="858"/>
      <c r="AU3" s="860"/>
      <c r="AV3" s="861"/>
      <c r="AW3" s="862"/>
      <c r="AX3" s="862"/>
      <c r="AY3" s="855" t="s">
        <v>920</v>
      </c>
      <c r="AZ3" s="855"/>
      <c r="BA3" s="855"/>
      <c r="BB3" s="855"/>
      <c r="BC3" s="855" t="s">
        <v>921</v>
      </c>
      <c r="BD3" s="855"/>
      <c r="BE3" s="855"/>
      <c r="BF3" s="855"/>
      <c r="BG3" s="855" t="s">
        <v>922</v>
      </c>
      <c r="BH3" s="855"/>
      <c r="BI3" s="855"/>
      <c r="BJ3" s="855"/>
      <c r="BK3" s="855" t="s">
        <v>923</v>
      </c>
      <c r="BL3" s="855"/>
      <c r="BM3" s="855"/>
      <c r="BN3" s="855"/>
      <c r="BO3" s="855" t="s">
        <v>921</v>
      </c>
      <c r="BP3" s="855"/>
      <c r="BQ3" s="855"/>
      <c r="BR3" s="855"/>
      <c r="BS3" s="855" t="s">
        <v>922</v>
      </c>
      <c r="BT3" s="855"/>
      <c r="BU3" s="855"/>
      <c r="BV3" s="855"/>
      <c r="BW3" s="857"/>
      <c r="BX3" s="857"/>
      <c r="BY3" s="857"/>
      <c r="BZ3" s="857"/>
      <c r="CA3" s="857"/>
      <c r="CB3" s="857"/>
      <c r="CC3" s="857"/>
      <c r="CD3" s="857"/>
      <c r="CE3" s="857"/>
      <c r="CF3" s="857"/>
      <c r="CG3" s="857"/>
      <c r="CH3" s="857"/>
    </row>
    <row r="4" spans="2:86" ht="18" customHeight="1" x14ac:dyDescent="0.15">
      <c r="B4" s="401" t="s">
        <v>8</v>
      </c>
      <c r="C4" s="401"/>
      <c r="D4" s="401"/>
      <c r="E4" s="624" t="s">
        <v>542</v>
      </c>
      <c r="F4" s="625"/>
      <c r="G4" s="625"/>
      <c r="H4" s="625"/>
      <c r="I4" s="625"/>
      <c r="J4" s="626"/>
      <c r="K4" s="496" t="s">
        <v>9</v>
      </c>
      <c r="L4" s="496"/>
      <c r="M4" s="496"/>
      <c r="N4" s="648" t="s">
        <v>543</v>
      </c>
      <c r="O4" s="648"/>
      <c r="P4" s="648"/>
      <c r="Q4" s="648"/>
      <c r="R4" s="648"/>
      <c r="S4" s="648"/>
      <c r="T4" s="498" t="s">
        <v>924</v>
      </c>
      <c r="U4" s="499"/>
      <c r="V4" s="499"/>
      <c r="W4" s="499"/>
      <c r="X4" s="500"/>
      <c r="Y4" s="870" t="s">
        <v>545</v>
      </c>
      <c r="Z4" s="870"/>
      <c r="AA4" s="870"/>
      <c r="AB4" s="870"/>
      <c r="AC4" s="870"/>
      <c r="AD4" s="870"/>
      <c r="AE4" s="870"/>
      <c r="AF4" s="870"/>
      <c r="AG4" s="498" t="s">
        <v>546</v>
      </c>
      <c r="AH4" s="499"/>
      <c r="AI4" s="499"/>
      <c r="AJ4" s="500"/>
      <c r="AK4" s="863">
        <v>45621</v>
      </c>
      <c r="AL4" s="864"/>
      <c r="AM4" s="864"/>
      <c r="AN4" s="864"/>
      <c r="AO4" s="865"/>
      <c r="AU4" s="860"/>
      <c r="AV4" s="861"/>
      <c r="AW4" s="862"/>
      <c r="AX4" s="862"/>
      <c r="AY4" s="173" t="s">
        <v>925</v>
      </c>
      <c r="AZ4" s="173" t="s">
        <v>926</v>
      </c>
      <c r="BA4" s="173" t="s">
        <v>927</v>
      </c>
      <c r="BB4" s="173" t="s">
        <v>928</v>
      </c>
      <c r="BC4" s="173" t="s">
        <v>925</v>
      </c>
      <c r="BD4" s="173" t="s">
        <v>926</v>
      </c>
      <c r="BE4" s="173" t="s">
        <v>927</v>
      </c>
      <c r="BF4" s="173" t="s">
        <v>928</v>
      </c>
      <c r="BG4" s="173" t="s">
        <v>925</v>
      </c>
      <c r="BH4" s="173" t="s">
        <v>926</v>
      </c>
      <c r="BI4" s="173" t="s">
        <v>927</v>
      </c>
      <c r="BJ4" s="173" t="s">
        <v>928</v>
      </c>
      <c r="BK4" s="173" t="s">
        <v>925</v>
      </c>
      <c r="BL4" s="173" t="s">
        <v>926</v>
      </c>
      <c r="BM4" s="173" t="s">
        <v>927</v>
      </c>
      <c r="BN4" s="173" t="s">
        <v>928</v>
      </c>
      <c r="BO4" s="173" t="s">
        <v>925</v>
      </c>
      <c r="BP4" s="173" t="s">
        <v>926</v>
      </c>
      <c r="BQ4" s="173" t="s">
        <v>927</v>
      </c>
      <c r="BR4" s="173" t="s">
        <v>928</v>
      </c>
      <c r="BS4" s="173" t="s">
        <v>925</v>
      </c>
      <c r="BT4" s="173" t="s">
        <v>926</v>
      </c>
      <c r="BU4" s="173" t="s">
        <v>927</v>
      </c>
      <c r="BV4" s="173" t="s">
        <v>928</v>
      </c>
      <c r="BW4" s="5"/>
      <c r="BX4" s="5"/>
      <c r="BY4" s="5"/>
      <c r="BZ4" s="5"/>
      <c r="CA4" s="5"/>
      <c r="CB4" s="5"/>
      <c r="CC4" s="5"/>
      <c r="CD4" s="5"/>
      <c r="CE4" s="5"/>
      <c r="CF4" s="5"/>
      <c r="CG4" s="5"/>
      <c r="CH4" s="5"/>
    </row>
    <row r="5" spans="2:86" ht="18" customHeight="1" x14ac:dyDescent="0.15">
      <c r="B5" s="409" t="s">
        <v>0</v>
      </c>
      <c r="C5" s="409"/>
      <c r="D5" s="409"/>
      <c r="E5" s="634" t="s">
        <v>547</v>
      </c>
      <c r="F5" s="635"/>
      <c r="G5" s="635"/>
      <c r="H5" s="635"/>
      <c r="I5" s="635"/>
      <c r="J5" s="636"/>
      <c r="K5" s="528" t="s">
        <v>1</v>
      </c>
      <c r="L5" s="528"/>
      <c r="M5" s="528"/>
      <c r="N5" s="648" t="s">
        <v>548</v>
      </c>
      <c r="O5" s="648"/>
      <c r="P5" s="648"/>
      <c r="Q5" s="648"/>
      <c r="R5" s="648"/>
      <c r="S5" s="648"/>
      <c r="T5" s="501"/>
      <c r="U5" s="502"/>
      <c r="V5" s="502"/>
      <c r="W5" s="502"/>
      <c r="X5" s="503"/>
      <c r="Y5" s="869" t="s">
        <v>549</v>
      </c>
      <c r="Z5" s="869"/>
      <c r="AA5" s="869"/>
      <c r="AB5" s="869"/>
      <c r="AC5" s="869"/>
      <c r="AD5" s="869"/>
      <c r="AE5" s="869"/>
      <c r="AF5" s="869"/>
      <c r="AG5" s="632"/>
      <c r="AH5" s="650"/>
      <c r="AI5" s="650"/>
      <c r="AJ5" s="633"/>
      <c r="AK5" s="866"/>
      <c r="AL5" s="867"/>
      <c r="AM5" s="867"/>
      <c r="AN5" s="867"/>
      <c r="AO5" s="868"/>
      <c r="AU5" s="860"/>
      <c r="AV5" s="174" t="str">
        <f>N7</f>
        <v>S063</v>
      </c>
      <c r="AW5" s="175">
        <f>R7</f>
        <v>6.1</v>
      </c>
      <c r="AX5" s="176" t="str">
        <f>AM35</f>
        <v>Ⅰ</v>
      </c>
      <c r="AY5" s="176">
        <f>Y37</f>
        <v>0</v>
      </c>
      <c r="AZ5" s="176">
        <f t="shared" ref="AZ5:BJ5" si="0">Z37</f>
        <v>0</v>
      </c>
      <c r="BA5" s="176">
        <f t="shared" si="0"/>
        <v>0</v>
      </c>
      <c r="BB5" s="176">
        <f>AB37</f>
        <v>0</v>
      </c>
      <c r="BC5" s="176">
        <f t="shared" si="0"/>
        <v>0</v>
      </c>
      <c r="BD5" s="176">
        <f>AD37</f>
        <v>0</v>
      </c>
      <c r="BE5" s="176">
        <f>AE37</f>
        <v>0</v>
      </c>
      <c r="BF5" s="176">
        <f t="shared" si="0"/>
        <v>0</v>
      </c>
      <c r="BG5" s="176">
        <f t="shared" si="0"/>
        <v>0</v>
      </c>
      <c r="BH5" s="176">
        <f t="shared" si="0"/>
        <v>0</v>
      </c>
      <c r="BI5" s="176">
        <f>AI37</f>
        <v>0</v>
      </c>
      <c r="BJ5" s="176">
        <f t="shared" si="0"/>
        <v>0</v>
      </c>
      <c r="BK5" s="176" t="str">
        <f>IF(Y37&gt;0,R7,"")</f>
        <v/>
      </c>
      <c r="BL5" s="177" t="str">
        <f>IF(Y37&gt;0,"",IF(Z37&gt;0,R7,""))</f>
        <v/>
      </c>
      <c r="BM5" s="177" t="str">
        <f>IF(Y37+Z37&gt;0,"",IF(AA37&gt;0,R7,""))</f>
        <v/>
      </c>
      <c r="BN5" s="177" t="str">
        <f>IF(Y37+Z37+AA37&gt;0,"",IF(AB37&gt;0,R7,""))</f>
        <v/>
      </c>
      <c r="BO5" s="176">
        <f>AC35</f>
        <v>0</v>
      </c>
      <c r="BP5" s="176">
        <f t="shared" ref="BP5:BQ5" si="1">AD35</f>
        <v>0</v>
      </c>
      <c r="BQ5" s="176">
        <f t="shared" si="1"/>
        <v>0</v>
      </c>
      <c r="BR5" s="176">
        <f>AF35</f>
        <v>0</v>
      </c>
      <c r="BS5" s="176">
        <f>AG35</f>
        <v>0</v>
      </c>
      <c r="BT5" s="176">
        <f>AH35</f>
        <v>0</v>
      </c>
      <c r="BU5" s="176">
        <f>AI35</f>
        <v>0</v>
      </c>
      <c r="BV5" s="176">
        <f>AJ35</f>
        <v>0</v>
      </c>
      <c r="BW5" s="178"/>
      <c r="BX5" s="179"/>
      <c r="BY5" s="179"/>
      <c r="BZ5" s="179"/>
      <c r="CA5" s="180"/>
      <c r="CB5" s="180"/>
      <c r="CC5" s="180"/>
      <c r="CD5" s="180"/>
      <c r="CE5" s="180"/>
      <c r="CF5" s="180"/>
      <c r="CG5" s="180"/>
      <c r="CH5" s="180"/>
    </row>
    <row r="6" spans="2:86" ht="12" customHeight="1" x14ac:dyDescent="0.15">
      <c r="B6" s="871" t="s">
        <v>929</v>
      </c>
      <c r="C6" s="873"/>
      <c r="D6" s="874"/>
      <c r="E6" s="875"/>
      <c r="F6" s="875"/>
      <c r="G6" s="875"/>
      <c r="H6" s="875"/>
      <c r="I6" s="875"/>
      <c r="J6" s="876"/>
      <c r="K6" s="881" t="s">
        <v>930</v>
      </c>
      <c r="L6" s="882"/>
      <c r="M6" s="882"/>
      <c r="N6" s="882"/>
      <c r="O6" s="882"/>
      <c r="P6" s="882"/>
      <c r="Q6" s="882"/>
      <c r="R6" s="882"/>
      <c r="S6" s="882"/>
      <c r="T6" s="882"/>
      <c r="U6" s="882"/>
      <c r="V6" s="882"/>
      <c r="W6" s="882"/>
      <c r="X6" s="882"/>
      <c r="Y6" s="882"/>
      <c r="Z6" s="882"/>
      <c r="AA6" s="882"/>
      <c r="AB6" s="882"/>
      <c r="AC6" s="882"/>
      <c r="AD6" s="882"/>
      <c r="AE6" s="882"/>
      <c r="AF6" s="882"/>
      <c r="AG6" s="882"/>
      <c r="AH6" s="882"/>
      <c r="AI6" s="882"/>
      <c r="AJ6" s="882"/>
      <c r="AK6" s="882"/>
      <c r="AL6" s="882"/>
      <c r="AM6" s="882"/>
      <c r="AN6" s="882"/>
      <c r="AO6" s="883"/>
      <c r="AP6" s="2"/>
    </row>
    <row r="7" spans="2:86" ht="12" customHeight="1" x14ac:dyDescent="0.15">
      <c r="B7" s="872"/>
      <c r="C7" s="877"/>
      <c r="D7" s="875"/>
      <c r="E7" s="875"/>
      <c r="F7" s="875"/>
      <c r="G7" s="875"/>
      <c r="H7" s="875"/>
      <c r="I7" s="875"/>
      <c r="J7" s="876"/>
      <c r="K7" s="884" t="s">
        <v>931</v>
      </c>
      <c r="L7" s="885"/>
      <c r="M7" s="886"/>
      <c r="N7" s="887" t="s">
        <v>994</v>
      </c>
      <c r="O7" s="888"/>
      <c r="P7" s="884" t="s">
        <v>932</v>
      </c>
      <c r="Q7" s="886"/>
      <c r="R7" s="889">
        <v>6.1</v>
      </c>
      <c r="S7" s="890"/>
      <c r="T7" s="891"/>
      <c r="U7" s="892" t="s">
        <v>933</v>
      </c>
      <c r="V7" s="893"/>
      <c r="W7" s="892" t="s">
        <v>934</v>
      </c>
      <c r="X7" s="893"/>
      <c r="Y7" s="886" t="s">
        <v>935</v>
      </c>
      <c r="Z7" s="898"/>
      <c r="AA7" s="898"/>
      <c r="AB7" s="898"/>
      <c r="AC7" s="892" t="s">
        <v>936</v>
      </c>
      <c r="AD7" s="899"/>
      <c r="AE7" s="899"/>
      <c r="AF7" s="899"/>
      <c r="AG7" s="899"/>
      <c r="AH7" s="899"/>
      <c r="AI7" s="899"/>
      <c r="AJ7" s="893"/>
      <c r="AK7" s="892" t="s">
        <v>937</v>
      </c>
      <c r="AL7" s="899"/>
      <c r="AM7" s="899"/>
      <c r="AN7" s="901"/>
      <c r="AO7" s="902"/>
      <c r="AP7" s="2"/>
      <c r="AW7" s="182"/>
    </row>
    <row r="8" spans="2:86" ht="12" customHeight="1" x14ac:dyDescent="0.15">
      <c r="B8" s="872"/>
      <c r="C8" s="877"/>
      <c r="D8" s="875"/>
      <c r="E8" s="875"/>
      <c r="F8" s="875"/>
      <c r="G8" s="875"/>
      <c r="H8" s="875"/>
      <c r="I8" s="875"/>
      <c r="J8" s="876"/>
      <c r="K8" s="898" t="s">
        <v>731</v>
      </c>
      <c r="L8" s="898" t="s">
        <v>560</v>
      </c>
      <c r="M8" s="898"/>
      <c r="N8" s="898" t="s">
        <v>561</v>
      </c>
      <c r="O8" s="898"/>
      <c r="P8" s="898" t="s">
        <v>938</v>
      </c>
      <c r="Q8" s="898"/>
      <c r="R8" s="898" t="s">
        <v>939</v>
      </c>
      <c r="S8" s="898"/>
      <c r="T8" s="898"/>
      <c r="U8" s="894"/>
      <c r="V8" s="895"/>
      <c r="W8" s="894"/>
      <c r="X8" s="895"/>
      <c r="Y8" s="886"/>
      <c r="Z8" s="898"/>
      <c r="AA8" s="898"/>
      <c r="AB8" s="898"/>
      <c r="AC8" s="896"/>
      <c r="AD8" s="900"/>
      <c r="AE8" s="900"/>
      <c r="AF8" s="900"/>
      <c r="AG8" s="900"/>
      <c r="AH8" s="900"/>
      <c r="AI8" s="900"/>
      <c r="AJ8" s="897"/>
      <c r="AK8" s="894"/>
      <c r="AL8" s="903"/>
      <c r="AM8" s="903"/>
      <c r="AN8" s="904"/>
      <c r="AO8" s="905"/>
      <c r="AP8" s="2"/>
    </row>
    <row r="9" spans="2:86" ht="12" customHeight="1" x14ac:dyDescent="0.15">
      <c r="B9" s="872"/>
      <c r="C9" s="877"/>
      <c r="D9" s="875"/>
      <c r="E9" s="875"/>
      <c r="F9" s="875"/>
      <c r="G9" s="875"/>
      <c r="H9" s="875"/>
      <c r="I9" s="875"/>
      <c r="J9" s="876"/>
      <c r="K9" s="898"/>
      <c r="L9" s="898"/>
      <c r="M9" s="898"/>
      <c r="N9" s="898"/>
      <c r="O9" s="898"/>
      <c r="P9" s="898"/>
      <c r="Q9" s="898"/>
      <c r="R9" s="898"/>
      <c r="S9" s="898"/>
      <c r="T9" s="898"/>
      <c r="U9" s="894"/>
      <c r="V9" s="895"/>
      <c r="W9" s="894"/>
      <c r="X9" s="895"/>
      <c r="Y9" s="886" t="s">
        <v>940</v>
      </c>
      <c r="Z9" s="898"/>
      <c r="AA9" s="898"/>
      <c r="AB9" s="898"/>
      <c r="AC9" s="898" t="s">
        <v>941</v>
      </c>
      <c r="AD9" s="898"/>
      <c r="AE9" s="898"/>
      <c r="AF9" s="898"/>
      <c r="AG9" s="898" t="s">
        <v>942</v>
      </c>
      <c r="AH9" s="898"/>
      <c r="AI9" s="898"/>
      <c r="AJ9" s="898"/>
      <c r="AK9" s="894"/>
      <c r="AL9" s="903"/>
      <c r="AM9" s="903"/>
      <c r="AN9" s="904"/>
      <c r="AO9" s="905"/>
      <c r="AP9" s="2"/>
    </row>
    <row r="10" spans="2:86" ht="12" customHeight="1" x14ac:dyDescent="0.15">
      <c r="B10" s="872"/>
      <c r="C10" s="877"/>
      <c r="D10" s="875"/>
      <c r="E10" s="875"/>
      <c r="F10" s="875"/>
      <c r="G10" s="875"/>
      <c r="H10" s="875"/>
      <c r="I10" s="875"/>
      <c r="J10" s="876"/>
      <c r="K10" s="898"/>
      <c r="L10" s="898"/>
      <c r="M10" s="898"/>
      <c r="N10" s="898"/>
      <c r="O10" s="898"/>
      <c r="P10" s="898"/>
      <c r="Q10" s="898"/>
      <c r="R10" s="898"/>
      <c r="S10" s="898"/>
      <c r="T10" s="898"/>
      <c r="U10" s="896"/>
      <c r="V10" s="897"/>
      <c r="W10" s="896"/>
      <c r="X10" s="897"/>
      <c r="Y10" s="183" t="s">
        <v>527</v>
      </c>
      <c r="Z10" s="184" t="s">
        <v>526</v>
      </c>
      <c r="AA10" s="184" t="s">
        <v>943</v>
      </c>
      <c r="AB10" s="184" t="s">
        <v>944</v>
      </c>
      <c r="AC10" s="184" t="s">
        <v>527</v>
      </c>
      <c r="AD10" s="184" t="s">
        <v>526</v>
      </c>
      <c r="AE10" s="184" t="s">
        <v>943</v>
      </c>
      <c r="AF10" s="184" t="s">
        <v>944</v>
      </c>
      <c r="AG10" s="184" t="s">
        <v>527</v>
      </c>
      <c r="AH10" s="184" t="s">
        <v>526</v>
      </c>
      <c r="AI10" s="184" t="s">
        <v>943</v>
      </c>
      <c r="AJ10" s="184" t="s">
        <v>944</v>
      </c>
      <c r="AK10" s="896"/>
      <c r="AL10" s="900"/>
      <c r="AM10" s="900"/>
      <c r="AN10" s="906"/>
      <c r="AO10" s="907"/>
      <c r="AP10" s="2"/>
    </row>
    <row r="11" spans="2:86" ht="12" customHeight="1" x14ac:dyDescent="0.15">
      <c r="B11" s="872"/>
      <c r="C11" s="877"/>
      <c r="D11" s="875"/>
      <c r="E11" s="875"/>
      <c r="F11" s="875"/>
      <c r="G11" s="875"/>
      <c r="H11" s="875"/>
      <c r="I11" s="875"/>
      <c r="J11" s="876"/>
      <c r="K11" s="185"/>
      <c r="L11" s="908"/>
      <c r="M11" s="910"/>
      <c r="N11" s="908"/>
      <c r="O11" s="910"/>
      <c r="P11" s="908"/>
      <c r="Q11" s="910"/>
      <c r="R11" s="606"/>
      <c r="S11" s="606"/>
      <c r="T11" s="606"/>
      <c r="U11" s="908"/>
      <c r="V11" s="910"/>
      <c r="W11" s="908"/>
      <c r="X11" s="910"/>
      <c r="Y11" s="186"/>
      <c r="Z11" s="187"/>
      <c r="AA11" s="187"/>
      <c r="AB11" s="187"/>
      <c r="AC11" s="188"/>
      <c r="AD11" s="188"/>
      <c r="AE11" s="188"/>
      <c r="AF11" s="188"/>
      <c r="AG11" s="188"/>
      <c r="AH11" s="188"/>
      <c r="AI11" s="188"/>
      <c r="AJ11" s="188"/>
      <c r="AK11" s="908"/>
      <c r="AL11" s="909"/>
      <c r="AM11" s="909"/>
      <c r="AN11" s="909"/>
      <c r="AO11" s="910"/>
      <c r="AP11" s="2"/>
      <c r="AQ11" s="189">
        <f>IF(P11="材質劣化",2,IF(P11="漏水",3,1))</f>
        <v>1</v>
      </c>
    </row>
    <row r="12" spans="2:86" ht="12" customHeight="1" x14ac:dyDescent="0.15">
      <c r="B12" s="872"/>
      <c r="C12" s="877"/>
      <c r="D12" s="875"/>
      <c r="E12" s="875"/>
      <c r="F12" s="875"/>
      <c r="G12" s="875"/>
      <c r="H12" s="875"/>
      <c r="I12" s="875"/>
      <c r="J12" s="876"/>
      <c r="K12" s="185"/>
      <c r="L12" s="908"/>
      <c r="M12" s="910"/>
      <c r="N12" s="908"/>
      <c r="O12" s="910"/>
      <c r="P12" s="908"/>
      <c r="Q12" s="910"/>
      <c r="R12" s="606"/>
      <c r="S12" s="606"/>
      <c r="T12" s="606"/>
      <c r="U12" s="908"/>
      <c r="V12" s="910"/>
      <c r="W12" s="908"/>
      <c r="X12" s="910"/>
      <c r="Y12" s="186"/>
      <c r="Z12" s="187"/>
      <c r="AA12" s="187"/>
      <c r="AB12" s="187"/>
      <c r="AC12" s="188"/>
      <c r="AD12" s="188"/>
      <c r="AE12" s="188"/>
      <c r="AF12" s="188"/>
      <c r="AG12" s="188"/>
      <c r="AH12" s="188"/>
      <c r="AI12" s="188"/>
      <c r="AJ12" s="188"/>
      <c r="AK12" s="908"/>
      <c r="AL12" s="909"/>
      <c r="AM12" s="909"/>
      <c r="AN12" s="909"/>
      <c r="AO12" s="910"/>
      <c r="AP12" s="2"/>
      <c r="AQ12" s="189">
        <f>IF(P12="材質劣化",2,IF(P12="漏水",3,1))</f>
        <v>1</v>
      </c>
    </row>
    <row r="13" spans="2:86" ht="12" customHeight="1" x14ac:dyDescent="0.15">
      <c r="B13" s="872"/>
      <c r="C13" s="877"/>
      <c r="D13" s="875"/>
      <c r="E13" s="875"/>
      <c r="F13" s="875"/>
      <c r="G13" s="875"/>
      <c r="H13" s="875"/>
      <c r="I13" s="875"/>
      <c r="J13" s="876"/>
      <c r="K13" s="185"/>
      <c r="L13" s="908"/>
      <c r="M13" s="910"/>
      <c r="N13" s="908"/>
      <c r="O13" s="910"/>
      <c r="P13" s="908"/>
      <c r="Q13" s="910"/>
      <c r="R13" s="604"/>
      <c r="S13" s="620"/>
      <c r="T13" s="605"/>
      <c r="U13" s="908"/>
      <c r="V13" s="910"/>
      <c r="W13" s="908"/>
      <c r="X13" s="910"/>
      <c r="Y13" s="186"/>
      <c r="Z13" s="187"/>
      <c r="AA13" s="187"/>
      <c r="AB13" s="187"/>
      <c r="AC13" s="188"/>
      <c r="AD13" s="188"/>
      <c r="AE13" s="188"/>
      <c r="AF13" s="188"/>
      <c r="AG13" s="188"/>
      <c r="AH13" s="188"/>
      <c r="AI13" s="188"/>
      <c r="AJ13" s="188"/>
      <c r="AK13" s="908"/>
      <c r="AL13" s="909"/>
      <c r="AM13" s="909"/>
      <c r="AN13" s="909"/>
      <c r="AO13" s="910"/>
      <c r="AP13" s="2"/>
      <c r="AQ13" s="189">
        <f t="shared" ref="AQ13:AQ34" si="2">IF(P13="材質劣化",2,IF(P13="漏水",3,1))</f>
        <v>1</v>
      </c>
    </row>
    <row r="14" spans="2:86" ht="12" customHeight="1" x14ac:dyDescent="0.15">
      <c r="B14" s="872"/>
      <c r="C14" s="877"/>
      <c r="D14" s="875"/>
      <c r="E14" s="875"/>
      <c r="F14" s="875"/>
      <c r="G14" s="875"/>
      <c r="H14" s="875"/>
      <c r="I14" s="875"/>
      <c r="J14" s="876"/>
      <c r="K14" s="185"/>
      <c r="L14" s="908"/>
      <c r="M14" s="910"/>
      <c r="N14" s="908"/>
      <c r="O14" s="910"/>
      <c r="P14" s="908"/>
      <c r="Q14" s="910"/>
      <c r="R14" s="604"/>
      <c r="S14" s="620"/>
      <c r="T14" s="605"/>
      <c r="U14" s="908"/>
      <c r="V14" s="910"/>
      <c r="W14" s="908"/>
      <c r="X14" s="910"/>
      <c r="Y14" s="186"/>
      <c r="Z14" s="187"/>
      <c r="AA14" s="187"/>
      <c r="AB14" s="187"/>
      <c r="AC14" s="188"/>
      <c r="AD14" s="188"/>
      <c r="AE14" s="188"/>
      <c r="AF14" s="188"/>
      <c r="AG14" s="188"/>
      <c r="AH14" s="188"/>
      <c r="AI14" s="188"/>
      <c r="AJ14" s="188"/>
      <c r="AK14" s="908"/>
      <c r="AL14" s="909"/>
      <c r="AM14" s="909"/>
      <c r="AN14" s="909"/>
      <c r="AO14" s="910"/>
      <c r="AP14" s="2"/>
      <c r="AQ14" s="189">
        <f t="shared" si="2"/>
        <v>1</v>
      </c>
    </row>
    <row r="15" spans="2:86" ht="12" customHeight="1" x14ac:dyDescent="0.15">
      <c r="B15" s="872"/>
      <c r="C15" s="877"/>
      <c r="D15" s="875"/>
      <c r="E15" s="875"/>
      <c r="F15" s="875"/>
      <c r="G15" s="875"/>
      <c r="H15" s="875"/>
      <c r="I15" s="875"/>
      <c r="J15" s="876"/>
      <c r="K15" s="185"/>
      <c r="L15" s="908"/>
      <c r="M15" s="910"/>
      <c r="N15" s="908"/>
      <c r="O15" s="910"/>
      <c r="P15" s="908"/>
      <c r="Q15" s="910"/>
      <c r="R15" s="604"/>
      <c r="S15" s="620"/>
      <c r="T15" s="605"/>
      <c r="U15" s="908"/>
      <c r="V15" s="910"/>
      <c r="W15" s="908"/>
      <c r="X15" s="910"/>
      <c r="Y15" s="186"/>
      <c r="Z15" s="187"/>
      <c r="AA15" s="187"/>
      <c r="AB15" s="187"/>
      <c r="AC15" s="188"/>
      <c r="AD15" s="188"/>
      <c r="AE15" s="188"/>
      <c r="AF15" s="188"/>
      <c r="AG15" s="188"/>
      <c r="AH15" s="188"/>
      <c r="AI15" s="188"/>
      <c r="AJ15" s="188"/>
      <c r="AK15" s="908"/>
      <c r="AL15" s="909"/>
      <c r="AM15" s="909"/>
      <c r="AN15" s="909"/>
      <c r="AO15" s="910"/>
      <c r="AP15" s="2"/>
      <c r="AQ15" s="189">
        <f t="shared" si="2"/>
        <v>1</v>
      </c>
    </row>
    <row r="16" spans="2:86" ht="12" customHeight="1" x14ac:dyDescent="0.15">
      <c r="B16" s="872"/>
      <c r="C16" s="877"/>
      <c r="D16" s="875"/>
      <c r="E16" s="875"/>
      <c r="F16" s="875"/>
      <c r="G16" s="875"/>
      <c r="H16" s="875"/>
      <c r="I16" s="875"/>
      <c r="J16" s="876"/>
      <c r="K16" s="185"/>
      <c r="L16" s="908"/>
      <c r="M16" s="910"/>
      <c r="N16" s="908"/>
      <c r="O16" s="910"/>
      <c r="P16" s="908"/>
      <c r="Q16" s="910"/>
      <c r="R16" s="604"/>
      <c r="S16" s="620"/>
      <c r="T16" s="605"/>
      <c r="U16" s="908"/>
      <c r="V16" s="910"/>
      <c r="W16" s="908"/>
      <c r="X16" s="910"/>
      <c r="Y16" s="186"/>
      <c r="Z16" s="187"/>
      <c r="AA16" s="187"/>
      <c r="AB16" s="187"/>
      <c r="AC16" s="188"/>
      <c r="AD16" s="188"/>
      <c r="AE16" s="188"/>
      <c r="AF16" s="188"/>
      <c r="AG16" s="188"/>
      <c r="AH16" s="188"/>
      <c r="AI16" s="188"/>
      <c r="AJ16" s="188"/>
      <c r="AK16" s="908"/>
      <c r="AL16" s="909"/>
      <c r="AM16" s="909"/>
      <c r="AN16" s="909"/>
      <c r="AO16" s="910"/>
      <c r="AP16" s="2"/>
      <c r="AQ16" s="189">
        <f t="shared" si="2"/>
        <v>1</v>
      </c>
    </row>
    <row r="17" spans="2:46" ht="12" customHeight="1" x14ac:dyDescent="0.15">
      <c r="B17" s="872"/>
      <c r="C17" s="877"/>
      <c r="D17" s="875"/>
      <c r="E17" s="875"/>
      <c r="F17" s="875"/>
      <c r="G17" s="875"/>
      <c r="H17" s="875"/>
      <c r="I17" s="875"/>
      <c r="J17" s="876"/>
      <c r="K17" s="185"/>
      <c r="L17" s="908"/>
      <c r="M17" s="910"/>
      <c r="N17" s="908"/>
      <c r="O17" s="910"/>
      <c r="P17" s="908"/>
      <c r="Q17" s="910"/>
      <c r="R17" s="604"/>
      <c r="S17" s="620"/>
      <c r="T17" s="605"/>
      <c r="U17" s="908"/>
      <c r="V17" s="910"/>
      <c r="W17" s="908"/>
      <c r="X17" s="910"/>
      <c r="Y17" s="186"/>
      <c r="Z17" s="187"/>
      <c r="AA17" s="187"/>
      <c r="AB17" s="187"/>
      <c r="AC17" s="188"/>
      <c r="AD17" s="188"/>
      <c r="AE17" s="188"/>
      <c r="AF17" s="188"/>
      <c r="AG17" s="188"/>
      <c r="AH17" s="188"/>
      <c r="AI17" s="188"/>
      <c r="AJ17" s="188"/>
      <c r="AK17" s="908"/>
      <c r="AL17" s="909"/>
      <c r="AM17" s="909"/>
      <c r="AN17" s="909"/>
      <c r="AO17" s="910"/>
      <c r="AP17" s="2"/>
      <c r="AQ17" s="189">
        <f t="shared" si="2"/>
        <v>1</v>
      </c>
    </row>
    <row r="18" spans="2:46" ht="12" customHeight="1" x14ac:dyDescent="0.15">
      <c r="B18" s="872"/>
      <c r="C18" s="877"/>
      <c r="D18" s="875"/>
      <c r="E18" s="875"/>
      <c r="F18" s="875"/>
      <c r="G18" s="875"/>
      <c r="H18" s="875"/>
      <c r="I18" s="875"/>
      <c r="J18" s="876"/>
      <c r="K18" s="185"/>
      <c r="L18" s="908"/>
      <c r="M18" s="910"/>
      <c r="N18" s="908"/>
      <c r="O18" s="910"/>
      <c r="P18" s="908"/>
      <c r="Q18" s="910"/>
      <c r="R18" s="604"/>
      <c r="S18" s="620"/>
      <c r="T18" s="605"/>
      <c r="U18" s="908"/>
      <c r="V18" s="910"/>
      <c r="W18" s="908"/>
      <c r="X18" s="910"/>
      <c r="Y18" s="186"/>
      <c r="Z18" s="187"/>
      <c r="AA18" s="187"/>
      <c r="AB18" s="187"/>
      <c r="AC18" s="188"/>
      <c r="AD18" s="188"/>
      <c r="AE18" s="188"/>
      <c r="AF18" s="188"/>
      <c r="AG18" s="188"/>
      <c r="AH18" s="188"/>
      <c r="AI18" s="188"/>
      <c r="AJ18" s="188"/>
      <c r="AK18" s="908"/>
      <c r="AL18" s="909"/>
      <c r="AM18" s="909"/>
      <c r="AN18" s="909"/>
      <c r="AO18" s="910"/>
      <c r="AP18" s="2"/>
      <c r="AQ18" s="189">
        <f t="shared" si="2"/>
        <v>1</v>
      </c>
    </row>
    <row r="19" spans="2:46" ht="12" customHeight="1" x14ac:dyDescent="0.15">
      <c r="B19" s="872"/>
      <c r="C19" s="877"/>
      <c r="D19" s="875"/>
      <c r="E19" s="875"/>
      <c r="F19" s="875"/>
      <c r="G19" s="875"/>
      <c r="H19" s="875"/>
      <c r="I19" s="875"/>
      <c r="J19" s="876"/>
      <c r="K19" s="185"/>
      <c r="L19" s="908"/>
      <c r="M19" s="910"/>
      <c r="N19" s="908"/>
      <c r="O19" s="910"/>
      <c r="P19" s="908"/>
      <c r="Q19" s="910"/>
      <c r="R19" s="604"/>
      <c r="S19" s="620"/>
      <c r="T19" s="605"/>
      <c r="U19" s="908"/>
      <c r="V19" s="910"/>
      <c r="W19" s="908"/>
      <c r="X19" s="910"/>
      <c r="Y19" s="186"/>
      <c r="Z19" s="187"/>
      <c r="AA19" s="187"/>
      <c r="AB19" s="187"/>
      <c r="AC19" s="188"/>
      <c r="AD19" s="188"/>
      <c r="AE19" s="188"/>
      <c r="AF19" s="188"/>
      <c r="AG19" s="188"/>
      <c r="AH19" s="188"/>
      <c r="AI19" s="188"/>
      <c r="AJ19" s="188"/>
      <c r="AK19" s="908"/>
      <c r="AL19" s="909"/>
      <c r="AM19" s="909"/>
      <c r="AN19" s="909"/>
      <c r="AO19" s="910"/>
      <c r="AP19" s="2"/>
      <c r="AQ19" s="189">
        <f t="shared" si="2"/>
        <v>1</v>
      </c>
    </row>
    <row r="20" spans="2:46" ht="12" customHeight="1" x14ac:dyDescent="0.15">
      <c r="B20" s="872"/>
      <c r="C20" s="877"/>
      <c r="D20" s="875"/>
      <c r="E20" s="875"/>
      <c r="F20" s="875"/>
      <c r="G20" s="875"/>
      <c r="H20" s="875"/>
      <c r="I20" s="875"/>
      <c r="J20" s="876"/>
      <c r="K20" s="185"/>
      <c r="L20" s="908"/>
      <c r="M20" s="910"/>
      <c r="N20" s="908"/>
      <c r="O20" s="910"/>
      <c r="P20" s="908"/>
      <c r="Q20" s="910"/>
      <c r="R20" s="604"/>
      <c r="S20" s="620"/>
      <c r="T20" s="605"/>
      <c r="U20" s="908"/>
      <c r="V20" s="910"/>
      <c r="W20" s="908"/>
      <c r="X20" s="910"/>
      <c r="Y20" s="186"/>
      <c r="Z20" s="187"/>
      <c r="AA20" s="187"/>
      <c r="AB20" s="187"/>
      <c r="AC20" s="188"/>
      <c r="AD20" s="188"/>
      <c r="AE20" s="188"/>
      <c r="AF20" s="188"/>
      <c r="AG20" s="188"/>
      <c r="AH20" s="188"/>
      <c r="AI20" s="188"/>
      <c r="AJ20" s="188"/>
      <c r="AK20" s="908"/>
      <c r="AL20" s="909"/>
      <c r="AM20" s="909"/>
      <c r="AN20" s="909"/>
      <c r="AO20" s="910"/>
      <c r="AP20" s="2"/>
      <c r="AQ20" s="189">
        <f t="shared" si="2"/>
        <v>1</v>
      </c>
    </row>
    <row r="21" spans="2:46" ht="12" customHeight="1" x14ac:dyDescent="0.15">
      <c r="B21" s="872"/>
      <c r="C21" s="877"/>
      <c r="D21" s="875"/>
      <c r="E21" s="875"/>
      <c r="F21" s="875"/>
      <c r="G21" s="875"/>
      <c r="H21" s="875"/>
      <c r="I21" s="875"/>
      <c r="J21" s="876"/>
      <c r="K21" s="185"/>
      <c r="L21" s="908"/>
      <c r="M21" s="910"/>
      <c r="N21" s="908"/>
      <c r="O21" s="910"/>
      <c r="P21" s="908"/>
      <c r="Q21" s="910"/>
      <c r="R21" s="604"/>
      <c r="S21" s="620"/>
      <c r="T21" s="605"/>
      <c r="U21" s="908"/>
      <c r="V21" s="910"/>
      <c r="W21" s="908"/>
      <c r="X21" s="910"/>
      <c r="Y21" s="186"/>
      <c r="Z21" s="187"/>
      <c r="AA21" s="187"/>
      <c r="AB21" s="187"/>
      <c r="AC21" s="188"/>
      <c r="AD21" s="188"/>
      <c r="AE21" s="188"/>
      <c r="AF21" s="188"/>
      <c r="AG21" s="188"/>
      <c r="AH21" s="188"/>
      <c r="AI21" s="188"/>
      <c r="AJ21" s="188"/>
      <c r="AK21" s="908"/>
      <c r="AL21" s="909"/>
      <c r="AM21" s="909"/>
      <c r="AN21" s="909"/>
      <c r="AO21" s="910"/>
      <c r="AP21" s="2"/>
      <c r="AQ21" s="189">
        <f>IF(P21="材質劣化",2,IF(P21="漏水",3,1))</f>
        <v>1</v>
      </c>
    </row>
    <row r="22" spans="2:46" ht="12" customHeight="1" x14ac:dyDescent="0.15">
      <c r="B22" s="872"/>
      <c r="C22" s="877"/>
      <c r="D22" s="875"/>
      <c r="E22" s="875"/>
      <c r="F22" s="875"/>
      <c r="G22" s="875"/>
      <c r="H22" s="875"/>
      <c r="I22" s="875"/>
      <c r="J22" s="876"/>
      <c r="K22" s="185"/>
      <c r="L22" s="908"/>
      <c r="M22" s="910"/>
      <c r="N22" s="908"/>
      <c r="O22" s="910"/>
      <c r="P22" s="908"/>
      <c r="Q22" s="910"/>
      <c r="R22" s="604"/>
      <c r="S22" s="620"/>
      <c r="T22" s="605"/>
      <c r="U22" s="908"/>
      <c r="V22" s="910"/>
      <c r="W22" s="908"/>
      <c r="X22" s="910"/>
      <c r="Y22" s="186"/>
      <c r="Z22" s="187"/>
      <c r="AA22" s="187"/>
      <c r="AB22" s="187"/>
      <c r="AC22" s="188"/>
      <c r="AD22" s="188"/>
      <c r="AE22" s="188"/>
      <c r="AF22" s="188"/>
      <c r="AG22" s="188"/>
      <c r="AH22" s="188"/>
      <c r="AI22" s="188"/>
      <c r="AJ22" s="188"/>
      <c r="AK22" s="908"/>
      <c r="AL22" s="909"/>
      <c r="AM22" s="909"/>
      <c r="AN22" s="909"/>
      <c r="AO22" s="910"/>
      <c r="AP22" s="2"/>
      <c r="AQ22" s="189">
        <f t="shared" si="2"/>
        <v>1</v>
      </c>
    </row>
    <row r="23" spans="2:46" ht="12" customHeight="1" x14ac:dyDescent="0.15">
      <c r="B23" s="872"/>
      <c r="C23" s="877"/>
      <c r="D23" s="875"/>
      <c r="E23" s="875"/>
      <c r="F23" s="875"/>
      <c r="G23" s="875"/>
      <c r="H23" s="875"/>
      <c r="I23" s="875"/>
      <c r="J23" s="876"/>
      <c r="K23" s="185"/>
      <c r="L23" s="908"/>
      <c r="M23" s="910"/>
      <c r="N23" s="908"/>
      <c r="O23" s="910"/>
      <c r="P23" s="908"/>
      <c r="Q23" s="910"/>
      <c r="R23" s="604"/>
      <c r="S23" s="620"/>
      <c r="T23" s="605"/>
      <c r="U23" s="908"/>
      <c r="V23" s="910"/>
      <c r="W23" s="908"/>
      <c r="X23" s="910"/>
      <c r="Y23" s="186"/>
      <c r="Z23" s="187"/>
      <c r="AA23" s="187"/>
      <c r="AB23" s="187"/>
      <c r="AC23" s="188"/>
      <c r="AD23" s="188"/>
      <c r="AE23" s="188"/>
      <c r="AF23" s="188"/>
      <c r="AG23" s="188"/>
      <c r="AH23" s="188"/>
      <c r="AI23" s="188"/>
      <c r="AJ23" s="188"/>
      <c r="AK23" s="908"/>
      <c r="AL23" s="909"/>
      <c r="AM23" s="909"/>
      <c r="AN23" s="909"/>
      <c r="AO23" s="910"/>
      <c r="AP23" s="2"/>
      <c r="AQ23" s="189">
        <f t="shared" si="2"/>
        <v>1</v>
      </c>
    </row>
    <row r="24" spans="2:46" ht="12" customHeight="1" x14ac:dyDescent="0.15">
      <c r="B24" s="872"/>
      <c r="C24" s="877"/>
      <c r="D24" s="875"/>
      <c r="E24" s="875"/>
      <c r="F24" s="875"/>
      <c r="G24" s="875"/>
      <c r="H24" s="875"/>
      <c r="I24" s="875"/>
      <c r="J24" s="876"/>
      <c r="K24" s="185"/>
      <c r="L24" s="908"/>
      <c r="M24" s="910"/>
      <c r="N24" s="908"/>
      <c r="O24" s="910"/>
      <c r="P24" s="908"/>
      <c r="Q24" s="910"/>
      <c r="R24" s="604"/>
      <c r="S24" s="620"/>
      <c r="T24" s="605"/>
      <c r="U24" s="908"/>
      <c r="V24" s="910"/>
      <c r="W24" s="908"/>
      <c r="X24" s="910"/>
      <c r="Y24" s="186"/>
      <c r="Z24" s="187"/>
      <c r="AA24" s="187"/>
      <c r="AB24" s="187"/>
      <c r="AC24" s="188"/>
      <c r="AD24" s="188"/>
      <c r="AE24" s="188"/>
      <c r="AF24" s="188"/>
      <c r="AG24" s="188"/>
      <c r="AH24" s="188"/>
      <c r="AI24" s="188"/>
      <c r="AJ24" s="188"/>
      <c r="AK24" s="908"/>
      <c r="AL24" s="909"/>
      <c r="AM24" s="909"/>
      <c r="AN24" s="909"/>
      <c r="AO24" s="910"/>
      <c r="AP24" s="2"/>
      <c r="AQ24" s="189">
        <f t="shared" si="2"/>
        <v>1</v>
      </c>
    </row>
    <row r="25" spans="2:46" ht="12" customHeight="1" x14ac:dyDescent="0.15">
      <c r="B25" s="872"/>
      <c r="C25" s="877"/>
      <c r="D25" s="875"/>
      <c r="E25" s="875"/>
      <c r="F25" s="875"/>
      <c r="G25" s="875"/>
      <c r="H25" s="875"/>
      <c r="I25" s="875"/>
      <c r="J25" s="876"/>
      <c r="K25" s="185"/>
      <c r="L25" s="908"/>
      <c r="M25" s="910"/>
      <c r="N25" s="908"/>
      <c r="O25" s="910"/>
      <c r="P25" s="908"/>
      <c r="Q25" s="910"/>
      <c r="R25" s="604"/>
      <c r="S25" s="620"/>
      <c r="T25" s="605"/>
      <c r="U25" s="908"/>
      <c r="V25" s="910"/>
      <c r="W25" s="908"/>
      <c r="X25" s="910"/>
      <c r="Y25" s="186"/>
      <c r="Z25" s="187"/>
      <c r="AA25" s="187"/>
      <c r="AB25" s="187"/>
      <c r="AC25" s="188"/>
      <c r="AD25" s="188"/>
      <c r="AE25" s="188"/>
      <c r="AF25" s="188"/>
      <c r="AG25" s="188"/>
      <c r="AH25" s="188"/>
      <c r="AI25" s="188"/>
      <c r="AJ25" s="188"/>
      <c r="AK25" s="908"/>
      <c r="AL25" s="909"/>
      <c r="AM25" s="909"/>
      <c r="AN25" s="909"/>
      <c r="AO25" s="910"/>
      <c r="AP25" s="2"/>
      <c r="AQ25" s="189">
        <f t="shared" si="2"/>
        <v>1</v>
      </c>
    </row>
    <row r="26" spans="2:46" ht="12" customHeight="1" x14ac:dyDescent="0.15">
      <c r="B26" s="872"/>
      <c r="C26" s="877"/>
      <c r="D26" s="875"/>
      <c r="E26" s="875"/>
      <c r="F26" s="875"/>
      <c r="G26" s="875"/>
      <c r="H26" s="875"/>
      <c r="I26" s="875"/>
      <c r="J26" s="876"/>
      <c r="K26" s="185"/>
      <c r="L26" s="908"/>
      <c r="M26" s="910"/>
      <c r="N26" s="908"/>
      <c r="O26" s="910"/>
      <c r="P26" s="908"/>
      <c r="Q26" s="910"/>
      <c r="R26" s="604"/>
      <c r="S26" s="620"/>
      <c r="T26" s="605"/>
      <c r="U26" s="908"/>
      <c r="V26" s="910"/>
      <c r="W26" s="908"/>
      <c r="X26" s="910"/>
      <c r="Y26" s="186"/>
      <c r="Z26" s="187"/>
      <c r="AA26" s="187"/>
      <c r="AB26" s="187"/>
      <c r="AC26" s="188"/>
      <c r="AD26" s="188"/>
      <c r="AE26" s="188"/>
      <c r="AF26" s="188"/>
      <c r="AG26" s="188"/>
      <c r="AH26" s="188"/>
      <c r="AI26" s="188"/>
      <c r="AJ26" s="188"/>
      <c r="AK26" s="908"/>
      <c r="AL26" s="909"/>
      <c r="AM26" s="909"/>
      <c r="AN26" s="909"/>
      <c r="AO26" s="910"/>
      <c r="AP26" s="2"/>
      <c r="AQ26" s="189">
        <f t="shared" si="2"/>
        <v>1</v>
      </c>
    </row>
    <row r="27" spans="2:46" ht="12" customHeight="1" x14ac:dyDescent="0.15">
      <c r="B27" s="872"/>
      <c r="C27" s="877"/>
      <c r="D27" s="875"/>
      <c r="E27" s="875"/>
      <c r="F27" s="875"/>
      <c r="G27" s="875"/>
      <c r="H27" s="875"/>
      <c r="I27" s="875"/>
      <c r="J27" s="876"/>
      <c r="K27" s="185"/>
      <c r="L27" s="908"/>
      <c r="M27" s="910"/>
      <c r="N27" s="908"/>
      <c r="O27" s="910"/>
      <c r="P27" s="908"/>
      <c r="Q27" s="910"/>
      <c r="R27" s="604"/>
      <c r="S27" s="620"/>
      <c r="T27" s="605"/>
      <c r="U27" s="908"/>
      <c r="V27" s="910"/>
      <c r="W27" s="908"/>
      <c r="X27" s="910"/>
      <c r="Y27" s="186"/>
      <c r="Z27" s="187"/>
      <c r="AA27" s="187"/>
      <c r="AB27" s="187"/>
      <c r="AC27" s="188"/>
      <c r="AD27" s="188"/>
      <c r="AE27" s="188"/>
      <c r="AF27" s="188"/>
      <c r="AG27" s="188"/>
      <c r="AH27" s="188"/>
      <c r="AI27" s="188"/>
      <c r="AJ27" s="188"/>
      <c r="AK27" s="908"/>
      <c r="AL27" s="909"/>
      <c r="AM27" s="909"/>
      <c r="AN27" s="909"/>
      <c r="AO27" s="910"/>
      <c r="AP27" s="2"/>
      <c r="AQ27" s="189">
        <f t="shared" si="2"/>
        <v>1</v>
      </c>
    </row>
    <row r="28" spans="2:46" ht="12" customHeight="1" x14ac:dyDescent="0.15">
      <c r="B28" s="872"/>
      <c r="C28" s="877"/>
      <c r="D28" s="875"/>
      <c r="E28" s="875"/>
      <c r="F28" s="875"/>
      <c r="G28" s="875"/>
      <c r="H28" s="875"/>
      <c r="I28" s="875"/>
      <c r="J28" s="876"/>
      <c r="K28" s="185"/>
      <c r="L28" s="908"/>
      <c r="M28" s="910"/>
      <c r="N28" s="908"/>
      <c r="O28" s="910"/>
      <c r="P28" s="908"/>
      <c r="Q28" s="910"/>
      <c r="R28" s="604"/>
      <c r="S28" s="620"/>
      <c r="T28" s="605"/>
      <c r="U28" s="908"/>
      <c r="V28" s="910"/>
      <c r="W28" s="908"/>
      <c r="X28" s="910"/>
      <c r="Y28" s="186"/>
      <c r="Z28" s="187"/>
      <c r="AA28" s="187"/>
      <c r="AB28" s="187"/>
      <c r="AC28" s="188"/>
      <c r="AD28" s="188"/>
      <c r="AE28" s="188"/>
      <c r="AF28" s="188"/>
      <c r="AG28" s="188"/>
      <c r="AH28" s="188"/>
      <c r="AI28" s="188"/>
      <c r="AJ28" s="188"/>
      <c r="AK28" s="908"/>
      <c r="AL28" s="909"/>
      <c r="AM28" s="909"/>
      <c r="AN28" s="909"/>
      <c r="AO28" s="910"/>
      <c r="AP28" s="2"/>
      <c r="AQ28" s="189">
        <f t="shared" si="2"/>
        <v>1</v>
      </c>
    </row>
    <row r="29" spans="2:46" ht="12" customHeight="1" x14ac:dyDescent="0.15">
      <c r="B29" s="872"/>
      <c r="C29" s="877"/>
      <c r="D29" s="875"/>
      <c r="E29" s="875"/>
      <c r="F29" s="875"/>
      <c r="G29" s="875"/>
      <c r="H29" s="875"/>
      <c r="I29" s="875"/>
      <c r="J29" s="876"/>
      <c r="K29" s="185"/>
      <c r="L29" s="908"/>
      <c r="M29" s="910"/>
      <c r="N29" s="908"/>
      <c r="O29" s="910"/>
      <c r="P29" s="908"/>
      <c r="Q29" s="910"/>
      <c r="R29" s="604"/>
      <c r="S29" s="620"/>
      <c r="T29" s="605"/>
      <c r="U29" s="908"/>
      <c r="V29" s="910"/>
      <c r="W29" s="908"/>
      <c r="X29" s="910"/>
      <c r="Y29" s="186"/>
      <c r="Z29" s="187"/>
      <c r="AA29" s="187"/>
      <c r="AB29" s="187"/>
      <c r="AC29" s="188"/>
      <c r="AD29" s="188"/>
      <c r="AE29" s="188"/>
      <c r="AF29" s="188"/>
      <c r="AG29" s="188"/>
      <c r="AH29" s="188"/>
      <c r="AI29" s="188"/>
      <c r="AJ29" s="188"/>
      <c r="AK29" s="908"/>
      <c r="AL29" s="909"/>
      <c r="AM29" s="909"/>
      <c r="AN29" s="909"/>
      <c r="AO29" s="910"/>
      <c r="AP29" s="2"/>
      <c r="AQ29" s="189">
        <f t="shared" si="2"/>
        <v>1</v>
      </c>
    </row>
    <row r="30" spans="2:46" ht="12" customHeight="1" x14ac:dyDescent="0.15">
      <c r="B30" s="872"/>
      <c r="C30" s="877"/>
      <c r="D30" s="875"/>
      <c r="E30" s="875"/>
      <c r="F30" s="875"/>
      <c r="G30" s="875"/>
      <c r="H30" s="875"/>
      <c r="I30" s="875"/>
      <c r="J30" s="876"/>
      <c r="K30" s="185"/>
      <c r="L30" s="908"/>
      <c r="M30" s="910"/>
      <c r="N30" s="908"/>
      <c r="O30" s="910"/>
      <c r="P30" s="908"/>
      <c r="Q30" s="910"/>
      <c r="R30" s="604"/>
      <c r="S30" s="620"/>
      <c r="T30" s="605"/>
      <c r="U30" s="908"/>
      <c r="V30" s="910"/>
      <c r="W30" s="908"/>
      <c r="X30" s="910"/>
      <c r="Y30" s="186"/>
      <c r="Z30" s="187"/>
      <c r="AA30" s="187"/>
      <c r="AB30" s="187"/>
      <c r="AC30" s="188"/>
      <c r="AD30" s="188"/>
      <c r="AE30" s="188"/>
      <c r="AF30" s="188"/>
      <c r="AG30" s="188"/>
      <c r="AH30" s="188"/>
      <c r="AI30" s="188"/>
      <c r="AJ30" s="188"/>
      <c r="AK30" s="908"/>
      <c r="AL30" s="909"/>
      <c r="AM30" s="909"/>
      <c r="AN30" s="909"/>
      <c r="AO30" s="910"/>
      <c r="AP30" s="2"/>
      <c r="AQ30" s="189">
        <f t="shared" si="2"/>
        <v>1</v>
      </c>
    </row>
    <row r="31" spans="2:46" ht="12" customHeight="1" x14ac:dyDescent="0.15">
      <c r="B31" s="872"/>
      <c r="C31" s="877"/>
      <c r="D31" s="875"/>
      <c r="E31" s="875"/>
      <c r="F31" s="875"/>
      <c r="G31" s="875"/>
      <c r="H31" s="875"/>
      <c r="I31" s="875"/>
      <c r="J31" s="876"/>
      <c r="K31" s="185"/>
      <c r="L31" s="908"/>
      <c r="M31" s="910"/>
      <c r="N31" s="908"/>
      <c r="O31" s="910"/>
      <c r="P31" s="908"/>
      <c r="Q31" s="910"/>
      <c r="R31" s="604"/>
      <c r="S31" s="620"/>
      <c r="T31" s="605"/>
      <c r="U31" s="908"/>
      <c r="V31" s="910"/>
      <c r="W31" s="908"/>
      <c r="X31" s="910"/>
      <c r="Y31" s="186"/>
      <c r="Z31" s="187"/>
      <c r="AA31" s="187"/>
      <c r="AB31" s="187"/>
      <c r="AC31" s="188"/>
      <c r="AD31" s="188"/>
      <c r="AE31" s="188"/>
      <c r="AF31" s="188"/>
      <c r="AG31" s="188"/>
      <c r="AH31" s="188"/>
      <c r="AI31" s="188"/>
      <c r="AJ31" s="188"/>
      <c r="AK31" s="908"/>
      <c r="AL31" s="909"/>
      <c r="AM31" s="909"/>
      <c r="AN31" s="909"/>
      <c r="AO31" s="910"/>
      <c r="AP31" s="2"/>
      <c r="AQ31" s="189">
        <f t="shared" si="2"/>
        <v>1</v>
      </c>
    </row>
    <row r="32" spans="2:46" ht="12" customHeight="1" x14ac:dyDescent="0.15">
      <c r="B32" s="872"/>
      <c r="C32" s="877"/>
      <c r="D32" s="875"/>
      <c r="E32" s="875"/>
      <c r="F32" s="875"/>
      <c r="G32" s="875"/>
      <c r="H32" s="875"/>
      <c r="I32" s="875"/>
      <c r="J32" s="876"/>
      <c r="K32" s="185"/>
      <c r="L32" s="908"/>
      <c r="M32" s="910"/>
      <c r="N32" s="908"/>
      <c r="O32" s="910"/>
      <c r="P32" s="908"/>
      <c r="Q32" s="910"/>
      <c r="R32" s="604"/>
      <c r="S32" s="620"/>
      <c r="T32" s="605"/>
      <c r="U32" s="908"/>
      <c r="V32" s="910"/>
      <c r="W32" s="908"/>
      <c r="X32" s="910"/>
      <c r="Y32" s="186"/>
      <c r="Z32" s="187"/>
      <c r="AA32" s="187"/>
      <c r="AB32" s="187"/>
      <c r="AC32" s="188"/>
      <c r="AD32" s="188"/>
      <c r="AE32" s="188"/>
      <c r="AF32" s="188"/>
      <c r="AG32" s="188"/>
      <c r="AH32" s="188"/>
      <c r="AI32" s="188"/>
      <c r="AJ32" s="188"/>
      <c r="AK32" s="908"/>
      <c r="AL32" s="909"/>
      <c r="AM32" s="909"/>
      <c r="AN32" s="909"/>
      <c r="AO32" s="910"/>
      <c r="AP32" s="2"/>
      <c r="AQ32" s="189">
        <f t="shared" si="2"/>
        <v>1</v>
      </c>
      <c r="AS32" s="856"/>
      <c r="AT32" s="856"/>
    </row>
    <row r="33" spans="2:86" ht="12" customHeight="1" x14ac:dyDescent="0.15">
      <c r="B33" s="872"/>
      <c r="C33" s="877"/>
      <c r="D33" s="875"/>
      <c r="E33" s="875"/>
      <c r="F33" s="875"/>
      <c r="G33" s="875"/>
      <c r="H33" s="875"/>
      <c r="I33" s="875"/>
      <c r="J33" s="876"/>
      <c r="K33" s="185"/>
      <c r="L33" s="908"/>
      <c r="M33" s="910"/>
      <c r="N33" s="908"/>
      <c r="O33" s="910"/>
      <c r="P33" s="908"/>
      <c r="Q33" s="910"/>
      <c r="R33" s="604"/>
      <c r="S33" s="620"/>
      <c r="T33" s="605"/>
      <c r="U33" s="908"/>
      <c r="V33" s="910"/>
      <c r="W33" s="908"/>
      <c r="X33" s="910"/>
      <c r="Y33" s="186"/>
      <c r="Z33" s="187"/>
      <c r="AA33" s="187"/>
      <c r="AB33" s="187"/>
      <c r="AC33" s="188"/>
      <c r="AD33" s="188"/>
      <c r="AE33" s="188"/>
      <c r="AF33" s="188"/>
      <c r="AG33" s="188"/>
      <c r="AH33" s="188"/>
      <c r="AI33" s="188"/>
      <c r="AJ33" s="188"/>
      <c r="AK33" s="908"/>
      <c r="AL33" s="909"/>
      <c r="AM33" s="909"/>
      <c r="AN33" s="909"/>
      <c r="AO33" s="910"/>
      <c r="AP33" s="2"/>
      <c r="AQ33" s="189">
        <f t="shared" si="2"/>
        <v>1</v>
      </c>
      <c r="AS33" s="911"/>
      <c r="AT33" s="911"/>
    </row>
    <row r="34" spans="2:86" ht="12" customHeight="1" x14ac:dyDescent="0.15">
      <c r="B34" s="872"/>
      <c r="C34" s="877"/>
      <c r="D34" s="875"/>
      <c r="E34" s="875"/>
      <c r="F34" s="875"/>
      <c r="G34" s="875"/>
      <c r="H34" s="875"/>
      <c r="I34" s="875"/>
      <c r="J34" s="876"/>
      <c r="K34" s="185"/>
      <c r="L34" s="908"/>
      <c r="M34" s="910"/>
      <c r="N34" s="908"/>
      <c r="O34" s="910"/>
      <c r="P34" s="908"/>
      <c r="Q34" s="910"/>
      <c r="R34" s="604"/>
      <c r="S34" s="620"/>
      <c r="T34" s="605"/>
      <c r="U34" s="908"/>
      <c r="V34" s="910"/>
      <c r="W34" s="908"/>
      <c r="X34" s="910"/>
      <c r="Y34" s="186"/>
      <c r="Z34" s="187"/>
      <c r="AA34" s="187"/>
      <c r="AB34" s="187"/>
      <c r="AC34" s="188"/>
      <c r="AD34" s="188"/>
      <c r="AE34" s="188"/>
      <c r="AF34" s="188"/>
      <c r="AG34" s="188"/>
      <c r="AH34" s="188"/>
      <c r="AI34" s="188"/>
      <c r="AJ34" s="188"/>
      <c r="AK34" s="908"/>
      <c r="AL34" s="909"/>
      <c r="AM34" s="909"/>
      <c r="AN34" s="909"/>
      <c r="AO34" s="910"/>
      <c r="AP34" s="2"/>
      <c r="AQ34" s="189">
        <f t="shared" si="2"/>
        <v>1</v>
      </c>
      <c r="AS34" s="912"/>
      <c r="AT34" s="912"/>
    </row>
    <row r="35" spans="2:86" ht="12" customHeight="1" x14ac:dyDescent="0.15">
      <c r="B35" s="872"/>
      <c r="C35" s="877"/>
      <c r="D35" s="875"/>
      <c r="E35" s="875"/>
      <c r="F35" s="875"/>
      <c r="G35" s="875"/>
      <c r="H35" s="875"/>
      <c r="I35" s="875"/>
      <c r="J35" s="876"/>
      <c r="K35" s="913" t="s">
        <v>945</v>
      </c>
      <c r="L35" s="898" t="s">
        <v>946</v>
      </c>
      <c r="M35" s="898"/>
      <c r="N35" s="898"/>
      <c r="O35" s="898"/>
      <c r="P35" s="898"/>
      <c r="Q35" s="898"/>
      <c r="R35" s="898"/>
      <c r="S35" s="898"/>
      <c r="T35" s="898"/>
      <c r="U35" s="898"/>
      <c r="V35" s="898"/>
      <c r="W35" s="898"/>
      <c r="X35" s="898"/>
      <c r="Y35" s="884" t="s">
        <v>947</v>
      </c>
      <c r="Z35" s="885"/>
      <c r="AA35" s="885"/>
      <c r="AB35" s="886"/>
      <c r="AC35" s="190">
        <f t="shared" ref="AC35:AJ35" si="3">SUM(AC11:AC34)</f>
        <v>0</v>
      </c>
      <c r="AD35" s="190">
        <f t="shared" si="3"/>
        <v>0</v>
      </c>
      <c r="AE35" s="190">
        <f>SUM(AE11:AE34)</f>
        <v>0</v>
      </c>
      <c r="AF35" s="190">
        <f t="shared" si="3"/>
        <v>0</v>
      </c>
      <c r="AG35" s="190">
        <f t="shared" si="3"/>
        <v>0</v>
      </c>
      <c r="AH35" s="190">
        <f t="shared" si="3"/>
        <v>0</v>
      </c>
      <c r="AI35" s="190">
        <f t="shared" si="3"/>
        <v>0</v>
      </c>
      <c r="AJ35" s="191">
        <f t="shared" si="3"/>
        <v>0</v>
      </c>
      <c r="AK35" s="898" t="s">
        <v>948</v>
      </c>
      <c r="AL35" s="898"/>
      <c r="AM35" s="915" t="s">
        <v>607</v>
      </c>
      <c r="AN35" s="915"/>
      <c r="AO35" s="915"/>
      <c r="AP35" s="2"/>
    </row>
    <row r="36" spans="2:86" ht="12" customHeight="1" x14ac:dyDescent="0.15">
      <c r="B36" s="872"/>
      <c r="C36" s="877"/>
      <c r="D36" s="875"/>
      <c r="E36" s="875"/>
      <c r="F36" s="875"/>
      <c r="G36" s="875"/>
      <c r="H36" s="875"/>
      <c r="I36" s="875"/>
      <c r="J36" s="876"/>
      <c r="K36" s="914"/>
      <c r="L36" s="892" t="s">
        <v>950</v>
      </c>
      <c r="M36" s="899"/>
      <c r="N36" s="893"/>
      <c r="O36" s="892" t="s">
        <v>951</v>
      </c>
      <c r="P36" s="899"/>
      <c r="Q36" s="899"/>
      <c r="R36" s="899"/>
      <c r="S36" s="899"/>
      <c r="T36" s="899"/>
      <c r="U36" s="899"/>
      <c r="V36" s="899"/>
      <c r="W36" s="899"/>
      <c r="X36" s="893"/>
      <c r="Y36" s="183" t="s">
        <v>527</v>
      </c>
      <c r="Z36" s="184" t="s">
        <v>526</v>
      </c>
      <c r="AA36" s="184" t="s">
        <v>943</v>
      </c>
      <c r="AB36" s="184" t="s">
        <v>944</v>
      </c>
      <c r="AC36" s="184" t="s">
        <v>527</v>
      </c>
      <c r="AD36" s="184" t="s">
        <v>526</v>
      </c>
      <c r="AE36" s="184" t="s">
        <v>943</v>
      </c>
      <c r="AF36" s="184" t="s">
        <v>944</v>
      </c>
      <c r="AG36" s="184" t="s">
        <v>527</v>
      </c>
      <c r="AH36" s="184" t="s">
        <v>526</v>
      </c>
      <c r="AI36" s="184" t="s">
        <v>943</v>
      </c>
      <c r="AJ36" s="192" t="s">
        <v>944</v>
      </c>
      <c r="AK36" s="898"/>
      <c r="AL36" s="898"/>
      <c r="AM36" s="915"/>
      <c r="AN36" s="915"/>
      <c r="AO36" s="915"/>
      <c r="AP36" s="2"/>
    </row>
    <row r="37" spans="2:86" ht="14.25" customHeight="1" x14ac:dyDescent="0.15">
      <c r="B37" s="872"/>
      <c r="C37" s="877"/>
      <c r="D37" s="875"/>
      <c r="E37" s="875"/>
      <c r="F37" s="875"/>
      <c r="G37" s="875"/>
      <c r="H37" s="875"/>
      <c r="I37" s="875"/>
      <c r="J37" s="876"/>
      <c r="K37" s="914"/>
      <c r="L37" s="894"/>
      <c r="M37" s="903"/>
      <c r="N37" s="895"/>
      <c r="O37" s="894"/>
      <c r="P37" s="903"/>
      <c r="Q37" s="903"/>
      <c r="R37" s="903"/>
      <c r="S37" s="903"/>
      <c r="T37" s="903"/>
      <c r="U37" s="903"/>
      <c r="V37" s="903"/>
      <c r="W37" s="903"/>
      <c r="X37" s="895"/>
      <c r="Y37" s="916">
        <f>COUNTIF(Y11:Y34,"〇")</f>
        <v>0</v>
      </c>
      <c r="Z37" s="916">
        <f>COUNTIF(Z11:Z34,"〇")</f>
        <v>0</v>
      </c>
      <c r="AA37" s="916">
        <f>COUNTIF(AA11:AA34,"〇")</f>
        <v>0</v>
      </c>
      <c r="AB37" s="916">
        <f>COUNTIF(AB11:AB34,"〇")</f>
        <v>0</v>
      </c>
      <c r="AC37" s="916">
        <f>COUNTA(AC11:AC34)</f>
        <v>0</v>
      </c>
      <c r="AD37" s="916">
        <f t="shared" ref="AD37:AI37" si="4">COUNTA(AD11:AD34)</f>
        <v>0</v>
      </c>
      <c r="AE37" s="916">
        <f t="shared" si="4"/>
        <v>0</v>
      </c>
      <c r="AF37" s="916">
        <f t="shared" si="4"/>
        <v>0</v>
      </c>
      <c r="AG37" s="916">
        <f t="shared" si="4"/>
        <v>0</v>
      </c>
      <c r="AH37" s="916">
        <f t="shared" si="4"/>
        <v>0</v>
      </c>
      <c r="AI37" s="916">
        <f t="shared" si="4"/>
        <v>0</v>
      </c>
      <c r="AJ37" s="916">
        <f>COUNTA(AJ11:AJ34)</f>
        <v>0</v>
      </c>
      <c r="AK37" s="898"/>
      <c r="AL37" s="898"/>
      <c r="AM37" s="915"/>
      <c r="AN37" s="915"/>
      <c r="AO37" s="915"/>
      <c r="AP37" s="2"/>
    </row>
    <row r="38" spans="2:86" ht="14.25" customHeight="1" x14ac:dyDescent="0.15">
      <c r="B38" s="872"/>
      <c r="C38" s="877"/>
      <c r="D38" s="875"/>
      <c r="E38" s="875"/>
      <c r="F38" s="875"/>
      <c r="G38" s="875"/>
      <c r="H38" s="875"/>
      <c r="I38" s="875"/>
      <c r="J38" s="876"/>
      <c r="K38" s="914"/>
      <c r="L38" s="896"/>
      <c r="M38" s="900"/>
      <c r="N38" s="897"/>
      <c r="O38" s="896"/>
      <c r="P38" s="900"/>
      <c r="Q38" s="900"/>
      <c r="R38" s="900"/>
      <c r="S38" s="900"/>
      <c r="T38" s="900"/>
      <c r="U38" s="900"/>
      <c r="V38" s="900"/>
      <c r="W38" s="900"/>
      <c r="X38" s="897"/>
      <c r="Y38" s="916"/>
      <c r="Z38" s="916"/>
      <c r="AA38" s="916"/>
      <c r="AB38" s="916"/>
      <c r="AC38" s="916"/>
      <c r="AD38" s="916"/>
      <c r="AE38" s="916"/>
      <c r="AF38" s="916"/>
      <c r="AG38" s="916"/>
      <c r="AH38" s="916"/>
      <c r="AI38" s="916"/>
      <c r="AJ38" s="916"/>
      <c r="AK38" s="898"/>
      <c r="AL38" s="898"/>
      <c r="AM38" s="915"/>
      <c r="AN38" s="915"/>
      <c r="AO38" s="915"/>
      <c r="AP38" s="2"/>
    </row>
    <row r="39" spans="2:86" ht="12" customHeight="1" x14ac:dyDescent="0.15">
      <c r="B39" s="872"/>
      <c r="C39" s="877"/>
      <c r="D39" s="875"/>
      <c r="E39" s="875"/>
      <c r="F39" s="875"/>
      <c r="G39" s="875"/>
      <c r="H39" s="875"/>
      <c r="I39" s="875"/>
      <c r="J39" s="875"/>
      <c r="K39" s="924" t="s">
        <v>952</v>
      </c>
      <c r="L39" s="926"/>
      <c r="M39" s="926"/>
      <c r="N39" s="926"/>
      <c r="O39" s="926"/>
      <c r="P39" s="926"/>
      <c r="Q39" s="926"/>
      <c r="R39" s="926"/>
      <c r="S39" s="926"/>
      <c r="T39" s="926"/>
      <c r="U39" s="926"/>
      <c r="V39" s="926"/>
      <c r="W39" s="926"/>
      <c r="X39" s="926"/>
      <c r="Y39" s="926"/>
      <c r="Z39" s="926"/>
      <c r="AA39" s="926"/>
      <c r="AB39" s="926"/>
      <c r="AC39" s="926"/>
      <c r="AD39" s="926"/>
      <c r="AE39" s="926"/>
      <c r="AF39" s="926"/>
      <c r="AG39" s="926"/>
      <c r="AH39" s="926"/>
      <c r="AI39" s="926"/>
      <c r="AJ39" s="926"/>
      <c r="AK39" s="927"/>
      <c r="AL39" s="927"/>
      <c r="AM39" s="927"/>
      <c r="AN39" s="927"/>
      <c r="AO39" s="928"/>
      <c r="AP39" s="2"/>
    </row>
    <row r="40" spans="2:86" ht="12" customHeight="1" x14ac:dyDescent="0.15">
      <c r="B40" s="872"/>
      <c r="C40" s="877"/>
      <c r="D40" s="875"/>
      <c r="E40" s="875"/>
      <c r="F40" s="875"/>
      <c r="G40" s="875"/>
      <c r="H40" s="875"/>
      <c r="I40" s="875"/>
      <c r="J40" s="875"/>
      <c r="K40" s="925"/>
      <c r="L40" s="927"/>
      <c r="M40" s="927"/>
      <c r="N40" s="927"/>
      <c r="O40" s="927"/>
      <c r="P40" s="927"/>
      <c r="Q40" s="927"/>
      <c r="R40" s="927"/>
      <c r="S40" s="927"/>
      <c r="T40" s="927"/>
      <c r="U40" s="927"/>
      <c r="V40" s="927"/>
      <c r="W40" s="927"/>
      <c r="X40" s="927"/>
      <c r="Y40" s="927"/>
      <c r="Z40" s="927"/>
      <c r="AA40" s="927"/>
      <c r="AB40" s="927"/>
      <c r="AC40" s="927"/>
      <c r="AD40" s="927"/>
      <c r="AE40" s="927"/>
      <c r="AF40" s="927"/>
      <c r="AG40" s="927"/>
      <c r="AH40" s="927"/>
      <c r="AI40" s="927"/>
      <c r="AJ40" s="927"/>
      <c r="AK40" s="927"/>
      <c r="AL40" s="927"/>
      <c r="AM40" s="927"/>
      <c r="AN40" s="927"/>
      <c r="AO40" s="928"/>
      <c r="AP40" s="2"/>
    </row>
    <row r="41" spans="2:86" ht="12" customHeight="1" x14ac:dyDescent="0.15">
      <c r="B41" s="872"/>
      <c r="C41" s="877"/>
      <c r="D41" s="875"/>
      <c r="E41" s="875"/>
      <c r="F41" s="875"/>
      <c r="G41" s="875"/>
      <c r="H41" s="875"/>
      <c r="I41" s="875"/>
      <c r="J41" s="875"/>
      <c r="K41" s="925"/>
      <c r="L41" s="927"/>
      <c r="M41" s="927"/>
      <c r="N41" s="927"/>
      <c r="O41" s="927"/>
      <c r="P41" s="927"/>
      <c r="Q41" s="927"/>
      <c r="R41" s="927"/>
      <c r="S41" s="927"/>
      <c r="T41" s="927"/>
      <c r="U41" s="927"/>
      <c r="V41" s="927"/>
      <c r="W41" s="927"/>
      <c r="X41" s="927"/>
      <c r="Y41" s="927"/>
      <c r="Z41" s="927"/>
      <c r="AA41" s="927"/>
      <c r="AB41" s="927"/>
      <c r="AC41" s="927"/>
      <c r="AD41" s="927"/>
      <c r="AE41" s="927"/>
      <c r="AF41" s="927"/>
      <c r="AG41" s="927"/>
      <c r="AH41" s="927"/>
      <c r="AI41" s="927"/>
      <c r="AJ41" s="927"/>
      <c r="AK41" s="927"/>
      <c r="AL41" s="927"/>
      <c r="AM41" s="927"/>
      <c r="AN41" s="927"/>
      <c r="AO41" s="928"/>
      <c r="AP41" s="2"/>
    </row>
    <row r="42" spans="2:86" ht="12" customHeight="1" x14ac:dyDescent="0.15">
      <c r="B42" s="872"/>
      <c r="C42" s="877"/>
      <c r="D42" s="875"/>
      <c r="E42" s="875"/>
      <c r="F42" s="875"/>
      <c r="G42" s="875"/>
      <c r="H42" s="875"/>
      <c r="I42" s="875"/>
      <c r="J42" s="875"/>
      <c r="K42" s="925"/>
      <c r="L42" s="929"/>
      <c r="M42" s="929"/>
      <c r="N42" s="929"/>
      <c r="O42" s="929"/>
      <c r="P42" s="929"/>
      <c r="Q42" s="929"/>
      <c r="R42" s="929"/>
      <c r="S42" s="929"/>
      <c r="T42" s="929"/>
      <c r="U42" s="929"/>
      <c r="V42" s="929"/>
      <c r="W42" s="929"/>
      <c r="X42" s="929"/>
      <c r="Y42" s="929"/>
      <c r="Z42" s="929"/>
      <c r="AA42" s="929"/>
      <c r="AB42" s="929"/>
      <c r="AC42" s="929"/>
      <c r="AD42" s="929"/>
      <c r="AE42" s="929"/>
      <c r="AF42" s="929"/>
      <c r="AG42" s="929"/>
      <c r="AH42" s="929"/>
      <c r="AI42" s="929"/>
      <c r="AJ42" s="929"/>
      <c r="AK42" s="929"/>
      <c r="AL42" s="929"/>
      <c r="AM42" s="929"/>
      <c r="AN42" s="929"/>
      <c r="AO42" s="930"/>
      <c r="AP42" s="172"/>
      <c r="CD42" s="2"/>
      <c r="CE42" s="2"/>
      <c r="CF42" s="2"/>
      <c r="CG42" s="2"/>
      <c r="CH42" s="2"/>
    </row>
    <row r="43" spans="2:86" ht="12" customHeight="1" x14ac:dyDescent="0.15">
      <c r="B43" s="872"/>
      <c r="C43" s="877"/>
      <c r="D43" s="875"/>
      <c r="E43" s="875"/>
      <c r="F43" s="875"/>
      <c r="G43" s="875"/>
      <c r="H43" s="875"/>
      <c r="I43" s="875"/>
      <c r="J43" s="876"/>
      <c r="K43" s="917" t="s">
        <v>953</v>
      </c>
      <c r="L43" s="917"/>
      <c r="M43" s="917"/>
      <c r="N43" s="917"/>
      <c r="O43" s="917"/>
      <c r="P43" s="917"/>
      <c r="Q43" s="917"/>
      <c r="R43" s="917"/>
      <c r="S43" s="917"/>
      <c r="T43" s="917"/>
      <c r="U43" s="917"/>
      <c r="V43" s="917"/>
      <c r="W43" s="917"/>
      <c r="X43" s="917"/>
      <c r="Y43" s="917"/>
      <c r="Z43" s="917"/>
      <c r="AA43" s="917"/>
      <c r="AB43" s="917"/>
      <c r="AC43" s="917"/>
      <c r="AD43" s="917"/>
      <c r="AE43" s="917"/>
      <c r="AF43" s="917"/>
      <c r="AG43" s="917"/>
      <c r="AH43" s="917"/>
      <c r="AI43" s="917"/>
      <c r="AJ43" s="917"/>
      <c r="AK43" s="917"/>
      <c r="AL43" s="917"/>
      <c r="AM43" s="917"/>
      <c r="AN43" s="917"/>
      <c r="AO43" s="917"/>
      <c r="AP43" s="172"/>
      <c r="CD43" s="2"/>
      <c r="CE43" s="2"/>
      <c r="CF43" s="2"/>
      <c r="CG43" s="2"/>
      <c r="CH43" s="2"/>
    </row>
    <row r="44" spans="2:86" ht="12" customHeight="1" x14ac:dyDescent="0.15">
      <c r="B44" s="872"/>
      <c r="C44" s="877"/>
      <c r="D44" s="875"/>
      <c r="E44" s="875"/>
      <c r="F44" s="875"/>
      <c r="G44" s="875"/>
      <c r="H44" s="875"/>
      <c r="I44" s="875"/>
      <c r="J44" s="876"/>
      <c r="K44" s="918" t="s">
        <v>954</v>
      </c>
      <c r="L44" s="919"/>
      <c r="M44" s="919"/>
      <c r="N44" s="919"/>
      <c r="O44" s="919"/>
      <c r="P44" s="919"/>
      <c r="Q44" s="919"/>
      <c r="R44" s="919"/>
      <c r="S44" s="919"/>
      <c r="T44" s="919"/>
      <c r="U44" s="919"/>
      <c r="V44" s="919"/>
      <c r="W44" s="919"/>
      <c r="X44" s="919"/>
      <c r="Y44" s="919"/>
      <c r="Z44" s="919"/>
      <c r="AA44" s="919"/>
      <c r="AB44" s="919"/>
      <c r="AC44" s="919"/>
      <c r="AD44" s="919"/>
      <c r="AE44" s="919"/>
      <c r="AF44" s="919"/>
      <c r="AG44" s="919"/>
      <c r="AH44" s="919"/>
      <c r="AI44" s="919"/>
      <c r="AJ44" s="919"/>
      <c r="AK44" s="919"/>
      <c r="AL44" s="919"/>
      <c r="AM44" s="919"/>
      <c r="AN44" s="919"/>
      <c r="AO44" s="920"/>
      <c r="AP44" s="172"/>
      <c r="CD44" s="2"/>
      <c r="CE44" s="2"/>
      <c r="CF44" s="2"/>
      <c r="CG44" s="2"/>
      <c r="CH44" s="2"/>
    </row>
    <row r="45" spans="2:86" ht="12" customHeight="1" x14ac:dyDescent="0.15">
      <c r="B45" s="480"/>
      <c r="C45" s="878"/>
      <c r="D45" s="879"/>
      <c r="E45" s="879"/>
      <c r="F45" s="879"/>
      <c r="G45" s="879"/>
      <c r="H45" s="879"/>
      <c r="I45" s="879"/>
      <c r="J45" s="880"/>
      <c r="K45" s="921" t="s">
        <v>955</v>
      </c>
      <c r="L45" s="922"/>
      <c r="M45" s="922"/>
      <c r="N45" s="922"/>
      <c r="O45" s="922"/>
      <c r="P45" s="922"/>
      <c r="Q45" s="922"/>
      <c r="R45" s="922"/>
      <c r="S45" s="922"/>
      <c r="T45" s="922"/>
      <c r="U45" s="922"/>
      <c r="V45" s="922"/>
      <c r="W45" s="922"/>
      <c r="X45" s="922"/>
      <c r="Y45" s="922"/>
      <c r="Z45" s="922"/>
      <c r="AA45" s="922"/>
      <c r="AB45" s="922"/>
      <c r="AC45" s="922"/>
      <c r="AD45" s="922"/>
      <c r="AE45" s="922"/>
      <c r="AF45" s="922"/>
      <c r="AG45" s="922"/>
      <c r="AH45" s="922"/>
      <c r="AI45" s="922"/>
      <c r="AJ45" s="922"/>
      <c r="AK45" s="922"/>
      <c r="AL45" s="922"/>
      <c r="AM45" s="922"/>
      <c r="AN45" s="922"/>
      <c r="AO45" s="923"/>
      <c r="AP45" s="172"/>
      <c r="CD45" s="2"/>
      <c r="CE45" s="2"/>
      <c r="CF45" s="2"/>
      <c r="CG45" s="2"/>
      <c r="CH45" s="2"/>
    </row>
    <row r="46" spans="2:86" ht="12" customHeight="1" x14ac:dyDescent="0.2">
      <c r="B46" s="159" t="s">
        <v>956</v>
      </c>
      <c r="C46" s="181"/>
      <c r="D46" s="181"/>
      <c r="E46" s="181"/>
      <c r="F46" s="181"/>
      <c r="G46" s="181"/>
      <c r="H46" s="181"/>
      <c r="I46" s="181"/>
      <c r="J46" s="181"/>
      <c r="K46" s="193"/>
      <c r="L46" s="193"/>
      <c r="M46" s="193"/>
      <c r="N46" s="193"/>
      <c r="O46" s="193"/>
      <c r="P46" s="193"/>
      <c r="Q46" s="193"/>
      <c r="R46" s="193"/>
      <c r="S46" s="193"/>
      <c r="T46" s="193"/>
      <c r="U46" s="193"/>
      <c r="V46" s="193"/>
      <c r="W46" s="193"/>
      <c r="X46" s="193"/>
      <c r="Y46" s="193"/>
      <c r="Z46" s="193"/>
      <c r="AA46" s="193"/>
      <c r="AB46" s="193"/>
      <c r="AC46" s="193"/>
      <c r="AD46" s="193"/>
      <c r="AE46" s="193"/>
      <c r="AF46" s="193"/>
      <c r="AG46" s="193"/>
      <c r="AH46" s="193"/>
      <c r="AI46" s="193"/>
      <c r="AJ46" s="193"/>
      <c r="AK46" s="193"/>
      <c r="AL46" s="193"/>
      <c r="AM46" s="193"/>
      <c r="AN46" s="193"/>
      <c r="AO46" s="193"/>
      <c r="AP46" s="172"/>
      <c r="CD46" s="2"/>
      <c r="CE46" s="2"/>
      <c r="CF46" s="2"/>
      <c r="CG46" s="2"/>
      <c r="CH46" s="2"/>
    </row>
    <row r="47" spans="2:86" s="159" customFormat="1" ht="12" customHeight="1" x14ac:dyDescent="0.15">
      <c r="B47" s="2" t="s">
        <v>957</v>
      </c>
      <c r="AP47" s="172"/>
      <c r="AQ47" s="172"/>
      <c r="AR47" s="172"/>
      <c r="AS47" s="172"/>
      <c r="AT47" s="172"/>
      <c r="AU47" s="172"/>
      <c r="AV47" s="172"/>
      <c r="AW47" s="172"/>
      <c r="AX47" s="172"/>
      <c r="AY47" s="172"/>
      <c r="AZ47" s="172"/>
      <c r="BA47" s="172"/>
      <c r="BB47" s="172"/>
      <c r="BC47" s="172"/>
      <c r="BD47" s="172"/>
      <c r="BE47" s="172"/>
      <c r="BF47" s="172"/>
      <c r="BG47" s="172"/>
      <c r="BH47" s="172"/>
      <c r="BI47" s="172"/>
      <c r="BJ47" s="172"/>
      <c r="BK47" s="172"/>
      <c r="BL47" s="172"/>
      <c r="BM47" s="172"/>
      <c r="BN47" s="172"/>
      <c r="BO47" s="172"/>
      <c r="BP47" s="172"/>
      <c r="BQ47" s="172"/>
      <c r="BR47" s="172"/>
      <c r="BS47" s="172"/>
      <c r="BT47" s="172"/>
      <c r="BU47" s="172"/>
      <c r="BV47" s="172"/>
      <c r="BW47" s="172"/>
      <c r="BX47" s="172"/>
      <c r="BY47" s="172"/>
      <c r="BZ47" s="172"/>
      <c r="CA47" s="172"/>
      <c r="CB47" s="172"/>
      <c r="CC47" s="172"/>
    </row>
    <row r="48" spans="2:86" ht="12" customHeight="1" x14ac:dyDescent="0.15">
      <c r="B48" s="2" t="s">
        <v>958</v>
      </c>
      <c r="AP48" s="172"/>
      <c r="CD48" s="2"/>
      <c r="CE48" s="2"/>
      <c r="CF48" s="2"/>
      <c r="CG48" s="2"/>
      <c r="CH48" s="2"/>
    </row>
    <row r="49" spans="2:86" ht="12" customHeight="1" x14ac:dyDescent="0.15">
      <c r="B49" s="2" t="s">
        <v>959</v>
      </c>
      <c r="AP49" s="172"/>
      <c r="CD49" s="2"/>
      <c r="CE49" s="2"/>
      <c r="CF49" s="2"/>
      <c r="CG49" s="2"/>
      <c r="CH49" s="2"/>
    </row>
    <row r="50" spans="2:86" ht="12" customHeight="1" x14ac:dyDescent="0.15">
      <c r="B50" s="2" t="s">
        <v>960</v>
      </c>
    </row>
    <row r="51" spans="2:86" ht="12" customHeight="1" x14ac:dyDescent="0.15">
      <c r="B51" s="2" t="s">
        <v>961</v>
      </c>
    </row>
    <row r="52" spans="2:86" ht="12" customHeight="1" x14ac:dyDescent="0.15">
      <c r="B52" s="2" t="s">
        <v>962</v>
      </c>
    </row>
    <row r="53" spans="2:86" x14ac:dyDescent="0.15">
      <c r="B53" s="2" t="s">
        <v>963</v>
      </c>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9"/>
  <conditionalFormatting sqref="Y11:AB34 AG11:AJ34">
    <cfRule type="expression" dxfId="197" priority="3">
      <formula>$AQ11=2</formula>
    </cfRule>
  </conditionalFormatting>
  <conditionalFormatting sqref="Y11:AF34">
    <cfRule type="expression" dxfId="196" priority="2">
      <formula>$AQ11=3</formula>
    </cfRule>
  </conditionalFormatting>
  <conditionalFormatting sqref="AC11:AJ34">
    <cfRule type="expression" dxfId="195" priority="1">
      <formula>$AQ11=1</formula>
    </cfRule>
  </conditionalFormatting>
  <dataValidations count="2">
    <dataValidation type="list" allowBlank="1" showInputMessage="1" showErrorMessage="1" sqref="N11:O34" xr:uid="{FA9297C1-33AC-409B-9B39-91F0596E545A}">
      <formula1>INDIRECT(L11)</formula1>
    </dataValidation>
    <dataValidation type="list" allowBlank="1" showInputMessage="1" showErrorMessage="1" sqref="Y11:AB34" xr:uid="{D267EBB7-C23B-4AAF-BD6A-8E3E4794C278}">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1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C67810-5D72-420F-B0DA-93569106291B}">
  <sheetPr codeName="Sheet163"/>
  <dimension ref="B1:CH53"/>
  <sheetViews>
    <sheetView showGridLines="0" showZeros="0" view="pageBreakPreview" zoomScale="85" zoomScaleNormal="85" zoomScaleSheetLayoutView="85"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1" customWidth="1"/>
    <col min="43" max="86" width="4.125" style="172" customWidth="1"/>
    <col min="87" max="99" width="8" style="2" customWidth="1"/>
    <col min="100" max="110" width="9" style="2"/>
    <col min="111" max="111" width="14" style="2" bestFit="1" customWidth="1"/>
    <col min="112" max="16384" width="9" style="2"/>
  </cols>
  <sheetData>
    <row r="1" spans="2:86" ht="12" customHeight="1" x14ac:dyDescent="0.15">
      <c r="AU1" s="860" t="s">
        <v>909</v>
      </c>
      <c r="AV1" s="861" t="s">
        <v>910</v>
      </c>
      <c r="AW1" s="861"/>
      <c r="AX1" s="861"/>
      <c r="AY1" s="855" t="s">
        <v>911</v>
      </c>
      <c r="AZ1" s="855"/>
      <c r="BA1" s="855"/>
      <c r="BB1" s="855"/>
      <c r="BC1" s="855"/>
      <c r="BD1" s="855"/>
      <c r="BE1" s="855"/>
      <c r="BF1" s="855"/>
      <c r="BG1" s="855"/>
      <c r="BH1" s="855"/>
      <c r="BI1" s="855"/>
      <c r="BJ1" s="855"/>
      <c r="BK1" s="855" t="s">
        <v>912</v>
      </c>
      <c r="BL1" s="855"/>
      <c r="BM1" s="855"/>
      <c r="BN1" s="855"/>
      <c r="BO1" s="855"/>
      <c r="BP1" s="855"/>
      <c r="BQ1" s="855"/>
      <c r="BR1" s="855"/>
      <c r="BS1" s="855"/>
      <c r="BT1" s="855"/>
      <c r="BU1" s="855"/>
      <c r="BV1" s="855"/>
      <c r="BW1" s="857"/>
      <c r="BX1" s="857"/>
      <c r="BY1" s="857"/>
      <c r="BZ1" s="857"/>
      <c r="CA1" s="857"/>
      <c r="CB1" s="857"/>
      <c r="CC1" s="857"/>
      <c r="CD1" s="857"/>
      <c r="CE1" s="857"/>
      <c r="CF1" s="857"/>
      <c r="CG1" s="857"/>
      <c r="CH1" s="857"/>
    </row>
    <row r="2" spans="2:86" ht="8.25" customHeight="1" x14ac:dyDescent="0.15">
      <c r="AU2" s="860"/>
      <c r="AV2" s="861" t="s">
        <v>913</v>
      </c>
      <c r="AW2" s="862" t="s">
        <v>914</v>
      </c>
      <c r="AX2" s="862" t="s">
        <v>915</v>
      </c>
      <c r="AY2" s="855" t="s">
        <v>916</v>
      </c>
      <c r="AZ2" s="855"/>
      <c r="BA2" s="855"/>
      <c r="BB2" s="855"/>
      <c r="BC2" s="855"/>
      <c r="BD2" s="855"/>
      <c r="BE2" s="855"/>
      <c r="BF2" s="855"/>
      <c r="BG2" s="855"/>
      <c r="BH2" s="855"/>
      <c r="BI2" s="855"/>
      <c r="BJ2" s="855"/>
      <c r="BK2" s="855" t="s">
        <v>917</v>
      </c>
      <c r="BL2" s="855"/>
      <c r="BM2" s="855"/>
      <c r="BN2" s="855"/>
      <c r="BO2" s="855" t="s">
        <v>918</v>
      </c>
      <c r="BP2" s="855"/>
      <c r="BQ2" s="855"/>
      <c r="BR2" s="855"/>
      <c r="BS2" s="855"/>
      <c r="BT2" s="855"/>
      <c r="BU2" s="855"/>
      <c r="BV2" s="855"/>
      <c r="BW2" s="856"/>
      <c r="BX2" s="856"/>
      <c r="BY2" s="856"/>
      <c r="BZ2" s="856"/>
      <c r="CA2" s="857"/>
      <c r="CB2" s="857"/>
      <c r="CC2" s="857"/>
      <c r="CD2" s="857"/>
      <c r="CE2" s="857"/>
      <c r="CF2" s="857"/>
      <c r="CG2" s="857"/>
      <c r="CH2" s="857"/>
    </row>
    <row r="3" spans="2:86" ht="24.95" customHeight="1" x14ac:dyDescent="0.15">
      <c r="B3" s="568" t="s">
        <v>919</v>
      </c>
      <c r="C3" s="858"/>
      <c r="D3" s="858"/>
      <c r="E3" s="859"/>
      <c r="F3" s="859"/>
      <c r="G3" s="859"/>
      <c r="H3" s="859"/>
      <c r="I3" s="859"/>
      <c r="J3" s="859"/>
      <c r="K3" s="858"/>
      <c r="L3" s="858"/>
      <c r="M3" s="858"/>
      <c r="N3" s="858"/>
      <c r="O3" s="858"/>
      <c r="P3" s="858"/>
      <c r="Q3" s="858"/>
      <c r="R3" s="858"/>
      <c r="S3" s="858"/>
      <c r="T3" s="858"/>
      <c r="U3" s="858"/>
      <c r="V3" s="858"/>
      <c r="W3" s="858"/>
      <c r="X3" s="858"/>
      <c r="Y3" s="858"/>
      <c r="Z3" s="858"/>
      <c r="AA3" s="858"/>
      <c r="AB3" s="858"/>
      <c r="AC3" s="858"/>
      <c r="AD3" s="858"/>
      <c r="AE3" s="858"/>
      <c r="AF3" s="858"/>
      <c r="AG3" s="858"/>
      <c r="AH3" s="858"/>
      <c r="AI3" s="858"/>
      <c r="AJ3" s="858"/>
      <c r="AK3" s="858"/>
      <c r="AL3" s="858"/>
      <c r="AM3" s="858"/>
      <c r="AN3" s="858"/>
      <c r="AO3" s="858"/>
      <c r="AU3" s="860"/>
      <c r="AV3" s="861"/>
      <c r="AW3" s="862"/>
      <c r="AX3" s="862"/>
      <c r="AY3" s="855" t="s">
        <v>920</v>
      </c>
      <c r="AZ3" s="855"/>
      <c r="BA3" s="855"/>
      <c r="BB3" s="855"/>
      <c r="BC3" s="855" t="s">
        <v>921</v>
      </c>
      <c r="BD3" s="855"/>
      <c r="BE3" s="855"/>
      <c r="BF3" s="855"/>
      <c r="BG3" s="855" t="s">
        <v>922</v>
      </c>
      <c r="BH3" s="855"/>
      <c r="BI3" s="855"/>
      <c r="BJ3" s="855"/>
      <c r="BK3" s="855" t="s">
        <v>923</v>
      </c>
      <c r="BL3" s="855"/>
      <c r="BM3" s="855"/>
      <c r="BN3" s="855"/>
      <c r="BO3" s="855" t="s">
        <v>921</v>
      </c>
      <c r="BP3" s="855"/>
      <c r="BQ3" s="855"/>
      <c r="BR3" s="855"/>
      <c r="BS3" s="855" t="s">
        <v>922</v>
      </c>
      <c r="BT3" s="855"/>
      <c r="BU3" s="855"/>
      <c r="BV3" s="855"/>
      <c r="BW3" s="857"/>
      <c r="BX3" s="857"/>
      <c r="BY3" s="857"/>
      <c r="BZ3" s="857"/>
      <c r="CA3" s="857"/>
      <c r="CB3" s="857"/>
      <c r="CC3" s="857"/>
      <c r="CD3" s="857"/>
      <c r="CE3" s="857"/>
      <c r="CF3" s="857"/>
      <c r="CG3" s="857"/>
      <c r="CH3" s="857"/>
    </row>
    <row r="4" spans="2:86" ht="18" customHeight="1" x14ac:dyDescent="0.15">
      <c r="B4" s="401" t="s">
        <v>8</v>
      </c>
      <c r="C4" s="401"/>
      <c r="D4" s="401"/>
      <c r="E4" s="624" t="s">
        <v>542</v>
      </c>
      <c r="F4" s="625"/>
      <c r="G4" s="625"/>
      <c r="H4" s="625"/>
      <c r="I4" s="625"/>
      <c r="J4" s="626"/>
      <c r="K4" s="496" t="s">
        <v>9</v>
      </c>
      <c r="L4" s="496"/>
      <c r="M4" s="496"/>
      <c r="N4" s="648" t="s">
        <v>543</v>
      </c>
      <c r="O4" s="648"/>
      <c r="P4" s="648"/>
      <c r="Q4" s="648"/>
      <c r="R4" s="648"/>
      <c r="S4" s="648"/>
      <c r="T4" s="498" t="s">
        <v>924</v>
      </c>
      <c r="U4" s="499"/>
      <c r="V4" s="499"/>
      <c r="W4" s="499"/>
      <c r="X4" s="500"/>
      <c r="Y4" s="870" t="s">
        <v>545</v>
      </c>
      <c r="Z4" s="870"/>
      <c r="AA4" s="870"/>
      <c r="AB4" s="870"/>
      <c r="AC4" s="870"/>
      <c r="AD4" s="870"/>
      <c r="AE4" s="870"/>
      <c r="AF4" s="870"/>
      <c r="AG4" s="498" t="s">
        <v>546</v>
      </c>
      <c r="AH4" s="499"/>
      <c r="AI4" s="499"/>
      <c r="AJ4" s="500"/>
      <c r="AK4" s="863">
        <v>45621</v>
      </c>
      <c r="AL4" s="864"/>
      <c r="AM4" s="864"/>
      <c r="AN4" s="864"/>
      <c r="AO4" s="865"/>
      <c r="AU4" s="860"/>
      <c r="AV4" s="861"/>
      <c r="AW4" s="862"/>
      <c r="AX4" s="862"/>
      <c r="AY4" s="173" t="s">
        <v>925</v>
      </c>
      <c r="AZ4" s="173" t="s">
        <v>926</v>
      </c>
      <c r="BA4" s="173" t="s">
        <v>927</v>
      </c>
      <c r="BB4" s="173" t="s">
        <v>928</v>
      </c>
      <c r="BC4" s="173" t="s">
        <v>925</v>
      </c>
      <c r="BD4" s="173" t="s">
        <v>926</v>
      </c>
      <c r="BE4" s="173" t="s">
        <v>927</v>
      </c>
      <c r="BF4" s="173" t="s">
        <v>928</v>
      </c>
      <c r="BG4" s="173" t="s">
        <v>925</v>
      </c>
      <c r="BH4" s="173" t="s">
        <v>926</v>
      </c>
      <c r="BI4" s="173" t="s">
        <v>927</v>
      </c>
      <c r="BJ4" s="173" t="s">
        <v>928</v>
      </c>
      <c r="BK4" s="173" t="s">
        <v>925</v>
      </c>
      <c r="BL4" s="173" t="s">
        <v>926</v>
      </c>
      <c r="BM4" s="173" t="s">
        <v>927</v>
      </c>
      <c r="BN4" s="173" t="s">
        <v>928</v>
      </c>
      <c r="BO4" s="173" t="s">
        <v>925</v>
      </c>
      <c r="BP4" s="173" t="s">
        <v>926</v>
      </c>
      <c r="BQ4" s="173" t="s">
        <v>927</v>
      </c>
      <c r="BR4" s="173" t="s">
        <v>928</v>
      </c>
      <c r="BS4" s="173" t="s">
        <v>925</v>
      </c>
      <c r="BT4" s="173" t="s">
        <v>926</v>
      </c>
      <c r="BU4" s="173" t="s">
        <v>927</v>
      </c>
      <c r="BV4" s="173" t="s">
        <v>928</v>
      </c>
      <c r="BW4" s="5"/>
      <c r="BX4" s="5"/>
      <c r="BY4" s="5"/>
      <c r="BZ4" s="5"/>
      <c r="CA4" s="5"/>
      <c r="CB4" s="5"/>
      <c r="CC4" s="5"/>
      <c r="CD4" s="5"/>
      <c r="CE4" s="5"/>
      <c r="CF4" s="5"/>
      <c r="CG4" s="5"/>
      <c r="CH4" s="5"/>
    </row>
    <row r="5" spans="2:86" ht="18" customHeight="1" x14ac:dyDescent="0.15">
      <c r="B5" s="409" t="s">
        <v>0</v>
      </c>
      <c r="C5" s="409"/>
      <c r="D5" s="409"/>
      <c r="E5" s="634" t="s">
        <v>547</v>
      </c>
      <c r="F5" s="635"/>
      <c r="G5" s="635"/>
      <c r="H5" s="635"/>
      <c r="I5" s="635"/>
      <c r="J5" s="636"/>
      <c r="K5" s="528" t="s">
        <v>1</v>
      </c>
      <c r="L5" s="528"/>
      <c r="M5" s="528"/>
      <c r="N5" s="648" t="s">
        <v>548</v>
      </c>
      <c r="O5" s="648"/>
      <c r="P5" s="648"/>
      <c r="Q5" s="648"/>
      <c r="R5" s="648"/>
      <c r="S5" s="648"/>
      <c r="T5" s="501"/>
      <c r="U5" s="502"/>
      <c r="V5" s="502"/>
      <c r="W5" s="502"/>
      <c r="X5" s="503"/>
      <c r="Y5" s="869" t="s">
        <v>549</v>
      </c>
      <c r="Z5" s="869"/>
      <c r="AA5" s="869"/>
      <c r="AB5" s="869"/>
      <c r="AC5" s="869"/>
      <c r="AD5" s="869"/>
      <c r="AE5" s="869"/>
      <c r="AF5" s="869"/>
      <c r="AG5" s="632"/>
      <c r="AH5" s="650"/>
      <c r="AI5" s="650"/>
      <c r="AJ5" s="633"/>
      <c r="AK5" s="866"/>
      <c r="AL5" s="867"/>
      <c r="AM5" s="867"/>
      <c r="AN5" s="867"/>
      <c r="AO5" s="868"/>
      <c r="AU5" s="860"/>
      <c r="AV5" s="174" t="str">
        <f>N7</f>
        <v>S064</v>
      </c>
      <c r="AW5" s="175">
        <f>R7</f>
        <v>6.3</v>
      </c>
      <c r="AX5" s="176" t="str">
        <f>AM35</f>
        <v>Ⅱ</v>
      </c>
      <c r="AY5" s="176">
        <f>Y37</f>
        <v>0</v>
      </c>
      <c r="AZ5" s="176">
        <f t="shared" ref="AZ5:BJ5" si="0">Z37</f>
        <v>0</v>
      </c>
      <c r="BA5" s="176">
        <f t="shared" si="0"/>
        <v>0</v>
      </c>
      <c r="BB5" s="176">
        <f>AB37</f>
        <v>0</v>
      </c>
      <c r="BC5" s="176">
        <f t="shared" si="0"/>
        <v>0</v>
      </c>
      <c r="BD5" s="176">
        <f>AD37</f>
        <v>0</v>
      </c>
      <c r="BE5" s="176">
        <f>AE37</f>
        <v>0</v>
      </c>
      <c r="BF5" s="176">
        <f t="shared" si="0"/>
        <v>1</v>
      </c>
      <c r="BG5" s="176">
        <f t="shared" si="0"/>
        <v>0</v>
      </c>
      <c r="BH5" s="176">
        <f t="shared" si="0"/>
        <v>0</v>
      </c>
      <c r="BI5" s="176">
        <f>AI37</f>
        <v>0</v>
      </c>
      <c r="BJ5" s="176">
        <f t="shared" si="0"/>
        <v>0</v>
      </c>
      <c r="BK5" s="176" t="str">
        <f>IF(Y37&gt;0,R7,"")</f>
        <v/>
      </c>
      <c r="BL5" s="177" t="str">
        <f>IF(Y37&gt;0,"",IF(Z37&gt;0,R7,""))</f>
        <v/>
      </c>
      <c r="BM5" s="177" t="str">
        <f>IF(Y37+Z37&gt;0,"",IF(AA37&gt;0,R7,""))</f>
        <v/>
      </c>
      <c r="BN5" s="177" t="str">
        <f>IF(Y37+Z37+AA37&gt;0,"",IF(AB37&gt;0,R7,""))</f>
        <v/>
      </c>
      <c r="BO5" s="176">
        <f>AC35</f>
        <v>0</v>
      </c>
      <c r="BP5" s="176">
        <f t="shared" ref="BP5:BQ5" si="1">AD35</f>
        <v>0</v>
      </c>
      <c r="BQ5" s="176">
        <f t="shared" si="1"/>
        <v>0</v>
      </c>
      <c r="BR5" s="176">
        <f>AF35</f>
        <v>0.13</v>
      </c>
      <c r="BS5" s="176">
        <f>AG35</f>
        <v>0</v>
      </c>
      <c r="BT5" s="176">
        <f>AH35</f>
        <v>0</v>
      </c>
      <c r="BU5" s="176">
        <f>AI35</f>
        <v>0</v>
      </c>
      <c r="BV5" s="176">
        <f>AJ35</f>
        <v>0</v>
      </c>
      <c r="BW5" s="178"/>
      <c r="BX5" s="179"/>
      <c r="BY5" s="179"/>
      <c r="BZ5" s="179"/>
      <c r="CA5" s="180"/>
      <c r="CB5" s="180"/>
      <c r="CC5" s="180"/>
      <c r="CD5" s="180"/>
      <c r="CE5" s="180"/>
      <c r="CF5" s="180"/>
      <c r="CG5" s="180"/>
      <c r="CH5" s="180"/>
    </row>
    <row r="6" spans="2:86" ht="12" customHeight="1" x14ac:dyDescent="0.15">
      <c r="B6" s="871" t="s">
        <v>929</v>
      </c>
      <c r="C6" s="873"/>
      <c r="D6" s="874"/>
      <c r="E6" s="875"/>
      <c r="F6" s="875"/>
      <c r="G6" s="875"/>
      <c r="H6" s="875"/>
      <c r="I6" s="875"/>
      <c r="J6" s="876"/>
      <c r="K6" s="881" t="s">
        <v>930</v>
      </c>
      <c r="L6" s="882"/>
      <c r="M6" s="882"/>
      <c r="N6" s="882"/>
      <c r="O6" s="882"/>
      <c r="P6" s="882"/>
      <c r="Q6" s="882"/>
      <c r="R6" s="882"/>
      <c r="S6" s="882"/>
      <c r="T6" s="882"/>
      <c r="U6" s="882"/>
      <c r="V6" s="882"/>
      <c r="W6" s="882"/>
      <c r="X6" s="882"/>
      <c r="Y6" s="882"/>
      <c r="Z6" s="882"/>
      <c r="AA6" s="882"/>
      <c r="AB6" s="882"/>
      <c r="AC6" s="882"/>
      <c r="AD6" s="882"/>
      <c r="AE6" s="882"/>
      <c r="AF6" s="882"/>
      <c r="AG6" s="882"/>
      <c r="AH6" s="882"/>
      <c r="AI6" s="882"/>
      <c r="AJ6" s="882"/>
      <c r="AK6" s="882"/>
      <c r="AL6" s="882"/>
      <c r="AM6" s="882"/>
      <c r="AN6" s="882"/>
      <c r="AO6" s="883"/>
      <c r="AP6" s="2"/>
    </row>
    <row r="7" spans="2:86" ht="12" customHeight="1" x14ac:dyDescent="0.15">
      <c r="B7" s="872"/>
      <c r="C7" s="877"/>
      <c r="D7" s="875"/>
      <c r="E7" s="875"/>
      <c r="F7" s="875"/>
      <c r="G7" s="875"/>
      <c r="H7" s="875"/>
      <c r="I7" s="875"/>
      <c r="J7" s="876"/>
      <c r="K7" s="884" t="s">
        <v>931</v>
      </c>
      <c r="L7" s="885"/>
      <c r="M7" s="886"/>
      <c r="N7" s="887" t="s">
        <v>646</v>
      </c>
      <c r="O7" s="888"/>
      <c r="P7" s="884" t="s">
        <v>932</v>
      </c>
      <c r="Q7" s="886"/>
      <c r="R7" s="889">
        <v>6.3</v>
      </c>
      <c r="S7" s="890"/>
      <c r="T7" s="891"/>
      <c r="U7" s="892" t="s">
        <v>933</v>
      </c>
      <c r="V7" s="893"/>
      <c r="W7" s="892" t="s">
        <v>934</v>
      </c>
      <c r="X7" s="893"/>
      <c r="Y7" s="886" t="s">
        <v>935</v>
      </c>
      <c r="Z7" s="898"/>
      <c r="AA7" s="898"/>
      <c r="AB7" s="898"/>
      <c r="AC7" s="892" t="s">
        <v>936</v>
      </c>
      <c r="AD7" s="899"/>
      <c r="AE7" s="899"/>
      <c r="AF7" s="899"/>
      <c r="AG7" s="899"/>
      <c r="AH7" s="899"/>
      <c r="AI7" s="899"/>
      <c r="AJ7" s="893"/>
      <c r="AK7" s="892" t="s">
        <v>937</v>
      </c>
      <c r="AL7" s="899"/>
      <c r="AM7" s="899"/>
      <c r="AN7" s="901"/>
      <c r="AO7" s="902"/>
      <c r="AP7" s="2"/>
      <c r="AW7" s="182"/>
    </row>
    <row r="8" spans="2:86" ht="12" customHeight="1" x14ac:dyDescent="0.15">
      <c r="B8" s="872"/>
      <c r="C8" s="877"/>
      <c r="D8" s="875"/>
      <c r="E8" s="875"/>
      <c r="F8" s="875"/>
      <c r="G8" s="875"/>
      <c r="H8" s="875"/>
      <c r="I8" s="875"/>
      <c r="J8" s="876"/>
      <c r="K8" s="898" t="s">
        <v>731</v>
      </c>
      <c r="L8" s="898" t="s">
        <v>560</v>
      </c>
      <c r="M8" s="898"/>
      <c r="N8" s="898" t="s">
        <v>561</v>
      </c>
      <c r="O8" s="898"/>
      <c r="P8" s="898" t="s">
        <v>938</v>
      </c>
      <c r="Q8" s="898"/>
      <c r="R8" s="898" t="s">
        <v>939</v>
      </c>
      <c r="S8" s="898"/>
      <c r="T8" s="898"/>
      <c r="U8" s="894"/>
      <c r="V8" s="895"/>
      <c r="W8" s="894"/>
      <c r="X8" s="895"/>
      <c r="Y8" s="886"/>
      <c r="Z8" s="898"/>
      <c r="AA8" s="898"/>
      <c r="AB8" s="898"/>
      <c r="AC8" s="896"/>
      <c r="AD8" s="900"/>
      <c r="AE8" s="900"/>
      <c r="AF8" s="900"/>
      <c r="AG8" s="900"/>
      <c r="AH8" s="900"/>
      <c r="AI8" s="900"/>
      <c r="AJ8" s="897"/>
      <c r="AK8" s="894"/>
      <c r="AL8" s="903"/>
      <c r="AM8" s="903"/>
      <c r="AN8" s="904"/>
      <c r="AO8" s="905"/>
      <c r="AP8" s="2"/>
    </row>
    <row r="9" spans="2:86" ht="12" customHeight="1" x14ac:dyDescent="0.15">
      <c r="B9" s="872"/>
      <c r="C9" s="877"/>
      <c r="D9" s="875"/>
      <c r="E9" s="875"/>
      <c r="F9" s="875"/>
      <c r="G9" s="875"/>
      <c r="H9" s="875"/>
      <c r="I9" s="875"/>
      <c r="J9" s="876"/>
      <c r="K9" s="898"/>
      <c r="L9" s="898"/>
      <c r="M9" s="898"/>
      <c r="N9" s="898"/>
      <c r="O9" s="898"/>
      <c r="P9" s="898"/>
      <c r="Q9" s="898"/>
      <c r="R9" s="898"/>
      <c r="S9" s="898"/>
      <c r="T9" s="898"/>
      <c r="U9" s="894"/>
      <c r="V9" s="895"/>
      <c r="W9" s="894"/>
      <c r="X9" s="895"/>
      <c r="Y9" s="886" t="s">
        <v>940</v>
      </c>
      <c r="Z9" s="898"/>
      <c r="AA9" s="898"/>
      <c r="AB9" s="898"/>
      <c r="AC9" s="898" t="s">
        <v>941</v>
      </c>
      <c r="AD9" s="898"/>
      <c r="AE9" s="898"/>
      <c r="AF9" s="898"/>
      <c r="AG9" s="898" t="s">
        <v>942</v>
      </c>
      <c r="AH9" s="898"/>
      <c r="AI9" s="898"/>
      <c r="AJ9" s="898"/>
      <c r="AK9" s="894"/>
      <c r="AL9" s="903"/>
      <c r="AM9" s="903"/>
      <c r="AN9" s="904"/>
      <c r="AO9" s="905"/>
      <c r="AP9" s="2"/>
    </row>
    <row r="10" spans="2:86" ht="12" customHeight="1" x14ac:dyDescent="0.15">
      <c r="B10" s="872"/>
      <c r="C10" s="877"/>
      <c r="D10" s="875"/>
      <c r="E10" s="875"/>
      <c r="F10" s="875"/>
      <c r="G10" s="875"/>
      <c r="H10" s="875"/>
      <c r="I10" s="875"/>
      <c r="J10" s="876"/>
      <c r="K10" s="898"/>
      <c r="L10" s="898"/>
      <c r="M10" s="898"/>
      <c r="N10" s="898"/>
      <c r="O10" s="898"/>
      <c r="P10" s="898"/>
      <c r="Q10" s="898"/>
      <c r="R10" s="898"/>
      <c r="S10" s="898"/>
      <c r="T10" s="898"/>
      <c r="U10" s="896"/>
      <c r="V10" s="897"/>
      <c r="W10" s="896"/>
      <c r="X10" s="897"/>
      <c r="Y10" s="183" t="s">
        <v>527</v>
      </c>
      <c r="Z10" s="184" t="s">
        <v>526</v>
      </c>
      <c r="AA10" s="184" t="s">
        <v>943</v>
      </c>
      <c r="AB10" s="184" t="s">
        <v>944</v>
      </c>
      <c r="AC10" s="184" t="s">
        <v>527</v>
      </c>
      <c r="AD10" s="184" t="s">
        <v>526</v>
      </c>
      <c r="AE10" s="184" t="s">
        <v>943</v>
      </c>
      <c r="AF10" s="184" t="s">
        <v>944</v>
      </c>
      <c r="AG10" s="184" t="s">
        <v>527</v>
      </c>
      <c r="AH10" s="184" t="s">
        <v>526</v>
      </c>
      <c r="AI10" s="184" t="s">
        <v>943</v>
      </c>
      <c r="AJ10" s="184" t="s">
        <v>944</v>
      </c>
      <c r="AK10" s="896"/>
      <c r="AL10" s="900"/>
      <c r="AM10" s="900"/>
      <c r="AN10" s="906"/>
      <c r="AO10" s="907"/>
      <c r="AP10" s="2"/>
    </row>
    <row r="11" spans="2:86" ht="12" customHeight="1" x14ac:dyDescent="0.15">
      <c r="B11" s="872"/>
      <c r="C11" s="877"/>
      <c r="D11" s="875"/>
      <c r="E11" s="875"/>
      <c r="F11" s="875"/>
      <c r="G11" s="875"/>
      <c r="H11" s="875"/>
      <c r="I11" s="875"/>
      <c r="J11" s="876"/>
      <c r="K11" s="185">
        <v>1</v>
      </c>
      <c r="L11" s="908" t="s">
        <v>574</v>
      </c>
      <c r="M11" s="910"/>
      <c r="N11" s="908" t="s">
        <v>588</v>
      </c>
      <c r="O11" s="910"/>
      <c r="P11" s="908" t="s">
        <v>576</v>
      </c>
      <c r="Q11" s="910"/>
      <c r="R11" s="606" t="s">
        <v>269</v>
      </c>
      <c r="S11" s="606"/>
      <c r="T11" s="606"/>
      <c r="U11" s="908" t="s">
        <v>582</v>
      </c>
      <c r="V11" s="910"/>
      <c r="W11" s="908"/>
      <c r="X11" s="910"/>
      <c r="Y11" s="186"/>
      <c r="Z11" s="187"/>
      <c r="AA11" s="187"/>
      <c r="AB11" s="187"/>
      <c r="AC11" s="188"/>
      <c r="AD11" s="188"/>
      <c r="AE11" s="188"/>
      <c r="AF11" s="188">
        <v>0.13</v>
      </c>
      <c r="AG11" s="188"/>
      <c r="AH11" s="188"/>
      <c r="AI11" s="188"/>
      <c r="AJ11" s="188"/>
      <c r="AK11" s="908"/>
      <c r="AL11" s="909"/>
      <c r="AM11" s="909"/>
      <c r="AN11" s="909"/>
      <c r="AO11" s="910"/>
      <c r="AP11" s="2"/>
      <c r="AQ11" s="189">
        <f>IF(P11="材質劣化",2,IF(P11="漏水",3,1))</f>
        <v>2</v>
      </c>
    </row>
    <row r="12" spans="2:86" ht="12" customHeight="1" x14ac:dyDescent="0.15">
      <c r="B12" s="872"/>
      <c r="C12" s="877"/>
      <c r="D12" s="875"/>
      <c r="E12" s="875"/>
      <c r="F12" s="875"/>
      <c r="G12" s="875"/>
      <c r="H12" s="875"/>
      <c r="I12" s="875"/>
      <c r="J12" s="876"/>
      <c r="K12" s="185"/>
      <c r="L12" s="908"/>
      <c r="M12" s="910"/>
      <c r="N12" s="908"/>
      <c r="O12" s="910"/>
      <c r="P12" s="908"/>
      <c r="Q12" s="910"/>
      <c r="R12" s="606"/>
      <c r="S12" s="606"/>
      <c r="T12" s="606"/>
      <c r="U12" s="908"/>
      <c r="V12" s="910"/>
      <c r="W12" s="908"/>
      <c r="X12" s="910"/>
      <c r="Y12" s="186"/>
      <c r="Z12" s="187"/>
      <c r="AA12" s="187"/>
      <c r="AB12" s="187"/>
      <c r="AC12" s="188"/>
      <c r="AD12" s="188"/>
      <c r="AE12" s="188"/>
      <c r="AF12" s="188"/>
      <c r="AG12" s="188"/>
      <c r="AH12" s="188"/>
      <c r="AI12" s="188"/>
      <c r="AJ12" s="188"/>
      <c r="AK12" s="908"/>
      <c r="AL12" s="909"/>
      <c r="AM12" s="909"/>
      <c r="AN12" s="909"/>
      <c r="AO12" s="910"/>
      <c r="AP12" s="2"/>
      <c r="AQ12" s="189">
        <f>IF(P12="材質劣化",2,IF(P12="漏水",3,1))</f>
        <v>1</v>
      </c>
    </row>
    <row r="13" spans="2:86" ht="12" customHeight="1" x14ac:dyDescent="0.15">
      <c r="B13" s="872"/>
      <c r="C13" s="877"/>
      <c r="D13" s="875"/>
      <c r="E13" s="875"/>
      <c r="F13" s="875"/>
      <c r="G13" s="875"/>
      <c r="H13" s="875"/>
      <c r="I13" s="875"/>
      <c r="J13" s="876"/>
      <c r="K13" s="185"/>
      <c r="L13" s="908"/>
      <c r="M13" s="910"/>
      <c r="N13" s="908"/>
      <c r="O13" s="910"/>
      <c r="P13" s="908"/>
      <c r="Q13" s="910"/>
      <c r="R13" s="604"/>
      <c r="S13" s="620"/>
      <c r="T13" s="605"/>
      <c r="U13" s="908"/>
      <c r="V13" s="910"/>
      <c r="W13" s="908"/>
      <c r="X13" s="910"/>
      <c r="Y13" s="186"/>
      <c r="Z13" s="187"/>
      <c r="AA13" s="187"/>
      <c r="AB13" s="187"/>
      <c r="AC13" s="188"/>
      <c r="AD13" s="188"/>
      <c r="AE13" s="188"/>
      <c r="AF13" s="188"/>
      <c r="AG13" s="188"/>
      <c r="AH13" s="188"/>
      <c r="AI13" s="188"/>
      <c r="AJ13" s="188"/>
      <c r="AK13" s="908"/>
      <c r="AL13" s="909"/>
      <c r="AM13" s="909"/>
      <c r="AN13" s="909"/>
      <c r="AO13" s="910"/>
      <c r="AP13" s="2"/>
      <c r="AQ13" s="189">
        <f t="shared" ref="AQ13:AQ34" si="2">IF(P13="材質劣化",2,IF(P13="漏水",3,1))</f>
        <v>1</v>
      </c>
    </row>
    <row r="14" spans="2:86" ht="12" customHeight="1" x14ac:dyDescent="0.15">
      <c r="B14" s="872"/>
      <c r="C14" s="877"/>
      <c r="D14" s="875"/>
      <c r="E14" s="875"/>
      <c r="F14" s="875"/>
      <c r="G14" s="875"/>
      <c r="H14" s="875"/>
      <c r="I14" s="875"/>
      <c r="J14" s="876"/>
      <c r="K14" s="185"/>
      <c r="L14" s="908"/>
      <c r="M14" s="910"/>
      <c r="N14" s="908"/>
      <c r="O14" s="910"/>
      <c r="P14" s="908"/>
      <c r="Q14" s="910"/>
      <c r="R14" s="604"/>
      <c r="S14" s="620"/>
      <c r="T14" s="605"/>
      <c r="U14" s="908"/>
      <c r="V14" s="910"/>
      <c r="W14" s="908"/>
      <c r="X14" s="910"/>
      <c r="Y14" s="186"/>
      <c r="Z14" s="187"/>
      <c r="AA14" s="187"/>
      <c r="AB14" s="187"/>
      <c r="AC14" s="188"/>
      <c r="AD14" s="188"/>
      <c r="AE14" s="188"/>
      <c r="AF14" s="188"/>
      <c r="AG14" s="188"/>
      <c r="AH14" s="188"/>
      <c r="AI14" s="188"/>
      <c r="AJ14" s="188"/>
      <c r="AK14" s="908"/>
      <c r="AL14" s="909"/>
      <c r="AM14" s="909"/>
      <c r="AN14" s="909"/>
      <c r="AO14" s="910"/>
      <c r="AP14" s="2"/>
      <c r="AQ14" s="189">
        <f t="shared" si="2"/>
        <v>1</v>
      </c>
    </row>
    <row r="15" spans="2:86" ht="12" customHeight="1" x14ac:dyDescent="0.15">
      <c r="B15" s="872"/>
      <c r="C15" s="877"/>
      <c r="D15" s="875"/>
      <c r="E15" s="875"/>
      <c r="F15" s="875"/>
      <c r="G15" s="875"/>
      <c r="H15" s="875"/>
      <c r="I15" s="875"/>
      <c r="J15" s="876"/>
      <c r="K15" s="185"/>
      <c r="L15" s="908"/>
      <c r="M15" s="910"/>
      <c r="N15" s="908"/>
      <c r="O15" s="910"/>
      <c r="P15" s="908"/>
      <c r="Q15" s="910"/>
      <c r="R15" s="604"/>
      <c r="S15" s="620"/>
      <c r="T15" s="605"/>
      <c r="U15" s="908"/>
      <c r="V15" s="910"/>
      <c r="W15" s="908"/>
      <c r="X15" s="910"/>
      <c r="Y15" s="186"/>
      <c r="Z15" s="187"/>
      <c r="AA15" s="187"/>
      <c r="AB15" s="187"/>
      <c r="AC15" s="188"/>
      <c r="AD15" s="188"/>
      <c r="AE15" s="188"/>
      <c r="AF15" s="188"/>
      <c r="AG15" s="188"/>
      <c r="AH15" s="188"/>
      <c r="AI15" s="188"/>
      <c r="AJ15" s="188"/>
      <c r="AK15" s="908"/>
      <c r="AL15" s="909"/>
      <c r="AM15" s="909"/>
      <c r="AN15" s="909"/>
      <c r="AO15" s="910"/>
      <c r="AP15" s="2"/>
      <c r="AQ15" s="189">
        <f t="shared" si="2"/>
        <v>1</v>
      </c>
    </row>
    <row r="16" spans="2:86" ht="12" customHeight="1" x14ac:dyDescent="0.15">
      <c r="B16" s="872"/>
      <c r="C16" s="877"/>
      <c r="D16" s="875"/>
      <c r="E16" s="875"/>
      <c r="F16" s="875"/>
      <c r="G16" s="875"/>
      <c r="H16" s="875"/>
      <c r="I16" s="875"/>
      <c r="J16" s="876"/>
      <c r="K16" s="185"/>
      <c r="L16" s="908"/>
      <c r="M16" s="910"/>
      <c r="N16" s="908"/>
      <c r="O16" s="910"/>
      <c r="P16" s="908"/>
      <c r="Q16" s="910"/>
      <c r="R16" s="604"/>
      <c r="S16" s="620"/>
      <c r="T16" s="605"/>
      <c r="U16" s="908"/>
      <c r="V16" s="910"/>
      <c r="W16" s="908"/>
      <c r="X16" s="910"/>
      <c r="Y16" s="186"/>
      <c r="Z16" s="187"/>
      <c r="AA16" s="187"/>
      <c r="AB16" s="187"/>
      <c r="AC16" s="188"/>
      <c r="AD16" s="188"/>
      <c r="AE16" s="188"/>
      <c r="AF16" s="188"/>
      <c r="AG16" s="188"/>
      <c r="AH16" s="188"/>
      <c r="AI16" s="188"/>
      <c r="AJ16" s="188"/>
      <c r="AK16" s="908"/>
      <c r="AL16" s="909"/>
      <c r="AM16" s="909"/>
      <c r="AN16" s="909"/>
      <c r="AO16" s="910"/>
      <c r="AP16" s="2"/>
      <c r="AQ16" s="189">
        <f t="shared" si="2"/>
        <v>1</v>
      </c>
    </row>
    <row r="17" spans="2:46" ht="12" customHeight="1" x14ac:dyDescent="0.15">
      <c r="B17" s="872"/>
      <c r="C17" s="877"/>
      <c r="D17" s="875"/>
      <c r="E17" s="875"/>
      <c r="F17" s="875"/>
      <c r="G17" s="875"/>
      <c r="H17" s="875"/>
      <c r="I17" s="875"/>
      <c r="J17" s="876"/>
      <c r="K17" s="185"/>
      <c r="L17" s="908"/>
      <c r="M17" s="910"/>
      <c r="N17" s="908"/>
      <c r="O17" s="910"/>
      <c r="P17" s="908"/>
      <c r="Q17" s="910"/>
      <c r="R17" s="604"/>
      <c r="S17" s="620"/>
      <c r="T17" s="605"/>
      <c r="U17" s="908"/>
      <c r="V17" s="910"/>
      <c r="W17" s="908"/>
      <c r="X17" s="910"/>
      <c r="Y17" s="186"/>
      <c r="Z17" s="187"/>
      <c r="AA17" s="187"/>
      <c r="AB17" s="187"/>
      <c r="AC17" s="188"/>
      <c r="AD17" s="188"/>
      <c r="AE17" s="188"/>
      <c r="AF17" s="188"/>
      <c r="AG17" s="188"/>
      <c r="AH17" s="188"/>
      <c r="AI17" s="188"/>
      <c r="AJ17" s="188"/>
      <c r="AK17" s="908"/>
      <c r="AL17" s="909"/>
      <c r="AM17" s="909"/>
      <c r="AN17" s="909"/>
      <c r="AO17" s="910"/>
      <c r="AP17" s="2"/>
      <c r="AQ17" s="189">
        <f t="shared" si="2"/>
        <v>1</v>
      </c>
    </row>
    <row r="18" spans="2:46" ht="12" customHeight="1" x14ac:dyDescent="0.15">
      <c r="B18" s="872"/>
      <c r="C18" s="877"/>
      <c r="D18" s="875"/>
      <c r="E18" s="875"/>
      <c r="F18" s="875"/>
      <c r="G18" s="875"/>
      <c r="H18" s="875"/>
      <c r="I18" s="875"/>
      <c r="J18" s="876"/>
      <c r="K18" s="185"/>
      <c r="L18" s="908"/>
      <c r="M18" s="910"/>
      <c r="N18" s="908"/>
      <c r="O18" s="910"/>
      <c r="P18" s="908"/>
      <c r="Q18" s="910"/>
      <c r="R18" s="604"/>
      <c r="S18" s="620"/>
      <c r="T18" s="605"/>
      <c r="U18" s="908"/>
      <c r="V18" s="910"/>
      <c r="W18" s="908"/>
      <c r="X18" s="910"/>
      <c r="Y18" s="186"/>
      <c r="Z18" s="187"/>
      <c r="AA18" s="187"/>
      <c r="AB18" s="187"/>
      <c r="AC18" s="188"/>
      <c r="AD18" s="188"/>
      <c r="AE18" s="188"/>
      <c r="AF18" s="188"/>
      <c r="AG18" s="188"/>
      <c r="AH18" s="188"/>
      <c r="AI18" s="188"/>
      <c r="AJ18" s="188"/>
      <c r="AK18" s="908"/>
      <c r="AL18" s="909"/>
      <c r="AM18" s="909"/>
      <c r="AN18" s="909"/>
      <c r="AO18" s="910"/>
      <c r="AP18" s="2"/>
      <c r="AQ18" s="189">
        <f t="shared" si="2"/>
        <v>1</v>
      </c>
    </row>
    <row r="19" spans="2:46" ht="12" customHeight="1" x14ac:dyDescent="0.15">
      <c r="B19" s="872"/>
      <c r="C19" s="877"/>
      <c r="D19" s="875"/>
      <c r="E19" s="875"/>
      <c r="F19" s="875"/>
      <c r="G19" s="875"/>
      <c r="H19" s="875"/>
      <c r="I19" s="875"/>
      <c r="J19" s="876"/>
      <c r="K19" s="185"/>
      <c r="L19" s="908"/>
      <c r="M19" s="910"/>
      <c r="N19" s="908"/>
      <c r="O19" s="910"/>
      <c r="P19" s="908"/>
      <c r="Q19" s="910"/>
      <c r="R19" s="604"/>
      <c r="S19" s="620"/>
      <c r="T19" s="605"/>
      <c r="U19" s="908"/>
      <c r="V19" s="910"/>
      <c r="W19" s="908"/>
      <c r="X19" s="910"/>
      <c r="Y19" s="186"/>
      <c r="Z19" s="187"/>
      <c r="AA19" s="187"/>
      <c r="AB19" s="187"/>
      <c r="AC19" s="188"/>
      <c r="AD19" s="188"/>
      <c r="AE19" s="188"/>
      <c r="AF19" s="188"/>
      <c r="AG19" s="188"/>
      <c r="AH19" s="188"/>
      <c r="AI19" s="188"/>
      <c r="AJ19" s="188"/>
      <c r="AK19" s="908"/>
      <c r="AL19" s="909"/>
      <c r="AM19" s="909"/>
      <c r="AN19" s="909"/>
      <c r="AO19" s="910"/>
      <c r="AP19" s="2"/>
      <c r="AQ19" s="189">
        <f t="shared" si="2"/>
        <v>1</v>
      </c>
    </row>
    <row r="20" spans="2:46" ht="12" customHeight="1" x14ac:dyDescent="0.15">
      <c r="B20" s="872"/>
      <c r="C20" s="877"/>
      <c r="D20" s="875"/>
      <c r="E20" s="875"/>
      <c r="F20" s="875"/>
      <c r="G20" s="875"/>
      <c r="H20" s="875"/>
      <c r="I20" s="875"/>
      <c r="J20" s="876"/>
      <c r="K20" s="185"/>
      <c r="L20" s="908"/>
      <c r="M20" s="910"/>
      <c r="N20" s="908"/>
      <c r="O20" s="910"/>
      <c r="P20" s="908"/>
      <c r="Q20" s="910"/>
      <c r="R20" s="604"/>
      <c r="S20" s="620"/>
      <c r="T20" s="605"/>
      <c r="U20" s="908"/>
      <c r="V20" s="910"/>
      <c r="W20" s="908"/>
      <c r="X20" s="910"/>
      <c r="Y20" s="186"/>
      <c r="Z20" s="187"/>
      <c r="AA20" s="187"/>
      <c r="AB20" s="187"/>
      <c r="AC20" s="188"/>
      <c r="AD20" s="188"/>
      <c r="AE20" s="188"/>
      <c r="AF20" s="188"/>
      <c r="AG20" s="188"/>
      <c r="AH20" s="188"/>
      <c r="AI20" s="188"/>
      <c r="AJ20" s="188"/>
      <c r="AK20" s="908"/>
      <c r="AL20" s="909"/>
      <c r="AM20" s="909"/>
      <c r="AN20" s="909"/>
      <c r="AO20" s="910"/>
      <c r="AP20" s="2"/>
      <c r="AQ20" s="189">
        <f t="shared" si="2"/>
        <v>1</v>
      </c>
    </row>
    <row r="21" spans="2:46" ht="12" customHeight="1" x14ac:dyDescent="0.15">
      <c r="B21" s="872"/>
      <c r="C21" s="877"/>
      <c r="D21" s="875"/>
      <c r="E21" s="875"/>
      <c r="F21" s="875"/>
      <c r="G21" s="875"/>
      <c r="H21" s="875"/>
      <c r="I21" s="875"/>
      <c r="J21" s="876"/>
      <c r="K21" s="185"/>
      <c r="L21" s="908"/>
      <c r="M21" s="910"/>
      <c r="N21" s="908"/>
      <c r="O21" s="910"/>
      <c r="P21" s="908"/>
      <c r="Q21" s="910"/>
      <c r="R21" s="604"/>
      <c r="S21" s="620"/>
      <c r="T21" s="605"/>
      <c r="U21" s="908"/>
      <c r="V21" s="910"/>
      <c r="W21" s="908"/>
      <c r="X21" s="910"/>
      <c r="Y21" s="186"/>
      <c r="Z21" s="187"/>
      <c r="AA21" s="187"/>
      <c r="AB21" s="187"/>
      <c r="AC21" s="188"/>
      <c r="AD21" s="188"/>
      <c r="AE21" s="188"/>
      <c r="AF21" s="188"/>
      <c r="AG21" s="188"/>
      <c r="AH21" s="188"/>
      <c r="AI21" s="188"/>
      <c r="AJ21" s="188"/>
      <c r="AK21" s="908"/>
      <c r="AL21" s="909"/>
      <c r="AM21" s="909"/>
      <c r="AN21" s="909"/>
      <c r="AO21" s="910"/>
      <c r="AP21" s="2"/>
      <c r="AQ21" s="189">
        <f>IF(P21="材質劣化",2,IF(P21="漏水",3,1))</f>
        <v>1</v>
      </c>
    </row>
    <row r="22" spans="2:46" ht="12" customHeight="1" x14ac:dyDescent="0.15">
      <c r="B22" s="872"/>
      <c r="C22" s="877"/>
      <c r="D22" s="875"/>
      <c r="E22" s="875"/>
      <c r="F22" s="875"/>
      <c r="G22" s="875"/>
      <c r="H22" s="875"/>
      <c r="I22" s="875"/>
      <c r="J22" s="876"/>
      <c r="K22" s="185"/>
      <c r="L22" s="908"/>
      <c r="M22" s="910"/>
      <c r="N22" s="908"/>
      <c r="O22" s="910"/>
      <c r="P22" s="908"/>
      <c r="Q22" s="910"/>
      <c r="R22" s="604"/>
      <c r="S22" s="620"/>
      <c r="T22" s="605"/>
      <c r="U22" s="908"/>
      <c r="V22" s="910"/>
      <c r="W22" s="908"/>
      <c r="X22" s="910"/>
      <c r="Y22" s="186"/>
      <c r="Z22" s="187"/>
      <c r="AA22" s="187"/>
      <c r="AB22" s="187"/>
      <c r="AC22" s="188"/>
      <c r="AD22" s="188"/>
      <c r="AE22" s="188"/>
      <c r="AF22" s="188"/>
      <c r="AG22" s="188"/>
      <c r="AH22" s="188"/>
      <c r="AI22" s="188"/>
      <c r="AJ22" s="188"/>
      <c r="AK22" s="908"/>
      <c r="AL22" s="909"/>
      <c r="AM22" s="909"/>
      <c r="AN22" s="909"/>
      <c r="AO22" s="910"/>
      <c r="AP22" s="2"/>
      <c r="AQ22" s="189">
        <f t="shared" si="2"/>
        <v>1</v>
      </c>
    </row>
    <row r="23" spans="2:46" ht="12" customHeight="1" x14ac:dyDescent="0.15">
      <c r="B23" s="872"/>
      <c r="C23" s="877"/>
      <c r="D23" s="875"/>
      <c r="E23" s="875"/>
      <c r="F23" s="875"/>
      <c r="G23" s="875"/>
      <c r="H23" s="875"/>
      <c r="I23" s="875"/>
      <c r="J23" s="876"/>
      <c r="K23" s="185"/>
      <c r="L23" s="908"/>
      <c r="M23" s="910"/>
      <c r="N23" s="908"/>
      <c r="O23" s="910"/>
      <c r="P23" s="908"/>
      <c r="Q23" s="910"/>
      <c r="R23" s="604"/>
      <c r="S23" s="620"/>
      <c r="T23" s="605"/>
      <c r="U23" s="908"/>
      <c r="V23" s="910"/>
      <c r="W23" s="908"/>
      <c r="X23" s="910"/>
      <c r="Y23" s="186"/>
      <c r="Z23" s="187"/>
      <c r="AA23" s="187"/>
      <c r="AB23" s="187"/>
      <c r="AC23" s="188"/>
      <c r="AD23" s="188"/>
      <c r="AE23" s="188"/>
      <c r="AF23" s="188"/>
      <c r="AG23" s="188"/>
      <c r="AH23" s="188"/>
      <c r="AI23" s="188"/>
      <c r="AJ23" s="188"/>
      <c r="AK23" s="908"/>
      <c r="AL23" s="909"/>
      <c r="AM23" s="909"/>
      <c r="AN23" s="909"/>
      <c r="AO23" s="910"/>
      <c r="AP23" s="2"/>
      <c r="AQ23" s="189">
        <f t="shared" si="2"/>
        <v>1</v>
      </c>
    </row>
    <row r="24" spans="2:46" ht="12" customHeight="1" x14ac:dyDescent="0.15">
      <c r="B24" s="872"/>
      <c r="C24" s="877"/>
      <c r="D24" s="875"/>
      <c r="E24" s="875"/>
      <c r="F24" s="875"/>
      <c r="G24" s="875"/>
      <c r="H24" s="875"/>
      <c r="I24" s="875"/>
      <c r="J24" s="876"/>
      <c r="K24" s="185"/>
      <c r="L24" s="908"/>
      <c r="M24" s="910"/>
      <c r="N24" s="908"/>
      <c r="O24" s="910"/>
      <c r="P24" s="908"/>
      <c r="Q24" s="910"/>
      <c r="R24" s="604"/>
      <c r="S24" s="620"/>
      <c r="T24" s="605"/>
      <c r="U24" s="908"/>
      <c r="V24" s="910"/>
      <c r="W24" s="908"/>
      <c r="X24" s="910"/>
      <c r="Y24" s="186"/>
      <c r="Z24" s="187"/>
      <c r="AA24" s="187"/>
      <c r="AB24" s="187"/>
      <c r="AC24" s="188"/>
      <c r="AD24" s="188"/>
      <c r="AE24" s="188"/>
      <c r="AF24" s="188"/>
      <c r="AG24" s="188"/>
      <c r="AH24" s="188"/>
      <c r="AI24" s="188"/>
      <c r="AJ24" s="188"/>
      <c r="AK24" s="908"/>
      <c r="AL24" s="909"/>
      <c r="AM24" s="909"/>
      <c r="AN24" s="909"/>
      <c r="AO24" s="910"/>
      <c r="AP24" s="2"/>
      <c r="AQ24" s="189">
        <f t="shared" si="2"/>
        <v>1</v>
      </c>
    </row>
    <row r="25" spans="2:46" ht="12" customHeight="1" x14ac:dyDescent="0.15">
      <c r="B25" s="872"/>
      <c r="C25" s="877"/>
      <c r="D25" s="875"/>
      <c r="E25" s="875"/>
      <c r="F25" s="875"/>
      <c r="G25" s="875"/>
      <c r="H25" s="875"/>
      <c r="I25" s="875"/>
      <c r="J25" s="876"/>
      <c r="K25" s="185"/>
      <c r="L25" s="908"/>
      <c r="M25" s="910"/>
      <c r="N25" s="908"/>
      <c r="O25" s="910"/>
      <c r="P25" s="908"/>
      <c r="Q25" s="910"/>
      <c r="R25" s="604"/>
      <c r="S25" s="620"/>
      <c r="T25" s="605"/>
      <c r="U25" s="908"/>
      <c r="V25" s="910"/>
      <c r="W25" s="908"/>
      <c r="X25" s="910"/>
      <c r="Y25" s="186"/>
      <c r="Z25" s="187"/>
      <c r="AA25" s="187"/>
      <c r="AB25" s="187"/>
      <c r="AC25" s="188"/>
      <c r="AD25" s="188"/>
      <c r="AE25" s="188"/>
      <c r="AF25" s="188"/>
      <c r="AG25" s="188"/>
      <c r="AH25" s="188"/>
      <c r="AI25" s="188"/>
      <c r="AJ25" s="188"/>
      <c r="AK25" s="908"/>
      <c r="AL25" s="909"/>
      <c r="AM25" s="909"/>
      <c r="AN25" s="909"/>
      <c r="AO25" s="910"/>
      <c r="AP25" s="2"/>
      <c r="AQ25" s="189">
        <f t="shared" si="2"/>
        <v>1</v>
      </c>
    </row>
    <row r="26" spans="2:46" ht="12" customHeight="1" x14ac:dyDescent="0.15">
      <c r="B26" s="872"/>
      <c r="C26" s="877"/>
      <c r="D26" s="875"/>
      <c r="E26" s="875"/>
      <c r="F26" s="875"/>
      <c r="G26" s="875"/>
      <c r="H26" s="875"/>
      <c r="I26" s="875"/>
      <c r="J26" s="876"/>
      <c r="K26" s="185"/>
      <c r="L26" s="908"/>
      <c r="M26" s="910"/>
      <c r="N26" s="908"/>
      <c r="O26" s="910"/>
      <c r="P26" s="908"/>
      <c r="Q26" s="910"/>
      <c r="R26" s="604"/>
      <c r="S26" s="620"/>
      <c r="T26" s="605"/>
      <c r="U26" s="908"/>
      <c r="V26" s="910"/>
      <c r="W26" s="908"/>
      <c r="X26" s="910"/>
      <c r="Y26" s="186"/>
      <c r="Z26" s="187"/>
      <c r="AA26" s="187"/>
      <c r="AB26" s="187"/>
      <c r="AC26" s="188"/>
      <c r="AD26" s="188"/>
      <c r="AE26" s="188"/>
      <c r="AF26" s="188"/>
      <c r="AG26" s="188"/>
      <c r="AH26" s="188"/>
      <c r="AI26" s="188"/>
      <c r="AJ26" s="188"/>
      <c r="AK26" s="908"/>
      <c r="AL26" s="909"/>
      <c r="AM26" s="909"/>
      <c r="AN26" s="909"/>
      <c r="AO26" s="910"/>
      <c r="AP26" s="2"/>
      <c r="AQ26" s="189">
        <f t="shared" si="2"/>
        <v>1</v>
      </c>
    </row>
    <row r="27" spans="2:46" ht="12" customHeight="1" x14ac:dyDescent="0.15">
      <c r="B27" s="872"/>
      <c r="C27" s="877"/>
      <c r="D27" s="875"/>
      <c r="E27" s="875"/>
      <c r="F27" s="875"/>
      <c r="G27" s="875"/>
      <c r="H27" s="875"/>
      <c r="I27" s="875"/>
      <c r="J27" s="876"/>
      <c r="K27" s="185"/>
      <c r="L27" s="908"/>
      <c r="M27" s="910"/>
      <c r="N27" s="908"/>
      <c r="O27" s="910"/>
      <c r="P27" s="908"/>
      <c r="Q27" s="910"/>
      <c r="R27" s="604"/>
      <c r="S27" s="620"/>
      <c r="T27" s="605"/>
      <c r="U27" s="908"/>
      <c r="V27" s="910"/>
      <c r="W27" s="908"/>
      <c r="X27" s="910"/>
      <c r="Y27" s="186"/>
      <c r="Z27" s="187"/>
      <c r="AA27" s="187"/>
      <c r="AB27" s="187"/>
      <c r="AC27" s="188"/>
      <c r="AD27" s="188"/>
      <c r="AE27" s="188"/>
      <c r="AF27" s="188"/>
      <c r="AG27" s="188"/>
      <c r="AH27" s="188"/>
      <c r="AI27" s="188"/>
      <c r="AJ27" s="188"/>
      <c r="AK27" s="908"/>
      <c r="AL27" s="909"/>
      <c r="AM27" s="909"/>
      <c r="AN27" s="909"/>
      <c r="AO27" s="910"/>
      <c r="AP27" s="2"/>
      <c r="AQ27" s="189">
        <f t="shared" si="2"/>
        <v>1</v>
      </c>
    </row>
    <row r="28" spans="2:46" ht="12" customHeight="1" x14ac:dyDescent="0.15">
      <c r="B28" s="872"/>
      <c r="C28" s="877"/>
      <c r="D28" s="875"/>
      <c r="E28" s="875"/>
      <c r="F28" s="875"/>
      <c r="G28" s="875"/>
      <c r="H28" s="875"/>
      <c r="I28" s="875"/>
      <c r="J28" s="876"/>
      <c r="K28" s="185"/>
      <c r="L28" s="908"/>
      <c r="M28" s="910"/>
      <c r="N28" s="908"/>
      <c r="O28" s="910"/>
      <c r="P28" s="908"/>
      <c r="Q28" s="910"/>
      <c r="R28" s="604"/>
      <c r="S28" s="620"/>
      <c r="T28" s="605"/>
      <c r="U28" s="908"/>
      <c r="V28" s="910"/>
      <c r="W28" s="908"/>
      <c r="X28" s="910"/>
      <c r="Y28" s="186"/>
      <c r="Z28" s="187"/>
      <c r="AA28" s="187"/>
      <c r="AB28" s="187"/>
      <c r="AC28" s="188"/>
      <c r="AD28" s="188"/>
      <c r="AE28" s="188"/>
      <c r="AF28" s="188"/>
      <c r="AG28" s="188"/>
      <c r="AH28" s="188"/>
      <c r="AI28" s="188"/>
      <c r="AJ28" s="188"/>
      <c r="AK28" s="908"/>
      <c r="AL28" s="909"/>
      <c r="AM28" s="909"/>
      <c r="AN28" s="909"/>
      <c r="AO28" s="910"/>
      <c r="AP28" s="2"/>
      <c r="AQ28" s="189">
        <f t="shared" si="2"/>
        <v>1</v>
      </c>
    </row>
    <row r="29" spans="2:46" ht="12" customHeight="1" x14ac:dyDescent="0.15">
      <c r="B29" s="872"/>
      <c r="C29" s="877"/>
      <c r="D29" s="875"/>
      <c r="E29" s="875"/>
      <c r="F29" s="875"/>
      <c r="G29" s="875"/>
      <c r="H29" s="875"/>
      <c r="I29" s="875"/>
      <c r="J29" s="876"/>
      <c r="K29" s="185"/>
      <c r="L29" s="908"/>
      <c r="M29" s="910"/>
      <c r="N29" s="908"/>
      <c r="O29" s="910"/>
      <c r="P29" s="908"/>
      <c r="Q29" s="910"/>
      <c r="R29" s="604"/>
      <c r="S29" s="620"/>
      <c r="T29" s="605"/>
      <c r="U29" s="908"/>
      <c r="V29" s="910"/>
      <c r="W29" s="908"/>
      <c r="X29" s="910"/>
      <c r="Y29" s="186"/>
      <c r="Z29" s="187"/>
      <c r="AA29" s="187"/>
      <c r="AB29" s="187"/>
      <c r="AC29" s="188"/>
      <c r="AD29" s="188"/>
      <c r="AE29" s="188"/>
      <c r="AF29" s="188"/>
      <c r="AG29" s="188"/>
      <c r="AH29" s="188"/>
      <c r="AI29" s="188"/>
      <c r="AJ29" s="188"/>
      <c r="AK29" s="908"/>
      <c r="AL29" s="909"/>
      <c r="AM29" s="909"/>
      <c r="AN29" s="909"/>
      <c r="AO29" s="910"/>
      <c r="AP29" s="2"/>
      <c r="AQ29" s="189">
        <f t="shared" si="2"/>
        <v>1</v>
      </c>
    </row>
    <row r="30" spans="2:46" ht="12" customHeight="1" x14ac:dyDescent="0.15">
      <c r="B30" s="872"/>
      <c r="C30" s="877"/>
      <c r="D30" s="875"/>
      <c r="E30" s="875"/>
      <c r="F30" s="875"/>
      <c r="G30" s="875"/>
      <c r="H30" s="875"/>
      <c r="I30" s="875"/>
      <c r="J30" s="876"/>
      <c r="K30" s="185"/>
      <c r="L30" s="908"/>
      <c r="M30" s="910"/>
      <c r="N30" s="908"/>
      <c r="O30" s="910"/>
      <c r="P30" s="908"/>
      <c r="Q30" s="910"/>
      <c r="R30" s="604"/>
      <c r="S30" s="620"/>
      <c r="T30" s="605"/>
      <c r="U30" s="908"/>
      <c r="V30" s="910"/>
      <c r="W30" s="908"/>
      <c r="X30" s="910"/>
      <c r="Y30" s="186"/>
      <c r="Z30" s="187"/>
      <c r="AA30" s="187"/>
      <c r="AB30" s="187"/>
      <c r="AC30" s="188"/>
      <c r="AD30" s="188"/>
      <c r="AE30" s="188"/>
      <c r="AF30" s="188"/>
      <c r="AG30" s="188"/>
      <c r="AH30" s="188"/>
      <c r="AI30" s="188"/>
      <c r="AJ30" s="188"/>
      <c r="AK30" s="908"/>
      <c r="AL30" s="909"/>
      <c r="AM30" s="909"/>
      <c r="AN30" s="909"/>
      <c r="AO30" s="910"/>
      <c r="AP30" s="2"/>
      <c r="AQ30" s="189">
        <f t="shared" si="2"/>
        <v>1</v>
      </c>
    </row>
    <row r="31" spans="2:46" ht="12" customHeight="1" x14ac:dyDescent="0.15">
      <c r="B31" s="872"/>
      <c r="C31" s="877"/>
      <c r="D31" s="875"/>
      <c r="E31" s="875"/>
      <c r="F31" s="875"/>
      <c r="G31" s="875"/>
      <c r="H31" s="875"/>
      <c r="I31" s="875"/>
      <c r="J31" s="876"/>
      <c r="K31" s="185"/>
      <c r="L31" s="908"/>
      <c r="M31" s="910"/>
      <c r="N31" s="908"/>
      <c r="O31" s="910"/>
      <c r="P31" s="908"/>
      <c r="Q31" s="910"/>
      <c r="R31" s="604"/>
      <c r="S31" s="620"/>
      <c r="T31" s="605"/>
      <c r="U31" s="908"/>
      <c r="V31" s="910"/>
      <c r="W31" s="908"/>
      <c r="X31" s="910"/>
      <c r="Y31" s="186"/>
      <c r="Z31" s="187"/>
      <c r="AA31" s="187"/>
      <c r="AB31" s="187"/>
      <c r="AC31" s="188"/>
      <c r="AD31" s="188"/>
      <c r="AE31" s="188"/>
      <c r="AF31" s="188"/>
      <c r="AG31" s="188"/>
      <c r="AH31" s="188"/>
      <c r="AI31" s="188"/>
      <c r="AJ31" s="188"/>
      <c r="AK31" s="908"/>
      <c r="AL31" s="909"/>
      <c r="AM31" s="909"/>
      <c r="AN31" s="909"/>
      <c r="AO31" s="910"/>
      <c r="AP31" s="2"/>
      <c r="AQ31" s="189">
        <f t="shared" si="2"/>
        <v>1</v>
      </c>
    </row>
    <row r="32" spans="2:46" ht="12" customHeight="1" x14ac:dyDescent="0.15">
      <c r="B32" s="872"/>
      <c r="C32" s="877"/>
      <c r="D32" s="875"/>
      <c r="E32" s="875"/>
      <c r="F32" s="875"/>
      <c r="G32" s="875"/>
      <c r="H32" s="875"/>
      <c r="I32" s="875"/>
      <c r="J32" s="876"/>
      <c r="K32" s="185"/>
      <c r="L32" s="908"/>
      <c r="M32" s="910"/>
      <c r="N32" s="908"/>
      <c r="O32" s="910"/>
      <c r="P32" s="908"/>
      <c r="Q32" s="910"/>
      <c r="R32" s="604"/>
      <c r="S32" s="620"/>
      <c r="T32" s="605"/>
      <c r="U32" s="908"/>
      <c r="V32" s="910"/>
      <c r="W32" s="908"/>
      <c r="X32" s="910"/>
      <c r="Y32" s="186"/>
      <c r="Z32" s="187"/>
      <c r="AA32" s="187"/>
      <c r="AB32" s="187"/>
      <c r="AC32" s="188"/>
      <c r="AD32" s="188"/>
      <c r="AE32" s="188"/>
      <c r="AF32" s="188"/>
      <c r="AG32" s="188"/>
      <c r="AH32" s="188"/>
      <c r="AI32" s="188"/>
      <c r="AJ32" s="188"/>
      <c r="AK32" s="908"/>
      <c r="AL32" s="909"/>
      <c r="AM32" s="909"/>
      <c r="AN32" s="909"/>
      <c r="AO32" s="910"/>
      <c r="AP32" s="2"/>
      <c r="AQ32" s="189">
        <f t="shared" si="2"/>
        <v>1</v>
      </c>
      <c r="AS32" s="856"/>
      <c r="AT32" s="856"/>
    </row>
    <row r="33" spans="2:86" ht="12" customHeight="1" x14ac:dyDescent="0.15">
      <c r="B33" s="872"/>
      <c r="C33" s="877"/>
      <c r="D33" s="875"/>
      <c r="E33" s="875"/>
      <c r="F33" s="875"/>
      <c r="G33" s="875"/>
      <c r="H33" s="875"/>
      <c r="I33" s="875"/>
      <c r="J33" s="876"/>
      <c r="K33" s="185"/>
      <c r="L33" s="908"/>
      <c r="M33" s="910"/>
      <c r="N33" s="908"/>
      <c r="O33" s="910"/>
      <c r="P33" s="908"/>
      <c r="Q33" s="910"/>
      <c r="R33" s="604"/>
      <c r="S33" s="620"/>
      <c r="T33" s="605"/>
      <c r="U33" s="908"/>
      <c r="V33" s="910"/>
      <c r="W33" s="908"/>
      <c r="X33" s="910"/>
      <c r="Y33" s="186"/>
      <c r="Z33" s="187"/>
      <c r="AA33" s="187"/>
      <c r="AB33" s="187"/>
      <c r="AC33" s="188"/>
      <c r="AD33" s="188"/>
      <c r="AE33" s="188"/>
      <c r="AF33" s="188"/>
      <c r="AG33" s="188"/>
      <c r="AH33" s="188"/>
      <c r="AI33" s="188"/>
      <c r="AJ33" s="188"/>
      <c r="AK33" s="908"/>
      <c r="AL33" s="909"/>
      <c r="AM33" s="909"/>
      <c r="AN33" s="909"/>
      <c r="AO33" s="910"/>
      <c r="AP33" s="2"/>
      <c r="AQ33" s="189">
        <f t="shared" si="2"/>
        <v>1</v>
      </c>
      <c r="AS33" s="911"/>
      <c r="AT33" s="911"/>
    </row>
    <row r="34" spans="2:86" ht="12" customHeight="1" x14ac:dyDescent="0.15">
      <c r="B34" s="872"/>
      <c r="C34" s="877"/>
      <c r="D34" s="875"/>
      <c r="E34" s="875"/>
      <c r="F34" s="875"/>
      <c r="G34" s="875"/>
      <c r="H34" s="875"/>
      <c r="I34" s="875"/>
      <c r="J34" s="876"/>
      <c r="K34" s="185"/>
      <c r="L34" s="908"/>
      <c r="M34" s="910"/>
      <c r="N34" s="908"/>
      <c r="O34" s="910"/>
      <c r="P34" s="908"/>
      <c r="Q34" s="910"/>
      <c r="R34" s="604"/>
      <c r="S34" s="620"/>
      <c r="T34" s="605"/>
      <c r="U34" s="908"/>
      <c r="V34" s="910"/>
      <c r="W34" s="908"/>
      <c r="X34" s="910"/>
      <c r="Y34" s="186"/>
      <c r="Z34" s="187"/>
      <c r="AA34" s="187"/>
      <c r="AB34" s="187"/>
      <c r="AC34" s="188"/>
      <c r="AD34" s="188"/>
      <c r="AE34" s="188"/>
      <c r="AF34" s="188"/>
      <c r="AG34" s="188"/>
      <c r="AH34" s="188"/>
      <c r="AI34" s="188"/>
      <c r="AJ34" s="188"/>
      <c r="AK34" s="908"/>
      <c r="AL34" s="909"/>
      <c r="AM34" s="909"/>
      <c r="AN34" s="909"/>
      <c r="AO34" s="910"/>
      <c r="AP34" s="2"/>
      <c r="AQ34" s="189">
        <f t="shared" si="2"/>
        <v>1</v>
      </c>
      <c r="AS34" s="912"/>
      <c r="AT34" s="912"/>
    </row>
    <row r="35" spans="2:86" ht="12" customHeight="1" x14ac:dyDescent="0.15">
      <c r="B35" s="872"/>
      <c r="C35" s="877"/>
      <c r="D35" s="875"/>
      <c r="E35" s="875"/>
      <c r="F35" s="875"/>
      <c r="G35" s="875"/>
      <c r="H35" s="875"/>
      <c r="I35" s="875"/>
      <c r="J35" s="876"/>
      <c r="K35" s="913" t="s">
        <v>945</v>
      </c>
      <c r="L35" s="898" t="s">
        <v>946</v>
      </c>
      <c r="M35" s="898"/>
      <c r="N35" s="898"/>
      <c r="O35" s="898"/>
      <c r="P35" s="898"/>
      <c r="Q35" s="898"/>
      <c r="R35" s="898"/>
      <c r="S35" s="898"/>
      <c r="T35" s="898"/>
      <c r="U35" s="898"/>
      <c r="V35" s="898"/>
      <c r="W35" s="898"/>
      <c r="X35" s="898"/>
      <c r="Y35" s="884" t="s">
        <v>947</v>
      </c>
      <c r="Z35" s="885"/>
      <c r="AA35" s="885"/>
      <c r="AB35" s="886"/>
      <c r="AC35" s="190">
        <f t="shared" ref="AC35:AJ35" si="3">SUM(AC11:AC34)</f>
        <v>0</v>
      </c>
      <c r="AD35" s="190">
        <f t="shared" si="3"/>
        <v>0</v>
      </c>
      <c r="AE35" s="190">
        <f>SUM(AE11:AE34)</f>
        <v>0</v>
      </c>
      <c r="AF35" s="190">
        <f t="shared" si="3"/>
        <v>0.13</v>
      </c>
      <c r="AG35" s="190">
        <f t="shared" si="3"/>
        <v>0</v>
      </c>
      <c r="AH35" s="190">
        <f t="shared" si="3"/>
        <v>0</v>
      </c>
      <c r="AI35" s="190">
        <f t="shared" si="3"/>
        <v>0</v>
      </c>
      <c r="AJ35" s="191">
        <f t="shared" si="3"/>
        <v>0</v>
      </c>
      <c r="AK35" s="898" t="s">
        <v>948</v>
      </c>
      <c r="AL35" s="898"/>
      <c r="AM35" s="915" t="s">
        <v>949</v>
      </c>
      <c r="AN35" s="915"/>
      <c r="AO35" s="915"/>
      <c r="AP35" s="2"/>
    </row>
    <row r="36" spans="2:86" ht="12" customHeight="1" x14ac:dyDescent="0.15">
      <c r="B36" s="872"/>
      <c r="C36" s="877"/>
      <c r="D36" s="875"/>
      <c r="E36" s="875"/>
      <c r="F36" s="875"/>
      <c r="G36" s="875"/>
      <c r="H36" s="875"/>
      <c r="I36" s="875"/>
      <c r="J36" s="876"/>
      <c r="K36" s="914"/>
      <c r="L36" s="892" t="s">
        <v>950</v>
      </c>
      <c r="M36" s="899"/>
      <c r="N36" s="893"/>
      <c r="O36" s="892" t="s">
        <v>951</v>
      </c>
      <c r="P36" s="899"/>
      <c r="Q36" s="899"/>
      <c r="R36" s="899"/>
      <c r="S36" s="899"/>
      <c r="T36" s="899"/>
      <c r="U36" s="899"/>
      <c r="V36" s="899"/>
      <c r="W36" s="899"/>
      <c r="X36" s="893"/>
      <c r="Y36" s="183" t="s">
        <v>527</v>
      </c>
      <c r="Z36" s="184" t="s">
        <v>526</v>
      </c>
      <c r="AA36" s="184" t="s">
        <v>943</v>
      </c>
      <c r="AB36" s="184" t="s">
        <v>944</v>
      </c>
      <c r="AC36" s="184" t="s">
        <v>527</v>
      </c>
      <c r="AD36" s="184" t="s">
        <v>526</v>
      </c>
      <c r="AE36" s="184" t="s">
        <v>943</v>
      </c>
      <c r="AF36" s="184" t="s">
        <v>944</v>
      </c>
      <c r="AG36" s="184" t="s">
        <v>527</v>
      </c>
      <c r="AH36" s="184" t="s">
        <v>526</v>
      </c>
      <c r="AI36" s="184" t="s">
        <v>943</v>
      </c>
      <c r="AJ36" s="192" t="s">
        <v>944</v>
      </c>
      <c r="AK36" s="898"/>
      <c r="AL36" s="898"/>
      <c r="AM36" s="915"/>
      <c r="AN36" s="915"/>
      <c r="AO36" s="915"/>
      <c r="AP36" s="2"/>
    </row>
    <row r="37" spans="2:86" ht="14.25" customHeight="1" x14ac:dyDescent="0.15">
      <c r="B37" s="872"/>
      <c r="C37" s="877"/>
      <c r="D37" s="875"/>
      <c r="E37" s="875"/>
      <c r="F37" s="875"/>
      <c r="G37" s="875"/>
      <c r="H37" s="875"/>
      <c r="I37" s="875"/>
      <c r="J37" s="876"/>
      <c r="K37" s="914"/>
      <c r="L37" s="894"/>
      <c r="M37" s="903"/>
      <c r="N37" s="895"/>
      <c r="O37" s="894"/>
      <c r="P37" s="903"/>
      <c r="Q37" s="903"/>
      <c r="R37" s="903"/>
      <c r="S37" s="903"/>
      <c r="T37" s="903"/>
      <c r="U37" s="903"/>
      <c r="V37" s="903"/>
      <c r="W37" s="903"/>
      <c r="X37" s="895"/>
      <c r="Y37" s="916">
        <f>COUNTIF(Y11:Y34,"〇")</f>
        <v>0</v>
      </c>
      <c r="Z37" s="916">
        <f>COUNTIF(Z11:Z34,"〇")</f>
        <v>0</v>
      </c>
      <c r="AA37" s="916">
        <f>COUNTIF(AA11:AA34,"〇")</f>
        <v>0</v>
      </c>
      <c r="AB37" s="916">
        <f>COUNTIF(AB11:AB34,"〇")</f>
        <v>0</v>
      </c>
      <c r="AC37" s="916">
        <f>COUNTA(AC11:AC34)</f>
        <v>0</v>
      </c>
      <c r="AD37" s="916">
        <f t="shared" ref="AD37:AI37" si="4">COUNTA(AD11:AD34)</f>
        <v>0</v>
      </c>
      <c r="AE37" s="916">
        <f t="shared" si="4"/>
        <v>0</v>
      </c>
      <c r="AF37" s="916">
        <f t="shared" si="4"/>
        <v>1</v>
      </c>
      <c r="AG37" s="916">
        <f t="shared" si="4"/>
        <v>0</v>
      </c>
      <c r="AH37" s="916">
        <f t="shared" si="4"/>
        <v>0</v>
      </c>
      <c r="AI37" s="916">
        <f t="shared" si="4"/>
        <v>0</v>
      </c>
      <c r="AJ37" s="916">
        <f>COUNTA(AJ11:AJ34)</f>
        <v>0</v>
      </c>
      <c r="AK37" s="898"/>
      <c r="AL37" s="898"/>
      <c r="AM37" s="915"/>
      <c r="AN37" s="915"/>
      <c r="AO37" s="915"/>
      <c r="AP37" s="2"/>
    </row>
    <row r="38" spans="2:86" ht="14.25" customHeight="1" x14ac:dyDescent="0.15">
      <c r="B38" s="872"/>
      <c r="C38" s="877"/>
      <c r="D38" s="875"/>
      <c r="E38" s="875"/>
      <c r="F38" s="875"/>
      <c r="G38" s="875"/>
      <c r="H38" s="875"/>
      <c r="I38" s="875"/>
      <c r="J38" s="876"/>
      <c r="K38" s="914"/>
      <c r="L38" s="896"/>
      <c r="M38" s="900"/>
      <c r="N38" s="897"/>
      <c r="O38" s="896"/>
      <c r="P38" s="900"/>
      <c r="Q38" s="900"/>
      <c r="R38" s="900"/>
      <c r="S38" s="900"/>
      <c r="T38" s="900"/>
      <c r="U38" s="900"/>
      <c r="V38" s="900"/>
      <c r="W38" s="900"/>
      <c r="X38" s="897"/>
      <c r="Y38" s="916"/>
      <c r="Z38" s="916"/>
      <c r="AA38" s="916"/>
      <c r="AB38" s="916"/>
      <c r="AC38" s="916"/>
      <c r="AD38" s="916"/>
      <c r="AE38" s="916"/>
      <c r="AF38" s="916"/>
      <c r="AG38" s="916"/>
      <c r="AH38" s="916"/>
      <c r="AI38" s="916"/>
      <c r="AJ38" s="916"/>
      <c r="AK38" s="898"/>
      <c r="AL38" s="898"/>
      <c r="AM38" s="915"/>
      <c r="AN38" s="915"/>
      <c r="AO38" s="915"/>
      <c r="AP38" s="2"/>
    </row>
    <row r="39" spans="2:86" ht="12" customHeight="1" x14ac:dyDescent="0.15">
      <c r="B39" s="872"/>
      <c r="C39" s="877"/>
      <c r="D39" s="875"/>
      <c r="E39" s="875"/>
      <c r="F39" s="875"/>
      <c r="G39" s="875"/>
      <c r="H39" s="875"/>
      <c r="I39" s="875"/>
      <c r="J39" s="875"/>
      <c r="K39" s="924" t="s">
        <v>952</v>
      </c>
      <c r="L39" s="926"/>
      <c r="M39" s="926"/>
      <c r="N39" s="926"/>
      <c r="O39" s="926"/>
      <c r="P39" s="926"/>
      <c r="Q39" s="926"/>
      <c r="R39" s="926"/>
      <c r="S39" s="926"/>
      <c r="T39" s="926"/>
      <c r="U39" s="926"/>
      <c r="V39" s="926"/>
      <c r="W39" s="926"/>
      <c r="X39" s="926"/>
      <c r="Y39" s="926"/>
      <c r="Z39" s="926"/>
      <c r="AA39" s="926"/>
      <c r="AB39" s="926"/>
      <c r="AC39" s="926"/>
      <c r="AD39" s="926"/>
      <c r="AE39" s="926"/>
      <c r="AF39" s="926"/>
      <c r="AG39" s="926"/>
      <c r="AH39" s="926"/>
      <c r="AI39" s="926"/>
      <c r="AJ39" s="926"/>
      <c r="AK39" s="927"/>
      <c r="AL39" s="927"/>
      <c r="AM39" s="927"/>
      <c r="AN39" s="927"/>
      <c r="AO39" s="928"/>
      <c r="AP39" s="2"/>
    </row>
    <row r="40" spans="2:86" ht="12" customHeight="1" x14ac:dyDescent="0.15">
      <c r="B40" s="872"/>
      <c r="C40" s="877"/>
      <c r="D40" s="875"/>
      <c r="E40" s="875"/>
      <c r="F40" s="875"/>
      <c r="G40" s="875"/>
      <c r="H40" s="875"/>
      <c r="I40" s="875"/>
      <c r="J40" s="875"/>
      <c r="K40" s="925"/>
      <c r="L40" s="927"/>
      <c r="M40" s="927"/>
      <c r="N40" s="927"/>
      <c r="O40" s="927"/>
      <c r="P40" s="927"/>
      <c r="Q40" s="927"/>
      <c r="R40" s="927"/>
      <c r="S40" s="927"/>
      <c r="T40" s="927"/>
      <c r="U40" s="927"/>
      <c r="V40" s="927"/>
      <c r="W40" s="927"/>
      <c r="X40" s="927"/>
      <c r="Y40" s="927"/>
      <c r="Z40" s="927"/>
      <c r="AA40" s="927"/>
      <c r="AB40" s="927"/>
      <c r="AC40" s="927"/>
      <c r="AD40" s="927"/>
      <c r="AE40" s="927"/>
      <c r="AF40" s="927"/>
      <c r="AG40" s="927"/>
      <c r="AH40" s="927"/>
      <c r="AI40" s="927"/>
      <c r="AJ40" s="927"/>
      <c r="AK40" s="927"/>
      <c r="AL40" s="927"/>
      <c r="AM40" s="927"/>
      <c r="AN40" s="927"/>
      <c r="AO40" s="928"/>
      <c r="AP40" s="2"/>
    </row>
    <row r="41" spans="2:86" ht="12" customHeight="1" x14ac:dyDescent="0.15">
      <c r="B41" s="872"/>
      <c r="C41" s="877"/>
      <c r="D41" s="875"/>
      <c r="E41" s="875"/>
      <c r="F41" s="875"/>
      <c r="G41" s="875"/>
      <c r="H41" s="875"/>
      <c r="I41" s="875"/>
      <c r="J41" s="875"/>
      <c r="K41" s="925"/>
      <c r="L41" s="927"/>
      <c r="M41" s="927"/>
      <c r="N41" s="927"/>
      <c r="O41" s="927"/>
      <c r="P41" s="927"/>
      <c r="Q41" s="927"/>
      <c r="R41" s="927"/>
      <c r="S41" s="927"/>
      <c r="T41" s="927"/>
      <c r="U41" s="927"/>
      <c r="V41" s="927"/>
      <c r="W41" s="927"/>
      <c r="X41" s="927"/>
      <c r="Y41" s="927"/>
      <c r="Z41" s="927"/>
      <c r="AA41" s="927"/>
      <c r="AB41" s="927"/>
      <c r="AC41" s="927"/>
      <c r="AD41" s="927"/>
      <c r="AE41" s="927"/>
      <c r="AF41" s="927"/>
      <c r="AG41" s="927"/>
      <c r="AH41" s="927"/>
      <c r="AI41" s="927"/>
      <c r="AJ41" s="927"/>
      <c r="AK41" s="927"/>
      <c r="AL41" s="927"/>
      <c r="AM41" s="927"/>
      <c r="AN41" s="927"/>
      <c r="AO41" s="928"/>
      <c r="AP41" s="2"/>
    </row>
    <row r="42" spans="2:86" ht="12" customHeight="1" x14ac:dyDescent="0.15">
      <c r="B42" s="872"/>
      <c r="C42" s="877"/>
      <c r="D42" s="875"/>
      <c r="E42" s="875"/>
      <c r="F42" s="875"/>
      <c r="G42" s="875"/>
      <c r="H42" s="875"/>
      <c r="I42" s="875"/>
      <c r="J42" s="875"/>
      <c r="K42" s="925"/>
      <c r="L42" s="929"/>
      <c r="M42" s="929"/>
      <c r="N42" s="929"/>
      <c r="O42" s="929"/>
      <c r="P42" s="929"/>
      <c r="Q42" s="929"/>
      <c r="R42" s="929"/>
      <c r="S42" s="929"/>
      <c r="T42" s="929"/>
      <c r="U42" s="929"/>
      <c r="V42" s="929"/>
      <c r="W42" s="929"/>
      <c r="X42" s="929"/>
      <c r="Y42" s="929"/>
      <c r="Z42" s="929"/>
      <c r="AA42" s="929"/>
      <c r="AB42" s="929"/>
      <c r="AC42" s="929"/>
      <c r="AD42" s="929"/>
      <c r="AE42" s="929"/>
      <c r="AF42" s="929"/>
      <c r="AG42" s="929"/>
      <c r="AH42" s="929"/>
      <c r="AI42" s="929"/>
      <c r="AJ42" s="929"/>
      <c r="AK42" s="929"/>
      <c r="AL42" s="929"/>
      <c r="AM42" s="929"/>
      <c r="AN42" s="929"/>
      <c r="AO42" s="930"/>
      <c r="AP42" s="172"/>
      <c r="CD42" s="2"/>
      <c r="CE42" s="2"/>
      <c r="CF42" s="2"/>
      <c r="CG42" s="2"/>
      <c r="CH42" s="2"/>
    </row>
    <row r="43" spans="2:86" ht="12" customHeight="1" x14ac:dyDescent="0.15">
      <c r="B43" s="872"/>
      <c r="C43" s="877"/>
      <c r="D43" s="875"/>
      <c r="E43" s="875"/>
      <c r="F43" s="875"/>
      <c r="G43" s="875"/>
      <c r="H43" s="875"/>
      <c r="I43" s="875"/>
      <c r="J43" s="876"/>
      <c r="K43" s="917" t="s">
        <v>953</v>
      </c>
      <c r="L43" s="917"/>
      <c r="M43" s="917"/>
      <c r="N43" s="917"/>
      <c r="O43" s="917"/>
      <c r="P43" s="917"/>
      <c r="Q43" s="917"/>
      <c r="R43" s="917"/>
      <c r="S43" s="917"/>
      <c r="T43" s="917"/>
      <c r="U43" s="917"/>
      <c r="V43" s="917"/>
      <c r="W43" s="917"/>
      <c r="X43" s="917"/>
      <c r="Y43" s="917"/>
      <c r="Z43" s="917"/>
      <c r="AA43" s="917"/>
      <c r="AB43" s="917"/>
      <c r="AC43" s="917"/>
      <c r="AD43" s="917"/>
      <c r="AE43" s="917"/>
      <c r="AF43" s="917"/>
      <c r="AG43" s="917"/>
      <c r="AH43" s="917"/>
      <c r="AI43" s="917"/>
      <c r="AJ43" s="917"/>
      <c r="AK43" s="917"/>
      <c r="AL43" s="917"/>
      <c r="AM43" s="917"/>
      <c r="AN43" s="917"/>
      <c r="AO43" s="917"/>
      <c r="AP43" s="172"/>
      <c r="CD43" s="2"/>
      <c r="CE43" s="2"/>
      <c r="CF43" s="2"/>
      <c r="CG43" s="2"/>
      <c r="CH43" s="2"/>
    </row>
    <row r="44" spans="2:86" ht="12" customHeight="1" x14ac:dyDescent="0.15">
      <c r="B44" s="872"/>
      <c r="C44" s="877"/>
      <c r="D44" s="875"/>
      <c r="E44" s="875"/>
      <c r="F44" s="875"/>
      <c r="G44" s="875"/>
      <c r="H44" s="875"/>
      <c r="I44" s="875"/>
      <c r="J44" s="876"/>
      <c r="K44" s="918" t="s">
        <v>954</v>
      </c>
      <c r="L44" s="919"/>
      <c r="M44" s="919"/>
      <c r="N44" s="919"/>
      <c r="O44" s="919"/>
      <c r="P44" s="919"/>
      <c r="Q44" s="919"/>
      <c r="R44" s="919"/>
      <c r="S44" s="919"/>
      <c r="T44" s="919"/>
      <c r="U44" s="919"/>
      <c r="V44" s="919"/>
      <c r="W44" s="919"/>
      <c r="X44" s="919"/>
      <c r="Y44" s="919"/>
      <c r="Z44" s="919"/>
      <c r="AA44" s="919"/>
      <c r="AB44" s="919"/>
      <c r="AC44" s="919"/>
      <c r="AD44" s="919"/>
      <c r="AE44" s="919"/>
      <c r="AF44" s="919"/>
      <c r="AG44" s="919"/>
      <c r="AH44" s="919"/>
      <c r="AI44" s="919"/>
      <c r="AJ44" s="919"/>
      <c r="AK44" s="919"/>
      <c r="AL44" s="919"/>
      <c r="AM44" s="919"/>
      <c r="AN44" s="919"/>
      <c r="AO44" s="920"/>
      <c r="AP44" s="172"/>
      <c r="CD44" s="2"/>
      <c r="CE44" s="2"/>
      <c r="CF44" s="2"/>
      <c r="CG44" s="2"/>
      <c r="CH44" s="2"/>
    </row>
    <row r="45" spans="2:86" ht="12" customHeight="1" x14ac:dyDescent="0.15">
      <c r="B45" s="480"/>
      <c r="C45" s="878"/>
      <c r="D45" s="879"/>
      <c r="E45" s="879"/>
      <c r="F45" s="879"/>
      <c r="G45" s="879"/>
      <c r="H45" s="879"/>
      <c r="I45" s="879"/>
      <c r="J45" s="880"/>
      <c r="K45" s="921" t="s">
        <v>955</v>
      </c>
      <c r="L45" s="922"/>
      <c r="M45" s="922"/>
      <c r="N45" s="922"/>
      <c r="O45" s="922"/>
      <c r="P45" s="922"/>
      <c r="Q45" s="922"/>
      <c r="R45" s="922"/>
      <c r="S45" s="922"/>
      <c r="T45" s="922"/>
      <c r="U45" s="922"/>
      <c r="V45" s="922"/>
      <c r="W45" s="922"/>
      <c r="X45" s="922"/>
      <c r="Y45" s="922"/>
      <c r="Z45" s="922"/>
      <c r="AA45" s="922"/>
      <c r="AB45" s="922"/>
      <c r="AC45" s="922"/>
      <c r="AD45" s="922"/>
      <c r="AE45" s="922"/>
      <c r="AF45" s="922"/>
      <c r="AG45" s="922"/>
      <c r="AH45" s="922"/>
      <c r="AI45" s="922"/>
      <c r="AJ45" s="922"/>
      <c r="AK45" s="922"/>
      <c r="AL45" s="922"/>
      <c r="AM45" s="922"/>
      <c r="AN45" s="922"/>
      <c r="AO45" s="923"/>
      <c r="AP45" s="172"/>
      <c r="CD45" s="2"/>
      <c r="CE45" s="2"/>
      <c r="CF45" s="2"/>
      <c r="CG45" s="2"/>
      <c r="CH45" s="2"/>
    </row>
    <row r="46" spans="2:86" ht="12" customHeight="1" x14ac:dyDescent="0.2">
      <c r="B46" s="159" t="s">
        <v>956</v>
      </c>
      <c r="C46" s="181"/>
      <c r="D46" s="181"/>
      <c r="E46" s="181"/>
      <c r="F46" s="181"/>
      <c r="G46" s="181"/>
      <c r="H46" s="181"/>
      <c r="I46" s="181"/>
      <c r="J46" s="181"/>
      <c r="K46" s="193"/>
      <c r="L46" s="193"/>
      <c r="M46" s="193"/>
      <c r="N46" s="193"/>
      <c r="O46" s="193"/>
      <c r="P46" s="193"/>
      <c r="Q46" s="193"/>
      <c r="R46" s="193"/>
      <c r="S46" s="193"/>
      <c r="T46" s="193"/>
      <c r="U46" s="193"/>
      <c r="V46" s="193"/>
      <c r="W46" s="193"/>
      <c r="X46" s="193"/>
      <c r="Y46" s="193"/>
      <c r="Z46" s="193"/>
      <c r="AA46" s="193"/>
      <c r="AB46" s="193"/>
      <c r="AC46" s="193"/>
      <c r="AD46" s="193"/>
      <c r="AE46" s="193"/>
      <c r="AF46" s="193"/>
      <c r="AG46" s="193"/>
      <c r="AH46" s="193"/>
      <c r="AI46" s="193"/>
      <c r="AJ46" s="193"/>
      <c r="AK46" s="193"/>
      <c r="AL46" s="193"/>
      <c r="AM46" s="193"/>
      <c r="AN46" s="193"/>
      <c r="AO46" s="193"/>
      <c r="AP46" s="172"/>
      <c r="CD46" s="2"/>
      <c r="CE46" s="2"/>
      <c r="CF46" s="2"/>
      <c r="CG46" s="2"/>
      <c r="CH46" s="2"/>
    </row>
    <row r="47" spans="2:86" s="159" customFormat="1" ht="12" customHeight="1" x14ac:dyDescent="0.15">
      <c r="B47" s="2" t="s">
        <v>957</v>
      </c>
      <c r="AP47" s="172"/>
      <c r="AQ47" s="172"/>
      <c r="AR47" s="172"/>
      <c r="AS47" s="172"/>
      <c r="AT47" s="172"/>
      <c r="AU47" s="172"/>
      <c r="AV47" s="172"/>
      <c r="AW47" s="172"/>
      <c r="AX47" s="172"/>
      <c r="AY47" s="172"/>
      <c r="AZ47" s="172"/>
      <c r="BA47" s="172"/>
      <c r="BB47" s="172"/>
      <c r="BC47" s="172"/>
      <c r="BD47" s="172"/>
      <c r="BE47" s="172"/>
      <c r="BF47" s="172"/>
      <c r="BG47" s="172"/>
      <c r="BH47" s="172"/>
      <c r="BI47" s="172"/>
      <c r="BJ47" s="172"/>
      <c r="BK47" s="172"/>
      <c r="BL47" s="172"/>
      <c r="BM47" s="172"/>
      <c r="BN47" s="172"/>
      <c r="BO47" s="172"/>
      <c r="BP47" s="172"/>
      <c r="BQ47" s="172"/>
      <c r="BR47" s="172"/>
      <c r="BS47" s="172"/>
      <c r="BT47" s="172"/>
      <c r="BU47" s="172"/>
      <c r="BV47" s="172"/>
      <c r="BW47" s="172"/>
      <c r="BX47" s="172"/>
      <c r="BY47" s="172"/>
      <c r="BZ47" s="172"/>
      <c r="CA47" s="172"/>
      <c r="CB47" s="172"/>
      <c r="CC47" s="172"/>
    </row>
    <row r="48" spans="2:86" ht="12" customHeight="1" x14ac:dyDescent="0.15">
      <c r="B48" s="2" t="s">
        <v>958</v>
      </c>
      <c r="AP48" s="172"/>
      <c r="CD48" s="2"/>
      <c r="CE48" s="2"/>
      <c r="CF48" s="2"/>
      <c r="CG48" s="2"/>
      <c r="CH48" s="2"/>
    </row>
    <row r="49" spans="2:86" ht="12" customHeight="1" x14ac:dyDescent="0.15">
      <c r="B49" s="2" t="s">
        <v>959</v>
      </c>
      <c r="AP49" s="172"/>
      <c r="CD49" s="2"/>
      <c r="CE49" s="2"/>
      <c r="CF49" s="2"/>
      <c r="CG49" s="2"/>
      <c r="CH49" s="2"/>
    </row>
    <row r="50" spans="2:86" ht="12" customHeight="1" x14ac:dyDescent="0.15">
      <c r="B50" s="2" t="s">
        <v>960</v>
      </c>
    </row>
    <row r="51" spans="2:86" ht="12" customHeight="1" x14ac:dyDescent="0.15">
      <c r="B51" s="2" t="s">
        <v>961</v>
      </c>
    </row>
    <row r="52" spans="2:86" ht="12" customHeight="1" x14ac:dyDescent="0.15">
      <c r="B52" s="2" t="s">
        <v>962</v>
      </c>
    </row>
    <row r="53" spans="2:86" x14ac:dyDescent="0.15">
      <c r="B53" s="2" t="s">
        <v>963</v>
      </c>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9"/>
  <conditionalFormatting sqref="Y11:AB34 AG11:AJ34">
    <cfRule type="expression" dxfId="194" priority="3">
      <formula>$AQ11=2</formula>
    </cfRule>
  </conditionalFormatting>
  <conditionalFormatting sqref="Y11:AF34">
    <cfRule type="expression" dxfId="193" priority="2">
      <formula>$AQ11=3</formula>
    </cfRule>
  </conditionalFormatting>
  <conditionalFormatting sqref="AC11:AJ34">
    <cfRule type="expression" dxfId="192" priority="1">
      <formula>$AQ11=1</formula>
    </cfRule>
  </conditionalFormatting>
  <dataValidations count="2">
    <dataValidation type="list" allowBlank="1" showInputMessage="1" showErrorMessage="1" sqref="N11:O34" xr:uid="{A21EFF61-4EE2-4B29-A8F1-11ECFBADC804}">
      <formula1>INDIRECT(L11)</formula1>
    </dataValidation>
    <dataValidation type="list" allowBlank="1" showInputMessage="1" showErrorMessage="1" sqref="Y11:AB34" xr:uid="{63C9DD68-6122-4D34-BC04-83EAA27A88D5}">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1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2CEE0F-3AA2-48C1-9D00-A9AF20C7ADA4}">
  <sheetPr codeName="Sheet164"/>
  <dimension ref="B1:CH53"/>
  <sheetViews>
    <sheetView showGridLines="0" showZeros="0" view="pageBreakPreview" zoomScale="85" zoomScaleNormal="85" zoomScaleSheetLayoutView="85"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1" customWidth="1"/>
    <col min="43" max="86" width="4.125" style="172" customWidth="1"/>
    <col min="87" max="99" width="8" style="2" customWidth="1"/>
    <col min="100" max="110" width="9" style="2"/>
    <col min="111" max="111" width="14" style="2" bestFit="1" customWidth="1"/>
    <col min="112" max="16384" width="9" style="2"/>
  </cols>
  <sheetData>
    <row r="1" spans="2:86" ht="12" customHeight="1" x14ac:dyDescent="0.15">
      <c r="AU1" s="860" t="s">
        <v>909</v>
      </c>
      <c r="AV1" s="861" t="s">
        <v>910</v>
      </c>
      <c r="AW1" s="861"/>
      <c r="AX1" s="861"/>
      <c r="AY1" s="855" t="s">
        <v>911</v>
      </c>
      <c r="AZ1" s="855"/>
      <c r="BA1" s="855"/>
      <c r="BB1" s="855"/>
      <c r="BC1" s="855"/>
      <c r="BD1" s="855"/>
      <c r="BE1" s="855"/>
      <c r="BF1" s="855"/>
      <c r="BG1" s="855"/>
      <c r="BH1" s="855"/>
      <c r="BI1" s="855"/>
      <c r="BJ1" s="855"/>
      <c r="BK1" s="855" t="s">
        <v>912</v>
      </c>
      <c r="BL1" s="855"/>
      <c r="BM1" s="855"/>
      <c r="BN1" s="855"/>
      <c r="BO1" s="855"/>
      <c r="BP1" s="855"/>
      <c r="BQ1" s="855"/>
      <c r="BR1" s="855"/>
      <c r="BS1" s="855"/>
      <c r="BT1" s="855"/>
      <c r="BU1" s="855"/>
      <c r="BV1" s="855"/>
      <c r="BW1" s="857"/>
      <c r="BX1" s="857"/>
      <c r="BY1" s="857"/>
      <c r="BZ1" s="857"/>
      <c r="CA1" s="857"/>
      <c r="CB1" s="857"/>
      <c r="CC1" s="857"/>
      <c r="CD1" s="857"/>
      <c r="CE1" s="857"/>
      <c r="CF1" s="857"/>
      <c r="CG1" s="857"/>
      <c r="CH1" s="857"/>
    </row>
    <row r="2" spans="2:86" ht="8.25" customHeight="1" x14ac:dyDescent="0.15">
      <c r="AU2" s="860"/>
      <c r="AV2" s="861" t="s">
        <v>913</v>
      </c>
      <c r="AW2" s="862" t="s">
        <v>914</v>
      </c>
      <c r="AX2" s="862" t="s">
        <v>915</v>
      </c>
      <c r="AY2" s="855" t="s">
        <v>916</v>
      </c>
      <c r="AZ2" s="855"/>
      <c r="BA2" s="855"/>
      <c r="BB2" s="855"/>
      <c r="BC2" s="855"/>
      <c r="BD2" s="855"/>
      <c r="BE2" s="855"/>
      <c r="BF2" s="855"/>
      <c r="BG2" s="855"/>
      <c r="BH2" s="855"/>
      <c r="BI2" s="855"/>
      <c r="BJ2" s="855"/>
      <c r="BK2" s="855" t="s">
        <v>917</v>
      </c>
      <c r="BL2" s="855"/>
      <c r="BM2" s="855"/>
      <c r="BN2" s="855"/>
      <c r="BO2" s="855" t="s">
        <v>918</v>
      </c>
      <c r="BP2" s="855"/>
      <c r="BQ2" s="855"/>
      <c r="BR2" s="855"/>
      <c r="BS2" s="855"/>
      <c r="BT2" s="855"/>
      <c r="BU2" s="855"/>
      <c r="BV2" s="855"/>
      <c r="BW2" s="856"/>
      <c r="BX2" s="856"/>
      <c r="BY2" s="856"/>
      <c r="BZ2" s="856"/>
      <c r="CA2" s="857"/>
      <c r="CB2" s="857"/>
      <c r="CC2" s="857"/>
      <c r="CD2" s="857"/>
      <c r="CE2" s="857"/>
      <c r="CF2" s="857"/>
      <c r="CG2" s="857"/>
      <c r="CH2" s="857"/>
    </row>
    <row r="3" spans="2:86" ht="24.95" customHeight="1" x14ac:dyDescent="0.15">
      <c r="B3" s="568" t="s">
        <v>919</v>
      </c>
      <c r="C3" s="858"/>
      <c r="D3" s="858"/>
      <c r="E3" s="859"/>
      <c r="F3" s="859"/>
      <c r="G3" s="859"/>
      <c r="H3" s="859"/>
      <c r="I3" s="859"/>
      <c r="J3" s="859"/>
      <c r="K3" s="858"/>
      <c r="L3" s="858"/>
      <c r="M3" s="858"/>
      <c r="N3" s="858"/>
      <c r="O3" s="858"/>
      <c r="P3" s="858"/>
      <c r="Q3" s="858"/>
      <c r="R3" s="858"/>
      <c r="S3" s="858"/>
      <c r="T3" s="858"/>
      <c r="U3" s="858"/>
      <c r="V3" s="858"/>
      <c r="W3" s="858"/>
      <c r="X3" s="858"/>
      <c r="Y3" s="858"/>
      <c r="Z3" s="858"/>
      <c r="AA3" s="858"/>
      <c r="AB3" s="858"/>
      <c r="AC3" s="858"/>
      <c r="AD3" s="858"/>
      <c r="AE3" s="858"/>
      <c r="AF3" s="858"/>
      <c r="AG3" s="858"/>
      <c r="AH3" s="858"/>
      <c r="AI3" s="858"/>
      <c r="AJ3" s="858"/>
      <c r="AK3" s="858"/>
      <c r="AL3" s="858"/>
      <c r="AM3" s="858"/>
      <c r="AN3" s="858"/>
      <c r="AO3" s="858"/>
      <c r="AU3" s="860"/>
      <c r="AV3" s="861"/>
      <c r="AW3" s="862"/>
      <c r="AX3" s="862"/>
      <c r="AY3" s="855" t="s">
        <v>920</v>
      </c>
      <c r="AZ3" s="855"/>
      <c r="BA3" s="855"/>
      <c r="BB3" s="855"/>
      <c r="BC3" s="855" t="s">
        <v>921</v>
      </c>
      <c r="BD3" s="855"/>
      <c r="BE3" s="855"/>
      <c r="BF3" s="855"/>
      <c r="BG3" s="855" t="s">
        <v>922</v>
      </c>
      <c r="BH3" s="855"/>
      <c r="BI3" s="855"/>
      <c r="BJ3" s="855"/>
      <c r="BK3" s="855" t="s">
        <v>923</v>
      </c>
      <c r="BL3" s="855"/>
      <c r="BM3" s="855"/>
      <c r="BN3" s="855"/>
      <c r="BO3" s="855" t="s">
        <v>921</v>
      </c>
      <c r="BP3" s="855"/>
      <c r="BQ3" s="855"/>
      <c r="BR3" s="855"/>
      <c r="BS3" s="855" t="s">
        <v>922</v>
      </c>
      <c r="BT3" s="855"/>
      <c r="BU3" s="855"/>
      <c r="BV3" s="855"/>
      <c r="BW3" s="857"/>
      <c r="BX3" s="857"/>
      <c r="BY3" s="857"/>
      <c r="BZ3" s="857"/>
      <c r="CA3" s="857"/>
      <c r="CB3" s="857"/>
      <c r="CC3" s="857"/>
      <c r="CD3" s="857"/>
      <c r="CE3" s="857"/>
      <c r="CF3" s="857"/>
      <c r="CG3" s="857"/>
      <c r="CH3" s="857"/>
    </row>
    <row r="4" spans="2:86" ht="18" customHeight="1" x14ac:dyDescent="0.15">
      <c r="B4" s="401" t="s">
        <v>8</v>
      </c>
      <c r="C4" s="401"/>
      <c r="D4" s="401"/>
      <c r="E4" s="624" t="s">
        <v>542</v>
      </c>
      <c r="F4" s="625"/>
      <c r="G4" s="625"/>
      <c r="H4" s="625"/>
      <c r="I4" s="625"/>
      <c r="J4" s="626"/>
      <c r="K4" s="496" t="s">
        <v>9</v>
      </c>
      <c r="L4" s="496"/>
      <c r="M4" s="496"/>
      <c r="N4" s="648" t="s">
        <v>543</v>
      </c>
      <c r="O4" s="648"/>
      <c r="P4" s="648"/>
      <c r="Q4" s="648"/>
      <c r="R4" s="648"/>
      <c r="S4" s="648"/>
      <c r="T4" s="498" t="s">
        <v>924</v>
      </c>
      <c r="U4" s="499"/>
      <c r="V4" s="499"/>
      <c r="W4" s="499"/>
      <c r="X4" s="500"/>
      <c r="Y4" s="870" t="s">
        <v>545</v>
      </c>
      <c r="Z4" s="870"/>
      <c r="AA4" s="870"/>
      <c r="AB4" s="870"/>
      <c r="AC4" s="870"/>
      <c r="AD4" s="870"/>
      <c r="AE4" s="870"/>
      <c r="AF4" s="870"/>
      <c r="AG4" s="498" t="s">
        <v>546</v>
      </c>
      <c r="AH4" s="499"/>
      <c r="AI4" s="499"/>
      <c r="AJ4" s="500"/>
      <c r="AK4" s="863">
        <v>45621</v>
      </c>
      <c r="AL4" s="864"/>
      <c r="AM4" s="864"/>
      <c r="AN4" s="864"/>
      <c r="AO4" s="865"/>
      <c r="AU4" s="860"/>
      <c r="AV4" s="861"/>
      <c r="AW4" s="862"/>
      <c r="AX4" s="862"/>
      <c r="AY4" s="173" t="s">
        <v>925</v>
      </c>
      <c r="AZ4" s="173" t="s">
        <v>926</v>
      </c>
      <c r="BA4" s="173" t="s">
        <v>927</v>
      </c>
      <c r="BB4" s="173" t="s">
        <v>928</v>
      </c>
      <c r="BC4" s="173" t="s">
        <v>925</v>
      </c>
      <c r="BD4" s="173" t="s">
        <v>926</v>
      </c>
      <c r="BE4" s="173" t="s">
        <v>927</v>
      </c>
      <c r="BF4" s="173" t="s">
        <v>928</v>
      </c>
      <c r="BG4" s="173" t="s">
        <v>925</v>
      </c>
      <c r="BH4" s="173" t="s">
        <v>926</v>
      </c>
      <c r="BI4" s="173" t="s">
        <v>927</v>
      </c>
      <c r="BJ4" s="173" t="s">
        <v>928</v>
      </c>
      <c r="BK4" s="173" t="s">
        <v>925</v>
      </c>
      <c r="BL4" s="173" t="s">
        <v>926</v>
      </c>
      <c r="BM4" s="173" t="s">
        <v>927</v>
      </c>
      <c r="BN4" s="173" t="s">
        <v>928</v>
      </c>
      <c r="BO4" s="173" t="s">
        <v>925</v>
      </c>
      <c r="BP4" s="173" t="s">
        <v>926</v>
      </c>
      <c r="BQ4" s="173" t="s">
        <v>927</v>
      </c>
      <c r="BR4" s="173" t="s">
        <v>928</v>
      </c>
      <c r="BS4" s="173" t="s">
        <v>925</v>
      </c>
      <c r="BT4" s="173" t="s">
        <v>926</v>
      </c>
      <c r="BU4" s="173" t="s">
        <v>927</v>
      </c>
      <c r="BV4" s="173" t="s">
        <v>928</v>
      </c>
      <c r="BW4" s="5"/>
      <c r="BX4" s="5"/>
      <c r="BY4" s="5"/>
      <c r="BZ4" s="5"/>
      <c r="CA4" s="5"/>
      <c r="CB4" s="5"/>
      <c r="CC4" s="5"/>
      <c r="CD4" s="5"/>
      <c r="CE4" s="5"/>
      <c r="CF4" s="5"/>
      <c r="CG4" s="5"/>
      <c r="CH4" s="5"/>
    </row>
    <row r="5" spans="2:86" ht="18" customHeight="1" x14ac:dyDescent="0.15">
      <c r="B5" s="409" t="s">
        <v>0</v>
      </c>
      <c r="C5" s="409"/>
      <c r="D5" s="409"/>
      <c r="E5" s="634" t="s">
        <v>547</v>
      </c>
      <c r="F5" s="635"/>
      <c r="G5" s="635"/>
      <c r="H5" s="635"/>
      <c r="I5" s="635"/>
      <c r="J5" s="636"/>
      <c r="K5" s="528" t="s">
        <v>1</v>
      </c>
      <c r="L5" s="528"/>
      <c r="M5" s="528"/>
      <c r="N5" s="648" t="s">
        <v>548</v>
      </c>
      <c r="O5" s="648"/>
      <c r="P5" s="648"/>
      <c r="Q5" s="648"/>
      <c r="R5" s="648"/>
      <c r="S5" s="648"/>
      <c r="T5" s="501"/>
      <c r="U5" s="502"/>
      <c r="V5" s="502"/>
      <c r="W5" s="502"/>
      <c r="X5" s="503"/>
      <c r="Y5" s="869" t="s">
        <v>549</v>
      </c>
      <c r="Z5" s="869"/>
      <c r="AA5" s="869"/>
      <c r="AB5" s="869"/>
      <c r="AC5" s="869"/>
      <c r="AD5" s="869"/>
      <c r="AE5" s="869"/>
      <c r="AF5" s="869"/>
      <c r="AG5" s="632"/>
      <c r="AH5" s="650"/>
      <c r="AI5" s="650"/>
      <c r="AJ5" s="633"/>
      <c r="AK5" s="866"/>
      <c r="AL5" s="867"/>
      <c r="AM5" s="867"/>
      <c r="AN5" s="867"/>
      <c r="AO5" s="868"/>
      <c r="AU5" s="860"/>
      <c r="AV5" s="174" t="str">
        <f>N7</f>
        <v>S065</v>
      </c>
      <c r="AW5" s="175">
        <f>R7</f>
        <v>6.2</v>
      </c>
      <c r="AX5" s="176" t="str">
        <f>AM35</f>
        <v>Ⅰ</v>
      </c>
      <c r="AY5" s="176">
        <f>Y37</f>
        <v>0</v>
      </c>
      <c r="AZ5" s="176">
        <f t="shared" ref="AZ5:BJ5" si="0">Z37</f>
        <v>0</v>
      </c>
      <c r="BA5" s="176">
        <f t="shared" si="0"/>
        <v>0</v>
      </c>
      <c r="BB5" s="176">
        <f>AB37</f>
        <v>0</v>
      </c>
      <c r="BC5" s="176">
        <f t="shared" si="0"/>
        <v>0</v>
      </c>
      <c r="BD5" s="176">
        <f>AD37</f>
        <v>0</v>
      </c>
      <c r="BE5" s="176">
        <f>AE37</f>
        <v>0</v>
      </c>
      <c r="BF5" s="176">
        <f t="shared" si="0"/>
        <v>0</v>
      </c>
      <c r="BG5" s="176">
        <f t="shared" si="0"/>
        <v>0</v>
      </c>
      <c r="BH5" s="176">
        <f t="shared" si="0"/>
        <v>0</v>
      </c>
      <c r="BI5" s="176">
        <f>AI37</f>
        <v>0</v>
      </c>
      <c r="BJ5" s="176">
        <f t="shared" si="0"/>
        <v>0</v>
      </c>
      <c r="BK5" s="176" t="str">
        <f>IF(Y37&gt;0,R7,"")</f>
        <v/>
      </c>
      <c r="BL5" s="177" t="str">
        <f>IF(Y37&gt;0,"",IF(Z37&gt;0,R7,""))</f>
        <v/>
      </c>
      <c r="BM5" s="177" t="str">
        <f>IF(Y37+Z37&gt;0,"",IF(AA37&gt;0,R7,""))</f>
        <v/>
      </c>
      <c r="BN5" s="177" t="str">
        <f>IF(Y37+Z37+AA37&gt;0,"",IF(AB37&gt;0,R7,""))</f>
        <v/>
      </c>
      <c r="BO5" s="176">
        <f>AC35</f>
        <v>0</v>
      </c>
      <c r="BP5" s="176">
        <f t="shared" ref="BP5:BQ5" si="1">AD35</f>
        <v>0</v>
      </c>
      <c r="BQ5" s="176">
        <f t="shared" si="1"/>
        <v>0</v>
      </c>
      <c r="BR5" s="176">
        <f>AF35</f>
        <v>0</v>
      </c>
      <c r="BS5" s="176">
        <f>AG35</f>
        <v>0</v>
      </c>
      <c r="BT5" s="176">
        <f>AH35</f>
        <v>0</v>
      </c>
      <c r="BU5" s="176">
        <f>AI35</f>
        <v>0</v>
      </c>
      <c r="BV5" s="176">
        <f>AJ35</f>
        <v>0</v>
      </c>
      <c r="BW5" s="178"/>
      <c r="BX5" s="179"/>
      <c r="BY5" s="179"/>
      <c r="BZ5" s="179"/>
      <c r="CA5" s="180"/>
      <c r="CB5" s="180"/>
      <c r="CC5" s="180"/>
      <c r="CD5" s="180"/>
      <c r="CE5" s="180"/>
      <c r="CF5" s="180"/>
      <c r="CG5" s="180"/>
      <c r="CH5" s="180"/>
    </row>
    <row r="6" spans="2:86" ht="12" customHeight="1" x14ac:dyDescent="0.15">
      <c r="B6" s="871" t="s">
        <v>929</v>
      </c>
      <c r="C6" s="873"/>
      <c r="D6" s="874"/>
      <c r="E6" s="875"/>
      <c r="F6" s="875"/>
      <c r="G6" s="875"/>
      <c r="H6" s="875"/>
      <c r="I6" s="875"/>
      <c r="J6" s="876"/>
      <c r="K6" s="881" t="s">
        <v>930</v>
      </c>
      <c r="L6" s="882"/>
      <c r="M6" s="882"/>
      <c r="N6" s="882"/>
      <c r="O6" s="882"/>
      <c r="P6" s="882"/>
      <c r="Q6" s="882"/>
      <c r="R6" s="882"/>
      <c r="S6" s="882"/>
      <c r="T6" s="882"/>
      <c r="U6" s="882"/>
      <c r="V6" s="882"/>
      <c r="W6" s="882"/>
      <c r="X6" s="882"/>
      <c r="Y6" s="882"/>
      <c r="Z6" s="882"/>
      <c r="AA6" s="882"/>
      <c r="AB6" s="882"/>
      <c r="AC6" s="882"/>
      <c r="AD6" s="882"/>
      <c r="AE6" s="882"/>
      <c r="AF6" s="882"/>
      <c r="AG6" s="882"/>
      <c r="AH6" s="882"/>
      <c r="AI6" s="882"/>
      <c r="AJ6" s="882"/>
      <c r="AK6" s="882"/>
      <c r="AL6" s="882"/>
      <c r="AM6" s="882"/>
      <c r="AN6" s="882"/>
      <c r="AO6" s="883"/>
      <c r="AP6" s="2"/>
    </row>
    <row r="7" spans="2:86" ht="12" customHeight="1" x14ac:dyDescent="0.15">
      <c r="B7" s="872"/>
      <c r="C7" s="877"/>
      <c r="D7" s="875"/>
      <c r="E7" s="875"/>
      <c r="F7" s="875"/>
      <c r="G7" s="875"/>
      <c r="H7" s="875"/>
      <c r="I7" s="875"/>
      <c r="J7" s="876"/>
      <c r="K7" s="884" t="s">
        <v>931</v>
      </c>
      <c r="L7" s="885"/>
      <c r="M7" s="886"/>
      <c r="N7" s="887" t="s">
        <v>995</v>
      </c>
      <c r="O7" s="888"/>
      <c r="P7" s="884" t="s">
        <v>932</v>
      </c>
      <c r="Q7" s="886"/>
      <c r="R7" s="889">
        <v>6.2</v>
      </c>
      <c r="S7" s="890"/>
      <c r="T7" s="891"/>
      <c r="U7" s="892" t="s">
        <v>933</v>
      </c>
      <c r="V7" s="893"/>
      <c r="W7" s="892" t="s">
        <v>934</v>
      </c>
      <c r="X7" s="893"/>
      <c r="Y7" s="886" t="s">
        <v>935</v>
      </c>
      <c r="Z7" s="898"/>
      <c r="AA7" s="898"/>
      <c r="AB7" s="898"/>
      <c r="AC7" s="892" t="s">
        <v>936</v>
      </c>
      <c r="AD7" s="899"/>
      <c r="AE7" s="899"/>
      <c r="AF7" s="899"/>
      <c r="AG7" s="899"/>
      <c r="AH7" s="899"/>
      <c r="AI7" s="899"/>
      <c r="AJ7" s="893"/>
      <c r="AK7" s="892" t="s">
        <v>937</v>
      </c>
      <c r="AL7" s="899"/>
      <c r="AM7" s="899"/>
      <c r="AN7" s="901"/>
      <c r="AO7" s="902"/>
      <c r="AP7" s="2"/>
      <c r="AW7" s="182"/>
    </row>
    <row r="8" spans="2:86" ht="12" customHeight="1" x14ac:dyDescent="0.15">
      <c r="B8" s="872"/>
      <c r="C8" s="877"/>
      <c r="D8" s="875"/>
      <c r="E8" s="875"/>
      <c r="F8" s="875"/>
      <c r="G8" s="875"/>
      <c r="H8" s="875"/>
      <c r="I8" s="875"/>
      <c r="J8" s="876"/>
      <c r="K8" s="898" t="s">
        <v>731</v>
      </c>
      <c r="L8" s="898" t="s">
        <v>560</v>
      </c>
      <c r="M8" s="898"/>
      <c r="N8" s="898" t="s">
        <v>561</v>
      </c>
      <c r="O8" s="898"/>
      <c r="P8" s="898" t="s">
        <v>938</v>
      </c>
      <c r="Q8" s="898"/>
      <c r="R8" s="898" t="s">
        <v>939</v>
      </c>
      <c r="S8" s="898"/>
      <c r="T8" s="898"/>
      <c r="U8" s="894"/>
      <c r="V8" s="895"/>
      <c r="W8" s="894"/>
      <c r="X8" s="895"/>
      <c r="Y8" s="886"/>
      <c r="Z8" s="898"/>
      <c r="AA8" s="898"/>
      <c r="AB8" s="898"/>
      <c r="AC8" s="896"/>
      <c r="AD8" s="900"/>
      <c r="AE8" s="900"/>
      <c r="AF8" s="900"/>
      <c r="AG8" s="900"/>
      <c r="AH8" s="900"/>
      <c r="AI8" s="900"/>
      <c r="AJ8" s="897"/>
      <c r="AK8" s="894"/>
      <c r="AL8" s="903"/>
      <c r="AM8" s="903"/>
      <c r="AN8" s="904"/>
      <c r="AO8" s="905"/>
      <c r="AP8" s="2"/>
    </row>
    <row r="9" spans="2:86" ht="12" customHeight="1" x14ac:dyDescent="0.15">
      <c r="B9" s="872"/>
      <c r="C9" s="877"/>
      <c r="D9" s="875"/>
      <c r="E9" s="875"/>
      <c r="F9" s="875"/>
      <c r="G9" s="875"/>
      <c r="H9" s="875"/>
      <c r="I9" s="875"/>
      <c r="J9" s="876"/>
      <c r="K9" s="898"/>
      <c r="L9" s="898"/>
      <c r="M9" s="898"/>
      <c r="N9" s="898"/>
      <c r="O9" s="898"/>
      <c r="P9" s="898"/>
      <c r="Q9" s="898"/>
      <c r="R9" s="898"/>
      <c r="S9" s="898"/>
      <c r="T9" s="898"/>
      <c r="U9" s="894"/>
      <c r="V9" s="895"/>
      <c r="W9" s="894"/>
      <c r="X9" s="895"/>
      <c r="Y9" s="886" t="s">
        <v>940</v>
      </c>
      <c r="Z9" s="898"/>
      <c r="AA9" s="898"/>
      <c r="AB9" s="898"/>
      <c r="AC9" s="898" t="s">
        <v>941</v>
      </c>
      <c r="AD9" s="898"/>
      <c r="AE9" s="898"/>
      <c r="AF9" s="898"/>
      <c r="AG9" s="898" t="s">
        <v>942</v>
      </c>
      <c r="AH9" s="898"/>
      <c r="AI9" s="898"/>
      <c r="AJ9" s="898"/>
      <c r="AK9" s="894"/>
      <c r="AL9" s="903"/>
      <c r="AM9" s="903"/>
      <c r="AN9" s="904"/>
      <c r="AO9" s="905"/>
      <c r="AP9" s="2"/>
    </row>
    <row r="10" spans="2:86" ht="12" customHeight="1" x14ac:dyDescent="0.15">
      <c r="B10" s="872"/>
      <c r="C10" s="877"/>
      <c r="D10" s="875"/>
      <c r="E10" s="875"/>
      <c r="F10" s="875"/>
      <c r="G10" s="875"/>
      <c r="H10" s="875"/>
      <c r="I10" s="875"/>
      <c r="J10" s="876"/>
      <c r="K10" s="898"/>
      <c r="L10" s="898"/>
      <c r="M10" s="898"/>
      <c r="N10" s="898"/>
      <c r="O10" s="898"/>
      <c r="P10" s="898"/>
      <c r="Q10" s="898"/>
      <c r="R10" s="898"/>
      <c r="S10" s="898"/>
      <c r="T10" s="898"/>
      <c r="U10" s="896"/>
      <c r="V10" s="897"/>
      <c r="W10" s="896"/>
      <c r="X10" s="897"/>
      <c r="Y10" s="183" t="s">
        <v>527</v>
      </c>
      <c r="Z10" s="184" t="s">
        <v>526</v>
      </c>
      <c r="AA10" s="184" t="s">
        <v>943</v>
      </c>
      <c r="AB10" s="184" t="s">
        <v>944</v>
      </c>
      <c r="AC10" s="184" t="s">
        <v>527</v>
      </c>
      <c r="AD10" s="184" t="s">
        <v>526</v>
      </c>
      <c r="AE10" s="184" t="s">
        <v>943</v>
      </c>
      <c r="AF10" s="184" t="s">
        <v>944</v>
      </c>
      <c r="AG10" s="184" t="s">
        <v>527</v>
      </c>
      <c r="AH10" s="184" t="s">
        <v>526</v>
      </c>
      <c r="AI10" s="184" t="s">
        <v>943</v>
      </c>
      <c r="AJ10" s="184" t="s">
        <v>944</v>
      </c>
      <c r="AK10" s="896"/>
      <c r="AL10" s="900"/>
      <c r="AM10" s="900"/>
      <c r="AN10" s="906"/>
      <c r="AO10" s="907"/>
      <c r="AP10" s="2"/>
    </row>
    <row r="11" spans="2:86" ht="12" customHeight="1" x14ac:dyDescent="0.15">
      <c r="B11" s="872"/>
      <c r="C11" s="877"/>
      <c r="D11" s="875"/>
      <c r="E11" s="875"/>
      <c r="F11" s="875"/>
      <c r="G11" s="875"/>
      <c r="H11" s="875"/>
      <c r="I11" s="875"/>
      <c r="J11" s="876"/>
      <c r="K11" s="185"/>
      <c r="L11" s="908"/>
      <c r="M11" s="910"/>
      <c r="N11" s="908"/>
      <c r="O11" s="910"/>
      <c r="P11" s="908"/>
      <c r="Q11" s="910"/>
      <c r="R11" s="606"/>
      <c r="S11" s="606"/>
      <c r="T11" s="606"/>
      <c r="U11" s="908"/>
      <c r="V11" s="910"/>
      <c r="W11" s="908"/>
      <c r="X11" s="910"/>
      <c r="Y11" s="186"/>
      <c r="Z11" s="187"/>
      <c r="AA11" s="187"/>
      <c r="AB11" s="187"/>
      <c r="AC11" s="188"/>
      <c r="AD11" s="188"/>
      <c r="AE11" s="188"/>
      <c r="AF11" s="188"/>
      <c r="AG11" s="188"/>
      <c r="AH11" s="188"/>
      <c r="AI11" s="188"/>
      <c r="AJ11" s="188"/>
      <c r="AK11" s="908"/>
      <c r="AL11" s="909"/>
      <c r="AM11" s="909"/>
      <c r="AN11" s="909"/>
      <c r="AO11" s="910"/>
      <c r="AP11" s="2"/>
      <c r="AQ11" s="189">
        <f>IF(P11="材質劣化",2,IF(P11="漏水",3,1))</f>
        <v>1</v>
      </c>
    </row>
    <row r="12" spans="2:86" ht="12" customHeight="1" x14ac:dyDescent="0.15">
      <c r="B12" s="872"/>
      <c r="C12" s="877"/>
      <c r="D12" s="875"/>
      <c r="E12" s="875"/>
      <c r="F12" s="875"/>
      <c r="G12" s="875"/>
      <c r="H12" s="875"/>
      <c r="I12" s="875"/>
      <c r="J12" s="876"/>
      <c r="K12" s="185"/>
      <c r="L12" s="908"/>
      <c r="M12" s="910"/>
      <c r="N12" s="908"/>
      <c r="O12" s="910"/>
      <c r="P12" s="908"/>
      <c r="Q12" s="910"/>
      <c r="R12" s="606"/>
      <c r="S12" s="606"/>
      <c r="T12" s="606"/>
      <c r="U12" s="908"/>
      <c r="V12" s="910"/>
      <c r="W12" s="908"/>
      <c r="X12" s="910"/>
      <c r="Y12" s="186"/>
      <c r="Z12" s="187"/>
      <c r="AA12" s="187"/>
      <c r="AB12" s="187"/>
      <c r="AC12" s="188"/>
      <c r="AD12" s="188"/>
      <c r="AE12" s="188"/>
      <c r="AF12" s="188"/>
      <c r="AG12" s="188"/>
      <c r="AH12" s="188"/>
      <c r="AI12" s="188"/>
      <c r="AJ12" s="188"/>
      <c r="AK12" s="908"/>
      <c r="AL12" s="909"/>
      <c r="AM12" s="909"/>
      <c r="AN12" s="909"/>
      <c r="AO12" s="910"/>
      <c r="AP12" s="2"/>
      <c r="AQ12" s="189">
        <f>IF(P12="材質劣化",2,IF(P12="漏水",3,1))</f>
        <v>1</v>
      </c>
    </row>
    <row r="13" spans="2:86" ht="12" customHeight="1" x14ac:dyDescent="0.15">
      <c r="B13" s="872"/>
      <c r="C13" s="877"/>
      <c r="D13" s="875"/>
      <c r="E13" s="875"/>
      <c r="F13" s="875"/>
      <c r="G13" s="875"/>
      <c r="H13" s="875"/>
      <c r="I13" s="875"/>
      <c r="J13" s="876"/>
      <c r="K13" s="185"/>
      <c r="L13" s="908"/>
      <c r="M13" s="910"/>
      <c r="N13" s="908"/>
      <c r="O13" s="910"/>
      <c r="P13" s="908"/>
      <c r="Q13" s="910"/>
      <c r="R13" s="604"/>
      <c r="S13" s="620"/>
      <c r="T13" s="605"/>
      <c r="U13" s="908"/>
      <c r="V13" s="910"/>
      <c r="W13" s="908"/>
      <c r="X13" s="910"/>
      <c r="Y13" s="186"/>
      <c r="Z13" s="187"/>
      <c r="AA13" s="187"/>
      <c r="AB13" s="187"/>
      <c r="AC13" s="188"/>
      <c r="AD13" s="188"/>
      <c r="AE13" s="188"/>
      <c r="AF13" s="188"/>
      <c r="AG13" s="188"/>
      <c r="AH13" s="188"/>
      <c r="AI13" s="188"/>
      <c r="AJ13" s="188"/>
      <c r="AK13" s="908"/>
      <c r="AL13" s="909"/>
      <c r="AM13" s="909"/>
      <c r="AN13" s="909"/>
      <c r="AO13" s="910"/>
      <c r="AP13" s="2"/>
      <c r="AQ13" s="189">
        <f t="shared" ref="AQ13:AQ34" si="2">IF(P13="材質劣化",2,IF(P13="漏水",3,1))</f>
        <v>1</v>
      </c>
    </row>
    <row r="14" spans="2:86" ht="12" customHeight="1" x14ac:dyDescent="0.15">
      <c r="B14" s="872"/>
      <c r="C14" s="877"/>
      <c r="D14" s="875"/>
      <c r="E14" s="875"/>
      <c r="F14" s="875"/>
      <c r="G14" s="875"/>
      <c r="H14" s="875"/>
      <c r="I14" s="875"/>
      <c r="J14" s="876"/>
      <c r="K14" s="185"/>
      <c r="L14" s="908"/>
      <c r="M14" s="910"/>
      <c r="N14" s="908"/>
      <c r="O14" s="910"/>
      <c r="P14" s="908"/>
      <c r="Q14" s="910"/>
      <c r="R14" s="604"/>
      <c r="S14" s="620"/>
      <c r="T14" s="605"/>
      <c r="U14" s="908"/>
      <c r="V14" s="910"/>
      <c r="W14" s="908"/>
      <c r="X14" s="910"/>
      <c r="Y14" s="186"/>
      <c r="Z14" s="187"/>
      <c r="AA14" s="187"/>
      <c r="AB14" s="187"/>
      <c r="AC14" s="188"/>
      <c r="AD14" s="188"/>
      <c r="AE14" s="188"/>
      <c r="AF14" s="188"/>
      <c r="AG14" s="188"/>
      <c r="AH14" s="188"/>
      <c r="AI14" s="188"/>
      <c r="AJ14" s="188"/>
      <c r="AK14" s="908"/>
      <c r="AL14" s="909"/>
      <c r="AM14" s="909"/>
      <c r="AN14" s="909"/>
      <c r="AO14" s="910"/>
      <c r="AP14" s="2"/>
      <c r="AQ14" s="189">
        <f t="shared" si="2"/>
        <v>1</v>
      </c>
    </row>
    <row r="15" spans="2:86" ht="12" customHeight="1" x14ac:dyDescent="0.15">
      <c r="B15" s="872"/>
      <c r="C15" s="877"/>
      <c r="D15" s="875"/>
      <c r="E15" s="875"/>
      <c r="F15" s="875"/>
      <c r="G15" s="875"/>
      <c r="H15" s="875"/>
      <c r="I15" s="875"/>
      <c r="J15" s="876"/>
      <c r="K15" s="185"/>
      <c r="L15" s="908"/>
      <c r="M15" s="910"/>
      <c r="N15" s="908"/>
      <c r="O15" s="910"/>
      <c r="P15" s="908"/>
      <c r="Q15" s="910"/>
      <c r="R15" s="604"/>
      <c r="S15" s="620"/>
      <c r="T15" s="605"/>
      <c r="U15" s="908"/>
      <c r="V15" s="910"/>
      <c r="W15" s="908"/>
      <c r="X15" s="910"/>
      <c r="Y15" s="186"/>
      <c r="Z15" s="187"/>
      <c r="AA15" s="187"/>
      <c r="AB15" s="187"/>
      <c r="AC15" s="188"/>
      <c r="AD15" s="188"/>
      <c r="AE15" s="188"/>
      <c r="AF15" s="188"/>
      <c r="AG15" s="188"/>
      <c r="AH15" s="188"/>
      <c r="AI15" s="188"/>
      <c r="AJ15" s="188"/>
      <c r="AK15" s="908"/>
      <c r="AL15" s="909"/>
      <c r="AM15" s="909"/>
      <c r="AN15" s="909"/>
      <c r="AO15" s="910"/>
      <c r="AP15" s="2"/>
      <c r="AQ15" s="189">
        <f t="shared" si="2"/>
        <v>1</v>
      </c>
    </row>
    <row r="16" spans="2:86" ht="12" customHeight="1" x14ac:dyDescent="0.15">
      <c r="B16" s="872"/>
      <c r="C16" s="877"/>
      <c r="D16" s="875"/>
      <c r="E16" s="875"/>
      <c r="F16" s="875"/>
      <c r="G16" s="875"/>
      <c r="H16" s="875"/>
      <c r="I16" s="875"/>
      <c r="J16" s="876"/>
      <c r="K16" s="185"/>
      <c r="L16" s="908"/>
      <c r="M16" s="910"/>
      <c r="N16" s="908"/>
      <c r="O16" s="910"/>
      <c r="P16" s="908"/>
      <c r="Q16" s="910"/>
      <c r="R16" s="604"/>
      <c r="S16" s="620"/>
      <c r="T16" s="605"/>
      <c r="U16" s="908"/>
      <c r="V16" s="910"/>
      <c r="W16" s="908"/>
      <c r="X16" s="910"/>
      <c r="Y16" s="186"/>
      <c r="Z16" s="187"/>
      <c r="AA16" s="187"/>
      <c r="AB16" s="187"/>
      <c r="AC16" s="188"/>
      <c r="AD16" s="188"/>
      <c r="AE16" s="188"/>
      <c r="AF16" s="188"/>
      <c r="AG16" s="188"/>
      <c r="AH16" s="188"/>
      <c r="AI16" s="188"/>
      <c r="AJ16" s="188"/>
      <c r="AK16" s="908"/>
      <c r="AL16" s="909"/>
      <c r="AM16" s="909"/>
      <c r="AN16" s="909"/>
      <c r="AO16" s="910"/>
      <c r="AP16" s="2"/>
      <c r="AQ16" s="189">
        <f t="shared" si="2"/>
        <v>1</v>
      </c>
    </row>
    <row r="17" spans="2:46" ht="12" customHeight="1" x14ac:dyDescent="0.15">
      <c r="B17" s="872"/>
      <c r="C17" s="877"/>
      <c r="D17" s="875"/>
      <c r="E17" s="875"/>
      <c r="F17" s="875"/>
      <c r="G17" s="875"/>
      <c r="H17" s="875"/>
      <c r="I17" s="875"/>
      <c r="J17" s="876"/>
      <c r="K17" s="185"/>
      <c r="L17" s="908"/>
      <c r="M17" s="910"/>
      <c r="N17" s="908"/>
      <c r="O17" s="910"/>
      <c r="P17" s="908"/>
      <c r="Q17" s="910"/>
      <c r="R17" s="604"/>
      <c r="S17" s="620"/>
      <c r="T17" s="605"/>
      <c r="U17" s="908"/>
      <c r="V17" s="910"/>
      <c r="W17" s="908"/>
      <c r="X17" s="910"/>
      <c r="Y17" s="186"/>
      <c r="Z17" s="187"/>
      <c r="AA17" s="187"/>
      <c r="AB17" s="187"/>
      <c r="AC17" s="188"/>
      <c r="AD17" s="188"/>
      <c r="AE17" s="188"/>
      <c r="AF17" s="188"/>
      <c r="AG17" s="188"/>
      <c r="AH17" s="188"/>
      <c r="AI17" s="188"/>
      <c r="AJ17" s="188"/>
      <c r="AK17" s="908"/>
      <c r="AL17" s="909"/>
      <c r="AM17" s="909"/>
      <c r="AN17" s="909"/>
      <c r="AO17" s="910"/>
      <c r="AP17" s="2"/>
      <c r="AQ17" s="189">
        <f t="shared" si="2"/>
        <v>1</v>
      </c>
    </row>
    <row r="18" spans="2:46" ht="12" customHeight="1" x14ac:dyDescent="0.15">
      <c r="B18" s="872"/>
      <c r="C18" s="877"/>
      <c r="D18" s="875"/>
      <c r="E18" s="875"/>
      <c r="F18" s="875"/>
      <c r="G18" s="875"/>
      <c r="H18" s="875"/>
      <c r="I18" s="875"/>
      <c r="J18" s="876"/>
      <c r="K18" s="185"/>
      <c r="L18" s="908"/>
      <c r="M18" s="910"/>
      <c r="N18" s="908"/>
      <c r="O18" s="910"/>
      <c r="P18" s="908"/>
      <c r="Q18" s="910"/>
      <c r="R18" s="604"/>
      <c r="S18" s="620"/>
      <c r="T18" s="605"/>
      <c r="U18" s="908"/>
      <c r="V18" s="910"/>
      <c r="W18" s="908"/>
      <c r="X18" s="910"/>
      <c r="Y18" s="186"/>
      <c r="Z18" s="187"/>
      <c r="AA18" s="187"/>
      <c r="AB18" s="187"/>
      <c r="AC18" s="188"/>
      <c r="AD18" s="188"/>
      <c r="AE18" s="188"/>
      <c r="AF18" s="188"/>
      <c r="AG18" s="188"/>
      <c r="AH18" s="188"/>
      <c r="AI18" s="188"/>
      <c r="AJ18" s="188"/>
      <c r="AK18" s="908"/>
      <c r="AL18" s="909"/>
      <c r="AM18" s="909"/>
      <c r="AN18" s="909"/>
      <c r="AO18" s="910"/>
      <c r="AP18" s="2"/>
      <c r="AQ18" s="189">
        <f t="shared" si="2"/>
        <v>1</v>
      </c>
    </row>
    <row r="19" spans="2:46" ht="12" customHeight="1" x14ac:dyDescent="0.15">
      <c r="B19" s="872"/>
      <c r="C19" s="877"/>
      <c r="D19" s="875"/>
      <c r="E19" s="875"/>
      <c r="F19" s="875"/>
      <c r="G19" s="875"/>
      <c r="H19" s="875"/>
      <c r="I19" s="875"/>
      <c r="J19" s="876"/>
      <c r="K19" s="185"/>
      <c r="L19" s="908"/>
      <c r="M19" s="910"/>
      <c r="N19" s="908"/>
      <c r="O19" s="910"/>
      <c r="P19" s="908"/>
      <c r="Q19" s="910"/>
      <c r="R19" s="604"/>
      <c r="S19" s="620"/>
      <c r="T19" s="605"/>
      <c r="U19" s="908"/>
      <c r="V19" s="910"/>
      <c r="W19" s="908"/>
      <c r="X19" s="910"/>
      <c r="Y19" s="186"/>
      <c r="Z19" s="187"/>
      <c r="AA19" s="187"/>
      <c r="AB19" s="187"/>
      <c r="AC19" s="188"/>
      <c r="AD19" s="188"/>
      <c r="AE19" s="188"/>
      <c r="AF19" s="188"/>
      <c r="AG19" s="188"/>
      <c r="AH19" s="188"/>
      <c r="AI19" s="188"/>
      <c r="AJ19" s="188"/>
      <c r="AK19" s="908"/>
      <c r="AL19" s="909"/>
      <c r="AM19" s="909"/>
      <c r="AN19" s="909"/>
      <c r="AO19" s="910"/>
      <c r="AP19" s="2"/>
      <c r="AQ19" s="189">
        <f t="shared" si="2"/>
        <v>1</v>
      </c>
    </row>
    <row r="20" spans="2:46" ht="12" customHeight="1" x14ac:dyDescent="0.15">
      <c r="B20" s="872"/>
      <c r="C20" s="877"/>
      <c r="D20" s="875"/>
      <c r="E20" s="875"/>
      <c r="F20" s="875"/>
      <c r="G20" s="875"/>
      <c r="H20" s="875"/>
      <c r="I20" s="875"/>
      <c r="J20" s="876"/>
      <c r="K20" s="185"/>
      <c r="L20" s="908"/>
      <c r="M20" s="910"/>
      <c r="N20" s="908"/>
      <c r="O20" s="910"/>
      <c r="P20" s="908"/>
      <c r="Q20" s="910"/>
      <c r="R20" s="604"/>
      <c r="S20" s="620"/>
      <c r="T20" s="605"/>
      <c r="U20" s="908"/>
      <c r="V20" s="910"/>
      <c r="W20" s="908"/>
      <c r="X20" s="910"/>
      <c r="Y20" s="186"/>
      <c r="Z20" s="187"/>
      <c r="AA20" s="187"/>
      <c r="AB20" s="187"/>
      <c r="AC20" s="188"/>
      <c r="AD20" s="188"/>
      <c r="AE20" s="188"/>
      <c r="AF20" s="188"/>
      <c r="AG20" s="188"/>
      <c r="AH20" s="188"/>
      <c r="AI20" s="188"/>
      <c r="AJ20" s="188"/>
      <c r="AK20" s="908"/>
      <c r="AL20" s="909"/>
      <c r="AM20" s="909"/>
      <c r="AN20" s="909"/>
      <c r="AO20" s="910"/>
      <c r="AP20" s="2"/>
      <c r="AQ20" s="189">
        <f t="shared" si="2"/>
        <v>1</v>
      </c>
    </row>
    <row r="21" spans="2:46" ht="12" customHeight="1" x14ac:dyDescent="0.15">
      <c r="B21" s="872"/>
      <c r="C21" s="877"/>
      <c r="D21" s="875"/>
      <c r="E21" s="875"/>
      <c r="F21" s="875"/>
      <c r="G21" s="875"/>
      <c r="H21" s="875"/>
      <c r="I21" s="875"/>
      <c r="J21" s="876"/>
      <c r="K21" s="185"/>
      <c r="L21" s="908"/>
      <c r="M21" s="910"/>
      <c r="N21" s="908"/>
      <c r="O21" s="910"/>
      <c r="P21" s="908"/>
      <c r="Q21" s="910"/>
      <c r="R21" s="604"/>
      <c r="S21" s="620"/>
      <c r="T21" s="605"/>
      <c r="U21" s="908"/>
      <c r="V21" s="910"/>
      <c r="W21" s="908"/>
      <c r="X21" s="910"/>
      <c r="Y21" s="186"/>
      <c r="Z21" s="187"/>
      <c r="AA21" s="187"/>
      <c r="AB21" s="187"/>
      <c r="AC21" s="188"/>
      <c r="AD21" s="188"/>
      <c r="AE21" s="188"/>
      <c r="AF21" s="188"/>
      <c r="AG21" s="188"/>
      <c r="AH21" s="188"/>
      <c r="AI21" s="188"/>
      <c r="AJ21" s="188"/>
      <c r="AK21" s="908"/>
      <c r="AL21" s="909"/>
      <c r="AM21" s="909"/>
      <c r="AN21" s="909"/>
      <c r="AO21" s="910"/>
      <c r="AP21" s="2"/>
      <c r="AQ21" s="189">
        <f>IF(P21="材質劣化",2,IF(P21="漏水",3,1))</f>
        <v>1</v>
      </c>
    </row>
    <row r="22" spans="2:46" ht="12" customHeight="1" x14ac:dyDescent="0.15">
      <c r="B22" s="872"/>
      <c r="C22" s="877"/>
      <c r="D22" s="875"/>
      <c r="E22" s="875"/>
      <c r="F22" s="875"/>
      <c r="G22" s="875"/>
      <c r="H22" s="875"/>
      <c r="I22" s="875"/>
      <c r="J22" s="876"/>
      <c r="K22" s="185"/>
      <c r="L22" s="908"/>
      <c r="M22" s="910"/>
      <c r="N22" s="908"/>
      <c r="O22" s="910"/>
      <c r="P22" s="908"/>
      <c r="Q22" s="910"/>
      <c r="R22" s="604"/>
      <c r="S22" s="620"/>
      <c r="T22" s="605"/>
      <c r="U22" s="908"/>
      <c r="V22" s="910"/>
      <c r="W22" s="908"/>
      <c r="X22" s="910"/>
      <c r="Y22" s="186"/>
      <c r="Z22" s="187"/>
      <c r="AA22" s="187"/>
      <c r="AB22" s="187"/>
      <c r="AC22" s="188"/>
      <c r="AD22" s="188"/>
      <c r="AE22" s="188"/>
      <c r="AF22" s="188"/>
      <c r="AG22" s="188"/>
      <c r="AH22" s="188"/>
      <c r="AI22" s="188"/>
      <c r="AJ22" s="188"/>
      <c r="AK22" s="908"/>
      <c r="AL22" s="909"/>
      <c r="AM22" s="909"/>
      <c r="AN22" s="909"/>
      <c r="AO22" s="910"/>
      <c r="AP22" s="2"/>
      <c r="AQ22" s="189">
        <f t="shared" si="2"/>
        <v>1</v>
      </c>
    </row>
    <row r="23" spans="2:46" ht="12" customHeight="1" x14ac:dyDescent="0.15">
      <c r="B23" s="872"/>
      <c r="C23" s="877"/>
      <c r="D23" s="875"/>
      <c r="E23" s="875"/>
      <c r="F23" s="875"/>
      <c r="G23" s="875"/>
      <c r="H23" s="875"/>
      <c r="I23" s="875"/>
      <c r="J23" s="876"/>
      <c r="K23" s="185"/>
      <c r="L23" s="908"/>
      <c r="M23" s="910"/>
      <c r="N23" s="908"/>
      <c r="O23" s="910"/>
      <c r="P23" s="908"/>
      <c r="Q23" s="910"/>
      <c r="R23" s="604"/>
      <c r="S23" s="620"/>
      <c r="T23" s="605"/>
      <c r="U23" s="908"/>
      <c r="V23" s="910"/>
      <c r="W23" s="908"/>
      <c r="X23" s="910"/>
      <c r="Y23" s="186"/>
      <c r="Z23" s="187"/>
      <c r="AA23" s="187"/>
      <c r="AB23" s="187"/>
      <c r="AC23" s="188"/>
      <c r="AD23" s="188"/>
      <c r="AE23" s="188"/>
      <c r="AF23" s="188"/>
      <c r="AG23" s="188"/>
      <c r="AH23" s="188"/>
      <c r="AI23" s="188"/>
      <c r="AJ23" s="188"/>
      <c r="AK23" s="908"/>
      <c r="AL23" s="909"/>
      <c r="AM23" s="909"/>
      <c r="AN23" s="909"/>
      <c r="AO23" s="910"/>
      <c r="AP23" s="2"/>
      <c r="AQ23" s="189">
        <f t="shared" si="2"/>
        <v>1</v>
      </c>
    </row>
    <row r="24" spans="2:46" ht="12" customHeight="1" x14ac:dyDescent="0.15">
      <c r="B24" s="872"/>
      <c r="C24" s="877"/>
      <c r="D24" s="875"/>
      <c r="E24" s="875"/>
      <c r="F24" s="875"/>
      <c r="G24" s="875"/>
      <c r="H24" s="875"/>
      <c r="I24" s="875"/>
      <c r="J24" s="876"/>
      <c r="K24" s="185"/>
      <c r="L24" s="908"/>
      <c r="M24" s="910"/>
      <c r="N24" s="908"/>
      <c r="O24" s="910"/>
      <c r="P24" s="908"/>
      <c r="Q24" s="910"/>
      <c r="R24" s="604"/>
      <c r="S24" s="620"/>
      <c r="T24" s="605"/>
      <c r="U24" s="908"/>
      <c r="V24" s="910"/>
      <c r="W24" s="908"/>
      <c r="X24" s="910"/>
      <c r="Y24" s="186"/>
      <c r="Z24" s="187"/>
      <c r="AA24" s="187"/>
      <c r="AB24" s="187"/>
      <c r="AC24" s="188"/>
      <c r="AD24" s="188"/>
      <c r="AE24" s="188"/>
      <c r="AF24" s="188"/>
      <c r="AG24" s="188"/>
      <c r="AH24" s="188"/>
      <c r="AI24" s="188"/>
      <c r="AJ24" s="188"/>
      <c r="AK24" s="908"/>
      <c r="AL24" s="909"/>
      <c r="AM24" s="909"/>
      <c r="AN24" s="909"/>
      <c r="AO24" s="910"/>
      <c r="AP24" s="2"/>
      <c r="AQ24" s="189">
        <f t="shared" si="2"/>
        <v>1</v>
      </c>
    </row>
    <row r="25" spans="2:46" ht="12" customHeight="1" x14ac:dyDescent="0.15">
      <c r="B25" s="872"/>
      <c r="C25" s="877"/>
      <c r="D25" s="875"/>
      <c r="E25" s="875"/>
      <c r="F25" s="875"/>
      <c r="G25" s="875"/>
      <c r="H25" s="875"/>
      <c r="I25" s="875"/>
      <c r="J25" s="876"/>
      <c r="K25" s="185"/>
      <c r="L25" s="908"/>
      <c r="M25" s="910"/>
      <c r="N25" s="908"/>
      <c r="O25" s="910"/>
      <c r="P25" s="908"/>
      <c r="Q25" s="910"/>
      <c r="R25" s="604"/>
      <c r="S25" s="620"/>
      <c r="T25" s="605"/>
      <c r="U25" s="908"/>
      <c r="V25" s="910"/>
      <c r="W25" s="908"/>
      <c r="X25" s="910"/>
      <c r="Y25" s="186"/>
      <c r="Z25" s="187"/>
      <c r="AA25" s="187"/>
      <c r="AB25" s="187"/>
      <c r="AC25" s="188"/>
      <c r="AD25" s="188"/>
      <c r="AE25" s="188"/>
      <c r="AF25" s="188"/>
      <c r="AG25" s="188"/>
      <c r="AH25" s="188"/>
      <c r="AI25" s="188"/>
      <c r="AJ25" s="188"/>
      <c r="AK25" s="908"/>
      <c r="AL25" s="909"/>
      <c r="AM25" s="909"/>
      <c r="AN25" s="909"/>
      <c r="AO25" s="910"/>
      <c r="AP25" s="2"/>
      <c r="AQ25" s="189">
        <f t="shared" si="2"/>
        <v>1</v>
      </c>
    </row>
    <row r="26" spans="2:46" ht="12" customHeight="1" x14ac:dyDescent="0.15">
      <c r="B26" s="872"/>
      <c r="C26" s="877"/>
      <c r="D26" s="875"/>
      <c r="E26" s="875"/>
      <c r="F26" s="875"/>
      <c r="G26" s="875"/>
      <c r="H26" s="875"/>
      <c r="I26" s="875"/>
      <c r="J26" s="876"/>
      <c r="K26" s="185"/>
      <c r="L26" s="908"/>
      <c r="M26" s="910"/>
      <c r="N26" s="908"/>
      <c r="O26" s="910"/>
      <c r="P26" s="908"/>
      <c r="Q26" s="910"/>
      <c r="R26" s="604"/>
      <c r="S26" s="620"/>
      <c r="T26" s="605"/>
      <c r="U26" s="908"/>
      <c r="V26" s="910"/>
      <c r="W26" s="908"/>
      <c r="X26" s="910"/>
      <c r="Y26" s="186"/>
      <c r="Z26" s="187"/>
      <c r="AA26" s="187"/>
      <c r="AB26" s="187"/>
      <c r="AC26" s="188"/>
      <c r="AD26" s="188"/>
      <c r="AE26" s="188"/>
      <c r="AF26" s="188"/>
      <c r="AG26" s="188"/>
      <c r="AH26" s="188"/>
      <c r="AI26" s="188"/>
      <c r="AJ26" s="188"/>
      <c r="AK26" s="908"/>
      <c r="AL26" s="909"/>
      <c r="AM26" s="909"/>
      <c r="AN26" s="909"/>
      <c r="AO26" s="910"/>
      <c r="AP26" s="2"/>
      <c r="AQ26" s="189">
        <f t="shared" si="2"/>
        <v>1</v>
      </c>
    </row>
    <row r="27" spans="2:46" ht="12" customHeight="1" x14ac:dyDescent="0.15">
      <c r="B27" s="872"/>
      <c r="C27" s="877"/>
      <c r="D27" s="875"/>
      <c r="E27" s="875"/>
      <c r="F27" s="875"/>
      <c r="G27" s="875"/>
      <c r="H27" s="875"/>
      <c r="I27" s="875"/>
      <c r="J27" s="876"/>
      <c r="K27" s="185"/>
      <c r="L27" s="908"/>
      <c r="M27" s="910"/>
      <c r="N27" s="908"/>
      <c r="O27" s="910"/>
      <c r="P27" s="908"/>
      <c r="Q27" s="910"/>
      <c r="R27" s="604"/>
      <c r="S27" s="620"/>
      <c r="T27" s="605"/>
      <c r="U27" s="908"/>
      <c r="V27" s="910"/>
      <c r="W27" s="908"/>
      <c r="X27" s="910"/>
      <c r="Y27" s="186"/>
      <c r="Z27" s="187"/>
      <c r="AA27" s="187"/>
      <c r="AB27" s="187"/>
      <c r="AC27" s="188"/>
      <c r="AD27" s="188"/>
      <c r="AE27" s="188"/>
      <c r="AF27" s="188"/>
      <c r="AG27" s="188"/>
      <c r="AH27" s="188"/>
      <c r="AI27" s="188"/>
      <c r="AJ27" s="188"/>
      <c r="AK27" s="908"/>
      <c r="AL27" s="909"/>
      <c r="AM27" s="909"/>
      <c r="AN27" s="909"/>
      <c r="AO27" s="910"/>
      <c r="AP27" s="2"/>
      <c r="AQ27" s="189">
        <f t="shared" si="2"/>
        <v>1</v>
      </c>
    </row>
    <row r="28" spans="2:46" ht="12" customHeight="1" x14ac:dyDescent="0.15">
      <c r="B28" s="872"/>
      <c r="C28" s="877"/>
      <c r="D28" s="875"/>
      <c r="E28" s="875"/>
      <c r="F28" s="875"/>
      <c r="G28" s="875"/>
      <c r="H28" s="875"/>
      <c r="I28" s="875"/>
      <c r="J28" s="876"/>
      <c r="K28" s="185"/>
      <c r="L28" s="908"/>
      <c r="M28" s="910"/>
      <c r="N28" s="908"/>
      <c r="O28" s="910"/>
      <c r="P28" s="908"/>
      <c r="Q28" s="910"/>
      <c r="R28" s="604"/>
      <c r="S28" s="620"/>
      <c r="T28" s="605"/>
      <c r="U28" s="908"/>
      <c r="V28" s="910"/>
      <c r="W28" s="908"/>
      <c r="X28" s="910"/>
      <c r="Y28" s="186"/>
      <c r="Z28" s="187"/>
      <c r="AA28" s="187"/>
      <c r="AB28" s="187"/>
      <c r="AC28" s="188"/>
      <c r="AD28" s="188"/>
      <c r="AE28" s="188"/>
      <c r="AF28" s="188"/>
      <c r="AG28" s="188"/>
      <c r="AH28" s="188"/>
      <c r="AI28" s="188"/>
      <c r="AJ28" s="188"/>
      <c r="AK28" s="908"/>
      <c r="AL28" s="909"/>
      <c r="AM28" s="909"/>
      <c r="AN28" s="909"/>
      <c r="AO28" s="910"/>
      <c r="AP28" s="2"/>
      <c r="AQ28" s="189">
        <f t="shared" si="2"/>
        <v>1</v>
      </c>
    </row>
    <row r="29" spans="2:46" ht="12" customHeight="1" x14ac:dyDescent="0.15">
      <c r="B29" s="872"/>
      <c r="C29" s="877"/>
      <c r="D29" s="875"/>
      <c r="E29" s="875"/>
      <c r="F29" s="875"/>
      <c r="G29" s="875"/>
      <c r="H29" s="875"/>
      <c r="I29" s="875"/>
      <c r="J29" s="876"/>
      <c r="K29" s="185"/>
      <c r="L29" s="908"/>
      <c r="M29" s="910"/>
      <c r="N29" s="908"/>
      <c r="O29" s="910"/>
      <c r="P29" s="908"/>
      <c r="Q29" s="910"/>
      <c r="R29" s="604"/>
      <c r="S29" s="620"/>
      <c r="T29" s="605"/>
      <c r="U29" s="908"/>
      <c r="V29" s="910"/>
      <c r="W29" s="908"/>
      <c r="X29" s="910"/>
      <c r="Y29" s="186"/>
      <c r="Z29" s="187"/>
      <c r="AA29" s="187"/>
      <c r="AB29" s="187"/>
      <c r="AC29" s="188"/>
      <c r="AD29" s="188"/>
      <c r="AE29" s="188"/>
      <c r="AF29" s="188"/>
      <c r="AG29" s="188"/>
      <c r="AH29" s="188"/>
      <c r="AI29" s="188"/>
      <c r="AJ29" s="188"/>
      <c r="AK29" s="908"/>
      <c r="AL29" s="909"/>
      <c r="AM29" s="909"/>
      <c r="AN29" s="909"/>
      <c r="AO29" s="910"/>
      <c r="AP29" s="2"/>
      <c r="AQ29" s="189">
        <f t="shared" si="2"/>
        <v>1</v>
      </c>
    </row>
    <row r="30" spans="2:46" ht="12" customHeight="1" x14ac:dyDescent="0.15">
      <c r="B30" s="872"/>
      <c r="C30" s="877"/>
      <c r="D30" s="875"/>
      <c r="E30" s="875"/>
      <c r="F30" s="875"/>
      <c r="G30" s="875"/>
      <c r="H30" s="875"/>
      <c r="I30" s="875"/>
      <c r="J30" s="876"/>
      <c r="K30" s="185"/>
      <c r="L30" s="908"/>
      <c r="M30" s="910"/>
      <c r="N30" s="908"/>
      <c r="O30" s="910"/>
      <c r="P30" s="908"/>
      <c r="Q30" s="910"/>
      <c r="R30" s="604"/>
      <c r="S30" s="620"/>
      <c r="T30" s="605"/>
      <c r="U30" s="908"/>
      <c r="V30" s="910"/>
      <c r="W30" s="908"/>
      <c r="X30" s="910"/>
      <c r="Y30" s="186"/>
      <c r="Z30" s="187"/>
      <c r="AA30" s="187"/>
      <c r="AB30" s="187"/>
      <c r="AC30" s="188"/>
      <c r="AD30" s="188"/>
      <c r="AE30" s="188"/>
      <c r="AF30" s="188"/>
      <c r="AG30" s="188"/>
      <c r="AH30" s="188"/>
      <c r="AI30" s="188"/>
      <c r="AJ30" s="188"/>
      <c r="AK30" s="908"/>
      <c r="AL30" s="909"/>
      <c r="AM30" s="909"/>
      <c r="AN30" s="909"/>
      <c r="AO30" s="910"/>
      <c r="AP30" s="2"/>
      <c r="AQ30" s="189">
        <f t="shared" si="2"/>
        <v>1</v>
      </c>
    </row>
    <row r="31" spans="2:46" ht="12" customHeight="1" x14ac:dyDescent="0.15">
      <c r="B31" s="872"/>
      <c r="C31" s="877"/>
      <c r="D31" s="875"/>
      <c r="E31" s="875"/>
      <c r="F31" s="875"/>
      <c r="G31" s="875"/>
      <c r="H31" s="875"/>
      <c r="I31" s="875"/>
      <c r="J31" s="876"/>
      <c r="K31" s="185"/>
      <c r="L31" s="908"/>
      <c r="M31" s="910"/>
      <c r="N31" s="908"/>
      <c r="O31" s="910"/>
      <c r="P31" s="908"/>
      <c r="Q31" s="910"/>
      <c r="R31" s="604"/>
      <c r="S31" s="620"/>
      <c r="T31" s="605"/>
      <c r="U31" s="908"/>
      <c r="V31" s="910"/>
      <c r="W31" s="908"/>
      <c r="X31" s="910"/>
      <c r="Y31" s="186"/>
      <c r="Z31" s="187"/>
      <c r="AA31" s="187"/>
      <c r="AB31" s="187"/>
      <c r="AC31" s="188"/>
      <c r="AD31" s="188"/>
      <c r="AE31" s="188"/>
      <c r="AF31" s="188"/>
      <c r="AG31" s="188"/>
      <c r="AH31" s="188"/>
      <c r="AI31" s="188"/>
      <c r="AJ31" s="188"/>
      <c r="AK31" s="908"/>
      <c r="AL31" s="909"/>
      <c r="AM31" s="909"/>
      <c r="AN31" s="909"/>
      <c r="AO31" s="910"/>
      <c r="AP31" s="2"/>
      <c r="AQ31" s="189">
        <f t="shared" si="2"/>
        <v>1</v>
      </c>
    </row>
    <row r="32" spans="2:46" ht="12" customHeight="1" x14ac:dyDescent="0.15">
      <c r="B32" s="872"/>
      <c r="C32" s="877"/>
      <c r="D32" s="875"/>
      <c r="E32" s="875"/>
      <c r="F32" s="875"/>
      <c r="G32" s="875"/>
      <c r="H32" s="875"/>
      <c r="I32" s="875"/>
      <c r="J32" s="876"/>
      <c r="K32" s="185"/>
      <c r="L32" s="908"/>
      <c r="M32" s="910"/>
      <c r="N32" s="908"/>
      <c r="O32" s="910"/>
      <c r="P32" s="908"/>
      <c r="Q32" s="910"/>
      <c r="R32" s="604"/>
      <c r="S32" s="620"/>
      <c r="T32" s="605"/>
      <c r="U32" s="908"/>
      <c r="V32" s="910"/>
      <c r="W32" s="908"/>
      <c r="X32" s="910"/>
      <c r="Y32" s="186"/>
      <c r="Z32" s="187"/>
      <c r="AA32" s="187"/>
      <c r="AB32" s="187"/>
      <c r="AC32" s="188"/>
      <c r="AD32" s="188"/>
      <c r="AE32" s="188"/>
      <c r="AF32" s="188"/>
      <c r="AG32" s="188"/>
      <c r="AH32" s="188"/>
      <c r="AI32" s="188"/>
      <c r="AJ32" s="188"/>
      <c r="AK32" s="908"/>
      <c r="AL32" s="909"/>
      <c r="AM32" s="909"/>
      <c r="AN32" s="909"/>
      <c r="AO32" s="910"/>
      <c r="AP32" s="2"/>
      <c r="AQ32" s="189">
        <f t="shared" si="2"/>
        <v>1</v>
      </c>
      <c r="AS32" s="856"/>
      <c r="AT32" s="856"/>
    </row>
    <row r="33" spans="2:86" ht="12" customHeight="1" x14ac:dyDescent="0.15">
      <c r="B33" s="872"/>
      <c r="C33" s="877"/>
      <c r="D33" s="875"/>
      <c r="E33" s="875"/>
      <c r="F33" s="875"/>
      <c r="G33" s="875"/>
      <c r="H33" s="875"/>
      <c r="I33" s="875"/>
      <c r="J33" s="876"/>
      <c r="K33" s="185"/>
      <c r="L33" s="908"/>
      <c r="M33" s="910"/>
      <c r="N33" s="908"/>
      <c r="O33" s="910"/>
      <c r="P33" s="908"/>
      <c r="Q33" s="910"/>
      <c r="R33" s="604"/>
      <c r="S33" s="620"/>
      <c r="T33" s="605"/>
      <c r="U33" s="908"/>
      <c r="V33" s="910"/>
      <c r="W33" s="908"/>
      <c r="X33" s="910"/>
      <c r="Y33" s="186"/>
      <c r="Z33" s="187"/>
      <c r="AA33" s="187"/>
      <c r="AB33" s="187"/>
      <c r="AC33" s="188"/>
      <c r="AD33" s="188"/>
      <c r="AE33" s="188"/>
      <c r="AF33" s="188"/>
      <c r="AG33" s="188"/>
      <c r="AH33" s="188"/>
      <c r="AI33" s="188"/>
      <c r="AJ33" s="188"/>
      <c r="AK33" s="908"/>
      <c r="AL33" s="909"/>
      <c r="AM33" s="909"/>
      <c r="AN33" s="909"/>
      <c r="AO33" s="910"/>
      <c r="AP33" s="2"/>
      <c r="AQ33" s="189">
        <f t="shared" si="2"/>
        <v>1</v>
      </c>
      <c r="AS33" s="911"/>
      <c r="AT33" s="911"/>
    </row>
    <row r="34" spans="2:86" ht="12" customHeight="1" x14ac:dyDescent="0.15">
      <c r="B34" s="872"/>
      <c r="C34" s="877"/>
      <c r="D34" s="875"/>
      <c r="E34" s="875"/>
      <c r="F34" s="875"/>
      <c r="G34" s="875"/>
      <c r="H34" s="875"/>
      <c r="I34" s="875"/>
      <c r="J34" s="876"/>
      <c r="K34" s="185"/>
      <c r="L34" s="908"/>
      <c r="M34" s="910"/>
      <c r="N34" s="908"/>
      <c r="O34" s="910"/>
      <c r="P34" s="908"/>
      <c r="Q34" s="910"/>
      <c r="R34" s="604"/>
      <c r="S34" s="620"/>
      <c r="T34" s="605"/>
      <c r="U34" s="908"/>
      <c r="V34" s="910"/>
      <c r="W34" s="908"/>
      <c r="X34" s="910"/>
      <c r="Y34" s="186"/>
      <c r="Z34" s="187"/>
      <c r="AA34" s="187"/>
      <c r="AB34" s="187"/>
      <c r="AC34" s="188"/>
      <c r="AD34" s="188"/>
      <c r="AE34" s="188"/>
      <c r="AF34" s="188"/>
      <c r="AG34" s="188"/>
      <c r="AH34" s="188"/>
      <c r="AI34" s="188"/>
      <c r="AJ34" s="188"/>
      <c r="AK34" s="908"/>
      <c r="AL34" s="909"/>
      <c r="AM34" s="909"/>
      <c r="AN34" s="909"/>
      <c r="AO34" s="910"/>
      <c r="AP34" s="2"/>
      <c r="AQ34" s="189">
        <f t="shared" si="2"/>
        <v>1</v>
      </c>
      <c r="AS34" s="912"/>
      <c r="AT34" s="912"/>
    </row>
    <row r="35" spans="2:86" ht="12" customHeight="1" x14ac:dyDescent="0.15">
      <c r="B35" s="872"/>
      <c r="C35" s="877"/>
      <c r="D35" s="875"/>
      <c r="E35" s="875"/>
      <c r="F35" s="875"/>
      <c r="G35" s="875"/>
      <c r="H35" s="875"/>
      <c r="I35" s="875"/>
      <c r="J35" s="876"/>
      <c r="K35" s="913" t="s">
        <v>945</v>
      </c>
      <c r="L35" s="898" t="s">
        <v>946</v>
      </c>
      <c r="M35" s="898"/>
      <c r="N35" s="898"/>
      <c r="O35" s="898"/>
      <c r="P35" s="898"/>
      <c r="Q35" s="898"/>
      <c r="R35" s="898"/>
      <c r="S35" s="898"/>
      <c r="T35" s="898"/>
      <c r="U35" s="898"/>
      <c r="V35" s="898"/>
      <c r="W35" s="898"/>
      <c r="X35" s="898"/>
      <c r="Y35" s="884" t="s">
        <v>947</v>
      </c>
      <c r="Z35" s="885"/>
      <c r="AA35" s="885"/>
      <c r="AB35" s="886"/>
      <c r="AC35" s="190">
        <f t="shared" ref="AC35:AJ35" si="3">SUM(AC11:AC34)</f>
        <v>0</v>
      </c>
      <c r="AD35" s="190">
        <f t="shared" si="3"/>
        <v>0</v>
      </c>
      <c r="AE35" s="190">
        <f>SUM(AE11:AE34)</f>
        <v>0</v>
      </c>
      <c r="AF35" s="190">
        <f t="shared" si="3"/>
        <v>0</v>
      </c>
      <c r="AG35" s="190">
        <f t="shared" si="3"/>
        <v>0</v>
      </c>
      <c r="AH35" s="190">
        <f t="shared" si="3"/>
        <v>0</v>
      </c>
      <c r="AI35" s="190">
        <f t="shared" si="3"/>
        <v>0</v>
      </c>
      <c r="AJ35" s="191">
        <f t="shared" si="3"/>
        <v>0</v>
      </c>
      <c r="AK35" s="898" t="s">
        <v>948</v>
      </c>
      <c r="AL35" s="898"/>
      <c r="AM35" s="915" t="s">
        <v>607</v>
      </c>
      <c r="AN35" s="915"/>
      <c r="AO35" s="915"/>
      <c r="AP35" s="2"/>
    </row>
    <row r="36" spans="2:86" ht="12" customHeight="1" x14ac:dyDescent="0.15">
      <c r="B36" s="872"/>
      <c r="C36" s="877"/>
      <c r="D36" s="875"/>
      <c r="E36" s="875"/>
      <c r="F36" s="875"/>
      <c r="G36" s="875"/>
      <c r="H36" s="875"/>
      <c r="I36" s="875"/>
      <c r="J36" s="876"/>
      <c r="K36" s="914"/>
      <c r="L36" s="892" t="s">
        <v>950</v>
      </c>
      <c r="M36" s="899"/>
      <c r="N36" s="893"/>
      <c r="O36" s="892" t="s">
        <v>951</v>
      </c>
      <c r="P36" s="899"/>
      <c r="Q36" s="899"/>
      <c r="R36" s="899"/>
      <c r="S36" s="899"/>
      <c r="T36" s="899"/>
      <c r="U36" s="899"/>
      <c r="V36" s="899"/>
      <c r="W36" s="899"/>
      <c r="X36" s="893"/>
      <c r="Y36" s="183" t="s">
        <v>527</v>
      </c>
      <c r="Z36" s="184" t="s">
        <v>526</v>
      </c>
      <c r="AA36" s="184" t="s">
        <v>943</v>
      </c>
      <c r="AB36" s="184" t="s">
        <v>944</v>
      </c>
      <c r="AC36" s="184" t="s">
        <v>527</v>
      </c>
      <c r="AD36" s="184" t="s">
        <v>526</v>
      </c>
      <c r="AE36" s="184" t="s">
        <v>943</v>
      </c>
      <c r="AF36" s="184" t="s">
        <v>944</v>
      </c>
      <c r="AG36" s="184" t="s">
        <v>527</v>
      </c>
      <c r="AH36" s="184" t="s">
        <v>526</v>
      </c>
      <c r="AI36" s="184" t="s">
        <v>943</v>
      </c>
      <c r="AJ36" s="192" t="s">
        <v>944</v>
      </c>
      <c r="AK36" s="898"/>
      <c r="AL36" s="898"/>
      <c r="AM36" s="915"/>
      <c r="AN36" s="915"/>
      <c r="AO36" s="915"/>
      <c r="AP36" s="2"/>
    </row>
    <row r="37" spans="2:86" ht="14.25" customHeight="1" x14ac:dyDescent="0.15">
      <c r="B37" s="872"/>
      <c r="C37" s="877"/>
      <c r="D37" s="875"/>
      <c r="E37" s="875"/>
      <c r="F37" s="875"/>
      <c r="G37" s="875"/>
      <c r="H37" s="875"/>
      <c r="I37" s="875"/>
      <c r="J37" s="876"/>
      <c r="K37" s="914"/>
      <c r="L37" s="894"/>
      <c r="M37" s="903"/>
      <c r="N37" s="895"/>
      <c r="O37" s="894"/>
      <c r="P37" s="903"/>
      <c r="Q37" s="903"/>
      <c r="R37" s="903"/>
      <c r="S37" s="903"/>
      <c r="T37" s="903"/>
      <c r="U37" s="903"/>
      <c r="V37" s="903"/>
      <c r="W37" s="903"/>
      <c r="X37" s="895"/>
      <c r="Y37" s="916">
        <f>COUNTIF(Y11:Y34,"〇")</f>
        <v>0</v>
      </c>
      <c r="Z37" s="916">
        <f>COUNTIF(Z11:Z34,"〇")</f>
        <v>0</v>
      </c>
      <c r="AA37" s="916">
        <f>COUNTIF(AA11:AA34,"〇")</f>
        <v>0</v>
      </c>
      <c r="AB37" s="916">
        <f>COUNTIF(AB11:AB34,"〇")</f>
        <v>0</v>
      </c>
      <c r="AC37" s="916">
        <f>COUNTA(AC11:AC34)</f>
        <v>0</v>
      </c>
      <c r="AD37" s="916">
        <f t="shared" ref="AD37:AI37" si="4">COUNTA(AD11:AD34)</f>
        <v>0</v>
      </c>
      <c r="AE37" s="916">
        <f t="shared" si="4"/>
        <v>0</v>
      </c>
      <c r="AF37" s="916">
        <f t="shared" si="4"/>
        <v>0</v>
      </c>
      <c r="AG37" s="916">
        <f t="shared" si="4"/>
        <v>0</v>
      </c>
      <c r="AH37" s="916">
        <f t="shared" si="4"/>
        <v>0</v>
      </c>
      <c r="AI37" s="916">
        <f t="shared" si="4"/>
        <v>0</v>
      </c>
      <c r="AJ37" s="916">
        <f>COUNTA(AJ11:AJ34)</f>
        <v>0</v>
      </c>
      <c r="AK37" s="898"/>
      <c r="AL37" s="898"/>
      <c r="AM37" s="915"/>
      <c r="AN37" s="915"/>
      <c r="AO37" s="915"/>
      <c r="AP37" s="2"/>
    </row>
    <row r="38" spans="2:86" ht="14.25" customHeight="1" x14ac:dyDescent="0.15">
      <c r="B38" s="872"/>
      <c r="C38" s="877"/>
      <c r="D38" s="875"/>
      <c r="E38" s="875"/>
      <c r="F38" s="875"/>
      <c r="G38" s="875"/>
      <c r="H38" s="875"/>
      <c r="I38" s="875"/>
      <c r="J38" s="876"/>
      <c r="K38" s="914"/>
      <c r="L38" s="896"/>
      <c r="M38" s="900"/>
      <c r="N38" s="897"/>
      <c r="O38" s="896"/>
      <c r="P38" s="900"/>
      <c r="Q38" s="900"/>
      <c r="R38" s="900"/>
      <c r="S38" s="900"/>
      <c r="T38" s="900"/>
      <c r="U38" s="900"/>
      <c r="V38" s="900"/>
      <c r="W38" s="900"/>
      <c r="X38" s="897"/>
      <c r="Y38" s="916"/>
      <c r="Z38" s="916"/>
      <c r="AA38" s="916"/>
      <c r="AB38" s="916"/>
      <c r="AC38" s="916"/>
      <c r="AD38" s="916"/>
      <c r="AE38" s="916"/>
      <c r="AF38" s="916"/>
      <c r="AG38" s="916"/>
      <c r="AH38" s="916"/>
      <c r="AI38" s="916"/>
      <c r="AJ38" s="916"/>
      <c r="AK38" s="898"/>
      <c r="AL38" s="898"/>
      <c r="AM38" s="915"/>
      <c r="AN38" s="915"/>
      <c r="AO38" s="915"/>
      <c r="AP38" s="2"/>
    </row>
    <row r="39" spans="2:86" ht="12" customHeight="1" x14ac:dyDescent="0.15">
      <c r="B39" s="872"/>
      <c r="C39" s="877"/>
      <c r="D39" s="875"/>
      <c r="E39" s="875"/>
      <c r="F39" s="875"/>
      <c r="G39" s="875"/>
      <c r="H39" s="875"/>
      <c r="I39" s="875"/>
      <c r="J39" s="875"/>
      <c r="K39" s="924" t="s">
        <v>952</v>
      </c>
      <c r="L39" s="926"/>
      <c r="M39" s="926"/>
      <c r="N39" s="926"/>
      <c r="O39" s="926"/>
      <c r="P39" s="926"/>
      <c r="Q39" s="926"/>
      <c r="R39" s="926"/>
      <c r="S39" s="926"/>
      <c r="T39" s="926"/>
      <c r="U39" s="926"/>
      <c r="V39" s="926"/>
      <c r="W39" s="926"/>
      <c r="X39" s="926"/>
      <c r="Y39" s="926"/>
      <c r="Z39" s="926"/>
      <c r="AA39" s="926"/>
      <c r="AB39" s="926"/>
      <c r="AC39" s="926"/>
      <c r="AD39" s="926"/>
      <c r="AE39" s="926"/>
      <c r="AF39" s="926"/>
      <c r="AG39" s="926"/>
      <c r="AH39" s="926"/>
      <c r="AI39" s="926"/>
      <c r="AJ39" s="926"/>
      <c r="AK39" s="927"/>
      <c r="AL39" s="927"/>
      <c r="AM39" s="927"/>
      <c r="AN39" s="927"/>
      <c r="AO39" s="928"/>
      <c r="AP39" s="2"/>
    </row>
    <row r="40" spans="2:86" ht="12" customHeight="1" x14ac:dyDescent="0.15">
      <c r="B40" s="872"/>
      <c r="C40" s="877"/>
      <c r="D40" s="875"/>
      <c r="E40" s="875"/>
      <c r="F40" s="875"/>
      <c r="G40" s="875"/>
      <c r="H40" s="875"/>
      <c r="I40" s="875"/>
      <c r="J40" s="875"/>
      <c r="K40" s="925"/>
      <c r="L40" s="927"/>
      <c r="M40" s="927"/>
      <c r="N40" s="927"/>
      <c r="O40" s="927"/>
      <c r="P40" s="927"/>
      <c r="Q40" s="927"/>
      <c r="R40" s="927"/>
      <c r="S40" s="927"/>
      <c r="T40" s="927"/>
      <c r="U40" s="927"/>
      <c r="V40" s="927"/>
      <c r="W40" s="927"/>
      <c r="X40" s="927"/>
      <c r="Y40" s="927"/>
      <c r="Z40" s="927"/>
      <c r="AA40" s="927"/>
      <c r="AB40" s="927"/>
      <c r="AC40" s="927"/>
      <c r="AD40" s="927"/>
      <c r="AE40" s="927"/>
      <c r="AF40" s="927"/>
      <c r="AG40" s="927"/>
      <c r="AH40" s="927"/>
      <c r="AI40" s="927"/>
      <c r="AJ40" s="927"/>
      <c r="AK40" s="927"/>
      <c r="AL40" s="927"/>
      <c r="AM40" s="927"/>
      <c r="AN40" s="927"/>
      <c r="AO40" s="928"/>
      <c r="AP40" s="2"/>
    </row>
    <row r="41" spans="2:86" ht="12" customHeight="1" x14ac:dyDescent="0.15">
      <c r="B41" s="872"/>
      <c r="C41" s="877"/>
      <c r="D41" s="875"/>
      <c r="E41" s="875"/>
      <c r="F41" s="875"/>
      <c r="G41" s="875"/>
      <c r="H41" s="875"/>
      <c r="I41" s="875"/>
      <c r="J41" s="875"/>
      <c r="K41" s="925"/>
      <c r="L41" s="927"/>
      <c r="M41" s="927"/>
      <c r="N41" s="927"/>
      <c r="O41" s="927"/>
      <c r="P41" s="927"/>
      <c r="Q41" s="927"/>
      <c r="R41" s="927"/>
      <c r="S41" s="927"/>
      <c r="T41" s="927"/>
      <c r="U41" s="927"/>
      <c r="V41" s="927"/>
      <c r="W41" s="927"/>
      <c r="X41" s="927"/>
      <c r="Y41" s="927"/>
      <c r="Z41" s="927"/>
      <c r="AA41" s="927"/>
      <c r="AB41" s="927"/>
      <c r="AC41" s="927"/>
      <c r="AD41" s="927"/>
      <c r="AE41" s="927"/>
      <c r="AF41" s="927"/>
      <c r="AG41" s="927"/>
      <c r="AH41" s="927"/>
      <c r="AI41" s="927"/>
      <c r="AJ41" s="927"/>
      <c r="AK41" s="927"/>
      <c r="AL41" s="927"/>
      <c r="AM41" s="927"/>
      <c r="AN41" s="927"/>
      <c r="AO41" s="928"/>
      <c r="AP41" s="2"/>
    </row>
    <row r="42" spans="2:86" ht="12" customHeight="1" x14ac:dyDescent="0.15">
      <c r="B42" s="872"/>
      <c r="C42" s="877"/>
      <c r="D42" s="875"/>
      <c r="E42" s="875"/>
      <c r="F42" s="875"/>
      <c r="G42" s="875"/>
      <c r="H42" s="875"/>
      <c r="I42" s="875"/>
      <c r="J42" s="875"/>
      <c r="K42" s="925"/>
      <c r="L42" s="929"/>
      <c r="M42" s="929"/>
      <c r="N42" s="929"/>
      <c r="O42" s="929"/>
      <c r="P42" s="929"/>
      <c r="Q42" s="929"/>
      <c r="R42" s="929"/>
      <c r="S42" s="929"/>
      <c r="T42" s="929"/>
      <c r="U42" s="929"/>
      <c r="V42" s="929"/>
      <c r="W42" s="929"/>
      <c r="X42" s="929"/>
      <c r="Y42" s="929"/>
      <c r="Z42" s="929"/>
      <c r="AA42" s="929"/>
      <c r="AB42" s="929"/>
      <c r="AC42" s="929"/>
      <c r="AD42" s="929"/>
      <c r="AE42" s="929"/>
      <c r="AF42" s="929"/>
      <c r="AG42" s="929"/>
      <c r="AH42" s="929"/>
      <c r="AI42" s="929"/>
      <c r="AJ42" s="929"/>
      <c r="AK42" s="929"/>
      <c r="AL42" s="929"/>
      <c r="AM42" s="929"/>
      <c r="AN42" s="929"/>
      <c r="AO42" s="930"/>
      <c r="AP42" s="172"/>
      <c r="CD42" s="2"/>
      <c r="CE42" s="2"/>
      <c r="CF42" s="2"/>
      <c r="CG42" s="2"/>
      <c r="CH42" s="2"/>
    </row>
    <row r="43" spans="2:86" ht="12" customHeight="1" x14ac:dyDescent="0.15">
      <c r="B43" s="872"/>
      <c r="C43" s="877"/>
      <c r="D43" s="875"/>
      <c r="E43" s="875"/>
      <c r="F43" s="875"/>
      <c r="G43" s="875"/>
      <c r="H43" s="875"/>
      <c r="I43" s="875"/>
      <c r="J43" s="876"/>
      <c r="K43" s="917" t="s">
        <v>953</v>
      </c>
      <c r="L43" s="917"/>
      <c r="M43" s="917"/>
      <c r="N43" s="917"/>
      <c r="O43" s="917"/>
      <c r="P43" s="917"/>
      <c r="Q43" s="917"/>
      <c r="R43" s="917"/>
      <c r="S43" s="917"/>
      <c r="T43" s="917"/>
      <c r="U43" s="917"/>
      <c r="V43" s="917"/>
      <c r="W43" s="917"/>
      <c r="X43" s="917"/>
      <c r="Y43" s="917"/>
      <c r="Z43" s="917"/>
      <c r="AA43" s="917"/>
      <c r="AB43" s="917"/>
      <c r="AC43" s="917"/>
      <c r="AD43" s="917"/>
      <c r="AE43" s="917"/>
      <c r="AF43" s="917"/>
      <c r="AG43" s="917"/>
      <c r="AH43" s="917"/>
      <c r="AI43" s="917"/>
      <c r="AJ43" s="917"/>
      <c r="AK43" s="917"/>
      <c r="AL43" s="917"/>
      <c r="AM43" s="917"/>
      <c r="AN43" s="917"/>
      <c r="AO43" s="917"/>
      <c r="AP43" s="172"/>
      <c r="CD43" s="2"/>
      <c r="CE43" s="2"/>
      <c r="CF43" s="2"/>
      <c r="CG43" s="2"/>
      <c r="CH43" s="2"/>
    </row>
    <row r="44" spans="2:86" ht="12" customHeight="1" x14ac:dyDescent="0.15">
      <c r="B44" s="872"/>
      <c r="C44" s="877"/>
      <c r="D44" s="875"/>
      <c r="E44" s="875"/>
      <c r="F44" s="875"/>
      <c r="G44" s="875"/>
      <c r="H44" s="875"/>
      <c r="I44" s="875"/>
      <c r="J44" s="876"/>
      <c r="K44" s="918" t="s">
        <v>954</v>
      </c>
      <c r="L44" s="919"/>
      <c r="M44" s="919"/>
      <c r="N44" s="919"/>
      <c r="O44" s="919"/>
      <c r="P44" s="919"/>
      <c r="Q44" s="919"/>
      <c r="R44" s="919"/>
      <c r="S44" s="919"/>
      <c r="T44" s="919"/>
      <c r="U44" s="919"/>
      <c r="V44" s="919"/>
      <c r="W44" s="919"/>
      <c r="X44" s="919"/>
      <c r="Y44" s="919"/>
      <c r="Z44" s="919"/>
      <c r="AA44" s="919"/>
      <c r="AB44" s="919"/>
      <c r="AC44" s="919"/>
      <c r="AD44" s="919"/>
      <c r="AE44" s="919"/>
      <c r="AF44" s="919"/>
      <c r="AG44" s="919"/>
      <c r="AH44" s="919"/>
      <c r="AI44" s="919"/>
      <c r="AJ44" s="919"/>
      <c r="AK44" s="919"/>
      <c r="AL44" s="919"/>
      <c r="AM44" s="919"/>
      <c r="AN44" s="919"/>
      <c r="AO44" s="920"/>
      <c r="AP44" s="172"/>
      <c r="CD44" s="2"/>
      <c r="CE44" s="2"/>
      <c r="CF44" s="2"/>
      <c r="CG44" s="2"/>
      <c r="CH44" s="2"/>
    </row>
    <row r="45" spans="2:86" ht="12" customHeight="1" x14ac:dyDescent="0.15">
      <c r="B45" s="480"/>
      <c r="C45" s="878"/>
      <c r="D45" s="879"/>
      <c r="E45" s="879"/>
      <c r="F45" s="879"/>
      <c r="G45" s="879"/>
      <c r="H45" s="879"/>
      <c r="I45" s="879"/>
      <c r="J45" s="880"/>
      <c r="K45" s="921" t="s">
        <v>955</v>
      </c>
      <c r="L45" s="922"/>
      <c r="M45" s="922"/>
      <c r="N45" s="922"/>
      <c r="O45" s="922"/>
      <c r="P45" s="922"/>
      <c r="Q45" s="922"/>
      <c r="R45" s="922"/>
      <c r="S45" s="922"/>
      <c r="T45" s="922"/>
      <c r="U45" s="922"/>
      <c r="V45" s="922"/>
      <c r="W45" s="922"/>
      <c r="X45" s="922"/>
      <c r="Y45" s="922"/>
      <c r="Z45" s="922"/>
      <c r="AA45" s="922"/>
      <c r="AB45" s="922"/>
      <c r="AC45" s="922"/>
      <c r="AD45" s="922"/>
      <c r="AE45" s="922"/>
      <c r="AF45" s="922"/>
      <c r="AG45" s="922"/>
      <c r="AH45" s="922"/>
      <c r="AI45" s="922"/>
      <c r="AJ45" s="922"/>
      <c r="AK45" s="922"/>
      <c r="AL45" s="922"/>
      <c r="AM45" s="922"/>
      <c r="AN45" s="922"/>
      <c r="AO45" s="923"/>
      <c r="AP45" s="172"/>
      <c r="CD45" s="2"/>
      <c r="CE45" s="2"/>
      <c r="CF45" s="2"/>
      <c r="CG45" s="2"/>
      <c r="CH45" s="2"/>
    </row>
    <row r="46" spans="2:86" ht="12" customHeight="1" x14ac:dyDescent="0.2">
      <c r="B46" s="159" t="s">
        <v>956</v>
      </c>
      <c r="C46" s="181"/>
      <c r="D46" s="181"/>
      <c r="E46" s="181"/>
      <c r="F46" s="181"/>
      <c r="G46" s="181"/>
      <c r="H46" s="181"/>
      <c r="I46" s="181"/>
      <c r="J46" s="181"/>
      <c r="K46" s="193"/>
      <c r="L46" s="193"/>
      <c r="M46" s="193"/>
      <c r="N46" s="193"/>
      <c r="O46" s="193"/>
      <c r="P46" s="193"/>
      <c r="Q46" s="193"/>
      <c r="R46" s="193"/>
      <c r="S46" s="193"/>
      <c r="T46" s="193"/>
      <c r="U46" s="193"/>
      <c r="V46" s="193"/>
      <c r="W46" s="193"/>
      <c r="X46" s="193"/>
      <c r="Y46" s="193"/>
      <c r="Z46" s="193"/>
      <c r="AA46" s="193"/>
      <c r="AB46" s="193"/>
      <c r="AC46" s="193"/>
      <c r="AD46" s="193"/>
      <c r="AE46" s="193"/>
      <c r="AF46" s="193"/>
      <c r="AG46" s="193"/>
      <c r="AH46" s="193"/>
      <c r="AI46" s="193"/>
      <c r="AJ46" s="193"/>
      <c r="AK46" s="193"/>
      <c r="AL46" s="193"/>
      <c r="AM46" s="193"/>
      <c r="AN46" s="193"/>
      <c r="AO46" s="193"/>
      <c r="AP46" s="172"/>
      <c r="CD46" s="2"/>
      <c r="CE46" s="2"/>
      <c r="CF46" s="2"/>
      <c r="CG46" s="2"/>
      <c r="CH46" s="2"/>
    </row>
    <row r="47" spans="2:86" s="159" customFormat="1" ht="12" customHeight="1" x14ac:dyDescent="0.15">
      <c r="B47" s="2" t="s">
        <v>957</v>
      </c>
      <c r="AP47" s="172"/>
      <c r="AQ47" s="172"/>
      <c r="AR47" s="172"/>
      <c r="AS47" s="172"/>
      <c r="AT47" s="172"/>
      <c r="AU47" s="172"/>
      <c r="AV47" s="172"/>
      <c r="AW47" s="172"/>
      <c r="AX47" s="172"/>
      <c r="AY47" s="172"/>
      <c r="AZ47" s="172"/>
      <c r="BA47" s="172"/>
      <c r="BB47" s="172"/>
      <c r="BC47" s="172"/>
      <c r="BD47" s="172"/>
      <c r="BE47" s="172"/>
      <c r="BF47" s="172"/>
      <c r="BG47" s="172"/>
      <c r="BH47" s="172"/>
      <c r="BI47" s="172"/>
      <c r="BJ47" s="172"/>
      <c r="BK47" s="172"/>
      <c r="BL47" s="172"/>
      <c r="BM47" s="172"/>
      <c r="BN47" s="172"/>
      <c r="BO47" s="172"/>
      <c r="BP47" s="172"/>
      <c r="BQ47" s="172"/>
      <c r="BR47" s="172"/>
      <c r="BS47" s="172"/>
      <c r="BT47" s="172"/>
      <c r="BU47" s="172"/>
      <c r="BV47" s="172"/>
      <c r="BW47" s="172"/>
      <c r="BX47" s="172"/>
      <c r="BY47" s="172"/>
      <c r="BZ47" s="172"/>
      <c r="CA47" s="172"/>
      <c r="CB47" s="172"/>
      <c r="CC47" s="172"/>
    </row>
    <row r="48" spans="2:86" ht="12" customHeight="1" x14ac:dyDescent="0.15">
      <c r="B48" s="2" t="s">
        <v>958</v>
      </c>
      <c r="AP48" s="172"/>
      <c r="CD48" s="2"/>
      <c r="CE48" s="2"/>
      <c r="CF48" s="2"/>
      <c r="CG48" s="2"/>
      <c r="CH48" s="2"/>
    </row>
    <row r="49" spans="2:86" ht="12" customHeight="1" x14ac:dyDescent="0.15">
      <c r="B49" s="2" t="s">
        <v>959</v>
      </c>
      <c r="AP49" s="172"/>
      <c r="CD49" s="2"/>
      <c r="CE49" s="2"/>
      <c r="CF49" s="2"/>
      <c r="CG49" s="2"/>
      <c r="CH49" s="2"/>
    </row>
    <row r="50" spans="2:86" ht="12" customHeight="1" x14ac:dyDescent="0.15">
      <c r="B50" s="2" t="s">
        <v>960</v>
      </c>
    </row>
    <row r="51" spans="2:86" ht="12" customHeight="1" x14ac:dyDescent="0.15">
      <c r="B51" s="2" t="s">
        <v>961</v>
      </c>
    </row>
    <row r="52" spans="2:86" ht="12" customHeight="1" x14ac:dyDescent="0.15">
      <c r="B52" s="2" t="s">
        <v>962</v>
      </c>
    </row>
    <row r="53" spans="2:86" x14ac:dyDescent="0.15">
      <c r="B53" s="2" t="s">
        <v>963</v>
      </c>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9"/>
  <conditionalFormatting sqref="Y11:AB34 AG11:AJ34">
    <cfRule type="expression" dxfId="191" priority="3">
      <formula>$AQ11=2</formula>
    </cfRule>
  </conditionalFormatting>
  <conditionalFormatting sqref="Y11:AF34">
    <cfRule type="expression" dxfId="190" priority="2">
      <formula>$AQ11=3</formula>
    </cfRule>
  </conditionalFormatting>
  <conditionalFormatting sqref="AC11:AJ34">
    <cfRule type="expression" dxfId="189" priority="1">
      <formula>$AQ11=1</formula>
    </cfRule>
  </conditionalFormatting>
  <dataValidations count="2">
    <dataValidation type="list" allowBlank="1" showInputMessage="1" showErrorMessage="1" sqref="N11:O34" xr:uid="{9F7D735A-54AC-4356-A4CF-9AAE4F51DE32}">
      <formula1>INDIRECT(L11)</formula1>
    </dataValidation>
    <dataValidation type="list" allowBlank="1" showInputMessage="1" showErrorMessage="1" sqref="Y11:AB34" xr:uid="{7503EAF1-0511-4B15-8D59-7C169B0E0B30}">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1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D1564B-0C8E-451C-9DE8-495B20F0C8F8}">
  <sheetPr codeName="Sheet165"/>
  <dimension ref="B1:CH53"/>
  <sheetViews>
    <sheetView showGridLines="0" showZeros="0" view="pageBreakPreview" zoomScale="85" zoomScaleNormal="85" zoomScaleSheetLayoutView="85"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1" customWidth="1"/>
    <col min="43" max="86" width="4.125" style="172" customWidth="1"/>
    <col min="87" max="99" width="8" style="2" customWidth="1"/>
    <col min="100" max="110" width="9" style="2"/>
    <col min="111" max="111" width="14" style="2" bestFit="1" customWidth="1"/>
    <col min="112" max="16384" width="9" style="2"/>
  </cols>
  <sheetData>
    <row r="1" spans="2:86" ht="12" customHeight="1" x14ac:dyDescent="0.15">
      <c r="AU1" s="860" t="s">
        <v>909</v>
      </c>
      <c r="AV1" s="861" t="s">
        <v>910</v>
      </c>
      <c r="AW1" s="861"/>
      <c r="AX1" s="861"/>
      <c r="AY1" s="855" t="s">
        <v>911</v>
      </c>
      <c r="AZ1" s="855"/>
      <c r="BA1" s="855"/>
      <c r="BB1" s="855"/>
      <c r="BC1" s="855"/>
      <c r="BD1" s="855"/>
      <c r="BE1" s="855"/>
      <c r="BF1" s="855"/>
      <c r="BG1" s="855"/>
      <c r="BH1" s="855"/>
      <c r="BI1" s="855"/>
      <c r="BJ1" s="855"/>
      <c r="BK1" s="855" t="s">
        <v>912</v>
      </c>
      <c r="BL1" s="855"/>
      <c r="BM1" s="855"/>
      <c r="BN1" s="855"/>
      <c r="BO1" s="855"/>
      <c r="BP1" s="855"/>
      <c r="BQ1" s="855"/>
      <c r="BR1" s="855"/>
      <c r="BS1" s="855"/>
      <c r="BT1" s="855"/>
      <c r="BU1" s="855"/>
      <c r="BV1" s="855"/>
      <c r="BW1" s="857"/>
      <c r="BX1" s="857"/>
      <c r="BY1" s="857"/>
      <c r="BZ1" s="857"/>
      <c r="CA1" s="857"/>
      <c r="CB1" s="857"/>
      <c r="CC1" s="857"/>
      <c r="CD1" s="857"/>
      <c r="CE1" s="857"/>
      <c r="CF1" s="857"/>
      <c r="CG1" s="857"/>
      <c r="CH1" s="857"/>
    </row>
    <row r="2" spans="2:86" ht="8.25" customHeight="1" x14ac:dyDescent="0.15">
      <c r="AU2" s="860"/>
      <c r="AV2" s="861" t="s">
        <v>913</v>
      </c>
      <c r="AW2" s="862" t="s">
        <v>914</v>
      </c>
      <c r="AX2" s="862" t="s">
        <v>915</v>
      </c>
      <c r="AY2" s="855" t="s">
        <v>916</v>
      </c>
      <c r="AZ2" s="855"/>
      <c r="BA2" s="855"/>
      <c r="BB2" s="855"/>
      <c r="BC2" s="855"/>
      <c r="BD2" s="855"/>
      <c r="BE2" s="855"/>
      <c r="BF2" s="855"/>
      <c r="BG2" s="855"/>
      <c r="BH2" s="855"/>
      <c r="BI2" s="855"/>
      <c r="BJ2" s="855"/>
      <c r="BK2" s="855" t="s">
        <v>917</v>
      </c>
      <c r="BL2" s="855"/>
      <c r="BM2" s="855"/>
      <c r="BN2" s="855"/>
      <c r="BO2" s="855" t="s">
        <v>918</v>
      </c>
      <c r="BP2" s="855"/>
      <c r="BQ2" s="855"/>
      <c r="BR2" s="855"/>
      <c r="BS2" s="855"/>
      <c r="BT2" s="855"/>
      <c r="BU2" s="855"/>
      <c r="BV2" s="855"/>
      <c r="BW2" s="856"/>
      <c r="BX2" s="856"/>
      <c r="BY2" s="856"/>
      <c r="BZ2" s="856"/>
      <c r="CA2" s="857"/>
      <c r="CB2" s="857"/>
      <c r="CC2" s="857"/>
      <c r="CD2" s="857"/>
      <c r="CE2" s="857"/>
      <c r="CF2" s="857"/>
      <c r="CG2" s="857"/>
      <c r="CH2" s="857"/>
    </row>
    <row r="3" spans="2:86" ht="24.95" customHeight="1" x14ac:dyDescent="0.15">
      <c r="B3" s="568" t="s">
        <v>919</v>
      </c>
      <c r="C3" s="858"/>
      <c r="D3" s="858"/>
      <c r="E3" s="859"/>
      <c r="F3" s="859"/>
      <c r="G3" s="859"/>
      <c r="H3" s="859"/>
      <c r="I3" s="859"/>
      <c r="J3" s="859"/>
      <c r="K3" s="858"/>
      <c r="L3" s="858"/>
      <c r="M3" s="858"/>
      <c r="N3" s="858"/>
      <c r="O3" s="858"/>
      <c r="P3" s="858"/>
      <c r="Q3" s="858"/>
      <c r="R3" s="858"/>
      <c r="S3" s="858"/>
      <c r="T3" s="858"/>
      <c r="U3" s="858"/>
      <c r="V3" s="858"/>
      <c r="W3" s="858"/>
      <c r="X3" s="858"/>
      <c r="Y3" s="858"/>
      <c r="Z3" s="858"/>
      <c r="AA3" s="858"/>
      <c r="AB3" s="858"/>
      <c r="AC3" s="858"/>
      <c r="AD3" s="858"/>
      <c r="AE3" s="858"/>
      <c r="AF3" s="858"/>
      <c r="AG3" s="858"/>
      <c r="AH3" s="858"/>
      <c r="AI3" s="858"/>
      <c r="AJ3" s="858"/>
      <c r="AK3" s="858"/>
      <c r="AL3" s="858"/>
      <c r="AM3" s="858"/>
      <c r="AN3" s="858"/>
      <c r="AO3" s="858"/>
      <c r="AU3" s="860"/>
      <c r="AV3" s="861"/>
      <c r="AW3" s="862"/>
      <c r="AX3" s="862"/>
      <c r="AY3" s="855" t="s">
        <v>920</v>
      </c>
      <c r="AZ3" s="855"/>
      <c r="BA3" s="855"/>
      <c r="BB3" s="855"/>
      <c r="BC3" s="855" t="s">
        <v>921</v>
      </c>
      <c r="BD3" s="855"/>
      <c r="BE3" s="855"/>
      <c r="BF3" s="855"/>
      <c r="BG3" s="855" t="s">
        <v>922</v>
      </c>
      <c r="BH3" s="855"/>
      <c r="BI3" s="855"/>
      <c r="BJ3" s="855"/>
      <c r="BK3" s="855" t="s">
        <v>923</v>
      </c>
      <c r="BL3" s="855"/>
      <c r="BM3" s="855"/>
      <c r="BN3" s="855"/>
      <c r="BO3" s="855" t="s">
        <v>921</v>
      </c>
      <c r="BP3" s="855"/>
      <c r="BQ3" s="855"/>
      <c r="BR3" s="855"/>
      <c r="BS3" s="855" t="s">
        <v>922</v>
      </c>
      <c r="BT3" s="855"/>
      <c r="BU3" s="855"/>
      <c r="BV3" s="855"/>
      <c r="BW3" s="857"/>
      <c r="BX3" s="857"/>
      <c r="BY3" s="857"/>
      <c r="BZ3" s="857"/>
      <c r="CA3" s="857"/>
      <c r="CB3" s="857"/>
      <c r="CC3" s="857"/>
      <c r="CD3" s="857"/>
      <c r="CE3" s="857"/>
      <c r="CF3" s="857"/>
      <c r="CG3" s="857"/>
      <c r="CH3" s="857"/>
    </row>
    <row r="4" spans="2:86" ht="18" customHeight="1" x14ac:dyDescent="0.15">
      <c r="B4" s="401" t="s">
        <v>8</v>
      </c>
      <c r="C4" s="401"/>
      <c r="D4" s="401"/>
      <c r="E4" s="624" t="s">
        <v>542</v>
      </c>
      <c r="F4" s="625"/>
      <c r="G4" s="625"/>
      <c r="H4" s="625"/>
      <c r="I4" s="625"/>
      <c r="J4" s="626"/>
      <c r="K4" s="496" t="s">
        <v>9</v>
      </c>
      <c r="L4" s="496"/>
      <c r="M4" s="496"/>
      <c r="N4" s="648" t="s">
        <v>543</v>
      </c>
      <c r="O4" s="648"/>
      <c r="P4" s="648"/>
      <c r="Q4" s="648"/>
      <c r="R4" s="648"/>
      <c r="S4" s="648"/>
      <c r="T4" s="498" t="s">
        <v>924</v>
      </c>
      <c r="U4" s="499"/>
      <c r="V4" s="499"/>
      <c r="W4" s="499"/>
      <c r="X4" s="500"/>
      <c r="Y4" s="870" t="s">
        <v>545</v>
      </c>
      <c r="Z4" s="870"/>
      <c r="AA4" s="870"/>
      <c r="AB4" s="870"/>
      <c r="AC4" s="870"/>
      <c r="AD4" s="870"/>
      <c r="AE4" s="870"/>
      <c r="AF4" s="870"/>
      <c r="AG4" s="498" t="s">
        <v>546</v>
      </c>
      <c r="AH4" s="499"/>
      <c r="AI4" s="499"/>
      <c r="AJ4" s="500"/>
      <c r="AK4" s="863">
        <v>45621</v>
      </c>
      <c r="AL4" s="864"/>
      <c r="AM4" s="864"/>
      <c r="AN4" s="864"/>
      <c r="AO4" s="865"/>
      <c r="AU4" s="860"/>
      <c r="AV4" s="861"/>
      <c r="AW4" s="862"/>
      <c r="AX4" s="862"/>
      <c r="AY4" s="173" t="s">
        <v>925</v>
      </c>
      <c r="AZ4" s="173" t="s">
        <v>926</v>
      </c>
      <c r="BA4" s="173" t="s">
        <v>927</v>
      </c>
      <c r="BB4" s="173" t="s">
        <v>928</v>
      </c>
      <c r="BC4" s="173" t="s">
        <v>925</v>
      </c>
      <c r="BD4" s="173" t="s">
        <v>926</v>
      </c>
      <c r="BE4" s="173" t="s">
        <v>927</v>
      </c>
      <c r="BF4" s="173" t="s">
        <v>928</v>
      </c>
      <c r="BG4" s="173" t="s">
        <v>925</v>
      </c>
      <c r="BH4" s="173" t="s">
        <v>926</v>
      </c>
      <c r="BI4" s="173" t="s">
        <v>927</v>
      </c>
      <c r="BJ4" s="173" t="s">
        <v>928</v>
      </c>
      <c r="BK4" s="173" t="s">
        <v>925</v>
      </c>
      <c r="BL4" s="173" t="s">
        <v>926</v>
      </c>
      <c r="BM4" s="173" t="s">
        <v>927</v>
      </c>
      <c r="BN4" s="173" t="s">
        <v>928</v>
      </c>
      <c r="BO4" s="173" t="s">
        <v>925</v>
      </c>
      <c r="BP4" s="173" t="s">
        <v>926</v>
      </c>
      <c r="BQ4" s="173" t="s">
        <v>927</v>
      </c>
      <c r="BR4" s="173" t="s">
        <v>928</v>
      </c>
      <c r="BS4" s="173" t="s">
        <v>925</v>
      </c>
      <c r="BT4" s="173" t="s">
        <v>926</v>
      </c>
      <c r="BU4" s="173" t="s">
        <v>927</v>
      </c>
      <c r="BV4" s="173" t="s">
        <v>928</v>
      </c>
      <c r="BW4" s="5"/>
      <c r="BX4" s="5"/>
      <c r="BY4" s="5"/>
      <c r="BZ4" s="5"/>
      <c r="CA4" s="5"/>
      <c r="CB4" s="5"/>
      <c r="CC4" s="5"/>
      <c r="CD4" s="5"/>
      <c r="CE4" s="5"/>
      <c r="CF4" s="5"/>
      <c r="CG4" s="5"/>
      <c r="CH4" s="5"/>
    </row>
    <row r="5" spans="2:86" ht="18" customHeight="1" x14ac:dyDescent="0.15">
      <c r="B5" s="409" t="s">
        <v>0</v>
      </c>
      <c r="C5" s="409"/>
      <c r="D5" s="409"/>
      <c r="E5" s="634" t="s">
        <v>547</v>
      </c>
      <c r="F5" s="635"/>
      <c r="G5" s="635"/>
      <c r="H5" s="635"/>
      <c r="I5" s="635"/>
      <c r="J5" s="636"/>
      <c r="K5" s="528" t="s">
        <v>1</v>
      </c>
      <c r="L5" s="528"/>
      <c r="M5" s="528"/>
      <c r="N5" s="648" t="s">
        <v>548</v>
      </c>
      <c r="O5" s="648"/>
      <c r="P5" s="648"/>
      <c r="Q5" s="648"/>
      <c r="R5" s="648"/>
      <c r="S5" s="648"/>
      <c r="T5" s="501"/>
      <c r="U5" s="502"/>
      <c r="V5" s="502"/>
      <c r="W5" s="502"/>
      <c r="X5" s="503"/>
      <c r="Y5" s="869" t="s">
        <v>549</v>
      </c>
      <c r="Z5" s="869"/>
      <c r="AA5" s="869"/>
      <c r="AB5" s="869"/>
      <c r="AC5" s="869"/>
      <c r="AD5" s="869"/>
      <c r="AE5" s="869"/>
      <c r="AF5" s="869"/>
      <c r="AG5" s="632"/>
      <c r="AH5" s="650"/>
      <c r="AI5" s="650"/>
      <c r="AJ5" s="633"/>
      <c r="AK5" s="866"/>
      <c r="AL5" s="867"/>
      <c r="AM5" s="867"/>
      <c r="AN5" s="867"/>
      <c r="AO5" s="868"/>
      <c r="AU5" s="860"/>
      <c r="AV5" s="174" t="str">
        <f>N7</f>
        <v>S066</v>
      </c>
      <c r="AW5" s="175">
        <f>R7</f>
        <v>6.3</v>
      </c>
      <c r="AX5" s="176" t="str">
        <f>AM35</f>
        <v>Ⅰ</v>
      </c>
      <c r="AY5" s="176">
        <f>Y37</f>
        <v>0</v>
      </c>
      <c r="AZ5" s="176">
        <f t="shared" ref="AZ5:BJ5" si="0">Z37</f>
        <v>0</v>
      </c>
      <c r="BA5" s="176">
        <f t="shared" si="0"/>
        <v>0</v>
      </c>
      <c r="BB5" s="176">
        <f>AB37</f>
        <v>0</v>
      </c>
      <c r="BC5" s="176">
        <f t="shared" si="0"/>
        <v>0</v>
      </c>
      <c r="BD5" s="176">
        <f>AD37</f>
        <v>0</v>
      </c>
      <c r="BE5" s="176">
        <f>AE37</f>
        <v>0</v>
      </c>
      <c r="BF5" s="176">
        <f t="shared" si="0"/>
        <v>0</v>
      </c>
      <c r="BG5" s="176">
        <f t="shared" si="0"/>
        <v>0</v>
      </c>
      <c r="BH5" s="176">
        <f t="shared" si="0"/>
        <v>0</v>
      </c>
      <c r="BI5" s="176">
        <f>AI37</f>
        <v>0</v>
      </c>
      <c r="BJ5" s="176">
        <f t="shared" si="0"/>
        <v>0</v>
      </c>
      <c r="BK5" s="176" t="str">
        <f>IF(Y37&gt;0,R7,"")</f>
        <v/>
      </c>
      <c r="BL5" s="177" t="str">
        <f>IF(Y37&gt;0,"",IF(Z37&gt;0,R7,""))</f>
        <v/>
      </c>
      <c r="BM5" s="177" t="str">
        <f>IF(Y37+Z37&gt;0,"",IF(AA37&gt;0,R7,""))</f>
        <v/>
      </c>
      <c r="BN5" s="177" t="str">
        <f>IF(Y37+Z37+AA37&gt;0,"",IF(AB37&gt;0,R7,""))</f>
        <v/>
      </c>
      <c r="BO5" s="176">
        <f>AC35</f>
        <v>0</v>
      </c>
      <c r="BP5" s="176">
        <f t="shared" ref="BP5:BQ5" si="1">AD35</f>
        <v>0</v>
      </c>
      <c r="BQ5" s="176">
        <f t="shared" si="1"/>
        <v>0</v>
      </c>
      <c r="BR5" s="176">
        <f>AF35</f>
        <v>0</v>
      </c>
      <c r="BS5" s="176">
        <f>AG35</f>
        <v>0</v>
      </c>
      <c r="BT5" s="176">
        <f>AH35</f>
        <v>0</v>
      </c>
      <c r="BU5" s="176">
        <f>AI35</f>
        <v>0</v>
      </c>
      <c r="BV5" s="176">
        <f>AJ35</f>
        <v>0</v>
      </c>
      <c r="BW5" s="178"/>
      <c r="BX5" s="179"/>
      <c r="BY5" s="179"/>
      <c r="BZ5" s="179"/>
      <c r="CA5" s="180"/>
      <c r="CB5" s="180"/>
      <c r="CC5" s="180"/>
      <c r="CD5" s="180"/>
      <c r="CE5" s="180"/>
      <c r="CF5" s="180"/>
      <c r="CG5" s="180"/>
      <c r="CH5" s="180"/>
    </row>
    <row r="6" spans="2:86" ht="12" customHeight="1" x14ac:dyDescent="0.15">
      <c r="B6" s="871" t="s">
        <v>929</v>
      </c>
      <c r="C6" s="873"/>
      <c r="D6" s="874"/>
      <c r="E6" s="875"/>
      <c r="F6" s="875"/>
      <c r="G6" s="875"/>
      <c r="H6" s="875"/>
      <c r="I6" s="875"/>
      <c r="J6" s="876"/>
      <c r="K6" s="881" t="s">
        <v>930</v>
      </c>
      <c r="L6" s="882"/>
      <c r="M6" s="882"/>
      <c r="N6" s="882"/>
      <c r="O6" s="882"/>
      <c r="P6" s="882"/>
      <c r="Q6" s="882"/>
      <c r="R6" s="882"/>
      <c r="S6" s="882"/>
      <c r="T6" s="882"/>
      <c r="U6" s="882"/>
      <c r="V6" s="882"/>
      <c r="W6" s="882"/>
      <c r="X6" s="882"/>
      <c r="Y6" s="882"/>
      <c r="Z6" s="882"/>
      <c r="AA6" s="882"/>
      <c r="AB6" s="882"/>
      <c r="AC6" s="882"/>
      <c r="AD6" s="882"/>
      <c r="AE6" s="882"/>
      <c r="AF6" s="882"/>
      <c r="AG6" s="882"/>
      <c r="AH6" s="882"/>
      <c r="AI6" s="882"/>
      <c r="AJ6" s="882"/>
      <c r="AK6" s="882"/>
      <c r="AL6" s="882"/>
      <c r="AM6" s="882"/>
      <c r="AN6" s="882"/>
      <c r="AO6" s="883"/>
      <c r="AP6" s="2"/>
    </row>
    <row r="7" spans="2:86" ht="12" customHeight="1" x14ac:dyDescent="0.15">
      <c r="B7" s="872"/>
      <c r="C7" s="877"/>
      <c r="D7" s="875"/>
      <c r="E7" s="875"/>
      <c r="F7" s="875"/>
      <c r="G7" s="875"/>
      <c r="H7" s="875"/>
      <c r="I7" s="875"/>
      <c r="J7" s="876"/>
      <c r="K7" s="884" t="s">
        <v>931</v>
      </c>
      <c r="L7" s="885"/>
      <c r="M7" s="886"/>
      <c r="N7" s="887" t="s">
        <v>996</v>
      </c>
      <c r="O7" s="888"/>
      <c r="P7" s="884" t="s">
        <v>932</v>
      </c>
      <c r="Q7" s="886"/>
      <c r="R7" s="889">
        <v>6.3</v>
      </c>
      <c r="S7" s="890"/>
      <c r="T7" s="891"/>
      <c r="U7" s="892" t="s">
        <v>933</v>
      </c>
      <c r="V7" s="893"/>
      <c r="W7" s="892" t="s">
        <v>934</v>
      </c>
      <c r="X7" s="893"/>
      <c r="Y7" s="886" t="s">
        <v>935</v>
      </c>
      <c r="Z7" s="898"/>
      <c r="AA7" s="898"/>
      <c r="AB7" s="898"/>
      <c r="AC7" s="892" t="s">
        <v>936</v>
      </c>
      <c r="AD7" s="899"/>
      <c r="AE7" s="899"/>
      <c r="AF7" s="899"/>
      <c r="AG7" s="899"/>
      <c r="AH7" s="899"/>
      <c r="AI7" s="899"/>
      <c r="AJ7" s="893"/>
      <c r="AK7" s="892" t="s">
        <v>937</v>
      </c>
      <c r="AL7" s="899"/>
      <c r="AM7" s="899"/>
      <c r="AN7" s="901"/>
      <c r="AO7" s="902"/>
      <c r="AP7" s="2"/>
      <c r="AW7" s="182"/>
    </row>
    <row r="8" spans="2:86" ht="12" customHeight="1" x14ac:dyDescent="0.15">
      <c r="B8" s="872"/>
      <c r="C8" s="877"/>
      <c r="D8" s="875"/>
      <c r="E8" s="875"/>
      <c r="F8" s="875"/>
      <c r="G8" s="875"/>
      <c r="H8" s="875"/>
      <c r="I8" s="875"/>
      <c r="J8" s="876"/>
      <c r="K8" s="898" t="s">
        <v>731</v>
      </c>
      <c r="L8" s="898" t="s">
        <v>560</v>
      </c>
      <c r="M8" s="898"/>
      <c r="N8" s="898" t="s">
        <v>561</v>
      </c>
      <c r="O8" s="898"/>
      <c r="P8" s="898" t="s">
        <v>938</v>
      </c>
      <c r="Q8" s="898"/>
      <c r="R8" s="898" t="s">
        <v>939</v>
      </c>
      <c r="S8" s="898"/>
      <c r="T8" s="898"/>
      <c r="U8" s="894"/>
      <c r="V8" s="895"/>
      <c r="W8" s="894"/>
      <c r="X8" s="895"/>
      <c r="Y8" s="886"/>
      <c r="Z8" s="898"/>
      <c r="AA8" s="898"/>
      <c r="AB8" s="898"/>
      <c r="AC8" s="896"/>
      <c r="AD8" s="900"/>
      <c r="AE8" s="900"/>
      <c r="AF8" s="900"/>
      <c r="AG8" s="900"/>
      <c r="AH8" s="900"/>
      <c r="AI8" s="900"/>
      <c r="AJ8" s="897"/>
      <c r="AK8" s="894"/>
      <c r="AL8" s="903"/>
      <c r="AM8" s="903"/>
      <c r="AN8" s="904"/>
      <c r="AO8" s="905"/>
      <c r="AP8" s="2"/>
    </row>
    <row r="9" spans="2:86" ht="12" customHeight="1" x14ac:dyDescent="0.15">
      <c r="B9" s="872"/>
      <c r="C9" s="877"/>
      <c r="D9" s="875"/>
      <c r="E9" s="875"/>
      <c r="F9" s="875"/>
      <c r="G9" s="875"/>
      <c r="H9" s="875"/>
      <c r="I9" s="875"/>
      <c r="J9" s="876"/>
      <c r="K9" s="898"/>
      <c r="L9" s="898"/>
      <c r="M9" s="898"/>
      <c r="N9" s="898"/>
      <c r="O9" s="898"/>
      <c r="P9" s="898"/>
      <c r="Q9" s="898"/>
      <c r="R9" s="898"/>
      <c r="S9" s="898"/>
      <c r="T9" s="898"/>
      <c r="U9" s="894"/>
      <c r="V9" s="895"/>
      <c r="W9" s="894"/>
      <c r="X9" s="895"/>
      <c r="Y9" s="886" t="s">
        <v>940</v>
      </c>
      <c r="Z9" s="898"/>
      <c r="AA9" s="898"/>
      <c r="AB9" s="898"/>
      <c r="AC9" s="898" t="s">
        <v>941</v>
      </c>
      <c r="AD9" s="898"/>
      <c r="AE9" s="898"/>
      <c r="AF9" s="898"/>
      <c r="AG9" s="898" t="s">
        <v>942</v>
      </c>
      <c r="AH9" s="898"/>
      <c r="AI9" s="898"/>
      <c r="AJ9" s="898"/>
      <c r="AK9" s="894"/>
      <c r="AL9" s="903"/>
      <c r="AM9" s="903"/>
      <c r="AN9" s="904"/>
      <c r="AO9" s="905"/>
      <c r="AP9" s="2"/>
    </row>
    <row r="10" spans="2:86" ht="12" customHeight="1" x14ac:dyDescent="0.15">
      <c r="B10" s="872"/>
      <c r="C10" s="877"/>
      <c r="D10" s="875"/>
      <c r="E10" s="875"/>
      <c r="F10" s="875"/>
      <c r="G10" s="875"/>
      <c r="H10" s="875"/>
      <c r="I10" s="875"/>
      <c r="J10" s="876"/>
      <c r="K10" s="898"/>
      <c r="L10" s="898"/>
      <c r="M10" s="898"/>
      <c r="N10" s="898"/>
      <c r="O10" s="898"/>
      <c r="P10" s="898"/>
      <c r="Q10" s="898"/>
      <c r="R10" s="898"/>
      <c r="S10" s="898"/>
      <c r="T10" s="898"/>
      <c r="U10" s="896"/>
      <c r="V10" s="897"/>
      <c r="W10" s="896"/>
      <c r="X10" s="897"/>
      <c r="Y10" s="183" t="s">
        <v>527</v>
      </c>
      <c r="Z10" s="184" t="s">
        <v>526</v>
      </c>
      <c r="AA10" s="184" t="s">
        <v>943</v>
      </c>
      <c r="AB10" s="184" t="s">
        <v>944</v>
      </c>
      <c r="AC10" s="184" t="s">
        <v>527</v>
      </c>
      <c r="AD10" s="184" t="s">
        <v>526</v>
      </c>
      <c r="AE10" s="184" t="s">
        <v>943</v>
      </c>
      <c r="AF10" s="184" t="s">
        <v>944</v>
      </c>
      <c r="AG10" s="184" t="s">
        <v>527</v>
      </c>
      <c r="AH10" s="184" t="s">
        <v>526</v>
      </c>
      <c r="AI10" s="184" t="s">
        <v>943</v>
      </c>
      <c r="AJ10" s="184" t="s">
        <v>944</v>
      </c>
      <c r="AK10" s="896"/>
      <c r="AL10" s="900"/>
      <c r="AM10" s="900"/>
      <c r="AN10" s="906"/>
      <c r="AO10" s="907"/>
      <c r="AP10" s="2"/>
    </row>
    <row r="11" spans="2:86" ht="12" customHeight="1" x14ac:dyDescent="0.15">
      <c r="B11" s="872"/>
      <c r="C11" s="877"/>
      <c r="D11" s="875"/>
      <c r="E11" s="875"/>
      <c r="F11" s="875"/>
      <c r="G11" s="875"/>
      <c r="H11" s="875"/>
      <c r="I11" s="875"/>
      <c r="J11" s="876"/>
      <c r="K11" s="185"/>
      <c r="L11" s="908"/>
      <c r="M11" s="910"/>
      <c r="N11" s="908"/>
      <c r="O11" s="910"/>
      <c r="P11" s="908"/>
      <c r="Q11" s="910"/>
      <c r="R11" s="606"/>
      <c r="S11" s="606"/>
      <c r="T11" s="606"/>
      <c r="U11" s="908"/>
      <c r="V11" s="910"/>
      <c r="W11" s="908"/>
      <c r="X11" s="910"/>
      <c r="Y11" s="186"/>
      <c r="Z11" s="187"/>
      <c r="AA11" s="187"/>
      <c r="AB11" s="187"/>
      <c r="AC11" s="188"/>
      <c r="AD11" s="188"/>
      <c r="AE11" s="188"/>
      <c r="AF11" s="188"/>
      <c r="AG11" s="188"/>
      <c r="AH11" s="188"/>
      <c r="AI11" s="188"/>
      <c r="AJ11" s="188"/>
      <c r="AK11" s="908"/>
      <c r="AL11" s="909"/>
      <c r="AM11" s="909"/>
      <c r="AN11" s="909"/>
      <c r="AO11" s="910"/>
      <c r="AP11" s="2"/>
      <c r="AQ11" s="189">
        <f>IF(P11="材質劣化",2,IF(P11="漏水",3,1))</f>
        <v>1</v>
      </c>
    </row>
    <row r="12" spans="2:86" ht="12" customHeight="1" x14ac:dyDescent="0.15">
      <c r="B12" s="872"/>
      <c r="C12" s="877"/>
      <c r="D12" s="875"/>
      <c r="E12" s="875"/>
      <c r="F12" s="875"/>
      <c r="G12" s="875"/>
      <c r="H12" s="875"/>
      <c r="I12" s="875"/>
      <c r="J12" s="876"/>
      <c r="K12" s="185"/>
      <c r="L12" s="908"/>
      <c r="M12" s="910"/>
      <c r="N12" s="908"/>
      <c r="O12" s="910"/>
      <c r="P12" s="908"/>
      <c r="Q12" s="910"/>
      <c r="R12" s="606"/>
      <c r="S12" s="606"/>
      <c r="T12" s="606"/>
      <c r="U12" s="908"/>
      <c r="V12" s="910"/>
      <c r="W12" s="908"/>
      <c r="X12" s="910"/>
      <c r="Y12" s="186"/>
      <c r="Z12" s="187"/>
      <c r="AA12" s="187"/>
      <c r="AB12" s="187"/>
      <c r="AC12" s="188"/>
      <c r="AD12" s="188"/>
      <c r="AE12" s="188"/>
      <c r="AF12" s="188"/>
      <c r="AG12" s="188"/>
      <c r="AH12" s="188"/>
      <c r="AI12" s="188"/>
      <c r="AJ12" s="188"/>
      <c r="AK12" s="908"/>
      <c r="AL12" s="909"/>
      <c r="AM12" s="909"/>
      <c r="AN12" s="909"/>
      <c r="AO12" s="910"/>
      <c r="AP12" s="2"/>
      <c r="AQ12" s="189">
        <f>IF(P12="材質劣化",2,IF(P12="漏水",3,1))</f>
        <v>1</v>
      </c>
    </row>
    <row r="13" spans="2:86" ht="12" customHeight="1" x14ac:dyDescent="0.15">
      <c r="B13" s="872"/>
      <c r="C13" s="877"/>
      <c r="D13" s="875"/>
      <c r="E13" s="875"/>
      <c r="F13" s="875"/>
      <c r="G13" s="875"/>
      <c r="H13" s="875"/>
      <c r="I13" s="875"/>
      <c r="J13" s="876"/>
      <c r="K13" s="185"/>
      <c r="L13" s="908"/>
      <c r="M13" s="910"/>
      <c r="N13" s="908"/>
      <c r="O13" s="910"/>
      <c r="P13" s="908"/>
      <c r="Q13" s="910"/>
      <c r="R13" s="604"/>
      <c r="S13" s="620"/>
      <c r="T13" s="605"/>
      <c r="U13" s="908"/>
      <c r="V13" s="910"/>
      <c r="W13" s="908"/>
      <c r="X13" s="910"/>
      <c r="Y13" s="186"/>
      <c r="Z13" s="187"/>
      <c r="AA13" s="187"/>
      <c r="AB13" s="187"/>
      <c r="AC13" s="188"/>
      <c r="AD13" s="188"/>
      <c r="AE13" s="188"/>
      <c r="AF13" s="188"/>
      <c r="AG13" s="188"/>
      <c r="AH13" s="188"/>
      <c r="AI13" s="188"/>
      <c r="AJ13" s="188"/>
      <c r="AK13" s="908"/>
      <c r="AL13" s="909"/>
      <c r="AM13" s="909"/>
      <c r="AN13" s="909"/>
      <c r="AO13" s="910"/>
      <c r="AP13" s="2"/>
      <c r="AQ13" s="189">
        <f t="shared" ref="AQ13:AQ34" si="2">IF(P13="材質劣化",2,IF(P13="漏水",3,1))</f>
        <v>1</v>
      </c>
    </row>
    <row r="14" spans="2:86" ht="12" customHeight="1" x14ac:dyDescent="0.15">
      <c r="B14" s="872"/>
      <c r="C14" s="877"/>
      <c r="D14" s="875"/>
      <c r="E14" s="875"/>
      <c r="F14" s="875"/>
      <c r="G14" s="875"/>
      <c r="H14" s="875"/>
      <c r="I14" s="875"/>
      <c r="J14" s="876"/>
      <c r="K14" s="185"/>
      <c r="L14" s="908"/>
      <c r="M14" s="910"/>
      <c r="N14" s="908"/>
      <c r="O14" s="910"/>
      <c r="P14" s="908"/>
      <c r="Q14" s="910"/>
      <c r="R14" s="604"/>
      <c r="S14" s="620"/>
      <c r="T14" s="605"/>
      <c r="U14" s="908"/>
      <c r="V14" s="910"/>
      <c r="W14" s="908"/>
      <c r="X14" s="910"/>
      <c r="Y14" s="186"/>
      <c r="Z14" s="187"/>
      <c r="AA14" s="187"/>
      <c r="AB14" s="187"/>
      <c r="AC14" s="188"/>
      <c r="AD14" s="188"/>
      <c r="AE14" s="188"/>
      <c r="AF14" s="188"/>
      <c r="AG14" s="188"/>
      <c r="AH14" s="188"/>
      <c r="AI14" s="188"/>
      <c r="AJ14" s="188"/>
      <c r="AK14" s="908"/>
      <c r="AL14" s="909"/>
      <c r="AM14" s="909"/>
      <c r="AN14" s="909"/>
      <c r="AO14" s="910"/>
      <c r="AP14" s="2"/>
      <c r="AQ14" s="189">
        <f t="shared" si="2"/>
        <v>1</v>
      </c>
    </row>
    <row r="15" spans="2:86" ht="12" customHeight="1" x14ac:dyDescent="0.15">
      <c r="B15" s="872"/>
      <c r="C15" s="877"/>
      <c r="D15" s="875"/>
      <c r="E15" s="875"/>
      <c r="F15" s="875"/>
      <c r="G15" s="875"/>
      <c r="H15" s="875"/>
      <c r="I15" s="875"/>
      <c r="J15" s="876"/>
      <c r="K15" s="185"/>
      <c r="L15" s="908"/>
      <c r="M15" s="910"/>
      <c r="N15" s="908"/>
      <c r="O15" s="910"/>
      <c r="P15" s="908"/>
      <c r="Q15" s="910"/>
      <c r="R15" s="604"/>
      <c r="S15" s="620"/>
      <c r="T15" s="605"/>
      <c r="U15" s="908"/>
      <c r="V15" s="910"/>
      <c r="W15" s="908"/>
      <c r="X15" s="910"/>
      <c r="Y15" s="186"/>
      <c r="Z15" s="187"/>
      <c r="AA15" s="187"/>
      <c r="AB15" s="187"/>
      <c r="AC15" s="188"/>
      <c r="AD15" s="188"/>
      <c r="AE15" s="188"/>
      <c r="AF15" s="188"/>
      <c r="AG15" s="188"/>
      <c r="AH15" s="188"/>
      <c r="AI15" s="188"/>
      <c r="AJ15" s="188"/>
      <c r="AK15" s="908"/>
      <c r="AL15" s="909"/>
      <c r="AM15" s="909"/>
      <c r="AN15" s="909"/>
      <c r="AO15" s="910"/>
      <c r="AP15" s="2"/>
      <c r="AQ15" s="189">
        <f t="shared" si="2"/>
        <v>1</v>
      </c>
    </row>
    <row r="16" spans="2:86" ht="12" customHeight="1" x14ac:dyDescent="0.15">
      <c r="B16" s="872"/>
      <c r="C16" s="877"/>
      <c r="D16" s="875"/>
      <c r="E16" s="875"/>
      <c r="F16" s="875"/>
      <c r="G16" s="875"/>
      <c r="H16" s="875"/>
      <c r="I16" s="875"/>
      <c r="J16" s="876"/>
      <c r="K16" s="185"/>
      <c r="L16" s="908"/>
      <c r="M16" s="910"/>
      <c r="N16" s="908"/>
      <c r="O16" s="910"/>
      <c r="P16" s="908"/>
      <c r="Q16" s="910"/>
      <c r="R16" s="604"/>
      <c r="S16" s="620"/>
      <c r="T16" s="605"/>
      <c r="U16" s="908"/>
      <c r="V16" s="910"/>
      <c r="W16" s="908"/>
      <c r="X16" s="910"/>
      <c r="Y16" s="186"/>
      <c r="Z16" s="187"/>
      <c r="AA16" s="187"/>
      <c r="AB16" s="187"/>
      <c r="AC16" s="188"/>
      <c r="AD16" s="188"/>
      <c r="AE16" s="188"/>
      <c r="AF16" s="188"/>
      <c r="AG16" s="188"/>
      <c r="AH16" s="188"/>
      <c r="AI16" s="188"/>
      <c r="AJ16" s="188"/>
      <c r="AK16" s="908"/>
      <c r="AL16" s="909"/>
      <c r="AM16" s="909"/>
      <c r="AN16" s="909"/>
      <c r="AO16" s="910"/>
      <c r="AP16" s="2"/>
      <c r="AQ16" s="189">
        <f t="shared" si="2"/>
        <v>1</v>
      </c>
    </row>
    <row r="17" spans="2:46" ht="12" customHeight="1" x14ac:dyDescent="0.15">
      <c r="B17" s="872"/>
      <c r="C17" s="877"/>
      <c r="D17" s="875"/>
      <c r="E17" s="875"/>
      <c r="F17" s="875"/>
      <c r="G17" s="875"/>
      <c r="H17" s="875"/>
      <c r="I17" s="875"/>
      <c r="J17" s="876"/>
      <c r="K17" s="185"/>
      <c r="L17" s="908"/>
      <c r="M17" s="910"/>
      <c r="N17" s="908"/>
      <c r="O17" s="910"/>
      <c r="P17" s="908"/>
      <c r="Q17" s="910"/>
      <c r="R17" s="604"/>
      <c r="S17" s="620"/>
      <c r="T17" s="605"/>
      <c r="U17" s="908"/>
      <c r="V17" s="910"/>
      <c r="W17" s="908"/>
      <c r="X17" s="910"/>
      <c r="Y17" s="186"/>
      <c r="Z17" s="187"/>
      <c r="AA17" s="187"/>
      <c r="AB17" s="187"/>
      <c r="AC17" s="188"/>
      <c r="AD17" s="188"/>
      <c r="AE17" s="188"/>
      <c r="AF17" s="188"/>
      <c r="AG17" s="188"/>
      <c r="AH17" s="188"/>
      <c r="AI17" s="188"/>
      <c r="AJ17" s="188"/>
      <c r="AK17" s="908"/>
      <c r="AL17" s="909"/>
      <c r="AM17" s="909"/>
      <c r="AN17" s="909"/>
      <c r="AO17" s="910"/>
      <c r="AP17" s="2"/>
      <c r="AQ17" s="189">
        <f t="shared" si="2"/>
        <v>1</v>
      </c>
    </row>
    <row r="18" spans="2:46" ht="12" customHeight="1" x14ac:dyDescent="0.15">
      <c r="B18" s="872"/>
      <c r="C18" s="877"/>
      <c r="D18" s="875"/>
      <c r="E18" s="875"/>
      <c r="F18" s="875"/>
      <c r="G18" s="875"/>
      <c r="H18" s="875"/>
      <c r="I18" s="875"/>
      <c r="J18" s="876"/>
      <c r="K18" s="185"/>
      <c r="L18" s="908"/>
      <c r="M18" s="910"/>
      <c r="N18" s="908"/>
      <c r="O18" s="910"/>
      <c r="P18" s="908"/>
      <c r="Q18" s="910"/>
      <c r="R18" s="604"/>
      <c r="S18" s="620"/>
      <c r="T18" s="605"/>
      <c r="U18" s="908"/>
      <c r="V18" s="910"/>
      <c r="W18" s="908"/>
      <c r="X18" s="910"/>
      <c r="Y18" s="186"/>
      <c r="Z18" s="187"/>
      <c r="AA18" s="187"/>
      <c r="AB18" s="187"/>
      <c r="AC18" s="188"/>
      <c r="AD18" s="188"/>
      <c r="AE18" s="188"/>
      <c r="AF18" s="188"/>
      <c r="AG18" s="188"/>
      <c r="AH18" s="188"/>
      <c r="AI18" s="188"/>
      <c r="AJ18" s="188"/>
      <c r="AK18" s="908"/>
      <c r="AL18" s="909"/>
      <c r="AM18" s="909"/>
      <c r="AN18" s="909"/>
      <c r="AO18" s="910"/>
      <c r="AP18" s="2"/>
      <c r="AQ18" s="189">
        <f t="shared" si="2"/>
        <v>1</v>
      </c>
    </row>
    <row r="19" spans="2:46" ht="12" customHeight="1" x14ac:dyDescent="0.15">
      <c r="B19" s="872"/>
      <c r="C19" s="877"/>
      <c r="D19" s="875"/>
      <c r="E19" s="875"/>
      <c r="F19" s="875"/>
      <c r="G19" s="875"/>
      <c r="H19" s="875"/>
      <c r="I19" s="875"/>
      <c r="J19" s="876"/>
      <c r="K19" s="185"/>
      <c r="L19" s="908"/>
      <c r="M19" s="910"/>
      <c r="N19" s="908"/>
      <c r="O19" s="910"/>
      <c r="P19" s="908"/>
      <c r="Q19" s="910"/>
      <c r="R19" s="604"/>
      <c r="S19" s="620"/>
      <c r="T19" s="605"/>
      <c r="U19" s="908"/>
      <c r="V19" s="910"/>
      <c r="W19" s="908"/>
      <c r="X19" s="910"/>
      <c r="Y19" s="186"/>
      <c r="Z19" s="187"/>
      <c r="AA19" s="187"/>
      <c r="AB19" s="187"/>
      <c r="AC19" s="188"/>
      <c r="AD19" s="188"/>
      <c r="AE19" s="188"/>
      <c r="AF19" s="188"/>
      <c r="AG19" s="188"/>
      <c r="AH19" s="188"/>
      <c r="AI19" s="188"/>
      <c r="AJ19" s="188"/>
      <c r="AK19" s="908"/>
      <c r="AL19" s="909"/>
      <c r="AM19" s="909"/>
      <c r="AN19" s="909"/>
      <c r="AO19" s="910"/>
      <c r="AP19" s="2"/>
      <c r="AQ19" s="189">
        <f t="shared" si="2"/>
        <v>1</v>
      </c>
    </row>
    <row r="20" spans="2:46" ht="12" customHeight="1" x14ac:dyDescent="0.15">
      <c r="B20" s="872"/>
      <c r="C20" s="877"/>
      <c r="D20" s="875"/>
      <c r="E20" s="875"/>
      <c r="F20" s="875"/>
      <c r="G20" s="875"/>
      <c r="H20" s="875"/>
      <c r="I20" s="875"/>
      <c r="J20" s="876"/>
      <c r="K20" s="185"/>
      <c r="L20" s="908"/>
      <c r="M20" s="910"/>
      <c r="N20" s="908"/>
      <c r="O20" s="910"/>
      <c r="P20" s="908"/>
      <c r="Q20" s="910"/>
      <c r="R20" s="604"/>
      <c r="S20" s="620"/>
      <c r="T20" s="605"/>
      <c r="U20" s="908"/>
      <c r="V20" s="910"/>
      <c r="W20" s="908"/>
      <c r="X20" s="910"/>
      <c r="Y20" s="186"/>
      <c r="Z20" s="187"/>
      <c r="AA20" s="187"/>
      <c r="AB20" s="187"/>
      <c r="AC20" s="188"/>
      <c r="AD20" s="188"/>
      <c r="AE20" s="188"/>
      <c r="AF20" s="188"/>
      <c r="AG20" s="188"/>
      <c r="AH20" s="188"/>
      <c r="AI20" s="188"/>
      <c r="AJ20" s="188"/>
      <c r="AK20" s="908"/>
      <c r="AL20" s="909"/>
      <c r="AM20" s="909"/>
      <c r="AN20" s="909"/>
      <c r="AO20" s="910"/>
      <c r="AP20" s="2"/>
      <c r="AQ20" s="189">
        <f t="shared" si="2"/>
        <v>1</v>
      </c>
    </row>
    <row r="21" spans="2:46" ht="12" customHeight="1" x14ac:dyDescent="0.15">
      <c r="B21" s="872"/>
      <c r="C21" s="877"/>
      <c r="D21" s="875"/>
      <c r="E21" s="875"/>
      <c r="F21" s="875"/>
      <c r="G21" s="875"/>
      <c r="H21" s="875"/>
      <c r="I21" s="875"/>
      <c r="J21" s="876"/>
      <c r="K21" s="185"/>
      <c r="L21" s="908"/>
      <c r="M21" s="910"/>
      <c r="N21" s="908"/>
      <c r="O21" s="910"/>
      <c r="P21" s="908"/>
      <c r="Q21" s="910"/>
      <c r="R21" s="604"/>
      <c r="S21" s="620"/>
      <c r="T21" s="605"/>
      <c r="U21" s="908"/>
      <c r="V21" s="910"/>
      <c r="W21" s="908"/>
      <c r="X21" s="910"/>
      <c r="Y21" s="186"/>
      <c r="Z21" s="187"/>
      <c r="AA21" s="187"/>
      <c r="AB21" s="187"/>
      <c r="AC21" s="188"/>
      <c r="AD21" s="188"/>
      <c r="AE21" s="188"/>
      <c r="AF21" s="188"/>
      <c r="AG21" s="188"/>
      <c r="AH21" s="188"/>
      <c r="AI21" s="188"/>
      <c r="AJ21" s="188"/>
      <c r="AK21" s="908"/>
      <c r="AL21" s="909"/>
      <c r="AM21" s="909"/>
      <c r="AN21" s="909"/>
      <c r="AO21" s="910"/>
      <c r="AP21" s="2"/>
      <c r="AQ21" s="189">
        <f>IF(P21="材質劣化",2,IF(P21="漏水",3,1))</f>
        <v>1</v>
      </c>
    </row>
    <row r="22" spans="2:46" ht="12" customHeight="1" x14ac:dyDescent="0.15">
      <c r="B22" s="872"/>
      <c r="C22" s="877"/>
      <c r="D22" s="875"/>
      <c r="E22" s="875"/>
      <c r="F22" s="875"/>
      <c r="G22" s="875"/>
      <c r="H22" s="875"/>
      <c r="I22" s="875"/>
      <c r="J22" s="876"/>
      <c r="K22" s="185"/>
      <c r="L22" s="908"/>
      <c r="M22" s="910"/>
      <c r="N22" s="908"/>
      <c r="O22" s="910"/>
      <c r="P22" s="908"/>
      <c r="Q22" s="910"/>
      <c r="R22" s="604"/>
      <c r="S22" s="620"/>
      <c r="T22" s="605"/>
      <c r="U22" s="908"/>
      <c r="V22" s="910"/>
      <c r="W22" s="908"/>
      <c r="X22" s="910"/>
      <c r="Y22" s="186"/>
      <c r="Z22" s="187"/>
      <c r="AA22" s="187"/>
      <c r="AB22" s="187"/>
      <c r="AC22" s="188"/>
      <c r="AD22" s="188"/>
      <c r="AE22" s="188"/>
      <c r="AF22" s="188"/>
      <c r="AG22" s="188"/>
      <c r="AH22" s="188"/>
      <c r="AI22" s="188"/>
      <c r="AJ22" s="188"/>
      <c r="AK22" s="908"/>
      <c r="AL22" s="909"/>
      <c r="AM22" s="909"/>
      <c r="AN22" s="909"/>
      <c r="AO22" s="910"/>
      <c r="AP22" s="2"/>
      <c r="AQ22" s="189">
        <f t="shared" si="2"/>
        <v>1</v>
      </c>
    </row>
    <row r="23" spans="2:46" ht="12" customHeight="1" x14ac:dyDescent="0.15">
      <c r="B23" s="872"/>
      <c r="C23" s="877"/>
      <c r="D23" s="875"/>
      <c r="E23" s="875"/>
      <c r="F23" s="875"/>
      <c r="G23" s="875"/>
      <c r="H23" s="875"/>
      <c r="I23" s="875"/>
      <c r="J23" s="876"/>
      <c r="K23" s="185"/>
      <c r="L23" s="908"/>
      <c r="M23" s="910"/>
      <c r="N23" s="908"/>
      <c r="O23" s="910"/>
      <c r="P23" s="908"/>
      <c r="Q23" s="910"/>
      <c r="R23" s="604"/>
      <c r="S23" s="620"/>
      <c r="T23" s="605"/>
      <c r="U23" s="908"/>
      <c r="V23" s="910"/>
      <c r="W23" s="908"/>
      <c r="X23" s="910"/>
      <c r="Y23" s="186"/>
      <c r="Z23" s="187"/>
      <c r="AA23" s="187"/>
      <c r="AB23" s="187"/>
      <c r="AC23" s="188"/>
      <c r="AD23" s="188"/>
      <c r="AE23" s="188"/>
      <c r="AF23" s="188"/>
      <c r="AG23" s="188"/>
      <c r="AH23" s="188"/>
      <c r="AI23" s="188"/>
      <c r="AJ23" s="188"/>
      <c r="AK23" s="908"/>
      <c r="AL23" s="909"/>
      <c r="AM23" s="909"/>
      <c r="AN23" s="909"/>
      <c r="AO23" s="910"/>
      <c r="AP23" s="2"/>
      <c r="AQ23" s="189">
        <f t="shared" si="2"/>
        <v>1</v>
      </c>
    </row>
    <row r="24" spans="2:46" ht="12" customHeight="1" x14ac:dyDescent="0.15">
      <c r="B24" s="872"/>
      <c r="C24" s="877"/>
      <c r="D24" s="875"/>
      <c r="E24" s="875"/>
      <c r="F24" s="875"/>
      <c r="G24" s="875"/>
      <c r="H24" s="875"/>
      <c r="I24" s="875"/>
      <c r="J24" s="876"/>
      <c r="K24" s="185"/>
      <c r="L24" s="908"/>
      <c r="M24" s="910"/>
      <c r="N24" s="908"/>
      <c r="O24" s="910"/>
      <c r="P24" s="908"/>
      <c r="Q24" s="910"/>
      <c r="R24" s="604"/>
      <c r="S24" s="620"/>
      <c r="T24" s="605"/>
      <c r="U24" s="908"/>
      <c r="V24" s="910"/>
      <c r="W24" s="908"/>
      <c r="X24" s="910"/>
      <c r="Y24" s="186"/>
      <c r="Z24" s="187"/>
      <c r="AA24" s="187"/>
      <c r="AB24" s="187"/>
      <c r="AC24" s="188"/>
      <c r="AD24" s="188"/>
      <c r="AE24" s="188"/>
      <c r="AF24" s="188"/>
      <c r="AG24" s="188"/>
      <c r="AH24" s="188"/>
      <c r="AI24" s="188"/>
      <c r="AJ24" s="188"/>
      <c r="AK24" s="908"/>
      <c r="AL24" s="909"/>
      <c r="AM24" s="909"/>
      <c r="AN24" s="909"/>
      <c r="AO24" s="910"/>
      <c r="AP24" s="2"/>
      <c r="AQ24" s="189">
        <f t="shared" si="2"/>
        <v>1</v>
      </c>
    </row>
    <row r="25" spans="2:46" ht="12" customHeight="1" x14ac:dyDescent="0.15">
      <c r="B25" s="872"/>
      <c r="C25" s="877"/>
      <c r="D25" s="875"/>
      <c r="E25" s="875"/>
      <c r="F25" s="875"/>
      <c r="G25" s="875"/>
      <c r="H25" s="875"/>
      <c r="I25" s="875"/>
      <c r="J25" s="876"/>
      <c r="K25" s="185"/>
      <c r="L25" s="908"/>
      <c r="M25" s="910"/>
      <c r="N25" s="908"/>
      <c r="O25" s="910"/>
      <c r="P25" s="908"/>
      <c r="Q25" s="910"/>
      <c r="R25" s="604"/>
      <c r="S25" s="620"/>
      <c r="T25" s="605"/>
      <c r="U25" s="908"/>
      <c r="V25" s="910"/>
      <c r="W25" s="908"/>
      <c r="X25" s="910"/>
      <c r="Y25" s="186"/>
      <c r="Z25" s="187"/>
      <c r="AA25" s="187"/>
      <c r="AB25" s="187"/>
      <c r="AC25" s="188"/>
      <c r="AD25" s="188"/>
      <c r="AE25" s="188"/>
      <c r="AF25" s="188"/>
      <c r="AG25" s="188"/>
      <c r="AH25" s="188"/>
      <c r="AI25" s="188"/>
      <c r="AJ25" s="188"/>
      <c r="AK25" s="908"/>
      <c r="AL25" s="909"/>
      <c r="AM25" s="909"/>
      <c r="AN25" s="909"/>
      <c r="AO25" s="910"/>
      <c r="AP25" s="2"/>
      <c r="AQ25" s="189">
        <f t="shared" si="2"/>
        <v>1</v>
      </c>
    </row>
    <row r="26" spans="2:46" ht="12" customHeight="1" x14ac:dyDescent="0.15">
      <c r="B26" s="872"/>
      <c r="C26" s="877"/>
      <c r="D26" s="875"/>
      <c r="E26" s="875"/>
      <c r="F26" s="875"/>
      <c r="G26" s="875"/>
      <c r="H26" s="875"/>
      <c r="I26" s="875"/>
      <c r="J26" s="876"/>
      <c r="K26" s="185"/>
      <c r="L26" s="908"/>
      <c r="M26" s="910"/>
      <c r="N26" s="908"/>
      <c r="O26" s="910"/>
      <c r="P26" s="908"/>
      <c r="Q26" s="910"/>
      <c r="R26" s="604"/>
      <c r="S26" s="620"/>
      <c r="T26" s="605"/>
      <c r="U26" s="908"/>
      <c r="V26" s="910"/>
      <c r="W26" s="908"/>
      <c r="X26" s="910"/>
      <c r="Y26" s="186"/>
      <c r="Z26" s="187"/>
      <c r="AA26" s="187"/>
      <c r="AB26" s="187"/>
      <c r="AC26" s="188"/>
      <c r="AD26" s="188"/>
      <c r="AE26" s="188"/>
      <c r="AF26" s="188"/>
      <c r="AG26" s="188"/>
      <c r="AH26" s="188"/>
      <c r="AI26" s="188"/>
      <c r="AJ26" s="188"/>
      <c r="AK26" s="908"/>
      <c r="AL26" s="909"/>
      <c r="AM26" s="909"/>
      <c r="AN26" s="909"/>
      <c r="AO26" s="910"/>
      <c r="AP26" s="2"/>
      <c r="AQ26" s="189">
        <f t="shared" si="2"/>
        <v>1</v>
      </c>
    </row>
    <row r="27" spans="2:46" ht="12" customHeight="1" x14ac:dyDescent="0.15">
      <c r="B27" s="872"/>
      <c r="C27" s="877"/>
      <c r="D27" s="875"/>
      <c r="E27" s="875"/>
      <c r="F27" s="875"/>
      <c r="G27" s="875"/>
      <c r="H27" s="875"/>
      <c r="I27" s="875"/>
      <c r="J27" s="876"/>
      <c r="K27" s="185"/>
      <c r="L27" s="908"/>
      <c r="M27" s="910"/>
      <c r="N27" s="908"/>
      <c r="O27" s="910"/>
      <c r="P27" s="908"/>
      <c r="Q27" s="910"/>
      <c r="R27" s="604"/>
      <c r="S27" s="620"/>
      <c r="T27" s="605"/>
      <c r="U27" s="908"/>
      <c r="V27" s="910"/>
      <c r="W27" s="908"/>
      <c r="X27" s="910"/>
      <c r="Y27" s="186"/>
      <c r="Z27" s="187"/>
      <c r="AA27" s="187"/>
      <c r="AB27" s="187"/>
      <c r="AC27" s="188"/>
      <c r="AD27" s="188"/>
      <c r="AE27" s="188"/>
      <c r="AF27" s="188"/>
      <c r="AG27" s="188"/>
      <c r="AH27" s="188"/>
      <c r="AI27" s="188"/>
      <c r="AJ27" s="188"/>
      <c r="AK27" s="908"/>
      <c r="AL27" s="909"/>
      <c r="AM27" s="909"/>
      <c r="AN27" s="909"/>
      <c r="AO27" s="910"/>
      <c r="AP27" s="2"/>
      <c r="AQ27" s="189">
        <f t="shared" si="2"/>
        <v>1</v>
      </c>
    </row>
    <row r="28" spans="2:46" ht="12" customHeight="1" x14ac:dyDescent="0.15">
      <c r="B28" s="872"/>
      <c r="C28" s="877"/>
      <c r="D28" s="875"/>
      <c r="E28" s="875"/>
      <c r="F28" s="875"/>
      <c r="G28" s="875"/>
      <c r="H28" s="875"/>
      <c r="I28" s="875"/>
      <c r="J28" s="876"/>
      <c r="K28" s="185"/>
      <c r="L28" s="908"/>
      <c r="M28" s="910"/>
      <c r="N28" s="908"/>
      <c r="O28" s="910"/>
      <c r="P28" s="908"/>
      <c r="Q28" s="910"/>
      <c r="R28" s="604"/>
      <c r="S28" s="620"/>
      <c r="T28" s="605"/>
      <c r="U28" s="908"/>
      <c r="V28" s="910"/>
      <c r="W28" s="908"/>
      <c r="X28" s="910"/>
      <c r="Y28" s="186"/>
      <c r="Z28" s="187"/>
      <c r="AA28" s="187"/>
      <c r="AB28" s="187"/>
      <c r="AC28" s="188"/>
      <c r="AD28" s="188"/>
      <c r="AE28" s="188"/>
      <c r="AF28" s="188"/>
      <c r="AG28" s="188"/>
      <c r="AH28" s="188"/>
      <c r="AI28" s="188"/>
      <c r="AJ28" s="188"/>
      <c r="AK28" s="908"/>
      <c r="AL28" s="909"/>
      <c r="AM28" s="909"/>
      <c r="AN28" s="909"/>
      <c r="AO28" s="910"/>
      <c r="AP28" s="2"/>
      <c r="AQ28" s="189">
        <f t="shared" si="2"/>
        <v>1</v>
      </c>
    </row>
    <row r="29" spans="2:46" ht="12" customHeight="1" x14ac:dyDescent="0.15">
      <c r="B29" s="872"/>
      <c r="C29" s="877"/>
      <c r="D29" s="875"/>
      <c r="E29" s="875"/>
      <c r="F29" s="875"/>
      <c r="G29" s="875"/>
      <c r="H29" s="875"/>
      <c r="I29" s="875"/>
      <c r="J29" s="876"/>
      <c r="K29" s="185"/>
      <c r="L29" s="908"/>
      <c r="M29" s="910"/>
      <c r="N29" s="908"/>
      <c r="O29" s="910"/>
      <c r="P29" s="908"/>
      <c r="Q29" s="910"/>
      <c r="R29" s="604"/>
      <c r="S29" s="620"/>
      <c r="T29" s="605"/>
      <c r="U29" s="908"/>
      <c r="V29" s="910"/>
      <c r="W29" s="908"/>
      <c r="X29" s="910"/>
      <c r="Y29" s="186"/>
      <c r="Z29" s="187"/>
      <c r="AA29" s="187"/>
      <c r="AB29" s="187"/>
      <c r="AC29" s="188"/>
      <c r="AD29" s="188"/>
      <c r="AE29" s="188"/>
      <c r="AF29" s="188"/>
      <c r="AG29" s="188"/>
      <c r="AH29" s="188"/>
      <c r="AI29" s="188"/>
      <c r="AJ29" s="188"/>
      <c r="AK29" s="908"/>
      <c r="AL29" s="909"/>
      <c r="AM29" s="909"/>
      <c r="AN29" s="909"/>
      <c r="AO29" s="910"/>
      <c r="AP29" s="2"/>
      <c r="AQ29" s="189">
        <f t="shared" si="2"/>
        <v>1</v>
      </c>
    </row>
    <row r="30" spans="2:46" ht="12" customHeight="1" x14ac:dyDescent="0.15">
      <c r="B30" s="872"/>
      <c r="C30" s="877"/>
      <c r="D30" s="875"/>
      <c r="E30" s="875"/>
      <c r="F30" s="875"/>
      <c r="G30" s="875"/>
      <c r="H30" s="875"/>
      <c r="I30" s="875"/>
      <c r="J30" s="876"/>
      <c r="K30" s="185"/>
      <c r="L30" s="908"/>
      <c r="M30" s="910"/>
      <c r="N30" s="908"/>
      <c r="O30" s="910"/>
      <c r="P30" s="908"/>
      <c r="Q30" s="910"/>
      <c r="R30" s="604"/>
      <c r="S30" s="620"/>
      <c r="T30" s="605"/>
      <c r="U30" s="908"/>
      <c r="V30" s="910"/>
      <c r="W30" s="908"/>
      <c r="X30" s="910"/>
      <c r="Y30" s="186"/>
      <c r="Z30" s="187"/>
      <c r="AA30" s="187"/>
      <c r="AB30" s="187"/>
      <c r="AC30" s="188"/>
      <c r="AD30" s="188"/>
      <c r="AE30" s="188"/>
      <c r="AF30" s="188"/>
      <c r="AG30" s="188"/>
      <c r="AH30" s="188"/>
      <c r="AI30" s="188"/>
      <c r="AJ30" s="188"/>
      <c r="AK30" s="908"/>
      <c r="AL30" s="909"/>
      <c r="AM30" s="909"/>
      <c r="AN30" s="909"/>
      <c r="AO30" s="910"/>
      <c r="AP30" s="2"/>
      <c r="AQ30" s="189">
        <f t="shared" si="2"/>
        <v>1</v>
      </c>
    </row>
    <row r="31" spans="2:46" ht="12" customHeight="1" x14ac:dyDescent="0.15">
      <c r="B31" s="872"/>
      <c r="C31" s="877"/>
      <c r="D31" s="875"/>
      <c r="E31" s="875"/>
      <c r="F31" s="875"/>
      <c r="G31" s="875"/>
      <c r="H31" s="875"/>
      <c r="I31" s="875"/>
      <c r="J31" s="876"/>
      <c r="K31" s="185"/>
      <c r="L31" s="908"/>
      <c r="M31" s="910"/>
      <c r="N31" s="908"/>
      <c r="O31" s="910"/>
      <c r="P31" s="908"/>
      <c r="Q31" s="910"/>
      <c r="R31" s="604"/>
      <c r="S31" s="620"/>
      <c r="T31" s="605"/>
      <c r="U31" s="908"/>
      <c r="V31" s="910"/>
      <c r="W31" s="908"/>
      <c r="X31" s="910"/>
      <c r="Y31" s="186"/>
      <c r="Z31" s="187"/>
      <c r="AA31" s="187"/>
      <c r="AB31" s="187"/>
      <c r="AC31" s="188"/>
      <c r="AD31" s="188"/>
      <c r="AE31" s="188"/>
      <c r="AF31" s="188"/>
      <c r="AG31" s="188"/>
      <c r="AH31" s="188"/>
      <c r="AI31" s="188"/>
      <c r="AJ31" s="188"/>
      <c r="AK31" s="908"/>
      <c r="AL31" s="909"/>
      <c r="AM31" s="909"/>
      <c r="AN31" s="909"/>
      <c r="AO31" s="910"/>
      <c r="AP31" s="2"/>
      <c r="AQ31" s="189">
        <f t="shared" si="2"/>
        <v>1</v>
      </c>
    </row>
    <row r="32" spans="2:46" ht="12" customHeight="1" x14ac:dyDescent="0.15">
      <c r="B32" s="872"/>
      <c r="C32" s="877"/>
      <c r="D32" s="875"/>
      <c r="E32" s="875"/>
      <c r="F32" s="875"/>
      <c r="G32" s="875"/>
      <c r="H32" s="875"/>
      <c r="I32" s="875"/>
      <c r="J32" s="876"/>
      <c r="K32" s="185"/>
      <c r="L32" s="908"/>
      <c r="M32" s="910"/>
      <c r="N32" s="908"/>
      <c r="O32" s="910"/>
      <c r="P32" s="908"/>
      <c r="Q32" s="910"/>
      <c r="R32" s="604"/>
      <c r="S32" s="620"/>
      <c r="T32" s="605"/>
      <c r="U32" s="908"/>
      <c r="V32" s="910"/>
      <c r="W32" s="908"/>
      <c r="X32" s="910"/>
      <c r="Y32" s="186"/>
      <c r="Z32" s="187"/>
      <c r="AA32" s="187"/>
      <c r="AB32" s="187"/>
      <c r="AC32" s="188"/>
      <c r="AD32" s="188"/>
      <c r="AE32" s="188"/>
      <c r="AF32" s="188"/>
      <c r="AG32" s="188"/>
      <c r="AH32" s="188"/>
      <c r="AI32" s="188"/>
      <c r="AJ32" s="188"/>
      <c r="AK32" s="908"/>
      <c r="AL32" s="909"/>
      <c r="AM32" s="909"/>
      <c r="AN32" s="909"/>
      <c r="AO32" s="910"/>
      <c r="AP32" s="2"/>
      <c r="AQ32" s="189">
        <f t="shared" si="2"/>
        <v>1</v>
      </c>
      <c r="AS32" s="856"/>
      <c r="AT32" s="856"/>
    </row>
    <row r="33" spans="2:86" ht="12" customHeight="1" x14ac:dyDescent="0.15">
      <c r="B33" s="872"/>
      <c r="C33" s="877"/>
      <c r="D33" s="875"/>
      <c r="E33" s="875"/>
      <c r="F33" s="875"/>
      <c r="G33" s="875"/>
      <c r="H33" s="875"/>
      <c r="I33" s="875"/>
      <c r="J33" s="876"/>
      <c r="K33" s="185"/>
      <c r="L33" s="908"/>
      <c r="M33" s="910"/>
      <c r="N33" s="908"/>
      <c r="O33" s="910"/>
      <c r="P33" s="908"/>
      <c r="Q33" s="910"/>
      <c r="R33" s="604"/>
      <c r="S33" s="620"/>
      <c r="T33" s="605"/>
      <c r="U33" s="908"/>
      <c r="V33" s="910"/>
      <c r="W33" s="908"/>
      <c r="X33" s="910"/>
      <c r="Y33" s="186"/>
      <c r="Z33" s="187"/>
      <c r="AA33" s="187"/>
      <c r="AB33" s="187"/>
      <c r="AC33" s="188"/>
      <c r="AD33" s="188"/>
      <c r="AE33" s="188"/>
      <c r="AF33" s="188"/>
      <c r="AG33" s="188"/>
      <c r="AH33" s="188"/>
      <c r="AI33" s="188"/>
      <c r="AJ33" s="188"/>
      <c r="AK33" s="908"/>
      <c r="AL33" s="909"/>
      <c r="AM33" s="909"/>
      <c r="AN33" s="909"/>
      <c r="AO33" s="910"/>
      <c r="AP33" s="2"/>
      <c r="AQ33" s="189">
        <f t="shared" si="2"/>
        <v>1</v>
      </c>
      <c r="AS33" s="911"/>
      <c r="AT33" s="911"/>
    </row>
    <row r="34" spans="2:86" ht="12" customHeight="1" x14ac:dyDescent="0.15">
      <c r="B34" s="872"/>
      <c r="C34" s="877"/>
      <c r="D34" s="875"/>
      <c r="E34" s="875"/>
      <c r="F34" s="875"/>
      <c r="G34" s="875"/>
      <c r="H34" s="875"/>
      <c r="I34" s="875"/>
      <c r="J34" s="876"/>
      <c r="K34" s="185"/>
      <c r="L34" s="908"/>
      <c r="M34" s="910"/>
      <c r="N34" s="908"/>
      <c r="O34" s="910"/>
      <c r="P34" s="908"/>
      <c r="Q34" s="910"/>
      <c r="R34" s="604"/>
      <c r="S34" s="620"/>
      <c r="T34" s="605"/>
      <c r="U34" s="908"/>
      <c r="V34" s="910"/>
      <c r="W34" s="908"/>
      <c r="X34" s="910"/>
      <c r="Y34" s="186"/>
      <c r="Z34" s="187"/>
      <c r="AA34" s="187"/>
      <c r="AB34" s="187"/>
      <c r="AC34" s="188"/>
      <c r="AD34" s="188"/>
      <c r="AE34" s="188"/>
      <c r="AF34" s="188"/>
      <c r="AG34" s="188"/>
      <c r="AH34" s="188"/>
      <c r="AI34" s="188"/>
      <c r="AJ34" s="188"/>
      <c r="AK34" s="908"/>
      <c r="AL34" s="909"/>
      <c r="AM34" s="909"/>
      <c r="AN34" s="909"/>
      <c r="AO34" s="910"/>
      <c r="AP34" s="2"/>
      <c r="AQ34" s="189">
        <f t="shared" si="2"/>
        <v>1</v>
      </c>
      <c r="AS34" s="912"/>
      <c r="AT34" s="912"/>
    </row>
    <row r="35" spans="2:86" ht="12" customHeight="1" x14ac:dyDescent="0.15">
      <c r="B35" s="872"/>
      <c r="C35" s="877"/>
      <c r="D35" s="875"/>
      <c r="E35" s="875"/>
      <c r="F35" s="875"/>
      <c r="G35" s="875"/>
      <c r="H35" s="875"/>
      <c r="I35" s="875"/>
      <c r="J35" s="876"/>
      <c r="K35" s="913" t="s">
        <v>945</v>
      </c>
      <c r="L35" s="898" t="s">
        <v>946</v>
      </c>
      <c r="M35" s="898"/>
      <c r="N35" s="898"/>
      <c r="O35" s="898"/>
      <c r="P35" s="898"/>
      <c r="Q35" s="898"/>
      <c r="R35" s="898"/>
      <c r="S35" s="898"/>
      <c r="T35" s="898"/>
      <c r="U35" s="898"/>
      <c r="V35" s="898"/>
      <c r="W35" s="898"/>
      <c r="X35" s="898"/>
      <c r="Y35" s="884" t="s">
        <v>947</v>
      </c>
      <c r="Z35" s="885"/>
      <c r="AA35" s="885"/>
      <c r="AB35" s="886"/>
      <c r="AC35" s="190">
        <f t="shared" ref="AC35:AJ35" si="3">SUM(AC11:AC34)</f>
        <v>0</v>
      </c>
      <c r="AD35" s="190">
        <f t="shared" si="3"/>
        <v>0</v>
      </c>
      <c r="AE35" s="190">
        <f>SUM(AE11:AE34)</f>
        <v>0</v>
      </c>
      <c r="AF35" s="190">
        <f t="shared" si="3"/>
        <v>0</v>
      </c>
      <c r="AG35" s="190">
        <f t="shared" si="3"/>
        <v>0</v>
      </c>
      <c r="AH35" s="190">
        <f t="shared" si="3"/>
        <v>0</v>
      </c>
      <c r="AI35" s="190">
        <f t="shared" si="3"/>
        <v>0</v>
      </c>
      <c r="AJ35" s="191">
        <f t="shared" si="3"/>
        <v>0</v>
      </c>
      <c r="AK35" s="898" t="s">
        <v>948</v>
      </c>
      <c r="AL35" s="898"/>
      <c r="AM35" s="915" t="s">
        <v>607</v>
      </c>
      <c r="AN35" s="915"/>
      <c r="AO35" s="915"/>
      <c r="AP35" s="2"/>
    </row>
    <row r="36" spans="2:86" ht="12" customHeight="1" x14ac:dyDescent="0.15">
      <c r="B36" s="872"/>
      <c r="C36" s="877"/>
      <c r="D36" s="875"/>
      <c r="E36" s="875"/>
      <c r="F36" s="875"/>
      <c r="G36" s="875"/>
      <c r="H36" s="875"/>
      <c r="I36" s="875"/>
      <c r="J36" s="876"/>
      <c r="K36" s="914"/>
      <c r="L36" s="892" t="s">
        <v>950</v>
      </c>
      <c r="M36" s="899"/>
      <c r="N36" s="893"/>
      <c r="O36" s="892" t="s">
        <v>951</v>
      </c>
      <c r="P36" s="899"/>
      <c r="Q36" s="899"/>
      <c r="R36" s="899"/>
      <c r="S36" s="899"/>
      <c r="T36" s="899"/>
      <c r="U36" s="899"/>
      <c r="V36" s="899"/>
      <c r="W36" s="899"/>
      <c r="X36" s="893"/>
      <c r="Y36" s="183" t="s">
        <v>527</v>
      </c>
      <c r="Z36" s="184" t="s">
        <v>526</v>
      </c>
      <c r="AA36" s="184" t="s">
        <v>943</v>
      </c>
      <c r="AB36" s="184" t="s">
        <v>944</v>
      </c>
      <c r="AC36" s="184" t="s">
        <v>527</v>
      </c>
      <c r="AD36" s="184" t="s">
        <v>526</v>
      </c>
      <c r="AE36" s="184" t="s">
        <v>943</v>
      </c>
      <c r="AF36" s="184" t="s">
        <v>944</v>
      </c>
      <c r="AG36" s="184" t="s">
        <v>527</v>
      </c>
      <c r="AH36" s="184" t="s">
        <v>526</v>
      </c>
      <c r="AI36" s="184" t="s">
        <v>943</v>
      </c>
      <c r="AJ36" s="192" t="s">
        <v>944</v>
      </c>
      <c r="AK36" s="898"/>
      <c r="AL36" s="898"/>
      <c r="AM36" s="915"/>
      <c r="AN36" s="915"/>
      <c r="AO36" s="915"/>
      <c r="AP36" s="2"/>
    </row>
    <row r="37" spans="2:86" ht="14.25" customHeight="1" x14ac:dyDescent="0.15">
      <c r="B37" s="872"/>
      <c r="C37" s="877"/>
      <c r="D37" s="875"/>
      <c r="E37" s="875"/>
      <c r="F37" s="875"/>
      <c r="G37" s="875"/>
      <c r="H37" s="875"/>
      <c r="I37" s="875"/>
      <c r="J37" s="876"/>
      <c r="K37" s="914"/>
      <c r="L37" s="894"/>
      <c r="M37" s="903"/>
      <c r="N37" s="895"/>
      <c r="O37" s="894"/>
      <c r="P37" s="903"/>
      <c r="Q37" s="903"/>
      <c r="R37" s="903"/>
      <c r="S37" s="903"/>
      <c r="T37" s="903"/>
      <c r="U37" s="903"/>
      <c r="V37" s="903"/>
      <c r="W37" s="903"/>
      <c r="X37" s="895"/>
      <c r="Y37" s="916">
        <f>COUNTIF(Y11:Y34,"〇")</f>
        <v>0</v>
      </c>
      <c r="Z37" s="916">
        <f>COUNTIF(Z11:Z34,"〇")</f>
        <v>0</v>
      </c>
      <c r="AA37" s="916">
        <f>COUNTIF(AA11:AA34,"〇")</f>
        <v>0</v>
      </c>
      <c r="AB37" s="916">
        <f>COUNTIF(AB11:AB34,"〇")</f>
        <v>0</v>
      </c>
      <c r="AC37" s="916">
        <f>COUNTA(AC11:AC34)</f>
        <v>0</v>
      </c>
      <c r="AD37" s="916">
        <f t="shared" ref="AD37:AI37" si="4">COUNTA(AD11:AD34)</f>
        <v>0</v>
      </c>
      <c r="AE37" s="916">
        <f t="shared" si="4"/>
        <v>0</v>
      </c>
      <c r="AF37" s="916">
        <f t="shared" si="4"/>
        <v>0</v>
      </c>
      <c r="AG37" s="916">
        <f t="shared" si="4"/>
        <v>0</v>
      </c>
      <c r="AH37" s="916">
        <f t="shared" si="4"/>
        <v>0</v>
      </c>
      <c r="AI37" s="916">
        <f t="shared" si="4"/>
        <v>0</v>
      </c>
      <c r="AJ37" s="916">
        <f>COUNTA(AJ11:AJ34)</f>
        <v>0</v>
      </c>
      <c r="AK37" s="898"/>
      <c r="AL37" s="898"/>
      <c r="AM37" s="915"/>
      <c r="AN37" s="915"/>
      <c r="AO37" s="915"/>
      <c r="AP37" s="2"/>
    </row>
    <row r="38" spans="2:86" ht="14.25" customHeight="1" x14ac:dyDescent="0.15">
      <c r="B38" s="872"/>
      <c r="C38" s="877"/>
      <c r="D38" s="875"/>
      <c r="E38" s="875"/>
      <c r="F38" s="875"/>
      <c r="G38" s="875"/>
      <c r="H38" s="875"/>
      <c r="I38" s="875"/>
      <c r="J38" s="876"/>
      <c r="K38" s="914"/>
      <c r="L38" s="896"/>
      <c r="M38" s="900"/>
      <c r="N38" s="897"/>
      <c r="O38" s="896"/>
      <c r="P38" s="900"/>
      <c r="Q38" s="900"/>
      <c r="R38" s="900"/>
      <c r="S38" s="900"/>
      <c r="T38" s="900"/>
      <c r="U38" s="900"/>
      <c r="V38" s="900"/>
      <c r="W38" s="900"/>
      <c r="X38" s="897"/>
      <c r="Y38" s="916"/>
      <c r="Z38" s="916"/>
      <c r="AA38" s="916"/>
      <c r="AB38" s="916"/>
      <c r="AC38" s="916"/>
      <c r="AD38" s="916"/>
      <c r="AE38" s="916"/>
      <c r="AF38" s="916"/>
      <c r="AG38" s="916"/>
      <c r="AH38" s="916"/>
      <c r="AI38" s="916"/>
      <c r="AJ38" s="916"/>
      <c r="AK38" s="898"/>
      <c r="AL38" s="898"/>
      <c r="AM38" s="915"/>
      <c r="AN38" s="915"/>
      <c r="AO38" s="915"/>
      <c r="AP38" s="2"/>
    </row>
    <row r="39" spans="2:86" ht="12" customHeight="1" x14ac:dyDescent="0.15">
      <c r="B39" s="872"/>
      <c r="C39" s="877"/>
      <c r="D39" s="875"/>
      <c r="E39" s="875"/>
      <c r="F39" s="875"/>
      <c r="G39" s="875"/>
      <c r="H39" s="875"/>
      <c r="I39" s="875"/>
      <c r="J39" s="875"/>
      <c r="K39" s="924" t="s">
        <v>952</v>
      </c>
      <c r="L39" s="926"/>
      <c r="M39" s="926"/>
      <c r="N39" s="926"/>
      <c r="O39" s="926"/>
      <c r="P39" s="926"/>
      <c r="Q39" s="926"/>
      <c r="R39" s="926"/>
      <c r="S39" s="926"/>
      <c r="T39" s="926"/>
      <c r="U39" s="926"/>
      <c r="V39" s="926"/>
      <c r="W39" s="926"/>
      <c r="X39" s="926"/>
      <c r="Y39" s="926"/>
      <c r="Z39" s="926"/>
      <c r="AA39" s="926"/>
      <c r="AB39" s="926"/>
      <c r="AC39" s="926"/>
      <c r="AD39" s="926"/>
      <c r="AE39" s="926"/>
      <c r="AF39" s="926"/>
      <c r="AG39" s="926"/>
      <c r="AH39" s="926"/>
      <c r="AI39" s="926"/>
      <c r="AJ39" s="926"/>
      <c r="AK39" s="927"/>
      <c r="AL39" s="927"/>
      <c r="AM39" s="927"/>
      <c r="AN39" s="927"/>
      <c r="AO39" s="928"/>
      <c r="AP39" s="2"/>
    </row>
    <row r="40" spans="2:86" ht="12" customHeight="1" x14ac:dyDescent="0.15">
      <c r="B40" s="872"/>
      <c r="C40" s="877"/>
      <c r="D40" s="875"/>
      <c r="E40" s="875"/>
      <c r="F40" s="875"/>
      <c r="G40" s="875"/>
      <c r="H40" s="875"/>
      <c r="I40" s="875"/>
      <c r="J40" s="875"/>
      <c r="K40" s="925"/>
      <c r="L40" s="927"/>
      <c r="M40" s="927"/>
      <c r="N40" s="927"/>
      <c r="O40" s="927"/>
      <c r="P40" s="927"/>
      <c r="Q40" s="927"/>
      <c r="R40" s="927"/>
      <c r="S40" s="927"/>
      <c r="T40" s="927"/>
      <c r="U40" s="927"/>
      <c r="V40" s="927"/>
      <c r="W40" s="927"/>
      <c r="X40" s="927"/>
      <c r="Y40" s="927"/>
      <c r="Z40" s="927"/>
      <c r="AA40" s="927"/>
      <c r="AB40" s="927"/>
      <c r="AC40" s="927"/>
      <c r="AD40" s="927"/>
      <c r="AE40" s="927"/>
      <c r="AF40" s="927"/>
      <c r="AG40" s="927"/>
      <c r="AH40" s="927"/>
      <c r="AI40" s="927"/>
      <c r="AJ40" s="927"/>
      <c r="AK40" s="927"/>
      <c r="AL40" s="927"/>
      <c r="AM40" s="927"/>
      <c r="AN40" s="927"/>
      <c r="AO40" s="928"/>
      <c r="AP40" s="2"/>
    </row>
    <row r="41" spans="2:86" ht="12" customHeight="1" x14ac:dyDescent="0.15">
      <c r="B41" s="872"/>
      <c r="C41" s="877"/>
      <c r="D41" s="875"/>
      <c r="E41" s="875"/>
      <c r="F41" s="875"/>
      <c r="G41" s="875"/>
      <c r="H41" s="875"/>
      <c r="I41" s="875"/>
      <c r="J41" s="875"/>
      <c r="K41" s="925"/>
      <c r="L41" s="927"/>
      <c r="M41" s="927"/>
      <c r="N41" s="927"/>
      <c r="O41" s="927"/>
      <c r="P41" s="927"/>
      <c r="Q41" s="927"/>
      <c r="R41" s="927"/>
      <c r="S41" s="927"/>
      <c r="T41" s="927"/>
      <c r="U41" s="927"/>
      <c r="V41" s="927"/>
      <c r="W41" s="927"/>
      <c r="X41" s="927"/>
      <c r="Y41" s="927"/>
      <c r="Z41" s="927"/>
      <c r="AA41" s="927"/>
      <c r="AB41" s="927"/>
      <c r="AC41" s="927"/>
      <c r="AD41" s="927"/>
      <c r="AE41" s="927"/>
      <c r="AF41" s="927"/>
      <c r="AG41" s="927"/>
      <c r="AH41" s="927"/>
      <c r="AI41" s="927"/>
      <c r="AJ41" s="927"/>
      <c r="AK41" s="927"/>
      <c r="AL41" s="927"/>
      <c r="AM41" s="927"/>
      <c r="AN41" s="927"/>
      <c r="AO41" s="928"/>
      <c r="AP41" s="2"/>
    </row>
    <row r="42" spans="2:86" ht="12" customHeight="1" x14ac:dyDescent="0.15">
      <c r="B42" s="872"/>
      <c r="C42" s="877"/>
      <c r="D42" s="875"/>
      <c r="E42" s="875"/>
      <c r="F42" s="875"/>
      <c r="G42" s="875"/>
      <c r="H42" s="875"/>
      <c r="I42" s="875"/>
      <c r="J42" s="875"/>
      <c r="K42" s="925"/>
      <c r="L42" s="929"/>
      <c r="M42" s="929"/>
      <c r="N42" s="929"/>
      <c r="O42" s="929"/>
      <c r="P42" s="929"/>
      <c r="Q42" s="929"/>
      <c r="R42" s="929"/>
      <c r="S42" s="929"/>
      <c r="T42" s="929"/>
      <c r="U42" s="929"/>
      <c r="V42" s="929"/>
      <c r="W42" s="929"/>
      <c r="X42" s="929"/>
      <c r="Y42" s="929"/>
      <c r="Z42" s="929"/>
      <c r="AA42" s="929"/>
      <c r="AB42" s="929"/>
      <c r="AC42" s="929"/>
      <c r="AD42" s="929"/>
      <c r="AE42" s="929"/>
      <c r="AF42" s="929"/>
      <c r="AG42" s="929"/>
      <c r="AH42" s="929"/>
      <c r="AI42" s="929"/>
      <c r="AJ42" s="929"/>
      <c r="AK42" s="929"/>
      <c r="AL42" s="929"/>
      <c r="AM42" s="929"/>
      <c r="AN42" s="929"/>
      <c r="AO42" s="930"/>
      <c r="AP42" s="172"/>
      <c r="CD42" s="2"/>
      <c r="CE42" s="2"/>
      <c r="CF42" s="2"/>
      <c r="CG42" s="2"/>
      <c r="CH42" s="2"/>
    </row>
    <row r="43" spans="2:86" ht="12" customHeight="1" x14ac:dyDescent="0.15">
      <c r="B43" s="872"/>
      <c r="C43" s="877"/>
      <c r="D43" s="875"/>
      <c r="E43" s="875"/>
      <c r="F43" s="875"/>
      <c r="G43" s="875"/>
      <c r="H43" s="875"/>
      <c r="I43" s="875"/>
      <c r="J43" s="876"/>
      <c r="K43" s="917" t="s">
        <v>953</v>
      </c>
      <c r="L43" s="917"/>
      <c r="M43" s="917"/>
      <c r="N43" s="917"/>
      <c r="O43" s="917"/>
      <c r="P43" s="917"/>
      <c r="Q43" s="917"/>
      <c r="R43" s="917"/>
      <c r="S43" s="917"/>
      <c r="T43" s="917"/>
      <c r="U43" s="917"/>
      <c r="V43" s="917"/>
      <c r="W43" s="917"/>
      <c r="X43" s="917"/>
      <c r="Y43" s="917"/>
      <c r="Z43" s="917"/>
      <c r="AA43" s="917"/>
      <c r="AB43" s="917"/>
      <c r="AC43" s="917"/>
      <c r="AD43" s="917"/>
      <c r="AE43" s="917"/>
      <c r="AF43" s="917"/>
      <c r="AG43" s="917"/>
      <c r="AH43" s="917"/>
      <c r="AI43" s="917"/>
      <c r="AJ43" s="917"/>
      <c r="AK43" s="917"/>
      <c r="AL43" s="917"/>
      <c r="AM43" s="917"/>
      <c r="AN43" s="917"/>
      <c r="AO43" s="917"/>
      <c r="AP43" s="172"/>
      <c r="CD43" s="2"/>
      <c r="CE43" s="2"/>
      <c r="CF43" s="2"/>
      <c r="CG43" s="2"/>
      <c r="CH43" s="2"/>
    </row>
    <row r="44" spans="2:86" ht="12" customHeight="1" x14ac:dyDescent="0.15">
      <c r="B44" s="872"/>
      <c r="C44" s="877"/>
      <c r="D44" s="875"/>
      <c r="E44" s="875"/>
      <c r="F44" s="875"/>
      <c r="G44" s="875"/>
      <c r="H44" s="875"/>
      <c r="I44" s="875"/>
      <c r="J44" s="876"/>
      <c r="K44" s="918" t="s">
        <v>954</v>
      </c>
      <c r="L44" s="919"/>
      <c r="M44" s="919"/>
      <c r="N44" s="919"/>
      <c r="O44" s="919"/>
      <c r="P44" s="919"/>
      <c r="Q44" s="919"/>
      <c r="R44" s="919"/>
      <c r="S44" s="919"/>
      <c r="T44" s="919"/>
      <c r="U44" s="919"/>
      <c r="V44" s="919"/>
      <c r="W44" s="919"/>
      <c r="X44" s="919"/>
      <c r="Y44" s="919"/>
      <c r="Z44" s="919"/>
      <c r="AA44" s="919"/>
      <c r="AB44" s="919"/>
      <c r="AC44" s="919"/>
      <c r="AD44" s="919"/>
      <c r="AE44" s="919"/>
      <c r="AF44" s="919"/>
      <c r="AG44" s="919"/>
      <c r="AH44" s="919"/>
      <c r="AI44" s="919"/>
      <c r="AJ44" s="919"/>
      <c r="AK44" s="919"/>
      <c r="AL44" s="919"/>
      <c r="AM44" s="919"/>
      <c r="AN44" s="919"/>
      <c r="AO44" s="920"/>
      <c r="AP44" s="172"/>
      <c r="CD44" s="2"/>
      <c r="CE44" s="2"/>
      <c r="CF44" s="2"/>
      <c r="CG44" s="2"/>
      <c r="CH44" s="2"/>
    </row>
    <row r="45" spans="2:86" ht="12" customHeight="1" x14ac:dyDescent="0.15">
      <c r="B45" s="480"/>
      <c r="C45" s="878"/>
      <c r="D45" s="879"/>
      <c r="E45" s="879"/>
      <c r="F45" s="879"/>
      <c r="G45" s="879"/>
      <c r="H45" s="879"/>
      <c r="I45" s="879"/>
      <c r="J45" s="880"/>
      <c r="K45" s="921" t="s">
        <v>955</v>
      </c>
      <c r="L45" s="922"/>
      <c r="M45" s="922"/>
      <c r="N45" s="922"/>
      <c r="O45" s="922"/>
      <c r="P45" s="922"/>
      <c r="Q45" s="922"/>
      <c r="R45" s="922"/>
      <c r="S45" s="922"/>
      <c r="T45" s="922"/>
      <c r="U45" s="922"/>
      <c r="V45" s="922"/>
      <c r="W45" s="922"/>
      <c r="X45" s="922"/>
      <c r="Y45" s="922"/>
      <c r="Z45" s="922"/>
      <c r="AA45" s="922"/>
      <c r="AB45" s="922"/>
      <c r="AC45" s="922"/>
      <c r="AD45" s="922"/>
      <c r="AE45" s="922"/>
      <c r="AF45" s="922"/>
      <c r="AG45" s="922"/>
      <c r="AH45" s="922"/>
      <c r="AI45" s="922"/>
      <c r="AJ45" s="922"/>
      <c r="AK45" s="922"/>
      <c r="AL45" s="922"/>
      <c r="AM45" s="922"/>
      <c r="AN45" s="922"/>
      <c r="AO45" s="923"/>
      <c r="AP45" s="172"/>
      <c r="CD45" s="2"/>
      <c r="CE45" s="2"/>
      <c r="CF45" s="2"/>
      <c r="CG45" s="2"/>
      <c r="CH45" s="2"/>
    </row>
    <row r="46" spans="2:86" ht="12" customHeight="1" x14ac:dyDescent="0.2">
      <c r="B46" s="159" t="s">
        <v>956</v>
      </c>
      <c r="C46" s="181"/>
      <c r="D46" s="181"/>
      <c r="E46" s="181"/>
      <c r="F46" s="181"/>
      <c r="G46" s="181"/>
      <c r="H46" s="181"/>
      <c r="I46" s="181"/>
      <c r="J46" s="181"/>
      <c r="K46" s="193"/>
      <c r="L46" s="193"/>
      <c r="M46" s="193"/>
      <c r="N46" s="193"/>
      <c r="O46" s="193"/>
      <c r="P46" s="193"/>
      <c r="Q46" s="193"/>
      <c r="R46" s="193"/>
      <c r="S46" s="193"/>
      <c r="T46" s="193"/>
      <c r="U46" s="193"/>
      <c r="V46" s="193"/>
      <c r="W46" s="193"/>
      <c r="X46" s="193"/>
      <c r="Y46" s="193"/>
      <c r="Z46" s="193"/>
      <c r="AA46" s="193"/>
      <c r="AB46" s="193"/>
      <c r="AC46" s="193"/>
      <c r="AD46" s="193"/>
      <c r="AE46" s="193"/>
      <c r="AF46" s="193"/>
      <c r="AG46" s="193"/>
      <c r="AH46" s="193"/>
      <c r="AI46" s="193"/>
      <c r="AJ46" s="193"/>
      <c r="AK46" s="193"/>
      <c r="AL46" s="193"/>
      <c r="AM46" s="193"/>
      <c r="AN46" s="193"/>
      <c r="AO46" s="193"/>
      <c r="AP46" s="172"/>
      <c r="CD46" s="2"/>
      <c r="CE46" s="2"/>
      <c r="CF46" s="2"/>
      <c r="CG46" s="2"/>
      <c r="CH46" s="2"/>
    </row>
    <row r="47" spans="2:86" s="159" customFormat="1" ht="12" customHeight="1" x14ac:dyDescent="0.15">
      <c r="B47" s="2" t="s">
        <v>957</v>
      </c>
      <c r="AP47" s="172"/>
      <c r="AQ47" s="172"/>
      <c r="AR47" s="172"/>
      <c r="AS47" s="172"/>
      <c r="AT47" s="172"/>
      <c r="AU47" s="172"/>
      <c r="AV47" s="172"/>
      <c r="AW47" s="172"/>
      <c r="AX47" s="172"/>
      <c r="AY47" s="172"/>
      <c r="AZ47" s="172"/>
      <c r="BA47" s="172"/>
      <c r="BB47" s="172"/>
      <c r="BC47" s="172"/>
      <c r="BD47" s="172"/>
      <c r="BE47" s="172"/>
      <c r="BF47" s="172"/>
      <c r="BG47" s="172"/>
      <c r="BH47" s="172"/>
      <c r="BI47" s="172"/>
      <c r="BJ47" s="172"/>
      <c r="BK47" s="172"/>
      <c r="BL47" s="172"/>
      <c r="BM47" s="172"/>
      <c r="BN47" s="172"/>
      <c r="BO47" s="172"/>
      <c r="BP47" s="172"/>
      <c r="BQ47" s="172"/>
      <c r="BR47" s="172"/>
      <c r="BS47" s="172"/>
      <c r="BT47" s="172"/>
      <c r="BU47" s="172"/>
      <c r="BV47" s="172"/>
      <c r="BW47" s="172"/>
      <c r="BX47" s="172"/>
      <c r="BY47" s="172"/>
      <c r="BZ47" s="172"/>
      <c r="CA47" s="172"/>
      <c r="CB47" s="172"/>
      <c r="CC47" s="172"/>
    </row>
    <row r="48" spans="2:86" ht="12" customHeight="1" x14ac:dyDescent="0.15">
      <c r="B48" s="2" t="s">
        <v>958</v>
      </c>
      <c r="AP48" s="172"/>
      <c r="CD48" s="2"/>
      <c r="CE48" s="2"/>
      <c r="CF48" s="2"/>
      <c r="CG48" s="2"/>
      <c r="CH48" s="2"/>
    </row>
    <row r="49" spans="2:86" ht="12" customHeight="1" x14ac:dyDescent="0.15">
      <c r="B49" s="2" t="s">
        <v>959</v>
      </c>
      <c r="AP49" s="172"/>
      <c r="CD49" s="2"/>
      <c r="CE49" s="2"/>
      <c r="CF49" s="2"/>
      <c r="CG49" s="2"/>
      <c r="CH49" s="2"/>
    </row>
    <row r="50" spans="2:86" ht="12" customHeight="1" x14ac:dyDescent="0.15">
      <c r="B50" s="2" t="s">
        <v>960</v>
      </c>
    </row>
    <row r="51" spans="2:86" ht="12" customHeight="1" x14ac:dyDescent="0.15">
      <c r="B51" s="2" t="s">
        <v>961</v>
      </c>
    </row>
    <row r="52" spans="2:86" ht="12" customHeight="1" x14ac:dyDescent="0.15">
      <c r="B52" s="2" t="s">
        <v>962</v>
      </c>
    </row>
    <row r="53" spans="2:86" x14ac:dyDescent="0.15">
      <c r="B53" s="2" t="s">
        <v>963</v>
      </c>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9"/>
  <conditionalFormatting sqref="Y11:AB34 AG11:AJ34">
    <cfRule type="expression" dxfId="188" priority="3">
      <formula>$AQ11=2</formula>
    </cfRule>
  </conditionalFormatting>
  <conditionalFormatting sqref="Y11:AF34">
    <cfRule type="expression" dxfId="187" priority="2">
      <formula>$AQ11=3</formula>
    </cfRule>
  </conditionalFormatting>
  <conditionalFormatting sqref="AC11:AJ34">
    <cfRule type="expression" dxfId="186" priority="1">
      <formula>$AQ11=1</formula>
    </cfRule>
  </conditionalFormatting>
  <dataValidations count="2">
    <dataValidation type="list" allowBlank="1" showInputMessage="1" showErrorMessage="1" sqref="N11:O34" xr:uid="{066C285C-D8B5-4FAF-AD36-EA10CFD32FB1}">
      <formula1>INDIRECT(L11)</formula1>
    </dataValidation>
    <dataValidation type="list" allowBlank="1" showInputMessage="1" showErrorMessage="1" sqref="Y11:AB34" xr:uid="{6EB182A9-2604-4214-BC5B-A3F93207DAF1}">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1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BBF944-9B2B-4622-85AE-32F257A3CDF9}">
  <sheetPr codeName="Sheet166"/>
  <dimension ref="B1:CH53"/>
  <sheetViews>
    <sheetView showGridLines="0" showZeros="0" view="pageBreakPreview" zoomScale="85" zoomScaleNormal="85" zoomScaleSheetLayoutView="85"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1" customWidth="1"/>
    <col min="43" max="86" width="4.125" style="172" customWidth="1"/>
    <col min="87" max="99" width="8" style="2" customWidth="1"/>
    <col min="100" max="110" width="9" style="2"/>
    <col min="111" max="111" width="14" style="2" bestFit="1" customWidth="1"/>
    <col min="112" max="16384" width="9" style="2"/>
  </cols>
  <sheetData>
    <row r="1" spans="2:86" ht="12" customHeight="1" x14ac:dyDescent="0.15">
      <c r="AU1" s="860" t="s">
        <v>909</v>
      </c>
      <c r="AV1" s="861" t="s">
        <v>910</v>
      </c>
      <c r="AW1" s="861"/>
      <c r="AX1" s="861"/>
      <c r="AY1" s="855" t="s">
        <v>911</v>
      </c>
      <c r="AZ1" s="855"/>
      <c r="BA1" s="855"/>
      <c r="BB1" s="855"/>
      <c r="BC1" s="855"/>
      <c r="BD1" s="855"/>
      <c r="BE1" s="855"/>
      <c r="BF1" s="855"/>
      <c r="BG1" s="855"/>
      <c r="BH1" s="855"/>
      <c r="BI1" s="855"/>
      <c r="BJ1" s="855"/>
      <c r="BK1" s="855" t="s">
        <v>912</v>
      </c>
      <c r="BL1" s="855"/>
      <c r="BM1" s="855"/>
      <c r="BN1" s="855"/>
      <c r="BO1" s="855"/>
      <c r="BP1" s="855"/>
      <c r="BQ1" s="855"/>
      <c r="BR1" s="855"/>
      <c r="BS1" s="855"/>
      <c r="BT1" s="855"/>
      <c r="BU1" s="855"/>
      <c r="BV1" s="855"/>
      <c r="BW1" s="857"/>
      <c r="BX1" s="857"/>
      <c r="BY1" s="857"/>
      <c r="BZ1" s="857"/>
      <c r="CA1" s="857"/>
      <c r="CB1" s="857"/>
      <c r="CC1" s="857"/>
      <c r="CD1" s="857"/>
      <c r="CE1" s="857"/>
      <c r="CF1" s="857"/>
      <c r="CG1" s="857"/>
      <c r="CH1" s="857"/>
    </row>
    <row r="2" spans="2:86" ht="8.25" customHeight="1" x14ac:dyDescent="0.15">
      <c r="AU2" s="860"/>
      <c r="AV2" s="861" t="s">
        <v>913</v>
      </c>
      <c r="AW2" s="862" t="s">
        <v>914</v>
      </c>
      <c r="AX2" s="862" t="s">
        <v>915</v>
      </c>
      <c r="AY2" s="855" t="s">
        <v>916</v>
      </c>
      <c r="AZ2" s="855"/>
      <c r="BA2" s="855"/>
      <c r="BB2" s="855"/>
      <c r="BC2" s="855"/>
      <c r="BD2" s="855"/>
      <c r="BE2" s="855"/>
      <c r="BF2" s="855"/>
      <c r="BG2" s="855"/>
      <c r="BH2" s="855"/>
      <c r="BI2" s="855"/>
      <c r="BJ2" s="855"/>
      <c r="BK2" s="855" t="s">
        <v>917</v>
      </c>
      <c r="BL2" s="855"/>
      <c r="BM2" s="855"/>
      <c r="BN2" s="855"/>
      <c r="BO2" s="855" t="s">
        <v>918</v>
      </c>
      <c r="BP2" s="855"/>
      <c r="BQ2" s="855"/>
      <c r="BR2" s="855"/>
      <c r="BS2" s="855"/>
      <c r="BT2" s="855"/>
      <c r="BU2" s="855"/>
      <c r="BV2" s="855"/>
      <c r="BW2" s="856"/>
      <c r="BX2" s="856"/>
      <c r="BY2" s="856"/>
      <c r="BZ2" s="856"/>
      <c r="CA2" s="857"/>
      <c r="CB2" s="857"/>
      <c r="CC2" s="857"/>
      <c r="CD2" s="857"/>
      <c r="CE2" s="857"/>
      <c r="CF2" s="857"/>
      <c r="CG2" s="857"/>
      <c r="CH2" s="857"/>
    </row>
    <row r="3" spans="2:86" ht="24.95" customHeight="1" x14ac:dyDescent="0.15">
      <c r="B3" s="568" t="s">
        <v>919</v>
      </c>
      <c r="C3" s="858"/>
      <c r="D3" s="858"/>
      <c r="E3" s="859"/>
      <c r="F3" s="859"/>
      <c r="G3" s="859"/>
      <c r="H3" s="859"/>
      <c r="I3" s="859"/>
      <c r="J3" s="859"/>
      <c r="K3" s="858"/>
      <c r="L3" s="858"/>
      <c r="M3" s="858"/>
      <c r="N3" s="858"/>
      <c r="O3" s="858"/>
      <c r="P3" s="858"/>
      <c r="Q3" s="858"/>
      <c r="R3" s="858"/>
      <c r="S3" s="858"/>
      <c r="T3" s="858"/>
      <c r="U3" s="858"/>
      <c r="V3" s="858"/>
      <c r="W3" s="858"/>
      <c r="X3" s="858"/>
      <c r="Y3" s="858"/>
      <c r="Z3" s="858"/>
      <c r="AA3" s="858"/>
      <c r="AB3" s="858"/>
      <c r="AC3" s="858"/>
      <c r="AD3" s="858"/>
      <c r="AE3" s="858"/>
      <c r="AF3" s="858"/>
      <c r="AG3" s="858"/>
      <c r="AH3" s="858"/>
      <c r="AI3" s="858"/>
      <c r="AJ3" s="858"/>
      <c r="AK3" s="858"/>
      <c r="AL3" s="858"/>
      <c r="AM3" s="858"/>
      <c r="AN3" s="858"/>
      <c r="AO3" s="858"/>
      <c r="AU3" s="860"/>
      <c r="AV3" s="861"/>
      <c r="AW3" s="862"/>
      <c r="AX3" s="862"/>
      <c r="AY3" s="855" t="s">
        <v>920</v>
      </c>
      <c r="AZ3" s="855"/>
      <c r="BA3" s="855"/>
      <c r="BB3" s="855"/>
      <c r="BC3" s="855" t="s">
        <v>921</v>
      </c>
      <c r="BD3" s="855"/>
      <c r="BE3" s="855"/>
      <c r="BF3" s="855"/>
      <c r="BG3" s="855" t="s">
        <v>922</v>
      </c>
      <c r="BH3" s="855"/>
      <c r="BI3" s="855"/>
      <c r="BJ3" s="855"/>
      <c r="BK3" s="855" t="s">
        <v>923</v>
      </c>
      <c r="BL3" s="855"/>
      <c r="BM3" s="855"/>
      <c r="BN3" s="855"/>
      <c r="BO3" s="855" t="s">
        <v>921</v>
      </c>
      <c r="BP3" s="855"/>
      <c r="BQ3" s="855"/>
      <c r="BR3" s="855"/>
      <c r="BS3" s="855" t="s">
        <v>922</v>
      </c>
      <c r="BT3" s="855"/>
      <c r="BU3" s="855"/>
      <c r="BV3" s="855"/>
      <c r="BW3" s="857"/>
      <c r="BX3" s="857"/>
      <c r="BY3" s="857"/>
      <c r="BZ3" s="857"/>
      <c r="CA3" s="857"/>
      <c r="CB3" s="857"/>
      <c r="CC3" s="857"/>
      <c r="CD3" s="857"/>
      <c r="CE3" s="857"/>
      <c r="CF3" s="857"/>
      <c r="CG3" s="857"/>
      <c r="CH3" s="857"/>
    </row>
    <row r="4" spans="2:86" ht="18" customHeight="1" x14ac:dyDescent="0.15">
      <c r="B4" s="401" t="s">
        <v>8</v>
      </c>
      <c r="C4" s="401"/>
      <c r="D4" s="401"/>
      <c r="E4" s="624" t="s">
        <v>542</v>
      </c>
      <c r="F4" s="625"/>
      <c r="G4" s="625"/>
      <c r="H4" s="625"/>
      <c r="I4" s="625"/>
      <c r="J4" s="626"/>
      <c r="K4" s="496" t="s">
        <v>9</v>
      </c>
      <c r="L4" s="496"/>
      <c r="M4" s="496"/>
      <c r="N4" s="648" t="s">
        <v>543</v>
      </c>
      <c r="O4" s="648"/>
      <c r="P4" s="648"/>
      <c r="Q4" s="648"/>
      <c r="R4" s="648"/>
      <c r="S4" s="648"/>
      <c r="T4" s="498" t="s">
        <v>924</v>
      </c>
      <c r="U4" s="499"/>
      <c r="V4" s="499"/>
      <c r="W4" s="499"/>
      <c r="X4" s="500"/>
      <c r="Y4" s="870" t="s">
        <v>545</v>
      </c>
      <c r="Z4" s="870"/>
      <c r="AA4" s="870"/>
      <c r="AB4" s="870"/>
      <c r="AC4" s="870"/>
      <c r="AD4" s="870"/>
      <c r="AE4" s="870"/>
      <c r="AF4" s="870"/>
      <c r="AG4" s="498" t="s">
        <v>546</v>
      </c>
      <c r="AH4" s="499"/>
      <c r="AI4" s="499"/>
      <c r="AJ4" s="500"/>
      <c r="AK4" s="863">
        <v>45621</v>
      </c>
      <c r="AL4" s="864"/>
      <c r="AM4" s="864"/>
      <c r="AN4" s="864"/>
      <c r="AO4" s="865"/>
      <c r="AU4" s="860"/>
      <c r="AV4" s="861"/>
      <c r="AW4" s="862"/>
      <c r="AX4" s="862"/>
      <c r="AY4" s="173" t="s">
        <v>925</v>
      </c>
      <c r="AZ4" s="173" t="s">
        <v>926</v>
      </c>
      <c r="BA4" s="173" t="s">
        <v>927</v>
      </c>
      <c r="BB4" s="173" t="s">
        <v>928</v>
      </c>
      <c r="BC4" s="173" t="s">
        <v>925</v>
      </c>
      <c r="BD4" s="173" t="s">
        <v>926</v>
      </c>
      <c r="BE4" s="173" t="s">
        <v>927</v>
      </c>
      <c r="BF4" s="173" t="s">
        <v>928</v>
      </c>
      <c r="BG4" s="173" t="s">
        <v>925</v>
      </c>
      <c r="BH4" s="173" t="s">
        <v>926</v>
      </c>
      <c r="BI4" s="173" t="s">
        <v>927</v>
      </c>
      <c r="BJ4" s="173" t="s">
        <v>928</v>
      </c>
      <c r="BK4" s="173" t="s">
        <v>925</v>
      </c>
      <c r="BL4" s="173" t="s">
        <v>926</v>
      </c>
      <c r="BM4" s="173" t="s">
        <v>927</v>
      </c>
      <c r="BN4" s="173" t="s">
        <v>928</v>
      </c>
      <c r="BO4" s="173" t="s">
        <v>925</v>
      </c>
      <c r="BP4" s="173" t="s">
        <v>926</v>
      </c>
      <c r="BQ4" s="173" t="s">
        <v>927</v>
      </c>
      <c r="BR4" s="173" t="s">
        <v>928</v>
      </c>
      <c r="BS4" s="173" t="s">
        <v>925</v>
      </c>
      <c r="BT4" s="173" t="s">
        <v>926</v>
      </c>
      <c r="BU4" s="173" t="s">
        <v>927</v>
      </c>
      <c r="BV4" s="173" t="s">
        <v>928</v>
      </c>
      <c r="BW4" s="5"/>
      <c r="BX4" s="5"/>
      <c r="BY4" s="5"/>
      <c r="BZ4" s="5"/>
      <c r="CA4" s="5"/>
      <c r="CB4" s="5"/>
      <c r="CC4" s="5"/>
      <c r="CD4" s="5"/>
      <c r="CE4" s="5"/>
      <c r="CF4" s="5"/>
      <c r="CG4" s="5"/>
      <c r="CH4" s="5"/>
    </row>
    <row r="5" spans="2:86" ht="18" customHeight="1" x14ac:dyDescent="0.15">
      <c r="B5" s="409" t="s">
        <v>0</v>
      </c>
      <c r="C5" s="409"/>
      <c r="D5" s="409"/>
      <c r="E5" s="634" t="s">
        <v>547</v>
      </c>
      <c r="F5" s="635"/>
      <c r="G5" s="635"/>
      <c r="H5" s="635"/>
      <c r="I5" s="635"/>
      <c r="J5" s="636"/>
      <c r="K5" s="528" t="s">
        <v>1</v>
      </c>
      <c r="L5" s="528"/>
      <c r="M5" s="528"/>
      <c r="N5" s="648" t="s">
        <v>548</v>
      </c>
      <c r="O5" s="648"/>
      <c r="P5" s="648"/>
      <c r="Q5" s="648"/>
      <c r="R5" s="648"/>
      <c r="S5" s="648"/>
      <c r="T5" s="501"/>
      <c r="U5" s="502"/>
      <c r="V5" s="502"/>
      <c r="W5" s="502"/>
      <c r="X5" s="503"/>
      <c r="Y5" s="869" t="s">
        <v>549</v>
      </c>
      <c r="Z5" s="869"/>
      <c r="AA5" s="869"/>
      <c r="AB5" s="869"/>
      <c r="AC5" s="869"/>
      <c r="AD5" s="869"/>
      <c r="AE5" s="869"/>
      <c r="AF5" s="869"/>
      <c r="AG5" s="632"/>
      <c r="AH5" s="650"/>
      <c r="AI5" s="650"/>
      <c r="AJ5" s="633"/>
      <c r="AK5" s="866"/>
      <c r="AL5" s="867"/>
      <c r="AM5" s="867"/>
      <c r="AN5" s="867"/>
      <c r="AO5" s="868"/>
      <c r="AU5" s="860"/>
      <c r="AV5" s="174" t="str">
        <f>N7</f>
        <v>S067</v>
      </c>
      <c r="AW5" s="175">
        <f>R7</f>
        <v>10.4</v>
      </c>
      <c r="AX5" s="176" t="str">
        <f>AM35</f>
        <v>Ⅰ</v>
      </c>
      <c r="AY5" s="176">
        <f>Y37</f>
        <v>0</v>
      </c>
      <c r="AZ5" s="176">
        <f t="shared" ref="AZ5:BJ5" si="0">Z37</f>
        <v>0</v>
      </c>
      <c r="BA5" s="176">
        <f t="shared" si="0"/>
        <v>0</v>
      </c>
      <c r="BB5" s="176">
        <f>AB37</f>
        <v>0</v>
      </c>
      <c r="BC5" s="176">
        <f t="shared" si="0"/>
        <v>0</v>
      </c>
      <c r="BD5" s="176">
        <f>AD37</f>
        <v>0</v>
      </c>
      <c r="BE5" s="176">
        <f>AE37</f>
        <v>0</v>
      </c>
      <c r="BF5" s="176">
        <f t="shared" si="0"/>
        <v>0</v>
      </c>
      <c r="BG5" s="176">
        <f t="shared" si="0"/>
        <v>0</v>
      </c>
      <c r="BH5" s="176">
        <f t="shared" si="0"/>
        <v>0</v>
      </c>
      <c r="BI5" s="176">
        <f>AI37</f>
        <v>0</v>
      </c>
      <c r="BJ5" s="176">
        <f t="shared" si="0"/>
        <v>0</v>
      </c>
      <c r="BK5" s="176" t="str">
        <f>IF(Y37&gt;0,R7,"")</f>
        <v/>
      </c>
      <c r="BL5" s="177" t="str">
        <f>IF(Y37&gt;0,"",IF(Z37&gt;0,R7,""))</f>
        <v/>
      </c>
      <c r="BM5" s="177" t="str">
        <f>IF(Y37+Z37&gt;0,"",IF(AA37&gt;0,R7,""))</f>
        <v/>
      </c>
      <c r="BN5" s="177" t="str">
        <f>IF(Y37+Z37+AA37&gt;0,"",IF(AB37&gt;0,R7,""))</f>
        <v/>
      </c>
      <c r="BO5" s="176">
        <f>AC35</f>
        <v>0</v>
      </c>
      <c r="BP5" s="176">
        <f t="shared" ref="BP5:BQ5" si="1">AD35</f>
        <v>0</v>
      </c>
      <c r="BQ5" s="176">
        <f t="shared" si="1"/>
        <v>0</v>
      </c>
      <c r="BR5" s="176">
        <f>AF35</f>
        <v>0</v>
      </c>
      <c r="BS5" s="176">
        <f>AG35</f>
        <v>0</v>
      </c>
      <c r="BT5" s="176">
        <f>AH35</f>
        <v>0</v>
      </c>
      <c r="BU5" s="176">
        <f>AI35</f>
        <v>0</v>
      </c>
      <c r="BV5" s="176">
        <f>AJ35</f>
        <v>0</v>
      </c>
      <c r="BW5" s="178"/>
      <c r="BX5" s="179"/>
      <c r="BY5" s="179"/>
      <c r="BZ5" s="179"/>
      <c r="CA5" s="180"/>
      <c r="CB5" s="180"/>
      <c r="CC5" s="180"/>
      <c r="CD5" s="180"/>
      <c r="CE5" s="180"/>
      <c r="CF5" s="180"/>
      <c r="CG5" s="180"/>
      <c r="CH5" s="180"/>
    </row>
    <row r="6" spans="2:86" ht="12" customHeight="1" x14ac:dyDescent="0.15">
      <c r="B6" s="871" t="s">
        <v>929</v>
      </c>
      <c r="C6" s="873"/>
      <c r="D6" s="874"/>
      <c r="E6" s="875"/>
      <c r="F6" s="875"/>
      <c r="G6" s="875"/>
      <c r="H6" s="875"/>
      <c r="I6" s="875"/>
      <c r="J6" s="876"/>
      <c r="K6" s="881" t="s">
        <v>930</v>
      </c>
      <c r="L6" s="882"/>
      <c r="M6" s="882"/>
      <c r="N6" s="882"/>
      <c r="O6" s="882"/>
      <c r="P6" s="882"/>
      <c r="Q6" s="882"/>
      <c r="R6" s="882"/>
      <c r="S6" s="882"/>
      <c r="T6" s="882"/>
      <c r="U6" s="882"/>
      <c r="V6" s="882"/>
      <c r="W6" s="882"/>
      <c r="X6" s="882"/>
      <c r="Y6" s="882"/>
      <c r="Z6" s="882"/>
      <c r="AA6" s="882"/>
      <c r="AB6" s="882"/>
      <c r="AC6" s="882"/>
      <c r="AD6" s="882"/>
      <c r="AE6" s="882"/>
      <c r="AF6" s="882"/>
      <c r="AG6" s="882"/>
      <c r="AH6" s="882"/>
      <c r="AI6" s="882"/>
      <c r="AJ6" s="882"/>
      <c r="AK6" s="882"/>
      <c r="AL6" s="882"/>
      <c r="AM6" s="882"/>
      <c r="AN6" s="882"/>
      <c r="AO6" s="883"/>
      <c r="AP6" s="2"/>
    </row>
    <row r="7" spans="2:86" ht="12" customHeight="1" x14ac:dyDescent="0.15">
      <c r="B7" s="872"/>
      <c r="C7" s="877"/>
      <c r="D7" s="875"/>
      <c r="E7" s="875"/>
      <c r="F7" s="875"/>
      <c r="G7" s="875"/>
      <c r="H7" s="875"/>
      <c r="I7" s="875"/>
      <c r="J7" s="876"/>
      <c r="K7" s="884" t="s">
        <v>931</v>
      </c>
      <c r="L7" s="885"/>
      <c r="M7" s="886"/>
      <c r="N7" s="887" t="s">
        <v>997</v>
      </c>
      <c r="O7" s="888"/>
      <c r="P7" s="884" t="s">
        <v>932</v>
      </c>
      <c r="Q7" s="886"/>
      <c r="R7" s="889">
        <v>10.4</v>
      </c>
      <c r="S7" s="890"/>
      <c r="T7" s="891"/>
      <c r="U7" s="892" t="s">
        <v>933</v>
      </c>
      <c r="V7" s="893"/>
      <c r="W7" s="892" t="s">
        <v>934</v>
      </c>
      <c r="X7" s="893"/>
      <c r="Y7" s="886" t="s">
        <v>935</v>
      </c>
      <c r="Z7" s="898"/>
      <c r="AA7" s="898"/>
      <c r="AB7" s="898"/>
      <c r="AC7" s="892" t="s">
        <v>936</v>
      </c>
      <c r="AD7" s="899"/>
      <c r="AE7" s="899"/>
      <c r="AF7" s="899"/>
      <c r="AG7" s="899"/>
      <c r="AH7" s="899"/>
      <c r="AI7" s="899"/>
      <c r="AJ7" s="893"/>
      <c r="AK7" s="892" t="s">
        <v>937</v>
      </c>
      <c r="AL7" s="899"/>
      <c r="AM7" s="899"/>
      <c r="AN7" s="901"/>
      <c r="AO7" s="902"/>
      <c r="AP7" s="2"/>
      <c r="AW7" s="182"/>
    </row>
    <row r="8" spans="2:86" ht="12" customHeight="1" x14ac:dyDescent="0.15">
      <c r="B8" s="872"/>
      <c r="C8" s="877"/>
      <c r="D8" s="875"/>
      <c r="E8" s="875"/>
      <c r="F8" s="875"/>
      <c r="G8" s="875"/>
      <c r="H8" s="875"/>
      <c r="I8" s="875"/>
      <c r="J8" s="876"/>
      <c r="K8" s="898" t="s">
        <v>731</v>
      </c>
      <c r="L8" s="898" t="s">
        <v>560</v>
      </c>
      <c r="M8" s="898"/>
      <c r="N8" s="898" t="s">
        <v>561</v>
      </c>
      <c r="O8" s="898"/>
      <c r="P8" s="898" t="s">
        <v>938</v>
      </c>
      <c r="Q8" s="898"/>
      <c r="R8" s="898" t="s">
        <v>939</v>
      </c>
      <c r="S8" s="898"/>
      <c r="T8" s="898"/>
      <c r="U8" s="894"/>
      <c r="V8" s="895"/>
      <c r="W8" s="894"/>
      <c r="X8" s="895"/>
      <c r="Y8" s="886"/>
      <c r="Z8" s="898"/>
      <c r="AA8" s="898"/>
      <c r="AB8" s="898"/>
      <c r="AC8" s="896"/>
      <c r="AD8" s="900"/>
      <c r="AE8" s="900"/>
      <c r="AF8" s="900"/>
      <c r="AG8" s="900"/>
      <c r="AH8" s="900"/>
      <c r="AI8" s="900"/>
      <c r="AJ8" s="897"/>
      <c r="AK8" s="894"/>
      <c r="AL8" s="903"/>
      <c r="AM8" s="903"/>
      <c r="AN8" s="904"/>
      <c r="AO8" s="905"/>
      <c r="AP8" s="2"/>
    </row>
    <row r="9" spans="2:86" ht="12" customHeight="1" x14ac:dyDescent="0.15">
      <c r="B9" s="872"/>
      <c r="C9" s="877"/>
      <c r="D9" s="875"/>
      <c r="E9" s="875"/>
      <c r="F9" s="875"/>
      <c r="G9" s="875"/>
      <c r="H9" s="875"/>
      <c r="I9" s="875"/>
      <c r="J9" s="876"/>
      <c r="K9" s="898"/>
      <c r="L9" s="898"/>
      <c r="M9" s="898"/>
      <c r="N9" s="898"/>
      <c r="O9" s="898"/>
      <c r="P9" s="898"/>
      <c r="Q9" s="898"/>
      <c r="R9" s="898"/>
      <c r="S9" s="898"/>
      <c r="T9" s="898"/>
      <c r="U9" s="894"/>
      <c r="V9" s="895"/>
      <c r="W9" s="894"/>
      <c r="X9" s="895"/>
      <c r="Y9" s="886" t="s">
        <v>940</v>
      </c>
      <c r="Z9" s="898"/>
      <c r="AA9" s="898"/>
      <c r="AB9" s="898"/>
      <c r="AC9" s="898" t="s">
        <v>941</v>
      </c>
      <c r="AD9" s="898"/>
      <c r="AE9" s="898"/>
      <c r="AF9" s="898"/>
      <c r="AG9" s="898" t="s">
        <v>942</v>
      </c>
      <c r="AH9" s="898"/>
      <c r="AI9" s="898"/>
      <c r="AJ9" s="898"/>
      <c r="AK9" s="894"/>
      <c r="AL9" s="903"/>
      <c r="AM9" s="903"/>
      <c r="AN9" s="904"/>
      <c r="AO9" s="905"/>
      <c r="AP9" s="2"/>
    </row>
    <row r="10" spans="2:86" ht="12" customHeight="1" x14ac:dyDescent="0.15">
      <c r="B10" s="872"/>
      <c r="C10" s="877"/>
      <c r="D10" s="875"/>
      <c r="E10" s="875"/>
      <c r="F10" s="875"/>
      <c r="G10" s="875"/>
      <c r="H10" s="875"/>
      <c r="I10" s="875"/>
      <c r="J10" s="876"/>
      <c r="K10" s="898"/>
      <c r="L10" s="898"/>
      <c r="M10" s="898"/>
      <c r="N10" s="898"/>
      <c r="O10" s="898"/>
      <c r="P10" s="898"/>
      <c r="Q10" s="898"/>
      <c r="R10" s="898"/>
      <c r="S10" s="898"/>
      <c r="T10" s="898"/>
      <c r="U10" s="896"/>
      <c r="V10" s="897"/>
      <c r="W10" s="896"/>
      <c r="X10" s="897"/>
      <c r="Y10" s="183" t="s">
        <v>527</v>
      </c>
      <c r="Z10" s="184" t="s">
        <v>526</v>
      </c>
      <c r="AA10" s="184" t="s">
        <v>943</v>
      </c>
      <c r="AB10" s="184" t="s">
        <v>944</v>
      </c>
      <c r="AC10" s="184" t="s">
        <v>527</v>
      </c>
      <c r="AD10" s="184" t="s">
        <v>526</v>
      </c>
      <c r="AE10" s="184" t="s">
        <v>943</v>
      </c>
      <c r="AF10" s="184" t="s">
        <v>944</v>
      </c>
      <c r="AG10" s="184" t="s">
        <v>527</v>
      </c>
      <c r="AH10" s="184" t="s">
        <v>526</v>
      </c>
      <c r="AI10" s="184" t="s">
        <v>943</v>
      </c>
      <c r="AJ10" s="184" t="s">
        <v>944</v>
      </c>
      <c r="AK10" s="896"/>
      <c r="AL10" s="900"/>
      <c r="AM10" s="900"/>
      <c r="AN10" s="906"/>
      <c r="AO10" s="907"/>
      <c r="AP10" s="2"/>
    </row>
    <row r="11" spans="2:86" ht="12" customHeight="1" x14ac:dyDescent="0.15">
      <c r="B11" s="872"/>
      <c r="C11" s="877"/>
      <c r="D11" s="875"/>
      <c r="E11" s="875"/>
      <c r="F11" s="875"/>
      <c r="G11" s="875"/>
      <c r="H11" s="875"/>
      <c r="I11" s="875"/>
      <c r="J11" s="876"/>
      <c r="K11" s="185"/>
      <c r="L11" s="908"/>
      <c r="M11" s="910"/>
      <c r="N11" s="908"/>
      <c r="O11" s="910"/>
      <c r="P11" s="908"/>
      <c r="Q11" s="910"/>
      <c r="R11" s="606"/>
      <c r="S11" s="606"/>
      <c r="T11" s="606"/>
      <c r="U11" s="908"/>
      <c r="V11" s="910"/>
      <c r="W11" s="908"/>
      <c r="X11" s="910"/>
      <c r="Y11" s="186"/>
      <c r="Z11" s="187"/>
      <c r="AA11" s="187"/>
      <c r="AB11" s="187"/>
      <c r="AC11" s="188"/>
      <c r="AD11" s="188"/>
      <c r="AE11" s="188"/>
      <c r="AF11" s="188"/>
      <c r="AG11" s="188"/>
      <c r="AH11" s="188"/>
      <c r="AI11" s="188"/>
      <c r="AJ11" s="188"/>
      <c r="AK11" s="908"/>
      <c r="AL11" s="909"/>
      <c r="AM11" s="909"/>
      <c r="AN11" s="909"/>
      <c r="AO11" s="910"/>
      <c r="AP11" s="2"/>
      <c r="AQ11" s="189">
        <f>IF(P11="材質劣化",2,IF(P11="漏水",3,1))</f>
        <v>1</v>
      </c>
    </row>
    <row r="12" spans="2:86" ht="12" customHeight="1" x14ac:dyDescent="0.15">
      <c r="B12" s="872"/>
      <c r="C12" s="877"/>
      <c r="D12" s="875"/>
      <c r="E12" s="875"/>
      <c r="F12" s="875"/>
      <c r="G12" s="875"/>
      <c r="H12" s="875"/>
      <c r="I12" s="875"/>
      <c r="J12" s="876"/>
      <c r="K12" s="185"/>
      <c r="L12" s="908"/>
      <c r="M12" s="910"/>
      <c r="N12" s="908"/>
      <c r="O12" s="910"/>
      <c r="P12" s="908"/>
      <c r="Q12" s="910"/>
      <c r="R12" s="606"/>
      <c r="S12" s="606"/>
      <c r="T12" s="606"/>
      <c r="U12" s="908"/>
      <c r="V12" s="910"/>
      <c r="W12" s="908"/>
      <c r="X12" s="910"/>
      <c r="Y12" s="186"/>
      <c r="Z12" s="187"/>
      <c r="AA12" s="187"/>
      <c r="AB12" s="187"/>
      <c r="AC12" s="188"/>
      <c r="AD12" s="188"/>
      <c r="AE12" s="188"/>
      <c r="AF12" s="188"/>
      <c r="AG12" s="188"/>
      <c r="AH12" s="188"/>
      <c r="AI12" s="188"/>
      <c r="AJ12" s="188"/>
      <c r="AK12" s="908"/>
      <c r="AL12" s="909"/>
      <c r="AM12" s="909"/>
      <c r="AN12" s="909"/>
      <c r="AO12" s="910"/>
      <c r="AP12" s="2"/>
      <c r="AQ12" s="189">
        <f>IF(P12="材質劣化",2,IF(P12="漏水",3,1))</f>
        <v>1</v>
      </c>
    </row>
    <row r="13" spans="2:86" ht="12" customHeight="1" x14ac:dyDescent="0.15">
      <c r="B13" s="872"/>
      <c r="C13" s="877"/>
      <c r="D13" s="875"/>
      <c r="E13" s="875"/>
      <c r="F13" s="875"/>
      <c r="G13" s="875"/>
      <c r="H13" s="875"/>
      <c r="I13" s="875"/>
      <c r="J13" s="876"/>
      <c r="K13" s="185"/>
      <c r="L13" s="908"/>
      <c r="M13" s="910"/>
      <c r="N13" s="908"/>
      <c r="O13" s="910"/>
      <c r="P13" s="908"/>
      <c r="Q13" s="910"/>
      <c r="R13" s="604"/>
      <c r="S13" s="620"/>
      <c r="T13" s="605"/>
      <c r="U13" s="908"/>
      <c r="V13" s="910"/>
      <c r="W13" s="908"/>
      <c r="X13" s="910"/>
      <c r="Y13" s="186"/>
      <c r="Z13" s="187"/>
      <c r="AA13" s="187"/>
      <c r="AB13" s="187"/>
      <c r="AC13" s="188"/>
      <c r="AD13" s="188"/>
      <c r="AE13" s="188"/>
      <c r="AF13" s="188"/>
      <c r="AG13" s="188"/>
      <c r="AH13" s="188"/>
      <c r="AI13" s="188"/>
      <c r="AJ13" s="188"/>
      <c r="AK13" s="908"/>
      <c r="AL13" s="909"/>
      <c r="AM13" s="909"/>
      <c r="AN13" s="909"/>
      <c r="AO13" s="910"/>
      <c r="AP13" s="2"/>
      <c r="AQ13" s="189">
        <f t="shared" ref="AQ13:AQ34" si="2">IF(P13="材質劣化",2,IF(P13="漏水",3,1))</f>
        <v>1</v>
      </c>
    </row>
    <row r="14" spans="2:86" ht="12" customHeight="1" x14ac:dyDescent="0.15">
      <c r="B14" s="872"/>
      <c r="C14" s="877"/>
      <c r="D14" s="875"/>
      <c r="E14" s="875"/>
      <c r="F14" s="875"/>
      <c r="G14" s="875"/>
      <c r="H14" s="875"/>
      <c r="I14" s="875"/>
      <c r="J14" s="876"/>
      <c r="K14" s="185"/>
      <c r="L14" s="908"/>
      <c r="M14" s="910"/>
      <c r="N14" s="908"/>
      <c r="O14" s="910"/>
      <c r="P14" s="908"/>
      <c r="Q14" s="910"/>
      <c r="R14" s="604"/>
      <c r="S14" s="620"/>
      <c r="T14" s="605"/>
      <c r="U14" s="908"/>
      <c r="V14" s="910"/>
      <c r="W14" s="908"/>
      <c r="X14" s="910"/>
      <c r="Y14" s="186"/>
      <c r="Z14" s="187"/>
      <c r="AA14" s="187"/>
      <c r="AB14" s="187"/>
      <c r="AC14" s="188"/>
      <c r="AD14" s="188"/>
      <c r="AE14" s="188"/>
      <c r="AF14" s="188"/>
      <c r="AG14" s="188"/>
      <c r="AH14" s="188"/>
      <c r="AI14" s="188"/>
      <c r="AJ14" s="188"/>
      <c r="AK14" s="908"/>
      <c r="AL14" s="909"/>
      <c r="AM14" s="909"/>
      <c r="AN14" s="909"/>
      <c r="AO14" s="910"/>
      <c r="AP14" s="2"/>
      <c r="AQ14" s="189">
        <f t="shared" si="2"/>
        <v>1</v>
      </c>
    </row>
    <row r="15" spans="2:86" ht="12" customHeight="1" x14ac:dyDescent="0.15">
      <c r="B15" s="872"/>
      <c r="C15" s="877"/>
      <c r="D15" s="875"/>
      <c r="E15" s="875"/>
      <c r="F15" s="875"/>
      <c r="G15" s="875"/>
      <c r="H15" s="875"/>
      <c r="I15" s="875"/>
      <c r="J15" s="876"/>
      <c r="K15" s="185"/>
      <c r="L15" s="908"/>
      <c r="M15" s="910"/>
      <c r="N15" s="908"/>
      <c r="O15" s="910"/>
      <c r="P15" s="908"/>
      <c r="Q15" s="910"/>
      <c r="R15" s="604"/>
      <c r="S15" s="620"/>
      <c r="T15" s="605"/>
      <c r="U15" s="908"/>
      <c r="V15" s="910"/>
      <c r="W15" s="908"/>
      <c r="X15" s="910"/>
      <c r="Y15" s="186"/>
      <c r="Z15" s="187"/>
      <c r="AA15" s="187"/>
      <c r="AB15" s="187"/>
      <c r="AC15" s="188"/>
      <c r="AD15" s="188"/>
      <c r="AE15" s="188"/>
      <c r="AF15" s="188"/>
      <c r="AG15" s="188"/>
      <c r="AH15" s="188"/>
      <c r="AI15" s="188"/>
      <c r="AJ15" s="188"/>
      <c r="AK15" s="908"/>
      <c r="AL15" s="909"/>
      <c r="AM15" s="909"/>
      <c r="AN15" s="909"/>
      <c r="AO15" s="910"/>
      <c r="AP15" s="2"/>
      <c r="AQ15" s="189">
        <f t="shared" si="2"/>
        <v>1</v>
      </c>
    </row>
    <row r="16" spans="2:86" ht="12" customHeight="1" x14ac:dyDescent="0.15">
      <c r="B16" s="872"/>
      <c r="C16" s="877"/>
      <c r="D16" s="875"/>
      <c r="E16" s="875"/>
      <c r="F16" s="875"/>
      <c r="G16" s="875"/>
      <c r="H16" s="875"/>
      <c r="I16" s="875"/>
      <c r="J16" s="876"/>
      <c r="K16" s="185"/>
      <c r="L16" s="908"/>
      <c r="M16" s="910"/>
      <c r="N16" s="908"/>
      <c r="O16" s="910"/>
      <c r="P16" s="908"/>
      <c r="Q16" s="910"/>
      <c r="R16" s="604"/>
      <c r="S16" s="620"/>
      <c r="T16" s="605"/>
      <c r="U16" s="908"/>
      <c r="V16" s="910"/>
      <c r="W16" s="908"/>
      <c r="X16" s="910"/>
      <c r="Y16" s="186"/>
      <c r="Z16" s="187"/>
      <c r="AA16" s="187"/>
      <c r="AB16" s="187"/>
      <c r="AC16" s="188"/>
      <c r="AD16" s="188"/>
      <c r="AE16" s="188"/>
      <c r="AF16" s="188"/>
      <c r="AG16" s="188"/>
      <c r="AH16" s="188"/>
      <c r="AI16" s="188"/>
      <c r="AJ16" s="188"/>
      <c r="AK16" s="908"/>
      <c r="AL16" s="909"/>
      <c r="AM16" s="909"/>
      <c r="AN16" s="909"/>
      <c r="AO16" s="910"/>
      <c r="AP16" s="2"/>
      <c r="AQ16" s="189">
        <f t="shared" si="2"/>
        <v>1</v>
      </c>
    </row>
    <row r="17" spans="2:46" ht="12" customHeight="1" x14ac:dyDescent="0.15">
      <c r="B17" s="872"/>
      <c r="C17" s="877"/>
      <c r="D17" s="875"/>
      <c r="E17" s="875"/>
      <c r="F17" s="875"/>
      <c r="G17" s="875"/>
      <c r="H17" s="875"/>
      <c r="I17" s="875"/>
      <c r="J17" s="876"/>
      <c r="K17" s="185"/>
      <c r="L17" s="908"/>
      <c r="M17" s="910"/>
      <c r="N17" s="908"/>
      <c r="O17" s="910"/>
      <c r="P17" s="908"/>
      <c r="Q17" s="910"/>
      <c r="R17" s="604"/>
      <c r="S17" s="620"/>
      <c r="T17" s="605"/>
      <c r="U17" s="908"/>
      <c r="V17" s="910"/>
      <c r="W17" s="908"/>
      <c r="X17" s="910"/>
      <c r="Y17" s="186"/>
      <c r="Z17" s="187"/>
      <c r="AA17" s="187"/>
      <c r="AB17" s="187"/>
      <c r="AC17" s="188"/>
      <c r="AD17" s="188"/>
      <c r="AE17" s="188"/>
      <c r="AF17" s="188"/>
      <c r="AG17" s="188"/>
      <c r="AH17" s="188"/>
      <c r="AI17" s="188"/>
      <c r="AJ17" s="188"/>
      <c r="AK17" s="908"/>
      <c r="AL17" s="909"/>
      <c r="AM17" s="909"/>
      <c r="AN17" s="909"/>
      <c r="AO17" s="910"/>
      <c r="AP17" s="2"/>
      <c r="AQ17" s="189">
        <f t="shared" si="2"/>
        <v>1</v>
      </c>
    </row>
    <row r="18" spans="2:46" ht="12" customHeight="1" x14ac:dyDescent="0.15">
      <c r="B18" s="872"/>
      <c r="C18" s="877"/>
      <c r="D18" s="875"/>
      <c r="E18" s="875"/>
      <c r="F18" s="875"/>
      <c r="G18" s="875"/>
      <c r="H18" s="875"/>
      <c r="I18" s="875"/>
      <c r="J18" s="876"/>
      <c r="K18" s="185"/>
      <c r="L18" s="908"/>
      <c r="M18" s="910"/>
      <c r="N18" s="908"/>
      <c r="O18" s="910"/>
      <c r="P18" s="908"/>
      <c r="Q18" s="910"/>
      <c r="R18" s="604"/>
      <c r="S18" s="620"/>
      <c r="T18" s="605"/>
      <c r="U18" s="908"/>
      <c r="V18" s="910"/>
      <c r="W18" s="908"/>
      <c r="X18" s="910"/>
      <c r="Y18" s="186"/>
      <c r="Z18" s="187"/>
      <c r="AA18" s="187"/>
      <c r="AB18" s="187"/>
      <c r="AC18" s="188"/>
      <c r="AD18" s="188"/>
      <c r="AE18" s="188"/>
      <c r="AF18" s="188"/>
      <c r="AG18" s="188"/>
      <c r="AH18" s="188"/>
      <c r="AI18" s="188"/>
      <c r="AJ18" s="188"/>
      <c r="AK18" s="908"/>
      <c r="AL18" s="909"/>
      <c r="AM18" s="909"/>
      <c r="AN18" s="909"/>
      <c r="AO18" s="910"/>
      <c r="AP18" s="2"/>
      <c r="AQ18" s="189">
        <f t="shared" si="2"/>
        <v>1</v>
      </c>
    </row>
    <row r="19" spans="2:46" ht="12" customHeight="1" x14ac:dyDescent="0.15">
      <c r="B19" s="872"/>
      <c r="C19" s="877"/>
      <c r="D19" s="875"/>
      <c r="E19" s="875"/>
      <c r="F19" s="875"/>
      <c r="G19" s="875"/>
      <c r="H19" s="875"/>
      <c r="I19" s="875"/>
      <c r="J19" s="876"/>
      <c r="K19" s="185"/>
      <c r="L19" s="908"/>
      <c r="M19" s="910"/>
      <c r="N19" s="908"/>
      <c r="O19" s="910"/>
      <c r="P19" s="908"/>
      <c r="Q19" s="910"/>
      <c r="R19" s="604"/>
      <c r="S19" s="620"/>
      <c r="T19" s="605"/>
      <c r="U19" s="908"/>
      <c r="V19" s="910"/>
      <c r="W19" s="908"/>
      <c r="X19" s="910"/>
      <c r="Y19" s="186"/>
      <c r="Z19" s="187"/>
      <c r="AA19" s="187"/>
      <c r="AB19" s="187"/>
      <c r="AC19" s="188"/>
      <c r="AD19" s="188"/>
      <c r="AE19" s="188"/>
      <c r="AF19" s="188"/>
      <c r="AG19" s="188"/>
      <c r="AH19" s="188"/>
      <c r="AI19" s="188"/>
      <c r="AJ19" s="188"/>
      <c r="AK19" s="908"/>
      <c r="AL19" s="909"/>
      <c r="AM19" s="909"/>
      <c r="AN19" s="909"/>
      <c r="AO19" s="910"/>
      <c r="AP19" s="2"/>
      <c r="AQ19" s="189">
        <f t="shared" si="2"/>
        <v>1</v>
      </c>
    </row>
    <row r="20" spans="2:46" ht="12" customHeight="1" x14ac:dyDescent="0.15">
      <c r="B20" s="872"/>
      <c r="C20" s="877"/>
      <c r="D20" s="875"/>
      <c r="E20" s="875"/>
      <c r="F20" s="875"/>
      <c r="G20" s="875"/>
      <c r="H20" s="875"/>
      <c r="I20" s="875"/>
      <c r="J20" s="876"/>
      <c r="K20" s="185"/>
      <c r="L20" s="908"/>
      <c r="M20" s="910"/>
      <c r="N20" s="908"/>
      <c r="O20" s="910"/>
      <c r="P20" s="908"/>
      <c r="Q20" s="910"/>
      <c r="R20" s="604"/>
      <c r="S20" s="620"/>
      <c r="T20" s="605"/>
      <c r="U20" s="908"/>
      <c r="V20" s="910"/>
      <c r="W20" s="908"/>
      <c r="X20" s="910"/>
      <c r="Y20" s="186"/>
      <c r="Z20" s="187"/>
      <c r="AA20" s="187"/>
      <c r="AB20" s="187"/>
      <c r="AC20" s="188"/>
      <c r="AD20" s="188"/>
      <c r="AE20" s="188"/>
      <c r="AF20" s="188"/>
      <c r="AG20" s="188"/>
      <c r="AH20" s="188"/>
      <c r="AI20" s="188"/>
      <c r="AJ20" s="188"/>
      <c r="AK20" s="908"/>
      <c r="AL20" s="909"/>
      <c r="AM20" s="909"/>
      <c r="AN20" s="909"/>
      <c r="AO20" s="910"/>
      <c r="AP20" s="2"/>
      <c r="AQ20" s="189">
        <f t="shared" si="2"/>
        <v>1</v>
      </c>
    </row>
    <row r="21" spans="2:46" ht="12" customHeight="1" x14ac:dyDescent="0.15">
      <c r="B21" s="872"/>
      <c r="C21" s="877"/>
      <c r="D21" s="875"/>
      <c r="E21" s="875"/>
      <c r="F21" s="875"/>
      <c r="G21" s="875"/>
      <c r="H21" s="875"/>
      <c r="I21" s="875"/>
      <c r="J21" s="876"/>
      <c r="K21" s="185"/>
      <c r="L21" s="908"/>
      <c r="M21" s="910"/>
      <c r="N21" s="908"/>
      <c r="O21" s="910"/>
      <c r="P21" s="908"/>
      <c r="Q21" s="910"/>
      <c r="R21" s="604"/>
      <c r="S21" s="620"/>
      <c r="T21" s="605"/>
      <c r="U21" s="908"/>
      <c r="V21" s="910"/>
      <c r="W21" s="908"/>
      <c r="X21" s="910"/>
      <c r="Y21" s="186"/>
      <c r="Z21" s="187"/>
      <c r="AA21" s="187"/>
      <c r="AB21" s="187"/>
      <c r="AC21" s="188"/>
      <c r="AD21" s="188"/>
      <c r="AE21" s="188"/>
      <c r="AF21" s="188"/>
      <c r="AG21" s="188"/>
      <c r="AH21" s="188"/>
      <c r="AI21" s="188"/>
      <c r="AJ21" s="188"/>
      <c r="AK21" s="908"/>
      <c r="AL21" s="909"/>
      <c r="AM21" s="909"/>
      <c r="AN21" s="909"/>
      <c r="AO21" s="910"/>
      <c r="AP21" s="2"/>
      <c r="AQ21" s="189">
        <f>IF(P21="材質劣化",2,IF(P21="漏水",3,1))</f>
        <v>1</v>
      </c>
    </row>
    <row r="22" spans="2:46" ht="12" customHeight="1" x14ac:dyDescent="0.15">
      <c r="B22" s="872"/>
      <c r="C22" s="877"/>
      <c r="D22" s="875"/>
      <c r="E22" s="875"/>
      <c r="F22" s="875"/>
      <c r="G22" s="875"/>
      <c r="H22" s="875"/>
      <c r="I22" s="875"/>
      <c r="J22" s="876"/>
      <c r="K22" s="185"/>
      <c r="L22" s="908"/>
      <c r="M22" s="910"/>
      <c r="N22" s="908"/>
      <c r="O22" s="910"/>
      <c r="P22" s="908"/>
      <c r="Q22" s="910"/>
      <c r="R22" s="604"/>
      <c r="S22" s="620"/>
      <c r="T22" s="605"/>
      <c r="U22" s="908"/>
      <c r="V22" s="910"/>
      <c r="W22" s="908"/>
      <c r="X22" s="910"/>
      <c r="Y22" s="186"/>
      <c r="Z22" s="187"/>
      <c r="AA22" s="187"/>
      <c r="AB22" s="187"/>
      <c r="AC22" s="188"/>
      <c r="AD22" s="188"/>
      <c r="AE22" s="188"/>
      <c r="AF22" s="188"/>
      <c r="AG22" s="188"/>
      <c r="AH22" s="188"/>
      <c r="AI22" s="188"/>
      <c r="AJ22" s="188"/>
      <c r="AK22" s="908"/>
      <c r="AL22" s="909"/>
      <c r="AM22" s="909"/>
      <c r="AN22" s="909"/>
      <c r="AO22" s="910"/>
      <c r="AP22" s="2"/>
      <c r="AQ22" s="189">
        <f t="shared" si="2"/>
        <v>1</v>
      </c>
    </row>
    <row r="23" spans="2:46" ht="12" customHeight="1" x14ac:dyDescent="0.15">
      <c r="B23" s="872"/>
      <c r="C23" s="877"/>
      <c r="D23" s="875"/>
      <c r="E23" s="875"/>
      <c r="F23" s="875"/>
      <c r="G23" s="875"/>
      <c r="H23" s="875"/>
      <c r="I23" s="875"/>
      <c r="J23" s="876"/>
      <c r="K23" s="185"/>
      <c r="L23" s="908"/>
      <c r="M23" s="910"/>
      <c r="N23" s="908"/>
      <c r="O23" s="910"/>
      <c r="P23" s="908"/>
      <c r="Q23" s="910"/>
      <c r="R23" s="604"/>
      <c r="S23" s="620"/>
      <c r="T23" s="605"/>
      <c r="U23" s="908"/>
      <c r="V23" s="910"/>
      <c r="W23" s="908"/>
      <c r="X23" s="910"/>
      <c r="Y23" s="186"/>
      <c r="Z23" s="187"/>
      <c r="AA23" s="187"/>
      <c r="AB23" s="187"/>
      <c r="AC23" s="188"/>
      <c r="AD23" s="188"/>
      <c r="AE23" s="188"/>
      <c r="AF23" s="188"/>
      <c r="AG23" s="188"/>
      <c r="AH23" s="188"/>
      <c r="AI23" s="188"/>
      <c r="AJ23" s="188"/>
      <c r="AK23" s="908"/>
      <c r="AL23" s="909"/>
      <c r="AM23" s="909"/>
      <c r="AN23" s="909"/>
      <c r="AO23" s="910"/>
      <c r="AP23" s="2"/>
      <c r="AQ23" s="189">
        <f t="shared" si="2"/>
        <v>1</v>
      </c>
    </row>
    <row r="24" spans="2:46" ht="12" customHeight="1" x14ac:dyDescent="0.15">
      <c r="B24" s="872"/>
      <c r="C24" s="877"/>
      <c r="D24" s="875"/>
      <c r="E24" s="875"/>
      <c r="F24" s="875"/>
      <c r="G24" s="875"/>
      <c r="H24" s="875"/>
      <c r="I24" s="875"/>
      <c r="J24" s="876"/>
      <c r="K24" s="185"/>
      <c r="L24" s="908"/>
      <c r="M24" s="910"/>
      <c r="N24" s="908"/>
      <c r="O24" s="910"/>
      <c r="P24" s="908"/>
      <c r="Q24" s="910"/>
      <c r="R24" s="604"/>
      <c r="S24" s="620"/>
      <c r="T24" s="605"/>
      <c r="U24" s="908"/>
      <c r="V24" s="910"/>
      <c r="W24" s="908"/>
      <c r="X24" s="910"/>
      <c r="Y24" s="186"/>
      <c r="Z24" s="187"/>
      <c r="AA24" s="187"/>
      <c r="AB24" s="187"/>
      <c r="AC24" s="188"/>
      <c r="AD24" s="188"/>
      <c r="AE24" s="188"/>
      <c r="AF24" s="188"/>
      <c r="AG24" s="188"/>
      <c r="AH24" s="188"/>
      <c r="AI24" s="188"/>
      <c r="AJ24" s="188"/>
      <c r="AK24" s="908"/>
      <c r="AL24" s="909"/>
      <c r="AM24" s="909"/>
      <c r="AN24" s="909"/>
      <c r="AO24" s="910"/>
      <c r="AP24" s="2"/>
      <c r="AQ24" s="189">
        <f t="shared" si="2"/>
        <v>1</v>
      </c>
    </row>
    <row r="25" spans="2:46" ht="12" customHeight="1" x14ac:dyDescent="0.15">
      <c r="B25" s="872"/>
      <c r="C25" s="877"/>
      <c r="D25" s="875"/>
      <c r="E25" s="875"/>
      <c r="F25" s="875"/>
      <c r="G25" s="875"/>
      <c r="H25" s="875"/>
      <c r="I25" s="875"/>
      <c r="J25" s="876"/>
      <c r="K25" s="185"/>
      <c r="L25" s="908"/>
      <c r="M25" s="910"/>
      <c r="N25" s="908"/>
      <c r="O25" s="910"/>
      <c r="P25" s="908"/>
      <c r="Q25" s="910"/>
      <c r="R25" s="604"/>
      <c r="S25" s="620"/>
      <c r="T25" s="605"/>
      <c r="U25" s="908"/>
      <c r="V25" s="910"/>
      <c r="W25" s="908"/>
      <c r="X25" s="910"/>
      <c r="Y25" s="186"/>
      <c r="Z25" s="187"/>
      <c r="AA25" s="187"/>
      <c r="AB25" s="187"/>
      <c r="AC25" s="188"/>
      <c r="AD25" s="188"/>
      <c r="AE25" s="188"/>
      <c r="AF25" s="188"/>
      <c r="AG25" s="188"/>
      <c r="AH25" s="188"/>
      <c r="AI25" s="188"/>
      <c r="AJ25" s="188"/>
      <c r="AK25" s="908"/>
      <c r="AL25" s="909"/>
      <c r="AM25" s="909"/>
      <c r="AN25" s="909"/>
      <c r="AO25" s="910"/>
      <c r="AP25" s="2"/>
      <c r="AQ25" s="189">
        <f t="shared" si="2"/>
        <v>1</v>
      </c>
    </row>
    <row r="26" spans="2:46" ht="12" customHeight="1" x14ac:dyDescent="0.15">
      <c r="B26" s="872"/>
      <c r="C26" s="877"/>
      <c r="D26" s="875"/>
      <c r="E26" s="875"/>
      <c r="F26" s="875"/>
      <c r="G26" s="875"/>
      <c r="H26" s="875"/>
      <c r="I26" s="875"/>
      <c r="J26" s="876"/>
      <c r="K26" s="185"/>
      <c r="L26" s="908"/>
      <c r="M26" s="910"/>
      <c r="N26" s="908"/>
      <c r="O26" s="910"/>
      <c r="P26" s="908"/>
      <c r="Q26" s="910"/>
      <c r="R26" s="604"/>
      <c r="S26" s="620"/>
      <c r="T26" s="605"/>
      <c r="U26" s="908"/>
      <c r="V26" s="910"/>
      <c r="W26" s="908"/>
      <c r="X26" s="910"/>
      <c r="Y26" s="186"/>
      <c r="Z26" s="187"/>
      <c r="AA26" s="187"/>
      <c r="AB26" s="187"/>
      <c r="AC26" s="188"/>
      <c r="AD26" s="188"/>
      <c r="AE26" s="188"/>
      <c r="AF26" s="188"/>
      <c r="AG26" s="188"/>
      <c r="AH26" s="188"/>
      <c r="AI26" s="188"/>
      <c r="AJ26" s="188"/>
      <c r="AK26" s="908"/>
      <c r="AL26" s="909"/>
      <c r="AM26" s="909"/>
      <c r="AN26" s="909"/>
      <c r="AO26" s="910"/>
      <c r="AP26" s="2"/>
      <c r="AQ26" s="189">
        <f t="shared" si="2"/>
        <v>1</v>
      </c>
    </row>
    <row r="27" spans="2:46" ht="12" customHeight="1" x14ac:dyDescent="0.15">
      <c r="B27" s="872"/>
      <c r="C27" s="877"/>
      <c r="D27" s="875"/>
      <c r="E27" s="875"/>
      <c r="F27" s="875"/>
      <c r="G27" s="875"/>
      <c r="H27" s="875"/>
      <c r="I27" s="875"/>
      <c r="J27" s="876"/>
      <c r="K27" s="185"/>
      <c r="L27" s="908"/>
      <c r="M27" s="910"/>
      <c r="N27" s="908"/>
      <c r="O27" s="910"/>
      <c r="P27" s="908"/>
      <c r="Q27" s="910"/>
      <c r="R27" s="604"/>
      <c r="S27" s="620"/>
      <c r="T27" s="605"/>
      <c r="U27" s="908"/>
      <c r="V27" s="910"/>
      <c r="W27" s="908"/>
      <c r="X27" s="910"/>
      <c r="Y27" s="186"/>
      <c r="Z27" s="187"/>
      <c r="AA27" s="187"/>
      <c r="AB27" s="187"/>
      <c r="AC27" s="188"/>
      <c r="AD27" s="188"/>
      <c r="AE27" s="188"/>
      <c r="AF27" s="188"/>
      <c r="AG27" s="188"/>
      <c r="AH27" s="188"/>
      <c r="AI27" s="188"/>
      <c r="AJ27" s="188"/>
      <c r="AK27" s="908"/>
      <c r="AL27" s="909"/>
      <c r="AM27" s="909"/>
      <c r="AN27" s="909"/>
      <c r="AO27" s="910"/>
      <c r="AP27" s="2"/>
      <c r="AQ27" s="189">
        <f t="shared" si="2"/>
        <v>1</v>
      </c>
    </row>
    <row r="28" spans="2:46" ht="12" customHeight="1" x14ac:dyDescent="0.15">
      <c r="B28" s="872"/>
      <c r="C28" s="877"/>
      <c r="D28" s="875"/>
      <c r="E28" s="875"/>
      <c r="F28" s="875"/>
      <c r="G28" s="875"/>
      <c r="H28" s="875"/>
      <c r="I28" s="875"/>
      <c r="J28" s="876"/>
      <c r="K28" s="185"/>
      <c r="L28" s="908"/>
      <c r="M28" s="910"/>
      <c r="N28" s="908"/>
      <c r="O28" s="910"/>
      <c r="P28" s="908"/>
      <c r="Q28" s="910"/>
      <c r="R28" s="604"/>
      <c r="S28" s="620"/>
      <c r="T28" s="605"/>
      <c r="U28" s="908"/>
      <c r="V28" s="910"/>
      <c r="W28" s="908"/>
      <c r="X28" s="910"/>
      <c r="Y28" s="186"/>
      <c r="Z28" s="187"/>
      <c r="AA28" s="187"/>
      <c r="AB28" s="187"/>
      <c r="AC28" s="188"/>
      <c r="AD28" s="188"/>
      <c r="AE28" s="188"/>
      <c r="AF28" s="188"/>
      <c r="AG28" s="188"/>
      <c r="AH28" s="188"/>
      <c r="AI28" s="188"/>
      <c r="AJ28" s="188"/>
      <c r="AK28" s="908"/>
      <c r="AL28" s="909"/>
      <c r="AM28" s="909"/>
      <c r="AN28" s="909"/>
      <c r="AO28" s="910"/>
      <c r="AP28" s="2"/>
      <c r="AQ28" s="189">
        <f t="shared" si="2"/>
        <v>1</v>
      </c>
    </row>
    <row r="29" spans="2:46" ht="12" customHeight="1" x14ac:dyDescent="0.15">
      <c r="B29" s="872"/>
      <c r="C29" s="877"/>
      <c r="D29" s="875"/>
      <c r="E29" s="875"/>
      <c r="F29" s="875"/>
      <c r="G29" s="875"/>
      <c r="H29" s="875"/>
      <c r="I29" s="875"/>
      <c r="J29" s="876"/>
      <c r="K29" s="185"/>
      <c r="L29" s="908"/>
      <c r="M29" s="910"/>
      <c r="N29" s="908"/>
      <c r="O29" s="910"/>
      <c r="P29" s="908"/>
      <c r="Q29" s="910"/>
      <c r="R29" s="604"/>
      <c r="S29" s="620"/>
      <c r="T29" s="605"/>
      <c r="U29" s="908"/>
      <c r="V29" s="910"/>
      <c r="W29" s="908"/>
      <c r="X29" s="910"/>
      <c r="Y29" s="186"/>
      <c r="Z29" s="187"/>
      <c r="AA29" s="187"/>
      <c r="AB29" s="187"/>
      <c r="AC29" s="188"/>
      <c r="AD29" s="188"/>
      <c r="AE29" s="188"/>
      <c r="AF29" s="188"/>
      <c r="AG29" s="188"/>
      <c r="AH29" s="188"/>
      <c r="AI29" s="188"/>
      <c r="AJ29" s="188"/>
      <c r="AK29" s="908"/>
      <c r="AL29" s="909"/>
      <c r="AM29" s="909"/>
      <c r="AN29" s="909"/>
      <c r="AO29" s="910"/>
      <c r="AP29" s="2"/>
      <c r="AQ29" s="189">
        <f t="shared" si="2"/>
        <v>1</v>
      </c>
    </row>
    <row r="30" spans="2:46" ht="12" customHeight="1" x14ac:dyDescent="0.15">
      <c r="B30" s="872"/>
      <c r="C30" s="877"/>
      <c r="D30" s="875"/>
      <c r="E30" s="875"/>
      <c r="F30" s="875"/>
      <c r="G30" s="875"/>
      <c r="H30" s="875"/>
      <c r="I30" s="875"/>
      <c r="J30" s="876"/>
      <c r="K30" s="185"/>
      <c r="L30" s="908"/>
      <c r="M30" s="910"/>
      <c r="N30" s="908"/>
      <c r="O30" s="910"/>
      <c r="P30" s="908"/>
      <c r="Q30" s="910"/>
      <c r="R30" s="604"/>
      <c r="S30" s="620"/>
      <c r="T30" s="605"/>
      <c r="U30" s="908"/>
      <c r="V30" s="910"/>
      <c r="W30" s="908"/>
      <c r="X30" s="910"/>
      <c r="Y30" s="186"/>
      <c r="Z30" s="187"/>
      <c r="AA30" s="187"/>
      <c r="AB30" s="187"/>
      <c r="AC30" s="188"/>
      <c r="AD30" s="188"/>
      <c r="AE30" s="188"/>
      <c r="AF30" s="188"/>
      <c r="AG30" s="188"/>
      <c r="AH30" s="188"/>
      <c r="AI30" s="188"/>
      <c r="AJ30" s="188"/>
      <c r="AK30" s="908"/>
      <c r="AL30" s="909"/>
      <c r="AM30" s="909"/>
      <c r="AN30" s="909"/>
      <c r="AO30" s="910"/>
      <c r="AP30" s="2"/>
      <c r="AQ30" s="189">
        <f t="shared" si="2"/>
        <v>1</v>
      </c>
    </row>
    <row r="31" spans="2:46" ht="12" customHeight="1" x14ac:dyDescent="0.15">
      <c r="B31" s="872"/>
      <c r="C31" s="877"/>
      <c r="D31" s="875"/>
      <c r="E31" s="875"/>
      <c r="F31" s="875"/>
      <c r="G31" s="875"/>
      <c r="H31" s="875"/>
      <c r="I31" s="875"/>
      <c r="J31" s="876"/>
      <c r="K31" s="185"/>
      <c r="L31" s="908"/>
      <c r="M31" s="910"/>
      <c r="N31" s="908"/>
      <c r="O31" s="910"/>
      <c r="P31" s="908"/>
      <c r="Q31" s="910"/>
      <c r="R31" s="604"/>
      <c r="S31" s="620"/>
      <c r="T31" s="605"/>
      <c r="U31" s="908"/>
      <c r="V31" s="910"/>
      <c r="W31" s="908"/>
      <c r="X31" s="910"/>
      <c r="Y31" s="186"/>
      <c r="Z31" s="187"/>
      <c r="AA31" s="187"/>
      <c r="AB31" s="187"/>
      <c r="AC31" s="188"/>
      <c r="AD31" s="188"/>
      <c r="AE31" s="188"/>
      <c r="AF31" s="188"/>
      <c r="AG31" s="188"/>
      <c r="AH31" s="188"/>
      <c r="AI31" s="188"/>
      <c r="AJ31" s="188"/>
      <c r="AK31" s="908"/>
      <c r="AL31" s="909"/>
      <c r="AM31" s="909"/>
      <c r="AN31" s="909"/>
      <c r="AO31" s="910"/>
      <c r="AP31" s="2"/>
      <c r="AQ31" s="189">
        <f t="shared" si="2"/>
        <v>1</v>
      </c>
    </row>
    <row r="32" spans="2:46" ht="12" customHeight="1" x14ac:dyDescent="0.15">
      <c r="B32" s="872"/>
      <c r="C32" s="877"/>
      <c r="D32" s="875"/>
      <c r="E32" s="875"/>
      <c r="F32" s="875"/>
      <c r="G32" s="875"/>
      <c r="H32" s="875"/>
      <c r="I32" s="875"/>
      <c r="J32" s="876"/>
      <c r="K32" s="185"/>
      <c r="L32" s="908"/>
      <c r="M32" s="910"/>
      <c r="N32" s="908"/>
      <c r="O32" s="910"/>
      <c r="P32" s="908"/>
      <c r="Q32" s="910"/>
      <c r="R32" s="604"/>
      <c r="S32" s="620"/>
      <c r="T32" s="605"/>
      <c r="U32" s="908"/>
      <c r="V32" s="910"/>
      <c r="W32" s="908"/>
      <c r="X32" s="910"/>
      <c r="Y32" s="186"/>
      <c r="Z32" s="187"/>
      <c r="AA32" s="187"/>
      <c r="AB32" s="187"/>
      <c r="AC32" s="188"/>
      <c r="AD32" s="188"/>
      <c r="AE32" s="188"/>
      <c r="AF32" s="188"/>
      <c r="AG32" s="188"/>
      <c r="AH32" s="188"/>
      <c r="AI32" s="188"/>
      <c r="AJ32" s="188"/>
      <c r="AK32" s="908"/>
      <c r="AL32" s="909"/>
      <c r="AM32" s="909"/>
      <c r="AN32" s="909"/>
      <c r="AO32" s="910"/>
      <c r="AP32" s="2"/>
      <c r="AQ32" s="189">
        <f t="shared" si="2"/>
        <v>1</v>
      </c>
      <c r="AS32" s="856"/>
      <c r="AT32" s="856"/>
    </row>
    <row r="33" spans="2:86" ht="12" customHeight="1" x14ac:dyDescent="0.15">
      <c r="B33" s="872"/>
      <c r="C33" s="877"/>
      <c r="D33" s="875"/>
      <c r="E33" s="875"/>
      <c r="F33" s="875"/>
      <c r="G33" s="875"/>
      <c r="H33" s="875"/>
      <c r="I33" s="875"/>
      <c r="J33" s="876"/>
      <c r="K33" s="185"/>
      <c r="L33" s="908"/>
      <c r="M33" s="910"/>
      <c r="N33" s="908"/>
      <c r="O33" s="910"/>
      <c r="P33" s="908"/>
      <c r="Q33" s="910"/>
      <c r="R33" s="604"/>
      <c r="S33" s="620"/>
      <c r="T33" s="605"/>
      <c r="U33" s="908"/>
      <c r="V33" s="910"/>
      <c r="W33" s="908"/>
      <c r="X33" s="910"/>
      <c r="Y33" s="186"/>
      <c r="Z33" s="187"/>
      <c r="AA33" s="187"/>
      <c r="AB33" s="187"/>
      <c r="AC33" s="188"/>
      <c r="AD33" s="188"/>
      <c r="AE33" s="188"/>
      <c r="AF33" s="188"/>
      <c r="AG33" s="188"/>
      <c r="AH33" s="188"/>
      <c r="AI33" s="188"/>
      <c r="AJ33" s="188"/>
      <c r="AK33" s="908"/>
      <c r="AL33" s="909"/>
      <c r="AM33" s="909"/>
      <c r="AN33" s="909"/>
      <c r="AO33" s="910"/>
      <c r="AP33" s="2"/>
      <c r="AQ33" s="189">
        <f t="shared" si="2"/>
        <v>1</v>
      </c>
      <c r="AS33" s="911"/>
      <c r="AT33" s="911"/>
    </row>
    <row r="34" spans="2:86" ht="12" customHeight="1" x14ac:dyDescent="0.15">
      <c r="B34" s="872"/>
      <c r="C34" s="877"/>
      <c r="D34" s="875"/>
      <c r="E34" s="875"/>
      <c r="F34" s="875"/>
      <c r="G34" s="875"/>
      <c r="H34" s="875"/>
      <c r="I34" s="875"/>
      <c r="J34" s="876"/>
      <c r="K34" s="185"/>
      <c r="L34" s="908"/>
      <c r="M34" s="910"/>
      <c r="N34" s="908"/>
      <c r="O34" s="910"/>
      <c r="P34" s="908"/>
      <c r="Q34" s="910"/>
      <c r="R34" s="604"/>
      <c r="S34" s="620"/>
      <c r="T34" s="605"/>
      <c r="U34" s="908"/>
      <c r="V34" s="910"/>
      <c r="W34" s="908"/>
      <c r="X34" s="910"/>
      <c r="Y34" s="186"/>
      <c r="Z34" s="187"/>
      <c r="AA34" s="187"/>
      <c r="AB34" s="187"/>
      <c r="AC34" s="188"/>
      <c r="AD34" s="188"/>
      <c r="AE34" s="188"/>
      <c r="AF34" s="188"/>
      <c r="AG34" s="188"/>
      <c r="AH34" s="188"/>
      <c r="AI34" s="188"/>
      <c r="AJ34" s="188"/>
      <c r="AK34" s="908"/>
      <c r="AL34" s="909"/>
      <c r="AM34" s="909"/>
      <c r="AN34" s="909"/>
      <c r="AO34" s="910"/>
      <c r="AP34" s="2"/>
      <c r="AQ34" s="189">
        <f t="shared" si="2"/>
        <v>1</v>
      </c>
      <c r="AS34" s="912"/>
      <c r="AT34" s="912"/>
    </row>
    <row r="35" spans="2:86" ht="12" customHeight="1" x14ac:dyDescent="0.15">
      <c r="B35" s="872"/>
      <c r="C35" s="877"/>
      <c r="D35" s="875"/>
      <c r="E35" s="875"/>
      <c r="F35" s="875"/>
      <c r="G35" s="875"/>
      <c r="H35" s="875"/>
      <c r="I35" s="875"/>
      <c r="J35" s="876"/>
      <c r="K35" s="913" t="s">
        <v>945</v>
      </c>
      <c r="L35" s="898" t="s">
        <v>946</v>
      </c>
      <c r="M35" s="898"/>
      <c r="N35" s="898"/>
      <c r="O35" s="898"/>
      <c r="P35" s="898"/>
      <c r="Q35" s="898"/>
      <c r="R35" s="898"/>
      <c r="S35" s="898"/>
      <c r="T35" s="898"/>
      <c r="U35" s="898"/>
      <c r="V35" s="898"/>
      <c r="W35" s="898"/>
      <c r="X35" s="898"/>
      <c r="Y35" s="884" t="s">
        <v>947</v>
      </c>
      <c r="Z35" s="885"/>
      <c r="AA35" s="885"/>
      <c r="AB35" s="886"/>
      <c r="AC35" s="190">
        <f t="shared" ref="AC35:AJ35" si="3">SUM(AC11:AC34)</f>
        <v>0</v>
      </c>
      <c r="AD35" s="190">
        <f t="shared" si="3"/>
        <v>0</v>
      </c>
      <c r="AE35" s="190">
        <f>SUM(AE11:AE34)</f>
        <v>0</v>
      </c>
      <c r="AF35" s="190">
        <f t="shared" si="3"/>
        <v>0</v>
      </c>
      <c r="AG35" s="190">
        <f t="shared" si="3"/>
        <v>0</v>
      </c>
      <c r="AH35" s="190">
        <f t="shared" si="3"/>
        <v>0</v>
      </c>
      <c r="AI35" s="190">
        <f t="shared" si="3"/>
        <v>0</v>
      </c>
      <c r="AJ35" s="191">
        <f t="shared" si="3"/>
        <v>0</v>
      </c>
      <c r="AK35" s="898" t="s">
        <v>948</v>
      </c>
      <c r="AL35" s="898"/>
      <c r="AM35" s="915" t="s">
        <v>607</v>
      </c>
      <c r="AN35" s="915"/>
      <c r="AO35" s="915"/>
      <c r="AP35" s="2"/>
    </row>
    <row r="36" spans="2:86" ht="12" customHeight="1" x14ac:dyDescent="0.15">
      <c r="B36" s="872"/>
      <c r="C36" s="877"/>
      <c r="D36" s="875"/>
      <c r="E36" s="875"/>
      <c r="F36" s="875"/>
      <c r="G36" s="875"/>
      <c r="H36" s="875"/>
      <c r="I36" s="875"/>
      <c r="J36" s="876"/>
      <c r="K36" s="914"/>
      <c r="L36" s="892" t="s">
        <v>950</v>
      </c>
      <c r="M36" s="899"/>
      <c r="N36" s="893"/>
      <c r="O36" s="892" t="s">
        <v>951</v>
      </c>
      <c r="P36" s="899"/>
      <c r="Q36" s="899"/>
      <c r="R36" s="899"/>
      <c r="S36" s="899"/>
      <c r="T36" s="899"/>
      <c r="U36" s="899"/>
      <c r="V36" s="899"/>
      <c r="W36" s="899"/>
      <c r="X36" s="893"/>
      <c r="Y36" s="183" t="s">
        <v>527</v>
      </c>
      <c r="Z36" s="184" t="s">
        <v>526</v>
      </c>
      <c r="AA36" s="184" t="s">
        <v>943</v>
      </c>
      <c r="AB36" s="184" t="s">
        <v>944</v>
      </c>
      <c r="AC36" s="184" t="s">
        <v>527</v>
      </c>
      <c r="AD36" s="184" t="s">
        <v>526</v>
      </c>
      <c r="AE36" s="184" t="s">
        <v>943</v>
      </c>
      <c r="AF36" s="184" t="s">
        <v>944</v>
      </c>
      <c r="AG36" s="184" t="s">
        <v>527</v>
      </c>
      <c r="AH36" s="184" t="s">
        <v>526</v>
      </c>
      <c r="AI36" s="184" t="s">
        <v>943</v>
      </c>
      <c r="AJ36" s="192" t="s">
        <v>944</v>
      </c>
      <c r="AK36" s="898"/>
      <c r="AL36" s="898"/>
      <c r="AM36" s="915"/>
      <c r="AN36" s="915"/>
      <c r="AO36" s="915"/>
      <c r="AP36" s="2"/>
    </row>
    <row r="37" spans="2:86" ht="14.25" customHeight="1" x14ac:dyDescent="0.15">
      <c r="B37" s="872"/>
      <c r="C37" s="877"/>
      <c r="D37" s="875"/>
      <c r="E37" s="875"/>
      <c r="F37" s="875"/>
      <c r="G37" s="875"/>
      <c r="H37" s="875"/>
      <c r="I37" s="875"/>
      <c r="J37" s="876"/>
      <c r="K37" s="914"/>
      <c r="L37" s="894"/>
      <c r="M37" s="903"/>
      <c r="N37" s="895"/>
      <c r="O37" s="894"/>
      <c r="P37" s="903"/>
      <c r="Q37" s="903"/>
      <c r="R37" s="903"/>
      <c r="S37" s="903"/>
      <c r="T37" s="903"/>
      <c r="U37" s="903"/>
      <c r="V37" s="903"/>
      <c r="W37" s="903"/>
      <c r="X37" s="895"/>
      <c r="Y37" s="916">
        <f>COUNTIF(Y11:Y34,"〇")</f>
        <v>0</v>
      </c>
      <c r="Z37" s="916">
        <f>COUNTIF(Z11:Z34,"〇")</f>
        <v>0</v>
      </c>
      <c r="AA37" s="916">
        <f>COUNTIF(AA11:AA34,"〇")</f>
        <v>0</v>
      </c>
      <c r="AB37" s="916">
        <f>COUNTIF(AB11:AB34,"〇")</f>
        <v>0</v>
      </c>
      <c r="AC37" s="916">
        <f>COUNTA(AC11:AC34)</f>
        <v>0</v>
      </c>
      <c r="AD37" s="916">
        <f t="shared" ref="AD37:AI37" si="4">COUNTA(AD11:AD34)</f>
        <v>0</v>
      </c>
      <c r="AE37" s="916">
        <f t="shared" si="4"/>
        <v>0</v>
      </c>
      <c r="AF37" s="916">
        <f t="shared" si="4"/>
        <v>0</v>
      </c>
      <c r="AG37" s="916">
        <f t="shared" si="4"/>
        <v>0</v>
      </c>
      <c r="AH37" s="916">
        <f t="shared" si="4"/>
        <v>0</v>
      </c>
      <c r="AI37" s="916">
        <f t="shared" si="4"/>
        <v>0</v>
      </c>
      <c r="AJ37" s="916">
        <f>COUNTA(AJ11:AJ34)</f>
        <v>0</v>
      </c>
      <c r="AK37" s="898"/>
      <c r="AL37" s="898"/>
      <c r="AM37" s="915"/>
      <c r="AN37" s="915"/>
      <c r="AO37" s="915"/>
      <c r="AP37" s="2"/>
    </row>
    <row r="38" spans="2:86" ht="14.25" customHeight="1" x14ac:dyDescent="0.15">
      <c r="B38" s="872"/>
      <c r="C38" s="877"/>
      <c r="D38" s="875"/>
      <c r="E38" s="875"/>
      <c r="F38" s="875"/>
      <c r="G38" s="875"/>
      <c r="H38" s="875"/>
      <c r="I38" s="875"/>
      <c r="J38" s="876"/>
      <c r="K38" s="914"/>
      <c r="L38" s="896"/>
      <c r="M38" s="900"/>
      <c r="N38" s="897"/>
      <c r="O38" s="896"/>
      <c r="P38" s="900"/>
      <c r="Q38" s="900"/>
      <c r="R38" s="900"/>
      <c r="S38" s="900"/>
      <c r="T38" s="900"/>
      <c r="U38" s="900"/>
      <c r="V38" s="900"/>
      <c r="W38" s="900"/>
      <c r="X38" s="897"/>
      <c r="Y38" s="916"/>
      <c r="Z38" s="916"/>
      <c r="AA38" s="916"/>
      <c r="AB38" s="916"/>
      <c r="AC38" s="916"/>
      <c r="AD38" s="916"/>
      <c r="AE38" s="916"/>
      <c r="AF38" s="916"/>
      <c r="AG38" s="916"/>
      <c r="AH38" s="916"/>
      <c r="AI38" s="916"/>
      <c r="AJ38" s="916"/>
      <c r="AK38" s="898"/>
      <c r="AL38" s="898"/>
      <c r="AM38" s="915"/>
      <c r="AN38" s="915"/>
      <c r="AO38" s="915"/>
      <c r="AP38" s="2"/>
    </row>
    <row r="39" spans="2:86" ht="12" customHeight="1" x14ac:dyDescent="0.15">
      <c r="B39" s="872"/>
      <c r="C39" s="877"/>
      <c r="D39" s="875"/>
      <c r="E39" s="875"/>
      <c r="F39" s="875"/>
      <c r="G39" s="875"/>
      <c r="H39" s="875"/>
      <c r="I39" s="875"/>
      <c r="J39" s="875"/>
      <c r="K39" s="924" t="s">
        <v>952</v>
      </c>
      <c r="L39" s="926"/>
      <c r="M39" s="926"/>
      <c r="N39" s="926"/>
      <c r="O39" s="926"/>
      <c r="P39" s="926"/>
      <c r="Q39" s="926"/>
      <c r="R39" s="926"/>
      <c r="S39" s="926"/>
      <c r="T39" s="926"/>
      <c r="U39" s="926"/>
      <c r="V39" s="926"/>
      <c r="W39" s="926"/>
      <c r="X39" s="926"/>
      <c r="Y39" s="926"/>
      <c r="Z39" s="926"/>
      <c r="AA39" s="926"/>
      <c r="AB39" s="926"/>
      <c r="AC39" s="926"/>
      <c r="AD39" s="926"/>
      <c r="AE39" s="926"/>
      <c r="AF39" s="926"/>
      <c r="AG39" s="926"/>
      <c r="AH39" s="926"/>
      <c r="AI39" s="926"/>
      <c r="AJ39" s="926"/>
      <c r="AK39" s="927"/>
      <c r="AL39" s="927"/>
      <c r="AM39" s="927"/>
      <c r="AN39" s="927"/>
      <c r="AO39" s="928"/>
      <c r="AP39" s="2"/>
    </row>
    <row r="40" spans="2:86" ht="12" customHeight="1" x14ac:dyDescent="0.15">
      <c r="B40" s="872"/>
      <c r="C40" s="877"/>
      <c r="D40" s="875"/>
      <c r="E40" s="875"/>
      <c r="F40" s="875"/>
      <c r="G40" s="875"/>
      <c r="H40" s="875"/>
      <c r="I40" s="875"/>
      <c r="J40" s="875"/>
      <c r="K40" s="925"/>
      <c r="L40" s="927"/>
      <c r="M40" s="927"/>
      <c r="N40" s="927"/>
      <c r="O40" s="927"/>
      <c r="P40" s="927"/>
      <c r="Q40" s="927"/>
      <c r="R40" s="927"/>
      <c r="S40" s="927"/>
      <c r="T40" s="927"/>
      <c r="U40" s="927"/>
      <c r="V40" s="927"/>
      <c r="W40" s="927"/>
      <c r="X40" s="927"/>
      <c r="Y40" s="927"/>
      <c r="Z40" s="927"/>
      <c r="AA40" s="927"/>
      <c r="AB40" s="927"/>
      <c r="AC40" s="927"/>
      <c r="AD40" s="927"/>
      <c r="AE40" s="927"/>
      <c r="AF40" s="927"/>
      <c r="AG40" s="927"/>
      <c r="AH40" s="927"/>
      <c r="AI40" s="927"/>
      <c r="AJ40" s="927"/>
      <c r="AK40" s="927"/>
      <c r="AL40" s="927"/>
      <c r="AM40" s="927"/>
      <c r="AN40" s="927"/>
      <c r="AO40" s="928"/>
      <c r="AP40" s="2"/>
    </row>
    <row r="41" spans="2:86" ht="12" customHeight="1" x14ac:dyDescent="0.15">
      <c r="B41" s="872"/>
      <c r="C41" s="877"/>
      <c r="D41" s="875"/>
      <c r="E41" s="875"/>
      <c r="F41" s="875"/>
      <c r="G41" s="875"/>
      <c r="H41" s="875"/>
      <c r="I41" s="875"/>
      <c r="J41" s="875"/>
      <c r="K41" s="925"/>
      <c r="L41" s="927"/>
      <c r="M41" s="927"/>
      <c r="N41" s="927"/>
      <c r="O41" s="927"/>
      <c r="P41" s="927"/>
      <c r="Q41" s="927"/>
      <c r="R41" s="927"/>
      <c r="S41" s="927"/>
      <c r="T41" s="927"/>
      <c r="U41" s="927"/>
      <c r="V41" s="927"/>
      <c r="W41" s="927"/>
      <c r="X41" s="927"/>
      <c r="Y41" s="927"/>
      <c r="Z41" s="927"/>
      <c r="AA41" s="927"/>
      <c r="AB41" s="927"/>
      <c r="AC41" s="927"/>
      <c r="AD41" s="927"/>
      <c r="AE41" s="927"/>
      <c r="AF41" s="927"/>
      <c r="AG41" s="927"/>
      <c r="AH41" s="927"/>
      <c r="AI41" s="927"/>
      <c r="AJ41" s="927"/>
      <c r="AK41" s="927"/>
      <c r="AL41" s="927"/>
      <c r="AM41" s="927"/>
      <c r="AN41" s="927"/>
      <c r="AO41" s="928"/>
      <c r="AP41" s="2"/>
    </row>
    <row r="42" spans="2:86" ht="12" customHeight="1" x14ac:dyDescent="0.15">
      <c r="B42" s="872"/>
      <c r="C42" s="877"/>
      <c r="D42" s="875"/>
      <c r="E42" s="875"/>
      <c r="F42" s="875"/>
      <c r="G42" s="875"/>
      <c r="H42" s="875"/>
      <c r="I42" s="875"/>
      <c r="J42" s="875"/>
      <c r="K42" s="925"/>
      <c r="L42" s="929"/>
      <c r="M42" s="929"/>
      <c r="N42" s="929"/>
      <c r="O42" s="929"/>
      <c r="P42" s="929"/>
      <c r="Q42" s="929"/>
      <c r="R42" s="929"/>
      <c r="S42" s="929"/>
      <c r="T42" s="929"/>
      <c r="U42" s="929"/>
      <c r="V42" s="929"/>
      <c r="W42" s="929"/>
      <c r="X42" s="929"/>
      <c r="Y42" s="929"/>
      <c r="Z42" s="929"/>
      <c r="AA42" s="929"/>
      <c r="AB42" s="929"/>
      <c r="AC42" s="929"/>
      <c r="AD42" s="929"/>
      <c r="AE42" s="929"/>
      <c r="AF42" s="929"/>
      <c r="AG42" s="929"/>
      <c r="AH42" s="929"/>
      <c r="AI42" s="929"/>
      <c r="AJ42" s="929"/>
      <c r="AK42" s="929"/>
      <c r="AL42" s="929"/>
      <c r="AM42" s="929"/>
      <c r="AN42" s="929"/>
      <c r="AO42" s="930"/>
      <c r="AP42" s="172"/>
      <c r="CD42" s="2"/>
      <c r="CE42" s="2"/>
      <c r="CF42" s="2"/>
      <c r="CG42" s="2"/>
      <c r="CH42" s="2"/>
    </row>
    <row r="43" spans="2:86" ht="12" customHeight="1" x14ac:dyDescent="0.15">
      <c r="B43" s="872"/>
      <c r="C43" s="877"/>
      <c r="D43" s="875"/>
      <c r="E43" s="875"/>
      <c r="F43" s="875"/>
      <c r="G43" s="875"/>
      <c r="H43" s="875"/>
      <c r="I43" s="875"/>
      <c r="J43" s="876"/>
      <c r="K43" s="917" t="s">
        <v>953</v>
      </c>
      <c r="L43" s="917"/>
      <c r="M43" s="917"/>
      <c r="N43" s="917"/>
      <c r="O43" s="917"/>
      <c r="P43" s="917"/>
      <c r="Q43" s="917"/>
      <c r="R43" s="917"/>
      <c r="S43" s="917"/>
      <c r="T43" s="917"/>
      <c r="U43" s="917"/>
      <c r="V43" s="917"/>
      <c r="W43" s="917"/>
      <c r="X43" s="917"/>
      <c r="Y43" s="917"/>
      <c r="Z43" s="917"/>
      <c r="AA43" s="917"/>
      <c r="AB43" s="917"/>
      <c r="AC43" s="917"/>
      <c r="AD43" s="917"/>
      <c r="AE43" s="917"/>
      <c r="AF43" s="917"/>
      <c r="AG43" s="917"/>
      <c r="AH43" s="917"/>
      <c r="AI43" s="917"/>
      <c r="AJ43" s="917"/>
      <c r="AK43" s="917"/>
      <c r="AL43" s="917"/>
      <c r="AM43" s="917"/>
      <c r="AN43" s="917"/>
      <c r="AO43" s="917"/>
      <c r="AP43" s="172"/>
      <c r="CD43" s="2"/>
      <c r="CE43" s="2"/>
      <c r="CF43" s="2"/>
      <c r="CG43" s="2"/>
      <c r="CH43" s="2"/>
    </row>
    <row r="44" spans="2:86" ht="12" customHeight="1" x14ac:dyDescent="0.15">
      <c r="B44" s="872"/>
      <c r="C44" s="877"/>
      <c r="D44" s="875"/>
      <c r="E44" s="875"/>
      <c r="F44" s="875"/>
      <c r="G44" s="875"/>
      <c r="H44" s="875"/>
      <c r="I44" s="875"/>
      <c r="J44" s="876"/>
      <c r="K44" s="918" t="s">
        <v>954</v>
      </c>
      <c r="L44" s="919"/>
      <c r="M44" s="919"/>
      <c r="N44" s="919"/>
      <c r="O44" s="919"/>
      <c r="P44" s="919"/>
      <c r="Q44" s="919"/>
      <c r="R44" s="919"/>
      <c r="S44" s="919"/>
      <c r="T44" s="919"/>
      <c r="U44" s="919"/>
      <c r="V44" s="919"/>
      <c r="W44" s="919"/>
      <c r="X44" s="919"/>
      <c r="Y44" s="919"/>
      <c r="Z44" s="919"/>
      <c r="AA44" s="919"/>
      <c r="AB44" s="919"/>
      <c r="AC44" s="919"/>
      <c r="AD44" s="919"/>
      <c r="AE44" s="919"/>
      <c r="AF44" s="919"/>
      <c r="AG44" s="919"/>
      <c r="AH44" s="919"/>
      <c r="AI44" s="919"/>
      <c r="AJ44" s="919"/>
      <c r="AK44" s="919"/>
      <c r="AL44" s="919"/>
      <c r="AM44" s="919"/>
      <c r="AN44" s="919"/>
      <c r="AO44" s="920"/>
      <c r="AP44" s="172"/>
      <c r="CD44" s="2"/>
      <c r="CE44" s="2"/>
      <c r="CF44" s="2"/>
      <c r="CG44" s="2"/>
      <c r="CH44" s="2"/>
    </row>
    <row r="45" spans="2:86" ht="12" customHeight="1" x14ac:dyDescent="0.15">
      <c r="B45" s="480"/>
      <c r="C45" s="878"/>
      <c r="D45" s="879"/>
      <c r="E45" s="879"/>
      <c r="F45" s="879"/>
      <c r="G45" s="879"/>
      <c r="H45" s="879"/>
      <c r="I45" s="879"/>
      <c r="J45" s="880"/>
      <c r="K45" s="921" t="s">
        <v>955</v>
      </c>
      <c r="L45" s="922"/>
      <c r="M45" s="922"/>
      <c r="N45" s="922"/>
      <c r="O45" s="922"/>
      <c r="P45" s="922"/>
      <c r="Q45" s="922"/>
      <c r="R45" s="922"/>
      <c r="S45" s="922"/>
      <c r="T45" s="922"/>
      <c r="U45" s="922"/>
      <c r="V45" s="922"/>
      <c r="W45" s="922"/>
      <c r="X45" s="922"/>
      <c r="Y45" s="922"/>
      <c r="Z45" s="922"/>
      <c r="AA45" s="922"/>
      <c r="AB45" s="922"/>
      <c r="AC45" s="922"/>
      <c r="AD45" s="922"/>
      <c r="AE45" s="922"/>
      <c r="AF45" s="922"/>
      <c r="AG45" s="922"/>
      <c r="AH45" s="922"/>
      <c r="AI45" s="922"/>
      <c r="AJ45" s="922"/>
      <c r="AK45" s="922"/>
      <c r="AL45" s="922"/>
      <c r="AM45" s="922"/>
      <c r="AN45" s="922"/>
      <c r="AO45" s="923"/>
      <c r="AP45" s="172"/>
      <c r="CD45" s="2"/>
      <c r="CE45" s="2"/>
      <c r="CF45" s="2"/>
      <c r="CG45" s="2"/>
      <c r="CH45" s="2"/>
    </row>
    <row r="46" spans="2:86" ht="12" customHeight="1" x14ac:dyDescent="0.2">
      <c r="B46" s="159" t="s">
        <v>956</v>
      </c>
      <c r="C46" s="181"/>
      <c r="D46" s="181"/>
      <c r="E46" s="181"/>
      <c r="F46" s="181"/>
      <c r="G46" s="181"/>
      <c r="H46" s="181"/>
      <c r="I46" s="181"/>
      <c r="J46" s="181"/>
      <c r="K46" s="193"/>
      <c r="L46" s="193"/>
      <c r="M46" s="193"/>
      <c r="N46" s="193"/>
      <c r="O46" s="193"/>
      <c r="P46" s="193"/>
      <c r="Q46" s="193"/>
      <c r="R46" s="193"/>
      <c r="S46" s="193"/>
      <c r="T46" s="193"/>
      <c r="U46" s="193"/>
      <c r="V46" s="193"/>
      <c r="W46" s="193"/>
      <c r="X46" s="193"/>
      <c r="Y46" s="193"/>
      <c r="Z46" s="193"/>
      <c r="AA46" s="193"/>
      <c r="AB46" s="193"/>
      <c r="AC46" s="193"/>
      <c r="AD46" s="193"/>
      <c r="AE46" s="193"/>
      <c r="AF46" s="193"/>
      <c r="AG46" s="193"/>
      <c r="AH46" s="193"/>
      <c r="AI46" s="193"/>
      <c r="AJ46" s="193"/>
      <c r="AK46" s="193"/>
      <c r="AL46" s="193"/>
      <c r="AM46" s="193"/>
      <c r="AN46" s="193"/>
      <c r="AO46" s="193"/>
      <c r="AP46" s="172"/>
      <c r="CD46" s="2"/>
      <c r="CE46" s="2"/>
      <c r="CF46" s="2"/>
      <c r="CG46" s="2"/>
      <c r="CH46" s="2"/>
    </row>
    <row r="47" spans="2:86" s="159" customFormat="1" ht="12" customHeight="1" x14ac:dyDescent="0.15">
      <c r="B47" s="2" t="s">
        <v>957</v>
      </c>
      <c r="AP47" s="172"/>
      <c r="AQ47" s="172"/>
      <c r="AR47" s="172"/>
      <c r="AS47" s="172"/>
      <c r="AT47" s="172"/>
      <c r="AU47" s="172"/>
      <c r="AV47" s="172"/>
      <c r="AW47" s="172"/>
      <c r="AX47" s="172"/>
      <c r="AY47" s="172"/>
      <c r="AZ47" s="172"/>
      <c r="BA47" s="172"/>
      <c r="BB47" s="172"/>
      <c r="BC47" s="172"/>
      <c r="BD47" s="172"/>
      <c r="BE47" s="172"/>
      <c r="BF47" s="172"/>
      <c r="BG47" s="172"/>
      <c r="BH47" s="172"/>
      <c r="BI47" s="172"/>
      <c r="BJ47" s="172"/>
      <c r="BK47" s="172"/>
      <c r="BL47" s="172"/>
      <c r="BM47" s="172"/>
      <c r="BN47" s="172"/>
      <c r="BO47" s="172"/>
      <c r="BP47" s="172"/>
      <c r="BQ47" s="172"/>
      <c r="BR47" s="172"/>
      <c r="BS47" s="172"/>
      <c r="BT47" s="172"/>
      <c r="BU47" s="172"/>
      <c r="BV47" s="172"/>
      <c r="BW47" s="172"/>
      <c r="BX47" s="172"/>
      <c r="BY47" s="172"/>
      <c r="BZ47" s="172"/>
      <c r="CA47" s="172"/>
      <c r="CB47" s="172"/>
      <c r="CC47" s="172"/>
    </row>
    <row r="48" spans="2:86" ht="12" customHeight="1" x14ac:dyDescent="0.15">
      <c r="B48" s="2" t="s">
        <v>958</v>
      </c>
      <c r="AP48" s="172"/>
      <c r="CD48" s="2"/>
      <c r="CE48" s="2"/>
      <c r="CF48" s="2"/>
      <c r="CG48" s="2"/>
      <c r="CH48" s="2"/>
    </row>
    <row r="49" spans="2:86" ht="12" customHeight="1" x14ac:dyDescent="0.15">
      <c r="B49" s="2" t="s">
        <v>959</v>
      </c>
      <c r="AP49" s="172"/>
      <c r="CD49" s="2"/>
      <c r="CE49" s="2"/>
      <c r="CF49" s="2"/>
      <c r="CG49" s="2"/>
      <c r="CH49" s="2"/>
    </row>
    <row r="50" spans="2:86" ht="12" customHeight="1" x14ac:dyDescent="0.15">
      <c r="B50" s="2" t="s">
        <v>960</v>
      </c>
    </row>
    <row r="51" spans="2:86" ht="12" customHeight="1" x14ac:dyDescent="0.15">
      <c r="B51" s="2" t="s">
        <v>961</v>
      </c>
    </row>
    <row r="52" spans="2:86" ht="12" customHeight="1" x14ac:dyDescent="0.15">
      <c r="B52" s="2" t="s">
        <v>962</v>
      </c>
    </row>
    <row r="53" spans="2:86" x14ac:dyDescent="0.15">
      <c r="B53" s="2" t="s">
        <v>963</v>
      </c>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9"/>
  <conditionalFormatting sqref="Y11:AB34 AG11:AJ34">
    <cfRule type="expression" dxfId="185" priority="3">
      <formula>$AQ11=2</formula>
    </cfRule>
  </conditionalFormatting>
  <conditionalFormatting sqref="Y11:AF34">
    <cfRule type="expression" dxfId="184" priority="2">
      <formula>$AQ11=3</formula>
    </cfRule>
  </conditionalFormatting>
  <conditionalFormatting sqref="AC11:AJ34">
    <cfRule type="expression" dxfId="183" priority="1">
      <formula>$AQ11=1</formula>
    </cfRule>
  </conditionalFormatting>
  <dataValidations count="2">
    <dataValidation type="list" allowBlank="1" showInputMessage="1" showErrorMessage="1" sqref="N11:O34" xr:uid="{F24BC6AB-640E-48C5-991F-01538BC47E73}">
      <formula1>INDIRECT(L11)</formula1>
    </dataValidation>
    <dataValidation type="list" allowBlank="1" showInputMessage="1" showErrorMessage="1" sqref="Y11:AB34" xr:uid="{58AAD8E0-2444-4D0F-927E-6955978D5F1F}">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1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F377AB-508A-46A7-8D23-2F5D1C44520A}">
  <sheetPr codeName="Sheet167"/>
  <dimension ref="B1:CH53"/>
  <sheetViews>
    <sheetView showGridLines="0" showZeros="0" view="pageBreakPreview" zoomScale="85" zoomScaleNormal="85" zoomScaleSheetLayoutView="85"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1" customWidth="1"/>
    <col min="43" max="86" width="4.125" style="172" customWidth="1"/>
    <col min="87" max="99" width="8" style="2" customWidth="1"/>
    <col min="100" max="110" width="9" style="2"/>
    <col min="111" max="111" width="14" style="2" bestFit="1" customWidth="1"/>
    <col min="112" max="16384" width="9" style="2"/>
  </cols>
  <sheetData>
    <row r="1" spans="2:86" ht="12" customHeight="1" x14ac:dyDescent="0.15">
      <c r="AU1" s="860" t="s">
        <v>909</v>
      </c>
      <c r="AV1" s="861" t="s">
        <v>910</v>
      </c>
      <c r="AW1" s="861"/>
      <c r="AX1" s="861"/>
      <c r="AY1" s="855" t="s">
        <v>911</v>
      </c>
      <c r="AZ1" s="855"/>
      <c r="BA1" s="855"/>
      <c r="BB1" s="855"/>
      <c r="BC1" s="855"/>
      <c r="BD1" s="855"/>
      <c r="BE1" s="855"/>
      <c r="BF1" s="855"/>
      <c r="BG1" s="855"/>
      <c r="BH1" s="855"/>
      <c r="BI1" s="855"/>
      <c r="BJ1" s="855"/>
      <c r="BK1" s="855" t="s">
        <v>912</v>
      </c>
      <c r="BL1" s="855"/>
      <c r="BM1" s="855"/>
      <c r="BN1" s="855"/>
      <c r="BO1" s="855"/>
      <c r="BP1" s="855"/>
      <c r="BQ1" s="855"/>
      <c r="BR1" s="855"/>
      <c r="BS1" s="855"/>
      <c r="BT1" s="855"/>
      <c r="BU1" s="855"/>
      <c r="BV1" s="855"/>
      <c r="BW1" s="857"/>
      <c r="BX1" s="857"/>
      <c r="BY1" s="857"/>
      <c r="BZ1" s="857"/>
      <c r="CA1" s="857"/>
      <c r="CB1" s="857"/>
      <c r="CC1" s="857"/>
      <c r="CD1" s="857"/>
      <c r="CE1" s="857"/>
      <c r="CF1" s="857"/>
      <c r="CG1" s="857"/>
      <c r="CH1" s="857"/>
    </row>
    <row r="2" spans="2:86" ht="8.25" customHeight="1" x14ac:dyDescent="0.15">
      <c r="AU2" s="860"/>
      <c r="AV2" s="861" t="s">
        <v>913</v>
      </c>
      <c r="AW2" s="862" t="s">
        <v>914</v>
      </c>
      <c r="AX2" s="862" t="s">
        <v>915</v>
      </c>
      <c r="AY2" s="855" t="s">
        <v>916</v>
      </c>
      <c r="AZ2" s="855"/>
      <c r="BA2" s="855"/>
      <c r="BB2" s="855"/>
      <c r="BC2" s="855"/>
      <c r="BD2" s="855"/>
      <c r="BE2" s="855"/>
      <c r="BF2" s="855"/>
      <c r="BG2" s="855"/>
      <c r="BH2" s="855"/>
      <c r="BI2" s="855"/>
      <c r="BJ2" s="855"/>
      <c r="BK2" s="855" t="s">
        <v>917</v>
      </c>
      <c r="BL2" s="855"/>
      <c r="BM2" s="855"/>
      <c r="BN2" s="855"/>
      <c r="BO2" s="855" t="s">
        <v>918</v>
      </c>
      <c r="BP2" s="855"/>
      <c r="BQ2" s="855"/>
      <c r="BR2" s="855"/>
      <c r="BS2" s="855"/>
      <c r="BT2" s="855"/>
      <c r="BU2" s="855"/>
      <c r="BV2" s="855"/>
      <c r="BW2" s="856"/>
      <c r="BX2" s="856"/>
      <c r="BY2" s="856"/>
      <c r="BZ2" s="856"/>
      <c r="CA2" s="857"/>
      <c r="CB2" s="857"/>
      <c r="CC2" s="857"/>
      <c r="CD2" s="857"/>
      <c r="CE2" s="857"/>
      <c r="CF2" s="857"/>
      <c r="CG2" s="857"/>
      <c r="CH2" s="857"/>
    </row>
    <row r="3" spans="2:86" ht="24.95" customHeight="1" x14ac:dyDescent="0.15">
      <c r="B3" s="568" t="s">
        <v>919</v>
      </c>
      <c r="C3" s="858"/>
      <c r="D3" s="858"/>
      <c r="E3" s="859"/>
      <c r="F3" s="859"/>
      <c r="G3" s="859"/>
      <c r="H3" s="859"/>
      <c r="I3" s="859"/>
      <c r="J3" s="859"/>
      <c r="K3" s="858"/>
      <c r="L3" s="858"/>
      <c r="M3" s="858"/>
      <c r="N3" s="858"/>
      <c r="O3" s="858"/>
      <c r="P3" s="858"/>
      <c r="Q3" s="858"/>
      <c r="R3" s="858"/>
      <c r="S3" s="858"/>
      <c r="T3" s="858"/>
      <c r="U3" s="858"/>
      <c r="V3" s="858"/>
      <c r="W3" s="858"/>
      <c r="X3" s="858"/>
      <c r="Y3" s="858"/>
      <c r="Z3" s="858"/>
      <c r="AA3" s="858"/>
      <c r="AB3" s="858"/>
      <c r="AC3" s="858"/>
      <c r="AD3" s="858"/>
      <c r="AE3" s="858"/>
      <c r="AF3" s="858"/>
      <c r="AG3" s="858"/>
      <c r="AH3" s="858"/>
      <c r="AI3" s="858"/>
      <c r="AJ3" s="858"/>
      <c r="AK3" s="858"/>
      <c r="AL3" s="858"/>
      <c r="AM3" s="858"/>
      <c r="AN3" s="858"/>
      <c r="AO3" s="858"/>
      <c r="AU3" s="860"/>
      <c r="AV3" s="861"/>
      <c r="AW3" s="862"/>
      <c r="AX3" s="862"/>
      <c r="AY3" s="855" t="s">
        <v>920</v>
      </c>
      <c r="AZ3" s="855"/>
      <c r="BA3" s="855"/>
      <c r="BB3" s="855"/>
      <c r="BC3" s="855" t="s">
        <v>921</v>
      </c>
      <c r="BD3" s="855"/>
      <c r="BE3" s="855"/>
      <c r="BF3" s="855"/>
      <c r="BG3" s="855" t="s">
        <v>922</v>
      </c>
      <c r="BH3" s="855"/>
      <c r="BI3" s="855"/>
      <c r="BJ3" s="855"/>
      <c r="BK3" s="855" t="s">
        <v>923</v>
      </c>
      <c r="BL3" s="855"/>
      <c r="BM3" s="855"/>
      <c r="BN3" s="855"/>
      <c r="BO3" s="855" t="s">
        <v>921</v>
      </c>
      <c r="BP3" s="855"/>
      <c r="BQ3" s="855"/>
      <c r="BR3" s="855"/>
      <c r="BS3" s="855" t="s">
        <v>922</v>
      </c>
      <c r="BT3" s="855"/>
      <c r="BU3" s="855"/>
      <c r="BV3" s="855"/>
      <c r="BW3" s="857"/>
      <c r="BX3" s="857"/>
      <c r="BY3" s="857"/>
      <c r="BZ3" s="857"/>
      <c r="CA3" s="857"/>
      <c r="CB3" s="857"/>
      <c r="CC3" s="857"/>
      <c r="CD3" s="857"/>
      <c r="CE3" s="857"/>
      <c r="CF3" s="857"/>
      <c r="CG3" s="857"/>
      <c r="CH3" s="857"/>
    </row>
    <row r="4" spans="2:86" ht="18" customHeight="1" x14ac:dyDescent="0.15">
      <c r="B4" s="401" t="s">
        <v>8</v>
      </c>
      <c r="C4" s="401"/>
      <c r="D4" s="401"/>
      <c r="E4" s="624" t="s">
        <v>542</v>
      </c>
      <c r="F4" s="625"/>
      <c r="G4" s="625"/>
      <c r="H4" s="625"/>
      <c r="I4" s="625"/>
      <c r="J4" s="626"/>
      <c r="K4" s="496" t="s">
        <v>9</v>
      </c>
      <c r="L4" s="496"/>
      <c r="M4" s="496"/>
      <c r="N4" s="648" t="s">
        <v>543</v>
      </c>
      <c r="O4" s="648"/>
      <c r="P4" s="648"/>
      <c r="Q4" s="648"/>
      <c r="R4" s="648"/>
      <c r="S4" s="648"/>
      <c r="T4" s="498" t="s">
        <v>924</v>
      </c>
      <c r="U4" s="499"/>
      <c r="V4" s="499"/>
      <c r="W4" s="499"/>
      <c r="X4" s="500"/>
      <c r="Y4" s="870" t="s">
        <v>545</v>
      </c>
      <c r="Z4" s="870"/>
      <c r="AA4" s="870"/>
      <c r="AB4" s="870"/>
      <c r="AC4" s="870"/>
      <c r="AD4" s="870"/>
      <c r="AE4" s="870"/>
      <c r="AF4" s="870"/>
      <c r="AG4" s="498" t="s">
        <v>546</v>
      </c>
      <c r="AH4" s="499"/>
      <c r="AI4" s="499"/>
      <c r="AJ4" s="500"/>
      <c r="AK4" s="863">
        <v>45621</v>
      </c>
      <c r="AL4" s="864"/>
      <c r="AM4" s="864"/>
      <c r="AN4" s="864"/>
      <c r="AO4" s="865"/>
      <c r="AU4" s="860"/>
      <c r="AV4" s="861"/>
      <c r="AW4" s="862"/>
      <c r="AX4" s="862"/>
      <c r="AY4" s="173" t="s">
        <v>925</v>
      </c>
      <c r="AZ4" s="173" t="s">
        <v>926</v>
      </c>
      <c r="BA4" s="173" t="s">
        <v>927</v>
      </c>
      <c r="BB4" s="173" t="s">
        <v>928</v>
      </c>
      <c r="BC4" s="173" t="s">
        <v>925</v>
      </c>
      <c r="BD4" s="173" t="s">
        <v>926</v>
      </c>
      <c r="BE4" s="173" t="s">
        <v>927</v>
      </c>
      <c r="BF4" s="173" t="s">
        <v>928</v>
      </c>
      <c r="BG4" s="173" t="s">
        <v>925</v>
      </c>
      <c r="BH4" s="173" t="s">
        <v>926</v>
      </c>
      <c r="BI4" s="173" t="s">
        <v>927</v>
      </c>
      <c r="BJ4" s="173" t="s">
        <v>928</v>
      </c>
      <c r="BK4" s="173" t="s">
        <v>925</v>
      </c>
      <c r="BL4" s="173" t="s">
        <v>926</v>
      </c>
      <c r="BM4" s="173" t="s">
        <v>927</v>
      </c>
      <c r="BN4" s="173" t="s">
        <v>928</v>
      </c>
      <c r="BO4" s="173" t="s">
        <v>925</v>
      </c>
      <c r="BP4" s="173" t="s">
        <v>926</v>
      </c>
      <c r="BQ4" s="173" t="s">
        <v>927</v>
      </c>
      <c r="BR4" s="173" t="s">
        <v>928</v>
      </c>
      <c r="BS4" s="173" t="s">
        <v>925</v>
      </c>
      <c r="BT4" s="173" t="s">
        <v>926</v>
      </c>
      <c r="BU4" s="173" t="s">
        <v>927</v>
      </c>
      <c r="BV4" s="173" t="s">
        <v>928</v>
      </c>
      <c r="BW4" s="5"/>
      <c r="BX4" s="5"/>
      <c r="BY4" s="5"/>
      <c r="BZ4" s="5"/>
      <c r="CA4" s="5"/>
      <c r="CB4" s="5"/>
      <c r="CC4" s="5"/>
      <c r="CD4" s="5"/>
      <c r="CE4" s="5"/>
      <c r="CF4" s="5"/>
      <c r="CG4" s="5"/>
      <c r="CH4" s="5"/>
    </row>
    <row r="5" spans="2:86" ht="18" customHeight="1" x14ac:dyDescent="0.15">
      <c r="B5" s="409" t="s">
        <v>0</v>
      </c>
      <c r="C5" s="409"/>
      <c r="D5" s="409"/>
      <c r="E5" s="634" t="s">
        <v>547</v>
      </c>
      <c r="F5" s="635"/>
      <c r="G5" s="635"/>
      <c r="H5" s="635"/>
      <c r="I5" s="635"/>
      <c r="J5" s="636"/>
      <c r="K5" s="528" t="s">
        <v>1</v>
      </c>
      <c r="L5" s="528"/>
      <c r="M5" s="528"/>
      <c r="N5" s="648" t="s">
        <v>548</v>
      </c>
      <c r="O5" s="648"/>
      <c r="P5" s="648"/>
      <c r="Q5" s="648"/>
      <c r="R5" s="648"/>
      <c r="S5" s="648"/>
      <c r="T5" s="501"/>
      <c r="U5" s="502"/>
      <c r="V5" s="502"/>
      <c r="W5" s="502"/>
      <c r="X5" s="503"/>
      <c r="Y5" s="869" t="s">
        <v>549</v>
      </c>
      <c r="Z5" s="869"/>
      <c r="AA5" s="869"/>
      <c r="AB5" s="869"/>
      <c r="AC5" s="869"/>
      <c r="AD5" s="869"/>
      <c r="AE5" s="869"/>
      <c r="AF5" s="869"/>
      <c r="AG5" s="632"/>
      <c r="AH5" s="650"/>
      <c r="AI5" s="650"/>
      <c r="AJ5" s="633"/>
      <c r="AK5" s="866"/>
      <c r="AL5" s="867"/>
      <c r="AM5" s="867"/>
      <c r="AN5" s="867"/>
      <c r="AO5" s="868"/>
      <c r="AU5" s="860"/>
      <c r="AV5" s="174" t="str">
        <f>N7</f>
        <v>S068</v>
      </c>
      <c r="AW5" s="175">
        <f>R7</f>
        <v>10.5</v>
      </c>
      <c r="AX5" s="176" t="str">
        <f>AM35</f>
        <v>Ⅱ</v>
      </c>
      <c r="AY5" s="176">
        <f>Y37</f>
        <v>0</v>
      </c>
      <c r="AZ5" s="176">
        <f t="shared" ref="AZ5:BJ5" si="0">Z37</f>
        <v>0</v>
      </c>
      <c r="BA5" s="176">
        <f t="shared" si="0"/>
        <v>0</v>
      </c>
      <c r="BB5" s="176">
        <f>AB37</f>
        <v>0</v>
      </c>
      <c r="BC5" s="176">
        <f t="shared" si="0"/>
        <v>0</v>
      </c>
      <c r="BD5" s="176">
        <f>AD37</f>
        <v>0</v>
      </c>
      <c r="BE5" s="176">
        <f>AE37</f>
        <v>1</v>
      </c>
      <c r="BF5" s="176">
        <f t="shared" si="0"/>
        <v>1</v>
      </c>
      <c r="BG5" s="176">
        <f t="shared" si="0"/>
        <v>0</v>
      </c>
      <c r="BH5" s="176">
        <f t="shared" si="0"/>
        <v>0</v>
      </c>
      <c r="BI5" s="176">
        <f>AI37</f>
        <v>0</v>
      </c>
      <c r="BJ5" s="176">
        <f t="shared" si="0"/>
        <v>0</v>
      </c>
      <c r="BK5" s="176" t="str">
        <f>IF(Y37&gt;0,R7,"")</f>
        <v/>
      </c>
      <c r="BL5" s="177" t="str">
        <f>IF(Y37&gt;0,"",IF(Z37&gt;0,R7,""))</f>
        <v/>
      </c>
      <c r="BM5" s="177" t="str">
        <f>IF(Y37+Z37&gt;0,"",IF(AA37&gt;0,R7,""))</f>
        <v/>
      </c>
      <c r="BN5" s="177" t="str">
        <f>IF(Y37+Z37+AA37&gt;0,"",IF(AB37&gt;0,R7,""))</f>
        <v/>
      </c>
      <c r="BO5" s="176">
        <f>AC35</f>
        <v>0</v>
      </c>
      <c r="BP5" s="176">
        <f t="shared" ref="BP5:BQ5" si="1">AD35</f>
        <v>0</v>
      </c>
      <c r="BQ5" s="176">
        <f t="shared" si="1"/>
        <v>2.5000000000000001E-3</v>
      </c>
      <c r="BR5" s="176">
        <f>AF35</f>
        <v>0.02</v>
      </c>
      <c r="BS5" s="176">
        <f>AG35</f>
        <v>0</v>
      </c>
      <c r="BT5" s="176">
        <f>AH35</f>
        <v>0</v>
      </c>
      <c r="BU5" s="176">
        <f>AI35</f>
        <v>0</v>
      </c>
      <c r="BV5" s="176">
        <f>AJ35</f>
        <v>0</v>
      </c>
      <c r="BW5" s="178"/>
      <c r="BX5" s="179"/>
      <c r="BY5" s="179"/>
      <c r="BZ5" s="179"/>
      <c r="CA5" s="180"/>
      <c r="CB5" s="180"/>
      <c r="CC5" s="180"/>
      <c r="CD5" s="180"/>
      <c r="CE5" s="180"/>
      <c r="CF5" s="180"/>
      <c r="CG5" s="180"/>
      <c r="CH5" s="180"/>
    </row>
    <row r="6" spans="2:86" ht="12" customHeight="1" x14ac:dyDescent="0.15">
      <c r="B6" s="871" t="s">
        <v>929</v>
      </c>
      <c r="C6" s="873"/>
      <c r="D6" s="874"/>
      <c r="E6" s="875"/>
      <c r="F6" s="875"/>
      <c r="G6" s="875"/>
      <c r="H6" s="875"/>
      <c r="I6" s="875"/>
      <c r="J6" s="876"/>
      <c r="K6" s="881" t="s">
        <v>930</v>
      </c>
      <c r="L6" s="882"/>
      <c r="M6" s="882"/>
      <c r="N6" s="882"/>
      <c r="O6" s="882"/>
      <c r="P6" s="882"/>
      <c r="Q6" s="882"/>
      <c r="R6" s="882"/>
      <c r="S6" s="882"/>
      <c r="T6" s="882"/>
      <c r="U6" s="882"/>
      <c r="V6" s="882"/>
      <c r="W6" s="882"/>
      <c r="X6" s="882"/>
      <c r="Y6" s="882"/>
      <c r="Z6" s="882"/>
      <c r="AA6" s="882"/>
      <c r="AB6" s="882"/>
      <c r="AC6" s="882"/>
      <c r="AD6" s="882"/>
      <c r="AE6" s="882"/>
      <c r="AF6" s="882"/>
      <c r="AG6" s="882"/>
      <c r="AH6" s="882"/>
      <c r="AI6" s="882"/>
      <c r="AJ6" s="882"/>
      <c r="AK6" s="882"/>
      <c r="AL6" s="882"/>
      <c r="AM6" s="882"/>
      <c r="AN6" s="882"/>
      <c r="AO6" s="883"/>
      <c r="AP6" s="2"/>
    </row>
    <row r="7" spans="2:86" ht="12" customHeight="1" x14ac:dyDescent="0.15">
      <c r="B7" s="872"/>
      <c r="C7" s="877"/>
      <c r="D7" s="875"/>
      <c r="E7" s="875"/>
      <c r="F7" s="875"/>
      <c r="G7" s="875"/>
      <c r="H7" s="875"/>
      <c r="I7" s="875"/>
      <c r="J7" s="876"/>
      <c r="K7" s="884" t="s">
        <v>931</v>
      </c>
      <c r="L7" s="885"/>
      <c r="M7" s="886"/>
      <c r="N7" s="887" t="s">
        <v>648</v>
      </c>
      <c r="O7" s="888"/>
      <c r="P7" s="884" t="s">
        <v>932</v>
      </c>
      <c r="Q7" s="886"/>
      <c r="R7" s="889">
        <v>10.5</v>
      </c>
      <c r="S7" s="890"/>
      <c r="T7" s="891"/>
      <c r="U7" s="892" t="s">
        <v>933</v>
      </c>
      <c r="V7" s="893"/>
      <c r="W7" s="892" t="s">
        <v>934</v>
      </c>
      <c r="X7" s="893"/>
      <c r="Y7" s="886" t="s">
        <v>935</v>
      </c>
      <c r="Z7" s="898"/>
      <c r="AA7" s="898"/>
      <c r="AB7" s="898"/>
      <c r="AC7" s="892" t="s">
        <v>936</v>
      </c>
      <c r="AD7" s="899"/>
      <c r="AE7" s="899"/>
      <c r="AF7" s="899"/>
      <c r="AG7" s="899"/>
      <c r="AH7" s="899"/>
      <c r="AI7" s="899"/>
      <c r="AJ7" s="893"/>
      <c r="AK7" s="892" t="s">
        <v>937</v>
      </c>
      <c r="AL7" s="899"/>
      <c r="AM7" s="899"/>
      <c r="AN7" s="901"/>
      <c r="AO7" s="902"/>
      <c r="AP7" s="2"/>
      <c r="AW7" s="182"/>
    </row>
    <row r="8" spans="2:86" ht="12" customHeight="1" x14ac:dyDescent="0.15">
      <c r="B8" s="872"/>
      <c r="C8" s="877"/>
      <c r="D8" s="875"/>
      <c r="E8" s="875"/>
      <c r="F8" s="875"/>
      <c r="G8" s="875"/>
      <c r="H8" s="875"/>
      <c r="I8" s="875"/>
      <c r="J8" s="876"/>
      <c r="K8" s="898" t="s">
        <v>731</v>
      </c>
      <c r="L8" s="898" t="s">
        <v>560</v>
      </c>
      <c r="M8" s="898"/>
      <c r="N8" s="898" t="s">
        <v>561</v>
      </c>
      <c r="O8" s="898"/>
      <c r="P8" s="898" t="s">
        <v>938</v>
      </c>
      <c r="Q8" s="898"/>
      <c r="R8" s="898" t="s">
        <v>939</v>
      </c>
      <c r="S8" s="898"/>
      <c r="T8" s="898"/>
      <c r="U8" s="894"/>
      <c r="V8" s="895"/>
      <c r="W8" s="894"/>
      <c r="X8" s="895"/>
      <c r="Y8" s="886"/>
      <c r="Z8" s="898"/>
      <c r="AA8" s="898"/>
      <c r="AB8" s="898"/>
      <c r="AC8" s="896"/>
      <c r="AD8" s="900"/>
      <c r="AE8" s="900"/>
      <c r="AF8" s="900"/>
      <c r="AG8" s="900"/>
      <c r="AH8" s="900"/>
      <c r="AI8" s="900"/>
      <c r="AJ8" s="897"/>
      <c r="AK8" s="894"/>
      <c r="AL8" s="903"/>
      <c r="AM8" s="903"/>
      <c r="AN8" s="904"/>
      <c r="AO8" s="905"/>
      <c r="AP8" s="2"/>
    </row>
    <row r="9" spans="2:86" ht="12" customHeight="1" x14ac:dyDescent="0.15">
      <c r="B9" s="872"/>
      <c r="C9" s="877"/>
      <c r="D9" s="875"/>
      <c r="E9" s="875"/>
      <c r="F9" s="875"/>
      <c r="G9" s="875"/>
      <c r="H9" s="875"/>
      <c r="I9" s="875"/>
      <c r="J9" s="876"/>
      <c r="K9" s="898"/>
      <c r="L9" s="898"/>
      <c r="M9" s="898"/>
      <c r="N9" s="898"/>
      <c r="O9" s="898"/>
      <c r="P9" s="898"/>
      <c r="Q9" s="898"/>
      <c r="R9" s="898"/>
      <c r="S9" s="898"/>
      <c r="T9" s="898"/>
      <c r="U9" s="894"/>
      <c r="V9" s="895"/>
      <c r="W9" s="894"/>
      <c r="X9" s="895"/>
      <c r="Y9" s="886" t="s">
        <v>940</v>
      </c>
      <c r="Z9" s="898"/>
      <c r="AA9" s="898"/>
      <c r="AB9" s="898"/>
      <c r="AC9" s="898" t="s">
        <v>941</v>
      </c>
      <c r="AD9" s="898"/>
      <c r="AE9" s="898"/>
      <c r="AF9" s="898"/>
      <c r="AG9" s="898" t="s">
        <v>942</v>
      </c>
      <c r="AH9" s="898"/>
      <c r="AI9" s="898"/>
      <c r="AJ9" s="898"/>
      <c r="AK9" s="894"/>
      <c r="AL9" s="903"/>
      <c r="AM9" s="903"/>
      <c r="AN9" s="904"/>
      <c r="AO9" s="905"/>
      <c r="AP9" s="2"/>
    </row>
    <row r="10" spans="2:86" ht="12" customHeight="1" x14ac:dyDescent="0.15">
      <c r="B10" s="872"/>
      <c r="C10" s="877"/>
      <c r="D10" s="875"/>
      <c r="E10" s="875"/>
      <c r="F10" s="875"/>
      <c r="G10" s="875"/>
      <c r="H10" s="875"/>
      <c r="I10" s="875"/>
      <c r="J10" s="876"/>
      <c r="K10" s="898"/>
      <c r="L10" s="898"/>
      <c r="M10" s="898"/>
      <c r="N10" s="898"/>
      <c r="O10" s="898"/>
      <c r="P10" s="898"/>
      <c r="Q10" s="898"/>
      <c r="R10" s="898"/>
      <c r="S10" s="898"/>
      <c r="T10" s="898"/>
      <c r="U10" s="896"/>
      <c r="V10" s="897"/>
      <c r="W10" s="896"/>
      <c r="X10" s="897"/>
      <c r="Y10" s="183" t="s">
        <v>527</v>
      </c>
      <c r="Z10" s="184" t="s">
        <v>526</v>
      </c>
      <c r="AA10" s="184" t="s">
        <v>943</v>
      </c>
      <c r="AB10" s="184" t="s">
        <v>944</v>
      </c>
      <c r="AC10" s="184" t="s">
        <v>527</v>
      </c>
      <c r="AD10" s="184" t="s">
        <v>526</v>
      </c>
      <c r="AE10" s="184" t="s">
        <v>943</v>
      </c>
      <c r="AF10" s="184" t="s">
        <v>944</v>
      </c>
      <c r="AG10" s="184" t="s">
        <v>527</v>
      </c>
      <c r="AH10" s="184" t="s">
        <v>526</v>
      </c>
      <c r="AI10" s="184" t="s">
        <v>943</v>
      </c>
      <c r="AJ10" s="184" t="s">
        <v>944</v>
      </c>
      <c r="AK10" s="896"/>
      <c r="AL10" s="900"/>
      <c r="AM10" s="900"/>
      <c r="AN10" s="906"/>
      <c r="AO10" s="907"/>
      <c r="AP10" s="2"/>
    </row>
    <row r="11" spans="2:86" ht="12" customHeight="1" x14ac:dyDescent="0.15">
      <c r="B11" s="872"/>
      <c r="C11" s="877"/>
      <c r="D11" s="875"/>
      <c r="E11" s="875"/>
      <c r="F11" s="875"/>
      <c r="G11" s="875"/>
      <c r="H11" s="875"/>
      <c r="I11" s="875"/>
      <c r="J11" s="876"/>
      <c r="K11" s="185">
        <v>1</v>
      </c>
      <c r="L11" s="908" t="s">
        <v>574</v>
      </c>
      <c r="M11" s="910"/>
      <c r="N11" s="908" t="s">
        <v>595</v>
      </c>
      <c r="O11" s="910"/>
      <c r="P11" s="908" t="s">
        <v>576</v>
      </c>
      <c r="Q11" s="910"/>
      <c r="R11" s="606" t="s">
        <v>269</v>
      </c>
      <c r="S11" s="606"/>
      <c r="T11" s="606"/>
      <c r="U11" s="908" t="s">
        <v>582</v>
      </c>
      <c r="V11" s="910"/>
      <c r="W11" s="908"/>
      <c r="X11" s="910"/>
      <c r="Y11" s="186"/>
      <c r="Z11" s="187"/>
      <c r="AA11" s="187"/>
      <c r="AB11" s="187"/>
      <c r="AC11" s="188"/>
      <c r="AD11" s="188"/>
      <c r="AE11" s="188">
        <v>2.5000000000000001E-3</v>
      </c>
      <c r="AF11" s="188"/>
      <c r="AG11" s="188"/>
      <c r="AH11" s="188"/>
      <c r="AI11" s="188"/>
      <c r="AJ11" s="188"/>
      <c r="AK11" s="908"/>
      <c r="AL11" s="909"/>
      <c r="AM11" s="909"/>
      <c r="AN11" s="909"/>
      <c r="AO11" s="910"/>
      <c r="AP11" s="2"/>
      <c r="AQ11" s="189">
        <f>IF(P11="材質劣化",2,IF(P11="漏水",3,1))</f>
        <v>2</v>
      </c>
    </row>
    <row r="12" spans="2:86" ht="12" customHeight="1" x14ac:dyDescent="0.15">
      <c r="B12" s="872"/>
      <c r="C12" s="877"/>
      <c r="D12" s="875"/>
      <c r="E12" s="875"/>
      <c r="F12" s="875"/>
      <c r="G12" s="875"/>
      <c r="H12" s="875"/>
      <c r="I12" s="875"/>
      <c r="J12" s="876"/>
      <c r="K12" s="185">
        <v>2</v>
      </c>
      <c r="L12" s="908" t="s">
        <v>574</v>
      </c>
      <c r="M12" s="910"/>
      <c r="N12" s="908" t="s">
        <v>585</v>
      </c>
      <c r="O12" s="910"/>
      <c r="P12" s="908" t="s">
        <v>576</v>
      </c>
      <c r="Q12" s="910"/>
      <c r="R12" s="606" t="s">
        <v>269</v>
      </c>
      <c r="S12" s="606"/>
      <c r="T12" s="606"/>
      <c r="U12" s="908" t="s">
        <v>579</v>
      </c>
      <c r="V12" s="910"/>
      <c r="W12" s="908"/>
      <c r="X12" s="910"/>
      <c r="Y12" s="186"/>
      <c r="Z12" s="187"/>
      <c r="AA12" s="187"/>
      <c r="AB12" s="187"/>
      <c r="AC12" s="188"/>
      <c r="AD12" s="188"/>
      <c r="AE12" s="188"/>
      <c r="AF12" s="188">
        <v>0.02</v>
      </c>
      <c r="AG12" s="188"/>
      <c r="AH12" s="188"/>
      <c r="AI12" s="188"/>
      <c r="AJ12" s="188"/>
      <c r="AK12" s="908"/>
      <c r="AL12" s="909"/>
      <c r="AM12" s="909"/>
      <c r="AN12" s="909"/>
      <c r="AO12" s="910"/>
      <c r="AP12" s="2"/>
      <c r="AQ12" s="189">
        <f>IF(P12="材質劣化",2,IF(P12="漏水",3,1))</f>
        <v>2</v>
      </c>
    </row>
    <row r="13" spans="2:86" ht="12" customHeight="1" x14ac:dyDescent="0.15">
      <c r="B13" s="872"/>
      <c r="C13" s="877"/>
      <c r="D13" s="875"/>
      <c r="E13" s="875"/>
      <c r="F13" s="875"/>
      <c r="G13" s="875"/>
      <c r="H13" s="875"/>
      <c r="I13" s="875"/>
      <c r="J13" s="876"/>
      <c r="K13" s="185"/>
      <c r="L13" s="908"/>
      <c r="M13" s="910"/>
      <c r="N13" s="908"/>
      <c r="O13" s="910"/>
      <c r="P13" s="908"/>
      <c r="Q13" s="910"/>
      <c r="R13" s="604"/>
      <c r="S13" s="620"/>
      <c r="T13" s="605"/>
      <c r="U13" s="908"/>
      <c r="V13" s="910"/>
      <c r="W13" s="908"/>
      <c r="X13" s="910"/>
      <c r="Y13" s="186"/>
      <c r="Z13" s="187"/>
      <c r="AA13" s="187"/>
      <c r="AB13" s="187"/>
      <c r="AC13" s="188"/>
      <c r="AD13" s="188"/>
      <c r="AE13" s="188"/>
      <c r="AF13" s="188"/>
      <c r="AG13" s="188"/>
      <c r="AH13" s="188"/>
      <c r="AI13" s="188"/>
      <c r="AJ13" s="188"/>
      <c r="AK13" s="908"/>
      <c r="AL13" s="909"/>
      <c r="AM13" s="909"/>
      <c r="AN13" s="909"/>
      <c r="AO13" s="910"/>
      <c r="AP13" s="2"/>
      <c r="AQ13" s="189">
        <f t="shared" ref="AQ13:AQ34" si="2">IF(P13="材質劣化",2,IF(P13="漏水",3,1))</f>
        <v>1</v>
      </c>
    </row>
    <row r="14" spans="2:86" ht="12" customHeight="1" x14ac:dyDescent="0.15">
      <c r="B14" s="872"/>
      <c r="C14" s="877"/>
      <c r="D14" s="875"/>
      <c r="E14" s="875"/>
      <c r="F14" s="875"/>
      <c r="G14" s="875"/>
      <c r="H14" s="875"/>
      <c r="I14" s="875"/>
      <c r="J14" s="876"/>
      <c r="K14" s="185"/>
      <c r="L14" s="908"/>
      <c r="M14" s="910"/>
      <c r="N14" s="908"/>
      <c r="O14" s="910"/>
      <c r="P14" s="908"/>
      <c r="Q14" s="910"/>
      <c r="R14" s="604"/>
      <c r="S14" s="620"/>
      <c r="T14" s="605"/>
      <c r="U14" s="908"/>
      <c r="V14" s="910"/>
      <c r="W14" s="908"/>
      <c r="X14" s="910"/>
      <c r="Y14" s="186"/>
      <c r="Z14" s="187"/>
      <c r="AA14" s="187"/>
      <c r="AB14" s="187"/>
      <c r="AC14" s="188"/>
      <c r="AD14" s="188"/>
      <c r="AE14" s="188"/>
      <c r="AF14" s="188"/>
      <c r="AG14" s="188"/>
      <c r="AH14" s="188"/>
      <c r="AI14" s="188"/>
      <c r="AJ14" s="188"/>
      <c r="AK14" s="908"/>
      <c r="AL14" s="909"/>
      <c r="AM14" s="909"/>
      <c r="AN14" s="909"/>
      <c r="AO14" s="910"/>
      <c r="AP14" s="2"/>
      <c r="AQ14" s="189">
        <f t="shared" si="2"/>
        <v>1</v>
      </c>
    </row>
    <row r="15" spans="2:86" ht="12" customHeight="1" x14ac:dyDescent="0.15">
      <c r="B15" s="872"/>
      <c r="C15" s="877"/>
      <c r="D15" s="875"/>
      <c r="E15" s="875"/>
      <c r="F15" s="875"/>
      <c r="G15" s="875"/>
      <c r="H15" s="875"/>
      <c r="I15" s="875"/>
      <c r="J15" s="876"/>
      <c r="K15" s="185"/>
      <c r="L15" s="908"/>
      <c r="M15" s="910"/>
      <c r="N15" s="908"/>
      <c r="O15" s="910"/>
      <c r="P15" s="908"/>
      <c r="Q15" s="910"/>
      <c r="R15" s="604"/>
      <c r="S15" s="620"/>
      <c r="T15" s="605"/>
      <c r="U15" s="908"/>
      <c r="V15" s="910"/>
      <c r="W15" s="908"/>
      <c r="X15" s="910"/>
      <c r="Y15" s="186"/>
      <c r="Z15" s="187"/>
      <c r="AA15" s="187"/>
      <c r="AB15" s="187"/>
      <c r="AC15" s="188"/>
      <c r="AD15" s="188"/>
      <c r="AE15" s="188"/>
      <c r="AF15" s="188"/>
      <c r="AG15" s="188"/>
      <c r="AH15" s="188"/>
      <c r="AI15" s="188"/>
      <c r="AJ15" s="188"/>
      <c r="AK15" s="908"/>
      <c r="AL15" s="909"/>
      <c r="AM15" s="909"/>
      <c r="AN15" s="909"/>
      <c r="AO15" s="910"/>
      <c r="AP15" s="2"/>
      <c r="AQ15" s="189">
        <f t="shared" si="2"/>
        <v>1</v>
      </c>
    </row>
    <row r="16" spans="2:86" ht="12" customHeight="1" x14ac:dyDescent="0.15">
      <c r="B16" s="872"/>
      <c r="C16" s="877"/>
      <c r="D16" s="875"/>
      <c r="E16" s="875"/>
      <c r="F16" s="875"/>
      <c r="G16" s="875"/>
      <c r="H16" s="875"/>
      <c r="I16" s="875"/>
      <c r="J16" s="876"/>
      <c r="K16" s="185"/>
      <c r="L16" s="908"/>
      <c r="M16" s="910"/>
      <c r="N16" s="908"/>
      <c r="O16" s="910"/>
      <c r="P16" s="908"/>
      <c r="Q16" s="910"/>
      <c r="R16" s="604"/>
      <c r="S16" s="620"/>
      <c r="T16" s="605"/>
      <c r="U16" s="908"/>
      <c r="V16" s="910"/>
      <c r="W16" s="908"/>
      <c r="X16" s="910"/>
      <c r="Y16" s="186"/>
      <c r="Z16" s="187"/>
      <c r="AA16" s="187"/>
      <c r="AB16" s="187"/>
      <c r="AC16" s="188"/>
      <c r="AD16" s="188"/>
      <c r="AE16" s="188"/>
      <c r="AF16" s="188"/>
      <c r="AG16" s="188"/>
      <c r="AH16" s="188"/>
      <c r="AI16" s="188"/>
      <c r="AJ16" s="188"/>
      <c r="AK16" s="908"/>
      <c r="AL16" s="909"/>
      <c r="AM16" s="909"/>
      <c r="AN16" s="909"/>
      <c r="AO16" s="910"/>
      <c r="AP16" s="2"/>
      <c r="AQ16" s="189">
        <f t="shared" si="2"/>
        <v>1</v>
      </c>
    </row>
    <row r="17" spans="2:46" ht="12" customHeight="1" x14ac:dyDescent="0.15">
      <c r="B17" s="872"/>
      <c r="C17" s="877"/>
      <c r="D17" s="875"/>
      <c r="E17" s="875"/>
      <c r="F17" s="875"/>
      <c r="G17" s="875"/>
      <c r="H17" s="875"/>
      <c r="I17" s="875"/>
      <c r="J17" s="876"/>
      <c r="K17" s="185"/>
      <c r="L17" s="908"/>
      <c r="M17" s="910"/>
      <c r="N17" s="908"/>
      <c r="O17" s="910"/>
      <c r="P17" s="908"/>
      <c r="Q17" s="910"/>
      <c r="R17" s="604"/>
      <c r="S17" s="620"/>
      <c r="T17" s="605"/>
      <c r="U17" s="908"/>
      <c r="V17" s="910"/>
      <c r="W17" s="908"/>
      <c r="X17" s="910"/>
      <c r="Y17" s="186"/>
      <c r="Z17" s="187"/>
      <c r="AA17" s="187"/>
      <c r="AB17" s="187"/>
      <c r="AC17" s="188"/>
      <c r="AD17" s="188"/>
      <c r="AE17" s="188"/>
      <c r="AF17" s="188"/>
      <c r="AG17" s="188"/>
      <c r="AH17" s="188"/>
      <c r="AI17" s="188"/>
      <c r="AJ17" s="188"/>
      <c r="AK17" s="908"/>
      <c r="AL17" s="909"/>
      <c r="AM17" s="909"/>
      <c r="AN17" s="909"/>
      <c r="AO17" s="910"/>
      <c r="AP17" s="2"/>
      <c r="AQ17" s="189">
        <f t="shared" si="2"/>
        <v>1</v>
      </c>
    </row>
    <row r="18" spans="2:46" ht="12" customHeight="1" x14ac:dyDescent="0.15">
      <c r="B18" s="872"/>
      <c r="C18" s="877"/>
      <c r="D18" s="875"/>
      <c r="E18" s="875"/>
      <c r="F18" s="875"/>
      <c r="G18" s="875"/>
      <c r="H18" s="875"/>
      <c r="I18" s="875"/>
      <c r="J18" s="876"/>
      <c r="K18" s="185"/>
      <c r="L18" s="908"/>
      <c r="M18" s="910"/>
      <c r="N18" s="908"/>
      <c r="O18" s="910"/>
      <c r="P18" s="908"/>
      <c r="Q18" s="910"/>
      <c r="R18" s="604"/>
      <c r="S18" s="620"/>
      <c r="T18" s="605"/>
      <c r="U18" s="908"/>
      <c r="V18" s="910"/>
      <c r="W18" s="908"/>
      <c r="X18" s="910"/>
      <c r="Y18" s="186"/>
      <c r="Z18" s="187"/>
      <c r="AA18" s="187"/>
      <c r="AB18" s="187"/>
      <c r="AC18" s="188"/>
      <c r="AD18" s="188"/>
      <c r="AE18" s="188"/>
      <c r="AF18" s="188"/>
      <c r="AG18" s="188"/>
      <c r="AH18" s="188"/>
      <c r="AI18" s="188"/>
      <c r="AJ18" s="188"/>
      <c r="AK18" s="908"/>
      <c r="AL18" s="909"/>
      <c r="AM18" s="909"/>
      <c r="AN18" s="909"/>
      <c r="AO18" s="910"/>
      <c r="AP18" s="2"/>
      <c r="AQ18" s="189">
        <f t="shared" si="2"/>
        <v>1</v>
      </c>
    </row>
    <row r="19" spans="2:46" ht="12" customHeight="1" x14ac:dyDescent="0.15">
      <c r="B19" s="872"/>
      <c r="C19" s="877"/>
      <c r="D19" s="875"/>
      <c r="E19" s="875"/>
      <c r="F19" s="875"/>
      <c r="G19" s="875"/>
      <c r="H19" s="875"/>
      <c r="I19" s="875"/>
      <c r="J19" s="876"/>
      <c r="K19" s="185"/>
      <c r="L19" s="908"/>
      <c r="M19" s="910"/>
      <c r="N19" s="908"/>
      <c r="O19" s="910"/>
      <c r="P19" s="908"/>
      <c r="Q19" s="910"/>
      <c r="R19" s="604"/>
      <c r="S19" s="620"/>
      <c r="T19" s="605"/>
      <c r="U19" s="908"/>
      <c r="V19" s="910"/>
      <c r="W19" s="908"/>
      <c r="X19" s="910"/>
      <c r="Y19" s="186"/>
      <c r="Z19" s="187"/>
      <c r="AA19" s="187"/>
      <c r="AB19" s="187"/>
      <c r="AC19" s="188"/>
      <c r="AD19" s="188"/>
      <c r="AE19" s="188"/>
      <c r="AF19" s="188"/>
      <c r="AG19" s="188"/>
      <c r="AH19" s="188"/>
      <c r="AI19" s="188"/>
      <c r="AJ19" s="188"/>
      <c r="AK19" s="908"/>
      <c r="AL19" s="909"/>
      <c r="AM19" s="909"/>
      <c r="AN19" s="909"/>
      <c r="AO19" s="910"/>
      <c r="AP19" s="2"/>
      <c r="AQ19" s="189">
        <f t="shared" si="2"/>
        <v>1</v>
      </c>
    </row>
    <row r="20" spans="2:46" ht="12" customHeight="1" x14ac:dyDescent="0.15">
      <c r="B20" s="872"/>
      <c r="C20" s="877"/>
      <c r="D20" s="875"/>
      <c r="E20" s="875"/>
      <c r="F20" s="875"/>
      <c r="G20" s="875"/>
      <c r="H20" s="875"/>
      <c r="I20" s="875"/>
      <c r="J20" s="876"/>
      <c r="K20" s="185"/>
      <c r="L20" s="908"/>
      <c r="M20" s="910"/>
      <c r="N20" s="908"/>
      <c r="O20" s="910"/>
      <c r="P20" s="908"/>
      <c r="Q20" s="910"/>
      <c r="R20" s="604"/>
      <c r="S20" s="620"/>
      <c r="T20" s="605"/>
      <c r="U20" s="908"/>
      <c r="V20" s="910"/>
      <c r="W20" s="908"/>
      <c r="X20" s="910"/>
      <c r="Y20" s="186"/>
      <c r="Z20" s="187"/>
      <c r="AA20" s="187"/>
      <c r="AB20" s="187"/>
      <c r="AC20" s="188"/>
      <c r="AD20" s="188"/>
      <c r="AE20" s="188"/>
      <c r="AF20" s="188"/>
      <c r="AG20" s="188"/>
      <c r="AH20" s="188"/>
      <c r="AI20" s="188"/>
      <c r="AJ20" s="188"/>
      <c r="AK20" s="908"/>
      <c r="AL20" s="909"/>
      <c r="AM20" s="909"/>
      <c r="AN20" s="909"/>
      <c r="AO20" s="910"/>
      <c r="AP20" s="2"/>
      <c r="AQ20" s="189">
        <f t="shared" si="2"/>
        <v>1</v>
      </c>
    </row>
    <row r="21" spans="2:46" ht="12" customHeight="1" x14ac:dyDescent="0.15">
      <c r="B21" s="872"/>
      <c r="C21" s="877"/>
      <c r="D21" s="875"/>
      <c r="E21" s="875"/>
      <c r="F21" s="875"/>
      <c r="G21" s="875"/>
      <c r="H21" s="875"/>
      <c r="I21" s="875"/>
      <c r="J21" s="876"/>
      <c r="K21" s="185"/>
      <c r="L21" s="908"/>
      <c r="M21" s="910"/>
      <c r="N21" s="908"/>
      <c r="O21" s="910"/>
      <c r="P21" s="908"/>
      <c r="Q21" s="910"/>
      <c r="R21" s="604"/>
      <c r="S21" s="620"/>
      <c r="T21" s="605"/>
      <c r="U21" s="908"/>
      <c r="V21" s="910"/>
      <c r="W21" s="908"/>
      <c r="X21" s="910"/>
      <c r="Y21" s="186"/>
      <c r="Z21" s="187"/>
      <c r="AA21" s="187"/>
      <c r="AB21" s="187"/>
      <c r="AC21" s="188"/>
      <c r="AD21" s="188"/>
      <c r="AE21" s="188"/>
      <c r="AF21" s="188"/>
      <c r="AG21" s="188"/>
      <c r="AH21" s="188"/>
      <c r="AI21" s="188"/>
      <c r="AJ21" s="188"/>
      <c r="AK21" s="908"/>
      <c r="AL21" s="909"/>
      <c r="AM21" s="909"/>
      <c r="AN21" s="909"/>
      <c r="AO21" s="910"/>
      <c r="AP21" s="2"/>
      <c r="AQ21" s="189">
        <f>IF(P21="材質劣化",2,IF(P21="漏水",3,1))</f>
        <v>1</v>
      </c>
    </row>
    <row r="22" spans="2:46" ht="12" customHeight="1" x14ac:dyDescent="0.15">
      <c r="B22" s="872"/>
      <c r="C22" s="877"/>
      <c r="D22" s="875"/>
      <c r="E22" s="875"/>
      <c r="F22" s="875"/>
      <c r="G22" s="875"/>
      <c r="H22" s="875"/>
      <c r="I22" s="875"/>
      <c r="J22" s="876"/>
      <c r="K22" s="185"/>
      <c r="L22" s="908"/>
      <c r="M22" s="910"/>
      <c r="N22" s="908"/>
      <c r="O22" s="910"/>
      <c r="P22" s="908"/>
      <c r="Q22" s="910"/>
      <c r="R22" s="604"/>
      <c r="S22" s="620"/>
      <c r="T22" s="605"/>
      <c r="U22" s="908"/>
      <c r="V22" s="910"/>
      <c r="W22" s="908"/>
      <c r="X22" s="910"/>
      <c r="Y22" s="186"/>
      <c r="Z22" s="187"/>
      <c r="AA22" s="187"/>
      <c r="AB22" s="187"/>
      <c r="AC22" s="188"/>
      <c r="AD22" s="188"/>
      <c r="AE22" s="188"/>
      <c r="AF22" s="188"/>
      <c r="AG22" s="188"/>
      <c r="AH22" s="188"/>
      <c r="AI22" s="188"/>
      <c r="AJ22" s="188"/>
      <c r="AK22" s="908"/>
      <c r="AL22" s="909"/>
      <c r="AM22" s="909"/>
      <c r="AN22" s="909"/>
      <c r="AO22" s="910"/>
      <c r="AP22" s="2"/>
      <c r="AQ22" s="189">
        <f t="shared" si="2"/>
        <v>1</v>
      </c>
    </row>
    <row r="23" spans="2:46" ht="12" customHeight="1" x14ac:dyDescent="0.15">
      <c r="B23" s="872"/>
      <c r="C23" s="877"/>
      <c r="D23" s="875"/>
      <c r="E23" s="875"/>
      <c r="F23" s="875"/>
      <c r="G23" s="875"/>
      <c r="H23" s="875"/>
      <c r="I23" s="875"/>
      <c r="J23" s="876"/>
      <c r="K23" s="185"/>
      <c r="L23" s="908"/>
      <c r="M23" s="910"/>
      <c r="N23" s="908"/>
      <c r="O23" s="910"/>
      <c r="P23" s="908"/>
      <c r="Q23" s="910"/>
      <c r="R23" s="604"/>
      <c r="S23" s="620"/>
      <c r="T23" s="605"/>
      <c r="U23" s="908"/>
      <c r="V23" s="910"/>
      <c r="W23" s="908"/>
      <c r="X23" s="910"/>
      <c r="Y23" s="186"/>
      <c r="Z23" s="187"/>
      <c r="AA23" s="187"/>
      <c r="AB23" s="187"/>
      <c r="AC23" s="188"/>
      <c r="AD23" s="188"/>
      <c r="AE23" s="188"/>
      <c r="AF23" s="188"/>
      <c r="AG23" s="188"/>
      <c r="AH23" s="188"/>
      <c r="AI23" s="188"/>
      <c r="AJ23" s="188"/>
      <c r="AK23" s="908"/>
      <c r="AL23" s="909"/>
      <c r="AM23" s="909"/>
      <c r="AN23" s="909"/>
      <c r="AO23" s="910"/>
      <c r="AP23" s="2"/>
      <c r="AQ23" s="189">
        <f t="shared" si="2"/>
        <v>1</v>
      </c>
    </row>
    <row r="24" spans="2:46" ht="12" customHeight="1" x14ac:dyDescent="0.15">
      <c r="B24" s="872"/>
      <c r="C24" s="877"/>
      <c r="D24" s="875"/>
      <c r="E24" s="875"/>
      <c r="F24" s="875"/>
      <c r="G24" s="875"/>
      <c r="H24" s="875"/>
      <c r="I24" s="875"/>
      <c r="J24" s="876"/>
      <c r="K24" s="185"/>
      <c r="L24" s="908"/>
      <c r="M24" s="910"/>
      <c r="N24" s="908"/>
      <c r="O24" s="910"/>
      <c r="P24" s="908"/>
      <c r="Q24" s="910"/>
      <c r="R24" s="604"/>
      <c r="S24" s="620"/>
      <c r="T24" s="605"/>
      <c r="U24" s="908"/>
      <c r="V24" s="910"/>
      <c r="W24" s="908"/>
      <c r="X24" s="910"/>
      <c r="Y24" s="186"/>
      <c r="Z24" s="187"/>
      <c r="AA24" s="187"/>
      <c r="AB24" s="187"/>
      <c r="AC24" s="188"/>
      <c r="AD24" s="188"/>
      <c r="AE24" s="188"/>
      <c r="AF24" s="188"/>
      <c r="AG24" s="188"/>
      <c r="AH24" s="188"/>
      <c r="AI24" s="188"/>
      <c r="AJ24" s="188"/>
      <c r="AK24" s="908"/>
      <c r="AL24" s="909"/>
      <c r="AM24" s="909"/>
      <c r="AN24" s="909"/>
      <c r="AO24" s="910"/>
      <c r="AP24" s="2"/>
      <c r="AQ24" s="189">
        <f t="shared" si="2"/>
        <v>1</v>
      </c>
    </row>
    <row r="25" spans="2:46" ht="12" customHeight="1" x14ac:dyDescent="0.15">
      <c r="B25" s="872"/>
      <c r="C25" s="877"/>
      <c r="D25" s="875"/>
      <c r="E25" s="875"/>
      <c r="F25" s="875"/>
      <c r="G25" s="875"/>
      <c r="H25" s="875"/>
      <c r="I25" s="875"/>
      <c r="J25" s="876"/>
      <c r="K25" s="185"/>
      <c r="L25" s="908"/>
      <c r="M25" s="910"/>
      <c r="N25" s="908"/>
      <c r="O25" s="910"/>
      <c r="P25" s="908"/>
      <c r="Q25" s="910"/>
      <c r="R25" s="604"/>
      <c r="S25" s="620"/>
      <c r="T25" s="605"/>
      <c r="U25" s="908"/>
      <c r="V25" s="910"/>
      <c r="W25" s="908"/>
      <c r="X25" s="910"/>
      <c r="Y25" s="186"/>
      <c r="Z25" s="187"/>
      <c r="AA25" s="187"/>
      <c r="AB25" s="187"/>
      <c r="AC25" s="188"/>
      <c r="AD25" s="188"/>
      <c r="AE25" s="188"/>
      <c r="AF25" s="188"/>
      <c r="AG25" s="188"/>
      <c r="AH25" s="188"/>
      <c r="AI25" s="188"/>
      <c r="AJ25" s="188"/>
      <c r="AK25" s="908"/>
      <c r="AL25" s="909"/>
      <c r="AM25" s="909"/>
      <c r="AN25" s="909"/>
      <c r="AO25" s="910"/>
      <c r="AP25" s="2"/>
      <c r="AQ25" s="189">
        <f t="shared" si="2"/>
        <v>1</v>
      </c>
    </row>
    <row r="26" spans="2:46" ht="12" customHeight="1" x14ac:dyDescent="0.15">
      <c r="B26" s="872"/>
      <c r="C26" s="877"/>
      <c r="D26" s="875"/>
      <c r="E26" s="875"/>
      <c r="F26" s="875"/>
      <c r="G26" s="875"/>
      <c r="H26" s="875"/>
      <c r="I26" s="875"/>
      <c r="J26" s="876"/>
      <c r="K26" s="185"/>
      <c r="L26" s="908"/>
      <c r="M26" s="910"/>
      <c r="N26" s="908"/>
      <c r="O26" s="910"/>
      <c r="P26" s="908"/>
      <c r="Q26" s="910"/>
      <c r="R26" s="604"/>
      <c r="S26" s="620"/>
      <c r="T26" s="605"/>
      <c r="U26" s="908"/>
      <c r="V26" s="910"/>
      <c r="W26" s="908"/>
      <c r="X26" s="910"/>
      <c r="Y26" s="186"/>
      <c r="Z26" s="187"/>
      <c r="AA26" s="187"/>
      <c r="AB26" s="187"/>
      <c r="AC26" s="188"/>
      <c r="AD26" s="188"/>
      <c r="AE26" s="188"/>
      <c r="AF26" s="188"/>
      <c r="AG26" s="188"/>
      <c r="AH26" s="188"/>
      <c r="AI26" s="188"/>
      <c r="AJ26" s="188"/>
      <c r="AK26" s="908"/>
      <c r="AL26" s="909"/>
      <c r="AM26" s="909"/>
      <c r="AN26" s="909"/>
      <c r="AO26" s="910"/>
      <c r="AP26" s="2"/>
      <c r="AQ26" s="189">
        <f t="shared" si="2"/>
        <v>1</v>
      </c>
    </row>
    <row r="27" spans="2:46" ht="12" customHeight="1" x14ac:dyDescent="0.15">
      <c r="B27" s="872"/>
      <c r="C27" s="877"/>
      <c r="D27" s="875"/>
      <c r="E27" s="875"/>
      <c r="F27" s="875"/>
      <c r="G27" s="875"/>
      <c r="H27" s="875"/>
      <c r="I27" s="875"/>
      <c r="J27" s="876"/>
      <c r="K27" s="185"/>
      <c r="L27" s="908"/>
      <c r="M27" s="910"/>
      <c r="N27" s="908"/>
      <c r="O27" s="910"/>
      <c r="P27" s="908"/>
      <c r="Q27" s="910"/>
      <c r="R27" s="604"/>
      <c r="S27" s="620"/>
      <c r="T27" s="605"/>
      <c r="U27" s="908"/>
      <c r="V27" s="910"/>
      <c r="W27" s="908"/>
      <c r="X27" s="910"/>
      <c r="Y27" s="186"/>
      <c r="Z27" s="187"/>
      <c r="AA27" s="187"/>
      <c r="AB27" s="187"/>
      <c r="AC27" s="188"/>
      <c r="AD27" s="188"/>
      <c r="AE27" s="188"/>
      <c r="AF27" s="188"/>
      <c r="AG27" s="188"/>
      <c r="AH27" s="188"/>
      <c r="AI27" s="188"/>
      <c r="AJ27" s="188"/>
      <c r="AK27" s="908"/>
      <c r="AL27" s="909"/>
      <c r="AM27" s="909"/>
      <c r="AN27" s="909"/>
      <c r="AO27" s="910"/>
      <c r="AP27" s="2"/>
      <c r="AQ27" s="189">
        <f t="shared" si="2"/>
        <v>1</v>
      </c>
    </row>
    <row r="28" spans="2:46" ht="12" customHeight="1" x14ac:dyDescent="0.15">
      <c r="B28" s="872"/>
      <c r="C28" s="877"/>
      <c r="D28" s="875"/>
      <c r="E28" s="875"/>
      <c r="F28" s="875"/>
      <c r="G28" s="875"/>
      <c r="H28" s="875"/>
      <c r="I28" s="875"/>
      <c r="J28" s="876"/>
      <c r="K28" s="185"/>
      <c r="L28" s="908"/>
      <c r="M28" s="910"/>
      <c r="N28" s="908"/>
      <c r="O28" s="910"/>
      <c r="P28" s="908"/>
      <c r="Q28" s="910"/>
      <c r="R28" s="604"/>
      <c r="S28" s="620"/>
      <c r="T28" s="605"/>
      <c r="U28" s="908"/>
      <c r="V28" s="910"/>
      <c r="W28" s="908"/>
      <c r="X28" s="910"/>
      <c r="Y28" s="186"/>
      <c r="Z28" s="187"/>
      <c r="AA28" s="187"/>
      <c r="AB28" s="187"/>
      <c r="AC28" s="188"/>
      <c r="AD28" s="188"/>
      <c r="AE28" s="188"/>
      <c r="AF28" s="188"/>
      <c r="AG28" s="188"/>
      <c r="AH28" s="188"/>
      <c r="AI28" s="188"/>
      <c r="AJ28" s="188"/>
      <c r="AK28" s="908"/>
      <c r="AL28" s="909"/>
      <c r="AM28" s="909"/>
      <c r="AN28" s="909"/>
      <c r="AO28" s="910"/>
      <c r="AP28" s="2"/>
      <c r="AQ28" s="189">
        <f t="shared" si="2"/>
        <v>1</v>
      </c>
    </row>
    <row r="29" spans="2:46" ht="12" customHeight="1" x14ac:dyDescent="0.15">
      <c r="B29" s="872"/>
      <c r="C29" s="877"/>
      <c r="D29" s="875"/>
      <c r="E29" s="875"/>
      <c r="F29" s="875"/>
      <c r="G29" s="875"/>
      <c r="H29" s="875"/>
      <c r="I29" s="875"/>
      <c r="J29" s="876"/>
      <c r="K29" s="185"/>
      <c r="L29" s="908"/>
      <c r="M29" s="910"/>
      <c r="N29" s="908"/>
      <c r="O29" s="910"/>
      <c r="P29" s="908"/>
      <c r="Q29" s="910"/>
      <c r="R29" s="604"/>
      <c r="S29" s="620"/>
      <c r="T29" s="605"/>
      <c r="U29" s="908"/>
      <c r="V29" s="910"/>
      <c r="W29" s="908"/>
      <c r="X29" s="910"/>
      <c r="Y29" s="186"/>
      <c r="Z29" s="187"/>
      <c r="AA29" s="187"/>
      <c r="AB29" s="187"/>
      <c r="AC29" s="188"/>
      <c r="AD29" s="188"/>
      <c r="AE29" s="188"/>
      <c r="AF29" s="188"/>
      <c r="AG29" s="188"/>
      <c r="AH29" s="188"/>
      <c r="AI29" s="188"/>
      <c r="AJ29" s="188"/>
      <c r="AK29" s="908"/>
      <c r="AL29" s="909"/>
      <c r="AM29" s="909"/>
      <c r="AN29" s="909"/>
      <c r="AO29" s="910"/>
      <c r="AP29" s="2"/>
      <c r="AQ29" s="189">
        <f t="shared" si="2"/>
        <v>1</v>
      </c>
    </row>
    <row r="30" spans="2:46" ht="12" customHeight="1" x14ac:dyDescent="0.15">
      <c r="B30" s="872"/>
      <c r="C30" s="877"/>
      <c r="D30" s="875"/>
      <c r="E30" s="875"/>
      <c r="F30" s="875"/>
      <c r="G30" s="875"/>
      <c r="H30" s="875"/>
      <c r="I30" s="875"/>
      <c r="J30" s="876"/>
      <c r="K30" s="185"/>
      <c r="L30" s="908"/>
      <c r="M30" s="910"/>
      <c r="N30" s="908"/>
      <c r="O30" s="910"/>
      <c r="P30" s="908"/>
      <c r="Q30" s="910"/>
      <c r="R30" s="604"/>
      <c r="S30" s="620"/>
      <c r="T30" s="605"/>
      <c r="U30" s="908"/>
      <c r="V30" s="910"/>
      <c r="W30" s="908"/>
      <c r="X30" s="910"/>
      <c r="Y30" s="186"/>
      <c r="Z30" s="187"/>
      <c r="AA30" s="187"/>
      <c r="AB30" s="187"/>
      <c r="AC30" s="188"/>
      <c r="AD30" s="188"/>
      <c r="AE30" s="188"/>
      <c r="AF30" s="188"/>
      <c r="AG30" s="188"/>
      <c r="AH30" s="188"/>
      <c r="AI30" s="188"/>
      <c r="AJ30" s="188"/>
      <c r="AK30" s="908"/>
      <c r="AL30" s="909"/>
      <c r="AM30" s="909"/>
      <c r="AN30" s="909"/>
      <c r="AO30" s="910"/>
      <c r="AP30" s="2"/>
      <c r="AQ30" s="189">
        <f t="shared" si="2"/>
        <v>1</v>
      </c>
    </row>
    <row r="31" spans="2:46" ht="12" customHeight="1" x14ac:dyDescent="0.15">
      <c r="B31" s="872"/>
      <c r="C31" s="877"/>
      <c r="D31" s="875"/>
      <c r="E31" s="875"/>
      <c r="F31" s="875"/>
      <c r="G31" s="875"/>
      <c r="H31" s="875"/>
      <c r="I31" s="875"/>
      <c r="J31" s="876"/>
      <c r="K31" s="185"/>
      <c r="L31" s="908"/>
      <c r="M31" s="910"/>
      <c r="N31" s="908"/>
      <c r="O31" s="910"/>
      <c r="P31" s="908"/>
      <c r="Q31" s="910"/>
      <c r="R31" s="604"/>
      <c r="S31" s="620"/>
      <c r="T31" s="605"/>
      <c r="U31" s="908"/>
      <c r="V31" s="910"/>
      <c r="W31" s="908"/>
      <c r="X31" s="910"/>
      <c r="Y31" s="186"/>
      <c r="Z31" s="187"/>
      <c r="AA31" s="187"/>
      <c r="AB31" s="187"/>
      <c r="AC31" s="188"/>
      <c r="AD31" s="188"/>
      <c r="AE31" s="188"/>
      <c r="AF31" s="188"/>
      <c r="AG31" s="188"/>
      <c r="AH31" s="188"/>
      <c r="AI31" s="188"/>
      <c r="AJ31" s="188"/>
      <c r="AK31" s="908"/>
      <c r="AL31" s="909"/>
      <c r="AM31" s="909"/>
      <c r="AN31" s="909"/>
      <c r="AO31" s="910"/>
      <c r="AP31" s="2"/>
      <c r="AQ31" s="189">
        <f t="shared" si="2"/>
        <v>1</v>
      </c>
    </row>
    <row r="32" spans="2:46" ht="12" customHeight="1" x14ac:dyDescent="0.15">
      <c r="B32" s="872"/>
      <c r="C32" s="877"/>
      <c r="D32" s="875"/>
      <c r="E32" s="875"/>
      <c r="F32" s="875"/>
      <c r="G32" s="875"/>
      <c r="H32" s="875"/>
      <c r="I32" s="875"/>
      <c r="J32" s="876"/>
      <c r="K32" s="185"/>
      <c r="L32" s="908"/>
      <c r="M32" s="910"/>
      <c r="N32" s="908"/>
      <c r="O32" s="910"/>
      <c r="P32" s="908"/>
      <c r="Q32" s="910"/>
      <c r="R32" s="604"/>
      <c r="S32" s="620"/>
      <c r="T32" s="605"/>
      <c r="U32" s="908"/>
      <c r="V32" s="910"/>
      <c r="W32" s="908"/>
      <c r="X32" s="910"/>
      <c r="Y32" s="186"/>
      <c r="Z32" s="187"/>
      <c r="AA32" s="187"/>
      <c r="AB32" s="187"/>
      <c r="AC32" s="188"/>
      <c r="AD32" s="188"/>
      <c r="AE32" s="188"/>
      <c r="AF32" s="188"/>
      <c r="AG32" s="188"/>
      <c r="AH32" s="188"/>
      <c r="AI32" s="188"/>
      <c r="AJ32" s="188"/>
      <c r="AK32" s="908"/>
      <c r="AL32" s="909"/>
      <c r="AM32" s="909"/>
      <c r="AN32" s="909"/>
      <c r="AO32" s="910"/>
      <c r="AP32" s="2"/>
      <c r="AQ32" s="189">
        <f t="shared" si="2"/>
        <v>1</v>
      </c>
      <c r="AS32" s="856"/>
      <c r="AT32" s="856"/>
    </row>
    <row r="33" spans="2:86" ht="12" customHeight="1" x14ac:dyDescent="0.15">
      <c r="B33" s="872"/>
      <c r="C33" s="877"/>
      <c r="D33" s="875"/>
      <c r="E33" s="875"/>
      <c r="F33" s="875"/>
      <c r="G33" s="875"/>
      <c r="H33" s="875"/>
      <c r="I33" s="875"/>
      <c r="J33" s="876"/>
      <c r="K33" s="185"/>
      <c r="L33" s="908"/>
      <c r="M33" s="910"/>
      <c r="N33" s="908"/>
      <c r="O33" s="910"/>
      <c r="P33" s="908"/>
      <c r="Q33" s="910"/>
      <c r="R33" s="604"/>
      <c r="S33" s="620"/>
      <c r="T33" s="605"/>
      <c r="U33" s="908"/>
      <c r="V33" s="910"/>
      <c r="W33" s="908"/>
      <c r="X33" s="910"/>
      <c r="Y33" s="186"/>
      <c r="Z33" s="187"/>
      <c r="AA33" s="187"/>
      <c r="AB33" s="187"/>
      <c r="AC33" s="188"/>
      <c r="AD33" s="188"/>
      <c r="AE33" s="188"/>
      <c r="AF33" s="188"/>
      <c r="AG33" s="188"/>
      <c r="AH33" s="188"/>
      <c r="AI33" s="188"/>
      <c r="AJ33" s="188"/>
      <c r="AK33" s="908"/>
      <c r="AL33" s="909"/>
      <c r="AM33" s="909"/>
      <c r="AN33" s="909"/>
      <c r="AO33" s="910"/>
      <c r="AP33" s="2"/>
      <c r="AQ33" s="189">
        <f t="shared" si="2"/>
        <v>1</v>
      </c>
      <c r="AS33" s="911"/>
      <c r="AT33" s="911"/>
    </row>
    <row r="34" spans="2:86" ht="12" customHeight="1" x14ac:dyDescent="0.15">
      <c r="B34" s="872"/>
      <c r="C34" s="877"/>
      <c r="D34" s="875"/>
      <c r="E34" s="875"/>
      <c r="F34" s="875"/>
      <c r="G34" s="875"/>
      <c r="H34" s="875"/>
      <c r="I34" s="875"/>
      <c r="J34" s="876"/>
      <c r="K34" s="185"/>
      <c r="L34" s="908"/>
      <c r="M34" s="910"/>
      <c r="N34" s="908"/>
      <c r="O34" s="910"/>
      <c r="P34" s="908"/>
      <c r="Q34" s="910"/>
      <c r="R34" s="604"/>
      <c r="S34" s="620"/>
      <c r="T34" s="605"/>
      <c r="U34" s="908"/>
      <c r="V34" s="910"/>
      <c r="W34" s="908"/>
      <c r="X34" s="910"/>
      <c r="Y34" s="186"/>
      <c r="Z34" s="187"/>
      <c r="AA34" s="187"/>
      <c r="AB34" s="187"/>
      <c r="AC34" s="188"/>
      <c r="AD34" s="188"/>
      <c r="AE34" s="188"/>
      <c r="AF34" s="188"/>
      <c r="AG34" s="188"/>
      <c r="AH34" s="188"/>
      <c r="AI34" s="188"/>
      <c r="AJ34" s="188"/>
      <c r="AK34" s="908"/>
      <c r="AL34" s="909"/>
      <c r="AM34" s="909"/>
      <c r="AN34" s="909"/>
      <c r="AO34" s="910"/>
      <c r="AP34" s="2"/>
      <c r="AQ34" s="189">
        <f t="shared" si="2"/>
        <v>1</v>
      </c>
      <c r="AS34" s="912"/>
      <c r="AT34" s="912"/>
    </row>
    <row r="35" spans="2:86" ht="12" customHeight="1" x14ac:dyDescent="0.15">
      <c r="B35" s="872"/>
      <c r="C35" s="877"/>
      <c r="D35" s="875"/>
      <c r="E35" s="875"/>
      <c r="F35" s="875"/>
      <c r="G35" s="875"/>
      <c r="H35" s="875"/>
      <c r="I35" s="875"/>
      <c r="J35" s="876"/>
      <c r="K35" s="913" t="s">
        <v>945</v>
      </c>
      <c r="L35" s="898" t="s">
        <v>946</v>
      </c>
      <c r="M35" s="898"/>
      <c r="N35" s="898"/>
      <c r="O35" s="898"/>
      <c r="P35" s="898"/>
      <c r="Q35" s="898"/>
      <c r="R35" s="898"/>
      <c r="S35" s="898"/>
      <c r="T35" s="898"/>
      <c r="U35" s="898"/>
      <c r="V35" s="898"/>
      <c r="W35" s="898"/>
      <c r="X35" s="898"/>
      <c r="Y35" s="884" t="s">
        <v>947</v>
      </c>
      <c r="Z35" s="885"/>
      <c r="AA35" s="885"/>
      <c r="AB35" s="886"/>
      <c r="AC35" s="190">
        <f t="shared" ref="AC35:AJ35" si="3">SUM(AC11:AC34)</f>
        <v>0</v>
      </c>
      <c r="AD35" s="190">
        <f t="shared" si="3"/>
        <v>0</v>
      </c>
      <c r="AE35" s="190">
        <f>SUM(AE11:AE34)</f>
        <v>2.5000000000000001E-3</v>
      </c>
      <c r="AF35" s="190">
        <f t="shared" si="3"/>
        <v>0.02</v>
      </c>
      <c r="AG35" s="190">
        <f t="shared" si="3"/>
        <v>0</v>
      </c>
      <c r="AH35" s="190">
        <f t="shared" si="3"/>
        <v>0</v>
      </c>
      <c r="AI35" s="190">
        <f t="shared" si="3"/>
        <v>0</v>
      </c>
      <c r="AJ35" s="191">
        <f t="shared" si="3"/>
        <v>0</v>
      </c>
      <c r="AK35" s="898" t="s">
        <v>948</v>
      </c>
      <c r="AL35" s="898"/>
      <c r="AM35" s="915" t="s">
        <v>949</v>
      </c>
      <c r="AN35" s="915"/>
      <c r="AO35" s="915"/>
      <c r="AP35" s="2"/>
    </row>
    <row r="36" spans="2:86" ht="12" customHeight="1" x14ac:dyDescent="0.15">
      <c r="B36" s="872"/>
      <c r="C36" s="877"/>
      <c r="D36" s="875"/>
      <c r="E36" s="875"/>
      <c r="F36" s="875"/>
      <c r="G36" s="875"/>
      <c r="H36" s="875"/>
      <c r="I36" s="875"/>
      <c r="J36" s="876"/>
      <c r="K36" s="914"/>
      <c r="L36" s="892" t="s">
        <v>950</v>
      </c>
      <c r="M36" s="899"/>
      <c r="N36" s="893"/>
      <c r="O36" s="892" t="s">
        <v>951</v>
      </c>
      <c r="P36" s="899"/>
      <c r="Q36" s="899"/>
      <c r="R36" s="899"/>
      <c r="S36" s="899"/>
      <c r="T36" s="899"/>
      <c r="U36" s="899"/>
      <c r="V36" s="899"/>
      <c r="W36" s="899"/>
      <c r="X36" s="893"/>
      <c r="Y36" s="183" t="s">
        <v>527</v>
      </c>
      <c r="Z36" s="184" t="s">
        <v>526</v>
      </c>
      <c r="AA36" s="184" t="s">
        <v>943</v>
      </c>
      <c r="AB36" s="184" t="s">
        <v>944</v>
      </c>
      <c r="AC36" s="184" t="s">
        <v>527</v>
      </c>
      <c r="AD36" s="184" t="s">
        <v>526</v>
      </c>
      <c r="AE36" s="184" t="s">
        <v>943</v>
      </c>
      <c r="AF36" s="184" t="s">
        <v>944</v>
      </c>
      <c r="AG36" s="184" t="s">
        <v>527</v>
      </c>
      <c r="AH36" s="184" t="s">
        <v>526</v>
      </c>
      <c r="AI36" s="184" t="s">
        <v>943</v>
      </c>
      <c r="AJ36" s="192" t="s">
        <v>944</v>
      </c>
      <c r="AK36" s="898"/>
      <c r="AL36" s="898"/>
      <c r="AM36" s="915"/>
      <c r="AN36" s="915"/>
      <c r="AO36" s="915"/>
      <c r="AP36" s="2"/>
    </row>
    <row r="37" spans="2:86" ht="14.25" customHeight="1" x14ac:dyDescent="0.15">
      <c r="B37" s="872"/>
      <c r="C37" s="877"/>
      <c r="D37" s="875"/>
      <c r="E37" s="875"/>
      <c r="F37" s="875"/>
      <c r="G37" s="875"/>
      <c r="H37" s="875"/>
      <c r="I37" s="875"/>
      <c r="J37" s="876"/>
      <c r="K37" s="914"/>
      <c r="L37" s="894"/>
      <c r="M37" s="903"/>
      <c r="N37" s="895"/>
      <c r="O37" s="894"/>
      <c r="P37" s="903"/>
      <c r="Q37" s="903"/>
      <c r="R37" s="903"/>
      <c r="S37" s="903"/>
      <c r="T37" s="903"/>
      <c r="U37" s="903"/>
      <c r="V37" s="903"/>
      <c r="W37" s="903"/>
      <c r="X37" s="895"/>
      <c r="Y37" s="916">
        <f>COUNTIF(Y11:Y34,"〇")</f>
        <v>0</v>
      </c>
      <c r="Z37" s="916">
        <f>COUNTIF(Z11:Z34,"〇")</f>
        <v>0</v>
      </c>
      <c r="AA37" s="916">
        <f>COUNTIF(AA11:AA34,"〇")</f>
        <v>0</v>
      </c>
      <c r="AB37" s="916">
        <f>COUNTIF(AB11:AB34,"〇")</f>
        <v>0</v>
      </c>
      <c r="AC37" s="916">
        <f>COUNTA(AC11:AC34)</f>
        <v>0</v>
      </c>
      <c r="AD37" s="916">
        <f t="shared" ref="AD37:AI37" si="4">COUNTA(AD11:AD34)</f>
        <v>0</v>
      </c>
      <c r="AE37" s="916">
        <f t="shared" si="4"/>
        <v>1</v>
      </c>
      <c r="AF37" s="916">
        <f t="shared" si="4"/>
        <v>1</v>
      </c>
      <c r="AG37" s="916">
        <f t="shared" si="4"/>
        <v>0</v>
      </c>
      <c r="AH37" s="916">
        <f t="shared" si="4"/>
        <v>0</v>
      </c>
      <c r="AI37" s="916">
        <f t="shared" si="4"/>
        <v>0</v>
      </c>
      <c r="AJ37" s="916">
        <f>COUNTA(AJ11:AJ34)</f>
        <v>0</v>
      </c>
      <c r="AK37" s="898"/>
      <c r="AL37" s="898"/>
      <c r="AM37" s="915"/>
      <c r="AN37" s="915"/>
      <c r="AO37" s="915"/>
      <c r="AP37" s="2"/>
    </row>
    <row r="38" spans="2:86" ht="14.25" customHeight="1" x14ac:dyDescent="0.15">
      <c r="B38" s="872"/>
      <c r="C38" s="877"/>
      <c r="D38" s="875"/>
      <c r="E38" s="875"/>
      <c r="F38" s="875"/>
      <c r="G38" s="875"/>
      <c r="H38" s="875"/>
      <c r="I38" s="875"/>
      <c r="J38" s="876"/>
      <c r="K38" s="914"/>
      <c r="L38" s="896"/>
      <c r="M38" s="900"/>
      <c r="N38" s="897"/>
      <c r="O38" s="896"/>
      <c r="P38" s="900"/>
      <c r="Q38" s="900"/>
      <c r="R38" s="900"/>
      <c r="S38" s="900"/>
      <c r="T38" s="900"/>
      <c r="U38" s="900"/>
      <c r="V38" s="900"/>
      <c r="W38" s="900"/>
      <c r="X38" s="897"/>
      <c r="Y38" s="916"/>
      <c r="Z38" s="916"/>
      <c r="AA38" s="916"/>
      <c r="AB38" s="916"/>
      <c r="AC38" s="916"/>
      <c r="AD38" s="916"/>
      <c r="AE38" s="916"/>
      <c r="AF38" s="916"/>
      <c r="AG38" s="916"/>
      <c r="AH38" s="916"/>
      <c r="AI38" s="916"/>
      <c r="AJ38" s="916"/>
      <c r="AK38" s="898"/>
      <c r="AL38" s="898"/>
      <c r="AM38" s="915"/>
      <c r="AN38" s="915"/>
      <c r="AO38" s="915"/>
      <c r="AP38" s="2"/>
    </row>
    <row r="39" spans="2:86" ht="12" customHeight="1" x14ac:dyDescent="0.15">
      <c r="B39" s="872"/>
      <c r="C39" s="877"/>
      <c r="D39" s="875"/>
      <c r="E39" s="875"/>
      <c r="F39" s="875"/>
      <c r="G39" s="875"/>
      <c r="H39" s="875"/>
      <c r="I39" s="875"/>
      <c r="J39" s="875"/>
      <c r="K39" s="924" t="s">
        <v>952</v>
      </c>
      <c r="L39" s="926"/>
      <c r="M39" s="926"/>
      <c r="N39" s="926"/>
      <c r="O39" s="926"/>
      <c r="P39" s="926"/>
      <c r="Q39" s="926"/>
      <c r="R39" s="926"/>
      <c r="S39" s="926"/>
      <c r="T39" s="926"/>
      <c r="U39" s="926"/>
      <c r="V39" s="926"/>
      <c r="W39" s="926"/>
      <c r="X39" s="926"/>
      <c r="Y39" s="926"/>
      <c r="Z39" s="926"/>
      <c r="AA39" s="926"/>
      <c r="AB39" s="926"/>
      <c r="AC39" s="926"/>
      <c r="AD39" s="926"/>
      <c r="AE39" s="926"/>
      <c r="AF39" s="926"/>
      <c r="AG39" s="926"/>
      <c r="AH39" s="926"/>
      <c r="AI39" s="926"/>
      <c r="AJ39" s="926"/>
      <c r="AK39" s="927"/>
      <c r="AL39" s="927"/>
      <c r="AM39" s="927"/>
      <c r="AN39" s="927"/>
      <c r="AO39" s="928"/>
      <c r="AP39" s="2"/>
    </row>
    <row r="40" spans="2:86" ht="12" customHeight="1" x14ac:dyDescent="0.15">
      <c r="B40" s="872"/>
      <c r="C40" s="877"/>
      <c r="D40" s="875"/>
      <c r="E40" s="875"/>
      <c r="F40" s="875"/>
      <c r="G40" s="875"/>
      <c r="H40" s="875"/>
      <c r="I40" s="875"/>
      <c r="J40" s="875"/>
      <c r="K40" s="925"/>
      <c r="L40" s="927"/>
      <c r="M40" s="927"/>
      <c r="N40" s="927"/>
      <c r="O40" s="927"/>
      <c r="P40" s="927"/>
      <c r="Q40" s="927"/>
      <c r="R40" s="927"/>
      <c r="S40" s="927"/>
      <c r="T40" s="927"/>
      <c r="U40" s="927"/>
      <c r="V40" s="927"/>
      <c r="W40" s="927"/>
      <c r="X40" s="927"/>
      <c r="Y40" s="927"/>
      <c r="Z40" s="927"/>
      <c r="AA40" s="927"/>
      <c r="AB40" s="927"/>
      <c r="AC40" s="927"/>
      <c r="AD40" s="927"/>
      <c r="AE40" s="927"/>
      <c r="AF40" s="927"/>
      <c r="AG40" s="927"/>
      <c r="AH40" s="927"/>
      <c r="AI40" s="927"/>
      <c r="AJ40" s="927"/>
      <c r="AK40" s="927"/>
      <c r="AL40" s="927"/>
      <c r="AM40" s="927"/>
      <c r="AN40" s="927"/>
      <c r="AO40" s="928"/>
      <c r="AP40" s="2"/>
    </row>
    <row r="41" spans="2:86" ht="12" customHeight="1" x14ac:dyDescent="0.15">
      <c r="B41" s="872"/>
      <c r="C41" s="877"/>
      <c r="D41" s="875"/>
      <c r="E41" s="875"/>
      <c r="F41" s="875"/>
      <c r="G41" s="875"/>
      <c r="H41" s="875"/>
      <c r="I41" s="875"/>
      <c r="J41" s="875"/>
      <c r="K41" s="925"/>
      <c r="L41" s="927"/>
      <c r="M41" s="927"/>
      <c r="N41" s="927"/>
      <c r="O41" s="927"/>
      <c r="P41" s="927"/>
      <c r="Q41" s="927"/>
      <c r="R41" s="927"/>
      <c r="S41" s="927"/>
      <c r="T41" s="927"/>
      <c r="U41" s="927"/>
      <c r="V41" s="927"/>
      <c r="W41" s="927"/>
      <c r="X41" s="927"/>
      <c r="Y41" s="927"/>
      <c r="Z41" s="927"/>
      <c r="AA41" s="927"/>
      <c r="AB41" s="927"/>
      <c r="AC41" s="927"/>
      <c r="AD41" s="927"/>
      <c r="AE41" s="927"/>
      <c r="AF41" s="927"/>
      <c r="AG41" s="927"/>
      <c r="AH41" s="927"/>
      <c r="AI41" s="927"/>
      <c r="AJ41" s="927"/>
      <c r="AK41" s="927"/>
      <c r="AL41" s="927"/>
      <c r="AM41" s="927"/>
      <c r="AN41" s="927"/>
      <c r="AO41" s="928"/>
      <c r="AP41" s="2"/>
    </row>
    <row r="42" spans="2:86" ht="12" customHeight="1" x14ac:dyDescent="0.15">
      <c r="B42" s="872"/>
      <c r="C42" s="877"/>
      <c r="D42" s="875"/>
      <c r="E42" s="875"/>
      <c r="F42" s="875"/>
      <c r="G42" s="875"/>
      <c r="H42" s="875"/>
      <c r="I42" s="875"/>
      <c r="J42" s="875"/>
      <c r="K42" s="925"/>
      <c r="L42" s="929"/>
      <c r="M42" s="929"/>
      <c r="N42" s="929"/>
      <c r="O42" s="929"/>
      <c r="P42" s="929"/>
      <c r="Q42" s="929"/>
      <c r="R42" s="929"/>
      <c r="S42" s="929"/>
      <c r="T42" s="929"/>
      <c r="U42" s="929"/>
      <c r="V42" s="929"/>
      <c r="W42" s="929"/>
      <c r="X42" s="929"/>
      <c r="Y42" s="929"/>
      <c r="Z42" s="929"/>
      <c r="AA42" s="929"/>
      <c r="AB42" s="929"/>
      <c r="AC42" s="929"/>
      <c r="AD42" s="929"/>
      <c r="AE42" s="929"/>
      <c r="AF42" s="929"/>
      <c r="AG42" s="929"/>
      <c r="AH42" s="929"/>
      <c r="AI42" s="929"/>
      <c r="AJ42" s="929"/>
      <c r="AK42" s="929"/>
      <c r="AL42" s="929"/>
      <c r="AM42" s="929"/>
      <c r="AN42" s="929"/>
      <c r="AO42" s="930"/>
      <c r="AP42" s="172"/>
      <c r="CD42" s="2"/>
      <c r="CE42" s="2"/>
      <c r="CF42" s="2"/>
      <c r="CG42" s="2"/>
      <c r="CH42" s="2"/>
    </row>
    <row r="43" spans="2:86" ht="12" customHeight="1" x14ac:dyDescent="0.15">
      <c r="B43" s="872"/>
      <c r="C43" s="877"/>
      <c r="D43" s="875"/>
      <c r="E43" s="875"/>
      <c r="F43" s="875"/>
      <c r="G43" s="875"/>
      <c r="H43" s="875"/>
      <c r="I43" s="875"/>
      <c r="J43" s="876"/>
      <c r="K43" s="917" t="s">
        <v>953</v>
      </c>
      <c r="L43" s="917"/>
      <c r="M43" s="917"/>
      <c r="N43" s="917"/>
      <c r="O43" s="917"/>
      <c r="P43" s="917"/>
      <c r="Q43" s="917"/>
      <c r="R43" s="917"/>
      <c r="S43" s="917"/>
      <c r="T43" s="917"/>
      <c r="U43" s="917"/>
      <c r="V43" s="917"/>
      <c r="W43" s="917"/>
      <c r="X43" s="917"/>
      <c r="Y43" s="917"/>
      <c r="Z43" s="917"/>
      <c r="AA43" s="917"/>
      <c r="AB43" s="917"/>
      <c r="AC43" s="917"/>
      <c r="AD43" s="917"/>
      <c r="AE43" s="917"/>
      <c r="AF43" s="917"/>
      <c r="AG43" s="917"/>
      <c r="AH43" s="917"/>
      <c r="AI43" s="917"/>
      <c r="AJ43" s="917"/>
      <c r="AK43" s="917"/>
      <c r="AL43" s="917"/>
      <c r="AM43" s="917"/>
      <c r="AN43" s="917"/>
      <c r="AO43" s="917"/>
      <c r="AP43" s="172"/>
      <c r="CD43" s="2"/>
      <c r="CE43" s="2"/>
      <c r="CF43" s="2"/>
      <c r="CG43" s="2"/>
      <c r="CH43" s="2"/>
    </row>
    <row r="44" spans="2:86" ht="12" customHeight="1" x14ac:dyDescent="0.15">
      <c r="B44" s="872"/>
      <c r="C44" s="877"/>
      <c r="D44" s="875"/>
      <c r="E44" s="875"/>
      <c r="F44" s="875"/>
      <c r="G44" s="875"/>
      <c r="H44" s="875"/>
      <c r="I44" s="875"/>
      <c r="J44" s="876"/>
      <c r="K44" s="918" t="s">
        <v>954</v>
      </c>
      <c r="L44" s="919"/>
      <c r="M44" s="919"/>
      <c r="N44" s="919"/>
      <c r="O44" s="919"/>
      <c r="P44" s="919"/>
      <c r="Q44" s="919"/>
      <c r="R44" s="919"/>
      <c r="S44" s="919"/>
      <c r="T44" s="919"/>
      <c r="U44" s="919"/>
      <c r="V44" s="919"/>
      <c r="W44" s="919"/>
      <c r="X44" s="919"/>
      <c r="Y44" s="919"/>
      <c r="Z44" s="919"/>
      <c r="AA44" s="919"/>
      <c r="AB44" s="919"/>
      <c r="AC44" s="919"/>
      <c r="AD44" s="919"/>
      <c r="AE44" s="919"/>
      <c r="AF44" s="919"/>
      <c r="AG44" s="919"/>
      <c r="AH44" s="919"/>
      <c r="AI44" s="919"/>
      <c r="AJ44" s="919"/>
      <c r="AK44" s="919"/>
      <c r="AL44" s="919"/>
      <c r="AM44" s="919"/>
      <c r="AN44" s="919"/>
      <c r="AO44" s="920"/>
      <c r="AP44" s="172"/>
      <c r="CD44" s="2"/>
      <c r="CE44" s="2"/>
      <c r="CF44" s="2"/>
      <c r="CG44" s="2"/>
      <c r="CH44" s="2"/>
    </row>
    <row r="45" spans="2:86" ht="12" customHeight="1" x14ac:dyDescent="0.15">
      <c r="B45" s="480"/>
      <c r="C45" s="878"/>
      <c r="D45" s="879"/>
      <c r="E45" s="879"/>
      <c r="F45" s="879"/>
      <c r="G45" s="879"/>
      <c r="H45" s="879"/>
      <c r="I45" s="879"/>
      <c r="J45" s="880"/>
      <c r="K45" s="921" t="s">
        <v>955</v>
      </c>
      <c r="L45" s="922"/>
      <c r="M45" s="922"/>
      <c r="N45" s="922"/>
      <c r="O45" s="922"/>
      <c r="P45" s="922"/>
      <c r="Q45" s="922"/>
      <c r="R45" s="922"/>
      <c r="S45" s="922"/>
      <c r="T45" s="922"/>
      <c r="U45" s="922"/>
      <c r="V45" s="922"/>
      <c r="W45" s="922"/>
      <c r="X45" s="922"/>
      <c r="Y45" s="922"/>
      <c r="Z45" s="922"/>
      <c r="AA45" s="922"/>
      <c r="AB45" s="922"/>
      <c r="AC45" s="922"/>
      <c r="AD45" s="922"/>
      <c r="AE45" s="922"/>
      <c r="AF45" s="922"/>
      <c r="AG45" s="922"/>
      <c r="AH45" s="922"/>
      <c r="AI45" s="922"/>
      <c r="AJ45" s="922"/>
      <c r="AK45" s="922"/>
      <c r="AL45" s="922"/>
      <c r="AM45" s="922"/>
      <c r="AN45" s="922"/>
      <c r="AO45" s="923"/>
      <c r="AP45" s="172"/>
      <c r="CD45" s="2"/>
      <c r="CE45" s="2"/>
      <c r="CF45" s="2"/>
      <c r="CG45" s="2"/>
      <c r="CH45" s="2"/>
    </row>
    <row r="46" spans="2:86" ht="12" customHeight="1" x14ac:dyDescent="0.2">
      <c r="B46" s="159" t="s">
        <v>956</v>
      </c>
      <c r="C46" s="181"/>
      <c r="D46" s="181"/>
      <c r="E46" s="181"/>
      <c r="F46" s="181"/>
      <c r="G46" s="181"/>
      <c r="H46" s="181"/>
      <c r="I46" s="181"/>
      <c r="J46" s="181"/>
      <c r="K46" s="193"/>
      <c r="L46" s="193"/>
      <c r="M46" s="193"/>
      <c r="N46" s="193"/>
      <c r="O46" s="193"/>
      <c r="P46" s="193"/>
      <c r="Q46" s="193"/>
      <c r="R46" s="193"/>
      <c r="S46" s="193"/>
      <c r="T46" s="193"/>
      <c r="U46" s="193"/>
      <c r="V46" s="193"/>
      <c r="W46" s="193"/>
      <c r="X46" s="193"/>
      <c r="Y46" s="193"/>
      <c r="Z46" s="193"/>
      <c r="AA46" s="193"/>
      <c r="AB46" s="193"/>
      <c r="AC46" s="193"/>
      <c r="AD46" s="193"/>
      <c r="AE46" s="193"/>
      <c r="AF46" s="193"/>
      <c r="AG46" s="193"/>
      <c r="AH46" s="193"/>
      <c r="AI46" s="193"/>
      <c r="AJ46" s="193"/>
      <c r="AK46" s="193"/>
      <c r="AL46" s="193"/>
      <c r="AM46" s="193"/>
      <c r="AN46" s="193"/>
      <c r="AO46" s="193"/>
      <c r="AP46" s="172"/>
      <c r="CD46" s="2"/>
      <c r="CE46" s="2"/>
      <c r="CF46" s="2"/>
      <c r="CG46" s="2"/>
      <c r="CH46" s="2"/>
    </row>
    <row r="47" spans="2:86" s="159" customFormat="1" ht="12" customHeight="1" x14ac:dyDescent="0.15">
      <c r="B47" s="2" t="s">
        <v>957</v>
      </c>
      <c r="AP47" s="172"/>
      <c r="AQ47" s="172"/>
      <c r="AR47" s="172"/>
      <c r="AS47" s="172"/>
      <c r="AT47" s="172"/>
      <c r="AU47" s="172"/>
      <c r="AV47" s="172"/>
      <c r="AW47" s="172"/>
      <c r="AX47" s="172"/>
      <c r="AY47" s="172"/>
      <c r="AZ47" s="172"/>
      <c r="BA47" s="172"/>
      <c r="BB47" s="172"/>
      <c r="BC47" s="172"/>
      <c r="BD47" s="172"/>
      <c r="BE47" s="172"/>
      <c r="BF47" s="172"/>
      <c r="BG47" s="172"/>
      <c r="BH47" s="172"/>
      <c r="BI47" s="172"/>
      <c r="BJ47" s="172"/>
      <c r="BK47" s="172"/>
      <c r="BL47" s="172"/>
      <c r="BM47" s="172"/>
      <c r="BN47" s="172"/>
      <c r="BO47" s="172"/>
      <c r="BP47" s="172"/>
      <c r="BQ47" s="172"/>
      <c r="BR47" s="172"/>
      <c r="BS47" s="172"/>
      <c r="BT47" s="172"/>
      <c r="BU47" s="172"/>
      <c r="BV47" s="172"/>
      <c r="BW47" s="172"/>
      <c r="BX47" s="172"/>
      <c r="BY47" s="172"/>
      <c r="BZ47" s="172"/>
      <c r="CA47" s="172"/>
      <c r="CB47" s="172"/>
      <c r="CC47" s="172"/>
    </row>
    <row r="48" spans="2:86" ht="12" customHeight="1" x14ac:dyDescent="0.15">
      <c r="B48" s="2" t="s">
        <v>958</v>
      </c>
      <c r="AP48" s="172"/>
      <c r="CD48" s="2"/>
      <c r="CE48" s="2"/>
      <c r="CF48" s="2"/>
      <c r="CG48" s="2"/>
      <c r="CH48" s="2"/>
    </row>
    <row r="49" spans="2:86" ht="12" customHeight="1" x14ac:dyDescent="0.15">
      <c r="B49" s="2" t="s">
        <v>959</v>
      </c>
      <c r="AP49" s="172"/>
      <c r="CD49" s="2"/>
      <c r="CE49" s="2"/>
      <c r="CF49" s="2"/>
      <c r="CG49" s="2"/>
      <c r="CH49" s="2"/>
    </row>
    <row r="50" spans="2:86" ht="12" customHeight="1" x14ac:dyDescent="0.15">
      <c r="B50" s="2" t="s">
        <v>960</v>
      </c>
    </row>
    <row r="51" spans="2:86" ht="12" customHeight="1" x14ac:dyDescent="0.15">
      <c r="B51" s="2" t="s">
        <v>961</v>
      </c>
    </row>
    <row r="52" spans="2:86" ht="12" customHeight="1" x14ac:dyDescent="0.15">
      <c r="B52" s="2" t="s">
        <v>962</v>
      </c>
    </row>
    <row r="53" spans="2:86" x14ac:dyDescent="0.15">
      <c r="B53" s="2" t="s">
        <v>963</v>
      </c>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9"/>
  <conditionalFormatting sqref="Y11:AB34 AG11:AJ34">
    <cfRule type="expression" dxfId="182" priority="3">
      <formula>$AQ11=2</formula>
    </cfRule>
  </conditionalFormatting>
  <conditionalFormatting sqref="Y11:AF34">
    <cfRule type="expression" dxfId="181" priority="2">
      <formula>$AQ11=3</formula>
    </cfRule>
  </conditionalFormatting>
  <conditionalFormatting sqref="AC11:AJ34">
    <cfRule type="expression" dxfId="180" priority="1">
      <formula>$AQ11=1</formula>
    </cfRule>
  </conditionalFormatting>
  <dataValidations count="2">
    <dataValidation type="list" allowBlank="1" showInputMessage="1" showErrorMessage="1" sqref="N11:O34" xr:uid="{4372A18F-BD39-4703-B2C3-E4D18B64E47C}">
      <formula1>INDIRECT(L11)</formula1>
    </dataValidation>
    <dataValidation type="list" allowBlank="1" showInputMessage="1" showErrorMessage="1" sqref="Y11:AB34" xr:uid="{398DE86E-D61D-469E-B7D1-7519D5745457}">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1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0FF27E-D31D-400F-AC64-7046B2F21289}">
  <sheetPr codeName="Sheet168"/>
  <dimension ref="B1:CH53"/>
  <sheetViews>
    <sheetView showGridLines="0" showZeros="0" view="pageBreakPreview" zoomScale="85" zoomScaleNormal="85" zoomScaleSheetLayoutView="85"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1" customWidth="1"/>
    <col min="43" max="86" width="4.125" style="172" customWidth="1"/>
    <col min="87" max="99" width="8" style="2" customWidth="1"/>
    <col min="100" max="110" width="9" style="2"/>
    <col min="111" max="111" width="14" style="2" bestFit="1" customWidth="1"/>
    <col min="112" max="16384" width="9" style="2"/>
  </cols>
  <sheetData>
    <row r="1" spans="2:86" ht="12" customHeight="1" x14ac:dyDescent="0.15">
      <c r="AU1" s="860" t="s">
        <v>909</v>
      </c>
      <c r="AV1" s="861" t="s">
        <v>910</v>
      </c>
      <c r="AW1" s="861"/>
      <c r="AX1" s="861"/>
      <c r="AY1" s="855" t="s">
        <v>911</v>
      </c>
      <c r="AZ1" s="855"/>
      <c r="BA1" s="855"/>
      <c r="BB1" s="855"/>
      <c r="BC1" s="855"/>
      <c r="BD1" s="855"/>
      <c r="BE1" s="855"/>
      <c r="BF1" s="855"/>
      <c r="BG1" s="855"/>
      <c r="BH1" s="855"/>
      <c r="BI1" s="855"/>
      <c r="BJ1" s="855"/>
      <c r="BK1" s="855" t="s">
        <v>912</v>
      </c>
      <c r="BL1" s="855"/>
      <c r="BM1" s="855"/>
      <c r="BN1" s="855"/>
      <c r="BO1" s="855"/>
      <c r="BP1" s="855"/>
      <c r="BQ1" s="855"/>
      <c r="BR1" s="855"/>
      <c r="BS1" s="855"/>
      <c r="BT1" s="855"/>
      <c r="BU1" s="855"/>
      <c r="BV1" s="855"/>
      <c r="BW1" s="857"/>
      <c r="BX1" s="857"/>
      <c r="BY1" s="857"/>
      <c r="BZ1" s="857"/>
      <c r="CA1" s="857"/>
      <c r="CB1" s="857"/>
      <c r="CC1" s="857"/>
      <c r="CD1" s="857"/>
      <c r="CE1" s="857"/>
      <c r="CF1" s="857"/>
      <c r="CG1" s="857"/>
      <c r="CH1" s="857"/>
    </row>
    <row r="2" spans="2:86" ht="8.25" customHeight="1" x14ac:dyDescent="0.15">
      <c r="AU2" s="860"/>
      <c r="AV2" s="861" t="s">
        <v>913</v>
      </c>
      <c r="AW2" s="862" t="s">
        <v>914</v>
      </c>
      <c r="AX2" s="862" t="s">
        <v>915</v>
      </c>
      <c r="AY2" s="855" t="s">
        <v>916</v>
      </c>
      <c r="AZ2" s="855"/>
      <c r="BA2" s="855"/>
      <c r="BB2" s="855"/>
      <c r="BC2" s="855"/>
      <c r="BD2" s="855"/>
      <c r="BE2" s="855"/>
      <c r="BF2" s="855"/>
      <c r="BG2" s="855"/>
      <c r="BH2" s="855"/>
      <c r="BI2" s="855"/>
      <c r="BJ2" s="855"/>
      <c r="BK2" s="855" t="s">
        <v>917</v>
      </c>
      <c r="BL2" s="855"/>
      <c r="BM2" s="855"/>
      <c r="BN2" s="855"/>
      <c r="BO2" s="855" t="s">
        <v>918</v>
      </c>
      <c r="BP2" s="855"/>
      <c r="BQ2" s="855"/>
      <c r="BR2" s="855"/>
      <c r="BS2" s="855"/>
      <c r="BT2" s="855"/>
      <c r="BU2" s="855"/>
      <c r="BV2" s="855"/>
      <c r="BW2" s="856"/>
      <c r="BX2" s="856"/>
      <c r="BY2" s="856"/>
      <c r="BZ2" s="856"/>
      <c r="CA2" s="857"/>
      <c r="CB2" s="857"/>
      <c r="CC2" s="857"/>
      <c r="CD2" s="857"/>
      <c r="CE2" s="857"/>
      <c r="CF2" s="857"/>
      <c r="CG2" s="857"/>
      <c r="CH2" s="857"/>
    </row>
    <row r="3" spans="2:86" ht="24.95" customHeight="1" x14ac:dyDescent="0.15">
      <c r="B3" s="568" t="s">
        <v>919</v>
      </c>
      <c r="C3" s="858"/>
      <c r="D3" s="858"/>
      <c r="E3" s="859"/>
      <c r="F3" s="859"/>
      <c r="G3" s="859"/>
      <c r="H3" s="859"/>
      <c r="I3" s="859"/>
      <c r="J3" s="859"/>
      <c r="K3" s="858"/>
      <c r="L3" s="858"/>
      <c r="M3" s="858"/>
      <c r="N3" s="858"/>
      <c r="O3" s="858"/>
      <c r="P3" s="858"/>
      <c r="Q3" s="858"/>
      <c r="R3" s="858"/>
      <c r="S3" s="858"/>
      <c r="T3" s="858"/>
      <c r="U3" s="858"/>
      <c r="V3" s="858"/>
      <c r="W3" s="858"/>
      <c r="X3" s="858"/>
      <c r="Y3" s="858"/>
      <c r="Z3" s="858"/>
      <c r="AA3" s="858"/>
      <c r="AB3" s="858"/>
      <c r="AC3" s="858"/>
      <c r="AD3" s="858"/>
      <c r="AE3" s="858"/>
      <c r="AF3" s="858"/>
      <c r="AG3" s="858"/>
      <c r="AH3" s="858"/>
      <c r="AI3" s="858"/>
      <c r="AJ3" s="858"/>
      <c r="AK3" s="858"/>
      <c r="AL3" s="858"/>
      <c r="AM3" s="858"/>
      <c r="AN3" s="858"/>
      <c r="AO3" s="858"/>
      <c r="AU3" s="860"/>
      <c r="AV3" s="861"/>
      <c r="AW3" s="862"/>
      <c r="AX3" s="862"/>
      <c r="AY3" s="855" t="s">
        <v>920</v>
      </c>
      <c r="AZ3" s="855"/>
      <c r="BA3" s="855"/>
      <c r="BB3" s="855"/>
      <c r="BC3" s="855" t="s">
        <v>921</v>
      </c>
      <c r="BD3" s="855"/>
      <c r="BE3" s="855"/>
      <c r="BF3" s="855"/>
      <c r="BG3" s="855" t="s">
        <v>922</v>
      </c>
      <c r="BH3" s="855"/>
      <c r="BI3" s="855"/>
      <c r="BJ3" s="855"/>
      <c r="BK3" s="855" t="s">
        <v>923</v>
      </c>
      <c r="BL3" s="855"/>
      <c r="BM3" s="855"/>
      <c r="BN3" s="855"/>
      <c r="BO3" s="855" t="s">
        <v>921</v>
      </c>
      <c r="BP3" s="855"/>
      <c r="BQ3" s="855"/>
      <c r="BR3" s="855"/>
      <c r="BS3" s="855" t="s">
        <v>922</v>
      </c>
      <c r="BT3" s="855"/>
      <c r="BU3" s="855"/>
      <c r="BV3" s="855"/>
      <c r="BW3" s="857"/>
      <c r="BX3" s="857"/>
      <c r="BY3" s="857"/>
      <c r="BZ3" s="857"/>
      <c r="CA3" s="857"/>
      <c r="CB3" s="857"/>
      <c r="CC3" s="857"/>
      <c r="CD3" s="857"/>
      <c r="CE3" s="857"/>
      <c r="CF3" s="857"/>
      <c r="CG3" s="857"/>
      <c r="CH3" s="857"/>
    </row>
    <row r="4" spans="2:86" ht="18" customHeight="1" x14ac:dyDescent="0.15">
      <c r="B4" s="401" t="s">
        <v>8</v>
      </c>
      <c r="C4" s="401"/>
      <c r="D4" s="401"/>
      <c r="E4" s="624" t="s">
        <v>542</v>
      </c>
      <c r="F4" s="625"/>
      <c r="G4" s="625"/>
      <c r="H4" s="625"/>
      <c r="I4" s="625"/>
      <c r="J4" s="626"/>
      <c r="K4" s="496" t="s">
        <v>9</v>
      </c>
      <c r="L4" s="496"/>
      <c r="M4" s="496"/>
      <c r="N4" s="648" t="s">
        <v>543</v>
      </c>
      <c r="O4" s="648"/>
      <c r="P4" s="648"/>
      <c r="Q4" s="648"/>
      <c r="R4" s="648"/>
      <c r="S4" s="648"/>
      <c r="T4" s="498" t="s">
        <v>924</v>
      </c>
      <c r="U4" s="499"/>
      <c r="V4" s="499"/>
      <c r="W4" s="499"/>
      <c r="X4" s="500"/>
      <c r="Y4" s="870" t="s">
        <v>545</v>
      </c>
      <c r="Z4" s="870"/>
      <c r="AA4" s="870"/>
      <c r="AB4" s="870"/>
      <c r="AC4" s="870"/>
      <c r="AD4" s="870"/>
      <c r="AE4" s="870"/>
      <c r="AF4" s="870"/>
      <c r="AG4" s="498" t="s">
        <v>546</v>
      </c>
      <c r="AH4" s="499"/>
      <c r="AI4" s="499"/>
      <c r="AJ4" s="500"/>
      <c r="AK4" s="863">
        <v>45621</v>
      </c>
      <c r="AL4" s="864"/>
      <c r="AM4" s="864"/>
      <c r="AN4" s="864"/>
      <c r="AO4" s="865"/>
      <c r="AU4" s="860"/>
      <c r="AV4" s="861"/>
      <c r="AW4" s="862"/>
      <c r="AX4" s="862"/>
      <c r="AY4" s="173" t="s">
        <v>925</v>
      </c>
      <c r="AZ4" s="173" t="s">
        <v>926</v>
      </c>
      <c r="BA4" s="173" t="s">
        <v>927</v>
      </c>
      <c r="BB4" s="173" t="s">
        <v>928</v>
      </c>
      <c r="BC4" s="173" t="s">
        <v>925</v>
      </c>
      <c r="BD4" s="173" t="s">
        <v>926</v>
      </c>
      <c r="BE4" s="173" t="s">
        <v>927</v>
      </c>
      <c r="BF4" s="173" t="s">
        <v>928</v>
      </c>
      <c r="BG4" s="173" t="s">
        <v>925</v>
      </c>
      <c r="BH4" s="173" t="s">
        <v>926</v>
      </c>
      <c r="BI4" s="173" t="s">
        <v>927</v>
      </c>
      <c r="BJ4" s="173" t="s">
        <v>928</v>
      </c>
      <c r="BK4" s="173" t="s">
        <v>925</v>
      </c>
      <c r="BL4" s="173" t="s">
        <v>926</v>
      </c>
      <c r="BM4" s="173" t="s">
        <v>927</v>
      </c>
      <c r="BN4" s="173" t="s">
        <v>928</v>
      </c>
      <c r="BO4" s="173" t="s">
        <v>925</v>
      </c>
      <c r="BP4" s="173" t="s">
        <v>926</v>
      </c>
      <c r="BQ4" s="173" t="s">
        <v>927</v>
      </c>
      <c r="BR4" s="173" t="s">
        <v>928</v>
      </c>
      <c r="BS4" s="173" t="s">
        <v>925</v>
      </c>
      <c r="BT4" s="173" t="s">
        <v>926</v>
      </c>
      <c r="BU4" s="173" t="s">
        <v>927</v>
      </c>
      <c r="BV4" s="173" t="s">
        <v>928</v>
      </c>
      <c r="BW4" s="5"/>
      <c r="BX4" s="5"/>
      <c r="BY4" s="5"/>
      <c r="BZ4" s="5"/>
      <c r="CA4" s="5"/>
      <c r="CB4" s="5"/>
      <c r="CC4" s="5"/>
      <c r="CD4" s="5"/>
      <c r="CE4" s="5"/>
      <c r="CF4" s="5"/>
      <c r="CG4" s="5"/>
      <c r="CH4" s="5"/>
    </row>
    <row r="5" spans="2:86" ht="18" customHeight="1" x14ac:dyDescent="0.15">
      <c r="B5" s="409" t="s">
        <v>0</v>
      </c>
      <c r="C5" s="409"/>
      <c r="D5" s="409"/>
      <c r="E5" s="634" t="s">
        <v>547</v>
      </c>
      <c r="F5" s="635"/>
      <c r="G5" s="635"/>
      <c r="H5" s="635"/>
      <c r="I5" s="635"/>
      <c r="J5" s="636"/>
      <c r="K5" s="528" t="s">
        <v>1</v>
      </c>
      <c r="L5" s="528"/>
      <c r="M5" s="528"/>
      <c r="N5" s="648" t="s">
        <v>548</v>
      </c>
      <c r="O5" s="648"/>
      <c r="P5" s="648"/>
      <c r="Q5" s="648"/>
      <c r="R5" s="648"/>
      <c r="S5" s="648"/>
      <c r="T5" s="501"/>
      <c r="U5" s="502"/>
      <c r="V5" s="502"/>
      <c r="W5" s="502"/>
      <c r="X5" s="503"/>
      <c r="Y5" s="869" t="s">
        <v>549</v>
      </c>
      <c r="Z5" s="869"/>
      <c r="AA5" s="869"/>
      <c r="AB5" s="869"/>
      <c r="AC5" s="869"/>
      <c r="AD5" s="869"/>
      <c r="AE5" s="869"/>
      <c r="AF5" s="869"/>
      <c r="AG5" s="632"/>
      <c r="AH5" s="650"/>
      <c r="AI5" s="650"/>
      <c r="AJ5" s="633"/>
      <c r="AK5" s="866"/>
      <c r="AL5" s="867"/>
      <c r="AM5" s="867"/>
      <c r="AN5" s="867"/>
      <c r="AO5" s="868"/>
      <c r="AU5" s="860"/>
      <c r="AV5" s="174" t="str">
        <f>N7</f>
        <v>S069</v>
      </c>
      <c r="AW5" s="175">
        <f>R7</f>
        <v>10.4</v>
      </c>
      <c r="AX5" s="176" t="str">
        <f>AM35</f>
        <v>Ⅱ</v>
      </c>
      <c r="AY5" s="176">
        <f>Y37</f>
        <v>0</v>
      </c>
      <c r="AZ5" s="176">
        <f t="shared" ref="AZ5:BJ5" si="0">Z37</f>
        <v>0</v>
      </c>
      <c r="BA5" s="176">
        <f t="shared" si="0"/>
        <v>0</v>
      </c>
      <c r="BB5" s="176">
        <f>AB37</f>
        <v>0</v>
      </c>
      <c r="BC5" s="176">
        <f t="shared" si="0"/>
        <v>0</v>
      </c>
      <c r="BD5" s="176">
        <f>AD37</f>
        <v>0</v>
      </c>
      <c r="BE5" s="176">
        <f>AE37</f>
        <v>0</v>
      </c>
      <c r="BF5" s="176">
        <f t="shared" si="0"/>
        <v>1</v>
      </c>
      <c r="BG5" s="176">
        <f t="shared" si="0"/>
        <v>0</v>
      </c>
      <c r="BH5" s="176">
        <f t="shared" si="0"/>
        <v>0</v>
      </c>
      <c r="BI5" s="176">
        <f>AI37</f>
        <v>0</v>
      </c>
      <c r="BJ5" s="176">
        <f t="shared" si="0"/>
        <v>0</v>
      </c>
      <c r="BK5" s="176" t="str">
        <f>IF(Y37&gt;0,R7,"")</f>
        <v/>
      </c>
      <c r="BL5" s="177" t="str">
        <f>IF(Y37&gt;0,"",IF(Z37&gt;0,R7,""))</f>
        <v/>
      </c>
      <c r="BM5" s="177" t="str">
        <f>IF(Y37+Z37&gt;0,"",IF(AA37&gt;0,R7,""))</f>
        <v/>
      </c>
      <c r="BN5" s="177" t="str">
        <f>IF(Y37+Z37+AA37&gt;0,"",IF(AB37&gt;0,R7,""))</f>
        <v/>
      </c>
      <c r="BO5" s="176">
        <f>AC35</f>
        <v>0</v>
      </c>
      <c r="BP5" s="176">
        <f t="shared" ref="BP5:BQ5" si="1">AD35</f>
        <v>0</v>
      </c>
      <c r="BQ5" s="176">
        <f t="shared" si="1"/>
        <v>0</v>
      </c>
      <c r="BR5" s="176">
        <f>AF35</f>
        <v>2.5000000000000001E-3</v>
      </c>
      <c r="BS5" s="176">
        <f>AG35</f>
        <v>0</v>
      </c>
      <c r="BT5" s="176">
        <f>AH35</f>
        <v>0</v>
      </c>
      <c r="BU5" s="176">
        <f>AI35</f>
        <v>0</v>
      </c>
      <c r="BV5" s="176">
        <f>AJ35</f>
        <v>0</v>
      </c>
      <c r="BW5" s="178"/>
      <c r="BX5" s="179"/>
      <c r="BY5" s="179"/>
      <c r="BZ5" s="179"/>
      <c r="CA5" s="180"/>
      <c r="CB5" s="180"/>
      <c r="CC5" s="180"/>
      <c r="CD5" s="180"/>
      <c r="CE5" s="180"/>
      <c r="CF5" s="180"/>
      <c r="CG5" s="180"/>
      <c r="CH5" s="180"/>
    </row>
    <row r="6" spans="2:86" ht="12" customHeight="1" x14ac:dyDescent="0.15">
      <c r="B6" s="871" t="s">
        <v>929</v>
      </c>
      <c r="C6" s="873"/>
      <c r="D6" s="874"/>
      <c r="E6" s="875"/>
      <c r="F6" s="875"/>
      <c r="G6" s="875"/>
      <c r="H6" s="875"/>
      <c r="I6" s="875"/>
      <c r="J6" s="876"/>
      <c r="K6" s="881" t="s">
        <v>930</v>
      </c>
      <c r="L6" s="882"/>
      <c r="M6" s="882"/>
      <c r="N6" s="882"/>
      <c r="O6" s="882"/>
      <c r="P6" s="882"/>
      <c r="Q6" s="882"/>
      <c r="R6" s="882"/>
      <c r="S6" s="882"/>
      <c r="T6" s="882"/>
      <c r="U6" s="882"/>
      <c r="V6" s="882"/>
      <c r="W6" s="882"/>
      <c r="X6" s="882"/>
      <c r="Y6" s="882"/>
      <c r="Z6" s="882"/>
      <c r="AA6" s="882"/>
      <c r="AB6" s="882"/>
      <c r="AC6" s="882"/>
      <c r="AD6" s="882"/>
      <c r="AE6" s="882"/>
      <c r="AF6" s="882"/>
      <c r="AG6" s="882"/>
      <c r="AH6" s="882"/>
      <c r="AI6" s="882"/>
      <c r="AJ6" s="882"/>
      <c r="AK6" s="882"/>
      <c r="AL6" s="882"/>
      <c r="AM6" s="882"/>
      <c r="AN6" s="882"/>
      <c r="AO6" s="883"/>
      <c r="AP6" s="2"/>
    </row>
    <row r="7" spans="2:86" ht="12" customHeight="1" x14ac:dyDescent="0.15">
      <c r="B7" s="872"/>
      <c r="C7" s="877"/>
      <c r="D7" s="875"/>
      <c r="E7" s="875"/>
      <c r="F7" s="875"/>
      <c r="G7" s="875"/>
      <c r="H7" s="875"/>
      <c r="I7" s="875"/>
      <c r="J7" s="876"/>
      <c r="K7" s="884" t="s">
        <v>931</v>
      </c>
      <c r="L7" s="885"/>
      <c r="M7" s="886"/>
      <c r="N7" s="887" t="s">
        <v>649</v>
      </c>
      <c r="O7" s="888"/>
      <c r="P7" s="884" t="s">
        <v>932</v>
      </c>
      <c r="Q7" s="886"/>
      <c r="R7" s="889">
        <v>10.4</v>
      </c>
      <c r="S7" s="890"/>
      <c r="T7" s="891"/>
      <c r="U7" s="892" t="s">
        <v>933</v>
      </c>
      <c r="V7" s="893"/>
      <c r="W7" s="892" t="s">
        <v>934</v>
      </c>
      <c r="X7" s="893"/>
      <c r="Y7" s="886" t="s">
        <v>935</v>
      </c>
      <c r="Z7" s="898"/>
      <c r="AA7" s="898"/>
      <c r="AB7" s="898"/>
      <c r="AC7" s="892" t="s">
        <v>936</v>
      </c>
      <c r="AD7" s="899"/>
      <c r="AE7" s="899"/>
      <c r="AF7" s="899"/>
      <c r="AG7" s="899"/>
      <c r="AH7" s="899"/>
      <c r="AI7" s="899"/>
      <c r="AJ7" s="893"/>
      <c r="AK7" s="892" t="s">
        <v>937</v>
      </c>
      <c r="AL7" s="899"/>
      <c r="AM7" s="899"/>
      <c r="AN7" s="901"/>
      <c r="AO7" s="902"/>
      <c r="AP7" s="2"/>
      <c r="AW7" s="182"/>
    </row>
    <row r="8" spans="2:86" ht="12" customHeight="1" x14ac:dyDescent="0.15">
      <c r="B8" s="872"/>
      <c r="C8" s="877"/>
      <c r="D8" s="875"/>
      <c r="E8" s="875"/>
      <c r="F8" s="875"/>
      <c r="G8" s="875"/>
      <c r="H8" s="875"/>
      <c r="I8" s="875"/>
      <c r="J8" s="876"/>
      <c r="K8" s="898" t="s">
        <v>731</v>
      </c>
      <c r="L8" s="898" t="s">
        <v>560</v>
      </c>
      <c r="M8" s="898"/>
      <c r="N8" s="898" t="s">
        <v>561</v>
      </c>
      <c r="O8" s="898"/>
      <c r="P8" s="898" t="s">
        <v>938</v>
      </c>
      <c r="Q8" s="898"/>
      <c r="R8" s="898" t="s">
        <v>939</v>
      </c>
      <c r="S8" s="898"/>
      <c r="T8" s="898"/>
      <c r="U8" s="894"/>
      <c r="V8" s="895"/>
      <c r="W8" s="894"/>
      <c r="X8" s="895"/>
      <c r="Y8" s="886"/>
      <c r="Z8" s="898"/>
      <c r="AA8" s="898"/>
      <c r="AB8" s="898"/>
      <c r="AC8" s="896"/>
      <c r="AD8" s="900"/>
      <c r="AE8" s="900"/>
      <c r="AF8" s="900"/>
      <c r="AG8" s="900"/>
      <c r="AH8" s="900"/>
      <c r="AI8" s="900"/>
      <c r="AJ8" s="897"/>
      <c r="AK8" s="894"/>
      <c r="AL8" s="903"/>
      <c r="AM8" s="903"/>
      <c r="AN8" s="904"/>
      <c r="AO8" s="905"/>
      <c r="AP8" s="2"/>
    </row>
    <row r="9" spans="2:86" ht="12" customHeight="1" x14ac:dyDescent="0.15">
      <c r="B9" s="872"/>
      <c r="C9" s="877"/>
      <c r="D9" s="875"/>
      <c r="E9" s="875"/>
      <c r="F9" s="875"/>
      <c r="G9" s="875"/>
      <c r="H9" s="875"/>
      <c r="I9" s="875"/>
      <c r="J9" s="876"/>
      <c r="K9" s="898"/>
      <c r="L9" s="898"/>
      <c r="M9" s="898"/>
      <c r="N9" s="898"/>
      <c r="O9" s="898"/>
      <c r="P9" s="898"/>
      <c r="Q9" s="898"/>
      <c r="R9" s="898"/>
      <c r="S9" s="898"/>
      <c r="T9" s="898"/>
      <c r="U9" s="894"/>
      <c r="V9" s="895"/>
      <c r="W9" s="894"/>
      <c r="X9" s="895"/>
      <c r="Y9" s="886" t="s">
        <v>940</v>
      </c>
      <c r="Z9" s="898"/>
      <c r="AA9" s="898"/>
      <c r="AB9" s="898"/>
      <c r="AC9" s="898" t="s">
        <v>941</v>
      </c>
      <c r="AD9" s="898"/>
      <c r="AE9" s="898"/>
      <c r="AF9" s="898"/>
      <c r="AG9" s="898" t="s">
        <v>942</v>
      </c>
      <c r="AH9" s="898"/>
      <c r="AI9" s="898"/>
      <c r="AJ9" s="898"/>
      <c r="AK9" s="894"/>
      <c r="AL9" s="903"/>
      <c r="AM9" s="903"/>
      <c r="AN9" s="904"/>
      <c r="AO9" s="905"/>
      <c r="AP9" s="2"/>
    </row>
    <row r="10" spans="2:86" ht="12" customHeight="1" x14ac:dyDescent="0.15">
      <c r="B10" s="872"/>
      <c r="C10" s="877"/>
      <c r="D10" s="875"/>
      <c r="E10" s="875"/>
      <c r="F10" s="875"/>
      <c r="G10" s="875"/>
      <c r="H10" s="875"/>
      <c r="I10" s="875"/>
      <c r="J10" s="876"/>
      <c r="K10" s="898"/>
      <c r="L10" s="898"/>
      <c r="M10" s="898"/>
      <c r="N10" s="898"/>
      <c r="O10" s="898"/>
      <c r="P10" s="898"/>
      <c r="Q10" s="898"/>
      <c r="R10" s="898"/>
      <c r="S10" s="898"/>
      <c r="T10" s="898"/>
      <c r="U10" s="896"/>
      <c r="V10" s="897"/>
      <c r="W10" s="896"/>
      <c r="X10" s="897"/>
      <c r="Y10" s="183" t="s">
        <v>527</v>
      </c>
      <c r="Z10" s="184" t="s">
        <v>526</v>
      </c>
      <c r="AA10" s="184" t="s">
        <v>943</v>
      </c>
      <c r="AB10" s="184" t="s">
        <v>944</v>
      </c>
      <c r="AC10" s="184" t="s">
        <v>527</v>
      </c>
      <c r="AD10" s="184" t="s">
        <v>526</v>
      </c>
      <c r="AE10" s="184" t="s">
        <v>943</v>
      </c>
      <c r="AF10" s="184" t="s">
        <v>944</v>
      </c>
      <c r="AG10" s="184" t="s">
        <v>527</v>
      </c>
      <c r="AH10" s="184" t="s">
        <v>526</v>
      </c>
      <c r="AI10" s="184" t="s">
        <v>943</v>
      </c>
      <c r="AJ10" s="184" t="s">
        <v>944</v>
      </c>
      <c r="AK10" s="896"/>
      <c r="AL10" s="900"/>
      <c r="AM10" s="900"/>
      <c r="AN10" s="906"/>
      <c r="AO10" s="907"/>
      <c r="AP10" s="2"/>
    </row>
    <row r="11" spans="2:86" ht="12" customHeight="1" x14ac:dyDescent="0.15">
      <c r="B11" s="872"/>
      <c r="C11" s="877"/>
      <c r="D11" s="875"/>
      <c r="E11" s="875"/>
      <c r="F11" s="875"/>
      <c r="G11" s="875"/>
      <c r="H11" s="875"/>
      <c r="I11" s="875"/>
      <c r="J11" s="876"/>
      <c r="K11" s="185">
        <v>1</v>
      </c>
      <c r="L11" s="908" t="s">
        <v>574</v>
      </c>
      <c r="M11" s="910"/>
      <c r="N11" s="908" t="s">
        <v>592</v>
      </c>
      <c r="O11" s="910"/>
      <c r="P11" s="908" t="s">
        <v>576</v>
      </c>
      <c r="Q11" s="910"/>
      <c r="R11" s="606" t="s">
        <v>270</v>
      </c>
      <c r="S11" s="606"/>
      <c r="T11" s="606"/>
      <c r="U11" s="908" t="s">
        <v>582</v>
      </c>
      <c r="V11" s="910"/>
      <c r="W11" s="908"/>
      <c r="X11" s="910"/>
      <c r="Y11" s="186"/>
      <c r="Z11" s="187"/>
      <c r="AA11" s="187"/>
      <c r="AB11" s="187"/>
      <c r="AC11" s="188"/>
      <c r="AD11" s="188"/>
      <c r="AE11" s="188"/>
      <c r="AF11" s="188">
        <v>2.5000000000000001E-3</v>
      </c>
      <c r="AG11" s="188"/>
      <c r="AH11" s="188"/>
      <c r="AI11" s="188"/>
      <c r="AJ11" s="188"/>
      <c r="AK11" s="908"/>
      <c r="AL11" s="909"/>
      <c r="AM11" s="909"/>
      <c r="AN11" s="909"/>
      <c r="AO11" s="910"/>
      <c r="AP11" s="2"/>
      <c r="AQ11" s="189">
        <f>IF(P11="材質劣化",2,IF(P11="漏水",3,1))</f>
        <v>2</v>
      </c>
    </row>
    <row r="12" spans="2:86" ht="12" customHeight="1" x14ac:dyDescent="0.15">
      <c r="B12" s="872"/>
      <c r="C12" s="877"/>
      <c r="D12" s="875"/>
      <c r="E12" s="875"/>
      <c r="F12" s="875"/>
      <c r="G12" s="875"/>
      <c r="H12" s="875"/>
      <c r="I12" s="875"/>
      <c r="J12" s="876"/>
      <c r="K12" s="185"/>
      <c r="L12" s="908"/>
      <c r="M12" s="910"/>
      <c r="N12" s="908"/>
      <c r="O12" s="910"/>
      <c r="P12" s="908"/>
      <c r="Q12" s="910"/>
      <c r="R12" s="606"/>
      <c r="S12" s="606"/>
      <c r="T12" s="606"/>
      <c r="U12" s="908"/>
      <c r="V12" s="910"/>
      <c r="W12" s="908"/>
      <c r="X12" s="910"/>
      <c r="Y12" s="186"/>
      <c r="Z12" s="187"/>
      <c r="AA12" s="187"/>
      <c r="AB12" s="187"/>
      <c r="AC12" s="188"/>
      <c r="AD12" s="188"/>
      <c r="AE12" s="188"/>
      <c r="AF12" s="188"/>
      <c r="AG12" s="188"/>
      <c r="AH12" s="188"/>
      <c r="AI12" s="188"/>
      <c r="AJ12" s="188"/>
      <c r="AK12" s="908"/>
      <c r="AL12" s="909"/>
      <c r="AM12" s="909"/>
      <c r="AN12" s="909"/>
      <c r="AO12" s="910"/>
      <c r="AP12" s="2"/>
      <c r="AQ12" s="189">
        <f>IF(P12="材質劣化",2,IF(P12="漏水",3,1))</f>
        <v>1</v>
      </c>
    </row>
    <row r="13" spans="2:86" ht="12" customHeight="1" x14ac:dyDescent="0.15">
      <c r="B13" s="872"/>
      <c r="C13" s="877"/>
      <c r="D13" s="875"/>
      <c r="E13" s="875"/>
      <c r="F13" s="875"/>
      <c r="G13" s="875"/>
      <c r="H13" s="875"/>
      <c r="I13" s="875"/>
      <c r="J13" s="876"/>
      <c r="K13" s="185"/>
      <c r="L13" s="908"/>
      <c r="M13" s="910"/>
      <c r="N13" s="908"/>
      <c r="O13" s="910"/>
      <c r="P13" s="908"/>
      <c r="Q13" s="910"/>
      <c r="R13" s="604"/>
      <c r="S13" s="620"/>
      <c r="T13" s="605"/>
      <c r="U13" s="908"/>
      <c r="V13" s="910"/>
      <c r="W13" s="908"/>
      <c r="X13" s="910"/>
      <c r="Y13" s="186"/>
      <c r="Z13" s="187"/>
      <c r="AA13" s="187"/>
      <c r="AB13" s="187"/>
      <c r="AC13" s="188"/>
      <c r="AD13" s="188"/>
      <c r="AE13" s="188"/>
      <c r="AF13" s="188"/>
      <c r="AG13" s="188"/>
      <c r="AH13" s="188"/>
      <c r="AI13" s="188"/>
      <c r="AJ13" s="188"/>
      <c r="AK13" s="908"/>
      <c r="AL13" s="909"/>
      <c r="AM13" s="909"/>
      <c r="AN13" s="909"/>
      <c r="AO13" s="910"/>
      <c r="AP13" s="2"/>
      <c r="AQ13" s="189">
        <f t="shared" ref="AQ13:AQ34" si="2">IF(P13="材質劣化",2,IF(P13="漏水",3,1))</f>
        <v>1</v>
      </c>
    </row>
    <row r="14" spans="2:86" ht="12" customHeight="1" x14ac:dyDescent="0.15">
      <c r="B14" s="872"/>
      <c r="C14" s="877"/>
      <c r="D14" s="875"/>
      <c r="E14" s="875"/>
      <c r="F14" s="875"/>
      <c r="G14" s="875"/>
      <c r="H14" s="875"/>
      <c r="I14" s="875"/>
      <c r="J14" s="876"/>
      <c r="K14" s="185"/>
      <c r="L14" s="908"/>
      <c r="M14" s="910"/>
      <c r="N14" s="908"/>
      <c r="O14" s="910"/>
      <c r="P14" s="908"/>
      <c r="Q14" s="910"/>
      <c r="R14" s="604"/>
      <c r="S14" s="620"/>
      <c r="T14" s="605"/>
      <c r="U14" s="908"/>
      <c r="V14" s="910"/>
      <c r="W14" s="908"/>
      <c r="X14" s="910"/>
      <c r="Y14" s="186"/>
      <c r="Z14" s="187"/>
      <c r="AA14" s="187"/>
      <c r="AB14" s="187"/>
      <c r="AC14" s="188"/>
      <c r="AD14" s="188"/>
      <c r="AE14" s="188"/>
      <c r="AF14" s="188"/>
      <c r="AG14" s="188"/>
      <c r="AH14" s="188"/>
      <c r="AI14" s="188"/>
      <c r="AJ14" s="188"/>
      <c r="AK14" s="908"/>
      <c r="AL14" s="909"/>
      <c r="AM14" s="909"/>
      <c r="AN14" s="909"/>
      <c r="AO14" s="910"/>
      <c r="AP14" s="2"/>
      <c r="AQ14" s="189">
        <f t="shared" si="2"/>
        <v>1</v>
      </c>
    </row>
    <row r="15" spans="2:86" ht="12" customHeight="1" x14ac:dyDescent="0.15">
      <c r="B15" s="872"/>
      <c r="C15" s="877"/>
      <c r="D15" s="875"/>
      <c r="E15" s="875"/>
      <c r="F15" s="875"/>
      <c r="G15" s="875"/>
      <c r="H15" s="875"/>
      <c r="I15" s="875"/>
      <c r="J15" s="876"/>
      <c r="K15" s="185"/>
      <c r="L15" s="908"/>
      <c r="M15" s="910"/>
      <c r="N15" s="908"/>
      <c r="O15" s="910"/>
      <c r="P15" s="908"/>
      <c r="Q15" s="910"/>
      <c r="R15" s="604"/>
      <c r="S15" s="620"/>
      <c r="T15" s="605"/>
      <c r="U15" s="908"/>
      <c r="V15" s="910"/>
      <c r="W15" s="908"/>
      <c r="X15" s="910"/>
      <c r="Y15" s="186"/>
      <c r="Z15" s="187"/>
      <c r="AA15" s="187"/>
      <c r="AB15" s="187"/>
      <c r="AC15" s="188"/>
      <c r="AD15" s="188"/>
      <c r="AE15" s="188"/>
      <c r="AF15" s="188"/>
      <c r="AG15" s="188"/>
      <c r="AH15" s="188"/>
      <c r="AI15" s="188"/>
      <c r="AJ15" s="188"/>
      <c r="AK15" s="908"/>
      <c r="AL15" s="909"/>
      <c r="AM15" s="909"/>
      <c r="AN15" s="909"/>
      <c r="AO15" s="910"/>
      <c r="AP15" s="2"/>
      <c r="AQ15" s="189">
        <f t="shared" si="2"/>
        <v>1</v>
      </c>
    </row>
    <row r="16" spans="2:86" ht="12" customHeight="1" x14ac:dyDescent="0.15">
      <c r="B16" s="872"/>
      <c r="C16" s="877"/>
      <c r="D16" s="875"/>
      <c r="E16" s="875"/>
      <c r="F16" s="875"/>
      <c r="G16" s="875"/>
      <c r="H16" s="875"/>
      <c r="I16" s="875"/>
      <c r="J16" s="876"/>
      <c r="K16" s="185"/>
      <c r="L16" s="908"/>
      <c r="M16" s="910"/>
      <c r="N16" s="908"/>
      <c r="O16" s="910"/>
      <c r="P16" s="908"/>
      <c r="Q16" s="910"/>
      <c r="R16" s="604"/>
      <c r="S16" s="620"/>
      <c r="T16" s="605"/>
      <c r="U16" s="908"/>
      <c r="V16" s="910"/>
      <c r="W16" s="908"/>
      <c r="X16" s="910"/>
      <c r="Y16" s="186"/>
      <c r="Z16" s="187"/>
      <c r="AA16" s="187"/>
      <c r="AB16" s="187"/>
      <c r="AC16" s="188"/>
      <c r="AD16" s="188"/>
      <c r="AE16" s="188"/>
      <c r="AF16" s="188"/>
      <c r="AG16" s="188"/>
      <c r="AH16" s="188"/>
      <c r="AI16" s="188"/>
      <c r="AJ16" s="188"/>
      <c r="AK16" s="908"/>
      <c r="AL16" s="909"/>
      <c r="AM16" s="909"/>
      <c r="AN16" s="909"/>
      <c r="AO16" s="910"/>
      <c r="AP16" s="2"/>
      <c r="AQ16" s="189">
        <f t="shared" si="2"/>
        <v>1</v>
      </c>
    </row>
    <row r="17" spans="2:46" ht="12" customHeight="1" x14ac:dyDescent="0.15">
      <c r="B17" s="872"/>
      <c r="C17" s="877"/>
      <c r="D17" s="875"/>
      <c r="E17" s="875"/>
      <c r="F17" s="875"/>
      <c r="G17" s="875"/>
      <c r="H17" s="875"/>
      <c r="I17" s="875"/>
      <c r="J17" s="876"/>
      <c r="K17" s="185"/>
      <c r="L17" s="908"/>
      <c r="M17" s="910"/>
      <c r="N17" s="908"/>
      <c r="O17" s="910"/>
      <c r="P17" s="908"/>
      <c r="Q17" s="910"/>
      <c r="R17" s="604"/>
      <c r="S17" s="620"/>
      <c r="T17" s="605"/>
      <c r="U17" s="908"/>
      <c r="V17" s="910"/>
      <c r="W17" s="908"/>
      <c r="X17" s="910"/>
      <c r="Y17" s="186"/>
      <c r="Z17" s="187"/>
      <c r="AA17" s="187"/>
      <c r="AB17" s="187"/>
      <c r="AC17" s="188"/>
      <c r="AD17" s="188"/>
      <c r="AE17" s="188"/>
      <c r="AF17" s="188"/>
      <c r="AG17" s="188"/>
      <c r="AH17" s="188"/>
      <c r="AI17" s="188"/>
      <c r="AJ17" s="188"/>
      <c r="AK17" s="908"/>
      <c r="AL17" s="909"/>
      <c r="AM17" s="909"/>
      <c r="AN17" s="909"/>
      <c r="AO17" s="910"/>
      <c r="AP17" s="2"/>
      <c r="AQ17" s="189">
        <f t="shared" si="2"/>
        <v>1</v>
      </c>
    </row>
    <row r="18" spans="2:46" ht="12" customHeight="1" x14ac:dyDescent="0.15">
      <c r="B18" s="872"/>
      <c r="C18" s="877"/>
      <c r="D18" s="875"/>
      <c r="E18" s="875"/>
      <c r="F18" s="875"/>
      <c r="G18" s="875"/>
      <c r="H18" s="875"/>
      <c r="I18" s="875"/>
      <c r="J18" s="876"/>
      <c r="K18" s="185"/>
      <c r="L18" s="908"/>
      <c r="M18" s="910"/>
      <c r="N18" s="908"/>
      <c r="O18" s="910"/>
      <c r="P18" s="908"/>
      <c r="Q18" s="910"/>
      <c r="R18" s="604"/>
      <c r="S18" s="620"/>
      <c r="T18" s="605"/>
      <c r="U18" s="908"/>
      <c r="V18" s="910"/>
      <c r="W18" s="908"/>
      <c r="X18" s="910"/>
      <c r="Y18" s="186"/>
      <c r="Z18" s="187"/>
      <c r="AA18" s="187"/>
      <c r="AB18" s="187"/>
      <c r="AC18" s="188"/>
      <c r="AD18" s="188"/>
      <c r="AE18" s="188"/>
      <c r="AF18" s="188"/>
      <c r="AG18" s="188"/>
      <c r="AH18" s="188"/>
      <c r="AI18" s="188"/>
      <c r="AJ18" s="188"/>
      <c r="AK18" s="908"/>
      <c r="AL18" s="909"/>
      <c r="AM18" s="909"/>
      <c r="AN18" s="909"/>
      <c r="AO18" s="910"/>
      <c r="AP18" s="2"/>
      <c r="AQ18" s="189">
        <f t="shared" si="2"/>
        <v>1</v>
      </c>
    </row>
    <row r="19" spans="2:46" ht="12" customHeight="1" x14ac:dyDescent="0.15">
      <c r="B19" s="872"/>
      <c r="C19" s="877"/>
      <c r="D19" s="875"/>
      <c r="E19" s="875"/>
      <c r="F19" s="875"/>
      <c r="G19" s="875"/>
      <c r="H19" s="875"/>
      <c r="I19" s="875"/>
      <c r="J19" s="876"/>
      <c r="K19" s="185"/>
      <c r="L19" s="908"/>
      <c r="M19" s="910"/>
      <c r="N19" s="908"/>
      <c r="O19" s="910"/>
      <c r="P19" s="908"/>
      <c r="Q19" s="910"/>
      <c r="R19" s="604"/>
      <c r="S19" s="620"/>
      <c r="T19" s="605"/>
      <c r="U19" s="908"/>
      <c r="V19" s="910"/>
      <c r="W19" s="908"/>
      <c r="X19" s="910"/>
      <c r="Y19" s="186"/>
      <c r="Z19" s="187"/>
      <c r="AA19" s="187"/>
      <c r="AB19" s="187"/>
      <c r="AC19" s="188"/>
      <c r="AD19" s="188"/>
      <c r="AE19" s="188"/>
      <c r="AF19" s="188"/>
      <c r="AG19" s="188"/>
      <c r="AH19" s="188"/>
      <c r="AI19" s="188"/>
      <c r="AJ19" s="188"/>
      <c r="AK19" s="908"/>
      <c r="AL19" s="909"/>
      <c r="AM19" s="909"/>
      <c r="AN19" s="909"/>
      <c r="AO19" s="910"/>
      <c r="AP19" s="2"/>
      <c r="AQ19" s="189">
        <f t="shared" si="2"/>
        <v>1</v>
      </c>
    </row>
    <row r="20" spans="2:46" ht="12" customHeight="1" x14ac:dyDescent="0.15">
      <c r="B20" s="872"/>
      <c r="C20" s="877"/>
      <c r="D20" s="875"/>
      <c r="E20" s="875"/>
      <c r="F20" s="875"/>
      <c r="G20" s="875"/>
      <c r="H20" s="875"/>
      <c r="I20" s="875"/>
      <c r="J20" s="876"/>
      <c r="K20" s="185"/>
      <c r="L20" s="908"/>
      <c r="M20" s="910"/>
      <c r="N20" s="908"/>
      <c r="O20" s="910"/>
      <c r="P20" s="908"/>
      <c r="Q20" s="910"/>
      <c r="R20" s="604"/>
      <c r="S20" s="620"/>
      <c r="T20" s="605"/>
      <c r="U20" s="908"/>
      <c r="V20" s="910"/>
      <c r="W20" s="908"/>
      <c r="X20" s="910"/>
      <c r="Y20" s="186"/>
      <c r="Z20" s="187"/>
      <c r="AA20" s="187"/>
      <c r="AB20" s="187"/>
      <c r="AC20" s="188"/>
      <c r="AD20" s="188"/>
      <c r="AE20" s="188"/>
      <c r="AF20" s="188"/>
      <c r="AG20" s="188"/>
      <c r="AH20" s="188"/>
      <c r="AI20" s="188"/>
      <c r="AJ20" s="188"/>
      <c r="AK20" s="908"/>
      <c r="AL20" s="909"/>
      <c r="AM20" s="909"/>
      <c r="AN20" s="909"/>
      <c r="AO20" s="910"/>
      <c r="AP20" s="2"/>
      <c r="AQ20" s="189">
        <f t="shared" si="2"/>
        <v>1</v>
      </c>
    </row>
    <row r="21" spans="2:46" ht="12" customHeight="1" x14ac:dyDescent="0.15">
      <c r="B21" s="872"/>
      <c r="C21" s="877"/>
      <c r="D21" s="875"/>
      <c r="E21" s="875"/>
      <c r="F21" s="875"/>
      <c r="G21" s="875"/>
      <c r="H21" s="875"/>
      <c r="I21" s="875"/>
      <c r="J21" s="876"/>
      <c r="K21" s="185"/>
      <c r="L21" s="908"/>
      <c r="M21" s="910"/>
      <c r="N21" s="908"/>
      <c r="O21" s="910"/>
      <c r="P21" s="908"/>
      <c r="Q21" s="910"/>
      <c r="R21" s="604"/>
      <c r="S21" s="620"/>
      <c r="T21" s="605"/>
      <c r="U21" s="908"/>
      <c r="V21" s="910"/>
      <c r="W21" s="908"/>
      <c r="X21" s="910"/>
      <c r="Y21" s="186"/>
      <c r="Z21" s="187"/>
      <c r="AA21" s="187"/>
      <c r="AB21" s="187"/>
      <c r="AC21" s="188"/>
      <c r="AD21" s="188"/>
      <c r="AE21" s="188"/>
      <c r="AF21" s="188"/>
      <c r="AG21" s="188"/>
      <c r="AH21" s="188"/>
      <c r="AI21" s="188"/>
      <c r="AJ21" s="188"/>
      <c r="AK21" s="908"/>
      <c r="AL21" s="909"/>
      <c r="AM21" s="909"/>
      <c r="AN21" s="909"/>
      <c r="AO21" s="910"/>
      <c r="AP21" s="2"/>
      <c r="AQ21" s="189">
        <f>IF(P21="材質劣化",2,IF(P21="漏水",3,1))</f>
        <v>1</v>
      </c>
    </row>
    <row r="22" spans="2:46" ht="12" customHeight="1" x14ac:dyDescent="0.15">
      <c r="B22" s="872"/>
      <c r="C22" s="877"/>
      <c r="D22" s="875"/>
      <c r="E22" s="875"/>
      <c r="F22" s="875"/>
      <c r="G22" s="875"/>
      <c r="H22" s="875"/>
      <c r="I22" s="875"/>
      <c r="J22" s="876"/>
      <c r="K22" s="185"/>
      <c r="L22" s="908"/>
      <c r="M22" s="910"/>
      <c r="N22" s="908"/>
      <c r="O22" s="910"/>
      <c r="P22" s="908"/>
      <c r="Q22" s="910"/>
      <c r="R22" s="604"/>
      <c r="S22" s="620"/>
      <c r="T22" s="605"/>
      <c r="U22" s="908"/>
      <c r="V22" s="910"/>
      <c r="W22" s="908"/>
      <c r="X22" s="910"/>
      <c r="Y22" s="186"/>
      <c r="Z22" s="187"/>
      <c r="AA22" s="187"/>
      <c r="AB22" s="187"/>
      <c r="AC22" s="188"/>
      <c r="AD22" s="188"/>
      <c r="AE22" s="188"/>
      <c r="AF22" s="188"/>
      <c r="AG22" s="188"/>
      <c r="AH22" s="188"/>
      <c r="AI22" s="188"/>
      <c r="AJ22" s="188"/>
      <c r="AK22" s="908"/>
      <c r="AL22" s="909"/>
      <c r="AM22" s="909"/>
      <c r="AN22" s="909"/>
      <c r="AO22" s="910"/>
      <c r="AP22" s="2"/>
      <c r="AQ22" s="189">
        <f t="shared" si="2"/>
        <v>1</v>
      </c>
    </row>
    <row r="23" spans="2:46" ht="12" customHeight="1" x14ac:dyDescent="0.15">
      <c r="B23" s="872"/>
      <c r="C23" s="877"/>
      <c r="D23" s="875"/>
      <c r="E23" s="875"/>
      <c r="F23" s="875"/>
      <c r="G23" s="875"/>
      <c r="H23" s="875"/>
      <c r="I23" s="875"/>
      <c r="J23" s="876"/>
      <c r="K23" s="185"/>
      <c r="L23" s="908"/>
      <c r="M23" s="910"/>
      <c r="N23" s="908"/>
      <c r="O23" s="910"/>
      <c r="P23" s="908"/>
      <c r="Q23" s="910"/>
      <c r="R23" s="604"/>
      <c r="S23" s="620"/>
      <c r="T23" s="605"/>
      <c r="U23" s="908"/>
      <c r="V23" s="910"/>
      <c r="W23" s="908"/>
      <c r="X23" s="910"/>
      <c r="Y23" s="186"/>
      <c r="Z23" s="187"/>
      <c r="AA23" s="187"/>
      <c r="AB23" s="187"/>
      <c r="AC23" s="188"/>
      <c r="AD23" s="188"/>
      <c r="AE23" s="188"/>
      <c r="AF23" s="188"/>
      <c r="AG23" s="188"/>
      <c r="AH23" s="188"/>
      <c r="AI23" s="188"/>
      <c r="AJ23" s="188"/>
      <c r="AK23" s="908"/>
      <c r="AL23" s="909"/>
      <c r="AM23" s="909"/>
      <c r="AN23" s="909"/>
      <c r="AO23" s="910"/>
      <c r="AP23" s="2"/>
      <c r="AQ23" s="189">
        <f t="shared" si="2"/>
        <v>1</v>
      </c>
    </row>
    <row r="24" spans="2:46" ht="12" customHeight="1" x14ac:dyDescent="0.15">
      <c r="B24" s="872"/>
      <c r="C24" s="877"/>
      <c r="D24" s="875"/>
      <c r="E24" s="875"/>
      <c r="F24" s="875"/>
      <c r="G24" s="875"/>
      <c r="H24" s="875"/>
      <c r="I24" s="875"/>
      <c r="J24" s="876"/>
      <c r="K24" s="185"/>
      <c r="L24" s="908"/>
      <c r="M24" s="910"/>
      <c r="N24" s="908"/>
      <c r="O24" s="910"/>
      <c r="P24" s="908"/>
      <c r="Q24" s="910"/>
      <c r="R24" s="604"/>
      <c r="S24" s="620"/>
      <c r="T24" s="605"/>
      <c r="U24" s="908"/>
      <c r="V24" s="910"/>
      <c r="W24" s="908"/>
      <c r="X24" s="910"/>
      <c r="Y24" s="186"/>
      <c r="Z24" s="187"/>
      <c r="AA24" s="187"/>
      <c r="AB24" s="187"/>
      <c r="AC24" s="188"/>
      <c r="AD24" s="188"/>
      <c r="AE24" s="188"/>
      <c r="AF24" s="188"/>
      <c r="AG24" s="188"/>
      <c r="AH24" s="188"/>
      <c r="AI24" s="188"/>
      <c r="AJ24" s="188"/>
      <c r="AK24" s="908"/>
      <c r="AL24" s="909"/>
      <c r="AM24" s="909"/>
      <c r="AN24" s="909"/>
      <c r="AO24" s="910"/>
      <c r="AP24" s="2"/>
      <c r="AQ24" s="189">
        <f t="shared" si="2"/>
        <v>1</v>
      </c>
    </row>
    <row r="25" spans="2:46" ht="12" customHeight="1" x14ac:dyDescent="0.15">
      <c r="B25" s="872"/>
      <c r="C25" s="877"/>
      <c r="D25" s="875"/>
      <c r="E25" s="875"/>
      <c r="F25" s="875"/>
      <c r="G25" s="875"/>
      <c r="H25" s="875"/>
      <c r="I25" s="875"/>
      <c r="J25" s="876"/>
      <c r="K25" s="185"/>
      <c r="L25" s="908"/>
      <c r="M25" s="910"/>
      <c r="N25" s="908"/>
      <c r="O25" s="910"/>
      <c r="P25" s="908"/>
      <c r="Q25" s="910"/>
      <c r="R25" s="604"/>
      <c r="S25" s="620"/>
      <c r="T25" s="605"/>
      <c r="U25" s="908"/>
      <c r="V25" s="910"/>
      <c r="W25" s="908"/>
      <c r="X25" s="910"/>
      <c r="Y25" s="186"/>
      <c r="Z25" s="187"/>
      <c r="AA25" s="187"/>
      <c r="AB25" s="187"/>
      <c r="AC25" s="188"/>
      <c r="AD25" s="188"/>
      <c r="AE25" s="188"/>
      <c r="AF25" s="188"/>
      <c r="AG25" s="188"/>
      <c r="AH25" s="188"/>
      <c r="AI25" s="188"/>
      <c r="AJ25" s="188"/>
      <c r="AK25" s="908"/>
      <c r="AL25" s="909"/>
      <c r="AM25" s="909"/>
      <c r="AN25" s="909"/>
      <c r="AO25" s="910"/>
      <c r="AP25" s="2"/>
      <c r="AQ25" s="189">
        <f t="shared" si="2"/>
        <v>1</v>
      </c>
    </row>
    <row r="26" spans="2:46" ht="12" customHeight="1" x14ac:dyDescent="0.15">
      <c r="B26" s="872"/>
      <c r="C26" s="877"/>
      <c r="D26" s="875"/>
      <c r="E26" s="875"/>
      <c r="F26" s="875"/>
      <c r="G26" s="875"/>
      <c r="H26" s="875"/>
      <c r="I26" s="875"/>
      <c r="J26" s="876"/>
      <c r="K26" s="185"/>
      <c r="L26" s="908"/>
      <c r="M26" s="910"/>
      <c r="N26" s="908"/>
      <c r="O26" s="910"/>
      <c r="P26" s="908"/>
      <c r="Q26" s="910"/>
      <c r="R26" s="604"/>
      <c r="S26" s="620"/>
      <c r="T26" s="605"/>
      <c r="U26" s="908"/>
      <c r="V26" s="910"/>
      <c r="W26" s="908"/>
      <c r="X26" s="910"/>
      <c r="Y26" s="186"/>
      <c r="Z26" s="187"/>
      <c r="AA26" s="187"/>
      <c r="AB26" s="187"/>
      <c r="AC26" s="188"/>
      <c r="AD26" s="188"/>
      <c r="AE26" s="188"/>
      <c r="AF26" s="188"/>
      <c r="AG26" s="188"/>
      <c r="AH26" s="188"/>
      <c r="AI26" s="188"/>
      <c r="AJ26" s="188"/>
      <c r="AK26" s="908"/>
      <c r="AL26" s="909"/>
      <c r="AM26" s="909"/>
      <c r="AN26" s="909"/>
      <c r="AO26" s="910"/>
      <c r="AP26" s="2"/>
      <c r="AQ26" s="189">
        <f t="shared" si="2"/>
        <v>1</v>
      </c>
    </row>
    <row r="27" spans="2:46" ht="12" customHeight="1" x14ac:dyDescent="0.15">
      <c r="B27" s="872"/>
      <c r="C27" s="877"/>
      <c r="D27" s="875"/>
      <c r="E27" s="875"/>
      <c r="F27" s="875"/>
      <c r="G27" s="875"/>
      <c r="H27" s="875"/>
      <c r="I27" s="875"/>
      <c r="J27" s="876"/>
      <c r="K27" s="185"/>
      <c r="L27" s="908"/>
      <c r="M27" s="910"/>
      <c r="N27" s="908"/>
      <c r="O27" s="910"/>
      <c r="P27" s="908"/>
      <c r="Q27" s="910"/>
      <c r="R27" s="604"/>
      <c r="S27" s="620"/>
      <c r="T27" s="605"/>
      <c r="U27" s="908"/>
      <c r="V27" s="910"/>
      <c r="W27" s="908"/>
      <c r="X27" s="910"/>
      <c r="Y27" s="186"/>
      <c r="Z27" s="187"/>
      <c r="AA27" s="187"/>
      <c r="AB27" s="187"/>
      <c r="AC27" s="188"/>
      <c r="AD27" s="188"/>
      <c r="AE27" s="188"/>
      <c r="AF27" s="188"/>
      <c r="AG27" s="188"/>
      <c r="AH27" s="188"/>
      <c r="AI27" s="188"/>
      <c r="AJ27" s="188"/>
      <c r="AK27" s="908"/>
      <c r="AL27" s="909"/>
      <c r="AM27" s="909"/>
      <c r="AN27" s="909"/>
      <c r="AO27" s="910"/>
      <c r="AP27" s="2"/>
      <c r="AQ27" s="189">
        <f t="shared" si="2"/>
        <v>1</v>
      </c>
    </row>
    <row r="28" spans="2:46" ht="12" customHeight="1" x14ac:dyDescent="0.15">
      <c r="B28" s="872"/>
      <c r="C28" s="877"/>
      <c r="D28" s="875"/>
      <c r="E28" s="875"/>
      <c r="F28" s="875"/>
      <c r="G28" s="875"/>
      <c r="H28" s="875"/>
      <c r="I28" s="875"/>
      <c r="J28" s="876"/>
      <c r="K28" s="185"/>
      <c r="L28" s="908"/>
      <c r="M28" s="910"/>
      <c r="N28" s="908"/>
      <c r="O28" s="910"/>
      <c r="P28" s="908"/>
      <c r="Q28" s="910"/>
      <c r="R28" s="604"/>
      <c r="S28" s="620"/>
      <c r="T28" s="605"/>
      <c r="U28" s="908"/>
      <c r="V28" s="910"/>
      <c r="W28" s="908"/>
      <c r="X28" s="910"/>
      <c r="Y28" s="186"/>
      <c r="Z28" s="187"/>
      <c r="AA28" s="187"/>
      <c r="AB28" s="187"/>
      <c r="AC28" s="188"/>
      <c r="AD28" s="188"/>
      <c r="AE28" s="188"/>
      <c r="AF28" s="188"/>
      <c r="AG28" s="188"/>
      <c r="AH28" s="188"/>
      <c r="AI28" s="188"/>
      <c r="AJ28" s="188"/>
      <c r="AK28" s="908"/>
      <c r="AL28" s="909"/>
      <c r="AM28" s="909"/>
      <c r="AN28" s="909"/>
      <c r="AO28" s="910"/>
      <c r="AP28" s="2"/>
      <c r="AQ28" s="189">
        <f t="shared" si="2"/>
        <v>1</v>
      </c>
    </row>
    <row r="29" spans="2:46" ht="12" customHeight="1" x14ac:dyDescent="0.15">
      <c r="B29" s="872"/>
      <c r="C29" s="877"/>
      <c r="D29" s="875"/>
      <c r="E29" s="875"/>
      <c r="F29" s="875"/>
      <c r="G29" s="875"/>
      <c r="H29" s="875"/>
      <c r="I29" s="875"/>
      <c r="J29" s="876"/>
      <c r="K29" s="185"/>
      <c r="L29" s="908"/>
      <c r="M29" s="910"/>
      <c r="N29" s="908"/>
      <c r="O29" s="910"/>
      <c r="P29" s="908"/>
      <c r="Q29" s="910"/>
      <c r="R29" s="604"/>
      <c r="S29" s="620"/>
      <c r="T29" s="605"/>
      <c r="U29" s="908"/>
      <c r="V29" s="910"/>
      <c r="W29" s="908"/>
      <c r="X29" s="910"/>
      <c r="Y29" s="186"/>
      <c r="Z29" s="187"/>
      <c r="AA29" s="187"/>
      <c r="AB29" s="187"/>
      <c r="AC29" s="188"/>
      <c r="AD29" s="188"/>
      <c r="AE29" s="188"/>
      <c r="AF29" s="188"/>
      <c r="AG29" s="188"/>
      <c r="AH29" s="188"/>
      <c r="AI29" s="188"/>
      <c r="AJ29" s="188"/>
      <c r="AK29" s="908"/>
      <c r="AL29" s="909"/>
      <c r="AM29" s="909"/>
      <c r="AN29" s="909"/>
      <c r="AO29" s="910"/>
      <c r="AP29" s="2"/>
      <c r="AQ29" s="189">
        <f t="shared" si="2"/>
        <v>1</v>
      </c>
    </row>
    <row r="30" spans="2:46" ht="12" customHeight="1" x14ac:dyDescent="0.15">
      <c r="B30" s="872"/>
      <c r="C30" s="877"/>
      <c r="D30" s="875"/>
      <c r="E30" s="875"/>
      <c r="F30" s="875"/>
      <c r="G30" s="875"/>
      <c r="H30" s="875"/>
      <c r="I30" s="875"/>
      <c r="J30" s="876"/>
      <c r="K30" s="185"/>
      <c r="L30" s="908"/>
      <c r="M30" s="910"/>
      <c r="N30" s="908"/>
      <c r="O30" s="910"/>
      <c r="P30" s="908"/>
      <c r="Q30" s="910"/>
      <c r="R30" s="604"/>
      <c r="S30" s="620"/>
      <c r="T30" s="605"/>
      <c r="U30" s="908"/>
      <c r="V30" s="910"/>
      <c r="W30" s="908"/>
      <c r="X30" s="910"/>
      <c r="Y30" s="186"/>
      <c r="Z30" s="187"/>
      <c r="AA30" s="187"/>
      <c r="AB30" s="187"/>
      <c r="AC30" s="188"/>
      <c r="AD30" s="188"/>
      <c r="AE30" s="188"/>
      <c r="AF30" s="188"/>
      <c r="AG30" s="188"/>
      <c r="AH30" s="188"/>
      <c r="AI30" s="188"/>
      <c r="AJ30" s="188"/>
      <c r="AK30" s="908"/>
      <c r="AL30" s="909"/>
      <c r="AM30" s="909"/>
      <c r="AN30" s="909"/>
      <c r="AO30" s="910"/>
      <c r="AP30" s="2"/>
      <c r="AQ30" s="189">
        <f t="shared" si="2"/>
        <v>1</v>
      </c>
    </row>
    <row r="31" spans="2:46" ht="12" customHeight="1" x14ac:dyDescent="0.15">
      <c r="B31" s="872"/>
      <c r="C31" s="877"/>
      <c r="D31" s="875"/>
      <c r="E31" s="875"/>
      <c r="F31" s="875"/>
      <c r="G31" s="875"/>
      <c r="H31" s="875"/>
      <c r="I31" s="875"/>
      <c r="J31" s="876"/>
      <c r="K31" s="185"/>
      <c r="L31" s="908"/>
      <c r="M31" s="910"/>
      <c r="N31" s="908"/>
      <c r="O31" s="910"/>
      <c r="P31" s="908"/>
      <c r="Q31" s="910"/>
      <c r="R31" s="604"/>
      <c r="S31" s="620"/>
      <c r="T31" s="605"/>
      <c r="U31" s="908"/>
      <c r="V31" s="910"/>
      <c r="W31" s="908"/>
      <c r="X31" s="910"/>
      <c r="Y31" s="186"/>
      <c r="Z31" s="187"/>
      <c r="AA31" s="187"/>
      <c r="AB31" s="187"/>
      <c r="AC31" s="188"/>
      <c r="AD31" s="188"/>
      <c r="AE31" s="188"/>
      <c r="AF31" s="188"/>
      <c r="AG31" s="188"/>
      <c r="AH31" s="188"/>
      <c r="AI31" s="188"/>
      <c r="AJ31" s="188"/>
      <c r="AK31" s="908"/>
      <c r="AL31" s="909"/>
      <c r="AM31" s="909"/>
      <c r="AN31" s="909"/>
      <c r="AO31" s="910"/>
      <c r="AP31" s="2"/>
      <c r="AQ31" s="189">
        <f t="shared" si="2"/>
        <v>1</v>
      </c>
    </row>
    <row r="32" spans="2:46" ht="12" customHeight="1" x14ac:dyDescent="0.15">
      <c r="B32" s="872"/>
      <c r="C32" s="877"/>
      <c r="D32" s="875"/>
      <c r="E32" s="875"/>
      <c r="F32" s="875"/>
      <c r="G32" s="875"/>
      <c r="H32" s="875"/>
      <c r="I32" s="875"/>
      <c r="J32" s="876"/>
      <c r="K32" s="185"/>
      <c r="L32" s="908"/>
      <c r="M32" s="910"/>
      <c r="N32" s="908"/>
      <c r="O32" s="910"/>
      <c r="P32" s="908"/>
      <c r="Q32" s="910"/>
      <c r="R32" s="604"/>
      <c r="S32" s="620"/>
      <c r="T32" s="605"/>
      <c r="U32" s="908"/>
      <c r="V32" s="910"/>
      <c r="W32" s="908"/>
      <c r="X32" s="910"/>
      <c r="Y32" s="186"/>
      <c r="Z32" s="187"/>
      <c r="AA32" s="187"/>
      <c r="AB32" s="187"/>
      <c r="AC32" s="188"/>
      <c r="AD32" s="188"/>
      <c r="AE32" s="188"/>
      <c r="AF32" s="188"/>
      <c r="AG32" s="188"/>
      <c r="AH32" s="188"/>
      <c r="AI32" s="188"/>
      <c r="AJ32" s="188"/>
      <c r="AK32" s="908"/>
      <c r="AL32" s="909"/>
      <c r="AM32" s="909"/>
      <c r="AN32" s="909"/>
      <c r="AO32" s="910"/>
      <c r="AP32" s="2"/>
      <c r="AQ32" s="189">
        <f t="shared" si="2"/>
        <v>1</v>
      </c>
      <c r="AS32" s="856"/>
      <c r="AT32" s="856"/>
    </row>
    <row r="33" spans="2:86" ht="12" customHeight="1" x14ac:dyDescent="0.15">
      <c r="B33" s="872"/>
      <c r="C33" s="877"/>
      <c r="D33" s="875"/>
      <c r="E33" s="875"/>
      <c r="F33" s="875"/>
      <c r="G33" s="875"/>
      <c r="H33" s="875"/>
      <c r="I33" s="875"/>
      <c r="J33" s="876"/>
      <c r="K33" s="185"/>
      <c r="L33" s="908"/>
      <c r="M33" s="910"/>
      <c r="N33" s="908"/>
      <c r="O33" s="910"/>
      <c r="P33" s="908"/>
      <c r="Q33" s="910"/>
      <c r="R33" s="604"/>
      <c r="S33" s="620"/>
      <c r="T33" s="605"/>
      <c r="U33" s="908"/>
      <c r="V33" s="910"/>
      <c r="W33" s="908"/>
      <c r="X33" s="910"/>
      <c r="Y33" s="186"/>
      <c r="Z33" s="187"/>
      <c r="AA33" s="187"/>
      <c r="AB33" s="187"/>
      <c r="AC33" s="188"/>
      <c r="AD33" s="188"/>
      <c r="AE33" s="188"/>
      <c r="AF33" s="188"/>
      <c r="AG33" s="188"/>
      <c r="AH33" s="188"/>
      <c r="AI33" s="188"/>
      <c r="AJ33" s="188"/>
      <c r="AK33" s="908"/>
      <c r="AL33" s="909"/>
      <c r="AM33" s="909"/>
      <c r="AN33" s="909"/>
      <c r="AO33" s="910"/>
      <c r="AP33" s="2"/>
      <c r="AQ33" s="189">
        <f t="shared" si="2"/>
        <v>1</v>
      </c>
      <c r="AS33" s="911"/>
      <c r="AT33" s="911"/>
    </row>
    <row r="34" spans="2:86" ht="12" customHeight="1" x14ac:dyDescent="0.15">
      <c r="B34" s="872"/>
      <c r="C34" s="877"/>
      <c r="D34" s="875"/>
      <c r="E34" s="875"/>
      <c r="F34" s="875"/>
      <c r="G34" s="875"/>
      <c r="H34" s="875"/>
      <c r="I34" s="875"/>
      <c r="J34" s="876"/>
      <c r="K34" s="185"/>
      <c r="L34" s="908"/>
      <c r="M34" s="910"/>
      <c r="N34" s="908"/>
      <c r="O34" s="910"/>
      <c r="P34" s="908"/>
      <c r="Q34" s="910"/>
      <c r="R34" s="604"/>
      <c r="S34" s="620"/>
      <c r="T34" s="605"/>
      <c r="U34" s="908"/>
      <c r="V34" s="910"/>
      <c r="W34" s="908"/>
      <c r="X34" s="910"/>
      <c r="Y34" s="186"/>
      <c r="Z34" s="187"/>
      <c r="AA34" s="187"/>
      <c r="AB34" s="187"/>
      <c r="AC34" s="188"/>
      <c r="AD34" s="188"/>
      <c r="AE34" s="188"/>
      <c r="AF34" s="188"/>
      <c r="AG34" s="188"/>
      <c r="AH34" s="188"/>
      <c r="AI34" s="188"/>
      <c r="AJ34" s="188"/>
      <c r="AK34" s="908"/>
      <c r="AL34" s="909"/>
      <c r="AM34" s="909"/>
      <c r="AN34" s="909"/>
      <c r="AO34" s="910"/>
      <c r="AP34" s="2"/>
      <c r="AQ34" s="189">
        <f t="shared" si="2"/>
        <v>1</v>
      </c>
      <c r="AS34" s="912"/>
      <c r="AT34" s="912"/>
    </row>
    <row r="35" spans="2:86" ht="12" customHeight="1" x14ac:dyDescent="0.15">
      <c r="B35" s="872"/>
      <c r="C35" s="877"/>
      <c r="D35" s="875"/>
      <c r="E35" s="875"/>
      <c r="F35" s="875"/>
      <c r="G35" s="875"/>
      <c r="H35" s="875"/>
      <c r="I35" s="875"/>
      <c r="J35" s="876"/>
      <c r="K35" s="913" t="s">
        <v>945</v>
      </c>
      <c r="L35" s="898" t="s">
        <v>946</v>
      </c>
      <c r="M35" s="898"/>
      <c r="N35" s="898"/>
      <c r="O35" s="898"/>
      <c r="P35" s="898"/>
      <c r="Q35" s="898"/>
      <c r="R35" s="898"/>
      <c r="S35" s="898"/>
      <c r="T35" s="898"/>
      <c r="U35" s="898"/>
      <c r="V35" s="898"/>
      <c r="W35" s="898"/>
      <c r="X35" s="898"/>
      <c r="Y35" s="884" t="s">
        <v>947</v>
      </c>
      <c r="Z35" s="885"/>
      <c r="AA35" s="885"/>
      <c r="AB35" s="886"/>
      <c r="AC35" s="190">
        <f t="shared" ref="AC35:AJ35" si="3">SUM(AC11:AC34)</f>
        <v>0</v>
      </c>
      <c r="AD35" s="190">
        <f t="shared" si="3"/>
        <v>0</v>
      </c>
      <c r="AE35" s="190">
        <f>SUM(AE11:AE34)</f>
        <v>0</v>
      </c>
      <c r="AF35" s="190">
        <f t="shared" si="3"/>
        <v>2.5000000000000001E-3</v>
      </c>
      <c r="AG35" s="190">
        <f t="shared" si="3"/>
        <v>0</v>
      </c>
      <c r="AH35" s="190">
        <f t="shared" si="3"/>
        <v>0</v>
      </c>
      <c r="AI35" s="190">
        <f t="shared" si="3"/>
        <v>0</v>
      </c>
      <c r="AJ35" s="191">
        <f t="shared" si="3"/>
        <v>0</v>
      </c>
      <c r="AK35" s="898" t="s">
        <v>948</v>
      </c>
      <c r="AL35" s="898"/>
      <c r="AM35" s="915" t="s">
        <v>949</v>
      </c>
      <c r="AN35" s="915"/>
      <c r="AO35" s="915"/>
      <c r="AP35" s="2"/>
    </row>
    <row r="36" spans="2:86" ht="12" customHeight="1" x14ac:dyDescent="0.15">
      <c r="B36" s="872"/>
      <c r="C36" s="877"/>
      <c r="D36" s="875"/>
      <c r="E36" s="875"/>
      <c r="F36" s="875"/>
      <c r="G36" s="875"/>
      <c r="H36" s="875"/>
      <c r="I36" s="875"/>
      <c r="J36" s="876"/>
      <c r="K36" s="914"/>
      <c r="L36" s="892" t="s">
        <v>950</v>
      </c>
      <c r="M36" s="899"/>
      <c r="N36" s="893"/>
      <c r="O36" s="892" t="s">
        <v>951</v>
      </c>
      <c r="P36" s="899"/>
      <c r="Q36" s="899"/>
      <c r="R36" s="899"/>
      <c r="S36" s="899"/>
      <c r="T36" s="899"/>
      <c r="U36" s="899"/>
      <c r="V36" s="899"/>
      <c r="W36" s="899"/>
      <c r="X36" s="893"/>
      <c r="Y36" s="183" t="s">
        <v>527</v>
      </c>
      <c r="Z36" s="184" t="s">
        <v>526</v>
      </c>
      <c r="AA36" s="184" t="s">
        <v>943</v>
      </c>
      <c r="AB36" s="184" t="s">
        <v>944</v>
      </c>
      <c r="AC36" s="184" t="s">
        <v>527</v>
      </c>
      <c r="AD36" s="184" t="s">
        <v>526</v>
      </c>
      <c r="AE36" s="184" t="s">
        <v>943</v>
      </c>
      <c r="AF36" s="184" t="s">
        <v>944</v>
      </c>
      <c r="AG36" s="184" t="s">
        <v>527</v>
      </c>
      <c r="AH36" s="184" t="s">
        <v>526</v>
      </c>
      <c r="AI36" s="184" t="s">
        <v>943</v>
      </c>
      <c r="AJ36" s="192" t="s">
        <v>944</v>
      </c>
      <c r="AK36" s="898"/>
      <c r="AL36" s="898"/>
      <c r="AM36" s="915"/>
      <c r="AN36" s="915"/>
      <c r="AO36" s="915"/>
      <c r="AP36" s="2"/>
    </row>
    <row r="37" spans="2:86" ht="14.25" customHeight="1" x14ac:dyDescent="0.15">
      <c r="B37" s="872"/>
      <c r="C37" s="877"/>
      <c r="D37" s="875"/>
      <c r="E37" s="875"/>
      <c r="F37" s="875"/>
      <c r="G37" s="875"/>
      <c r="H37" s="875"/>
      <c r="I37" s="875"/>
      <c r="J37" s="876"/>
      <c r="K37" s="914"/>
      <c r="L37" s="894"/>
      <c r="M37" s="903"/>
      <c r="N37" s="895"/>
      <c r="O37" s="894"/>
      <c r="P37" s="903"/>
      <c r="Q37" s="903"/>
      <c r="R37" s="903"/>
      <c r="S37" s="903"/>
      <c r="T37" s="903"/>
      <c r="U37" s="903"/>
      <c r="V37" s="903"/>
      <c r="W37" s="903"/>
      <c r="X37" s="895"/>
      <c r="Y37" s="916">
        <f>COUNTIF(Y11:Y34,"〇")</f>
        <v>0</v>
      </c>
      <c r="Z37" s="916">
        <f>COUNTIF(Z11:Z34,"〇")</f>
        <v>0</v>
      </c>
      <c r="AA37" s="916">
        <f>COUNTIF(AA11:AA34,"〇")</f>
        <v>0</v>
      </c>
      <c r="AB37" s="916">
        <f>COUNTIF(AB11:AB34,"〇")</f>
        <v>0</v>
      </c>
      <c r="AC37" s="916">
        <f>COUNTA(AC11:AC34)</f>
        <v>0</v>
      </c>
      <c r="AD37" s="916">
        <f t="shared" ref="AD37:AI37" si="4">COUNTA(AD11:AD34)</f>
        <v>0</v>
      </c>
      <c r="AE37" s="916">
        <f t="shared" si="4"/>
        <v>0</v>
      </c>
      <c r="AF37" s="916">
        <f t="shared" si="4"/>
        <v>1</v>
      </c>
      <c r="AG37" s="916">
        <f t="shared" si="4"/>
        <v>0</v>
      </c>
      <c r="AH37" s="916">
        <f t="shared" si="4"/>
        <v>0</v>
      </c>
      <c r="AI37" s="916">
        <f t="shared" si="4"/>
        <v>0</v>
      </c>
      <c r="AJ37" s="916">
        <f>COUNTA(AJ11:AJ34)</f>
        <v>0</v>
      </c>
      <c r="AK37" s="898"/>
      <c r="AL37" s="898"/>
      <c r="AM37" s="915"/>
      <c r="AN37" s="915"/>
      <c r="AO37" s="915"/>
      <c r="AP37" s="2"/>
    </row>
    <row r="38" spans="2:86" ht="14.25" customHeight="1" x14ac:dyDescent="0.15">
      <c r="B38" s="872"/>
      <c r="C38" s="877"/>
      <c r="D38" s="875"/>
      <c r="E38" s="875"/>
      <c r="F38" s="875"/>
      <c r="G38" s="875"/>
      <c r="H38" s="875"/>
      <c r="I38" s="875"/>
      <c r="J38" s="876"/>
      <c r="K38" s="914"/>
      <c r="L38" s="896"/>
      <c r="M38" s="900"/>
      <c r="N38" s="897"/>
      <c r="O38" s="896"/>
      <c r="P38" s="900"/>
      <c r="Q38" s="900"/>
      <c r="R38" s="900"/>
      <c r="S38" s="900"/>
      <c r="T38" s="900"/>
      <c r="U38" s="900"/>
      <c r="V38" s="900"/>
      <c r="W38" s="900"/>
      <c r="X38" s="897"/>
      <c r="Y38" s="916"/>
      <c r="Z38" s="916"/>
      <c r="AA38" s="916"/>
      <c r="AB38" s="916"/>
      <c r="AC38" s="916"/>
      <c r="AD38" s="916"/>
      <c r="AE38" s="916"/>
      <c r="AF38" s="916"/>
      <c r="AG38" s="916"/>
      <c r="AH38" s="916"/>
      <c r="AI38" s="916"/>
      <c r="AJ38" s="916"/>
      <c r="AK38" s="898"/>
      <c r="AL38" s="898"/>
      <c r="AM38" s="915"/>
      <c r="AN38" s="915"/>
      <c r="AO38" s="915"/>
      <c r="AP38" s="2"/>
    </row>
    <row r="39" spans="2:86" ht="12" customHeight="1" x14ac:dyDescent="0.15">
      <c r="B39" s="872"/>
      <c r="C39" s="877"/>
      <c r="D39" s="875"/>
      <c r="E39" s="875"/>
      <c r="F39" s="875"/>
      <c r="G39" s="875"/>
      <c r="H39" s="875"/>
      <c r="I39" s="875"/>
      <c r="J39" s="875"/>
      <c r="K39" s="924" t="s">
        <v>952</v>
      </c>
      <c r="L39" s="926"/>
      <c r="M39" s="926"/>
      <c r="N39" s="926"/>
      <c r="O39" s="926"/>
      <c r="P39" s="926"/>
      <c r="Q39" s="926"/>
      <c r="R39" s="926"/>
      <c r="S39" s="926"/>
      <c r="T39" s="926"/>
      <c r="U39" s="926"/>
      <c r="V39" s="926"/>
      <c r="W39" s="926"/>
      <c r="X39" s="926"/>
      <c r="Y39" s="926"/>
      <c r="Z39" s="926"/>
      <c r="AA39" s="926"/>
      <c r="AB39" s="926"/>
      <c r="AC39" s="926"/>
      <c r="AD39" s="926"/>
      <c r="AE39" s="926"/>
      <c r="AF39" s="926"/>
      <c r="AG39" s="926"/>
      <c r="AH39" s="926"/>
      <c r="AI39" s="926"/>
      <c r="AJ39" s="926"/>
      <c r="AK39" s="927"/>
      <c r="AL39" s="927"/>
      <c r="AM39" s="927"/>
      <c r="AN39" s="927"/>
      <c r="AO39" s="928"/>
      <c r="AP39" s="2"/>
    </row>
    <row r="40" spans="2:86" ht="12" customHeight="1" x14ac:dyDescent="0.15">
      <c r="B40" s="872"/>
      <c r="C40" s="877"/>
      <c r="D40" s="875"/>
      <c r="E40" s="875"/>
      <c r="F40" s="875"/>
      <c r="G40" s="875"/>
      <c r="H40" s="875"/>
      <c r="I40" s="875"/>
      <c r="J40" s="875"/>
      <c r="K40" s="925"/>
      <c r="L40" s="927"/>
      <c r="M40" s="927"/>
      <c r="N40" s="927"/>
      <c r="O40" s="927"/>
      <c r="P40" s="927"/>
      <c r="Q40" s="927"/>
      <c r="R40" s="927"/>
      <c r="S40" s="927"/>
      <c r="T40" s="927"/>
      <c r="U40" s="927"/>
      <c r="V40" s="927"/>
      <c r="W40" s="927"/>
      <c r="X40" s="927"/>
      <c r="Y40" s="927"/>
      <c r="Z40" s="927"/>
      <c r="AA40" s="927"/>
      <c r="AB40" s="927"/>
      <c r="AC40" s="927"/>
      <c r="AD40" s="927"/>
      <c r="AE40" s="927"/>
      <c r="AF40" s="927"/>
      <c r="AG40" s="927"/>
      <c r="AH40" s="927"/>
      <c r="AI40" s="927"/>
      <c r="AJ40" s="927"/>
      <c r="AK40" s="927"/>
      <c r="AL40" s="927"/>
      <c r="AM40" s="927"/>
      <c r="AN40" s="927"/>
      <c r="AO40" s="928"/>
      <c r="AP40" s="2"/>
    </row>
    <row r="41" spans="2:86" ht="12" customHeight="1" x14ac:dyDescent="0.15">
      <c r="B41" s="872"/>
      <c r="C41" s="877"/>
      <c r="D41" s="875"/>
      <c r="E41" s="875"/>
      <c r="F41" s="875"/>
      <c r="G41" s="875"/>
      <c r="H41" s="875"/>
      <c r="I41" s="875"/>
      <c r="J41" s="875"/>
      <c r="K41" s="925"/>
      <c r="L41" s="927"/>
      <c r="M41" s="927"/>
      <c r="N41" s="927"/>
      <c r="O41" s="927"/>
      <c r="P41" s="927"/>
      <c r="Q41" s="927"/>
      <c r="R41" s="927"/>
      <c r="S41" s="927"/>
      <c r="T41" s="927"/>
      <c r="U41" s="927"/>
      <c r="V41" s="927"/>
      <c r="W41" s="927"/>
      <c r="X41" s="927"/>
      <c r="Y41" s="927"/>
      <c r="Z41" s="927"/>
      <c r="AA41" s="927"/>
      <c r="AB41" s="927"/>
      <c r="AC41" s="927"/>
      <c r="AD41" s="927"/>
      <c r="AE41" s="927"/>
      <c r="AF41" s="927"/>
      <c r="AG41" s="927"/>
      <c r="AH41" s="927"/>
      <c r="AI41" s="927"/>
      <c r="AJ41" s="927"/>
      <c r="AK41" s="927"/>
      <c r="AL41" s="927"/>
      <c r="AM41" s="927"/>
      <c r="AN41" s="927"/>
      <c r="AO41" s="928"/>
      <c r="AP41" s="2"/>
    </row>
    <row r="42" spans="2:86" ht="12" customHeight="1" x14ac:dyDescent="0.15">
      <c r="B42" s="872"/>
      <c r="C42" s="877"/>
      <c r="D42" s="875"/>
      <c r="E42" s="875"/>
      <c r="F42" s="875"/>
      <c r="G42" s="875"/>
      <c r="H42" s="875"/>
      <c r="I42" s="875"/>
      <c r="J42" s="875"/>
      <c r="K42" s="925"/>
      <c r="L42" s="929"/>
      <c r="M42" s="929"/>
      <c r="N42" s="929"/>
      <c r="O42" s="929"/>
      <c r="P42" s="929"/>
      <c r="Q42" s="929"/>
      <c r="R42" s="929"/>
      <c r="S42" s="929"/>
      <c r="T42" s="929"/>
      <c r="U42" s="929"/>
      <c r="V42" s="929"/>
      <c r="W42" s="929"/>
      <c r="X42" s="929"/>
      <c r="Y42" s="929"/>
      <c r="Z42" s="929"/>
      <c r="AA42" s="929"/>
      <c r="AB42" s="929"/>
      <c r="AC42" s="929"/>
      <c r="AD42" s="929"/>
      <c r="AE42" s="929"/>
      <c r="AF42" s="929"/>
      <c r="AG42" s="929"/>
      <c r="AH42" s="929"/>
      <c r="AI42" s="929"/>
      <c r="AJ42" s="929"/>
      <c r="AK42" s="929"/>
      <c r="AL42" s="929"/>
      <c r="AM42" s="929"/>
      <c r="AN42" s="929"/>
      <c r="AO42" s="930"/>
      <c r="AP42" s="172"/>
      <c r="CD42" s="2"/>
      <c r="CE42" s="2"/>
      <c r="CF42" s="2"/>
      <c r="CG42" s="2"/>
      <c r="CH42" s="2"/>
    </row>
    <row r="43" spans="2:86" ht="12" customHeight="1" x14ac:dyDescent="0.15">
      <c r="B43" s="872"/>
      <c r="C43" s="877"/>
      <c r="D43" s="875"/>
      <c r="E43" s="875"/>
      <c r="F43" s="875"/>
      <c r="G43" s="875"/>
      <c r="H43" s="875"/>
      <c r="I43" s="875"/>
      <c r="J43" s="876"/>
      <c r="K43" s="917" t="s">
        <v>953</v>
      </c>
      <c r="L43" s="917"/>
      <c r="M43" s="917"/>
      <c r="N43" s="917"/>
      <c r="O43" s="917"/>
      <c r="P43" s="917"/>
      <c r="Q43" s="917"/>
      <c r="R43" s="917"/>
      <c r="S43" s="917"/>
      <c r="T43" s="917"/>
      <c r="U43" s="917"/>
      <c r="V43" s="917"/>
      <c r="W43" s="917"/>
      <c r="X43" s="917"/>
      <c r="Y43" s="917"/>
      <c r="Z43" s="917"/>
      <c r="AA43" s="917"/>
      <c r="AB43" s="917"/>
      <c r="AC43" s="917"/>
      <c r="AD43" s="917"/>
      <c r="AE43" s="917"/>
      <c r="AF43" s="917"/>
      <c r="AG43" s="917"/>
      <c r="AH43" s="917"/>
      <c r="AI43" s="917"/>
      <c r="AJ43" s="917"/>
      <c r="AK43" s="917"/>
      <c r="AL43" s="917"/>
      <c r="AM43" s="917"/>
      <c r="AN43" s="917"/>
      <c r="AO43" s="917"/>
      <c r="AP43" s="172"/>
      <c r="CD43" s="2"/>
      <c r="CE43" s="2"/>
      <c r="CF43" s="2"/>
      <c r="CG43" s="2"/>
      <c r="CH43" s="2"/>
    </row>
    <row r="44" spans="2:86" ht="12" customHeight="1" x14ac:dyDescent="0.15">
      <c r="B44" s="872"/>
      <c r="C44" s="877"/>
      <c r="D44" s="875"/>
      <c r="E44" s="875"/>
      <c r="F44" s="875"/>
      <c r="G44" s="875"/>
      <c r="H44" s="875"/>
      <c r="I44" s="875"/>
      <c r="J44" s="876"/>
      <c r="K44" s="918" t="s">
        <v>954</v>
      </c>
      <c r="L44" s="919"/>
      <c r="M44" s="919"/>
      <c r="N44" s="919"/>
      <c r="O44" s="919"/>
      <c r="P44" s="919"/>
      <c r="Q44" s="919"/>
      <c r="R44" s="919"/>
      <c r="S44" s="919"/>
      <c r="T44" s="919"/>
      <c r="U44" s="919"/>
      <c r="V44" s="919"/>
      <c r="W44" s="919"/>
      <c r="X44" s="919"/>
      <c r="Y44" s="919"/>
      <c r="Z44" s="919"/>
      <c r="AA44" s="919"/>
      <c r="AB44" s="919"/>
      <c r="AC44" s="919"/>
      <c r="AD44" s="919"/>
      <c r="AE44" s="919"/>
      <c r="AF44" s="919"/>
      <c r="AG44" s="919"/>
      <c r="AH44" s="919"/>
      <c r="AI44" s="919"/>
      <c r="AJ44" s="919"/>
      <c r="AK44" s="919"/>
      <c r="AL44" s="919"/>
      <c r="AM44" s="919"/>
      <c r="AN44" s="919"/>
      <c r="AO44" s="920"/>
      <c r="AP44" s="172"/>
      <c r="CD44" s="2"/>
      <c r="CE44" s="2"/>
      <c r="CF44" s="2"/>
      <c r="CG44" s="2"/>
      <c r="CH44" s="2"/>
    </row>
    <row r="45" spans="2:86" ht="12" customHeight="1" x14ac:dyDescent="0.15">
      <c r="B45" s="480"/>
      <c r="C45" s="878"/>
      <c r="D45" s="879"/>
      <c r="E45" s="879"/>
      <c r="F45" s="879"/>
      <c r="G45" s="879"/>
      <c r="H45" s="879"/>
      <c r="I45" s="879"/>
      <c r="J45" s="880"/>
      <c r="K45" s="921" t="s">
        <v>955</v>
      </c>
      <c r="L45" s="922"/>
      <c r="M45" s="922"/>
      <c r="N45" s="922"/>
      <c r="O45" s="922"/>
      <c r="P45" s="922"/>
      <c r="Q45" s="922"/>
      <c r="R45" s="922"/>
      <c r="S45" s="922"/>
      <c r="T45" s="922"/>
      <c r="U45" s="922"/>
      <c r="V45" s="922"/>
      <c r="W45" s="922"/>
      <c r="X45" s="922"/>
      <c r="Y45" s="922"/>
      <c r="Z45" s="922"/>
      <c r="AA45" s="922"/>
      <c r="AB45" s="922"/>
      <c r="AC45" s="922"/>
      <c r="AD45" s="922"/>
      <c r="AE45" s="922"/>
      <c r="AF45" s="922"/>
      <c r="AG45" s="922"/>
      <c r="AH45" s="922"/>
      <c r="AI45" s="922"/>
      <c r="AJ45" s="922"/>
      <c r="AK45" s="922"/>
      <c r="AL45" s="922"/>
      <c r="AM45" s="922"/>
      <c r="AN45" s="922"/>
      <c r="AO45" s="923"/>
      <c r="AP45" s="172"/>
      <c r="CD45" s="2"/>
      <c r="CE45" s="2"/>
      <c r="CF45" s="2"/>
      <c r="CG45" s="2"/>
      <c r="CH45" s="2"/>
    </row>
    <row r="46" spans="2:86" ht="12" customHeight="1" x14ac:dyDescent="0.2">
      <c r="B46" s="159" t="s">
        <v>956</v>
      </c>
      <c r="C46" s="181"/>
      <c r="D46" s="181"/>
      <c r="E46" s="181"/>
      <c r="F46" s="181"/>
      <c r="G46" s="181"/>
      <c r="H46" s="181"/>
      <c r="I46" s="181"/>
      <c r="J46" s="181"/>
      <c r="K46" s="193"/>
      <c r="L46" s="193"/>
      <c r="M46" s="193"/>
      <c r="N46" s="193"/>
      <c r="O46" s="193"/>
      <c r="P46" s="193"/>
      <c r="Q46" s="193"/>
      <c r="R46" s="193"/>
      <c r="S46" s="193"/>
      <c r="T46" s="193"/>
      <c r="U46" s="193"/>
      <c r="V46" s="193"/>
      <c r="W46" s="193"/>
      <c r="X46" s="193"/>
      <c r="Y46" s="193"/>
      <c r="Z46" s="193"/>
      <c r="AA46" s="193"/>
      <c r="AB46" s="193"/>
      <c r="AC46" s="193"/>
      <c r="AD46" s="193"/>
      <c r="AE46" s="193"/>
      <c r="AF46" s="193"/>
      <c r="AG46" s="193"/>
      <c r="AH46" s="193"/>
      <c r="AI46" s="193"/>
      <c r="AJ46" s="193"/>
      <c r="AK46" s="193"/>
      <c r="AL46" s="193"/>
      <c r="AM46" s="193"/>
      <c r="AN46" s="193"/>
      <c r="AO46" s="193"/>
      <c r="AP46" s="172"/>
      <c r="CD46" s="2"/>
      <c r="CE46" s="2"/>
      <c r="CF46" s="2"/>
      <c r="CG46" s="2"/>
      <c r="CH46" s="2"/>
    </row>
    <row r="47" spans="2:86" s="159" customFormat="1" ht="12" customHeight="1" x14ac:dyDescent="0.15">
      <c r="B47" s="2" t="s">
        <v>957</v>
      </c>
      <c r="AP47" s="172"/>
      <c r="AQ47" s="172"/>
      <c r="AR47" s="172"/>
      <c r="AS47" s="172"/>
      <c r="AT47" s="172"/>
      <c r="AU47" s="172"/>
      <c r="AV47" s="172"/>
      <c r="AW47" s="172"/>
      <c r="AX47" s="172"/>
      <c r="AY47" s="172"/>
      <c r="AZ47" s="172"/>
      <c r="BA47" s="172"/>
      <c r="BB47" s="172"/>
      <c r="BC47" s="172"/>
      <c r="BD47" s="172"/>
      <c r="BE47" s="172"/>
      <c r="BF47" s="172"/>
      <c r="BG47" s="172"/>
      <c r="BH47" s="172"/>
      <c r="BI47" s="172"/>
      <c r="BJ47" s="172"/>
      <c r="BK47" s="172"/>
      <c r="BL47" s="172"/>
      <c r="BM47" s="172"/>
      <c r="BN47" s="172"/>
      <c r="BO47" s="172"/>
      <c r="BP47" s="172"/>
      <c r="BQ47" s="172"/>
      <c r="BR47" s="172"/>
      <c r="BS47" s="172"/>
      <c r="BT47" s="172"/>
      <c r="BU47" s="172"/>
      <c r="BV47" s="172"/>
      <c r="BW47" s="172"/>
      <c r="BX47" s="172"/>
      <c r="BY47" s="172"/>
      <c r="BZ47" s="172"/>
      <c r="CA47" s="172"/>
      <c r="CB47" s="172"/>
      <c r="CC47" s="172"/>
    </row>
    <row r="48" spans="2:86" ht="12" customHeight="1" x14ac:dyDescent="0.15">
      <c r="B48" s="2" t="s">
        <v>958</v>
      </c>
      <c r="AP48" s="172"/>
      <c r="CD48" s="2"/>
      <c r="CE48" s="2"/>
      <c r="CF48" s="2"/>
      <c r="CG48" s="2"/>
      <c r="CH48" s="2"/>
    </row>
    <row r="49" spans="2:86" ht="12" customHeight="1" x14ac:dyDescent="0.15">
      <c r="B49" s="2" t="s">
        <v>959</v>
      </c>
      <c r="AP49" s="172"/>
      <c r="CD49" s="2"/>
      <c r="CE49" s="2"/>
      <c r="CF49" s="2"/>
      <c r="CG49" s="2"/>
      <c r="CH49" s="2"/>
    </row>
    <row r="50" spans="2:86" ht="12" customHeight="1" x14ac:dyDescent="0.15">
      <c r="B50" s="2" t="s">
        <v>960</v>
      </c>
    </row>
    <row r="51" spans="2:86" ht="12" customHeight="1" x14ac:dyDescent="0.15">
      <c r="B51" s="2" t="s">
        <v>961</v>
      </c>
    </row>
    <row r="52" spans="2:86" ht="12" customHeight="1" x14ac:dyDescent="0.15">
      <c r="B52" s="2" t="s">
        <v>962</v>
      </c>
    </row>
    <row r="53" spans="2:86" x14ac:dyDescent="0.15">
      <c r="B53" s="2" t="s">
        <v>963</v>
      </c>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9"/>
  <conditionalFormatting sqref="Y11:AB34 AG11:AJ34">
    <cfRule type="expression" dxfId="179" priority="3">
      <formula>$AQ11=2</formula>
    </cfRule>
  </conditionalFormatting>
  <conditionalFormatting sqref="Y11:AF34">
    <cfRule type="expression" dxfId="178" priority="2">
      <formula>$AQ11=3</formula>
    </cfRule>
  </conditionalFormatting>
  <conditionalFormatting sqref="AC11:AJ34">
    <cfRule type="expression" dxfId="177" priority="1">
      <formula>$AQ11=1</formula>
    </cfRule>
  </conditionalFormatting>
  <dataValidations count="2">
    <dataValidation type="list" allowBlank="1" showInputMessage="1" showErrorMessage="1" sqref="N11:O34" xr:uid="{2D16482C-FD55-496F-BE9D-6B87EAEAE1F5}">
      <formula1>INDIRECT(L11)</formula1>
    </dataValidation>
    <dataValidation type="list" allowBlank="1" showInputMessage="1" showErrorMessage="1" sqref="Y11:AB34" xr:uid="{E14354FB-8727-43F7-8005-02CD3EEB6724}">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1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0B1295-562A-44B2-9520-601E7196B5EE}">
  <sheetPr codeName="Sheet169"/>
  <dimension ref="B1:CH53"/>
  <sheetViews>
    <sheetView showGridLines="0" showZeros="0" view="pageBreakPreview" zoomScale="85" zoomScaleNormal="85" zoomScaleSheetLayoutView="85"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1" customWidth="1"/>
    <col min="43" max="86" width="4.125" style="172" customWidth="1"/>
    <col min="87" max="99" width="8" style="2" customWidth="1"/>
    <col min="100" max="110" width="9" style="2"/>
    <col min="111" max="111" width="14" style="2" bestFit="1" customWidth="1"/>
    <col min="112" max="16384" width="9" style="2"/>
  </cols>
  <sheetData>
    <row r="1" spans="2:86" ht="12" customHeight="1" x14ac:dyDescent="0.15">
      <c r="AU1" s="860" t="s">
        <v>909</v>
      </c>
      <c r="AV1" s="861" t="s">
        <v>910</v>
      </c>
      <c r="AW1" s="861"/>
      <c r="AX1" s="861"/>
      <c r="AY1" s="855" t="s">
        <v>911</v>
      </c>
      <c r="AZ1" s="855"/>
      <c r="BA1" s="855"/>
      <c r="BB1" s="855"/>
      <c r="BC1" s="855"/>
      <c r="BD1" s="855"/>
      <c r="BE1" s="855"/>
      <c r="BF1" s="855"/>
      <c r="BG1" s="855"/>
      <c r="BH1" s="855"/>
      <c r="BI1" s="855"/>
      <c r="BJ1" s="855"/>
      <c r="BK1" s="855" t="s">
        <v>912</v>
      </c>
      <c r="BL1" s="855"/>
      <c r="BM1" s="855"/>
      <c r="BN1" s="855"/>
      <c r="BO1" s="855"/>
      <c r="BP1" s="855"/>
      <c r="BQ1" s="855"/>
      <c r="BR1" s="855"/>
      <c r="BS1" s="855"/>
      <c r="BT1" s="855"/>
      <c r="BU1" s="855"/>
      <c r="BV1" s="855"/>
      <c r="BW1" s="857"/>
      <c r="BX1" s="857"/>
      <c r="BY1" s="857"/>
      <c r="BZ1" s="857"/>
      <c r="CA1" s="857"/>
      <c r="CB1" s="857"/>
      <c r="CC1" s="857"/>
      <c r="CD1" s="857"/>
      <c r="CE1" s="857"/>
      <c r="CF1" s="857"/>
      <c r="CG1" s="857"/>
      <c r="CH1" s="857"/>
    </row>
    <row r="2" spans="2:86" ht="8.25" customHeight="1" x14ac:dyDescent="0.15">
      <c r="AU2" s="860"/>
      <c r="AV2" s="861" t="s">
        <v>913</v>
      </c>
      <c r="AW2" s="862" t="s">
        <v>914</v>
      </c>
      <c r="AX2" s="862" t="s">
        <v>915</v>
      </c>
      <c r="AY2" s="855" t="s">
        <v>916</v>
      </c>
      <c r="AZ2" s="855"/>
      <c r="BA2" s="855"/>
      <c r="BB2" s="855"/>
      <c r="BC2" s="855"/>
      <c r="BD2" s="855"/>
      <c r="BE2" s="855"/>
      <c r="BF2" s="855"/>
      <c r="BG2" s="855"/>
      <c r="BH2" s="855"/>
      <c r="BI2" s="855"/>
      <c r="BJ2" s="855"/>
      <c r="BK2" s="855" t="s">
        <v>917</v>
      </c>
      <c r="BL2" s="855"/>
      <c r="BM2" s="855"/>
      <c r="BN2" s="855"/>
      <c r="BO2" s="855" t="s">
        <v>918</v>
      </c>
      <c r="BP2" s="855"/>
      <c r="BQ2" s="855"/>
      <c r="BR2" s="855"/>
      <c r="BS2" s="855"/>
      <c r="BT2" s="855"/>
      <c r="BU2" s="855"/>
      <c r="BV2" s="855"/>
      <c r="BW2" s="856"/>
      <c r="BX2" s="856"/>
      <c r="BY2" s="856"/>
      <c r="BZ2" s="856"/>
      <c r="CA2" s="857"/>
      <c r="CB2" s="857"/>
      <c r="CC2" s="857"/>
      <c r="CD2" s="857"/>
      <c r="CE2" s="857"/>
      <c r="CF2" s="857"/>
      <c r="CG2" s="857"/>
      <c r="CH2" s="857"/>
    </row>
    <row r="3" spans="2:86" ht="24.95" customHeight="1" x14ac:dyDescent="0.15">
      <c r="B3" s="568" t="s">
        <v>919</v>
      </c>
      <c r="C3" s="858"/>
      <c r="D3" s="858"/>
      <c r="E3" s="859"/>
      <c r="F3" s="859"/>
      <c r="G3" s="859"/>
      <c r="H3" s="859"/>
      <c r="I3" s="859"/>
      <c r="J3" s="859"/>
      <c r="K3" s="858"/>
      <c r="L3" s="858"/>
      <c r="M3" s="858"/>
      <c r="N3" s="858"/>
      <c r="O3" s="858"/>
      <c r="P3" s="858"/>
      <c r="Q3" s="858"/>
      <c r="R3" s="858"/>
      <c r="S3" s="858"/>
      <c r="T3" s="858"/>
      <c r="U3" s="858"/>
      <c r="V3" s="858"/>
      <c r="W3" s="858"/>
      <c r="X3" s="858"/>
      <c r="Y3" s="858"/>
      <c r="Z3" s="858"/>
      <c r="AA3" s="858"/>
      <c r="AB3" s="858"/>
      <c r="AC3" s="858"/>
      <c r="AD3" s="858"/>
      <c r="AE3" s="858"/>
      <c r="AF3" s="858"/>
      <c r="AG3" s="858"/>
      <c r="AH3" s="858"/>
      <c r="AI3" s="858"/>
      <c r="AJ3" s="858"/>
      <c r="AK3" s="858"/>
      <c r="AL3" s="858"/>
      <c r="AM3" s="858"/>
      <c r="AN3" s="858"/>
      <c r="AO3" s="858"/>
      <c r="AU3" s="860"/>
      <c r="AV3" s="861"/>
      <c r="AW3" s="862"/>
      <c r="AX3" s="862"/>
      <c r="AY3" s="855" t="s">
        <v>920</v>
      </c>
      <c r="AZ3" s="855"/>
      <c r="BA3" s="855"/>
      <c r="BB3" s="855"/>
      <c r="BC3" s="855" t="s">
        <v>921</v>
      </c>
      <c r="BD3" s="855"/>
      <c r="BE3" s="855"/>
      <c r="BF3" s="855"/>
      <c r="BG3" s="855" t="s">
        <v>922</v>
      </c>
      <c r="BH3" s="855"/>
      <c r="BI3" s="855"/>
      <c r="BJ3" s="855"/>
      <c r="BK3" s="855" t="s">
        <v>923</v>
      </c>
      <c r="BL3" s="855"/>
      <c r="BM3" s="855"/>
      <c r="BN3" s="855"/>
      <c r="BO3" s="855" t="s">
        <v>921</v>
      </c>
      <c r="BP3" s="855"/>
      <c r="BQ3" s="855"/>
      <c r="BR3" s="855"/>
      <c r="BS3" s="855" t="s">
        <v>922</v>
      </c>
      <c r="BT3" s="855"/>
      <c r="BU3" s="855"/>
      <c r="BV3" s="855"/>
      <c r="BW3" s="857"/>
      <c r="BX3" s="857"/>
      <c r="BY3" s="857"/>
      <c r="BZ3" s="857"/>
      <c r="CA3" s="857"/>
      <c r="CB3" s="857"/>
      <c r="CC3" s="857"/>
      <c r="CD3" s="857"/>
      <c r="CE3" s="857"/>
      <c r="CF3" s="857"/>
      <c r="CG3" s="857"/>
      <c r="CH3" s="857"/>
    </row>
    <row r="4" spans="2:86" ht="18" customHeight="1" x14ac:dyDescent="0.15">
      <c r="B4" s="401" t="s">
        <v>8</v>
      </c>
      <c r="C4" s="401"/>
      <c r="D4" s="401"/>
      <c r="E4" s="624" t="s">
        <v>542</v>
      </c>
      <c r="F4" s="625"/>
      <c r="G4" s="625"/>
      <c r="H4" s="625"/>
      <c r="I4" s="625"/>
      <c r="J4" s="626"/>
      <c r="K4" s="496" t="s">
        <v>9</v>
      </c>
      <c r="L4" s="496"/>
      <c r="M4" s="496"/>
      <c r="N4" s="648" t="s">
        <v>543</v>
      </c>
      <c r="O4" s="648"/>
      <c r="P4" s="648"/>
      <c r="Q4" s="648"/>
      <c r="R4" s="648"/>
      <c r="S4" s="648"/>
      <c r="T4" s="498" t="s">
        <v>924</v>
      </c>
      <c r="U4" s="499"/>
      <c r="V4" s="499"/>
      <c r="W4" s="499"/>
      <c r="X4" s="500"/>
      <c r="Y4" s="870" t="s">
        <v>545</v>
      </c>
      <c r="Z4" s="870"/>
      <c r="AA4" s="870"/>
      <c r="AB4" s="870"/>
      <c r="AC4" s="870"/>
      <c r="AD4" s="870"/>
      <c r="AE4" s="870"/>
      <c r="AF4" s="870"/>
      <c r="AG4" s="498" t="s">
        <v>546</v>
      </c>
      <c r="AH4" s="499"/>
      <c r="AI4" s="499"/>
      <c r="AJ4" s="500"/>
      <c r="AK4" s="863">
        <v>45621</v>
      </c>
      <c r="AL4" s="864"/>
      <c r="AM4" s="864"/>
      <c r="AN4" s="864"/>
      <c r="AO4" s="865"/>
      <c r="AU4" s="860"/>
      <c r="AV4" s="861"/>
      <c r="AW4" s="862"/>
      <c r="AX4" s="862"/>
      <c r="AY4" s="173" t="s">
        <v>925</v>
      </c>
      <c r="AZ4" s="173" t="s">
        <v>926</v>
      </c>
      <c r="BA4" s="173" t="s">
        <v>927</v>
      </c>
      <c r="BB4" s="173" t="s">
        <v>928</v>
      </c>
      <c r="BC4" s="173" t="s">
        <v>925</v>
      </c>
      <c r="BD4" s="173" t="s">
        <v>926</v>
      </c>
      <c r="BE4" s="173" t="s">
        <v>927</v>
      </c>
      <c r="BF4" s="173" t="s">
        <v>928</v>
      </c>
      <c r="BG4" s="173" t="s">
        <v>925</v>
      </c>
      <c r="BH4" s="173" t="s">
        <v>926</v>
      </c>
      <c r="BI4" s="173" t="s">
        <v>927</v>
      </c>
      <c r="BJ4" s="173" t="s">
        <v>928</v>
      </c>
      <c r="BK4" s="173" t="s">
        <v>925</v>
      </c>
      <c r="BL4" s="173" t="s">
        <v>926</v>
      </c>
      <c r="BM4" s="173" t="s">
        <v>927</v>
      </c>
      <c r="BN4" s="173" t="s">
        <v>928</v>
      </c>
      <c r="BO4" s="173" t="s">
        <v>925</v>
      </c>
      <c r="BP4" s="173" t="s">
        <v>926</v>
      </c>
      <c r="BQ4" s="173" t="s">
        <v>927</v>
      </c>
      <c r="BR4" s="173" t="s">
        <v>928</v>
      </c>
      <c r="BS4" s="173" t="s">
        <v>925</v>
      </c>
      <c r="BT4" s="173" t="s">
        <v>926</v>
      </c>
      <c r="BU4" s="173" t="s">
        <v>927</v>
      </c>
      <c r="BV4" s="173" t="s">
        <v>928</v>
      </c>
      <c r="BW4" s="5"/>
      <c r="BX4" s="5"/>
      <c r="BY4" s="5"/>
      <c r="BZ4" s="5"/>
      <c r="CA4" s="5"/>
      <c r="CB4" s="5"/>
      <c r="CC4" s="5"/>
      <c r="CD4" s="5"/>
      <c r="CE4" s="5"/>
      <c r="CF4" s="5"/>
      <c r="CG4" s="5"/>
      <c r="CH4" s="5"/>
    </row>
    <row r="5" spans="2:86" ht="18" customHeight="1" x14ac:dyDescent="0.15">
      <c r="B5" s="409" t="s">
        <v>0</v>
      </c>
      <c r="C5" s="409"/>
      <c r="D5" s="409"/>
      <c r="E5" s="634" t="s">
        <v>547</v>
      </c>
      <c r="F5" s="635"/>
      <c r="G5" s="635"/>
      <c r="H5" s="635"/>
      <c r="I5" s="635"/>
      <c r="J5" s="636"/>
      <c r="K5" s="528" t="s">
        <v>1</v>
      </c>
      <c r="L5" s="528"/>
      <c r="M5" s="528"/>
      <c r="N5" s="648" t="s">
        <v>548</v>
      </c>
      <c r="O5" s="648"/>
      <c r="P5" s="648"/>
      <c r="Q5" s="648"/>
      <c r="R5" s="648"/>
      <c r="S5" s="648"/>
      <c r="T5" s="501"/>
      <c r="U5" s="502"/>
      <c r="V5" s="502"/>
      <c r="W5" s="502"/>
      <c r="X5" s="503"/>
      <c r="Y5" s="869" t="s">
        <v>549</v>
      </c>
      <c r="Z5" s="869"/>
      <c r="AA5" s="869"/>
      <c r="AB5" s="869"/>
      <c r="AC5" s="869"/>
      <c r="AD5" s="869"/>
      <c r="AE5" s="869"/>
      <c r="AF5" s="869"/>
      <c r="AG5" s="632"/>
      <c r="AH5" s="650"/>
      <c r="AI5" s="650"/>
      <c r="AJ5" s="633"/>
      <c r="AK5" s="866"/>
      <c r="AL5" s="867"/>
      <c r="AM5" s="867"/>
      <c r="AN5" s="867"/>
      <c r="AO5" s="868"/>
      <c r="AU5" s="860"/>
      <c r="AV5" s="174" t="str">
        <f>N7</f>
        <v>S070</v>
      </c>
      <c r="AW5" s="175">
        <f>R7</f>
        <v>10.5</v>
      </c>
      <c r="AX5" s="176" t="str">
        <f>AM35</f>
        <v>Ⅱ</v>
      </c>
      <c r="AY5" s="176">
        <f>Y37</f>
        <v>0</v>
      </c>
      <c r="AZ5" s="176">
        <f t="shared" ref="AZ5:BJ5" si="0">Z37</f>
        <v>0</v>
      </c>
      <c r="BA5" s="176">
        <f t="shared" si="0"/>
        <v>0</v>
      </c>
      <c r="BB5" s="176">
        <f>AB37</f>
        <v>0</v>
      </c>
      <c r="BC5" s="176">
        <f t="shared" si="0"/>
        <v>0</v>
      </c>
      <c r="BD5" s="176">
        <f>AD37</f>
        <v>0</v>
      </c>
      <c r="BE5" s="176">
        <f>AE37</f>
        <v>0</v>
      </c>
      <c r="BF5" s="176">
        <f t="shared" si="0"/>
        <v>2</v>
      </c>
      <c r="BG5" s="176">
        <f t="shared" si="0"/>
        <v>0</v>
      </c>
      <c r="BH5" s="176">
        <f t="shared" si="0"/>
        <v>0</v>
      </c>
      <c r="BI5" s="176">
        <f>AI37</f>
        <v>0</v>
      </c>
      <c r="BJ5" s="176">
        <f t="shared" si="0"/>
        <v>0</v>
      </c>
      <c r="BK5" s="176" t="str">
        <f>IF(Y37&gt;0,R7,"")</f>
        <v/>
      </c>
      <c r="BL5" s="177" t="str">
        <f>IF(Y37&gt;0,"",IF(Z37&gt;0,R7,""))</f>
        <v/>
      </c>
      <c r="BM5" s="177" t="str">
        <f>IF(Y37+Z37&gt;0,"",IF(AA37&gt;0,R7,""))</f>
        <v/>
      </c>
      <c r="BN5" s="177" t="str">
        <f>IF(Y37+Z37+AA37&gt;0,"",IF(AB37&gt;0,R7,""))</f>
        <v/>
      </c>
      <c r="BO5" s="176">
        <f>AC35</f>
        <v>0</v>
      </c>
      <c r="BP5" s="176">
        <f t="shared" ref="BP5:BQ5" si="1">AD35</f>
        <v>0</v>
      </c>
      <c r="BQ5" s="176">
        <f t="shared" si="1"/>
        <v>0</v>
      </c>
      <c r="BR5" s="176">
        <f>AF35</f>
        <v>5.0000000000000001E-3</v>
      </c>
      <c r="BS5" s="176">
        <f>AG35</f>
        <v>0</v>
      </c>
      <c r="BT5" s="176">
        <f>AH35</f>
        <v>0</v>
      </c>
      <c r="BU5" s="176">
        <f>AI35</f>
        <v>0</v>
      </c>
      <c r="BV5" s="176">
        <f>AJ35</f>
        <v>0</v>
      </c>
      <c r="BW5" s="178"/>
      <c r="BX5" s="179"/>
      <c r="BY5" s="179"/>
      <c r="BZ5" s="179"/>
      <c r="CA5" s="180"/>
      <c r="CB5" s="180"/>
      <c r="CC5" s="180"/>
      <c r="CD5" s="180"/>
      <c r="CE5" s="180"/>
      <c r="CF5" s="180"/>
      <c r="CG5" s="180"/>
      <c r="CH5" s="180"/>
    </row>
    <row r="6" spans="2:86" ht="12" customHeight="1" x14ac:dyDescent="0.15">
      <c r="B6" s="871" t="s">
        <v>929</v>
      </c>
      <c r="C6" s="873"/>
      <c r="D6" s="874"/>
      <c r="E6" s="875"/>
      <c r="F6" s="875"/>
      <c r="G6" s="875"/>
      <c r="H6" s="875"/>
      <c r="I6" s="875"/>
      <c r="J6" s="876"/>
      <c r="K6" s="881" t="s">
        <v>930</v>
      </c>
      <c r="L6" s="882"/>
      <c r="M6" s="882"/>
      <c r="N6" s="882"/>
      <c r="O6" s="882"/>
      <c r="P6" s="882"/>
      <c r="Q6" s="882"/>
      <c r="R6" s="882"/>
      <c r="S6" s="882"/>
      <c r="T6" s="882"/>
      <c r="U6" s="882"/>
      <c r="V6" s="882"/>
      <c r="W6" s="882"/>
      <c r="X6" s="882"/>
      <c r="Y6" s="882"/>
      <c r="Z6" s="882"/>
      <c r="AA6" s="882"/>
      <c r="AB6" s="882"/>
      <c r="AC6" s="882"/>
      <c r="AD6" s="882"/>
      <c r="AE6" s="882"/>
      <c r="AF6" s="882"/>
      <c r="AG6" s="882"/>
      <c r="AH6" s="882"/>
      <c r="AI6" s="882"/>
      <c r="AJ6" s="882"/>
      <c r="AK6" s="882"/>
      <c r="AL6" s="882"/>
      <c r="AM6" s="882"/>
      <c r="AN6" s="882"/>
      <c r="AO6" s="883"/>
      <c r="AP6" s="2"/>
    </row>
    <row r="7" spans="2:86" ht="12" customHeight="1" x14ac:dyDescent="0.15">
      <c r="B7" s="872"/>
      <c r="C7" s="877"/>
      <c r="D7" s="875"/>
      <c r="E7" s="875"/>
      <c r="F7" s="875"/>
      <c r="G7" s="875"/>
      <c r="H7" s="875"/>
      <c r="I7" s="875"/>
      <c r="J7" s="876"/>
      <c r="K7" s="884" t="s">
        <v>931</v>
      </c>
      <c r="L7" s="885"/>
      <c r="M7" s="886"/>
      <c r="N7" s="887" t="s">
        <v>650</v>
      </c>
      <c r="O7" s="888"/>
      <c r="P7" s="884" t="s">
        <v>932</v>
      </c>
      <c r="Q7" s="886"/>
      <c r="R7" s="889">
        <v>10.5</v>
      </c>
      <c r="S7" s="890"/>
      <c r="T7" s="891"/>
      <c r="U7" s="892" t="s">
        <v>933</v>
      </c>
      <c r="V7" s="893"/>
      <c r="W7" s="892" t="s">
        <v>934</v>
      </c>
      <c r="X7" s="893"/>
      <c r="Y7" s="886" t="s">
        <v>935</v>
      </c>
      <c r="Z7" s="898"/>
      <c r="AA7" s="898"/>
      <c r="AB7" s="898"/>
      <c r="AC7" s="892" t="s">
        <v>936</v>
      </c>
      <c r="AD7" s="899"/>
      <c r="AE7" s="899"/>
      <c r="AF7" s="899"/>
      <c r="AG7" s="899"/>
      <c r="AH7" s="899"/>
      <c r="AI7" s="899"/>
      <c r="AJ7" s="893"/>
      <c r="AK7" s="892" t="s">
        <v>937</v>
      </c>
      <c r="AL7" s="899"/>
      <c r="AM7" s="899"/>
      <c r="AN7" s="901"/>
      <c r="AO7" s="902"/>
      <c r="AP7" s="2"/>
      <c r="AW7" s="182"/>
    </row>
    <row r="8" spans="2:86" ht="12" customHeight="1" x14ac:dyDescent="0.15">
      <c r="B8" s="872"/>
      <c r="C8" s="877"/>
      <c r="D8" s="875"/>
      <c r="E8" s="875"/>
      <c r="F8" s="875"/>
      <c r="G8" s="875"/>
      <c r="H8" s="875"/>
      <c r="I8" s="875"/>
      <c r="J8" s="876"/>
      <c r="K8" s="898" t="s">
        <v>731</v>
      </c>
      <c r="L8" s="898" t="s">
        <v>560</v>
      </c>
      <c r="M8" s="898"/>
      <c r="N8" s="898" t="s">
        <v>561</v>
      </c>
      <c r="O8" s="898"/>
      <c r="P8" s="898" t="s">
        <v>938</v>
      </c>
      <c r="Q8" s="898"/>
      <c r="R8" s="898" t="s">
        <v>939</v>
      </c>
      <c r="S8" s="898"/>
      <c r="T8" s="898"/>
      <c r="U8" s="894"/>
      <c r="V8" s="895"/>
      <c r="W8" s="894"/>
      <c r="X8" s="895"/>
      <c r="Y8" s="886"/>
      <c r="Z8" s="898"/>
      <c r="AA8" s="898"/>
      <c r="AB8" s="898"/>
      <c r="AC8" s="896"/>
      <c r="AD8" s="900"/>
      <c r="AE8" s="900"/>
      <c r="AF8" s="900"/>
      <c r="AG8" s="900"/>
      <c r="AH8" s="900"/>
      <c r="AI8" s="900"/>
      <c r="AJ8" s="897"/>
      <c r="AK8" s="894"/>
      <c r="AL8" s="903"/>
      <c r="AM8" s="903"/>
      <c r="AN8" s="904"/>
      <c r="AO8" s="905"/>
      <c r="AP8" s="2"/>
    </row>
    <row r="9" spans="2:86" ht="12" customHeight="1" x14ac:dyDescent="0.15">
      <c r="B9" s="872"/>
      <c r="C9" s="877"/>
      <c r="D9" s="875"/>
      <c r="E9" s="875"/>
      <c r="F9" s="875"/>
      <c r="G9" s="875"/>
      <c r="H9" s="875"/>
      <c r="I9" s="875"/>
      <c r="J9" s="876"/>
      <c r="K9" s="898"/>
      <c r="L9" s="898"/>
      <c r="M9" s="898"/>
      <c r="N9" s="898"/>
      <c r="O9" s="898"/>
      <c r="P9" s="898"/>
      <c r="Q9" s="898"/>
      <c r="R9" s="898"/>
      <c r="S9" s="898"/>
      <c r="T9" s="898"/>
      <c r="U9" s="894"/>
      <c r="V9" s="895"/>
      <c r="W9" s="894"/>
      <c r="X9" s="895"/>
      <c r="Y9" s="886" t="s">
        <v>940</v>
      </c>
      <c r="Z9" s="898"/>
      <c r="AA9" s="898"/>
      <c r="AB9" s="898"/>
      <c r="AC9" s="898" t="s">
        <v>941</v>
      </c>
      <c r="AD9" s="898"/>
      <c r="AE9" s="898"/>
      <c r="AF9" s="898"/>
      <c r="AG9" s="898" t="s">
        <v>942</v>
      </c>
      <c r="AH9" s="898"/>
      <c r="AI9" s="898"/>
      <c r="AJ9" s="898"/>
      <c r="AK9" s="894"/>
      <c r="AL9" s="903"/>
      <c r="AM9" s="903"/>
      <c r="AN9" s="904"/>
      <c r="AO9" s="905"/>
      <c r="AP9" s="2"/>
    </row>
    <row r="10" spans="2:86" ht="12" customHeight="1" x14ac:dyDescent="0.15">
      <c r="B10" s="872"/>
      <c r="C10" s="877"/>
      <c r="D10" s="875"/>
      <c r="E10" s="875"/>
      <c r="F10" s="875"/>
      <c r="G10" s="875"/>
      <c r="H10" s="875"/>
      <c r="I10" s="875"/>
      <c r="J10" s="876"/>
      <c r="K10" s="898"/>
      <c r="L10" s="898"/>
      <c r="M10" s="898"/>
      <c r="N10" s="898"/>
      <c r="O10" s="898"/>
      <c r="P10" s="898"/>
      <c r="Q10" s="898"/>
      <c r="R10" s="898"/>
      <c r="S10" s="898"/>
      <c r="T10" s="898"/>
      <c r="U10" s="896"/>
      <c r="V10" s="897"/>
      <c r="W10" s="896"/>
      <c r="X10" s="897"/>
      <c r="Y10" s="183" t="s">
        <v>527</v>
      </c>
      <c r="Z10" s="184" t="s">
        <v>526</v>
      </c>
      <c r="AA10" s="184" t="s">
        <v>943</v>
      </c>
      <c r="AB10" s="184" t="s">
        <v>944</v>
      </c>
      <c r="AC10" s="184" t="s">
        <v>527</v>
      </c>
      <c r="AD10" s="184" t="s">
        <v>526</v>
      </c>
      <c r="AE10" s="184" t="s">
        <v>943</v>
      </c>
      <c r="AF10" s="184" t="s">
        <v>944</v>
      </c>
      <c r="AG10" s="184" t="s">
        <v>527</v>
      </c>
      <c r="AH10" s="184" t="s">
        <v>526</v>
      </c>
      <c r="AI10" s="184" t="s">
        <v>943</v>
      </c>
      <c r="AJ10" s="184" t="s">
        <v>944</v>
      </c>
      <c r="AK10" s="896"/>
      <c r="AL10" s="900"/>
      <c r="AM10" s="900"/>
      <c r="AN10" s="906"/>
      <c r="AO10" s="907"/>
      <c r="AP10" s="2"/>
    </row>
    <row r="11" spans="2:86" ht="12" customHeight="1" x14ac:dyDescent="0.15">
      <c r="B11" s="872"/>
      <c r="C11" s="877"/>
      <c r="D11" s="875"/>
      <c r="E11" s="875"/>
      <c r="F11" s="875"/>
      <c r="G11" s="875"/>
      <c r="H11" s="875"/>
      <c r="I11" s="875"/>
      <c r="J11" s="876"/>
      <c r="K11" s="185">
        <v>1</v>
      </c>
      <c r="L11" s="908" t="s">
        <v>574</v>
      </c>
      <c r="M11" s="910"/>
      <c r="N11" s="908" t="s">
        <v>592</v>
      </c>
      <c r="O11" s="910"/>
      <c r="P11" s="908" t="s">
        <v>576</v>
      </c>
      <c r="Q11" s="910"/>
      <c r="R11" s="606" t="s">
        <v>270</v>
      </c>
      <c r="S11" s="606"/>
      <c r="T11" s="606"/>
      <c r="U11" s="908" t="s">
        <v>582</v>
      </c>
      <c r="V11" s="910"/>
      <c r="W11" s="908"/>
      <c r="X11" s="910"/>
      <c r="Y11" s="186"/>
      <c r="Z11" s="187"/>
      <c r="AA11" s="187"/>
      <c r="AB11" s="187"/>
      <c r="AC11" s="188"/>
      <c r="AD11" s="188"/>
      <c r="AE11" s="188"/>
      <c r="AF11" s="188">
        <v>2.5000000000000001E-3</v>
      </c>
      <c r="AG11" s="188"/>
      <c r="AH11" s="188"/>
      <c r="AI11" s="188"/>
      <c r="AJ11" s="188"/>
      <c r="AK11" s="908"/>
      <c r="AL11" s="909"/>
      <c r="AM11" s="909"/>
      <c r="AN11" s="909"/>
      <c r="AO11" s="910"/>
      <c r="AP11" s="2"/>
      <c r="AQ11" s="189">
        <f>IF(P11="材質劣化",2,IF(P11="漏水",3,1))</f>
        <v>2</v>
      </c>
    </row>
    <row r="12" spans="2:86" ht="12" customHeight="1" x14ac:dyDescent="0.15">
      <c r="B12" s="872"/>
      <c r="C12" s="877"/>
      <c r="D12" s="875"/>
      <c r="E12" s="875"/>
      <c r="F12" s="875"/>
      <c r="G12" s="875"/>
      <c r="H12" s="875"/>
      <c r="I12" s="875"/>
      <c r="J12" s="876"/>
      <c r="K12" s="185">
        <v>2</v>
      </c>
      <c r="L12" s="908" t="s">
        <v>574</v>
      </c>
      <c r="M12" s="910"/>
      <c r="N12" s="908" t="s">
        <v>585</v>
      </c>
      <c r="O12" s="910"/>
      <c r="P12" s="908" t="s">
        <v>576</v>
      </c>
      <c r="Q12" s="910"/>
      <c r="R12" s="606" t="s">
        <v>270</v>
      </c>
      <c r="S12" s="606"/>
      <c r="T12" s="606"/>
      <c r="U12" s="908" t="s">
        <v>578</v>
      </c>
      <c r="V12" s="910"/>
      <c r="W12" s="908"/>
      <c r="X12" s="910"/>
      <c r="Y12" s="186"/>
      <c r="Z12" s="187"/>
      <c r="AA12" s="187"/>
      <c r="AB12" s="187"/>
      <c r="AC12" s="188"/>
      <c r="AD12" s="188"/>
      <c r="AE12" s="188"/>
      <c r="AF12" s="188">
        <v>2.5000000000000001E-3</v>
      </c>
      <c r="AG12" s="188"/>
      <c r="AH12" s="188"/>
      <c r="AI12" s="188"/>
      <c r="AJ12" s="188"/>
      <c r="AK12" s="908"/>
      <c r="AL12" s="909"/>
      <c r="AM12" s="909"/>
      <c r="AN12" s="909"/>
      <c r="AO12" s="910"/>
      <c r="AP12" s="2"/>
      <c r="AQ12" s="189">
        <f>IF(P12="材質劣化",2,IF(P12="漏水",3,1))</f>
        <v>2</v>
      </c>
    </row>
    <row r="13" spans="2:86" ht="12" customHeight="1" x14ac:dyDescent="0.15">
      <c r="B13" s="872"/>
      <c r="C13" s="877"/>
      <c r="D13" s="875"/>
      <c r="E13" s="875"/>
      <c r="F13" s="875"/>
      <c r="G13" s="875"/>
      <c r="H13" s="875"/>
      <c r="I13" s="875"/>
      <c r="J13" s="876"/>
      <c r="K13" s="185"/>
      <c r="L13" s="908"/>
      <c r="M13" s="910"/>
      <c r="N13" s="908"/>
      <c r="O13" s="910"/>
      <c r="P13" s="908"/>
      <c r="Q13" s="910"/>
      <c r="R13" s="604"/>
      <c r="S13" s="620"/>
      <c r="T13" s="605"/>
      <c r="U13" s="908"/>
      <c r="V13" s="910"/>
      <c r="W13" s="908"/>
      <c r="X13" s="910"/>
      <c r="Y13" s="186"/>
      <c r="Z13" s="187"/>
      <c r="AA13" s="187"/>
      <c r="AB13" s="187"/>
      <c r="AC13" s="188"/>
      <c r="AD13" s="188"/>
      <c r="AE13" s="188"/>
      <c r="AF13" s="188"/>
      <c r="AG13" s="188"/>
      <c r="AH13" s="188"/>
      <c r="AI13" s="188"/>
      <c r="AJ13" s="188"/>
      <c r="AK13" s="908"/>
      <c r="AL13" s="909"/>
      <c r="AM13" s="909"/>
      <c r="AN13" s="909"/>
      <c r="AO13" s="910"/>
      <c r="AP13" s="2"/>
      <c r="AQ13" s="189">
        <f t="shared" ref="AQ13:AQ34" si="2">IF(P13="材質劣化",2,IF(P13="漏水",3,1))</f>
        <v>1</v>
      </c>
    </row>
    <row r="14" spans="2:86" ht="12" customHeight="1" x14ac:dyDescent="0.15">
      <c r="B14" s="872"/>
      <c r="C14" s="877"/>
      <c r="D14" s="875"/>
      <c r="E14" s="875"/>
      <c r="F14" s="875"/>
      <c r="G14" s="875"/>
      <c r="H14" s="875"/>
      <c r="I14" s="875"/>
      <c r="J14" s="876"/>
      <c r="K14" s="185"/>
      <c r="L14" s="908"/>
      <c r="M14" s="910"/>
      <c r="N14" s="908"/>
      <c r="O14" s="910"/>
      <c r="P14" s="908"/>
      <c r="Q14" s="910"/>
      <c r="R14" s="604"/>
      <c r="S14" s="620"/>
      <c r="T14" s="605"/>
      <c r="U14" s="908"/>
      <c r="V14" s="910"/>
      <c r="W14" s="908"/>
      <c r="X14" s="910"/>
      <c r="Y14" s="186"/>
      <c r="Z14" s="187"/>
      <c r="AA14" s="187"/>
      <c r="AB14" s="187"/>
      <c r="AC14" s="188"/>
      <c r="AD14" s="188"/>
      <c r="AE14" s="188"/>
      <c r="AF14" s="188"/>
      <c r="AG14" s="188"/>
      <c r="AH14" s="188"/>
      <c r="AI14" s="188"/>
      <c r="AJ14" s="188"/>
      <c r="AK14" s="908"/>
      <c r="AL14" s="909"/>
      <c r="AM14" s="909"/>
      <c r="AN14" s="909"/>
      <c r="AO14" s="910"/>
      <c r="AP14" s="2"/>
      <c r="AQ14" s="189">
        <f t="shared" si="2"/>
        <v>1</v>
      </c>
    </row>
    <row r="15" spans="2:86" ht="12" customHeight="1" x14ac:dyDescent="0.15">
      <c r="B15" s="872"/>
      <c r="C15" s="877"/>
      <c r="D15" s="875"/>
      <c r="E15" s="875"/>
      <c r="F15" s="875"/>
      <c r="G15" s="875"/>
      <c r="H15" s="875"/>
      <c r="I15" s="875"/>
      <c r="J15" s="876"/>
      <c r="K15" s="185"/>
      <c r="L15" s="908"/>
      <c r="M15" s="910"/>
      <c r="N15" s="908"/>
      <c r="O15" s="910"/>
      <c r="P15" s="908"/>
      <c r="Q15" s="910"/>
      <c r="R15" s="604"/>
      <c r="S15" s="620"/>
      <c r="T15" s="605"/>
      <c r="U15" s="908"/>
      <c r="V15" s="910"/>
      <c r="W15" s="908"/>
      <c r="X15" s="910"/>
      <c r="Y15" s="186"/>
      <c r="Z15" s="187"/>
      <c r="AA15" s="187"/>
      <c r="AB15" s="187"/>
      <c r="AC15" s="188"/>
      <c r="AD15" s="188"/>
      <c r="AE15" s="188"/>
      <c r="AF15" s="188"/>
      <c r="AG15" s="188"/>
      <c r="AH15" s="188"/>
      <c r="AI15" s="188"/>
      <c r="AJ15" s="188"/>
      <c r="AK15" s="908"/>
      <c r="AL15" s="909"/>
      <c r="AM15" s="909"/>
      <c r="AN15" s="909"/>
      <c r="AO15" s="910"/>
      <c r="AP15" s="2"/>
      <c r="AQ15" s="189">
        <f t="shared" si="2"/>
        <v>1</v>
      </c>
    </row>
    <row r="16" spans="2:86" ht="12" customHeight="1" x14ac:dyDescent="0.15">
      <c r="B16" s="872"/>
      <c r="C16" s="877"/>
      <c r="D16" s="875"/>
      <c r="E16" s="875"/>
      <c r="F16" s="875"/>
      <c r="G16" s="875"/>
      <c r="H16" s="875"/>
      <c r="I16" s="875"/>
      <c r="J16" s="876"/>
      <c r="K16" s="185"/>
      <c r="L16" s="908"/>
      <c r="M16" s="910"/>
      <c r="N16" s="908"/>
      <c r="O16" s="910"/>
      <c r="P16" s="908"/>
      <c r="Q16" s="910"/>
      <c r="R16" s="604"/>
      <c r="S16" s="620"/>
      <c r="T16" s="605"/>
      <c r="U16" s="908"/>
      <c r="V16" s="910"/>
      <c r="W16" s="908"/>
      <c r="X16" s="910"/>
      <c r="Y16" s="186"/>
      <c r="Z16" s="187"/>
      <c r="AA16" s="187"/>
      <c r="AB16" s="187"/>
      <c r="AC16" s="188"/>
      <c r="AD16" s="188"/>
      <c r="AE16" s="188"/>
      <c r="AF16" s="188"/>
      <c r="AG16" s="188"/>
      <c r="AH16" s="188"/>
      <c r="AI16" s="188"/>
      <c r="AJ16" s="188"/>
      <c r="AK16" s="908"/>
      <c r="AL16" s="909"/>
      <c r="AM16" s="909"/>
      <c r="AN16" s="909"/>
      <c r="AO16" s="910"/>
      <c r="AP16" s="2"/>
      <c r="AQ16" s="189">
        <f t="shared" si="2"/>
        <v>1</v>
      </c>
    </row>
    <row r="17" spans="2:46" ht="12" customHeight="1" x14ac:dyDescent="0.15">
      <c r="B17" s="872"/>
      <c r="C17" s="877"/>
      <c r="D17" s="875"/>
      <c r="E17" s="875"/>
      <c r="F17" s="875"/>
      <c r="G17" s="875"/>
      <c r="H17" s="875"/>
      <c r="I17" s="875"/>
      <c r="J17" s="876"/>
      <c r="K17" s="185"/>
      <c r="L17" s="908"/>
      <c r="M17" s="910"/>
      <c r="N17" s="908"/>
      <c r="O17" s="910"/>
      <c r="P17" s="908"/>
      <c r="Q17" s="910"/>
      <c r="R17" s="604"/>
      <c r="S17" s="620"/>
      <c r="T17" s="605"/>
      <c r="U17" s="908"/>
      <c r="V17" s="910"/>
      <c r="W17" s="908"/>
      <c r="X17" s="910"/>
      <c r="Y17" s="186"/>
      <c r="Z17" s="187"/>
      <c r="AA17" s="187"/>
      <c r="AB17" s="187"/>
      <c r="AC17" s="188"/>
      <c r="AD17" s="188"/>
      <c r="AE17" s="188"/>
      <c r="AF17" s="188"/>
      <c r="AG17" s="188"/>
      <c r="AH17" s="188"/>
      <c r="AI17" s="188"/>
      <c r="AJ17" s="188"/>
      <c r="AK17" s="908"/>
      <c r="AL17" s="909"/>
      <c r="AM17" s="909"/>
      <c r="AN17" s="909"/>
      <c r="AO17" s="910"/>
      <c r="AP17" s="2"/>
      <c r="AQ17" s="189">
        <f t="shared" si="2"/>
        <v>1</v>
      </c>
    </row>
    <row r="18" spans="2:46" ht="12" customHeight="1" x14ac:dyDescent="0.15">
      <c r="B18" s="872"/>
      <c r="C18" s="877"/>
      <c r="D18" s="875"/>
      <c r="E18" s="875"/>
      <c r="F18" s="875"/>
      <c r="G18" s="875"/>
      <c r="H18" s="875"/>
      <c r="I18" s="875"/>
      <c r="J18" s="876"/>
      <c r="K18" s="185"/>
      <c r="L18" s="908"/>
      <c r="M18" s="910"/>
      <c r="N18" s="908"/>
      <c r="O18" s="910"/>
      <c r="P18" s="908"/>
      <c r="Q18" s="910"/>
      <c r="R18" s="604"/>
      <c r="S18" s="620"/>
      <c r="T18" s="605"/>
      <c r="U18" s="908"/>
      <c r="V18" s="910"/>
      <c r="W18" s="908"/>
      <c r="X18" s="910"/>
      <c r="Y18" s="186"/>
      <c r="Z18" s="187"/>
      <c r="AA18" s="187"/>
      <c r="AB18" s="187"/>
      <c r="AC18" s="188"/>
      <c r="AD18" s="188"/>
      <c r="AE18" s="188"/>
      <c r="AF18" s="188"/>
      <c r="AG18" s="188"/>
      <c r="AH18" s="188"/>
      <c r="AI18" s="188"/>
      <c r="AJ18" s="188"/>
      <c r="AK18" s="908"/>
      <c r="AL18" s="909"/>
      <c r="AM18" s="909"/>
      <c r="AN18" s="909"/>
      <c r="AO18" s="910"/>
      <c r="AP18" s="2"/>
      <c r="AQ18" s="189">
        <f t="shared" si="2"/>
        <v>1</v>
      </c>
    </row>
    <row r="19" spans="2:46" ht="12" customHeight="1" x14ac:dyDescent="0.15">
      <c r="B19" s="872"/>
      <c r="C19" s="877"/>
      <c r="D19" s="875"/>
      <c r="E19" s="875"/>
      <c r="F19" s="875"/>
      <c r="G19" s="875"/>
      <c r="H19" s="875"/>
      <c r="I19" s="875"/>
      <c r="J19" s="876"/>
      <c r="K19" s="185"/>
      <c r="L19" s="908"/>
      <c r="M19" s="910"/>
      <c r="N19" s="908"/>
      <c r="O19" s="910"/>
      <c r="P19" s="908"/>
      <c r="Q19" s="910"/>
      <c r="R19" s="604"/>
      <c r="S19" s="620"/>
      <c r="T19" s="605"/>
      <c r="U19" s="908"/>
      <c r="V19" s="910"/>
      <c r="W19" s="908"/>
      <c r="X19" s="910"/>
      <c r="Y19" s="186"/>
      <c r="Z19" s="187"/>
      <c r="AA19" s="187"/>
      <c r="AB19" s="187"/>
      <c r="AC19" s="188"/>
      <c r="AD19" s="188"/>
      <c r="AE19" s="188"/>
      <c r="AF19" s="188"/>
      <c r="AG19" s="188"/>
      <c r="AH19" s="188"/>
      <c r="AI19" s="188"/>
      <c r="AJ19" s="188"/>
      <c r="AK19" s="908"/>
      <c r="AL19" s="909"/>
      <c r="AM19" s="909"/>
      <c r="AN19" s="909"/>
      <c r="AO19" s="910"/>
      <c r="AP19" s="2"/>
      <c r="AQ19" s="189">
        <f t="shared" si="2"/>
        <v>1</v>
      </c>
    </row>
    <row r="20" spans="2:46" ht="12" customHeight="1" x14ac:dyDescent="0.15">
      <c r="B20" s="872"/>
      <c r="C20" s="877"/>
      <c r="D20" s="875"/>
      <c r="E20" s="875"/>
      <c r="F20" s="875"/>
      <c r="G20" s="875"/>
      <c r="H20" s="875"/>
      <c r="I20" s="875"/>
      <c r="J20" s="876"/>
      <c r="K20" s="185"/>
      <c r="L20" s="908"/>
      <c r="M20" s="910"/>
      <c r="N20" s="908"/>
      <c r="O20" s="910"/>
      <c r="P20" s="908"/>
      <c r="Q20" s="910"/>
      <c r="R20" s="604"/>
      <c r="S20" s="620"/>
      <c r="T20" s="605"/>
      <c r="U20" s="908"/>
      <c r="V20" s="910"/>
      <c r="W20" s="908"/>
      <c r="X20" s="910"/>
      <c r="Y20" s="186"/>
      <c r="Z20" s="187"/>
      <c r="AA20" s="187"/>
      <c r="AB20" s="187"/>
      <c r="AC20" s="188"/>
      <c r="AD20" s="188"/>
      <c r="AE20" s="188"/>
      <c r="AF20" s="188"/>
      <c r="AG20" s="188"/>
      <c r="AH20" s="188"/>
      <c r="AI20" s="188"/>
      <c r="AJ20" s="188"/>
      <c r="AK20" s="908"/>
      <c r="AL20" s="909"/>
      <c r="AM20" s="909"/>
      <c r="AN20" s="909"/>
      <c r="AO20" s="910"/>
      <c r="AP20" s="2"/>
      <c r="AQ20" s="189">
        <f t="shared" si="2"/>
        <v>1</v>
      </c>
    </row>
    <row r="21" spans="2:46" ht="12" customHeight="1" x14ac:dyDescent="0.15">
      <c r="B21" s="872"/>
      <c r="C21" s="877"/>
      <c r="D21" s="875"/>
      <c r="E21" s="875"/>
      <c r="F21" s="875"/>
      <c r="G21" s="875"/>
      <c r="H21" s="875"/>
      <c r="I21" s="875"/>
      <c r="J21" s="876"/>
      <c r="K21" s="185"/>
      <c r="L21" s="908"/>
      <c r="M21" s="910"/>
      <c r="N21" s="908"/>
      <c r="O21" s="910"/>
      <c r="P21" s="908"/>
      <c r="Q21" s="910"/>
      <c r="R21" s="604"/>
      <c r="S21" s="620"/>
      <c r="T21" s="605"/>
      <c r="U21" s="908"/>
      <c r="V21" s="910"/>
      <c r="W21" s="908"/>
      <c r="X21" s="910"/>
      <c r="Y21" s="186"/>
      <c r="Z21" s="187"/>
      <c r="AA21" s="187"/>
      <c r="AB21" s="187"/>
      <c r="AC21" s="188"/>
      <c r="AD21" s="188"/>
      <c r="AE21" s="188"/>
      <c r="AF21" s="188"/>
      <c r="AG21" s="188"/>
      <c r="AH21" s="188"/>
      <c r="AI21" s="188"/>
      <c r="AJ21" s="188"/>
      <c r="AK21" s="908"/>
      <c r="AL21" s="909"/>
      <c r="AM21" s="909"/>
      <c r="AN21" s="909"/>
      <c r="AO21" s="910"/>
      <c r="AP21" s="2"/>
      <c r="AQ21" s="189">
        <f>IF(P21="材質劣化",2,IF(P21="漏水",3,1))</f>
        <v>1</v>
      </c>
    </row>
    <row r="22" spans="2:46" ht="12" customHeight="1" x14ac:dyDescent="0.15">
      <c r="B22" s="872"/>
      <c r="C22" s="877"/>
      <c r="D22" s="875"/>
      <c r="E22" s="875"/>
      <c r="F22" s="875"/>
      <c r="G22" s="875"/>
      <c r="H22" s="875"/>
      <c r="I22" s="875"/>
      <c r="J22" s="876"/>
      <c r="K22" s="185"/>
      <c r="L22" s="908"/>
      <c r="M22" s="910"/>
      <c r="N22" s="908"/>
      <c r="O22" s="910"/>
      <c r="P22" s="908"/>
      <c r="Q22" s="910"/>
      <c r="R22" s="604"/>
      <c r="S22" s="620"/>
      <c r="T22" s="605"/>
      <c r="U22" s="908"/>
      <c r="V22" s="910"/>
      <c r="W22" s="908"/>
      <c r="X22" s="910"/>
      <c r="Y22" s="186"/>
      <c r="Z22" s="187"/>
      <c r="AA22" s="187"/>
      <c r="AB22" s="187"/>
      <c r="AC22" s="188"/>
      <c r="AD22" s="188"/>
      <c r="AE22" s="188"/>
      <c r="AF22" s="188"/>
      <c r="AG22" s="188"/>
      <c r="AH22" s="188"/>
      <c r="AI22" s="188"/>
      <c r="AJ22" s="188"/>
      <c r="AK22" s="908"/>
      <c r="AL22" s="909"/>
      <c r="AM22" s="909"/>
      <c r="AN22" s="909"/>
      <c r="AO22" s="910"/>
      <c r="AP22" s="2"/>
      <c r="AQ22" s="189">
        <f t="shared" si="2"/>
        <v>1</v>
      </c>
    </row>
    <row r="23" spans="2:46" ht="12" customHeight="1" x14ac:dyDescent="0.15">
      <c r="B23" s="872"/>
      <c r="C23" s="877"/>
      <c r="D23" s="875"/>
      <c r="E23" s="875"/>
      <c r="F23" s="875"/>
      <c r="G23" s="875"/>
      <c r="H23" s="875"/>
      <c r="I23" s="875"/>
      <c r="J23" s="876"/>
      <c r="K23" s="185"/>
      <c r="L23" s="908"/>
      <c r="M23" s="910"/>
      <c r="N23" s="908"/>
      <c r="O23" s="910"/>
      <c r="P23" s="908"/>
      <c r="Q23" s="910"/>
      <c r="R23" s="604"/>
      <c r="S23" s="620"/>
      <c r="T23" s="605"/>
      <c r="U23" s="908"/>
      <c r="V23" s="910"/>
      <c r="W23" s="908"/>
      <c r="X23" s="910"/>
      <c r="Y23" s="186"/>
      <c r="Z23" s="187"/>
      <c r="AA23" s="187"/>
      <c r="AB23" s="187"/>
      <c r="AC23" s="188"/>
      <c r="AD23" s="188"/>
      <c r="AE23" s="188"/>
      <c r="AF23" s="188"/>
      <c r="AG23" s="188"/>
      <c r="AH23" s="188"/>
      <c r="AI23" s="188"/>
      <c r="AJ23" s="188"/>
      <c r="AK23" s="908"/>
      <c r="AL23" s="909"/>
      <c r="AM23" s="909"/>
      <c r="AN23" s="909"/>
      <c r="AO23" s="910"/>
      <c r="AP23" s="2"/>
      <c r="AQ23" s="189">
        <f t="shared" si="2"/>
        <v>1</v>
      </c>
    </row>
    <row r="24" spans="2:46" ht="12" customHeight="1" x14ac:dyDescent="0.15">
      <c r="B24" s="872"/>
      <c r="C24" s="877"/>
      <c r="D24" s="875"/>
      <c r="E24" s="875"/>
      <c r="F24" s="875"/>
      <c r="G24" s="875"/>
      <c r="H24" s="875"/>
      <c r="I24" s="875"/>
      <c r="J24" s="876"/>
      <c r="K24" s="185"/>
      <c r="L24" s="908"/>
      <c r="M24" s="910"/>
      <c r="N24" s="908"/>
      <c r="O24" s="910"/>
      <c r="P24" s="908"/>
      <c r="Q24" s="910"/>
      <c r="R24" s="604"/>
      <c r="S24" s="620"/>
      <c r="T24" s="605"/>
      <c r="U24" s="908"/>
      <c r="V24" s="910"/>
      <c r="W24" s="908"/>
      <c r="X24" s="910"/>
      <c r="Y24" s="186"/>
      <c r="Z24" s="187"/>
      <c r="AA24" s="187"/>
      <c r="AB24" s="187"/>
      <c r="AC24" s="188"/>
      <c r="AD24" s="188"/>
      <c r="AE24" s="188"/>
      <c r="AF24" s="188"/>
      <c r="AG24" s="188"/>
      <c r="AH24" s="188"/>
      <c r="AI24" s="188"/>
      <c r="AJ24" s="188"/>
      <c r="AK24" s="908"/>
      <c r="AL24" s="909"/>
      <c r="AM24" s="909"/>
      <c r="AN24" s="909"/>
      <c r="AO24" s="910"/>
      <c r="AP24" s="2"/>
      <c r="AQ24" s="189">
        <f t="shared" si="2"/>
        <v>1</v>
      </c>
    </row>
    <row r="25" spans="2:46" ht="12" customHeight="1" x14ac:dyDescent="0.15">
      <c r="B25" s="872"/>
      <c r="C25" s="877"/>
      <c r="D25" s="875"/>
      <c r="E25" s="875"/>
      <c r="F25" s="875"/>
      <c r="G25" s="875"/>
      <c r="H25" s="875"/>
      <c r="I25" s="875"/>
      <c r="J25" s="876"/>
      <c r="K25" s="185"/>
      <c r="L25" s="908"/>
      <c r="M25" s="910"/>
      <c r="N25" s="908"/>
      <c r="O25" s="910"/>
      <c r="P25" s="908"/>
      <c r="Q25" s="910"/>
      <c r="R25" s="604"/>
      <c r="S25" s="620"/>
      <c r="T25" s="605"/>
      <c r="U25" s="908"/>
      <c r="V25" s="910"/>
      <c r="W25" s="908"/>
      <c r="X25" s="910"/>
      <c r="Y25" s="186"/>
      <c r="Z25" s="187"/>
      <c r="AA25" s="187"/>
      <c r="AB25" s="187"/>
      <c r="AC25" s="188"/>
      <c r="AD25" s="188"/>
      <c r="AE25" s="188"/>
      <c r="AF25" s="188"/>
      <c r="AG25" s="188"/>
      <c r="AH25" s="188"/>
      <c r="AI25" s="188"/>
      <c r="AJ25" s="188"/>
      <c r="AK25" s="908"/>
      <c r="AL25" s="909"/>
      <c r="AM25" s="909"/>
      <c r="AN25" s="909"/>
      <c r="AO25" s="910"/>
      <c r="AP25" s="2"/>
      <c r="AQ25" s="189">
        <f t="shared" si="2"/>
        <v>1</v>
      </c>
    </row>
    <row r="26" spans="2:46" ht="12" customHeight="1" x14ac:dyDescent="0.15">
      <c r="B26" s="872"/>
      <c r="C26" s="877"/>
      <c r="D26" s="875"/>
      <c r="E26" s="875"/>
      <c r="F26" s="875"/>
      <c r="G26" s="875"/>
      <c r="H26" s="875"/>
      <c r="I26" s="875"/>
      <c r="J26" s="876"/>
      <c r="K26" s="185"/>
      <c r="L26" s="908"/>
      <c r="M26" s="910"/>
      <c r="N26" s="908"/>
      <c r="O26" s="910"/>
      <c r="P26" s="908"/>
      <c r="Q26" s="910"/>
      <c r="R26" s="604"/>
      <c r="S26" s="620"/>
      <c r="T26" s="605"/>
      <c r="U26" s="908"/>
      <c r="V26" s="910"/>
      <c r="W26" s="908"/>
      <c r="X26" s="910"/>
      <c r="Y26" s="186"/>
      <c r="Z26" s="187"/>
      <c r="AA26" s="187"/>
      <c r="AB26" s="187"/>
      <c r="AC26" s="188"/>
      <c r="AD26" s="188"/>
      <c r="AE26" s="188"/>
      <c r="AF26" s="188"/>
      <c r="AG26" s="188"/>
      <c r="AH26" s="188"/>
      <c r="AI26" s="188"/>
      <c r="AJ26" s="188"/>
      <c r="AK26" s="908"/>
      <c r="AL26" s="909"/>
      <c r="AM26" s="909"/>
      <c r="AN26" s="909"/>
      <c r="AO26" s="910"/>
      <c r="AP26" s="2"/>
      <c r="AQ26" s="189">
        <f t="shared" si="2"/>
        <v>1</v>
      </c>
    </row>
    <row r="27" spans="2:46" ht="12" customHeight="1" x14ac:dyDescent="0.15">
      <c r="B27" s="872"/>
      <c r="C27" s="877"/>
      <c r="D27" s="875"/>
      <c r="E27" s="875"/>
      <c r="F27" s="875"/>
      <c r="G27" s="875"/>
      <c r="H27" s="875"/>
      <c r="I27" s="875"/>
      <c r="J27" s="876"/>
      <c r="K27" s="185"/>
      <c r="L27" s="908"/>
      <c r="M27" s="910"/>
      <c r="N27" s="908"/>
      <c r="O27" s="910"/>
      <c r="P27" s="908"/>
      <c r="Q27" s="910"/>
      <c r="R27" s="604"/>
      <c r="S27" s="620"/>
      <c r="T27" s="605"/>
      <c r="U27" s="908"/>
      <c r="V27" s="910"/>
      <c r="W27" s="908"/>
      <c r="X27" s="910"/>
      <c r="Y27" s="186"/>
      <c r="Z27" s="187"/>
      <c r="AA27" s="187"/>
      <c r="AB27" s="187"/>
      <c r="AC27" s="188"/>
      <c r="AD27" s="188"/>
      <c r="AE27" s="188"/>
      <c r="AF27" s="188"/>
      <c r="AG27" s="188"/>
      <c r="AH27" s="188"/>
      <c r="AI27" s="188"/>
      <c r="AJ27" s="188"/>
      <c r="AK27" s="908"/>
      <c r="AL27" s="909"/>
      <c r="AM27" s="909"/>
      <c r="AN27" s="909"/>
      <c r="AO27" s="910"/>
      <c r="AP27" s="2"/>
      <c r="AQ27" s="189">
        <f t="shared" si="2"/>
        <v>1</v>
      </c>
    </row>
    <row r="28" spans="2:46" ht="12" customHeight="1" x14ac:dyDescent="0.15">
      <c r="B28" s="872"/>
      <c r="C28" s="877"/>
      <c r="D28" s="875"/>
      <c r="E28" s="875"/>
      <c r="F28" s="875"/>
      <c r="G28" s="875"/>
      <c r="H28" s="875"/>
      <c r="I28" s="875"/>
      <c r="J28" s="876"/>
      <c r="K28" s="185"/>
      <c r="L28" s="908"/>
      <c r="M28" s="910"/>
      <c r="N28" s="908"/>
      <c r="O28" s="910"/>
      <c r="P28" s="908"/>
      <c r="Q28" s="910"/>
      <c r="R28" s="604"/>
      <c r="S28" s="620"/>
      <c r="T28" s="605"/>
      <c r="U28" s="908"/>
      <c r="V28" s="910"/>
      <c r="W28" s="908"/>
      <c r="X28" s="910"/>
      <c r="Y28" s="186"/>
      <c r="Z28" s="187"/>
      <c r="AA28" s="187"/>
      <c r="AB28" s="187"/>
      <c r="AC28" s="188"/>
      <c r="AD28" s="188"/>
      <c r="AE28" s="188"/>
      <c r="AF28" s="188"/>
      <c r="AG28" s="188"/>
      <c r="AH28" s="188"/>
      <c r="AI28" s="188"/>
      <c r="AJ28" s="188"/>
      <c r="AK28" s="908"/>
      <c r="AL28" s="909"/>
      <c r="AM28" s="909"/>
      <c r="AN28" s="909"/>
      <c r="AO28" s="910"/>
      <c r="AP28" s="2"/>
      <c r="AQ28" s="189">
        <f t="shared" si="2"/>
        <v>1</v>
      </c>
    </row>
    <row r="29" spans="2:46" ht="12" customHeight="1" x14ac:dyDescent="0.15">
      <c r="B29" s="872"/>
      <c r="C29" s="877"/>
      <c r="D29" s="875"/>
      <c r="E29" s="875"/>
      <c r="F29" s="875"/>
      <c r="G29" s="875"/>
      <c r="H29" s="875"/>
      <c r="I29" s="875"/>
      <c r="J29" s="876"/>
      <c r="K29" s="185"/>
      <c r="L29" s="908"/>
      <c r="M29" s="910"/>
      <c r="N29" s="908"/>
      <c r="O29" s="910"/>
      <c r="P29" s="908"/>
      <c r="Q29" s="910"/>
      <c r="R29" s="604"/>
      <c r="S29" s="620"/>
      <c r="T29" s="605"/>
      <c r="U29" s="908"/>
      <c r="V29" s="910"/>
      <c r="W29" s="908"/>
      <c r="X29" s="910"/>
      <c r="Y29" s="186"/>
      <c r="Z29" s="187"/>
      <c r="AA29" s="187"/>
      <c r="AB29" s="187"/>
      <c r="AC29" s="188"/>
      <c r="AD29" s="188"/>
      <c r="AE29" s="188"/>
      <c r="AF29" s="188"/>
      <c r="AG29" s="188"/>
      <c r="AH29" s="188"/>
      <c r="AI29" s="188"/>
      <c r="AJ29" s="188"/>
      <c r="AK29" s="908"/>
      <c r="AL29" s="909"/>
      <c r="AM29" s="909"/>
      <c r="AN29" s="909"/>
      <c r="AO29" s="910"/>
      <c r="AP29" s="2"/>
      <c r="AQ29" s="189">
        <f t="shared" si="2"/>
        <v>1</v>
      </c>
    </row>
    <row r="30" spans="2:46" ht="12" customHeight="1" x14ac:dyDescent="0.15">
      <c r="B30" s="872"/>
      <c r="C30" s="877"/>
      <c r="D30" s="875"/>
      <c r="E30" s="875"/>
      <c r="F30" s="875"/>
      <c r="G30" s="875"/>
      <c r="H30" s="875"/>
      <c r="I30" s="875"/>
      <c r="J30" s="876"/>
      <c r="K30" s="185"/>
      <c r="L30" s="908"/>
      <c r="M30" s="910"/>
      <c r="N30" s="908"/>
      <c r="O30" s="910"/>
      <c r="P30" s="908"/>
      <c r="Q30" s="910"/>
      <c r="R30" s="604"/>
      <c r="S30" s="620"/>
      <c r="T30" s="605"/>
      <c r="U30" s="908"/>
      <c r="V30" s="910"/>
      <c r="W30" s="908"/>
      <c r="X30" s="910"/>
      <c r="Y30" s="186"/>
      <c r="Z30" s="187"/>
      <c r="AA30" s="187"/>
      <c r="AB30" s="187"/>
      <c r="AC30" s="188"/>
      <c r="AD30" s="188"/>
      <c r="AE30" s="188"/>
      <c r="AF30" s="188"/>
      <c r="AG30" s="188"/>
      <c r="AH30" s="188"/>
      <c r="AI30" s="188"/>
      <c r="AJ30" s="188"/>
      <c r="AK30" s="908"/>
      <c r="AL30" s="909"/>
      <c r="AM30" s="909"/>
      <c r="AN30" s="909"/>
      <c r="AO30" s="910"/>
      <c r="AP30" s="2"/>
      <c r="AQ30" s="189">
        <f t="shared" si="2"/>
        <v>1</v>
      </c>
    </row>
    <row r="31" spans="2:46" ht="12" customHeight="1" x14ac:dyDescent="0.15">
      <c r="B31" s="872"/>
      <c r="C31" s="877"/>
      <c r="D31" s="875"/>
      <c r="E31" s="875"/>
      <c r="F31" s="875"/>
      <c r="G31" s="875"/>
      <c r="H31" s="875"/>
      <c r="I31" s="875"/>
      <c r="J31" s="876"/>
      <c r="K31" s="185"/>
      <c r="L31" s="908"/>
      <c r="M31" s="910"/>
      <c r="N31" s="908"/>
      <c r="O31" s="910"/>
      <c r="P31" s="908"/>
      <c r="Q31" s="910"/>
      <c r="R31" s="604"/>
      <c r="S31" s="620"/>
      <c r="T31" s="605"/>
      <c r="U31" s="908"/>
      <c r="V31" s="910"/>
      <c r="W31" s="908"/>
      <c r="X31" s="910"/>
      <c r="Y31" s="186"/>
      <c r="Z31" s="187"/>
      <c r="AA31" s="187"/>
      <c r="AB31" s="187"/>
      <c r="AC31" s="188"/>
      <c r="AD31" s="188"/>
      <c r="AE31" s="188"/>
      <c r="AF31" s="188"/>
      <c r="AG31" s="188"/>
      <c r="AH31" s="188"/>
      <c r="AI31" s="188"/>
      <c r="AJ31" s="188"/>
      <c r="AK31" s="908"/>
      <c r="AL31" s="909"/>
      <c r="AM31" s="909"/>
      <c r="AN31" s="909"/>
      <c r="AO31" s="910"/>
      <c r="AP31" s="2"/>
      <c r="AQ31" s="189">
        <f t="shared" si="2"/>
        <v>1</v>
      </c>
    </row>
    <row r="32" spans="2:46" ht="12" customHeight="1" x14ac:dyDescent="0.15">
      <c r="B32" s="872"/>
      <c r="C32" s="877"/>
      <c r="D32" s="875"/>
      <c r="E32" s="875"/>
      <c r="F32" s="875"/>
      <c r="G32" s="875"/>
      <c r="H32" s="875"/>
      <c r="I32" s="875"/>
      <c r="J32" s="876"/>
      <c r="K32" s="185"/>
      <c r="L32" s="908"/>
      <c r="M32" s="910"/>
      <c r="N32" s="908"/>
      <c r="O32" s="910"/>
      <c r="P32" s="908"/>
      <c r="Q32" s="910"/>
      <c r="R32" s="604"/>
      <c r="S32" s="620"/>
      <c r="T32" s="605"/>
      <c r="U32" s="908"/>
      <c r="V32" s="910"/>
      <c r="W32" s="908"/>
      <c r="X32" s="910"/>
      <c r="Y32" s="186"/>
      <c r="Z32" s="187"/>
      <c r="AA32" s="187"/>
      <c r="AB32" s="187"/>
      <c r="AC32" s="188"/>
      <c r="AD32" s="188"/>
      <c r="AE32" s="188"/>
      <c r="AF32" s="188"/>
      <c r="AG32" s="188"/>
      <c r="AH32" s="188"/>
      <c r="AI32" s="188"/>
      <c r="AJ32" s="188"/>
      <c r="AK32" s="908"/>
      <c r="AL32" s="909"/>
      <c r="AM32" s="909"/>
      <c r="AN32" s="909"/>
      <c r="AO32" s="910"/>
      <c r="AP32" s="2"/>
      <c r="AQ32" s="189">
        <f t="shared" si="2"/>
        <v>1</v>
      </c>
      <c r="AS32" s="856"/>
      <c r="AT32" s="856"/>
    </row>
    <row r="33" spans="2:86" ht="12" customHeight="1" x14ac:dyDescent="0.15">
      <c r="B33" s="872"/>
      <c r="C33" s="877"/>
      <c r="D33" s="875"/>
      <c r="E33" s="875"/>
      <c r="F33" s="875"/>
      <c r="G33" s="875"/>
      <c r="H33" s="875"/>
      <c r="I33" s="875"/>
      <c r="J33" s="876"/>
      <c r="K33" s="185"/>
      <c r="L33" s="908"/>
      <c r="M33" s="910"/>
      <c r="N33" s="908"/>
      <c r="O33" s="910"/>
      <c r="P33" s="908"/>
      <c r="Q33" s="910"/>
      <c r="R33" s="604"/>
      <c r="S33" s="620"/>
      <c r="T33" s="605"/>
      <c r="U33" s="908"/>
      <c r="V33" s="910"/>
      <c r="W33" s="908"/>
      <c r="X33" s="910"/>
      <c r="Y33" s="186"/>
      <c r="Z33" s="187"/>
      <c r="AA33" s="187"/>
      <c r="AB33" s="187"/>
      <c r="AC33" s="188"/>
      <c r="AD33" s="188"/>
      <c r="AE33" s="188"/>
      <c r="AF33" s="188"/>
      <c r="AG33" s="188"/>
      <c r="AH33" s="188"/>
      <c r="AI33" s="188"/>
      <c r="AJ33" s="188"/>
      <c r="AK33" s="908"/>
      <c r="AL33" s="909"/>
      <c r="AM33" s="909"/>
      <c r="AN33" s="909"/>
      <c r="AO33" s="910"/>
      <c r="AP33" s="2"/>
      <c r="AQ33" s="189">
        <f t="shared" si="2"/>
        <v>1</v>
      </c>
      <c r="AS33" s="911"/>
      <c r="AT33" s="911"/>
    </row>
    <row r="34" spans="2:86" ht="12" customHeight="1" x14ac:dyDescent="0.15">
      <c r="B34" s="872"/>
      <c r="C34" s="877"/>
      <c r="D34" s="875"/>
      <c r="E34" s="875"/>
      <c r="F34" s="875"/>
      <c r="G34" s="875"/>
      <c r="H34" s="875"/>
      <c r="I34" s="875"/>
      <c r="J34" s="876"/>
      <c r="K34" s="185"/>
      <c r="L34" s="908"/>
      <c r="M34" s="910"/>
      <c r="N34" s="908"/>
      <c r="O34" s="910"/>
      <c r="P34" s="908"/>
      <c r="Q34" s="910"/>
      <c r="R34" s="604"/>
      <c r="S34" s="620"/>
      <c r="T34" s="605"/>
      <c r="U34" s="908"/>
      <c r="V34" s="910"/>
      <c r="W34" s="908"/>
      <c r="X34" s="910"/>
      <c r="Y34" s="186"/>
      <c r="Z34" s="187"/>
      <c r="AA34" s="187"/>
      <c r="AB34" s="187"/>
      <c r="AC34" s="188"/>
      <c r="AD34" s="188"/>
      <c r="AE34" s="188"/>
      <c r="AF34" s="188"/>
      <c r="AG34" s="188"/>
      <c r="AH34" s="188"/>
      <c r="AI34" s="188"/>
      <c r="AJ34" s="188"/>
      <c r="AK34" s="908"/>
      <c r="AL34" s="909"/>
      <c r="AM34" s="909"/>
      <c r="AN34" s="909"/>
      <c r="AO34" s="910"/>
      <c r="AP34" s="2"/>
      <c r="AQ34" s="189">
        <f t="shared" si="2"/>
        <v>1</v>
      </c>
      <c r="AS34" s="912"/>
      <c r="AT34" s="912"/>
    </row>
    <row r="35" spans="2:86" ht="12" customHeight="1" x14ac:dyDescent="0.15">
      <c r="B35" s="872"/>
      <c r="C35" s="877"/>
      <c r="D35" s="875"/>
      <c r="E35" s="875"/>
      <c r="F35" s="875"/>
      <c r="G35" s="875"/>
      <c r="H35" s="875"/>
      <c r="I35" s="875"/>
      <c r="J35" s="876"/>
      <c r="K35" s="913" t="s">
        <v>945</v>
      </c>
      <c r="L35" s="898" t="s">
        <v>946</v>
      </c>
      <c r="M35" s="898"/>
      <c r="N35" s="898"/>
      <c r="O35" s="898"/>
      <c r="P35" s="898"/>
      <c r="Q35" s="898"/>
      <c r="R35" s="898"/>
      <c r="S35" s="898"/>
      <c r="T35" s="898"/>
      <c r="U35" s="898"/>
      <c r="V35" s="898"/>
      <c r="W35" s="898"/>
      <c r="X35" s="898"/>
      <c r="Y35" s="884" t="s">
        <v>947</v>
      </c>
      <c r="Z35" s="885"/>
      <c r="AA35" s="885"/>
      <c r="AB35" s="886"/>
      <c r="AC35" s="190">
        <f t="shared" ref="AC35:AJ35" si="3">SUM(AC11:AC34)</f>
        <v>0</v>
      </c>
      <c r="AD35" s="190">
        <f t="shared" si="3"/>
        <v>0</v>
      </c>
      <c r="AE35" s="190">
        <f>SUM(AE11:AE34)</f>
        <v>0</v>
      </c>
      <c r="AF35" s="190">
        <f t="shared" si="3"/>
        <v>5.0000000000000001E-3</v>
      </c>
      <c r="AG35" s="190">
        <f t="shared" si="3"/>
        <v>0</v>
      </c>
      <c r="AH35" s="190">
        <f t="shared" si="3"/>
        <v>0</v>
      </c>
      <c r="AI35" s="190">
        <f t="shared" si="3"/>
        <v>0</v>
      </c>
      <c r="AJ35" s="191">
        <f t="shared" si="3"/>
        <v>0</v>
      </c>
      <c r="AK35" s="898" t="s">
        <v>948</v>
      </c>
      <c r="AL35" s="898"/>
      <c r="AM35" s="915" t="s">
        <v>949</v>
      </c>
      <c r="AN35" s="915"/>
      <c r="AO35" s="915"/>
      <c r="AP35" s="2"/>
    </row>
    <row r="36" spans="2:86" ht="12" customHeight="1" x14ac:dyDescent="0.15">
      <c r="B36" s="872"/>
      <c r="C36" s="877"/>
      <c r="D36" s="875"/>
      <c r="E36" s="875"/>
      <c r="F36" s="875"/>
      <c r="G36" s="875"/>
      <c r="H36" s="875"/>
      <c r="I36" s="875"/>
      <c r="J36" s="876"/>
      <c r="K36" s="914"/>
      <c r="L36" s="892" t="s">
        <v>950</v>
      </c>
      <c r="M36" s="899"/>
      <c r="N36" s="893"/>
      <c r="O36" s="892" t="s">
        <v>951</v>
      </c>
      <c r="P36" s="899"/>
      <c r="Q36" s="899"/>
      <c r="R36" s="899"/>
      <c r="S36" s="899"/>
      <c r="T36" s="899"/>
      <c r="U36" s="899"/>
      <c r="V36" s="899"/>
      <c r="W36" s="899"/>
      <c r="X36" s="893"/>
      <c r="Y36" s="183" t="s">
        <v>527</v>
      </c>
      <c r="Z36" s="184" t="s">
        <v>526</v>
      </c>
      <c r="AA36" s="184" t="s">
        <v>943</v>
      </c>
      <c r="AB36" s="184" t="s">
        <v>944</v>
      </c>
      <c r="AC36" s="184" t="s">
        <v>527</v>
      </c>
      <c r="AD36" s="184" t="s">
        <v>526</v>
      </c>
      <c r="AE36" s="184" t="s">
        <v>943</v>
      </c>
      <c r="AF36" s="184" t="s">
        <v>944</v>
      </c>
      <c r="AG36" s="184" t="s">
        <v>527</v>
      </c>
      <c r="AH36" s="184" t="s">
        <v>526</v>
      </c>
      <c r="AI36" s="184" t="s">
        <v>943</v>
      </c>
      <c r="AJ36" s="192" t="s">
        <v>944</v>
      </c>
      <c r="AK36" s="898"/>
      <c r="AL36" s="898"/>
      <c r="AM36" s="915"/>
      <c r="AN36" s="915"/>
      <c r="AO36" s="915"/>
      <c r="AP36" s="2"/>
    </row>
    <row r="37" spans="2:86" ht="14.25" customHeight="1" x14ac:dyDescent="0.15">
      <c r="B37" s="872"/>
      <c r="C37" s="877"/>
      <c r="D37" s="875"/>
      <c r="E37" s="875"/>
      <c r="F37" s="875"/>
      <c r="G37" s="875"/>
      <c r="H37" s="875"/>
      <c r="I37" s="875"/>
      <c r="J37" s="876"/>
      <c r="K37" s="914"/>
      <c r="L37" s="894"/>
      <c r="M37" s="903"/>
      <c r="N37" s="895"/>
      <c r="O37" s="894"/>
      <c r="P37" s="903"/>
      <c r="Q37" s="903"/>
      <c r="R37" s="903"/>
      <c r="S37" s="903"/>
      <c r="T37" s="903"/>
      <c r="U37" s="903"/>
      <c r="V37" s="903"/>
      <c r="W37" s="903"/>
      <c r="X37" s="895"/>
      <c r="Y37" s="916">
        <f>COUNTIF(Y11:Y34,"〇")</f>
        <v>0</v>
      </c>
      <c r="Z37" s="916">
        <f>COUNTIF(Z11:Z34,"〇")</f>
        <v>0</v>
      </c>
      <c r="AA37" s="916">
        <f>COUNTIF(AA11:AA34,"〇")</f>
        <v>0</v>
      </c>
      <c r="AB37" s="916">
        <f>COUNTIF(AB11:AB34,"〇")</f>
        <v>0</v>
      </c>
      <c r="AC37" s="916">
        <f>COUNTA(AC11:AC34)</f>
        <v>0</v>
      </c>
      <c r="AD37" s="916">
        <f t="shared" ref="AD37:AI37" si="4">COUNTA(AD11:AD34)</f>
        <v>0</v>
      </c>
      <c r="AE37" s="916">
        <f t="shared" si="4"/>
        <v>0</v>
      </c>
      <c r="AF37" s="916">
        <f t="shared" si="4"/>
        <v>2</v>
      </c>
      <c r="AG37" s="916">
        <f t="shared" si="4"/>
        <v>0</v>
      </c>
      <c r="AH37" s="916">
        <f t="shared" si="4"/>
        <v>0</v>
      </c>
      <c r="AI37" s="916">
        <f t="shared" si="4"/>
        <v>0</v>
      </c>
      <c r="AJ37" s="916">
        <f>COUNTA(AJ11:AJ34)</f>
        <v>0</v>
      </c>
      <c r="AK37" s="898"/>
      <c r="AL37" s="898"/>
      <c r="AM37" s="915"/>
      <c r="AN37" s="915"/>
      <c r="AO37" s="915"/>
      <c r="AP37" s="2"/>
    </row>
    <row r="38" spans="2:86" ht="14.25" customHeight="1" x14ac:dyDescent="0.15">
      <c r="B38" s="872"/>
      <c r="C38" s="877"/>
      <c r="D38" s="875"/>
      <c r="E38" s="875"/>
      <c r="F38" s="875"/>
      <c r="G38" s="875"/>
      <c r="H38" s="875"/>
      <c r="I38" s="875"/>
      <c r="J38" s="876"/>
      <c r="K38" s="914"/>
      <c r="L38" s="896"/>
      <c r="M38" s="900"/>
      <c r="N38" s="897"/>
      <c r="O38" s="896"/>
      <c r="P38" s="900"/>
      <c r="Q38" s="900"/>
      <c r="R38" s="900"/>
      <c r="S38" s="900"/>
      <c r="T38" s="900"/>
      <c r="U38" s="900"/>
      <c r="V38" s="900"/>
      <c r="W38" s="900"/>
      <c r="X38" s="897"/>
      <c r="Y38" s="916"/>
      <c r="Z38" s="916"/>
      <c r="AA38" s="916"/>
      <c r="AB38" s="916"/>
      <c r="AC38" s="916"/>
      <c r="AD38" s="916"/>
      <c r="AE38" s="916"/>
      <c r="AF38" s="916"/>
      <c r="AG38" s="916"/>
      <c r="AH38" s="916"/>
      <c r="AI38" s="916"/>
      <c r="AJ38" s="916"/>
      <c r="AK38" s="898"/>
      <c r="AL38" s="898"/>
      <c r="AM38" s="915"/>
      <c r="AN38" s="915"/>
      <c r="AO38" s="915"/>
      <c r="AP38" s="2"/>
    </row>
    <row r="39" spans="2:86" ht="12" customHeight="1" x14ac:dyDescent="0.15">
      <c r="B39" s="872"/>
      <c r="C39" s="877"/>
      <c r="D39" s="875"/>
      <c r="E39" s="875"/>
      <c r="F39" s="875"/>
      <c r="G39" s="875"/>
      <c r="H39" s="875"/>
      <c r="I39" s="875"/>
      <c r="J39" s="875"/>
      <c r="K39" s="924" t="s">
        <v>952</v>
      </c>
      <c r="L39" s="926"/>
      <c r="M39" s="926"/>
      <c r="N39" s="926"/>
      <c r="O39" s="926"/>
      <c r="P39" s="926"/>
      <c r="Q39" s="926"/>
      <c r="R39" s="926"/>
      <c r="S39" s="926"/>
      <c r="T39" s="926"/>
      <c r="U39" s="926"/>
      <c r="V39" s="926"/>
      <c r="W39" s="926"/>
      <c r="X39" s="926"/>
      <c r="Y39" s="926"/>
      <c r="Z39" s="926"/>
      <c r="AA39" s="926"/>
      <c r="AB39" s="926"/>
      <c r="AC39" s="926"/>
      <c r="AD39" s="926"/>
      <c r="AE39" s="926"/>
      <c r="AF39" s="926"/>
      <c r="AG39" s="926"/>
      <c r="AH39" s="926"/>
      <c r="AI39" s="926"/>
      <c r="AJ39" s="926"/>
      <c r="AK39" s="927"/>
      <c r="AL39" s="927"/>
      <c r="AM39" s="927"/>
      <c r="AN39" s="927"/>
      <c r="AO39" s="928"/>
      <c r="AP39" s="2"/>
    </row>
    <row r="40" spans="2:86" ht="12" customHeight="1" x14ac:dyDescent="0.15">
      <c r="B40" s="872"/>
      <c r="C40" s="877"/>
      <c r="D40" s="875"/>
      <c r="E40" s="875"/>
      <c r="F40" s="875"/>
      <c r="G40" s="875"/>
      <c r="H40" s="875"/>
      <c r="I40" s="875"/>
      <c r="J40" s="875"/>
      <c r="K40" s="925"/>
      <c r="L40" s="927"/>
      <c r="M40" s="927"/>
      <c r="N40" s="927"/>
      <c r="O40" s="927"/>
      <c r="P40" s="927"/>
      <c r="Q40" s="927"/>
      <c r="R40" s="927"/>
      <c r="S40" s="927"/>
      <c r="T40" s="927"/>
      <c r="U40" s="927"/>
      <c r="V40" s="927"/>
      <c r="W40" s="927"/>
      <c r="X40" s="927"/>
      <c r="Y40" s="927"/>
      <c r="Z40" s="927"/>
      <c r="AA40" s="927"/>
      <c r="AB40" s="927"/>
      <c r="AC40" s="927"/>
      <c r="AD40" s="927"/>
      <c r="AE40" s="927"/>
      <c r="AF40" s="927"/>
      <c r="AG40" s="927"/>
      <c r="AH40" s="927"/>
      <c r="AI40" s="927"/>
      <c r="AJ40" s="927"/>
      <c r="AK40" s="927"/>
      <c r="AL40" s="927"/>
      <c r="AM40" s="927"/>
      <c r="AN40" s="927"/>
      <c r="AO40" s="928"/>
      <c r="AP40" s="2"/>
    </row>
    <row r="41" spans="2:86" ht="12" customHeight="1" x14ac:dyDescent="0.15">
      <c r="B41" s="872"/>
      <c r="C41" s="877"/>
      <c r="D41" s="875"/>
      <c r="E41" s="875"/>
      <c r="F41" s="875"/>
      <c r="G41" s="875"/>
      <c r="H41" s="875"/>
      <c r="I41" s="875"/>
      <c r="J41" s="875"/>
      <c r="K41" s="925"/>
      <c r="L41" s="927"/>
      <c r="M41" s="927"/>
      <c r="N41" s="927"/>
      <c r="O41" s="927"/>
      <c r="P41" s="927"/>
      <c r="Q41" s="927"/>
      <c r="R41" s="927"/>
      <c r="S41" s="927"/>
      <c r="T41" s="927"/>
      <c r="U41" s="927"/>
      <c r="V41" s="927"/>
      <c r="W41" s="927"/>
      <c r="X41" s="927"/>
      <c r="Y41" s="927"/>
      <c r="Z41" s="927"/>
      <c r="AA41" s="927"/>
      <c r="AB41" s="927"/>
      <c r="AC41" s="927"/>
      <c r="AD41" s="927"/>
      <c r="AE41" s="927"/>
      <c r="AF41" s="927"/>
      <c r="AG41" s="927"/>
      <c r="AH41" s="927"/>
      <c r="AI41" s="927"/>
      <c r="AJ41" s="927"/>
      <c r="AK41" s="927"/>
      <c r="AL41" s="927"/>
      <c r="AM41" s="927"/>
      <c r="AN41" s="927"/>
      <c r="AO41" s="928"/>
      <c r="AP41" s="2"/>
    </row>
    <row r="42" spans="2:86" ht="12" customHeight="1" x14ac:dyDescent="0.15">
      <c r="B42" s="872"/>
      <c r="C42" s="877"/>
      <c r="D42" s="875"/>
      <c r="E42" s="875"/>
      <c r="F42" s="875"/>
      <c r="G42" s="875"/>
      <c r="H42" s="875"/>
      <c r="I42" s="875"/>
      <c r="J42" s="875"/>
      <c r="K42" s="925"/>
      <c r="L42" s="929"/>
      <c r="M42" s="929"/>
      <c r="N42" s="929"/>
      <c r="O42" s="929"/>
      <c r="P42" s="929"/>
      <c r="Q42" s="929"/>
      <c r="R42" s="929"/>
      <c r="S42" s="929"/>
      <c r="T42" s="929"/>
      <c r="U42" s="929"/>
      <c r="V42" s="929"/>
      <c r="W42" s="929"/>
      <c r="X42" s="929"/>
      <c r="Y42" s="929"/>
      <c r="Z42" s="929"/>
      <c r="AA42" s="929"/>
      <c r="AB42" s="929"/>
      <c r="AC42" s="929"/>
      <c r="AD42" s="929"/>
      <c r="AE42" s="929"/>
      <c r="AF42" s="929"/>
      <c r="AG42" s="929"/>
      <c r="AH42" s="929"/>
      <c r="AI42" s="929"/>
      <c r="AJ42" s="929"/>
      <c r="AK42" s="929"/>
      <c r="AL42" s="929"/>
      <c r="AM42" s="929"/>
      <c r="AN42" s="929"/>
      <c r="AO42" s="930"/>
      <c r="AP42" s="172"/>
      <c r="CD42" s="2"/>
      <c r="CE42" s="2"/>
      <c r="CF42" s="2"/>
      <c r="CG42" s="2"/>
      <c r="CH42" s="2"/>
    </row>
    <row r="43" spans="2:86" ht="12" customHeight="1" x14ac:dyDescent="0.15">
      <c r="B43" s="872"/>
      <c r="C43" s="877"/>
      <c r="D43" s="875"/>
      <c r="E43" s="875"/>
      <c r="F43" s="875"/>
      <c r="G43" s="875"/>
      <c r="H43" s="875"/>
      <c r="I43" s="875"/>
      <c r="J43" s="876"/>
      <c r="K43" s="917" t="s">
        <v>953</v>
      </c>
      <c r="L43" s="917"/>
      <c r="M43" s="917"/>
      <c r="N43" s="917"/>
      <c r="O43" s="917"/>
      <c r="P43" s="917"/>
      <c r="Q43" s="917"/>
      <c r="R43" s="917"/>
      <c r="S43" s="917"/>
      <c r="T43" s="917"/>
      <c r="U43" s="917"/>
      <c r="V43" s="917"/>
      <c r="W43" s="917"/>
      <c r="X43" s="917"/>
      <c r="Y43" s="917"/>
      <c r="Z43" s="917"/>
      <c r="AA43" s="917"/>
      <c r="AB43" s="917"/>
      <c r="AC43" s="917"/>
      <c r="AD43" s="917"/>
      <c r="AE43" s="917"/>
      <c r="AF43" s="917"/>
      <c r="AG43" s="917"/>
      <c r="AH43" s="917"/>
      <c r="AI43" s="917"/>
      <c r="AJ43" s="917"/>
      <c r="AK43" s="917"/>
      <c r="AL43" s="917"/>
      <c r="AM43" s="917"/>
      <c r="AN43" s="917"/>
      <c r="AO43" s="917"/>
      <c r="AP43" s="172"/>
      <c r="CD43" s="2"/>
      <c r="CE43" s="2"/>
      <c r="CF43" s="2"/>
      <c r="CG43" s="2"/>
      <c r="CH43" s="2"/>
    </row>
    <row r="44" spans="2:86" ht="12" customHeight="1" x14ac:dyDescent="0.15">
      <c r="B44" s="872"/>
      <c r="C44" s="877"/>
      <c r="D44" s="875"/>
      <c r="E44" s="875"/>
      <c r="F44" s="875"/>
      <c r="G44" s="875"/>
      <c r="H44" s="875"/>
      <c r="I44" s="875"/>
      <c r="J44" s="876"/>
      <c r="K44" s="918" t="s">
        <v>954</v>
      </c>
      <c r="L44" s="919"/>
      <c r="M44" s="919"/>
      <c r="N44" s="919"/>
      <c r="O44" s="919"/>
      <c r="P44" s="919"/>
      <c r="Q44" s="919"/>
      <c r="R44" s="919"/>
      <c r="S44" s="919"/>
      <c r="T44" s="919"/>
      <c r="U44" s="919"/>
      <c r="V44" s="919"/>
      <c r="W44" s="919"/>
      <c r="X44" s="919"/>
      <c r="Y44" s="919"/>
      <c r="Z44" s="919"/>
      <c r="AA44" s="919"/>
      <c r="AB44" s="919"/>
      <c r="AC44" s="919"/>
      <c r="AD44" s="919"/>
      <c r="AE44" s="919"/>
      <c r="AF44" s="919"/>
      <c r="AG44" s="919"/>
      <c r="AH44" s="919"/>
      <c r="AI44" s="919"/>
      <c r="AJ44" s="919"/>
      <c r="AK44" s="919"/>
      <c r="AL44" s="919"/>
      <c r="AM44" s="919"/>
      <c r="AN44" s="919"/>
      <c r="AO44" s="920"/>
      <c r="AP44" s="172"/>
      <c r="CD44" s="2"/>
      <c r="CE44" s="2"/>
      <c r="CF44" s="2"/>
      <c r="CG44" s="2"/>
      <c r="CH44" s="2"/>
    </row>
    <row r="45" spans="2:86" ht="12" customHeight="1" x14ac:dyDescent="0.15">
      <c r="B45" s="480"/>
      <c r="C45" s="878"/>
      <c r="D45" s="879"/>
      <c r="E45" s="879"/>
      <c r="F45" s="879"/>
      <c r="G45" s="879"/>
      <c r="H45" s="879"/>
      <c r="I45" s="879"/>
      <c r="J45" s="880"/>
      <c r="K45" s="921" t="s">
        <v>955</v>
      </c>
      <c r="L45" s="922"/>
      <c r="M45" s="922"/>
      <c r="N45" s="922"/>
      <c r="O45" s="922"/>
      <c r="P45" s="922"/>
      <c r="Q45" s="922"/>
      <c r="R45" s="922"/>
      <c r="S45" s="922"/>
      <c r="T45" s="922"/>
      <c r="U45" s="922"/>
      <c r="V45" s="922"/>
      <c r="W45" s="922"/>
      <c r="X45" s="922"/>
      <c r="Y45" s="922"/>
      <c r="Z45" s="922"/>
      <c r="AA45" s="922"/>
      <c r="AB45" s="922"/>
      <c r="AC45" s="922"/>
      <c r="AD45" s="922"/>
      <c r="AE45" s="922"/>
      <c r="AF45" s="922"/>
      <c r="AG45" s="922"/>
      <c r="AH45" s="922"/>
      <c r="AI45" s="922"/>
      <c r="AJ45" s="922"/>
      <c r="AK45" s="922"/>
      <c r="AL45" s="922"/>
      <c r="AM45" s="922"/>
      <c r="AN45" s="922"/>
      <c r="AO45" s="923"/>
      <c r="AP45" s="172"/>
      <c r="CD45" s="2"/>
      <c r="CE45" s="2"/>
      <c r="CF45" s="2"/>
      <c r="CG45" s="2"/>
      <c r="CH45" s="2"/>
    </row>
    <row r="46" spans="2:86" ht="12" customHeight="1" x14ac:dyDescent="0.2">
      <c r="B46" s="159" t="s">
        <v>956</v>
      </c>
      <c r="C46" s="181"/>
      <c r="D46" s="181"/>
      <c r="E46" s="181"/>
      <c r="F46" s="181"/>
      <c r="G46" s="181"/>
      <c r="H46" s="181"/>
      <c r="I46" s="181"/>
      <c r="J46" s="181"/>
      <c r="K46" s="193"/>
      <c r="L46" s="193"/>
      <c r="M46" s="193"/>
      <c r="N46" s="193"/>
      <c r="O46" s="193"/>
      <c r="P46" s="193"/>
      <c r="Q46" s="193"/>
      <c r="R46" s="193"/>
      <c r="S46" s="193"/>
      <c r="T46" s="193"/>
      <c r="U46" s="193"/>
      <c r="V46" s="193"/>
      <c r="W46" s="193"/>
      <c r="X46" s="193"/>
      <c r="Y46" s="193"/>
      <c r="Z46" s="193"/>
      <c r="AA46" s="193"/>
      <c r="AB46" s="193"/>
      <c r="AC46" s="193"/>
      <c r="AD46" s="193"/>
      <c r="AE46" s="193"/>
      <c r="AF46" s="193"/>
      <c r="AG46" s="193"/>
      <c r="AH46" s="193"/>
      <c r="AI46" s="193"/>
      <c r="AJ46" s="193"/>
      <c r="AK46" s="193"/>
      <c r="AL46" s="193"/>
      <c r="AM46" s="193"/>
      <c r="AN46" s="193"/>
      <c r="AO46" s="193"/>
      <c r="AP46" s="172"/>
      <c r="CD46" s="2"/>
      <c r="CE46" s="2"/>
      <c r="CF46" s="2"/>
      <c r="CG46" s="2"/>
      <c r="CH46" s="2"/>
    </row>
    <row r="47" spans="2:86" s="159" customFormat="1" ht="12" customHeight="1" x14ac:dyDescent="0.15">
      <c r="B47" s="2" t="s">
        <v>957</v>
      </c>
      <c r="AP47" s="172"/>
      <c r="AQ47" s="172"/>
      <c r="AR47" s="172"/>
      <c r="AS47" s="172"/>
      <c r="AT47" s="172"/>
      <c r="AU47" s="172"/>
      <c r="AV47" s="172"/>
      <c r="AW47" s="172"/>
      <c r="AX47" s="172"/>
      <c r="AY47" s="172"/>
      <c r="AZ47" s="172"/>
      <c r="BA47" s="172"/>
      <c r="BB47" s="172"/>
      <c r="BC47" s="172"/>
      <c r="BD47" s="172"/>
      <c r="BE47" s="172"/>
      <c r="BF47" s="172"/>
      <c r="BG47" s="172"/>
      <c r="BH47" s="172"/>
      <c r="BI47" s="172"/>
      <c r="BJ47" s="172"/>
      <c r="BK47" s="172"/>
      <c r="BL47" s="172"/>
      <c r="BM47" s="172"/>
      <c r="BN47" s="172"/>
      <c r="BO47" s="172"/>
      <c r="BP47" s="172"/>
      <c r="BQ47" s="172"/>
      <c r="BR47" s="172"/>
      <c r="BS47" s="172"/>
      <c r="BT47" s="172"/>
      <c r="BU47" s="172"/>
      <c r="BV47" s="172"/>
      <c r="BW47" s="172"/>
      <c r="BX47" s="172"/>
      <c r="BY47" s="172"/>
      <c r="BZ47" s="172"/>
      <c r="CA47" s="172"/>
      <c r="CB47" s="172"/>
      <c r="CC47" s="172"/>
    </row>
    <row r="48" spans="2:86" ht="12" customHeight="1" x14ac:dyDescent="0.15">
      <c r="B48" s="2" t="s">
        <v>958</v>
      </c>
      <c r="AP48" s="172"/>
      <c r="CD48" s="2"/>
      <c r="CE48" s="2"/>
      <c r="CF48" s="2"/>
      <c r="CG48" s="2"/>
      <c r="CH48" s="2"/>
    </row>
    <row r="49" spans="2:86" ht="12" customHeight="1" x14ac:dyDescent="0.15">
      <c r="B49" s="2" t="s">
        <v>959</v>
      </c>
      <c r="AP49" s="172"/>
      <c r="CD49" s="2"/>
      <c r="CE49" s="2"/>
      <c r="CF49" s="2"/>
      <c r="CG49" s="2"/>
      <c r="CH49" s="2"/>
    </row>
    <row r="50" spans="2:86" ht="12" customHeight="1" x14ac:dyDescent="0.15">
      <c r="B50" s="2" t="s">
        <v>960</v>
      </c>
    </row>
    <row r="51" spans="2:86" ht="12" customHeight="1" x14ac:dyDescent="0.15">
      <c r="B51" s="2" t="s">
        <v>961</v>
      </c>
    </row>
    <row r="52" spans="2:86" ht="12" customHeight="1" x14ac:dyDescent="0.15">
      <c r="B52" s="2" t="s">
        <v>962</v>
      </c>
    </row>
    <row r="53" spans="2:86" x14ac:dyDescent="0.15">
      <c r="B53" s="2" t="s">
        <v>963</v>
      </c>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9"/>
  <conditionalFormatting sqref="Y11:AB34 AG11:AJ34">
    <cfRule type="expression" dxfId="176" priority="3">
      <formula>$AQ11=2</formula>
    </cfRule>
  </conditionalFormatting>
  <conditionalFormatting sqref="Y11:AF34">
    <cfRule type="expression" dxfId="175" priority="2">
      <formula>$AQ11=3</formula>
    </cfRule>
  </conditionalFormatting>
  <conditionalFormatting sqref="AC11:AJ34">
    <cfRule type="expression" dxfId="174" priority="1">
      <formula>$AQ11=1</formula>
    </cfRule>
  </conditionalFormatting>
  <dataValidations count="2">
    <dataValidation type="list" allowBlank="1" showInputMessage="1" showErrorMessage="1" sqref="N11:O34" xr:uid="{6D06F8F3-F947-49B9-B544-5291C25E7FC9}">
      <formula1>INDIRECT(L11)</formula1>
    </dataValidation>
    <dataValidation type="list" allowBlank="1" showInputMessage="1" showErrorMessage="1" sqref="Y11:AB34" xr:uid="{994DFC64-CD17-49EA-82D7-72FE874DAFA3}">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1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D7D850-9D21-4B19-9863-5F779B755A52}">
  <sheetPr codeName="Sheet170"/>
  <dimension ref="B1:CH53"/>
  <sheetViews>
    <sheetView showGridLines="0" showZeros="0" view="pageBreakPreview" zoomScale="85" zoomScaleNormal="85" zoomScaleSheetLayoutView="85"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1" customWidth="1"/>
    <col min="43" max="86" width="4.125" style="172" customWidth="1"/>
    <col min="87" max="99" width="8" style="2" customWidth="1"/>
    <col min="100" max="110" width="9" style="2"/>
    <col min="111" max="111" width="14" style="2" bestFit="1" customWidth="1"/>
    <col min="112" max="16384" width="9" style="2"/>
  </cols>
  <sheetData>
    <row r="1" spans="2:86" ht="12" customHeight="1" x14ac:dyDescent="0.15">
      <c r="AU1" s="860" t="s">
        <v>909</v>
      </c>
      <c r="AV1" s="861" t="s">
        <v>910</v>
      </c>
      <c r="AW1" s="861"/>
      <c r="AX1" s="861"/>
      <c r="AY1" s="855" t="s">
        <v>911</v>
      </c>
      <c r="AZ1" s="855"/>
      <c r="BA1" s="855"/>
      <c r="BB1" s="855"/>
      <c r="BC1" s="855"/>
      <c r="BD1" s="855"/>
      <c r="BE1" s="855"/>
      <c r="BF1" s="855"/>
      <c r="BG1" s="855"/>
      <c r="BH1" s="855"/>
      <c r="BI1" s="855"/>
      <c r="BJ1" s="855"/>
      <c r="BK1" s="855" t="s">
        <v>912</v>
      </c>
      <c r="BL1" s="855"/>
      <c r="BM1" s="855"/>
      <c r="BN1" s="855"/>
      <c r="BO1" s="855"/>
      <c r="BP1" s="855"/>
      <c r="BQ1" s="855"/>
      <c r="BR1" s="855"/>
      <c r="BS1" s="855"/>
      <c r="BT1" s="855"/>
      <c r="BU1" s="855"/>
      <c r="BV1" s="855"/>
      <c r="BW1" s="857"/>
      <c r="BX1" s="857"/>
      <c r="BY1" s="857"/>
      <c r="BZ1" s="857"/>
      <c r="CA1" s="857"/>
      <c r="CB1" s="857"/>
      <c r="CC1" s="857"/>
      <c r="CD1" s="857"/>
      <c r="CE1" s="857"/>
      <c r="CF1" s="857"/>
      <c r="CG1" s="857"/>
      <c r="CH1" s="857"/>
    </row>
    <row r="2" spans="2:86" ht="8.25" customHeight="1" x14ac:dyDescent="0.15">
      <c r="AU2" s="860"/>
      <c r="AV2" s="861" t="s">
        <v>913</v>
      </c>
      <c r="AW2" s="862" t="s">
        <v>914</v>
      </c>
      <c r="AX2" s="862" t="s">
        <v>915</v>
      </c>
      <c r="AY2" s="855" t="s">
        <v>916</v>
      </c>
      <c r="AZ2" s="855"/>
      <c r="BA2" s="855"/>
      <c r="BB2" s="855"/>
      <c r="BC2" s="855"/>
      <c r="BD2" s="855"/>
      <c r="BE2" s="855"/>
      <c r="BF2" s="855"/>
      <c r="BG2" s="855"/>
      <c r="BH2" s="855"/>
      <c r="BI2" s="855"/>
      <c r="BJ2" s="855"/>
      <c r="BK2" s="855" t="s">
        <v>917</v>
      </c>
      <c r="BL2" s="855"/>
      <c r="BM2" s="855"/>
      <c r="BN2" s="855"/>
      <c r="BO2" s="855" t="s">
        <v>918</v>
      </c>
      <c r="BP2" s="855"/>
      <c r="BQ2" s="855"/>
      <c r="BR2" s="855"/>
      <c r="BS2" s="855"/>
      <c r="BT2" s="855"/>
      <c r="BU2" s="855"/>
      <c r="BV2" s="855"/>
      <c r="BW2" s="856"/>
      <c r="BX2" s="856"/>
      <c r="BY2" s="856"/>
      <c r="BZ2" s="856"/>
      <c r="CA2" s="857"/>
      <c r="CB2" s="857"/>
      <c r="CC2" s="857"/>
      <c r="CD2" s="857"/>
      <c r="CE2" s="857"/>
      <c r="CF2" s="857"/>
      <c r="CG2" s="857"/>
      <c r="CH2" s="857"/>
    </row>
    <row r="3" spans="2:86" ht="24.95" customHeight="1" x14ac:dyDescent="0.15">
      <c r="B3" s="568" t="s">
        <v>919</v>
      </c>
      <c r="C3" s="858"/>
      <c r="D3" s="858"/>
      <c r="E3" s="859"/>
      <c r="F3" s="859"/>
      <c r="G3" s="859"/>
      <c r="H3" s="859"/>
      <c r="I3" s="859"/>
      <c r="J3" s="859"/>
      <c r="K3" s="858"/>
      <c r="L3" s="858"/>
      <c r="M3" s="858"/>
      <c r="N3" s="858"/>
      <c r="O3" s="858"/>
      <c r="P3" s="858"/>
      <c r="Q3" s="858"/>
      <c r="R3" s="858"/>
      <c r="S3" s="858"/>
      <c r="T3" s="858"/>
      <c r="U3" s="858"/>
      <c r="V3" s="858"/>
      <c r="W3" s="858"/>
      <c r="X3" s="858"/>
      <c r="Y3" s="858"/>
      <c r="Z3" s="858"/>
      <c r="AA3" s="858"/>
      <c r="AB3" s="858"/>
      <c r="AC3" s="858"/>
      <c r="AD3" s="858"/>
      <c r="AE3" s="858"/>
      <c r="AF3" s="858"/>
      <c r="AG3" s="858"/>
      <c r="AH3" s="858"/>
      <c r="AI3" s="858"/>
      <c r="AJ3" s="858"/>
      <c r="AK3" s="858"/>
      <c r="AL3" s="858"/>
      <c r="AM3" s="858"/>
      <c r="AN3" s="858"/>
      <c r="AO3" s="858"/>
      <c r="AU3" s="860"/>
      <c r="AV3" s="861"/>
      <c r="AW3" s="862"/>
      <c r="AX3" s="862"/>
      <c r="AY3" s="855" t="s">
        <v>920</v>
      </c>
      <c r="AZ3" s="855"/>
      <c r="BA3" s="855"/>
      <c r="BB3" s="855"/>
      <c r="BC3" s="855" t="s">
        <v>921</v>
      </c>
      <c r="BD3" s="855"/>
      <c r="BE3" s="855"/>
      <c r="BF3" s="855"/>
      <c r="BG3" s="855" t="s">
        <v>922</v>
      </c>
      <c r="BH3" s="855"/>
      <c r="BI3" s="855"/>
      <c r="BJ3" s="855"/>
      <c r="BK3" s="855" t="s">
        <v>923</v>
      </c>
      <c r="BL3" s="855"/>
      <c r="BM3" s="855"/>
      <c r="BN3" s="855"/>
      <c r="BO3" s="855" t="s">
        <v>921</v>
      </c>
      <c r="BP3" s="855"/>
      <c r="BQ3" s="855"/>
      <c r="BR3" s="855"/>
      <c r="BS3" s="855" t="s">
        <v>922</v>
      </c>
      <c r="BT3" s="855"/>
      <c r="BU3" s="855"/>
      <c r="BV3" s="855"/>
      <c r="BW3" s="857"/>
      <c r="BX3" s="857"/>
      <c r="BY3" s="857"/>
      <c r="BZ3" s="857"/>
      <c r="CA3" s="857"/>
      <c r="CB3" s="857"/>
      <c r="CC3" s="857"/>
      <c r="CD3" s="857"/>
      <c r="CE3" s="857"/>
      <c r="CF3" s="857"/>
      <c r="CG3" s="857"/>
      <c r="CH3" s="857"/>
    </row>
    <row r="4" spans="2:86" ht="18" customHeight="1" x14ac:dyDescent="0.15">
      <c r="B4" s="401" t="s">
        <v>8</v>
      </c>
      <c r="C4" s="401"/>
      <c r="D4" s="401"/>
      <c r="E4" s="624" t="s">
        <v>542</v>
      </c>
      <c r="F4" s="625"/>
      <c r="G4" s="625"/>
      <c r="H4" s="625"/>
      <c r="I4" s="625"/>
      <c r="J4" s="626"/>
      <c r="K4" s="496" t="s">
        <v>9</v>
      </c>
      <c r="L4" s="496"/>
      <c r="M4" s="496"/>
      <c r="N4" s="648" t="s">
        <v>543</v>
      </c>
      <c r="O4" s="648"/>
      <c r="P4" s="648"/>
      <c r="Q4" s="648"/>
      <c r="R4" s="648"/>
      <c r="S4" s="648"/>
      <c r="T4" s="498" t="s">
        <v>924</v>
      </c>
      <c r="U4" s="499"/>
      <c r="V4" s="499"/>
      <c r="W4" s="499"/>
      <c r="X4" s="500"/>
      <c r="Y4" s="870" t="s">
        <v>545</v>
      </c>
      <c r="Z4" s="870"/>
      <c r="AA4" s="870"/>
      <c r="AB4" s="870"/>
      <c r="AC4" s="870"/>
      <c r="AD4" s="870"/>
      <c r="AE4" s="870"/>
      <c r="AF4" s="870"/>
      <c r="AG4" s="498" t="s">
        <v>546</v>
      </c>
      <c r="AH4" s="499"/>
      <c r="AI4" s="499"/>
      <c r="AJ4" s="500"/>
      <c r="AK4" s="863">
        <v>45621</v>
      </c>
      <c r="AL4" s="864"/>
      <c r="AM4" s="864"/>
      <c r="AN4" s="864"/>
      <c r="AO4" s="865"/>
      <c r="AU4" s="860"/>
      <c r="AV4" s="861"/>
      <c r="AW4" s="862"/>
      <c r="AX4" s="862"/>
      <c r="AY4" s="173" t="s">
        <v>925</v>
      </c>
      <c r="AZ4" s="173" t="s">
        <v>926</v>
      </c>
      <c r="BA4" s="173" t="s">
        <v>927</v>
      </c>
      <c r="BB4" s="173" t="s">
        <v>928</v>
      </c>
      <c r="BC4" s="173" t="s">
        <v>925</v>
      </c>
      <c r="BD4" s="173" t="s">
        <v>926</v>
      </c>
      <c r="BE4" s="173" t="s">
        <v>927</v>
      </c>
      <c r="BF4" s="173" t="s">
        <v>928</v>
      </c>
      <c r="BG4" s="173" t="s">
        <v>925</v>
      </c>
      <c r="BH4" s="173" t="s">
        <v>926</v>
      </c>
      <c r="BI4" s="173" t="s">
        <v>927</v>
      </c>
      <c r="BJ4" s="173" t="s">
        <v>928</v>
      </c>
      <c r="BK4" s="173" t="s">
        <v>925</v>
      </c>
      <c r="BL4" s="173" t="s">
        <v>926</v>
      </c>
      <c r="BM4" s="173" t="s">
        <v>927</v>
      </c>
      <c r="BN4" s="173" t="s">
        <v>928</v>
      </c>
      <c r="BO4" s="173" t="s">
        <v>925</v>
      </c>
      <c r="BP4" s="173" t="s">
        <v>926</v>
      </c>
      <c r="BQ4" s="173" t="s">
        <v>927</v>
      </c>
      <c r="BR4" s="173" t="s">
        <v>928</v>
      </c>
      <c r="BS4" s="173" t="s">
        <v>925</v>
      </c>
      <c r="BT4" s="173" t="s">
        <v>926</v>
      </c>
      <c r="BU4" s="173" t="s">
        <v>927</v>
      </c>
      <c r="BV4" s="173" t="s">
        <v>928</v>
      </c>
      <c r="BW4" s="5"/>
      <c r="BX4" s="5"/>
      <c r="BY4" s="5"/>
      <c r="BZ4" s="5"/>
      <c r="CA4" s="5"/>
      <c r="CB4" s="5"/>
      <c r="CC4" s="5"/>
      <c r="CD4" s="5"/>
      <c r="CE4" s="5"/>
      <c r="CF4" s="5"/>
      <c r="CG4" s="5"/>
      <c r="CH4" s="5"/>
    </row>
    <row r="5" spans="2:86" ht="18" customHeight="1" x14ac:dyDescent="0.15">
      <c r="B5" s="409" t="s">
        <v>0</v>
      </c>
      <c r="C5" s="409"/>
      <c r="D5" s="409"/>
      <c r="E5" s="634" t="s">
        <v>547</v>
      </c>
      <c r="F5" s="635"/>
      <c r="G5" s="635"/>
      <c r="H5" s="635"/>
      <c r="I5" s="635"/>
      <c r="J5" s="636"/>
      <c r="K5" s="528" t="s">
        <v>1</v>
      </c>
      <c r="L5" s="528"/>
      <c r="M5" s="528"/>
      <c r="N5" s="648" t="s">
        <v>548</v>
      </c>
      <c r="O5" s="648"/>
      <c r="P5" s="648"/>
      <c r="Q5" s="648"/>
      <c r="R5" s="648"/>
      <c r="S5" s="648"/>
      <c r="T5" s="501"/>
      <c r="U5" s="502"/>
      <c r="V5" s="502"/>
      <c r="W5" s="502"/>
      <c r="X5" s="503"/>
      <c r="Y5" s="869" t="s">
        <v>549</v>
      </c>
      <c r="Z5" s="869"/>
      <c r="AA5" s="869"/>
      <c r="AB5" s="869"/>
      <c r="AC5" s="869"/>
      <c r="AD5" s="869"/>
      <c r="AE5" s="869"/>
      <c r="AF5" s="869"/>
      <c r="AG5" s="632"/>
      <c r="AH5" s="650"/>
      <c r="AI5" s="650"/>
      <c r="AJ5" s="633"/>
      <c r="AK5" s="866"/>
      <c r="AL5" s="867"/>
      <c r="AM5" s="867"/>
      <c r="AN5" s="867"/>
      <c r="AO5" s="868"/>
      <c r="AU5" s="860"/>
      <c r="AV5" s="174" t="str">
        <f>N7</f>
        <v>S071</v>
      </c>
      <c r="AW5" s="175">
        <f>R7</f>
        <v>10.5</v>
      </c>
      <c r="AX5" s="176" t="str">
        <f>AM35</f>
        <v>Ⅱ</v>
      </c>
      <c r="AY5" s="176">
        <f>Y37</f>
        <v>0</v>
      </c>
      <c r="AZ5" s="176">
        <f t="shared" ref="AZ5:BJ5" si="0">Z37</f>
        <v>0</v>
      </c>
      <c r="BA5" s="176">
        <f t="shared" si="0"/>
        <v>0</v>
      </c>
      <c r="BB5" s="176">
        <f>AB37</f>
        <v>0</v>
      </c>
      <c r="BC5" s="176">
        <f t="shared" si="0"/>
        <v>0</v>
      </c>
      <c r="BD5" s="176">
        <f>AD37</f>
        <v>0</v>
      </c>
      <c r="BE5" s="176">
        <f>AE37</f>
        <v>0</v>
      </c>
      <c r="BF5" s="176">
        <f t="shared" si="0"/>
        <v>1</v>
      </c>
      <c r="BG5" s="176">
        <f t="shared" si="0"/>
        <v>0</v>
      </c>
      <c r="BH5" s="176">
        <f t="shared" si="0"/>
        <v>0</v>
      </c>
      <c r="BI5" s="176">
        <f>AI37</f>
        <v>0</v>
      </c>
      <c r="BJ5" s="176">
        <f t="shared" si="0"/>
        <v>0</v>
      </c>
      <c r="BK5" s="176" t="str">
        <f>IF(Y37&gt;0,R7,"")</f>
        <v/>
      </c>
      <c r="BL5" s="177" t="str">
        <f>IF(Y37&gt;0,"",IF(Z37&gt;0,R7,""))</f>
        <v/>
      </c>
      <c r="BM5" s="177" t="str">
        <f>IF(Y37+Z37&gt;0,"",IF(AA37&gt;0,R7,""))</f>
        <v/>
      </c>
      <c r="BN5" s="177" t="str">
        <f>IF(Y37+Z37+AA37&gt;0,"",IF(AB37&gt;0,R7,""))</f>
        <v/>
      </c>
      <c r="BO5" s="176">
        <f>AC35</f>
        <v>0</v>
      </c>
      <c r="BP5" s="176">
        <f t="shared" ref="BP5:BQ5" si="1">AD35</f>
        <v>0</v>
      </c>
      <c r="BQ5" s="176">
        <f t="shared" si="1"/>
        <v>0</v>
      </c>
      <c r="BR5" s="176">
        <f>AF35</f>
        <v>2.5000000000000001E-3</v>
      </c>
      <c r="BS5" s="176">
        <f>AG35</f>
        <v>0</v>
      </c>
      <c r="BT5" s="176">
        <f>AH35</f>
        <v>0</v>
      </c>
      <c r="BU5" s="176">
        <f>AI35</f>
        <v>0</v>
      </c>
      <c r="BV5" s="176">
        <f>AJ35</f>
        <v>0</v>
      </c>
      <c r="BW5" s="178"/>
      <c r="BX5" s="179"/>
      <c r="BY5" s="179"/>
      <c r="BZ5" s="179"/>
      <c r="CA5" s="180"/>
      <c r="CB5" s="180"/>
      <c r="CC5" s="180"/>
      <c r="CD5" s="180"/>
      <c r="CE5" s="180"/>
      <c r="CF5" s="180"/>
      <c r="CG5" s="180"/>
      <c r="CH5" s="180"/>
    </row>
    <row r="6" spans="2:86" ht="12" customHeight="1" x14ac:dyDescent="0.15">
      <c r="B6" s="871" t="s">
        <v>929</v>
      </c>
      <c r="C6" s="873"/>
      <c r="D6" s="874"/>
      <c r="E6" s="875"/>
      <c r="F6" s="875"/>
      <c r="G6" s="875"/>
      <c r="H6" s="875"/>
      <c r="I6" s="875"/>
      <c r="J6" s="876"/>
      <c r="K6" s="881" t="s">
        <v>930</v>
      </c>
      <c r="L6" s="882"/>
      <c r="M6" s="882"/>
      <c r="N6" s="882"/>
      <c r="O6" s="882"/>
      <c r="P6" s="882"/>
      <c r="Q6" s="882"/>
      <c r="R6" s="882"/>
      <c r="S6" s="882"/>
      <c r="T6" s="882"/>
      <c r="U6" s="882"/>
      <c r="V6" s="882"/>
      <c r="W6" s="882"/>
      <c r="X6" s="882"/>
      <c r="Y6" s="882"/>
      <c r="Z6" s="882"/>
      <c r="AA6" s="882"/>
      <c r="AB6" s="882"/>
      <c r="AC6" s="882"/>
      <c r="AD6" s="882"/>
      <c r="AE6" s="882"/>
      <c r="AF6" s="882"/>
      <c r="AG6" s="882"/>
      <c r="AH6" s="882"/>
      <c r="AI6" s="882"/>
      <c r="AJ6" s="882"/>
      <c r="AK6" s="882"/>
      <c r="AL6" s="882"/>
      <c r="AM6" s="882"/>
      <c r="AN6" s="882"/>
      <c r="AO6" s="883"/>
      <c r="AP6" s="2"/>
    </row>
    <row r="7" spans="2:86" ht="12" customHeight="1" x14ac:dyDescent="0.15">
      <c r="B7" s="872"/>
      <c r="C7" s="877"/>
      <c r="D7" s="875"/>
      <c r="E7" s="875"/>
      <c r="F7" s="875"/>
      <c r="G7" s="875"/>
      <c r="H7" s="875"/>
      <c r="I7" s="875"/>
      <c r="J7" s="876"/>
      <c r="K7" s="884" t="s">
        <v>931</v>
      </c>
      <c r="L7" s="885"/>
      <c r="M7" s="886"/>
      <c r="N7" s="887" t="s">
        <v>651</v>
      </c>
      <c r="O7" s="888"/>
      <c r="P7" s="884" t="s">
        <v>932</v>
      </c>
      <c r="Q7" s="886"/>
      <c r="R7" s="889">
        <v>10.5</v>
      </c>
      <c r="S7" s="890"/>
      <c r="T7" s="891"/>
      <c r="U7" s="892" t="s">
        <v>933</v>
      </c>
      <c r="V7" s="893"/>
      <c r="W7" s="892" t="s">
        <v>934</v>
      </c>
      <c r="X7" s="893"/>
      <c r="Y7" s="886" t="s">
        <v>935</v>
      </c>
      <c r="Z7" s="898"/>
      <c r="AA7" s="898"/>
      <c r="AB7" s="898"/>
      <c r="AC7" s="892" t="s">
        <v>936</v>
      </c>
      <c r="AD7" s="899"/>
      <c r="AE7" s="899"/>
      <c r="AF7" s="899"/>
      <c r="AG7" s="899"/>
      <c r="AH7" s="899"/>
      <c r="AI7" s="899"/>
      <c r="AJ7" s="893"/>
      <c r="AK7" s="892" t="s">
        <v>937</v>
      </c>
      <c r="AL7" s="899"/>
      <c r="AM7" s="899"/>
      <c r="AN7" s="901"/>
      <c r="AO7" s="902"/>
      <c r="AP7" s="2"/>
      <c r="AW7" s="182"/>
    </row>
    <row r="8" spans="2:86" ht="12" customHeight="1" x14ac:dyDescent="0.15">
      <c r="B8" s="872"/>
      <c r="C8" s="877"/>
      <c r="D8" s="875"/>
      <c r="E8" s="875"/>
      <c r="F8" s="875"/>
      <c r="G8" s="875"/>
      <c r="H8" s="875"/>
      <c r="I8" s="875"/>
      <c r="J8" s="876"/>
      <c r="K8" s="898" t="s">
        <v>731</v>
      </c>
      <c r="L8" s="898" t="s">
        <v>560</v>
      </c>
      <c r="M8" s="898"/>
      <c r="N8" s="898" t="s">
        <v>561</v>
      </c>
      <c r="O8" s="898"/>
      <c r="P8" s="898" t="s">
        <v>938</v>
      </c>
      <c r="Q8" s="898"/>
      <c r="R8" s="898" t="s">
        <v>939</v>
      </c>
      <c r="S8" s="898"/>
      <c r="T8" s="898"/>
      <c r="U8" s="894"/>
      <c r="V8" s="895"/>
      <c r="W8" s="894"/>
      <c r="X8" s="895"/>
      <c r="Y8" s="886"/>
      <c r="Z8" s="898"/>
      <c r="AA8" s="898"/>
      <c r="AB8" s="898"/>
      <c r="AC8" s="896"/>
      <c r="AD8" s="900"/>
      <c r="AE8" s="900"/>
      <c r="AF8" s="900"/>
      <c r="AG8" s="900"/>
      <c r="AH8" s="900"/>
      <c r="AI8" s="900"/>
      <c r="AJ8" s="897"/>
      <c r="AK8" s="894"/>
      <c r="AL8" s="903"/>
      <c r="AM8" s="903"/>
      <c r="AN8" s="904"/>
      <c r="AO8" s="905"/>
      <c r="AP8" s="2"/>
    </row>
    <row r="9" spans="2:86" ht="12" customHeight="1" x14ac:dyDescent="0.15">
      <c r="B9" s="872"/>
      <c r="C9" s="877"/>
      <c r="D9" s="875"/>
      <c r="E9" s="875"/>
      <c r="F9" s="875"/>
      <c r="G9" s="875"/>
      <c r="H9" s="875"/>
      <c r="I9" s="875"/>
      <c r="J9" s="876"/>
      <c r="K9" s="898"/>
      <c r="L9" s="898"/>
      <c r="M9" s="898"/>
      <c r="N9" s="898"/>
      <c r="O9" s="898"/>
      <c r="P9" s="898"/>
      <c r="Q9" s="898"/>
      <c r="R9" s="898"/>
      <c r="S9" s="898"/>
      <c r="T9" s="898"/>
      <c r="U9" s="894"/>
      <c r="V9" s="895"/>
      <c r="W9" s="894"/>
      <c r="X9" s="895"/>
      <c r="Y9" s="886" t="s">
        <v>940</v>
      </c>
      <c r="Z9" s="898"/>
      <c r="AA9" s="898"/>
      <c r="AB9" s="898"/>
      <c r="AC9" s="898" t="s">
        <v>941</v>
      </c>
      <c r="AD9" s="898"/>
      <c r="AE9" s="898"/>
      <c r="AF9" s="898"/>
      <c r="AG9" s="898" t="s">
        <v>942</v>
      </c>
      <c r="AH9" s="898"/>
      <c r="AI9" s="898"/>
      <c r="AJ9" s="898"/>
      <c r="AK9" s="894"/>
      <c r="AL9" s="903"/>
      <c r="AM9" s="903"/>
      <c r="AN9" s="904"/>
      <c r="AO9" s="905"/>
      <c r="AP9" s="2"/>
    </row>
    <row r="10" spans="2:86" ht="12" customHeight="1" x14ac:dyDescent="0.15">
      <c r="B10" s="872"/>
      <c r="C10" s="877"/>
      <c r="D10" s="875"/>
      <c r="E10" s="875"/>
      <c r="F10" s="875"/>
      <c r="G10" s="875"/>
      <c r="H10" s="875"/>
      <c r="I10" s="875"/>
      <c r="J10" s="876"/>
      <c r="K10" s="898"/>
      <c r="L10" s="898"/>
      <c r="M10" s="898"/>
      <c r="N10" s="898"/>
      <c r="O10" s="898"/>
      <c r="P10" s="898"/>
      <c r="Q10" s="898"/>
      <c r="R10" s="898"/>
      <c r="S10" s="898"/>
      <c r="T10" s="898"/>
      <c r="U10" s="896"/>
      <c r="V10" s="897"/>
      <c r="W10" s="896"/>
      <c r="X10" s="897"/>
      <c r="Y10" s="183" t="s">
        <v>527</v>
      </c>
      <c r="Z10" s="184" t="s">
        <v>526</v>
      </c>
      <c r="AA10" s="184" t="s">
        <v>943</v>
      </c>
      <c r="AB10" s="184" t="s">
        <v>944</v>
      </c>
      <c r="AC10" s="184" t="s">
        <v>527</v>
      </c>
      <c r="AD10" s="184" t="s">
        <v>526</v>
      </c>
      <c r="AE10" s="184" t="s">
        <v>943</v>
      </c>
      <c r="AF10" s="184" t="s">
        <v>944</v>
      </c>
      <c r="AG10" s="184" t="s">
        <v>527</v>
      </c>
      <c r="AH10" s="184" t="s">
        <v>526</v>
      </c>
      <c r="AI10" s="184" t="s">
        <v>943</v>
      </c>
      <c r="AJ10" s="184" t="s">
        <v>944</v>
      </c>
      <c r="AK10" s="896"/>
      <c r="AL10" s="900"/>
      <c r="AM10" s="900"/>
      <c r="AN10" s="906"/>
      <c r="AO10" s="907"/>
      <c r="AP10" s="2"/>
    </row>
    <row r="11" spans="2:86" ht="12" customHeight="1" x14ac:dyDescent="0.15">
      <c r="B11" s="872"/>
      <c r="C11" s="877"/>
      <c r="D11" s="875"/>
      <c r="E11" s="875"/>
      <c r="F11" s="875"/>
      <c r="G11" s="875"/>
      <c r="H11" s="875"/>
      <c r="I11" s="875"/>
      <c r="J11" s="876"/>
      <c r="K11" s="185">
        <v>1</v>
      </c>
      <c r="L11" s="908" t="s">
        <v>574</v>
      </c>
      <c r="M11" s="910"/>
      <c r="N11" s="908" t="s">
        <v>592</v>
      </c>
      <c r="O11" s="910"/>
      <c r="P11" s="908" t="s">
        <v>576</v>
      </c>
      <c r="Q11" s="910"/>
      <c r="R11" s="606" t="s">
        <v>270</v>
      </c>
      <c r="S11" s="606"/>
      <c r="T11" s="606"/>
      <c r="U11" s="908" t="s">
        <v>582</v>
      </c>
      <c r="V11" s="910"/>
      <c r="W11" s="908"/>
      <c r="X11" s="910"/>
      <c r="Y11" s="186"/>
      <c r="Z11" s="187"/>
      <c r="AA11" s="187"/>
      <c r="AB11" s="187"/>
      <c r="AC11" s="188"/>
      <c r="AD11" s="188"/>
      <c r="AE11" s="188"/>
      <c r="AF11" s="188">
        <v>2.5000000000000001E-3</v>
      </c>
      <c r="AG11" s="188"/>
      <c r="AH11" s="188"/>
      <c r="AI11" s="188"/>
      <c r="AJ11" s="188"/>
      <c r="AK11" s="908"/>
      <c r="AL11" s="909"/>
      <c r="AM11" s="909"/>
      <c r="AN11" s="909"/>
      <c r="AO11" s="910"/>
      <c r="AP11" s="2"/>
      <c r="AQ11" s="189">
        <f>IF(P11="材質劣化",2,IF(P11="漏水",3,1))</f>
        <v>2</v>
      </c>
    </row>
    <row r="12" spans="2:86" ht="12" customHeight="1" x14ac:dyDescent="0.15">
      <c r="B12" s="872"/>
      <c r="C12" s="877"/>
      <c r="D12" s="875"/>
      <c r="E12" s="875"/>
      <c r="F12" s="875"/>
      <c r="G12" s="875"/>
      <c r="H12" s="875"/>
      <c r="I12" s="875"/>
      <c r="J12" s="876"/>
      <c r="K12" s="185"/>
      <c r="L12" s="908"/>
      <c r="M12" s="910"/>
      <c r="N12" s="908"/>
      <c r="O12" s="910"/>
      <c r="P12" s="908"/>
      <c r="Q12" s="910"/>
      <c r="R12" s="606"/>
      <c r="S12" s="606"/>
      <c r="T12" s="606"/>
      <c r="U12" s="908"/>
      <c r="V12" s="910"/>
      <c r="W12" s="908"/>
      <c r="X12" s="910"/>
      <c r="Y12" s="186"/>
      <c r="Z12" s="187"/>
      <c r="AA12" s="187"/>
      <c r="AB12" s="187"/>
      <c r="AC12" s="188"/>
      <c r="AD12" s="188"/>
      <c r="AE12" s="188"/>
      <c r="AF12" s="188"/>
      <c r="AG12" s="188"/>
      <c r="AH12" s="188"/>
      <c r="AI12" s="188"/>
      <c r="AJ12" s="188"/>
      <c r="AK12" s="908"/>
      <c r="AL12" s="909"/>
      <c r="AM12" s="909"/>
      <c r="AN12" s="909"/>
      <c r="AO12" s="910"/>
      <c r="AP12" s="2"/>
      <c r="AQ12" s="189">
        <f>IF(P12="材質劣化",2,IF(P12="漏水",3,1))</f>
        <v>1</v>
      </c>
    </row>
    <row r="13" spans="2:86" ht="12" customHeight="1" x14ac:dyDescent="0.15">
      <c r="B13" s="872"/>
      <c r="C13" s="877"/>
      <c r="D13" s="875"/>
      <c r="E13" s="875"/>
      <c r="F13" s="875"/>
      <c r="G13" s="875"/>
      <c r="H13" s="875"/>
      <c r="I13" s="875"/>
      <c r="J13" s="876"/>
      <c r="K13" s="185"/>
      <c r="L13" s="908"/>
      <c r="M13" s="910"/>
      <c r="N13" s="908"/>
      <c r="O13" s="910"/>
      <c r="P13" s="908"/>
      <c r="Q13" s="910"/>
      <c r="R13" s="604"/>
      <c r="S13" s="620"/>
      <c r="T13" s="605"/>
      <c r="U13" s="908"/>
      <c r="V13" s="910"/>
      <c r="W13" s="908"/>
      <c r="X13" s="910"/>
      <c r="Y13" s="186"/>
      <c r="Z13" s="187"/>
      <c r="AA13" s="187"/>
      <c r="AB13" s="187"/>
      <c r="AC13" s="188"/>
      <c r="AD13" s="188"/>
      <c r="AE13" s="188"/>
      <c r="AF13" s="188"/>
      <c r="AG13" s="188"/>
      <c r="AH13" s="188"/>
      <c r="AI13" s="188"/>
      <c r="AJ13" s="188"/>
      <c r="AK13" s="908"/>
      <c r="AL13" s="909"/>
      <c r="AM13" s="909"/>
      <c r="AN13" s="909"/>
      <c r="AO13" s="910"/>
      <c r="AP13" s="2"/>
      <c r="AQ13" s="189">
        <f t="shared" ref="AQ13:AQ34" si="2">IF(P13="材質劣化",2,IF(P13="漏水",3,1))</f>
        <v>1</v>
      </c>
    </row>
    <row r="14" spans="2:86" ht="12" customHeight="1" x14ac:dyDescent="0.15">
      <c r="B14" s="872"/>
      <c r="C14" s="877"/>
      <c r="D14" s="875"/>
      <c r="E14" s="875"/>
      <c r="F14" s="875"/>
      <c r="G14" s="875"/>
      <c r="H14" s="875"/>
      <c r="I14" s="875"/>
      <c r="J14" s="876"/>
      <c r="K14" s="185"/>
      <c r="L14" s="908"/>
      <c r="M14" s="910"/>
      <c r="N14" s="908"/>
      <c r="O14" s="910"/>
      <c r="P14" s="908"/>
      <c r="Q14" s="910"/>
      <c r="R14" s="604"/>
      <c r="S14" s="620"/>
      <c r="T14" s="605"/>
      <c r="U14" s="908"/>
      <c r="V14" s="910"/>
      <c r="W14" s="908"/>
      <c r="X14" s="910"/>
      <c r="Y14" s="186"/>
      <c r="Z14" s="187"/>
      <c r="AA14" s="187"/>
      <c r="AB14" s="187"/>
      <c r="AC14" s="188"/>
      <c r="AD14" s="188"/>
      <c r="AE14" s="188"/>
      <c r="AF14" s="188"/>
      <c r="AG14" s="188"/>
      <c r="AH14" s="188"/>
      <c r="AI14" s="188"/>
      <c r="AJ14" s="188"/>
      <c r="AK14" s="908"/>
      <c r="AL14" s="909"/>
      <c r="AM14" s="909"/>
      <c r="AN14" s="909"/>
      <c r="AO14" s="910"/>
      <c r="AP14" s="2"/>
      <c r="AQ14" s="189">
        <f t="shared" si="2"/>
        <v>1</v>
      </c>
    </row>
    <row r="15" spans="2:86" ht="12" customHeight="1" x14ac:dyDescent="0.15">
      <c r="B15" s="872"/>
      <c r="C15" s="877"/>
      <c r="D15" s="875"/>
      <c r="E15" s="875"/>
      <c r="F15" s="875"/>
      <c r="G15" s="875"/>
      <c r="H15" s="875"/>
      <c r="I15" s="875"/>
      <c r="J15" s="876"/>
      <c r="K15" s="185"/>
      <c r="L15" s="908"/>
      <c r="M15" s="910"/>
      <c r="N15" s="908"/>
      <c r="O15" s="910"/>
      <c r="P15" s="908"/>
      <c r="Q15" s="910"/>
      <c r="R15" s="604"/>
      <c r="S15" s="620"/>
      <c r="T15" s="605"/>
      <c r="U15" s="908"/>
      <c r="V15" s="910"/>
      <c r="W15" s="908"/>
      <c r="X15" s="910"/>
      <c r="Y15" s="186"/>
      <c r="Z15" s="187"/>
      <c r="AA15" s="187"/>
      <c r="AB15" s="187"/>
      <c r="AC15" s="188"/>
      <c r="AD15" s="188"/>
      <c r="AE15" s="188"/>
      <c r="AF15" s="188"/>
      <c r="AG15" s="188"/>
      <c r="AH15" s="188"/>
      <c r="AI15" s="188"/>
      <c r="AJ15" s="188"/>
      <c r="AK15" s="908"/>
      <c r="AL15" s="909"/>
      <c r="AM15" s="909"/>
      <c r="AN15" s="909"/>
      <c r="AO15" s="910"/>
      <c r="AP15" s="2"/>
      <c r="AQ15" s="189">
        <f t="shared" si="2"/>
        <v>1</v>
      </c>
    </row>
    <row r="16" spans="2:86" ht="12" customHeight="1" x14ac:dyDescent="0.15">
      <c r="B16" s="872"/>
      <c r="C16" s="877"/>
      <c r="D16" s="875"/>
      <c r="E16" s="875"/>
      <c r="F16" s="875"/>
      <c r="G16" s="875"/>
      <c r="H16" s="875"/>
      <c r="I16" s="875"/>
      <c r="J16" s="876"/>
      <c r="K16" s="185"/>
      <c r="L16" s="908"/>
      <c r="M16" s="910"/>
      <c r="N16" s="908"/>
      <c r="O16" s="910"/>
      <c r="P16" s="908"/>
      <c r="Q16" s="910"/>
      <c r="R16" s="604"/>
      <c r="S16" s="620"/>
      <c r="T16" s="605"/>
      <c r="U16" s="908"/>
      <c r="V16" s="910"/>
      <c r="W16" s="908"/>
      <c r="X16" s="910"/>
      <c r="Y16" s="186"/>
      <c r="Z16" s="187"/>
      <c r="AA16" s="187"/>
      <c r="AB16" s="187"/>
      <c r="AC16" s="188"/>
      <c r="AD16" s="188"/>
      <c r="AE16" s="188"/>
      <c r="AF16" s="188"/>
      <c r="AG16" s="188"/>
      <c r="AH16" s="188"/>
      <c r="AI16" s="188"/>
      <c r="AJ16" s="188"/>
      <c r="AK16" s="908"/>
      <c r="AL16" s="909"/>
      <c r="AM16" s="909"/>
      <c r="AN16" s="909"/>
      <c r="AO16" s="910"/>
      <c r="AP16" s="2"/>
      <c r="AQ16" s="189">
        <f t="shared" si="2"/>
        <v>1</v>
      </c>
    </row>
    <row r="17" spans="2:46" ht="12" customHeight="1" x14ac:dyDescent="0.15">
      <c r="B17" s="872"/>
      <c r="C17" s="877"/>
      <c r="D17" s="875"/>
      <c r="E17" s="875"/>
      <c r="F17" s="875"/>
      <c r="G17" s="875"/>
      <c r="H17" s="875"/>
      <c r="I17" s="875"/>
      <c r="J17" s="876"/>
      <c r="K17" s="185"/>
      <c r="L17" s="908"/>
      <c r="M17" s="910"/>
      <c r="N17" s="908"/>
      <c r="O17" s="910"/>
      <c r="P17" s="908"/>
      <c r="Q17" s="910"/>
      <c r="R17" s="604"/>
      <c r="S17" s="620"/>
      <c r="T17" s="605"/>
      <c r="U17" s="908"/>
      <c r="V17" s="910"/>
      <c r="W17" s="908"/>
      <c r="X17" s="910"/>
      <c r="Y17" s="186"/>
      <c r="Z17" s="187"/>
      <c r="AA17" s="187"/>
      <c r="AB17" s="187"/>
      <c r="AC17" s="188"/>
      <c r="AD17" s="188"/>
      <c r="AE17" s="188"/>
      <c r="AF17" s="188"/>
      <c r="AG17" s="188"/>
      <c r="AH17" s="188"/>
      <c r="AI17" s="188"/>
      <c r="AJ17" s="188"/>
      <c r="AK17" s="908"/>
      <c r="AL17" s="909"/>
      <c r="AM17" s="909"/>
      <c r="AN17" s="909"/>
      <c r="AO17" s="910"/>
      <c r="AP17" s="2"/>
      <c r="AQ17" s="189">
        <f t="shared" si="2"/>
        <v>1</v>
      </c>
    </row>
    <row r="18" spans="2:46" ht="12" customHeight="1" x14ac:dyDescent="0.15">
      <c r="B18" s="872"/>
      <c r="C18" s="877"/>
      <c r="D18" s="875"/>
      <c r="E18" s="875"/>
      <c r="F18" s="875"/>
      <c r="G18" s="875"/>
      <c r="H18" s="875"/>
      <c r="I18" s="875"/>
      <c r="J18" s="876"/>
      <c r="K18" s="185"/>
      <c r="L18" s="908"/>
      <c r="M18" s="910"/>
      <c r="N18" s="908"/>
      <c r="O18" s="910"/>
      <c r="P18" s="908"/>
      <c r="Q18" s="910"/>
      <c r="R18" s="604"/>
      <c r="S18" s="620"/>
      <c r="T18" s="605"/>
      <c r="U18" s="908"/>
      <c r="V18" s="910"/>
      <c r="W18" s="908"/>
      <c r="X18" s="910"/>
      <c r="Y18" s="186"/>
      <c r="Z18" s="187"/>
      <c r="AA18" s="187"/>
      <c r="AB18" s="187"/>
      <c r="AC18" s="188"/>
      <c r="AD18" s="188"/>
      <c r="AE18" s="188"/>
      <c r="AF18" s="188"/>
      <c r="AG18" s="188"/>
      <c r="AH18" s="188"/>
      <c r="AI18" s="188"/>
      <c r="AJ18" s="188"/>
      <c r="AK18" s="908"/>
      <c r="AL18" s="909"/>
      <c r="AM18" s="909"/>
      <c r="AN18" s="909"/>
      <c r="AO18" s="910"/>
      <c r="AP18" s="2"/>
      <c r="AQ18" s="189">
        <f t="shared" si="2"/>
        <v>1</v>
      </c>
    </row>
    <row r="19" spans="2:46" ht="12" customHeight="1" x14ac:dyDescent="0.15">
      <c r="B19" s="872"/>
      <c r="C19" s="877"/>
      <c r="D19" s="875"/>
      <c r="E19" s="875"/>
      <c r="F19" s="875"/>
      <c r="G19" s="875"/>
      <c r="H19" s="875"/>
      <c r="I19" s="875"/>
      <c r="J19" s="876"/>
      <c r="K19" s="185"/>
      <c r="L19" s="908"/>
      <c r="M19" s="910"/>
      <c r="N19" s="908"/>
      <c r="O19" s="910"/>
      <c r="P19" s="908"/>
      <c r="Q19" s="910"/>
      <c r="R19" s="604"/>
      <c r="S19" s="620"/>
      <c r="T19" s="605"/>
      <c r="U19" s="908"/>
      <c r="V19" s="910"/>
      <c r="W19" s="908"/>
      <c r="X19" s="910"/>
      <c r="Y19" s="186"/>
      <c r="Z19" s="187"/>
      <c r="AA19" s="187"/>
      <c r="AB19" s="187"/>
      <c r="AC19" s="188"/>
      <c r="AD19" s="188"/>
      <c r="AE19" s="188"/>
      <c r="AF19" s="188"/>
      <c r="AG19" s="188"/>
      <c r="AH19" s="188"/>
      <c r="AI19" s="188"/>
      <c r="AJ19" s="188"/>
      <c r="AK19" s="908"/>
      <c r="AL19" s="909"/>
      <c r="AM19" s="909"/>
      <c r="AN19" s="909"/>
      <c r="AO19" s="910"/>
      <c r="AP19" s="2"/>
      <c r="AQ19" s="189">
        <f t="shared" si="2"/>
        <v>1</v>
      </c>
    </row>
    <row r="20" spans="2:46" ht="12" customHeight="1" x14ac:dyDescent="0.15">
      <c r="B20" s="872"/>
      <c r="C20" s="877"/>
      <c r="D20" s="875"/>
      <c r="E20" s="875"/>
      <c r="F20" s="875"/>
      <c r="G20" s="875"/>
      <c r="H20" s="875"/>
      <c r="I20" s="875"/>
      <c r="J20" s="876"/>
      <c r="K20" s="185"/>
      <c r="L20" s="908"/>
      <c r="M20" s="910"/>
      <c r="N20" s="908"/>
      <c r="O20" s="910"/>
      <c r="P20" s="908"/>
      <c r="Q20" s="910"/>
      <c r="R20" s="604"/>
      <c r="S20" s="620"/>
      <c r="T20" s="605"/>
      <c r="U20" s="908"/>
      <c r="V20" s="910"/>
      <c r="W20" s="908"/>
      <c r="X20" s="910"/>
      <c r="Y20" s="186"/>
      <c r="Z20" s="187"/>
      <c r="AA20" s="187"/>
      <c r="AB20" s="187"/>
      <c r="AC20" s="188"/>
      <c r="AD20" s="188"/>
      <c r="AE20" s="188"/>
      <c r="AF20" s="188"/>
      <c r="AG20" s="188"/>
      <c r="AH20" s="188"/>
      <c r="AI20" s="188"/>
      <c r="AJ20" s="188"/>
      <c r="AK20" s="908"/>
      <c r="AL20" s="909"/>
      <c r="AM20" s="909"/>
      <c r="AN20" s="909"/>
      <c r="AO20" s="910"/>
      <c r="AP20" s="2"/>
      <c r="AQ20" s="189">
        <f t="shared" si="2"/>
        <v>1</v>
      </c>
    </row>
    <row r="21" spans="2:46" ht="12" customHeight="1" x14ac:dyDescent="0.15">
      <c r="B21" s="872"/>
      <c r="C21" s="877"/>
      <c r="D21" s="875"/>
      <c r="E21" s="875"/>
      <c r="F21" s="875"/>
      <c r="G21" s="875"/>
      <c r="H21" s="875"/>
      <c r="I21" s="875"/>
      <c r="J21" s="876"/>
      <c r="K21" s="185"/>
      <c r="L21" s="908"/>
      <c r="M21" s="910"/>
      <c r="N21" s="908"/>
      <c r="O21" s="910"/>
      <c r="P21" s="908"/>
      <c r="Q21" s="910"/>
      <c r="R21" s="604"/>
      <c r="S21" s="620"/>
      <c r="T21" s="605"/>
      <c r="U21" s="908"/>
      <c r="V21" s="910"/>
      <c r="W21" s="908"/>
      <c r="X21" s="910"/>
      <c r="Y21" s="186"/>
      <c r="Z21" s="187"/>
      <c r="AA21" s="187"/>
      <c r="AB21" s="187"/>
      <c r="AC21" s="188"/>
      <c r="AD21" s="188"/>
      <c r="AE21" s="188"/>
      <c r="AF21" s="188"/>
      <c r="AG21" s="188"/>
      <c r="AH21" s="188"/>
      <c r="AI21" s="188"/>
      <c r="AJ21" s="188"/>
      <c r="AK21" s="908"/>
      <c r="AL21" s="909"/>
      <c r="AM21" s="909"/>
      <c r="AN21" s="909"/>
      <c r="AO21" s="910"/>
      <c r="AP21" s="2"/>
      <c r="AQ21" s="189">
        <f>IF(P21="材質劣化",2,IF(P21="漏水",3,1))</f>
        <v>1</v>
      </c>
    </row>
    <row r="22" spans="2:46" ht="12" customHeight="1" x14ac:dyDescent="0.15">
      <c r="B22" s="872"/>
      <c r="C22" s="877"/>
      <c r="D22" s="875"/>
      <c r="E22" s="875"/>
      <c r="F22" s="875"/>
      <c r="G22" s="875"/>
      <c r="H22" s="875"/>
      <c r="I22" s="875"/>
      <c r="J22" s="876"/>
      <c r="K22" s="185"/>
      <c r="L22" s="908"/>
      <c r="M22" s="910"/>
      <c r="N22" s="908"/>
      <c r="O22" s="910"/>
      <c r="P22" s="908"/>
      <c r="Q22" s="910"/>
      <c r="R22" s="604"/>
      <c r="S22" s="620"/>
      <c r="T22" s="605"/>
      <c r="U22" s="908"/>
      <c r="V22" s="910"/>
      <c r="W22" s="908"/>
      <c r="X22" s="910"/>
      <c r="Y22" s="186"/>
      <c r="Z22" s="187"/>
      <c r="AA22" s="187"/>
      <c r="AB22" s="187"/>
      <c r="AC22" s="188"/>
      <c r="AD22" s="188"/>
      <c r="AE22" s="188"/>
      <c r="AF22" s="188"/>
      <c r="AG22" s="188"/>
      <c r="AH22" s="188"/>
      <c r="AI22" s="188"/>
      <c r="AJ22" s="188"/>
      <c r="AK22" s="908"/>
      <c r="AL22" s="909"/>
      <c r="AM22" s="909"/>
      <c r="AN22" s="909"/>
      <c r="AO22" s="910"/>
      <c r="AP22" s="2"/>
      <c r="AQ22" s="189">
        <f t="shared" si="2"/>
        <v>1</v>
      </c>
    </row>
    <row r="23" spans="2:46" ht="12" customHeight="1" x14ac:dyDescent="0.15">
      <c r="B23" s="872"/>
      <c r="C23" s="877"/>
      <c r="D23" s="875"/>
      <c r="E23" s="875"/>
      <c r="F23" s="875"/>
      <c r="G23" s="875"/>
      <c r="H23" s="875"/>
      <c r="I23" s="875"/>
      <c r="J23" s="876"/>
      <c r="K23" s="185"/>
      <c r="L23" s="908"/>
      <c r="M23" s="910"/>
      <c r="N23" s="908"/>
      <c r="O23" s="910"/>
      <c r="P23" s="908"/>
      <c r="Q23" s="910"/>
      <c r="R23" s="604"/>
      <c r="S23" s="620"/>
      <c r="T23" s="605"/>
      <c r="U23" s="908"/>
      <c r="V23" s="910"/>
      <c r="W23" s="908"/>
      <c r="X23" s="910"/>
      <c r="Y23" s="186"/>
      <c r="Z23" s="187"/>
      <c r="AA23" s="187"/>
      <c r="AB23" s="187"/>
      <c r="AC23" s="188"/>
      <c r="AD23" s="188"/>
      <c r="AE23" s="188"/>
      <c r="AF23" s="188"/>
      <c r="AG23" s="188"/>
      <c r="AH23" s="188"/>
      <c r="AI23" s="188"/>
      <c r="AJ23" s="188"/>
      <c r="AK23" s="908"/>
      <c r="AL23" s="909"/>
      <c r="AM23" s="909"/>
      <c r="AN23" s="909"/>
      <c r="AO23" s="910"/>
      <c r="AP23" s="2"/>
      <c r="AQ23" s="189">
        <f t="shared" si="2"/>
        <v>1</v>
      </c>
    </row>
    <row r="24" spans="2:46" ht="12" customHeight="1" x14ac:dyDescent="0.15">
      <c r="B24" s="872"/>
      <c r="C24" s="877"/>
      <c r="D24" s="875"/>
      <c r="E24" s="875"/>
      <c r="F24" s="875"/>
      <c r="G24" s="875"/>
      <c r="H24" s="875"/>
      <c r="I24" s="875"/>
      <c r="J24" s="876"/>
      <c r="K24" s="185"/>
      <c r="L24" s="908"/>
      <c r="M24" s="910"/>
      <c r="N24" s="908"/>
      <c r="O24" s="910"/>
      <c r="P24" s="908"/>
      <c r="Q24" s="910"/>
      <c r="R24" s="604"/>
      <c r="S24" s="620"/>
      <c r="T24" s="605"/>
      <c r="U24" s="908"/>
      <c r="V24" s="910"/>
      <c r="W24" s="908"/>
      <c r="X24" s="910"/>
      <c r="Y24" s="186"/>
      <c r="Z24" s="187"/>
      <c r="AA24" s="187"/>
      <c r="AB24" s="187"/>
      <c r="AC24" s="188"/>
      <c r="AD24" s="188"/>
      <c r="AE24" s="188"/>
      <c r="AF24" s="188"/>
      <c r="AG24" s="188"/>
      <c r="AH24" s="188"/>
      <c r="AI24" s="188"/>
      <c r="AJ24" s="188"/>
      <c r="AK24" s="908"/>
      <c r="AL24" s="909"/>
      <c r="AM24" s="909"/>
      <c r="AN24" s="909"/>
      <c r="AO24" s="910"/>
      <c r="AP24" s="2"/>
      <c r="AQ24" s="189">
        <f t="shared" si="2"/>
        <v>1</v>
      </c>
    </row>
    <row r="25" spans="2:46" ht="12" customHeight="1" x14ac:dyDescent="0.15">
      <c r="B25" s="872"/>
      <c r="C25" s="877"/>
      <c r="D25" s="875"/>
      <c r="E25" s="875"/>
      <c r="F25" s="875"/>
      <c r="G25" s="875"/>
      <c r="H25" s="875"/>
      <c r="I25" s="875"/>
      <c r="J25" s="876"/>
      <c r="K25" s="185"/>
      <c r="L25" s="908"/>
      <c r="M25" s="910"/>
      <c r="N25" s="908"/>
      <c r="O25" s="910"/>
      <c r="P25" s="908"/>
      <c r="Q25" s="910"/>
      <c r="R25" s="604"/>
      <c r="S25" s="620"/>
      <c r="T25" s="605"/>
      <c r="U25" s="908"/>
      <c r="V25" s="910"/>
      <c r="W25" s="908"/>
      <c r="X25" s="910"/>
      <c r="Y25" s="186"/>
      <c r="Z25" s="187"/>
      <c r="AA25" s="187"/>
      <c r="AB25" s="187"/>
      <c r="AC25" s="188"/>
      <c r="AD25" s="188"/>
      <c r="AE25" s="188"/>
      <c r="AF25" s="188"/>
      <c r="AG25" s="188"/>
      <c r="AH25" s="188"/>
      <c r="AI25" s="188"/>
      <c r="AJ25" s="188"/>
      <c r="AK25" s="908"/>
      <c r="AL25" s="909"/>
      <c r="AM25" s="909"/>
      <c r="AN25" s="909"/>
      <c r="AO25" s="910"/>
      <c r="AP25" s="2"/>
      <c r="AQ25" s="189">
        <f t="shared" si="2"/>
        <v>1</v>
      </c>
    </row>
    <row r="26" spans="2:46" ht="12" customHeight="1" x14ac:dyDescent="0.15">
      <c r="B26" s="872"/>
      <c r="C26" s="877"/>
      <c r="D26" s="875"/>
      <c r="E26" s="875"/>
      <c r="F26" s="875"/>
      <c r="G26" s="875"/>
      <c r="H26" s="875"/>
      <c r="I26" s="875"/>
      <c r="J26" s="876"/>
      <c r="K26" s="185"/>
      <c r="L26" s="908"/>
      <c r="M26" s="910"/>
      <c r="N26" s="908"/>
      <c r="O26" s="910"/>
      <c r="P26" s="908"/>
      <c r="Q26" s="910"/>
      <c r="R26" s="604"/>
      <c r="S26" s="620"/>
      <c r="T26" s="605"/>
      <c r="U26" s="908"/>
      <c r="V26" s="910"/>
      <c r="W26" s="908"/>
      <c r="X26" s="910"/>
      <c r="Y26" s="186"/>
      <c r="Z26" s="187"/>
      <c r="AA26" s="187"/>
      <c r="AB26" s="187"/>
      <c r="AC26" s="188"/>
      <c r="AD26" s="188"/>
      <c r="AE26" s="188"/>
      <c r="AF26" s="188"/>
      <c r="AG26" s="188"/>
      <c r="AH26" s="188"/>
      <c r="AI26" s="188"/>
      <c r="AJ26" s="188"/>
      <c r="AK26" s="908"/>
      <c r="AL26" s="909"/>
      <c r="AM26" s="909"/>
      <c r="AN26" s="909"/>
      <c r="AO26" s="910"/>
      <c r="AP26" s="2"/>
      <c r="AQ26" s="189">
        <f t="shared" si="2"/>
        <v>1</v>
      </c>
    </row>
    <row r="27" spans="2:46" ht="12" customHeight="1" x14ac:dyDescent="0.15">
      <c r="B27" s="872"/>
      <c r="C27" s="877"/>
      <c r="D27" s="875"/>
      <c r="E27" s="875"/>
      <c r="F27" s="875"/>
      <c r="G27" s="875"/>
      <c r="H27" s="875"/>
      <c r="I27" s="875"/>
      <c r="J27" s="876"/>
      <c r="K27" s="185"/>
      <c r="L27" s="908"/>
      <c r="M27" s="910"/>
      <c r="N27" s="908"/>
      <c r="O27" s="910"/>
      <c r="P27" s="908"/>
      <c r="Q27" s="910"/>
      <c r="R27" s="604"/>
      <c r="S27" s="620"/>
      <c r="T27" s="605"/>
      <c r="U27" s="908"/>
      <c r="V27" s="910"/>
      <c r="W27" s="908"/>
      <c r="X27" s="910"/>
      <c r="Y27" s="186"/>
      <c r="Z27" s="187"/>
      <c r="AA27" s="187"/>
      <c r="AB27" s="187"/>
      <c r="AC27" s="188"/>
      <c r="AD27" s="188"/>
      <c r="AE27" s="188"/>
      <c r="AF27" s="188"/>
      <c r="AG27" s="188"/>
      <c r="AH27" s="188"/>
      <c r="AI27" s="188"/>
      <c r="AJ27" s="188"/>
      <c r="AK27" s="908"/>
      <c r="AL27" s="909"/>
      <c r="AM27" s="909"/>
      <c r="AN27" s="909"/>
      <c r="AO27" s="910"/>
      <c r="AP27" s="2"/>
      <c r="AQ27" s="189">
        <f t="shared" si="2"/>
        <v>1</v>
      </c>
    </row>
    <row r="28" spans="2:46" ht="12" customHeight="1" x14ac:dyDescent="0.15">
      <c r="B28" s="872"/>
      <c r="C28" s="877"/>
      <c r="D28" s="875"/>
      <c r="E28" s="875"/>
      <c r="F28" s="875"/>
      <c r="G28" s="875"/>
      <c r="H28" s="875"/>
      <c r="I28" s="875"/>
      <c r="J28" s="876"/>
      <c r="K28" s="185"/>
      <c r="L28" s="908"/>
      <c r="M28" s="910"/>
      <c r="N28" s="908"/>
      <c r="O28" s="910"/>
      <c r="P28" s="908"/>
      <c r="Q28" s="910"/>
      <c r="R28" s="604"/>
      <c r="S28" s="620"/>
      <c r="T28" s="605"/>
      <c r="U28" s="908"/>
      <c r="V28" s="910"/>
      <c r="W28" s="908"/>
      <c r="X28" s="910"/>
      <c r="Y28" s="186"/>
      <c r="Z28" s="187"/>
      <c r="AA28" s="187"/>
      <c r="AB28" s="187"/>
      <c r="AC28" s="188"/>
      <c r="AD28" s="188"/>
      <c r="AE28" s="188"/>
      <c r="AF28" s="188"/>
      <c r="AG28" s="188"/>
      <c r="AH28" s="188"/>
      <c r="AI28" s="188"/>
      <c r="AJ28" s="188"/>
      <c r="AK28" s="908"/>
      <c r="AL28" s="909"/>
      <c r="AM28" s="909"/>
      <c r="AN28" s="909"/>
      <c r="AO28" s="910"/>
      <c r="AP28" s="2"/>
      <c r="AQ28" s="189">
        <f t="shared" si="2"/>
        <v>1</v>
      </c>
    </row>
    <row r="29" spans="2:46" ht="12" customHeight="1" x14ac:dyDescent="0.15">
      <c r="B29" s="872"/>
      <c r="C29" s="877"/>
      <c r="D29" s="875"/>
      <c r="E29" s="875"/>
      <c r="F29" s="875"/>
      <c r="G29" s="875"/>
      <c r="H29" s="875"/>
      <c r="I29" s="875"/>
      <c r="J29" s="876"/>
      <c r="K29" s="185"/>
      <c r="L29" s="908"/>
      <c r="M29" s="910"/>
      <c r="N29" s="908"/>
      <c r="O29" s="910"/>
      <c r="P29" s="908"/>
      <c r="Q29" s="910"/>
      <c r="R29" s="604"/>
      <c r="S29" s="620"/>
      <c r="T29" s="605"/>
      <c r="U29" s="908"/>
      <c r="V29" s="910"/>
      <c r="W29" s="908"/>
      <c r="X29" s="910"/>
      <c r="Y29" s="186"/>
      <c r="Z29" s="187"/>
      <c r="AA29" s="187"/>
      <c r="AB29" s="187"/>
      <c r="AC29" s="188"/>
      <c r="AD29" s="188"/>
      <c r="AE29" s="188"/>
      <c r="AF29" s="188"/>
      <c r="AG29" s="188"/>
      <c r="AH29" s="188"/>
      <c r="AI29" s="188"/>
      <c r="AJ29" s="188"/>
      <c r="AK29" s="908"/>
      <c r="AL29" s="909"/>
      <c r="AM29" s="909"/>
      <c r="AN29" s="909"/>
      <c r="AO29" s="910"/>
      <c r="AP29" s="2"/>
      <c r="AQ29" s="189">
        <f t="shared" si="2"/>
        <v>1</v>
      </c>
    </row>
    <row r="30" spans="2:46" ht="12" customHeight="1" x14ac:dyDescent="0.15">
      <c r="B30" s="872"/>
      <c r="C30" s="877"/>
      <c r="D30" s="875"/>
      <c r="E30" s="875"/>
      <c r="F30" s="875"/>
      <c r="G30" s="875"/>
      <c r="H30" s="875"/>
      <c r="I30" s="875"/>
      <c r="J30" s="876"/>
      <c r="K30" s="185"/>
      <c r="L30" s="908"/>
      <c r="M30" s="910"/>
      <c r="N30" s="908"/>
      <c r="O30" s="910"/>
      <c r="P30" s="908"/>
      <c r="Q30" s="910"/>
      <c r="R30" s="604"/>
      <c r="S30" s="620"/>
      <c r="T30" s="605"/>
      <c r="U30" s="908"/>
      <c r="V30" s="910"/>
      <c r="W30" s="908"/>
      <c r="X30" s="910"/>
      <c r="Y30" s="186"/>
      <c r="Z30" s="187"/>
      <c r="AA30" s="187"/>
      <c r="AB30" s="187"/>
      <c r="AC30" s="188"/>
      <c r="AD30" s="188"/>
      <c r="AE30" s="188"/>
      <c r="AF30" s="188"/>
      <c r="AG30" s="188"/>
      <c r="AH30" s="188"/>
      <c r="AI30" s="188"/>
      <c r="AJ30" s="188"/>
      <c r="AK30" s="908"/>
      <c r="AL30" s="909"/>
      <c r="AM30" s="909"/>
      <c r="AN30" s="909"/>
      <c r="AO30" s="910"/>
      <c r="AP30" s="2"/>
      <c r="AQ30" s="189">
        <f t="shared" si="2"/>
        <v>1</v>
      </c>
    </row>
    <row r="31" spans="2:46" ht="12" customHeight="1" x14ac:dyDescent="0.15">
      <c r="B31" s="872"/>
      <c r="C31" s="877"/>
      <c r="D31" s="875"/>
      <c r="E31" s="875"/>
      <c r="F31" s="875"/>
      <c r="G31" s="875"/>
      <c r="H31" s="875"/>
      <c r="I31" s="875"/>
      <c r="J31" s="876"/>
      <c r="K31" s="185"/>
      <c r="L31" s="908"/>
      <c r="M31" s="910"/>
      <c r="N31" s="908"/>
      <c r="O31" s="910"/>
      <c r="P31" s="908"/>
      <c r="Q31" s="910"/>
      <c r="R31" s="604"/>
      <c r="S31" s="620"/>
      <c r="T31" s="605"/>
      <c r="U31" s="908"/>
      <c r="V31" s="910"/>
      <c r="W31" s="908"/>
      <c r="X31" s="910"/>
      <c r="Y31" s="186"/>
      <c r="Z31" s="187"/>
      <c r="AA31" s="187"/>
      <c r="AB31" s="187"/>
      <c r="AC31" s="188"/>
      <c r="AD31" s="188"/>
      <c r="AE31" s="188"/>
      <c r="AF31" s="188"/>
      <c r="AG31" s="188"/>
      <c r="AH31" s="188"/>
      <c r="AI31" s="188"/>
      <c r="AJ31" s="188"/>
      <c r="AK31" s="908"/>
      <c r="AL31" s="909"/>
      <c r="AM31" s="909"/>
      <c r="AN31" s="909"/>
      <c r="AO31" s="910"/>
      <c r="AP31" s="2"/>
      <c r="AQ31" s="189">
        <f t="shared" si="2"/>
        <v>1</v>
      </c>
    </row>
    <row r="32" spans="2:46" ht="12" customHeight="1" x14ac:dyDescent="0.15">
      <c r="B32" s="872"/>
      <c r="C32" s="877"/>
      <c r="D32" s="875"/>
      <c r="E32" s="875"/>
      <c r="F32" s="875"/>
      <c r="G32" s="875"/>
      <c r="H32" s="875"/>
      <c r="I32" s="875"/>
      <c r="J32" s="876"/>
      <c r="K32" s="185"/>
      <c r="L32" s="908"/>
      <c r="M32" s="910"/>
      <c r="N32" s="908"/>
      <c r="O32" s="910"/>
      <c r="P32" s="908"/>
      <c r="Q32" s="910"/>
      <c r="R32" s="604"/>
      <c r="S32" s="620"/>
      <c r="T32" s="605"/>
      <c r="U32" s="908"/>
      <c r="V32" s="910"/>
      <c r="W32" s="908"/>
      <c r="X32" s="910"/>
      <c r="Y32" s="186"/>
      <c r="Z32" s="187"/>
      <c r="AA32" s="187"/>
      <c r="AB32" s="187"/>
      <c r="AC32" s="188"/>
      <c r="AD32" s="188"/>
      <c r="AE32" s="188"/>
      <c r="AF32" s="188"/>
      <c r="AG32" s="188"/>
      <c r="AH32" s="188"/>
      <c r="AI32" s="188"/>
      <c r="AJ32" s="188"/>
      <c r="AK32" s="908"/>
      <c r="AL32" s="909"/>
      <c r="AM32" s="909"/>
      <c r="AN32" s="909"/>
      <c r="AO32" s="910"/>
      <c r="AP32" s="2"/>
      <c r="AQ32" s="189">
        <f t="shared" si="2"/>
        <v>1</v>
      </c>
      <c r="AS32" s="856"/>
      <c r="AT32" s="856"/>
    </row>
    <row r="33" spans="2:86" ht="12" customHeight="1" x14ac:dyDescent="0.15">
      <c r="B33" s="872"/>
      <c r="C33" s="877"/>
      <c r="D33" s="875"/>
      <c r="E33" s="875"/>
      <c r="F33" s="875"/>
      <c r="G33" s="875"/>
      <c r="H33" s="875"/>
      <c r="I33" s="875"/>
      <c r="J33" s="876"/>
      <c r="K33" s="185"/>
      <c r="L33" s="908"/>
      <c r="M33" s="910"/>
      <c r="N33" s="908"/>
      <c r="O33" s="910"/>
      <c r="P33" s="908"/>
      <c r="Q33" s="910"/>
      <c r="R33" s="604"/>
      <c r="S33" s="620"/>
      <c r="T33" s="605"/>
      <c r="U33" s="908"/>
      <c r="V33" s="910"/>
      <c r="W33" s="908"/>
      <c r="X33" s="910"/>
      <c r="Y33" s="186"/>
      <c r="Z33" s="187"/>
      <c r="AA33" s="187"/>
      <c r="AB33" s="187"/>
      <c r="AC33" s="188"/>
      <c r="AD33" s="188"/>
      <c r="AE33" s="188"/>
      <c r="AF33" s="188"/>
      <c r="AG33" s="188"/>
      <c r="AH33" s="188"/>
      <c r="AI33" s="188"/>
      <c r="AJ33" s="188"/>
      <c r="AK33" s="908"/>
      <c r="AL33" s="909"/>
      <c r="AM33" s="909"/>
      <c r="AN33" s="909"/>
      <c r="AO33" s="910"/>
      <c r="AP33" s="2"/>
      <c r="AQ33" s="189">
        <f t="shared" si="2"/>
        <v>1</v>
      </c>
      <c r="AS33" s="911"/>
      <c r="AT33" s="911"/>
    </row>
    <row r="34" spans="2:86" ht="12" customHeight="1" x14ac:dyDescent="0.15">
      <c r="B34" s="872"/>
      <c r="C34" s="877"/>
      <c r="D34" s="875"/>
      <c r="E34" s="875"/>
      <c r="F34" s="875"/>
      <c r="G34" s="875"/>
      <c r="H34" s="875"/>
      <c r="I34" s="875"/>
      <c r="J34" s="876"/>
      <c r="K34" s="185"/>
      <c r="L34" s="908"/>
      <c r="M34" s="910"/>
      <c r="N34" s="908"/>
      <c r="O34" s="910"/>
      <c r="P34" s="908"/>
      <c r="Q34" s="910"/>
      <c r="R34" s="604"/>
      <c r="S34" s="620"/>
      <c r="T34" s="605"/>
      <c r="U34" s="908"/>
      <c r="V34" s="910"/>
      <c r="W34" s="908"/>
      <c r="X34" s="910"/>
      <c r="Y34" s="186"/>
      <c r="Z34" s="187"/>
      <c r="AA34" s="187"/>
      <c r="AB34" s="187"/>
      <c r="AC34" s="188"/>
      <c r="AD34" s="188"/>
      <c r="AE34" s="188"/>
      <c r="AF34" s="188"/>
      <c r="AG34" s="188"/>
      <c r="AH34" s="188"/>
      <c r="AI34" s="188"/>
      <c r="AJ34" s="188"/>
      <c r="AK34" s="908"/>
      <c r="AL34" s="909"/>
      <c r="AM34" s="909"/>
      <c r="AN34" s="909"/>
      <c r="AO34" s="910"/>
      <c r="AP34" s="2"/>
      <c r="AQ34" s="189">
        <f t="shared" si="2"/>
        <v>1</v>
      </c>
      <c r="AS34" s="912"/>
      <c r="AT34" s="912"/>
    </row>
    <row r="35" spans="2:86" ht="12" customHeight="1" x14ac:dyDescent="0.15">
      <c r="B35" s="872"/>
      <c r="C35" s="877"/>
      <c r="D35" s="875"/>
      <c r="E35" s="875"/>
      <c r="F35" s="875"/>
      <c r="G35" s="875"/>
      <c r="H35" s="875"/>
      <c r="I35" s="875"/>
      <c r="J35" s="876"/>
      <c r="K35" s="913" t="s">
        <v>945</v>
      </c>
      <c r="L35" s="898" t="s">
        <v>946</v>
      </c>
      <c r="M35" s="898"/>
      <c r="N35" s="898"/>
      <c r="O35" s="898"/>
      <c r="P35" s="898"/>
      <c r="Q35" s="898"/>
      <c r="R35" s="898"/>
      <c r="S35" s="898"/>
      <c r="T35" s="898"/>
      <c r="U35" s="898"/>
      <c r="V35" s="898"/>
      <c r="W35" s="898"/>
      <c r="X35" s="898"/>
      <c r="Y35" s="884" t="s">
        <v>947</v>
      </c>
      <c r="Z35" s="885"/>
      <c r="AA35" s="885"/>
      <c r="AB35" s="886"/>
      <c r="AC35" s="190">
        <f t="shared" ref="AC35:AJ35" si="3">SUM(AC11:AC34)</f>
        <v>0</v>
      </c>
      <c r="AD35" s="190">
        <f t="shared" si="3"/>
        <v>0</v>
      </c>
      <c r="AE35" s="190">
        <f>SUM(AE11:AE34)</f>
        <v>0</v>
      </c>
      <c r="AF35" s="190">
        <f t="shared" si="3"/>
        <v>2.5000000000000001E-3</v>
      </c>
      <c r="AG35" s="190">
        <f t="shared" si="3"/>
        <v>0</v>
      </c>
      <c r="AH35" s="190">
        <f t="shared" si="3"/>
        <v>0</v>
      </c>
      <c r="AI35" s="190">
        <f t="shared" si="3"/>
        <v>0</v>
      </c>
      <c r="AJ35" s="191">
        <f t="shared" si="3"/>
        <v>0</v>
      </c>
      <c r="AK35" s="898" t="s">
        <v>948</v>
      </c>
      <c r="AL35" s="898"/>
      <c r="AM35" s="915" t="s">
        <v>949</v>
      </c>
      <c r="AN35" s="915"/>
      <c r="AO35" s="915"/>
      <c r="AP35" s="2"/>
    </row>
    <row r="36" spans="2:86" ht="12" customHeight="1" x14ac:dyDescent="0.15">
      <c r="B36" s="872"/>
      <c r="C36" s="877"/>
      <c r="D36" s="875"/>
      <c r="E36" s="875"/>
      <c r="F36" s="875"/>
      <c r="G36" s="875"/>
      <c r="H36" s="875"/>
      <c r="I36" s="875"/>
      <c r="J36" s="876"/>
      <c r="K36" s="914"/>
      <c r="L36" s="892" t="s">
        <v>950</v>
      </c>
      <c r="M36" s="899"/>
      <c r="N36" s="893"/>
      <c r="O36" s="892" t="s">
        <v>951</v>
      </c>
      <c r="P36" s="899"/>
      <c r="Q36" s="899"/>
      <c r="R36" s="899"/>
      <c r="S36" s="899"/>
      <c r="T36" s="899"/>
      <c r="U36" s="899"/>
      <c r="V36" s="899"/>
      <c r="W36" s="899"/>
      <c r="X36" s="893"/>
      <c r="Y36" s="183" t="s">
        <v>527</v>
      </c>
      <c r="Z36" s="184" t="s">
        <v>526</v>
      </c>
      <c r="AA36" s="184" t="s">
        <v>943</v>
      </c>
      <c r="AB36" s="184" t="s">
        <v>944</v>
      </c>
      <c r="AC36" s="184" t="s">
        <v>527</v>
      </c>
      <c r="AD36" s="184" t="s">
        <v>526</v>
      </c>
      <c r="AE36" s="184" t="s">
        <v>943</v>
      </c>
      <c r="AF36" s="184" t="s">
        <v>944</v>
      </c>
      <c r="AG36" s="184" t="s">
        <v>527</v>
      </c>
      <c r="AH36" s="184" t="s">
        <v>526</v>
      </c>
      <c r="AI36" s="184" t="s">
        <v>943</v>
      </c>
      <c r="AJ36" s="192" t="s">
        <v>944</v>
      </c>
      <c r="AK36" s="898"/>
      <c r="AL36" s="898"/>
      <c r="AM36" s="915"/>
      <c r="AN36" s="915"/>
      <c r="AO36" s="915"/>
      <c r="AP36" s="2"/>
    </row>
    <row r="37" spans="2:86" ht="14.25" customHeight="1" x14ac:dyDescent="0.15">
      <c r="B37" s="872"/>
      <c r="C37" s="877"/>
      <c r="D37" s="875"/>
      <c r="E37" s="875"/>
      <c r="F37" s="875"/>
      <c r="G37" s="875"/>
      <c r="H37" s="875"/>
      <c r="I37" s="875"/>
      <c r="J37" s="876"/>
      <c r="K37" s="914"/>
      <c r="L37" s="894"/>
      <c r="M37" s="903"/>
      <c r="N37" s="895"/>
      <c r="O37" s="894"/>
      <c r="P37" s="903"/>
      <c r="Q37" s="903"/>
      <c r="R37" s="903"/>
      <c r="S37" s="903"/>
      <c r="T37" s="903"/>
      <c r="U37" s="903"/>
      <c r="V37" s="903"/>
      <c r="W37" s="903"/>
      <c r="X37" s="895"/>
      <c r="Y37" s="916">
        <f>COUNTIF(Y11:Y34,"〇")</f>
        <v>0</v>
      </c>
      <c r="Z37" s="916">
        <f>COUNTIF(Z11:Z34,"〇")</f>
        <v>0</v>
      </c>
      <c r="AA37" s="916">
        <f>COUNTIF(AA11:AA34,"〇")</f>
        <v>0</v>
      </c>
      <c r="AB37" s="916">
        <f>COUNTIF(AB11:AB34,"〇")</f>
        <v>0</v>
      </c>
      <c r="AC37" s="916">
        <f>COUNTA(AC11:AC34)</f>
        <v>0</v>
      </c>
      <c r="AD37" s="916">
        <f t="shared" ref="AD37:AI37" si="4">COUNTA(AD11:AD34)</f>
        <v>0</v>
      </c>
      <c r="AE37" s="916">
        <f t="shared" si="4"/>
        <v>0</v>
      </c>
      <c r="AF37" s="916">
        <f t="shared" si="4"/>
        <v>1</v>
      </c>
      <c r="AG37" s="916">
        <f t="shared" si="4"/>
        <v>0</v>
      </c>
      <c r="AH37" s="916">
        <f t="shared" si="4"/>
        <v>0</v>
      </c>
      <c r="AI37" s="916">
        <f t="shared" si="4"/>
        <v>0</v>
      </c>
      <c r="AJ37" s="916">
        <f>COUNTA(AJ11:AJ34)</f>
        <v>0</v>
      </c>
      <c r="AK37" s="898"/>
      <c r="AL37" s="898"/>
      <c r="AM37" s="915"/>
      <c r="AN37" s="915"/>
      <c r="AO37" s="915"/>
      <c r="AP37" s="2"/>
    </row>
    <row r="38" spans="2:86" ht="14.25" customHeight="1" x14ac:dyDescent="0.15">
      <c r="B38" s="872"/>
      <c r="C38" s="877"/>
      <c r="D38" s="875"/>
      <c r="E38" s="875"/>
      <c r="F38" s="875"/>
      <c r="G38" s="875"/>
      <c r="H38" s="875"/>
      <c r="I38" s="875"/>
      <c r="J38" s="876"/>
      <c r="K38" s="914"/>
      <c r="L38" s="896"/>
      <c r="M38" s="900"/>
      <c r="N38" s="897"/>
      <c r="O38" s="896"/>
      <c r="P38" s="900"/>
      <c r="Q38" s="900"/>
      <c r="R38" s="900"/>
      <c r="S38" s="900"/>
      <c r="T38" s="900"/>
      <c r="U38" s="900"/>
      <c r="V38" s="900"/>
      <c r="W38" s="900"/>
      <c r="X38" s="897"/>
      <c r="Y38" s="916"/>
      <c r="Z38" s="916"/>
      <c r="AA38" s="916"/>
      <c r="AB38" s="916"/>
      <c r="AC38" s="916"/>
      <c r="AD38" s="916"/>
      <c r="AE38" s="916"/>
      <c r="AF38" s="916"/>
      <c r="AG38" s="916"/>
      <c r="AH38" s="916"/>
      <c r="AI38" s="916"/>
      <c r="AJ38" s="916"/>
      <c r="AK38" s="898"/>
      <c r="AL38" s="898"/>
      <c r="AM38" s="915"/>
      <c r="AN38" s="915"/>
      <c r="AO38" s="915"/>
      <c r="AP38" s="2"/>
    </row>
    <row r="39" spans="2:86" ht="12" customHeight="1" x14ac:dyDescent="0.15">
      <c r="B39" s="872"/>
      <c r="C39" s="877"/>
      <c r="D39" s="875"/>
      <c r="E39" s="875"/>
      <c r="F39" s="875"/>
      <c r="G39" s="875"/>
      <c r="H39" s="875"/>
      <c r="I39" s="875"/>
      <c r="J39" s="875"/>
      <c r="K39" s="924" t="s">
        <v>952</v>
      </c>
      <c r="L39" s="926"/>
      <c r="M39" s="926"/>
      <c r="N39" s="926"/>
      <c r="O39" s="926"/>
      <c r="P39" s="926"/>
      <c r="Q39" s="926"/>
      <c r="R39" s="926"/>
      <c r="S39" s="926"/>
      <c r="T39" s="926"/>
      <c r="U39" s="926"/>
      <c r="V39" s="926"/>
      <c r="W39" s="926"/>
      <c r="X39" s="926"/>
      <c r="Y39" s="926"/>
      <c r="Z39" s="926"/>
      <c r="AA39" s="926"/>
      <c r="AB39" s="926"/>
      <c r="AC39" s="926"/>
      <c r="AD39" s="926"/>
      <c r="AE39" s="926"/>
      <c r="AF39" s="926"/>
      <c r="AG39" s="926"/>
      <c r="AH39" s="926"/>
      <c r="AI39" s="926"/>
      <c r="AJ39" s="926"/>
      <c r="AK39" s="927"/>
      <c r="AL39" s="927"/>
      <c r="AM39" s="927"/>
      <c r="AN39" s="927"/>
      <c r="AO39" s="928"/>
      <c r="AP39" s="2"/>
    </row>
    <row r="40" spans="2:86" ht="12" customHeight="1" x14ac:dyDescent="0.15">
      <c r="B40" s="872"/>
      <c r="C40" s="877"/>
      <c r="D40" s="875"/>
      <c r="E40" s="875"/>
      <c r="F40" s="875"/>
      <c r="G40" s="875"/>
      <c r="H40" s="875"/>
      <c r="I40" s="875"/>
      <c r="J40" s="875"/>
      <c r="K40" s="925"/>
      <c r="L40" s="927"/>
      <c r="M40" s="927"/>
      <c r="N40" s="927"/>
      <c r="O40" s="927"/>
      <c r="P40" s="927"/>
      <c r="Q40" s="927"/>
      <c r="R40" s="927"/>
      <c r="S40" s="927"/>
      <c r="T40" s="927"/>
      <c r="U40" s="927"/>
      <c r="V40" s="927"/>
      <c r="W40" s="927"/>
      <c r="X40" s="927"/>
      <c r="Y40" s="927"/>
      <c r="Z40" s="927"/>
      <c r="AA40" s="927"/>
      <c r="AB40" s="927"/>
      <c r="AC40" s="927"/>
      <c r="AD40" s="927"/>
      <c r="AE40" s="927"/>
      <c r="AF40" s="927"/>
      <c r="AG40" s="927"/>
      <c r="AH40" s="927"/>
      <c r="AI40" s="927"/>
      <c r="AJ40" s="927"/>
      <c r="AK40" s="927"/>
      <c r="AL40" s="927"/>
      <c r="AM40" s="927"/>
      <c r="AN40" s="927"/>
      <c r="AO40" s="928"/>
      <c r="AP40" s="2"/>
    </row>
    <row r="41" spans="2:86" ht="12" customHeight="1" x14ac:dyDescent="0.15">
      <c r="B41" s="872"/>
      <c r="C41" s="877"/>
      <c r="D41" s="875"/>
      <c r="E41" s="875"/>
      <c r="F41" s="875"/>
      <c r="G41" s="875"/>
      <c r="H41" s="875"/>
      <c r="I41" s="875"/>
      <c r="J41" s="875"/>
      <c r="K41" s="925"/>
      <c r="L41" s="927"/>
      <c r="M41" s="927"/>
      <c r="N41" s="927"/>
      <c r="O41" s="927"/>
      <c r="P41" s="927"/>
      <c r="Q41" s="927"/>
      <c r="R41" s="927"/>
      <c r="S41" s="927"/>
      <c r="T41" s="927"/>
      <c r="U41" s="927"/>
      <c r="V41" s="927"/>
      <c r="W41" s="927"/>
      <c r="X41" s="927"/>
      <c r="Y41" s="927"/>
      <c r="Z41" s="927"/>
      <c r="AA41" s="927"/>
      <c r="AB41" s="927"/>
      <c r="AC41" s="927"/>
      <c r="AD41" s="927"/>
      <c r="AE41" s="927"/>
      <c r="AF41" s="927"/>
      <c r="AG41" s="927"/>
      <c r="AH41" s="927"/>
      <c r="AI41" s="927"/>
      <c r="AJ41" s="927"/>
      <c r="AK41" s="927"/>
      <c r="AL41" s="927"/>
      <c r="AM41" s="927"/>
      <c r="AN41" s="927"/>
      <c r="AO41" s="928"/>
      <c r="AP41" s="2"/>
    </row>
    <row r="42" spans="2:86" ht="12" customHeight="1" x14ac:dyDescent="0.15">
      <c r="B42" s="872"/>
      <c r="C42" s="877"/>
      <c r="D42" s="875"/>
      <c r="E42" s="875"/>
      <c r="F42" s="875"/>
      <c r="G42" s="875"/>
      <c r="H42" s="875"/>
      <c r="I42" s="875"/>
      <c r="J42" s="875"/>
      <c r="K42" s="925"/>
      <c r="L42" s="929"/>
      <c r="M42" s="929"/>
      <c r="N42" s="929"/>
      <c r="O42" s="929"/>
      <c r="P42" s="929"/>
      <c r="Q42" s="929"/>
      <c r="R42" s="929"/>
      <c r="S42" s="929"/>
      <c r="T42" s="929"/>
      <c r="U42" s="929"/>
      <c r="V42" s="929"/>
      <c r="W42" s="929"/>
      <c r="X42" s="929"/>
      <c r="Y42" s="929"/>
      <c r="Z42" s="929"/>
      <c r="AA42" s="929"/>
      <c r="AB42" s="929"/>
      <c r="AC42" s="929"/>
      <c r="AD42" s="929"/>
      <c r="AE42" s="929"/>
      <c r="AF42" s="929"/>
      <c r="AG42" s="929"/>
      <c r="AH42" s="929"/>
      <c r="AI42" s="929"/>
      <c r="AJ42" s="929"/>
      <c r="AK42" s="929"/>
      <c r="AL42" s="929"/>
      <c r="AM42" s="929"/>
      <c r="AN42" s="929"/>
      <c r="AO42" s="930"/>
      <c r="AP42" s="172"/>
      <c r="CD42" s="2"/>
      <c r="CE42" s="2"/>
      <c r="CF42" s="2"/>
      <c r="CG42" s="2"/>
      <c r="CH42" s="2"/>
    </row>
    <row r="43" spans="2:86" ht="12" customHeight="1" x14ac:dyDescent="0.15">
      <c r="B43" s="872"/>
      <c r="C43" s="877"/>
      <c r="D43" s="875"/>
      <c r="E43" s="875"/>
      <c r="F43" s="875"/>
      <c r="G43" s="875"/>
      <c r="H43" s="875"/>
      <c r="I43" s="875"/>
      <c r="J43" s="876"/>
      <c r="K43" s="917" t="s">
        <v>953</v>
      </c>
      <c r="L43" s="917"/>
      <c r="M43" s="917"/>
      <c r="N43" s="917"/>
      <c r="O43" s="917"/>
      <c r="P43" s="917"/>
      <c r="Q43" s="917"/>
      <c r="R43" s="917"/>
      <c r="S43" s="917"/>
      <c r="T43" s="917"/>
      <c r="U43" s="917"/>
      <c r="V43" s="917"/>
      <c r="W43" s="917"/>
      <c r="X43" s="917"/>
      <c r="Y43" s="917"/>
      <c r="Z43" s="917"/>
      <c r="AA43" s="917"/>
      <c r="AB43" s="917"/>
      <c r="AC43" s="917"/>
      <c r="AD43" s="917"/>
      <c r="AE43" s="917"/>
      <c r="AF43" s="917"/>
      <c r="AG43" s="917"/>
      <c r="AH43" s="917"/>
      <c r="AI43" s="917"/>
      <c r="AJ43" s="917"/>
      <c r="AK43" s="917"/>
      <c r="AL43" s="917"/>
      <c r="AM43" s="917"/>
      <c r="AN43" s="917"/>
      <c r="AO43" s="917"/>
      <c r="AP43" s="172"/>
      <c r="CD43" s="2"/>
      <c r="CE43" s="2"/>
      <c r="CF43" s="2"/>
      <c r="CG43" s="2"/>
      <c r="CH43" s="2"/>
    </row>
    <row r="44" spans="2:86" ht="12" customHeight="1" x14ac:dyDescent="0.15">
      <c r="B44" s="872"/>
      <c r="C44" s="877"/>
      <c r="D44" s="875"/>
      <c r="E44" s="875"/>
      <c r="F44" s="875"/>
      <c r="G44" s="875"/>
      <c r="H44" s="875"/>
      <c r="I44" s="875"/>
      <c r="J44" s="876"/>
      <c r="K44" s="918" t="s">
        <v>954</v>
      </c>
      <c r="L44" s="919"/>
      <c r="M44" s="919"/>
      <c r="N44" s="919"/>
      <c r="O44" s="919"/>
      <c r="P44" s="919"/>
      <c r="Q44" s="919"/>
      <c r="R44" s="919"/>
      <c r="S44" s="919"/>
      <c r="T44" s="919"/>
      <c r="U44" s="919"/>
      <c r="V44" s="919"/>
      <c r="W44" s="919"/>
      <c r="X44" s="919"/>
      <c r="Y44" s="919"/>
      <c r="Z44" s="919"/>
      <c r="AA44" s="919"/>
      <c r="AB44" s="919"/>
      <c r="AC44" s="919"/>
      <c r="AD44" s="919"/>
      <c r="AE44" s="919"/>
      <c r="AF44" s="919"/>
      <c r="AG44" s="919"/>
      <c r="AH44" s="919"/>
      <c r="AI44" s="919"/>
      <c r="AJ44" s="919"/>
      <c r="AK44" s="919"/>
      <c r="AL44" s="919"/>
      <c r="AM44" s="919"/>
      <c r="AN44" s="919"/>
      <c r="AO44" s="920"/>
      <c r="AP44" s="172"/>
      <c r="CD44" s="2"/>
      <c r="CE44" s="2"/>
      <c r="CF44" s="2"/>
      <c r="CG44" s="2"/>
      <c r="CH44" s="2"/>
    </row>
    <row r="45" spans="2:86" ht="12" customHeight="1" x14ac:dyDescent="0.15">
      <c r="B45" s="480"/>
      <c r="C45" s="878"/>
      <c r="D45" s="879"/>
      <c r="E45" s="879"/>
      <c r="F45" s="879"/>
      <c r="G45" s="879"/>
      <c r="H45" s="879"/>
      <c r="I45" s="879"/>
      <c r="J45" s="880"/>
      <c r="K45" s="921" t="s">
        <v>955</v>
      </c>
      <c r="L45" s="922"/>
      <c r="M45" s="922"/>
      <c r="N45" s="922"/>
      <c r="O45" s="922"/>
      <c r="P45" s="922"/>
      <c r="Q45" s="922"/>
      <c r="R45" s="922"/>
      <c r="S45" s="922"/>
      <c r="T45" s="922"/>
      <c r="U45" s="922"/>
      <c r="V45" s="922"/>
      <c r="W45" s="922"/>
      <c r="X45" s="922"/>
      <c r="Y45" s="922"/>
      <c r="Z45" s="922"/>
      <c r="AA45" s="922"/>
      <c r="AB45" s="922"/>
      <c r="AC45" s="922"/>
      <c r="AD45" s="922"/>
      <c r="AE45" s="922"/>
      <c r="AF45" s="922"/>
      <c r="AG45" s="922"/>
      <c r="AH45" s="922"/>
      <c r="AI45" s="922"/>
      <c r="AJ45" s="922"/>
      <c r="AK45" s="922"/>
      <c r="AL45" s="922"/>
      <c r="AM45" s="922"/>
      <c r="AN45" s="922"/>
      <c r="AO45" s="923"/>
      <c r="AP45" s="172"/>
      <c r="CD45" s="2"/>
      <c r="CE45" s="2"/>
      <c r="CF45" s="2"/>
      <c r="CG45" s="2"/>
      <c r="CH45" s="2"/>
    </row>
    <row r="46" spans="2:86" ht="12" customHeight="1" x14ac:dyDescent="0.2">
      <c r="B46" s="159" t="s">
        <v>956</v>
      </c>
      <c r="C46" s="181"/>
      <c r="D46" s="181"/>
      <c r="E46" s="181"/>
      <c r="F46" s="181"/>
      <c r="G46" s="181"/>
      <c r="H46" s="181"/>
      <c r="I46" s="181"/>
      <c r="J46" s="181"/>
      <c r="K46" s="193"/>
      <c r="L46" s="193"/>
      <c r="M46" s="193"/>
      <c r="N46" s="193"/>
      <c r="O46" s="193"/>
      <c r="P46" s="193"/>
      <c r="Q46" s="193"/>
      <c r="R46" s="193"/>
      <c r="S46" s="193"/>
      <c r="T46" s="193"/>
      <c r="U46" s="193"/>
      <c r="V46" s="193"/>
      <c r="W46" s="193"/>
      <c r="X46" s="193"/>
      <c r="Y46" s="193"/>
      <c r="Z46" s="193"/>
      <c r="AA46" s="193"/>
      <c r="AB46" s="193"/>
      <c r="AC46" s="193"/>
      <c r="AD46" s="193"/>
      <c r="AE46" s="193"/>
      <c r="AF46" s="193"/>
      <c r="AG46" s="193"/>
      <c r="AH46" s="193"/>
      <c r="AI46" s="193"/>
      <c r="AJ46" s="193"/>
      <c r="AK46" s="193"/>
      <c r="AL46" s="193"/>
      <c r="AM46" s="193"/>
      <c r="AN46" s="193"/>
      <c r="AO46" s="193"/>
      <c r="AP46" s="172"/>
      <c r="CD46" s="2"/>
      <c r="CE46" s="2"/>
      <c r="CF46" s="2"/>
      <c r="CG46" s="2"/>
      <c r="CH46" s="2"/>
    </row>
    <row r="47" spans="2:86" s="159" customFormat="1" ht="12" customHeight="1" x14ac:dyDescent="0.15">
      <c r="B47" s="2" t="s">
        <v>957</v>
      </c>
      <c r="AP47" s="172"/>
      <c r="AQ47" s="172"/>
      <c r="AR47" s="172"/>
      <c r="AS47" s="172"/>
      <c r="AT47" s="172"/>
      <c r="AU47" s="172"/>
      <c r="AV47" s="172"/>
      <c r="AW47" s="172"/>
      <c r="AX47" s="172"/>
      <c r="AY47" s="172"/>
      <c r="AZ47" s="172"/>
      <c r="BA47" s="172"/>
      <c r="BB47" s="172"/>
      <c r="BC47" s="172"/>
      <c r="BD47" s="172"/>
      <c r="BE47" s="172"/>
      <c r="BF47" s="172"/>
      <c r="BG47" s="172"/>
      <c r="BH47" s="172"/>
      <c r="BI47" s="172"/>
      <c r="BJ47" s="172"/>
      <c r="BK47" s="172"/>
      <c r="BL47" s="172"/>
      <c r="BM47" s="172"/>
      <c r="BN47" s="172"/>
      <c r="BO47" s="172"/>
      <c r="BP47" s="172"/>
      <c r="BQ47" s="172"/>
      <c r="BR47" s="172"/>
      <c r="BS47" s="172"/>
      <c r="BT47" s="172"/>
      <c r="BU47" s="172"/>
      <c r="BV47" s="172"/>
      <c r="BW47" s="172"/>
      <c r="BX47" s="172"/>
      <c r="BY47" s="172"/>
      <c r="BZ47" s="172"/>
      <c r="CA47" s="172"/>
      <c r="CB47" s="172"/>
      <c r="CC47" s="172"/>
    </row>
    <row r="48" spans="2:86" ht="12" customHeight="1" x14ac:dyDescent="0.15">
      <c r="B48" s="2" t="s">
        <v>958</v>
      </c>
      <c r="AP48" s="172"/>
      <c r="CD48" s="2"/>
      <c r="CE48" s="2"/>
      <c r="CF48" s="2"/>
      <c r="CG48" s="2"/>
      <c r="CH48" s="2"/>
    </row>
    <row r="49" spans="2:86" ht="12" customHeight="1" x14ac:dyDescent="0.15">
      <c r="B49" s="2" t="s">
        <v>959</v>
      </c>
      <c r="AP49" s="172"/>
      <c r="CD49" s="2"/>
      <c r="CE49" s="2"/>
      <c r="CF49" s="2"/>
      <c r="CG49" s="2"/>
      <c r="CH49" s="2"/>
    </row>
    <row r="50" spans="2:86" ht="12" customHeight="1" x14ac:dyDescent="0.15">
      <c r="B50" s="2" t="s">
        <v>960</v>
      </c>
    </row>
    <row r="51" spans="2:86" ht="12" customHeight="1" x14ac:dyDescent="0.15">
      <c r="B51" s="2" t="s">
        <v>961</v>
      </c>
    </row>
    <row r="52" spans="2:86" ht="12" customHeight="1" x14ac:dyDescent="0.15">
      <c r="B52" s="2" t="s">
        <v>962</v>
      </c>
    </row>
    <row r="53" spans="2:86" x14ac:dyDescent="0.15">
      <c r="B53" s="2" t="s">
        <v>963</v>
      </c>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9"/>
  <conditionalFormatting sqref="Y11:AB34 AG11:AJ34">
    <cfRule type="expression" dxfId="173" priority="3">
      <formula>$AQ11=2</formula>
    </cfRule>
  </conditionalFormatting>
  <conditionalFormatting sqref="Y11:AF34">
    <cfRule type="expression" dxfId="172" priority="2">
      <formula>$AQ11=3</formula>
    </cfRule>
  </conditionalFormatting>
  <conditionalFormatting sqref="AC11:AJ34">
    <cfRule type="expression" dxfId="171" priority="1">
      <formula>$AQ11=1</formula>
    </cfRule>
  </conditionalFormatting>
  <dataValidations count="2">
    <dataValidation type="list" allowBlank="1" showInputMessage="1" showErrorMessage="1" sqref="N11:O34" xr:uid="{7FF016FC-FAB5-402A-986E-D5EFBD662DC8}">
      <formula1>INDIRECT(L11)</formula1>
    </dataValidation>
    <dataValidation type="list" allowBlank="1" showInputMessage="1" showErrorMessage="1" sqref="Y11:AB34" xr:uid="{B1FEAEF1-E201-4526-9B89-A6A34B2C041E}">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1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A0CACB-089E-49F4-824D-3F1A34646314}">
  <sheetPr codeName="Sheet171"/>
  <dimension ref="B1:CH53"/>
  <sheetViews>
    <sheetView showGridLines="0" showZeros="0" view="pageBreakPreview" zoomScale="85" zoomScaleNormal="85" zoomScaleSheetLayoutView="85"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1" customWidth="1"/>
    <col min="43" max="86" width="4.125" style="172" customWidth="1"/>
    <col min="87" max="99" width="8" style="2" customWidth="1"/>
    <col min="100" max="110" width="9" style="2"/>
    <col min="111" max="111" width="14" style="2" bestFit="1" customWidth="1"/>
    <col min="112" max="16384" width="9" style="2"/>
  </cols>
  <sheetData>
    <row r="1" spans="2:86" ht="12" customHeight="1" x14ac:dyDescent="0.15">
      <c r="AU1" s="860" t="s">
        <v>909</v>
      </c>
      <c r="AV1" s="861" t="s">
        <v>910</v>
      </c>
      <c r="AW1" s="861"/>
      <c r="AX1" s="861"/>
      <c r="AY1" s="855" t="s">
        <v>911</v>
      </c>
      <c r="AZ1" s="855"/>
      <c r="BA1" s="855"/>
      <c r="BB1" s="855"/>
      <c r="BC1" s="855"/>
      <c r="BD1" s="855"/>
      <c r="BE1" s="855"/>
      <c r="BF1" s="855"/>
      <c r="BG1" s="855"/>
      <c r="BH1" s="855"/>
      <c r="BI1" s="855"/>
      <c r="BJ1" s="855"/>
      <c r="BK1" s="855" t="s">
        <v>912</v>
      </c>
      <c r="BL1" s="855"/>
      <c r="BM1" s="855"/>
      <c r="BN1" s="855"/>
      <c r="BO1" s="855"/>
      <c r="BP1" s="855"/>
      <c r="BQ1" s="855"/>
      <c r="BR1" s="855"/>
      <c r="BS1" s="855"/>
      <c r="BT1" s="855"/>
      <c r="BU1" s="855"/>
      <c r="BV1" s="855"/>
      <c r="BW1" s="857"/>
      <c r="BX1" s="857"/>
      <c r="BY1" s="857"/>
      <c r="BZ1" s="857"/>
      <c r="CA1" s="857"/>
      <c r="CB1" s="857"/>
      <c r="CC1" s="857"/>
      <c r="CD1" s="857"/>
      <c r="CE1" s="857"/>
      <c r="CF1" s="857"/>
      <c r="CG1" s="857"/>
      <c r="CH1" s="857"/>
    </row>
    <row r="2" spans="2:86" ht="8.25" customHeight="1" x14ac:dyDescent="0.15">
      <c r="AU2" s="860"/>
      <c r="AV2" s="861" t="s">
        <v>913</v>
      </c>
      <c r="AW2" s="862" t="s">
        <v>914</v>
      </c>
      <c r="AX2" s="862" t="s">
        <v>915</v>
      </c>
      <c r="AY2" s="855" t="s">
        <v>916</v>
      </c>
      <c r="AZ2" s="855"/>
      <c r="BA2" s="855"/>
      <c r="BB2" s="855"/>
      <c r="BC2" s="855"/>
      <c r="BD2" s="855"/>
      <c r="BE2" s="855"/>
      <c r="BF2" s="855"/>
      <c r="BG2" s="855"/>
      <c r="BH2" s="855"/>
      <c r="BI2" s="855"/>
      <c r="BJ2" s="855"/>
      <c r="BK2" s="855" t="s">
        <v>917</v>
      </c>
      <c r="BL2" s="855"/>
      <c r="BM2" s="855"/>
      <c r="BN2" s="855"/>
      <c r="BO2" s="855" t="s">
        <v>918</v>
      </c>
      <c r="BP2" s="855"/>
      <c r="BQ2" s="855"/>
      <c r="BR2" s="855"/>
      <c r="BS2" s="855"/>
      <c r="BT2" s="855"/>
      <c r="BU2" s="855"/>
      <c r="BV2" s="855"/>
      <c r="BW2" s="856"/>
      <c r="BX2" s="856"/>
      <c r="BY2" s="856"/>
      <c r="BZ2" s="856"/>
      <c r="CA2" s="857"/>
      <c r="CB2" s="857"/>
      <c r="CC2" s="857"/>
      <c r="CD2" s="857"/>
      <c r="CE2" s="857"/>
      <c r="CF2" s="857"/>
      <c r="CG2" s="857"/>
      <c r="CH2" s="857"/>
    </row>
    <row r="3" spans="2:86" ht="24.95" customHeight="1" x14ac:dyDescent="0.15">
      <c r="B3" s="568" t="s">
        <v>919</v>
      </c>
      <c r="C3" s="858"/>
      <c r="D3" s="858"/>
      <c r="E3" s="859"/>
      <c r="F3" s="859"/>
      <c r="G3" s="859"/>
      <c r="H3" s="859"/>
      <c r="I3" s="859"/>
      <c r="J3" s="859"/>
      <c r="K3" s="858"/>
      <c r="L3" s="858"/>
      <c r="M3" s="858"/>
      <c r="N3" s="858"/>
      <c r="O3" s="858"/>
      <c r="P3" s="858"/>
      <c r="Q3" s="858"/>
      <c r="R3" s="858"/>
      <c r="S3" s="858"/>
      <c r="T3" s="858"/>
      <c r="U3" s="858"/>
      <c r="V3" s="858"/>
      <c r="W3" s="858"/>
      <c r="X3" s="858"/>
      <c r="Y3" s="858"/>
      <c r="Z3" s="858"/>
      <c r="AA3" s="858"/>
      <c r="AB3" s="858"/>
      <c r="AC3" s="858"/>
      <c r="AD3" s="858"/>
      <c r="AE3" s="858"/>
      <c r="AF3" s="858"/>
      <c r="AG3" s="858"/>
      <c r="AH3" s="858"/>
      <c r="AI3" s="858"/>
      <c r="AJ3" s="858"/>
      <c r="AK3" s="858"/>
      <c r="AL3" s="858"/>
      <c r="AM3" s="858"/>
      <c r="AN3" s="858"/>
      <c r="AO3" s="858"/>
      <c r="AU3" s="860"/>
      <c r="AV3" s="861"/>
      <c r="AW3" s="862"/>
      <c r="AX3" s="862"/>
      <c r="AY3" s="855" t="s">
        <v>920</v>
      </c>
      <c r="AZ3" s="855"/>
      <c r="BA3" s="855"/>
      <c r="BB3" s="855"/>
      <c r="BC3" s="855" t="s">
        <v>921</v>
      </c>
      <c r="BD3" s="855"/>
      <c r="BE3" s="855"/>
      <c r="BF3" s="855"/>
      <c r="BG3" s="855" t="s">
        <v>922</v>
      </c>
      <c r="BH3" s="855"/>
      <c r="BI3" s="855"/>
      <c r="BJ3" s="855"/>
      <c r="BK3" s="855" t="s">
        <v>923</v>
      </c>
      <c r="BL3" s="855"/>
      <c r="BM3" s="855"/>
      <c r="BN3" s="855"/>
      <c r="BO3" s="855" t="s">
        <v>921</v>
      </c>
      <c r="BP3" s="855"/>
      <c r="BQ3" s="855"/>
      <c r="BR3" s="855"/>
      <c r="BS3" s="855" t="s">
        <v>922</v>
      </c>
      <c r="BT3" s="855"/>
      <c r="BU3" s="855"/>
      <c r="BV3" s="855"/>
      <c r="BW3" s="857"/>
      <c r="BX3" s="857"/>
      <c r="BY3" s="857"/>
      <c r="BZ3" s="857"/>
      <c r="CA3" s="857"/>
      <c r="CB3" s="857"/>
      <c r="CC3" s="857"/>
      <c r="CD3" s="857"/>
      <c r="CE3" s="857"/>
      <c r="CF3" s="857"/>
      <c r="CG3" s="857"/>
      <c r="CH3" s="857"/>
    </row>
    <row r="4" spans="2:86" ht="18" customHeight="1" x14ac:dyDescent="0.15">
      <c r="B4" s="401" t="s">
        <v>8</v>
      </c>
      <c r="C4" s="401"/>
      <c r="D4" s="401"/>
      <c r="E4" s="624" t="s">
        <v>542</v>
      </c>
      <c r="F4" s="625"/>
      <c r="G4" s="625"/>
      <c r="H4" s="625"/>
      <c r="I4" s="625"/>
      <c r="J4" s="626"/>
      <c r="K4" s="496" t="s">
        <v>9</v>
      </c>
      <c r="L4" s="496"/>
      <c r="M4" s="496"/>
      <c r="N4" s="648" t="s">
        <v>543</v>
      </c>
      <c r="O4" s="648"/>
      <c r="P4" s="648"/>
      <c r="Q4" s="648"/>
      <c r="R4" s="648"/>
      <c r="S4" s="648"/>
      <c r="T4" s="498" t="s">
        <v>924</v>
      </c>
      <c r="U4" s="499"/>
      <c r="V4" s="499"/>
      <c r="W4" s="499"/>
      <c r="X4" s="500"/>
      <c r="Y4" s="870" t="s">
        <v>545</v>
      </c>
      <c r="Z4" s="870"/>
      <c r="AA4" s="870"/>
      <c r="AB4" s="870"/>
      <c r="AC4" s="870"/>
      <c r="AD4" s="870"/>
      <c r="AE4" s="870"/>
      <c r="AF4" s="870"/>
      <c r="AG4" s="498" t="s">
        <v>546</v>
      </c>
      <c r="AH4" s="499"/>
      <c r="AI4" s="499"/>
      <c r="AJ4" s="500"/>
      <c r="AK4" s="863">
        <v>45621</v>
      </c>
      <c r="AL4" s="864"/>
      <c r="AM4" s="864"/>
      <c r="AN4" s="864"/>
      <c r="AO4" s="865"/>
      <c r="AU4" s="860"/>
      <c r="AV4" s="861"/>
      <c r="AW4" s="862"/>
      <c r="AX4" s="862"/>
      <c r="AY4" s="173" t="s">
        <v>925</v>
      </c>
      <c r="AZ4" s="173" t="s">
        <v>926</v>
      </c>
      <c r="BA4" s="173" t="s">
        <v>927</v>
      </c>
      <c r="BB4" s="173" t="s">
        <v>928</v>
      </c>
      <c r="BC4" s="173" t="s">
        <v>925</v>
      </c>
      <c r="BD4" s="173" t="s">
        <v>926</v>
      </c>
      <c r="BE4" s="173" t="s">
        <v>927</v>
      </c>
      <c r="BF4" s="173" t="s">
        <v>928</v>
      </c>
      <c r="BG4" s="173" t="s">
        <v>925</v>
      </c>
      <c r="BH4" s="173" t="s">
        <v>926</v>
      </c>
      <c r="BI4" s="173" t="s">
        <v>927</v>
      </c>
      <c r="BJ4" s="173" t="s">
        <v>928</v>
      </c>
      <c r="BK4" s="173" t="s">
        <v>925</v>
      </c>
      <c r="BL4" s="173" t="s">
        <v>926</v>
      </c>
      <c r="BM4" s="173" t="s">
        <v>927</v>
      </c>
      <c r="BN4" s="173" t="s">
        <v>928</v>
      </c>
      <c r="BO4" s="173" t="s">
        <v>925</v>
      </c>
      <c r="BP4" s="173" t="s">
        <v>926</v>
      </c>
      <c r="BQ4" s="173" t="s">
        <v>927</v>
      </c>
      <c r="BR4" s="173" t="s">
        <v>928</v>
      </c>
      <c r="BS4" s="173" t="s">
        <v>925</v>
      </c>
      <c r="BT4" s="173" t="s">
        <v>926</v>
      </c>
      <c r="BU4" s="173" t="s">
        <v>927</v>
      </c>
      <c r="BV4" s="173" t="s">
        <v>928</v>
      </c>
      <c r="BW4" s="5"/>
      <c r="BX4" s="5"/>
      <c r="BY4" s="5"/>
      <c r="BZ4" s="5"/>
      <c r="CA4" s="5"/>
      <c r="CB4" s="5"/>
      <c r="CC4" s="5"/>
      <c r="CD4" s="5"/>
      <c r="CE4" s="5"/>
      <c r="CF4" s="5"/>
      <c r="CG4" s="5"/>
      <c r="CH4" s="5"/>
    </row>
    <row r="5" spans="2:86" ht="18" customHeight="1" x14ac:dyDescent="0.15">
      <c r="B5" s="409" t="s">
        <v>0</v>
      </c>
      <c r="C5" s="409"/>
      <c r="D5" s="409"/>
      <c r="E5" s="634" t="s">
        <v>547</v>
      </c>
      <c r="F5" s="635"/>
      <c r="G5" s="635"/>
      <c r="H5" s="635"/>
      <c r="I5" s="635"/>
      <c r="J5" s="636"/>
      <c r="K5" s="528" t="s">
        <v>1</v>
      </c>
      <c r="L5" s="528"/>
      <c r="M5" s="528"/>
      <c r="N5" s="648" t="s">
        <v>548</v>
      </c>
      <c r="O5" s="648"/>
      <c r="P5" s="648"/>
      <c r="Q5" s="648"/>
      <c r="R5" s="648"/>
      <c r="S5" s="648"/>
      <c r="T5" s="501"/>
      <c r="U5" s="502"/>
      <c r="V5" s="502"/>
      <c r="W5" s="502"/>
      <c r="X5" s="503"/>
      <c r="Y5" s="869" t="s">
        <v>549</v>
      </c>
      <c r="Z5" s="869"/>
      <c r="AA5" s="869"/>
      <c r="AB5" s="869"/>
      <c r="AC5" s="869"/>
      <c r="AD5" s="869"/>
      <c r="AE5" s="869"/>
      <c r="AF5" s="869"/>
      <c r="AG5" s="632"/>
      <c r="AH5" s="650"/>
      <c r="AI5" s="650"/>
      <c r="AJ5" s="633"/>
      <c r="AK5" s="866"/>
      <c r="AL5" s="867"/>
      <c r="AM5" s="867"/>
      <c r="AN5" s="867"/>
      <c r="AO5" s="868"/>
      <c r="AU5" s="860"/>
      <c r="AV5" s="174" t="str">
        <f>N7</f>
        <v>S072</v>
      </c>
      <c r="AW5" s="175">
        <f>R7</f>
        <v>10.5</v>
      </c>
      <c r="AX5" s="176" t="str">
        <f>AM35</f>
        <v>Ⅱ</v>
      </c>
      <c r="AY5" s="176">
        <f>Y37</f>
        <v>0</v>
      </c>
      <c r="AZ5" s="176">
        <f t="shared" ref="AZ5:BJ5" si="0">Z37</f>
        <v>0</v>
      </c>
      <c r="BA5" s="176">
        <f t="shared" si="0"/>
        <v>0</v>
      </c>
      <c r="BB5" s="176">
        <f>AB37</f>
        <v>0</v>
      </c>
      <c r="BC5" s="176">
        <f t="shared" si="0"/>
        <v>0</v>
      </c>
      <c r="BD5" s="176">
        <f>AD37</f>
        <v>0</v>
      </c>
      <c r="BE5" s="176">
        <f>AE37</f>
        <v>0</v>
      </c>
      <c r="BF5" s="176">
        <f t="shared" si="0"/>
        <v>1</v>
      </c>
      <c r="BG5" s="176">
        <f t="shared" si="0"/>
        <v>0</v>
      </c>
      <c r="BH5" s="176">
        <f t="shared" si="0"/>
        <v>0</v>
      </c>
      <c r="BI5" s="176">
        <f>AI37</f>
        <v>0</v>
      </c>
      <c r="BJ5" s="176">
        <f t="shared" si="0"/>
        <v>0</v>
      </c>
      <c r="BK5" s="176" t="str">
        <f>IF(Y37&gt;0,R7,"")</f>
        <v/>
      </c>
      <c r="BL5" s="177" t="str">
        <f>IF(Y37&gt;0,"",IF(Z37&gt;0,R7,""))</f>
        <v/>
      </c>
      <c r="BM5" s="177" t="str">
        <f>IF(Y37+Z37&gt;0,"",IF(AA37&gt;0,R7,""))</f>
        <v/>
      </c>
      <c r="BN5" s="177" t="str">
        <f>IF(Y37+Z37+AA37&gt;0,"",IF(AB37&gt;0,R7,""))</f>
        <v/>
      </c>
      <c r="BO5" s="176">
        <f>AC35</f>
        <v>0</v>
      </c>
      <c r="BP5" s="176">
        <f t="shared" ref="BP5:BQ5" si="1">AD35</f>
        <v>0</v>
      </c>
      <c r="BQ5" s="176">
        <f t="shared" si="1"/>
        <v>0</v>
      </c>
      <c r="BR5" s="176">
        <f>AF35</f>
        <v>0.09</v>
      </c>
      <c r="BS5" s="176">
        <f>AG35</f>
        <v>0</v>
      </c>
      <c r="BT5" s="176">
        <f>AH35</f>
        <v>0</v>
      </c>
      <c r="BU5" s="176">
        <f>AI35</f>
        <v>0</v>
      </c>
      <c r="BV5" s="176">
        <f>AJ35</f>
        <v>0</v>
      </c>
      <c r="BW5" s="178"/>
      <c r="BX5" s="179"/>
      <c r="BY5" s="179"/>
      <c r="BZ5" s="179"/>
      <c r="CA5" s="180"/>
      <c r="CB5" s="180"/>
      <c r="CC5" s="180"/>
      <c r="CD5" s="180"/>
      <c r="CE5" s="180"/>
      <c r="CF5" s="180"/>
      <c r="CG5" s="180"/>
      <c r="CH5" s="180"/>
    </row>
    <row r="6" spans="2:86" ht="12" customHeight="1" x14ac:dyDescent="0.15">
      <c r="B6" s="871" t="s">
        <v>929</v>
      </c>
      <c r="C6" s="873"/>
      <c r="D6" s="874"/>
      <c r="E6" s="875"/>
      <c r="F6" s="875"/>
      <c r="G6" s="875"/>
      <c r="H6" s="875"/>
      <c r="I6" s="875"/>
      <c r="J6" s="876"/>
      <c r="K6" s="881" t="s">
        <v>930</v>
      </c>
      <c r="L6" s="882"/>
      <c r="M6" s="882"/>
      <c r="N6" s="882"/>
      <c r="O6" s="882"/>
      <c r="P6" s="882"/>
      <c r="Q6" s="882"/>
      <c r="R6" s="882"/>
      <c r="S6" s="882"/>
      <c r="T6" s="882"/>
      <c r="U6" s="882"/>
      <c r="V6" s="882"/>
      <c r="W6" s="882"/>
      <c r="X6" s="882"/>
      <c r="Y6" s="882"/>
      <c r="Z6" s="882"/>
      <c r="AA6" s="882"/>
      <c r="AB6" s="882"/>
      <c r="AC6" s="882"/>
      <c r="AD6" s="882"/>
      <c r="AE6" s="882"/>
      <c r="AF6" s="882"/>
      <c r="AG6" s="882"/>
      <c r="AH6" s="882"/>
      <c r="AI6" s="882"/>
      <c r="AJ6" s="882"/>
      <c r="AK6" s="882"/>
      <c r="AL6" s="882"/>
      <c r="AM6" s="882"/>
      <c r="AN6" s="882"/>
      <c r="AO6" s="883"/>
      <c r="AP6" s="2"/>
    </row>
    <row r="7" spans="2:86" ht="12" customHeight="1" x14ac:dyDescent="0.15">
      <c r="B7" s="872"/>
      <c r="C7" s="877"/>
      <c r="D7" s="875"/>
      <c r="E7" s="875"/>
      <c r="F7" s="875"/>
      <c r="G7" s="875"/>
      <c r="H7" s="875"/>
      <c r="I7" s="875"/>
      <c r="J7" s="876"/>
      <c r="K7" s="884" t="s">
        <v>931</v>
      </c>
      <c r="L7" s="885"/>
      <c r="M7" s="886"/>
      <c r="N7" s="887" t="s">
        <v>652</v>
      </c>
      <c r="O7" s="888"/>
      <c r="P7" s="884" t="s">
        <v>932</v>
      </c>
      <c r="Q7" s="886"/>
      <c r="R7" s="889">
        <v>10.5</v>
      </c>
      <c r="S7" s="890"/>
      <c r="T7" s="891"/>
      <c r="U7" s="892" t="s">
        <v>933</v>
      </c>
      <c r="V7" s="893"/>
      <c r="W7" s="892" t="s">
        <v>934</v>
      </c>
      <c r="X7" s="893"/>
      <c r="Y7" s="886" t="s">
        <v>935</v>
      </c>
      <c r="Z7" s="898"/>
      <c r="AA7" s="898"/>
      <c r="AB7" s="898"/>
      <c r="AC7" s="892" t="s">
        <v>936</v>
      </c>
      <c r="AD7" s="899"/>
      <c r="AE7" s="899"/>
      <c r="AF7" s="899"/>
      <c r="AG7" s="899"/>
      <c r="AH7" s="899"/>
      <c r="AI7" s="899"/>
      <c r="AJ7" s="893"/>
      <c r="AK7" s="892" t="s">
        <v>937</v>
      </c>
      <c r="AL7" s="899"/>
      <c r="AM7" s="899"/>
      <c r="AN7" s="901"/>
      <c r="AO7" s="902"/>
      <c r="AP7" s="2"/>
      <c r="AW7" s="182"/>
    </row>
    <row r="8" spans="2:86" ht="12" customHeight="1" x14ac:dyDescent="0.15">
      <c r="B8" s="872"/>
      <c r="C8" s="877"/>
      <c r="D8" s="875"/>
      <c r="E8" s="875"/>
      <c r="F8" s="875"/>
      <c r="G8" s="875"/>
      <c r="H8" s="875"/>
      <c r="I8" s="875"/>
      <c r="J8" s="876"/>
      <c r="K8" s="898" t="s">
        <v>731</v>
      </c>
      <c r="L8" s="898" t="s">
        <v>560</v>
      </c>
      <c r="M8" s="898"/>
      <c r="N8" s="898" t="s">
        <v>561</v>
      </c>
      <c r="O8" s="898"/>
      <c r="P8" s="898" t="s">
        <v>938</v>
      </c>
      <c r="Q8" s="898"/>
      <c r="R8" s="898" t="s">
        <v>939</v>
      </c>
      <c r="S8" s="898"/>
      <c r="T8" s="898"/>
      <c r="U8" s="894"/>
      <c r="V8" s="895"/>
      <c r="W8" s="894"/>
      <c r="X8" s="895"/>
      <c r="Y8" s="886"/>
      <c r="Z8" s="898"/>
      <c r="AA8" s="898"/>
      <c r="AB8" s="898"/>
      <c r="AC8" s="896"/>
      <c r="AD8" s="900"/>
      <c r="AE8" s="900"/>
      <c r="AF8" s="900"/>
      <c r="AG8" s="900"/>
      <c r="AH8" s="900"/>
      <c r="AI8" s="900"/>
      <c r="AJ8" s="897"/>
      <c r="AK8" s="894"/>
      <c r="AL8" s="903"/>
      <c r="AM8" s="903"/>
      <c r="AN8" s="904"/>
      <c r="AO8" s="905"/>
      <c r="AP8" s="2"/>
    </row>
    <row r="9" spans="2:86" ht="12" customHeight="1" x14ac:dyDescent="0.15">
      <c r="B9" s="872"/>
      <c r="C9" s="877"/>
      <c r="D9" s="875"/>
      <c r="E9" s="875"/>
      <c r="F9" s="875"/>
      <c r="G9" s="875"/>
      <c r="H9" s="875"/>
      <c r="I9" s="875"/>
      <c r="J9" s="876"/>
      <c r="K9" s="898"/>
      <c r="L9" s="898"/>
      <c r="M9" s="898"/>
      <c r="N9" s="898"/>
      <c r="O9" s="898"/>
      <c r="P9" s="898"/>
      <c r="Q9" s="898"/>
      <c r="R9" s="898"/>
      <c r="S9" s="898"/>
      <c r="T9" s="898"/>
      <c r="U9" s="894"/>
      <c r="V9" s="895"/>
      <c r="W9" s="894"/>
      <c r="X9" s="895"/>
      <c r="Y9" s="886" t="s">
        <v>940</v>
      </c>
      <c r="Z9" s="898"/>
      <c r="AA9" s="898"/>
      <c r="AB9" s="898"/>
      <c r="AC9" s="898" t="s">
        <v>941</v>
      </c>
      <c r="AD9" s="898"/>
      <c r="AE9" s="898"/>
      <c r="AF9" s="898"/>
      <c r="AG9" s="898" t="s">
        <v>942</v>
      </c>
      <c r="AH9" s="898"/>
      <c r="AI9" s="898"/>
      <c r="AJ9" s="898"/>
      <c r="AK9" s="894"/>
      <c r="AL9" s="903"/>
      <c r="AM9" s="903"/>
      <c r="AN9" s="904"/>
      <c r="AO9" s="905"/>
      <c r="AP9" s="2"/>
    </row>
    <row r="10" spans="2:86" ht="12" customHeight="1" x14ac:dyDescent="0.15">
      <c r="B10" s="872"/>
      <c r="C10" s="877"/>
      <c r="D10" s="875"/>
      <c r="E10" s="875"/>
      <c r="F10" s="875"/>
      <c r="G10" s="875"/>
      <c r="H10" s="875"/>
      <c r="I10" s="875"/>
      <c r="J10" s="876"/>
      <c r="K10" s="898"/>
      <c r="L10" s="898"/>
      <c r="M10" s="898"/>
      <c r="N10" s="898"/>
      <c r="O10" s="898"/>
      <c r="P10" s="898"/>
      <c r="Q10" s="898"/>
      <c r="R10" s="898"/>
      <c r="S10" s="898"/>
      <c r="T10" s="898"/>
      <c r="U10" s="896"/>
      <c r="V10" s="897"/>
      <c r="W10" s="896"/>
      <c r="X10" s="897"/>
      <c r="Y10" s="183" t="s">
        <v>527</v>
      </c>
      <c r="Z10" s="184" t="s">
        <v>526</v>
      </c>
      <c r="AA10" s="184" t="s">
        <v>943</v>
      </c>
      <c r="AB10" s="184" t="s">
        <v>944</v>
      </c>
      <c r="AC10" s="184" t="s">
        <v>527</v>
      </c>
      <c r="AD10" s="184" t="s">
        <v>526</v>
      </c>
      <c r="AE10" s="184" t="s">
        <v>943</v>
      </c>
      <c r="AF10" s="184" t="s">
        <v>944</v>
      </c>
      <c r="AG10" s="184" t="s">
        <v>527</v>
      </c>
      <c r="AH10" s="184" t="s">
        <v>526</v>
      </c>
      <c r="AI10" s="184" t="s">
        <v>943</v>
      </c>
      <c r="AJ10" s="184" t="s">
        <v>944</v>
      </c>
      <c r="AK10" s="896"/>
      <c r="AL10" s="900"/>
      <c r="AM10" s="900"/>
      <c r="AN10" s="906"/>
      <c r="AO10" s="907"/>
      <c r="AP10" s="2"/>
    </row>
    <row r="11" spans="2:86" ht="12" customHeight="1" x14ac:dyDescent="0.15">
      <c r="B11" s="872"/>
      <c r="C11" s="877"/>
      <c r="D11" s="875"/>
      <c r="E11" s="875"/>
      <c r="F11" s="875"/>
      <c r="G11" s="875"/>
      <c r="H11" s="875"/>
      <c r="I11" s="875"/>
      <c r="J11" s="876"/>
      <c r="K11" s="185">
        <v>1</v>
      </c>
      <c r="L11" s="908" t="s">
        <v>574</v>
      </c>
      <c r="M11" s="910"/>
      <c r="N11" s="908" t="s">
        <v>611</v>
      </c>
      <c r="O11" s="910"/>
      <c r="P11" s="908" t="s">
        <v>576</v>
      </c>
      <c r="Q11" s="910"/>
      <c r="R11" s="606" t="s">
        <v>269</v>
      </c>
      <c r="S11" s="606"/>
      <c r="T11" s="606"/>
      <c r="U11" s="908" t="s">
        <v>578</v>
      </c>
      <c r="V11" s="910"/>
      <c r="W11" s="908"/>
      <c r="X11" s="910"/>
      <c r="Y11" s="186"/>
      <c r="Z11" s="187"/>
      <c r="AA11" s="187"/>
      <c r="AB11" s="187"/>
      <c r="AC11" s="188"/>
      <c r="AD11" s="188"/>
      <c r="AE11" s="188"/>
      <c r="AF11" s="188">
        <v>0.09</v>
      </c>
      <c r="AG11" s="188"/>
      <c r="AH11" s="188"/>
      <c r="AI11" s="188"/>
      <c r="AJ11" s="188"/>
      <c r="AK11" s="908"/>
      <c r="AL11" s="909"/>
      <c r="AM11" s="909"/>
      <c r="AN11" s="909"/>
      <c r="AO11" s="910"/>
      <c r="AP11" s="2"/>
      <c r="AQ11" s="189">
        <f>IF(P11="材質劣化",2,IF(P11="漏水",3,1))</f>
        <v>2</v>
      </c>
    </row>
    <row r="12" spans="2:86" ht="12" customHeight="1" x14ac:dyDescent="0.15">
      <c r="B12" s="872"/>
      <c r="C12" s="877"/>
      <c r="D12" s="875"/>
      <c r="E12" s="875"/>
      <c r="F12" s="875"/>
      <c r="G12" s="875"/>
      <c r="H12" s="875"/>
      <c r="I12" s="875"/>
      <c r="J12" s="876"/>
      <c r="K12" s="185"/>
      <c r="L12" s="908"/>
      <c r="M12" s="910"/>
      <c r="N12" s="908"/>
      <c r="O12" s="910"/>
      <c r="P12" s="908"/>
      <c r="Q12" s="910"/>
      <c r="R12" s="606"/>
      <c r="S12" s="606"/>
      <c r="T12" s="606"/>
      <c r="U12" s="908"/>
      <c r="V12" s="910"/>
      <c r="W12" s="908"/>
      <c r="X12" s="910"/>
      <c r="Y12" s="186"/>
      <c r="Z12" s="187"/>
      <c r="AA12" s="187"/>
      <c r="AB12" s="187"/>
      <c r="AC12" s="188"/>
      <c r="AD12" s="188"/>
      <c r="AE12" s="188"/>
      <c r="AF12" s="188"/>
      <c r="AG12" s="188"/>
      <c r="AH12" s="188"/>
      <c r="AI12" s="188"/>
      <c r="AJ12" s="188"/>
      <c r="AK12" s="908"/>
      <c r="AL12" s="909"/>
      <c r="AM12" s="909"/>
      <c r="AN12" s="909"/>
      <c r="AO12" s="910"/>
      <c r="AP12" s="2"/>
      <c r="AQ12" s="189">
        <f>IF(P12="材質劣化",2,IF(P12="漏水",3,1))</f>
        <v>1</v>
      </c>
    </row>
    <row r="13" spans="2:86" ht="12" customHeight="1" x14ac:dyDescent="0.15">
      <c r="B13" s="872"/>
      <c r="C13" s="877"/>
      <c r="D13" s="875"/>
      <c r="E13" s="875"/>
      <c r="F13" s="875"/>
      <c r="G13" s="875"/>
      <c r="H13" s="875"/>
      <c r="I13" s="875"/>
      <c r="J13" s="876"/>
      <c r="K13" s="185"/>
      <c r="L13" s="908"/>
      <c r="M13" s="910"/>
      <c r="N13" s="908"/>
      <c r="O13" s="910"/>
      <c r="P13" s="908"/>
      <c r="Q13" s="910"/>
      <c r="R13" s="604"/>
      <c r="S13" s="620"/>
      <c r="T13" s="605"/>
      <c r="U13" s="908"/>
      <c r="V13" s="910"/>
      <c r="W13" s="908"/>
      <c r="X13" s="910"/>
      <c r="Y13" s="186"/>
      <c r="Z13" s="187"/>
      <c r="AA13" s="187"/>
      <c r="AB13" s="187"/>
      <c r="AC13" s="188"/>
      <c r="AD13" s="188"/>
      <c r="AE13" s="188"/>
      <c r="AF13" s="188"/>
      <c r="AG13" s="188"/>
      <c r="AH13" s="188"/>
      <c r="AI13" s="188"/>
      <c r="AJ13" s="188"/>
      <c r="AK13" s="908"/>
      <c r="AL13" s="909"/>
      <c r="AM13" s="909"/>
      <c r="AN13" s="909"/>
      <c r="AO13" s="910"/>
      <c r="AP13" s="2"/>
      <c r="AQ13" s="189">
        <f t="shared" ref="AQ13:AQ34" si="2">IF(P13="材質劣化",2,IF(P13="漏水",3,1))</f>
        <v>1</v>
      </c>
    </row>
    <row r="14" spans="2:86" ht="12" customHeight="1" x14ac:dyDescent="0.15">
      <c r="B14" s="872"/>
      <c r="C14" s="877"/>
      <c r="D14" s="875"/>
      <c r="E14" s="875"/>
      <c r="F14" s="875"/>
      <c r="G14" s="875"/>
      <c r="H14" s="875"/>
      <c r="I14" s="875"/>
      <c r="J14" s="876"/>
      <c r="K14" s="185"/>
      <c r="L14" s="908"/>
      <c r="M14" s="910"/>
      <c r="N14" s="908"/>
      <c r="O14" s="910"/>
      <c r="P14" s="908"/>
      <c r="Q14" s="910"/>
      <c r="R14" s="604"/>
      <c r="S14" s="620"/>
      <c r="T14" s="605"/>
      <c r="U14" s="908"/>
      <c r="V14" s="910"/>
      <c r="W14" s="908"/>
      <c r="X14" s="910"/>
      <c r="Y14" s="186"/>
      <c r="Z14" s="187"/>
      <c r="AA14" s="187"/>
      <c r="AB14" s="187"/>
      <c r="AC14" s="188"/>
      <c r="AD14" s="188"/>
      <c r="AE14" s="188"/>
      <c r="AF14" s="188"/>
      <c r="AG14" s="188"/>
      <c r="AH14" s="188"/>
      <c r="AI14" s="188"/>
      <c r="AJ14" s="188"/>
      <c r="AK14" s="908"/>
      <c r="AL14" s="909"/>
      <c r="AM14" s="909"/>
      <c r="AN14" s="909"/>
      <c r="AO14" s="910"/>
      <c r="AP14" s="2"/>
      <c r="AQ14" s="189">
        <f t="shared" si="2"/>
        <v>1</v>
      </c>
    </row>
    <row r="15" spans="2:86" ht="12" customHeight="1" x14ac:dyDescent="0.15">
      <c r="B15" s="872"/>
      <c r="C15" s="877"/>
      <c r="D15" s="875"/>
      <c r="E15" s="875"/>
      <c r="F15" s="875"/>
      <c r="G15" s="875"/>
      <c r="H15" s="875"/>
      <c r="I15" s="875"/>
      <c r="J15" s="876"/>
      <c r="K15" s="185"/>
      <c r="L15" s="908"/>
      <c r="M15" s="910"/>
      <c r="N15" s="908"/>
      <c r="O15" s="910"/>
      <c r="P15" s="908"/>
      <c r="Q15" s="910"/>
      <c r="R15" s="604"/>
      <c r="S15" s="620"/>
      <c r="T15" s="605"/>
      <c r="U15" s="908"/>
      <c r="V15" s="910"/>
      <c r="W15" s="908"/>
      <c r="X15" s="910"/>
      <c r="Y15" s="186"/>
      <c r="Z15" s="187"/>
      <c r="AA15" s="187"/>
      <c r="AB15" s="187"/>
      <c r="AC15" s="188"/>
      <c r="AD15" s="188"/>
      <c r="AE15" s="188"/>
      <c r="AF15" s="188"/>
      <c r="AG15" s="188"/>
      <c r="AH15" s="188"/>
      <c r="AI15" s="188"/>
      <c r="AJ15" s="188"/>
      <c r="AK15" s="908"/>
      <c r="AL15" s="909"/>
      <c r="AM15" s="909"/>
      <c r="AN15" s="909"/>
      <c r="AO15" s="910"/>
      <c r="AP15" s="2"/>
      <c r="AQ15" s="189">
        <f t="shared" si="2"/>
        <v>1</v>
      </c>
    </row>
    <row r="16" spans="2:86" ht="12" customHeight="1" x14ac:dyDescent="0.15">
      <c r="B16" s="872"/>
      <c r="C16" s="877"/>
      <c r="D16" s="875"/>
      <c r="E16" s="875"/>
      <c r="F16" s="875"/>
      <c r="G16" s="875"/>
      <c r="H16" s="875"/>
      <c r="I16" s="875"/>
      <c r="J16" s="876"/>
      <c r="K16" s="185"/>
      <c r="L16" s="908"/>
      <c r="M16" s="910"/>
      <c r="N16" s="908"/>
      <c r="O16" s="910"/>
      <c r="P16" s="908"/>
      <c r="Q16" s="910"/>
      <c r="R16" s="604"/>
      <c r="S16" s="620"/>
      <c r="T16" s="605"/>
      <c r="U16" s="908"/>
      <c r="V16" s="910"/>
      <c r="W16" s="908"/>
      <c r="X16" s="910"/>
      <c r="Y16" s="186"/>
      <c r="Z16" s="187"/>
      <c r="AA16" s="187"/>
      <c r="AB16" s="187"/>
      <c r="AC16" s="188"/>
      <c r="AD16" s="188"/>
      <c r="AE16" s="188"/>
      <c r="AF16" s="188"/>
      <c r="AG16" s="188"/>
      <c r="AH16" s="188"/>
      <c r="AI16" s="188"/>
      <c r="AJ16" s="188"/>
      <c r="AK16" s="908"/>
      <c r="AL16" s="909"/>
      <c r="AM16" s="909"/>
      <c r="AN16" s="909"/>
      <c r="AO16" s="910"/>
      <c r="AP16" s="2"/>
      <c r="AQ16" s="189">
        <f t="shared" si="2"/>
        <v>1</v>
      </c>
    </row>
    <row r="17" spans="2:46" ht="12" customHeight="1" x14ac:dyDescent="0.15">
      <c r="B17" s="872"/>
      <c r="C17" s="877"/>
      <c r="D17" s="875"/>
      <c r="E17" s="875"/>
      <c r="F17" s="875"/>
      <c r="G17" s="875"/>
      <c r="H17" s="875"/>
      <c r="I17" s="875"/>
      <c r="J17" s="876"/>
      <c r="K17" s="185"/>
      <c r="L17" s="908"/>
      <c r="M17" s="910"/>
      <c r="N17" s="908"/>
      <c r="O17" s="910"/>
      <c r="P17" s="908"/>
      <c r="Q17" s="910"/>
      <c r="R17" s="604"/>
      <c r="S17" s="620"/>
      <c r="T17" s="605"/>
      <c r="U17" s="908"/>
      <c r="V17" s="910"/>
      <c r="W17" s="908"/>
      <c r="X17" s="910"/>
      <c r="Y17" s="186"/>
      <c r="Z17" s="187"/>
      <c r="AA17" s="187"/>
      <c r="AB17" s="187"/>
      <c r="AC17" s="188"/>
      <c r="AD17" s="188"/>
      <c r="AE17" s="188"/>
      <c r="AF17" s="188"/>
      <c r="AG17" s="188"/>
      <c r="AH17" s="188"/>
      <c r="AI17" s="188"/>
      <c r="AJ17" s="188"/>
      <c r="AK17" s="908"/>
      <c r="AL17" s="909"/>
      <c r="AM17" s="909"/>
      <c r="AN17" s="909"/>
      <c r="AO17" s="910"/>
      <c r="AP17" s="2"/>
      <c r="AQ17" s="189">
        <f t="shared" si="2"/>
        <v>1</v>
      </c>
    </row>
    <row r="18" spans="2:46" ht="12" customHeight="1" x14ac:dyDescent="0.15">
      <c r="B18" s="872"/>
      <c r="C18" s="877"/>
      <c r="D18" s="875"/>
      <c r="E18" s="875"/>
      <c r="F18" s="875"/>
      <c r="G18" s="875"/>
      <c r="H18" s="875"/>
      <c r="I18" s="875"/>
      <c r="J18" s="876"/>
      <c r="K18" s="185"/>
      <c r="L18" s="908"/>
      <c r="M18" s="910"/>
      <c r="N18" s="908"/>
      <c r="O18" s="910"/>
      <c r="P18" s="908"/>
      <c r="Q18" s="910"/>
      <c r="R18" s="604"/>
      <c r="S18" s="620"/>
      <c r="T18" s="605"/>
      <c r="U18" s="908"/>
      <c r="V18" s="910"/>
      <c r="W18" s="908"/>
      <c r="X18" s="910"/>
      <c r="Y18" s="186"/>
      <c r="Z18" s="187"/>
      <c r="AA18" s="187"/>
      <c r="AB18" s="187"/>
      <c r="AC18" s="188"/>
      <c r="AD18" s="188"/>
      <c r="AE18" s="188"/>
      <c r="AF18" s="188"/>
      <c r="AG18" s="188"/>
      <c r="AH18" s="188"/>
      <c r="AI18" s="188"/>
      <c r="AJ18" s="188"/>
      <c r="AK18" s="908"/>
      <c r="AL18" s="909"/>
      <c r="AM18" s="909"/>
      <c r="AN18" s="909"/>
      <c r="AO18" s="910"/>
      <c r="AP18" s="2"/>
      <c r="AQ18" s="189">
        <f t="shared" si="2"/>
        <v>1</v>
      </c>
    </row>
    <row r="19" spans="2:46" ht="12" customHeight="1" x14ac:dyDescent="0.15">
      <c r="B19" s="872"/>
      <c r="C19" s="877"/>
      <c r="D19" s="875"/>
      <c r="E19" s="875"/>
      <c r="F19" s="875"/>
      <c r="G19" s="875"/>
      <c r="H19" s="875"/>
      <c r="I19" s="875"/>
      <c r="J19" s="876"/>
      <c r="K19" s="185"/>
      <c r="L19" s="908"/>
      <c r="M19" s="910"/>
      <c r="N19" s="908"/>
      <c r="O19" s="910"/>
      <c r="P19" s="908"/>
      <c r="Q19" s="910"/>
      <c r="R19" s="604"/>
      <c r="S19" s="620"/>
      <c r="T19" s="605"/>
      <c r="U19" s="908"/>
      <c r="V19" s="910"/>
      <c r="W19" s="908"/>
      <c r="X19" s="910"/>
      <c r="Y19" s="186"/>
      <c r="Z19" s="187"/>
      <c r="AA19" s="187"/>
      <c r="AB19" s="187"/>
      <c r="AC19" s="188"/>
      <c r="AD19" s="188"/>
      <c r="AE19" s="188"/>
      <c r="AF19" s="188"/>
      <c r="AG19" s="188"/>
      <c r="AH19" s="188"/>
      <c r="AI19" s="188"/>
      <c r="AJ19" s="188"/>
      <c r="AK19" s="908"/>
      <c r="AL19" s="909"/>
      <c r="AM19" s="909"/>
      <c r="AN19" s="909"/>
      <c r="AO19" s="910"/>
      <c r="AP19" s="2"/>
      <c r="AQ19" s="189">
        <f t="shared" si="2"/>
        <v>1</v>
      </c>
    </row>
    <row r="20" spans="2:46" ht="12" customHeight="1" x14ac:dyDescent="0.15">
      <c r="B20" s="872"/>
      <c r="C20" s="877"/>
      <c r="D20" s="875"/>
      <c r="E20" s="875"/>
      <c r="F20" s="875"/>
      <c r="G20" s="875"/>
      <c r="H20" s="875"/>
      <c r="I20" s="875"/>
      <c r="J20" s="876"/>
      <c r="K20" s="185"/>
      <c r="L20" s="908"/>
      <c r="M20" s="910"/>
      <c r="N20" s="908"/>
      <c r="O20" s="910"/>
      <c r="P20" s="908"/>
      <c r="Q20" s="910"/>
      <c r="R20" s="604"/>
      <c r="S20" s="620"/>
      <c r="T20" s="605"/>
      <c r="U20" s="908"/>
      <c r="V20" s="910"/>
      <c r="W20" s="908"/>
      <c r="X20" s="910"/>
      <c r="Y20" s="186"/>
      <c r="Z20" s="187"/>
      <c r="AA20" s="187"/>
      <c r="AB20" s="187"/>
      <c r="AC20" s="188"/>
      <c r="AD20" s="188"/>
      <c r="AE20" s="188"/>
      <c r="AF20" s="188"/>
      <c r="AG20" s="188"/>
      <c r="AH20" s="188"/>
      <c r="AI20" s="188"/>
      <c r="AJ20" s="188"/>
      <c r="AK20" s="908"/>
      <c r="AL20" s="909"/>
      <c r="AM20" s="909"/>
      <c r="AN20" s="909"/>
      <c r="AO20" s="910"/>
      <c r="AP20" s="2"/>
      <c r="AQ20" s="189">
        <f t="shared" si="2"/>
        <v>1</v>
      </c>
    </row>
    <row r="21" spans="2:46" ht="12" customHeight="1" x14ac:dyDescent="0.15">
      <c r="B21" s="872"/>
      <c r="C21" s="877"/>
      <c r="D21" s="875"/>
      <c r="E21" s="875"/>
      <c r="F21" s="875"/>
      <c r="G21" s="875"/>
      <c r="H21" s="875"/>
      <c r="I21" s="875"/>
      <c r="J21" s="876"/>
      <c r="K21" s="185"/>
      <c r="L21" s="908"/>
      <c r="M21" s="910"/>
      <c r="N21" s="908"/>
      <c r="O21" s="910"/>
      <c r="P21" s="908"/>
      <c r="Q21" s="910"/>
      <c r="R21" s="604"/>
      <c r="S21" s="620"/>
      <c r="T21" s="605"/>
      <c r="U21" s="908"/>
      <c r="V21" s="910"/>
      <c r="W21" s="908"/>
      <c r="X21" s="910"/>
      <c r="Y21" s="186"/>
      <c r="Z21" s="187"/>
      <c r="AA21" s="187"/>
      <c r="AB21" s="187"/>
      <c r="AC21" s="188"/>
      <c r="AD21" s="188"/>
      <c r="AE21" s="188"/>
      <c r="AF21" s="188"/>
      <c r="AG21" s="188"/>
      <c r="AH21" s="188"/>
      <c r="AI21" s="188"/>
      <c r="AJ21" s="188"/>
      <c r="AK21" s="908"/>
      <c r="AL21" s="909"/>
      <c r="AM21" s="909"/>
      <c r="AN21" s="909"/>
      <c r="AO21" s="910"/>
      <c r="AP21" s="2"/>
      <c r="AQ21" s="189">
        <f>IF(P21="材質劣化",2,IF(P21="漏水",3,1))</f>
        <v>1</v>
      </c>
    </row>
    <row r="22" spans="2:46" ht="12" customHeight="1" x14ac:dyDescent="0.15">
      <c r="B22" s="872"/>
      <c r="C22" s="877"/>
      <c r="D22" s="875"/>
      <c r="E22" s="875"/>
      <c r="F22" s="875"/>
      <c r="G22" s="875"/>
      <c r="H22" s="875"/>
      <c r="I22" s="875"/>
      <c r="J22" s="876"/>
      <c r="K22" s="185"/>
      <c r="L22" s="908"/>
      <c r="M22" s="910"/>
      <c r="N22" s="908"/>
      <c r="O22" s="910"/>
      <c r="P22" s="908"/>
      <c r="Q22" s="910"/>
      <c r="R22" s="604"/>
      <c r="S22" s="620"/>
      <c r="T22" s="605"/>
      <c r="U22" s="908"/>
      <c r="V22" s="910"/>
      <c r="W22" s="908"/>
      <c r="X22" s="910"/>
      <c r="Y22" s="186"/>
      <c r="Z22" s="187"/>
      <c r="AA22" s="187"/>
      <c r="AB22" s="187"/>
      <c r="AC22" s="188"/>
      <c r="AD22" s="188"/>
      <c r="AE22" s="188"/>
      <c r="AF22" s="188"/>
      <c r="AG22" s="188"/>
      <c r="AH22" s="188"/>
      <c r="AI22" s="188"/>
      <c r="AJ22" s="188"/>
      <c r="AK22" s="908"/>
      <c r="AL22" s="909"/>
      <c r="AM22" s="909"/>
      <c r="AN22" s="909"/>
      <c r="AO22" s="910"/>
      <c r="AP22" s="2"/>
      <c r="AQ22" s="189">
        <f t="shared" si="2"/>
        <v>1</v>
      </c>
    </row>
    <row r="23" spans="2:46" ht="12" customHeight="1" x14ac:dyDescent="0.15">
      <c r="B23" s="872"/>
      <c r="C23" s="877"/>
      <c r="D23" s="875"/>
      <c r="E23" s="875"/>
      <c r="F23" s="875"/>
      <c r="G23" s="875"/>
      <c r="H23" s="875"/>
      <c r="I23" s="875"/>
      <c r="J23" s="876"/>
      <c r="K23" s="185"/>
      <c r="L23" s="908"/>
      <c r="M23" s="910"/>
      <c r="N23" s="908"/>
      <c r="O23" s="910"/>
      <c r="P23" s="908"/>
      <c r="Q23" s="910"/>
      <c r="R23" s="604"/>
      <c r="S23" s="620"/>
      <c r="T23" s="605"/>
      <c r="U23" s="908"/>
      <c r="V23" s="910"/>
      <c r="W23" s="908"/>
      <c r="X23" s="910"/>
      <c r="Y23" s="186"/>
      <c r="Z23" s="187"/>
      <c r="AA23" s="187"/>
      <c r="AB23" s="187"/>
      <c r="AC23" s="188"/>
      <c r="AD23" s="188"/>
      <c r="AE23" s="188"/>
      <c r="AF23" s="188"/>
      <c r="AG23" s="188"/>
      <c r="AH23" s="188"/>
      <c r="AI23" s="188"/>
      <c r="AJ23" s="188"/>
      <c r="AK23" s="908"/>
      <c r="AL23" s="909"/>
      <c r="AM23" s="909"/>
      <c r="AN23" s="909"/>
      <c r="AO23" s="910"/>
      <c r="AP23" s="2"/>
      <c r="AQ23" s="189">
        <f t="shared" si="2"/>
        <v>1</v>
      </c>
    </row>
    <row r="24" spans="2:46" ht="12" customHeight="1" x14ac:dyDescent="0.15">
      <c r="B24" s="872"/>
      <c r="C24" s="877"/>
      <c r="D24" s="875"/>
      <c r="E24" s="875"/>
      <c r="F24" s="875"/>
      <c r="G24" s="875"/>
      <c r="H24" s="875"/>
      <c r="I24" s="875"/>
      <c r="J24" s="876"/>
      <c r="K24" s="185"/>
      <c r="L24" s="908"/>
      <c r="M24" s="910"/>
      <c r="N24" s="908"/>
      <c r="O24" s="910"/>
      <c r="P24" s="908"/>
      <c r="Q24" s="910"/>
      <c r="R24" s="604"/>
      <c r="S24" s="620"/>
      <c r="T24" s="605"/>
      <c r="U24" s="908"/>
      <c r="V24" s="910"/>
      <c r="W24" s="908"/>
      <c r="X24" s="910"/>
      <c r="Y24" s="186"/>
      <c r="Z24" s="187"/>
      <c r="AA24" s="187"/>
      <c r="AB24" s="187"/>
      <c r="AC24" s="188"/>
      <c r="AD24" s="188"/>
      <c r="AE24" s="188"/>
      <c r="AF24" s="188"/>
      <c r="AG24" s="188"/>
      <c r="AH24" s="188"/>
      <c r="AI24" s="188"/>
      <c r="AJ24" s="188"/>
      <c r="AK24" s="908"/>
      <c r="AL24" s="909"/>
      <c r="AM24" s="909"/>
      <c r="AN24" s="909"/>
      <c r="AO24" s="910"/>
      <c r="AP24" s="2"/>
      <c r="AQ24" s="189">
        <f t="shared" si="2"/>
        <v>1</v>
      </c>
    </row>
    <row r="25" spans="2:46" ht="12" customHeight="1" x14ac:dyDescent="0.15">
      <c r="B25" s="872"/>
      <c r="C25" s="877"/>
      <c r="D25" s="875"/>
      <c r="E25" s="875"/>
      <c r="F25" s="875"/>
      <c r="G25" s="875"/>
      <c r="H25" s="875"/>
      <c r="I25" s="875"/>
      <c r="J25" s="876"/>
      <c r="K25" s="185"/>
      <c r="L25" s="908"/>
      <c r="M25" s="910"/>
      <c r="N25" s="908"/>
      <c r="O25" s="910"/>
      <c r="P25" s="908"/>
      <c r="Q25" s="910"/>
      <c r="R25" s="604"/>
      <c r="S25" s="620"/>
      <c r="T25" s="605"/>
      <c r="U25" s="908"/>
      <c r="V25" s="910"/>
      <c r="W25" s="908"/>
      <c r="X25" s="910"/>
      <c r="Y25" s="186"/>
      <c r="Z25" s="187"/>
      <c r="AA25" s="187"/>
      <c r="AB25" s="187"/>
      <c r="AC25" s="188"/>
      <c r="AD25" s="188"/>
      <c r="AE25" s="188"/>
      <c r="AF25" s="188"/>
      <c r="AG25" s="188"/>
      <c r="AH25" s="188"/>
      <c r="AI25" s="188"/>
      <c r="AJ25" s="188"/>
      <c r="AK25" s="908"/>
      <c r="AL25" s="909"/>
      <c r="AM25" s="909"/>
      <c r="AN25" s="909"/>
      <c r="AO25" s="910"/>
      <c r="AP25" s="2"/>
      <c r="AQ25" s="189">
        <f t="shared" si="2"/>
        <v>1</v>
      </c>
    </row>
    <row r="26" spans="2:46" ht="12" customHeight="1" x14ac:dyDescent="0.15">
      <c r="B26" s="872"/>
      <c r="C26" s="877"/>
      <c r="D26" s="875"/>
      <c r="E26" s="875"/>
      <c r="F26" s="875"/>
      <c r="G26" s="875"/>
      <c r="H26" s="875"/>
      <c r="I26" s="875"/>
      <c r="J26" s="876"/>
      <c r="K26" s="185"/>
      <c r="L26" s="908"/>
      <c r="M26" s="910"/>
      <c r="N26" s="908"/>
      <c r="O26" s="910"/>
      <c r="P26" s="908"/>
      <c r="Q26" s="910"/>
      <c r="R26" s="604"/>
      <c r="S26" s="620"/>
      <c r="T26" s="605"/>
      <c r="U26" s="908"/>
      <c r="V26" s="910"/>
      <c r="W26" s="908"/>
      <c r="X26" s="910"/>
      <c r="Y26" s="186"/>
      <c r="Z26" s="187"/>
      <c r="AA26" s="187"/>
      <c r="AB26" s="187"/>
      <c r="AC26" s="188"/>
      <c r="AD26" s="188"/>
      <c r="AE26" s="188"/>
      <c r="AF26" s="188"/>
      <c r="AG26" s="188"/>
      <c r="AH26" s="188"/>
      <c r="AI26" s="188"/>
      <c r="AJ26" s="188"/>
      <c r="AK26" s="908"/>
      <c r="AL26" s="909"/>
      <c r="AM26" s="909"/>
      <c r="AN26" s="909"/>
      <c r="AO26" s="910"/>
      <c r="AP26" s="2"/>
      <c r="AQ26" s="189">
        <f t="shared" si="2"/>
        <v>1</v>
      </c>
    </row>
    <row r="27" spans="2:46" ht="12" customHeight="1" x14ac:dyDescent="0.15">
      <c r="B27" s="872"/>
      <c r="C27" s="877"/>
      <c r="D27" s="875"/>
      <c r="E27" s="875"/>
      <c r="F27" s="875"/>
      <c r="G27" s="875"/>
      <c r="H27" s="875"/>
      <c r="I27" s="875"/>
      <c r="J27" s="876"/>
      <c r="K27" s="185"/>
      <c r="L27" s="908"/>
      <c r="M27" s="910"/>
      <c r="N27" s="908"/>
      <c r="O27" s="910"/>
      <c r="P27" s="908"/>
      <c r="Q27" s="910"/>
      <c r="R27" s="604"/>
      <c r="S27" s="620"/>
      <c r="T27" s="605"/>
      <c r="U27" s="908"/>
      <c r="V27" s="910"/>
      <c r="W27" s="908"/>
      <c r="X27" s="910"/>
      <c r="Y27" s="186"/>
      <c r="Z27" s="187"/>
      <c r="AA27" s="187"/>
      <c r="AB27" s="187"/>
      <c r="AC27" s="188"/>
      <c r="AD27" s="188"/>
      <c r="AE27" s="188"/>
      <c r="AF27" s="188"/>
      <c r="AG27" s="188"/>
      <c r="AH27" s="188"/>
      <c r="AI27" s="188"/>
      <c r="AJ27" s="188"/>
      <c r="AK27" s="908"/>
      <c r="AL27" s="909"/>
      <c r="AM27" s="909"/>
      <c r="AN27" s="909"/>
      <c r="AO27" s="910"/>
      <c r="AP27" s="2"/>
      <c r="AQ27" s="189">
        <f t="shared" si="2"/>
        <v>1</v>
      </c>
    </row>
    <row r="28" spans="2:46" ht="12" customHeight="1" x14ac:dyDescent="0.15">
      <c r="B28" s="872"/>
      <c r="C28" s="877"/>
      <c r="D28" s="875"/>
      <c r="E28" s="875"/>
      <c r="F28" s="875"/>
      <c r="G28" s="875"/>
      <c r="H28" s="875"/>
      <c r="I28" s="875"/>
      <c r="J28" s="876"/>
      <c r="K28" s="185"/>
      <c r="L28" s="908"/>
      <c r="M28" s="910"/>
      <c r="N28" s="908"/>
      <c r="O28" s="910"/>
      <c r="P28" s="908"/>
      <c r="Q28" s="910"/>
      <c r="R28" s="604"/>
      <c r="S28" s="620"/>
      <c r="T28" s="605"/>
      <c r="U28" s="908"/>
      <c r="V28" s="910"/>
      <c r="W28" s="908"/>
      <c r="X28" s="910"/>
      <c r="Y28" s="186"/>
      <c r="Z28" s="187"/>
      <c r="AA28" s="187"/>
      <c r="AB28" s="187"/>
      <c r="AC28" s="188"/>
      <c r="AD28" s="188"/>
      <c r="AE28" s="188"/>
      <c r="AF28" s="188"/>
      <c r="AG28" s="188"/>
      <c r="AH28" s="188"/>
      <c r="AI28" s="188"/>
      <c r="AJ28" s="188"/>
      <c r="AK28" s="908"/>
      <c r="AL28" s="909"/>
      <c r="AM28" s="909"/>
      <c r="AN28" s="909"/>
      <c r="AO28" s="910"/>
      <c r="AP28" s="2"/>
      <c r="AQ28" s="189">
        <f t="shared" si="2"/>
        <v>1</v>
      </c>
    </row>
    <row r="29" spans="2:46" ht="12" customHeight="1" x14ac:dyDescent="0.15">
      <c r="B29" s="872"/>
      <c r="C29" s="877"/>
      <c r="D29" s="875"/>
      <c r="E29" s="875"/>
      <c r="F29" s="875"/>
      <c r="G29" s="875"/>
      <c r="H29" s="875"/>
      <c r="I29" s="875"/>
      <c r="J29" s="876"/>
      <c r="K29" s="185"/>
      <c r="L29" s="908"/>
      <c r="M29" s="910"/>
      <c r="N29" s="908"/>
      <c r="O29" s="910"/>
      <c r="P29" s="908"/>
      <c r="Q29" s="910"/>
      <c r="R29" s="604"/>
      <c r="S29" s="620"/>
      <c r="T29" s="605"/>
      <c r="U29" s="908"/>
      <c r="V29" s="910"/>
      <c r="W29" s="908"/>
      <c r="X29" s="910"/>
      <c r="Y29" s="186"/>
      <c r="Z29" s="187"/>
      <c r="AA29" s="187"/>
      <c r="AB29" s="187"/>
      <c r="AC29" s="188"/>
      <c r="AD29" s="188"/>
      <c r="AE29" s="188"/>
      <c r="AF29" s="188"/>
      <c r="AG29" s="188"/>
      <c r="AH29" s="188"/>
      <c r="AI29" s="188"/>
      <c r="AJ29" s="188"/>
      <c r="AK29" s="908"/>
      <c r="AL29" s="909"/>
      <c r="AM29" s="909"/>
      <c r="AN29" s="909"/>
      <c r="AO29" s="910"/>
      <c r="AP29" s="2"/>
      <c r="AQ29" s="189">
        <f t="shared" si="2"/>
        <v>1</v>
      </c>
    </row>
    <row r="30" spans="2:46" ht="12" customHeight="1" x14ac:dyDescent="0.15">
      <c r="B30" s="872"/>
      <c r="C30" s="877"/>
      <c r="D30" s="875"/>
      <c r="E30" s="875"/>
      <c r="F30" s="875"/>
      <c r="G30" s="875"/>
      <c r="H30" s="875"/>
      <c r="I30" s="875"/>
      <c r="J30" s="876"/>
      <c r="K30" s="185"/>
      <c r="L30" s="908"/>
      <c r="M30" s="910"/>
      <c r="N30" s="908"/>
      <c r="O30" s="910"/>
      <c r="P30" s="908"/>
      <c r="Q30" s="910"/>
      <c r="R30" s="604"/>
      <c r="S30" s="620"/>
      <c r="T30" s="605"/>
      <c r="U30" s="908"/>
      <c r="V30" s="910"/>
      <c r="W30" s="908"/>
      <c r="X30" s="910"/>
      <c r="Y30" s="186"/>
      <c r="Z30" s="187"/>
      <c r="AA30" s="187"/>
      <c r="AB30" s="187"/>
      <c r="AC30" s="188"/>
      <c r="AD30" s="188"/>
      <c r="AE30" s="188"/>
      <c r="AF30" s="188"/>
      <c r="AG30" s="188"/>
      <c r="AH30" s="188"/>
      <c r="AI30" s="188"/>
      <c r="AJ30" s="188"/>
      <c r="AK30" s="908"/>
      <c r="AL30" s="909"/>
      <c r="AM30" s="909"/>
      <c r="AN30" s="909"/>
      <c r="AO30" s="910"/>
      <c r="AP30" s="2"/>
      <c r="AQ30" s="189">
        <f t="shared" si="2"/>
        <v>1</v>
      </c>
    </row>
    <row r="31" spans="2:46" ht="12" customHeight="1" x14ac:dyDescent="0.15">
      <c r="B31" s="872"/>
      <c r="C31" s="877"/>
      <c r="D31" s="875"/>
      <c r="E31" s="875"/>
      <c r="F31" s="875"/>
      <c r="G31" s="875"/>
      <c r="H31" s="875"/>
      <c r="I31" s="875"/>
      <c r="J31" s="876"/>
      <c r="K31" s="185"/>
      <c r="L31" s="908"/>
      <c r="M31" s="910"/>
      <c r="N31" s="908"/>
      <c r="O31" s="910"/>
      <c r="P31" s="908"/>
      <c r="Q31" s="910"/>
      <c r="R31" s="604"/>
      <c r="S31" s="620"/>
      <c r="T31" s="605"/>
      <c r="U31" s="908"/>
      <c r="V31" s="910"/>
      <c r="W31" s="908"/>
      <c r="X31" s="910"/>
      <c r="Y31" s="186"/>
      <c r="Z31" s="187"/>
      <c r="AA31" s="187"/>
      <c r="AB31" s="187"/>
      <c r="AC31" s="188"/>
      <c r="AD31" s="188"/>
      <c r="AE31" s="188"/>
      <c r="AF31" s="188"/>
      <c r="AG31" s="188"/>
      <c r="AH31" s="188"/>
      <c r="AI31" s="188"/>
      <c r="AJ31" s="188"/>
      <c r="AK31" s="908"/>
      <c r="AL31" s="909"/>
      <c r="AM31" s="909"/>
      <c r="AN31" s="909"/>
      <c r="AO31" s="910"/>
      <c r="AP31" s="2"/>
      <c r="AQ31" s="189">
        <f t="shared" si="2"/>
        <v>1</v>
      </c>
    </row>
    <row r="32" spans="2:46" ht="12" customHeight="1" x14ac:dyDescent="0.15">
      <c r="B32" s="872"/>
      <c r="C32" s="877"/>
      <c r="D32" s="875"/>
      <c r="E32" s="875"/>
      <c r="F32" s="875"/>
      <c r="G32" s="875"/>
      <c r="H32" s="875"/>
      <c r="I32" s="875"/>
      <c r="J32" s="876"/>
      <c r="K32" s="185"/>
      <c r="L32" s="908"/>
      <c r="M32" s="910"/>
      <c r="N32" s="908"/>
      <c r="O32" s="910"/>
      <c r="P32" s="908"/>
      <c r="Q32" s="910"/>
      <c r="R32" s="604"/>
      <c r="S32" s="620"/>
      <c r="T32" s="605"/>
      <c r="U32" s="908"/>
      <c r="V32" s="910"/>
      <c r="W32" s="908"/>
      <c r="X32" s="910"/>
      <c r="Y32" s="186"/>
      <c r="Z32" s="187"/>
      <c r="AA32" s="187"/>
      <c r="AB32" s="187"/>
      <c r="AC32" s="188"/>
      <c r="AD32" s="188"/>
      <c r="AE32" s="188"/>
      <c r="AF32" s="188"/>
      <c r="AG32" s="188"/>
      <c r="AH32" s="188"/>
      <c r="AI32" s="188"/>
      <c r="AJ32" s="188"/>
      <c r="AK32" s="908"/>
      <c r="AL32" s="909"/>
      <c r="AM32" s="909"/>
      <c r="AN32" s="909"/>
      <c r="AO32" s="910"/>
      <c r="AP32" s="2"/>
      <c r="AQ32" s="189">
        <f t="shared" si="2"/>
        <v>1</v>
      </c>
      <c r="AS32" s="856"/>
      <c r="AT32" s="856"/>
    </row>
    <row r="33" spans="2:86" ht="12" customHeight="1" x14ac:dyDescent="0.15">
      <c r="B33" s="872"/>
      <c r="C33" s="877"/>
      <c r="D33" s="875"/>
      <c r="E33" s="875"/>
      <c r="F33" s="875"/>
      <c r="G33" s="875"/>
      <c r="H33" s="875"/>
      <c r="I33" s="875"/>
      <c r="J33" s="876"/>
      <c r="K33" s="185"/>
      <c r="L33" s="908"/>
      <c r="M33" s="910"/>
      <c r="N33" s="908"/>
      <c r="O33" s="910"/>
      <c r="P33" s="908"/>
      <c r="Q33" s="910"/>
      <c r="R33" s="604"/>
      <c r="S33" s="620"/>
      <c r="T33" s="605"/>
      <c r="U33" s="908"/>
      <c r="V33" s="910"/>
      <c r="W33" s="908"/>
      <c r="X33" s="910"/>
      <c r="Y33" s="186"/>
      <c r="Z33" s="187"/>
      <c r="AA33" s="187"/>
      <c r="AB33" s="187"/>
      <c r="AC33" s="188"/>
      <c r="AD33" s="188"/>
      <c r="AE33" s="188"/>
      <c r="AF33" s="188"/>
      <c r="AG33" s="188"/>
      <c r="AH33" s="188"/>
      <c r="AI33" s="188"/>
      <c r="AJ33" s="188"/>
      <c r="AK33" s="908"/>
      <c r="AL33" s="909"/>
      <c r="AM33" s="909"/>
      <c r="AN33" s="909"/>
      <c r="AO33" s="910"/>
      <c r="AP33" s="2"/>
      <c r="AQ33" s="189">
        <f t="shared" si="2"/>
        <v>1</v>
      </c>
      <c r="AS33" s="911"/>
      <c r="AT33" s="911"/>
    </row>
    <row r="34" spans="2:86" ht="12" customHeight="1" x14ac:dyDescent="0.15">
      <c r="B34" s="872"/>
      <c r="C34" s="877"/>
      <c r="D34" s="875"/>
      <c r="E34" s="875"/>
      <c r="F34" s="875"/>
      <c r="G34" s="875"/>
      <c r="H34" s="875"/>
      <c r="I34" s="875"/>
      <c r="J34" s="876"/>
      <c r="K34" s="185"/>
      <c r="L34" s="908"/>
      <c r="M34" s="910"/>
      <c r="N34" s="908"/>
      <c r="O34" s="910"/>
      <c r="P34" s="908"/>
      <c r="Q34" s="910"/>
      <c r="R34" s="604"/>
      <c r="S34" s="620"/>
      <c r="T34" s="605"/>
      <c r="U34" s="908"/>
      <c r="V34" s="910"/>
      <c r="W34" s="908"/>
      <c r="X34" s="910"/>
      <c r="Y34" s="186"/>
      <c r="Z34" s="187"/>
      <c r="AA34" s="187"/>
      <c r="AB34" s="187"/>
      <c r="AC34" s="188"/>
      <c r="AD34" s="188"/>
      <c r="AE34" s="188"/>
      <c r="AF34" s="188"/>
      <c r="AG34" s="188"/>
      <c r="AH34" s="188"/>
      <c r="AI34" s="188"/>
      <c r="AJ34" s="188"/>
      <c r="AK34" s="908"/>
      <c r="AL34" s="909"/>
      <c r="AM34" s="909"/>
      <c r="AN34" s="909"/>
      <c r="AO34" s="910"/>
      <c r="AP34" s="2"/>
      <c r="AQ34" s="189">
        <f t="shared" si="2"/>
        <v>1</v>
      </c>
      <c r="AS34" s="912"/>
      <c r="AT34" s="912"/>
    </row>
    <row r="35" spans="2:86" ht="12" customHeight="1" x14ac:dyDescent="0.15">
      <c r="B35" s="872"/>
      <c r="C35" s="877"/>
      <c r="D35" s="875"/>
      <c r="E35" s="875"/>
      <c r="F35" s="875"/>
      <c r="G35" s="875"/>
      <c r="H35" s="875"/>
      <c r="I35" s="875"/>
      <c r="J35" s="876"/>
      <c r="K35" s="913" t="s">
        <v>945</v>
      </c>
      <c r="L35" s="898" t="s">
        <v>946</v>
      </c>
      <c r="M35" s="898"/>
      <c r="N35" s="898"/>
      <c r="O35" s="898"/>
      <c r="P35" s="898"/>
      <c r="Q35" s="898"/>
      <c r="R35" s="898"/>
      <c r="S35" s="898"/>
      <c r="T35" s="898"/>
      <c r="U35" s="898"/>
      <c r="V35" s="898"/>
      <c r="W35" s="898"/>
      <c r="X35" s="898"/>
      <c r="Y35" s="884" t="s">
        <v>947</v>
      </c>
      <c r="Z35" s="885"/>
      <c r="AA35" s="885"/>
      <c r="AB35" s="886"/>
      <c r="AC35" s="190">
        <f t="shared" ref="AC35:AJ35" si="3">SUM(AC11:AC34)</f>
        <v>0</v>
      </c>
      <c r="AD35" s="190">
        <f t="shared" si="3"/>
        <v>0</v>
      </c>
      <c r="AE35" s="190">
        <f>SUM(AE11:AE34)</f>
        <v>0</v>
      </c>
      <c r="AF35" s="190">
        <f t="shared" si="3"/>
        <v>0.09</v>
      </c>
      <c r="AG35" s="190">
        <f t="shared" si="3"/>
        <v>0</v>
      </c>
      <c r="AH35" s="190">
        <f t="shared" si="3"/>
        <v>0</v>
      </c>
      <c r="AI35" s="190">
        <f t="shared" si="3"/>
        <v>0</v>
      </c>
      <c r="AJ35" s="191">
        <f t="shared" si="3"/>
        <v>0</v>
      </c>
      <c r="AK35" s="898" t="s">
        <v>948</v>
      </c>
      <c r="AL35" s="898"/>
      <c r="AM35" s="915" t="s">
        <v>949</v>
      </c>
      <c r="AN35" s="915"/>
      <c r="AO35" s="915"/>
      <c r="AP35" s="2"/>
    </row>
    <row r="36" spans="2:86" ht="12" customHeight="1" x14ac:dyDescent="0.15">
      <c r="B36" s="872"/>
      <c r="C36" s="877"/>
      <c r="D36" s="875"/>
      <c r="E36" s="875"/>
      <c r="F36" s="875"/>
      <c r="G36" s="875"/>
      <c r="H36" s="875"/>
      <c r="I36" s="875"/>
      <c r="J36" s="876"/>
      <c r="K36" s="914"/>
      <c r="L36" s="892" t="s">
        <v>950</v>
      </c>
      <c r="M36" s="899"/>
      <c r="N36" s="893"/>
      <c r="O36" s="892" t="s">
        <v>951</v>
      </c>
      <c r="P36" s="899"/>
      <c r="Q36" s="899"/>
      <c r="R36" s="899"/>
      <c r="S36" s="899"/>
      <c r="T36" s="899"/>
      <c r="U36" s="899"/>
      <c r="V36" s="899"/>
      <c r="W36" s="899"/>
      <c r="X36" s="893"/>
      <c r="Y36" s="183" t="s">
        <v>527</v>
      </c>
      <c r="Z36" s="184" t="s">
        <v>526</v>
      </c>
      <c r="AA36" s="184" t="s">
        <v>943</v>
      </c>
      <c r="AB36" s="184" t="s">
        <v>944</v>
      </c>
      <c r="AC36" s="184" t="s">
        <v>527</v>
      </c>
      <c r="AD36" s="184" t="s">
        <v>526</v>
      </c>
      <c r="AE36" s="184" t="s">
        <v>943</v>
      </c>
      <c r="AF36" s="184" t="s">
        <v>944</v>
      </c>
      <c r="AG36" s="184" t="s">
        <v>527</v>
      </c>
      <c r="AH36" s="184" t="s">
        <v>526</v>
      </c>
      <c r="AI36" s="184" t="s">
        <v>943</v>
      </c>
      <c r="AJ36" s="192" t="s">
        <v>944</v>
      </c>
      <c r="AK36" s="898"/>
      <c r="AL36" s="898"/>
      <c r="AM36" s="915"/>
      <c r="AN36" s="915"/>
      <c r="AO36" s="915"/>
      <c r="AP36" s="2"/>
    </row>
    <row r="37" spans="2:86" ht="14.25" customHeight="1" x14ac:dyDescent="0.15">
      <c r="B37" s="872"/>
      <c r="C37" s="877"/>
      <c r="D37" s="875"/>
      <c r="E37" s="875"/>
      <c r="F37" s="875"/>
      <c r="G37" s="875"/>
      <c r="H37" s="875"/>
      <c r="I37" s="875"/>
      <c r="J37" s="876"/>
      <c r="K37" s="914"/>
      <c r="L37" s="894"/>
      <c r="M37" s="903"/>
      <c r="N37" s="895"/>
      <c r="O37" s="894"/>
      <c r="P37" s="903"/>
      <c r="Q37" s="903"/>
      <c r="R37" s="903"/>
      <c r="S37" s="903"/>
      <c r="T37" s="903"/>
      <c r="U37" s="903"/>
      <c r="V37" s="903"/>
      <c r="W37" s="903"/>
      <c r="X37" s="895"/>
      <c r="Y37" s="916">
        <f>COUNTIF(Y11:Y34,"〇")</f>
        <v>0</v>
      </c>
      <c r="Z37" s="916">
        <f>COUNTIF(Z11:Z34,"〇")</f>
        <v>0</v>
      </c>
      <c r="AA37" s="916">
        <f>COUNTIF(AA11:AA34,"〇")</f>
        <v>0</v>
      </c>
      <c r="AB37" s="916">
        <f>COUNTIF(AB11:AB34,"〇")</f>
        <v>0</v>
      </c>
      <c r="AC37" s="916">
        <f>COUNTA(AC11:AC34)</f>
        <v>0</v>
      </c>
      <c r="AD37" s="916">
        <f t="shared" ref="AD37:AI37" si="4">COUNTA(AD11:AD34)</f>
        <v>0</v>
      </c>
      <c r="AE37" s="916">
        <f t="shared" si="4"/>
        <v>0</v>
      </c>
      <c r="AF37" s="916">
        <f t="shared" si="4"/>
        <v>1</v>
      </c>
      <c r="AG37" s="916">
        <f t="shared" si="4"/>
        <v>0</v>
      </c>
      <c r="AH37" s="916">
        <f t="shared" si="4"/>
        <v>0</v>
      </c>
      <c r="AI37" s="916">
        <f t="shared" si="4"/>
        <v>0</v>
      </c>
      <c r="AJ37" s="916">
        <f>COUNTA(AJ11:AJ34)</f>
        <v>0</v>
      </c>
      <c r="AK37" s="898"/>
      <c r="AL37" s="898"/>
      <c r="AM37" s="915"/>
      <c r="AN37" s="915"/>
      <c r="AO37" s="915"/>
      <c r="AP37" s="2"/>
    </row>
    <row r="38" spans="2:86" ht="14.25" customHeight="1" x14ac:dyDescent="0.15">
      <c r="B38" s="872"/>
      <c r="C38" s="877"/>
      <c r="D38" s="875"/>
      <c r="E38" s="875"/>
      <c r="F38" s="875"/>
      <c r="G38" s="875"/>
      <c r="H38" s="875"/>
      <c r="I38" s="875"/>
      <c r="J38" s="876"/>
      <c r="K38" s="914"/>
      <c r="L38" s="896"/>
      <c r="M38" s="900"/>
      <c r="N38" s="897"/>
      <c r="O38" s="896"/>
      <c r="P38" s="900"/>
      <c r="Q38" s="900"/>
      <c r="R38" s="900"/>
      <c r="S38" s="900"/>
      <c r="T38" s="900"/>
      <c r="U38" s="900"/>
      <c r="V38" s="900"/>
      <c r="W38" s="900"/>
      <c r="X38" s="897"/>
      <c r="Y38" s="916"/>
      <c r="Z38" s="916"/>
      <c r="AA38" s="916"/>
      <c r="AB38" s="916"/>
      <c r="AC38" s="916"/>
      <c r="AD38" s="916"/>
      <c r="AE38" s="916"/>
      <c r="AF38" s="916"/>
      <c r="AG38" s="916"/>
      <c r="AH38" s="916"/>
      <c r="AI38" s="916"/>
      <c r="AJ38" s="916"/>
      <c r="AK38" s="898"/>
      <c r="AL38" s="898"/>
      <c r="AM38" s="915"/>
      <c r="AN38" s="915"/>
      <c r="AO38" s="915"/>
      <c r="AP38" s="2"/>
    </row>
    <row r="39" spans="2:86" ht="12" customHeight="1" x14ac:dyDescent="0.15">
      <c r="B39" s="872"/>
      <c r="C39" s="877"/>
      <c r="D39" s="875"/>
      <c r="E39" s="875"/>
      <c r="F39" s="875"/>
      <c r="G39" s="875"/>
      <c r="H39" s="875"/>
      <c r="I39" s="875"/>
      <c r="J39" s="875"/>
      <c r="K39" s="924" t="s">
        <v>952</v>
      </c>
      <c r="L39" s="926"/>
      <c r="M39" s="926"/>
      <c r="N39" s="926"/>
      <c r="O39" s="926"/>
      <c r="P39" s="926"/>
      <c r="Q39" s="926"/>
      <c r="R39" s="926"/>
      <c r="S39" s="926"/>
      <c r="T39" s="926"/>
      <c r="U39" s="926"/>
      <c r="V39" s="926"/>
      <c r="W39" s="926"/>
      <c r="X39" s="926"/>
      <c r="Y39" s="926"/>
      <c r="Z39" s="926"/>
      <c r="AA39" s="926"/>
      <c r="AB39" s="926"/>
      <c r="AC39" s="926"/>
      <c r="AD39" s="926"/>
      <c r="AE39" s="926"/>
      <c r="AF39" s="926"/>
      <c r="AG39" s="926"/>
      <c r="AH39" s="926"/>
      <c r="AI39" s="926"/>
      <c r="AJ39" s="926"/>
      <c r="AK39" s="927"/>
      <c r="AL39" s="927"/>
      <c r="AM39" s="927"/>
      <c r="AN39" s="927"/>
      <c r="AO39" s="928"/>
      <c r="AP39" s="2"/>
    </row>
    <row r="40" spans="2:86" ht="12" customHeight="1" x14ac:dyDescent="0.15">
      <c r="B40" s="872"/>
      <c r="C40" s="877"/>
      <c r="D40" s="875"/>
      <c r="E40" s="875"/>
      <c r="F40" s="875"/>
      <c r="G40" s="875"/>
      <c r="H40" s="875"/>
      <c r="I40" s="875"/>
      <c r="J40" s="875"/>
      <c r="K40" s="925"/>
      <c r="L40" s="927"/>
      <c r="M40" s="927"/>
      <c r="N40" s="927"/>
      <c r="O40" s="927"/>
      <c r="P40" s="927"/>
      <c r="Q40" s="927"/>
      <c r="R40" s="927"/>
      <c r="S40" s="927"/>
      <c r="T40" s="927"/>
      <c r="U40" s="927"/>
      <c r="V40" s="927"/>
      <c r="W40" s="927"/>
      <c r="X40" s="927"/>
      <c r="Y40" s="927"/>
      <c r="Z40" s="927"/>
      <c r="AA40" s="927"/>
      <c r="AB40" s="927"/>
      <c r="AC40" s="927"/>
      <c r="AD40" s="927"/>
      <c r="AE40" s="927"/>
      <c r="AF40" s="927"/>
      <c r="AG40" s="927"/>
      <c r="AH40" s="927"/>
      <c r="AI40" s="927"/>
      <c r="AJ40" s="927"/>
      <c r="AK40" s="927"/>
      <c r="AL40" s="927"/>
      <c r="AM40" s="927"/>
      <c r="AN40" s="927"/>
      <c r="AO40" s="928"/>
      <c r="AP40" s="2"/>
    </row>
    <row r="41" spans="2:86" ht="12" customHeight="1" x14ac:dyDescent="0.15">
      <c r="B41" s="872"/>
      <c r="C41" s="877"/>
      <c r="D41" s="875"/>
      <c r="E41" s="875"/>
      <c r="F41" s="875"/>
      <c r="G41" s="875"/>
      <c r="H41" s="875"/>
      <c r="I41" s="875"/>
      <c r="J41" s="875"/>
      <c r="K41" s="925"/>
      <c r="L41" s="927"/>
      <c r="M41" s="927"/>
      <c r="N41" s="927"/>
      <c r="O41" s="927"/>
      <c r="P41" s="927"/>
      <c r="Q41" s="927"/>
      <c r="R41" s="927"/>
      <c r="S41" s="927"/>
      <c r="T41" s="927"/>
      <c r="U41" s="927"/>
      <c r="V41" s="927"/>
      <c r="W41" s="927"/>
      <c r="X41" s="927"/>
      <c r="Y41" s="927"/>
      <c r="Z41" s="927"/>
      <c r="AA41" s="927"/>
      <c r="AB41" s="927"/>
      <c r="AC41" s="927"/>
      <c r="AD41" s="927"/>
      <c r="AE41" s="927"/>
      <c r="AF41" s="927"/>
      <c r="AG41" s="927"/>
      <c r="AH41" s="927"/>
      <c r="AI41" s="927"/>
      <c r="AJ41" s="927"/>
      <c r="AK41" s="927"/>
      <c r="AL41" s="927"/>
      <c r="AM41" s="927"/>
      <c r="AN41" s="927"/>
      <c r="AO41" s="928"/>
      <c r="AP41" s="2"/>
    </row>
    <row r="42" spans="2:86" ht="12" customHeight="1" x14ac:dyDescent="0.15">
      <c r="B42" s="872"/>
      <c r="C42" s="877"/>
      <c r="D42" s="875"/>
      <c r="E42" s="875"/>
      <c r="F42" s="875"/>
      <c r="G42" s="875"/>
      <c r="H42" s="875"/>
      <c r="I42" s="875"/>
      <c r="J42" s="875"/>
      <c r="K42" s="925"/>
      <c r="L42" s="929"/>
      <c r="M42" s="929"/>
      <c r="N42" s="929"/>
      <c r="O42" s="929"/>
      <c r="P42" s="929"/>
      <c r="Q42" s="929"/>
      <c r="R42" s="929"/>
      <c r="S42" s="929"/>
      <c r="T42" s="929"/>
      <c r="U42" s="929"/>
      <c r="V42" s="929"/>
      <c r="W42" s="929"/>
      <c r="X42" s="929"/>
      <c r="Y42" s="929"/>
      <c r="Z42" s="929"/>
      <c r="AA42" s="929"/>
      <c r="AB42" s="929"/>
      <c r="AC42" s="929"/>
      <c r="AD42" s="929"/>
      <c r="AE42" s="929"/>
      <c r="AF42" s="929"/>
      <c r="AG42" s="929"/>
      <c r="AH42" s="929"/>
      <c r="AI42" s="929"/>
      <c r="AJ42" s="929"/>
      <c r="AK42" s="929"/>
      <c r="AL42" s="929"/>
      <c r="AM42" s="929"/>
      <c r="AN42" s="929"/>
      <c r="AO42" s="930"/>
      <c r="AP42" s="172"/>
      <c r="CD42" s="2"/>
      <c r="CE42" s="2"/>
      <c r="CF42" s="2"/>
      <c r="CG42" s="2"/>
      <c r="CH42" s="2"/>
    </row>
    <row r="43" spans="2:86" ht="12" customHeight="1" x14ac:dyDescent="0.15">
      <c r="B43" s="872"/>
      <c r="C43" s="877"/>
      <c r="D43" s="875"/>
      <c r="E43" s="875"/>
      <c r="F43" s="875"/>
      <c r="G43" s="875"/>
      <c r="H43" s="875"/>
      <c r="I43" s="875"/>
      <c r="J43" s="876"/>
      <c r="K43" s="917" t="s">
        <v>953</v>
      </c>
      <c r="L43" s="917"/>
      <c r="M43" s="917"/>
      <c r="N43" s="917"/>
      <c r="O43" s="917"/>
      <c r="P43" s="917"/>
      <c r="Q43" s="917"/>
      <c r="R43" s="917"/>
      <c r="S43" s="917"/>
      <c r="T43" s="917"/>
      <c r="U43" s="917"/>
      <c r="V43" s="917"/>
      <c r="W43" s="917"/>
      <c r="X43" s="917"/>
      <c r="Y43" s="917"/>
      <c r="Z43" s="917"/>
      <c r="AA43" s="917"/>
      <c r="AB43" s="917"/>
      <c r="AC43" s="917"/>
      <c r="AD43" s="917"/>
      <c r="AE43" s="917"/>
      <c r="AF43" s="917"/>
      <c r="AG43" s="917"/>
      <c r="AH43" s="917"/>
      <c r="AI43" s="917"/>
      <c r="AJ43" s="917"/>
      <c r="AK43" s="917"/>
      <c r="AL43" s="917"/>
      <c r="AM43" s="917"/>
      <c r="AN43" s="917"/>
      <c r="AO43" s="917"/>
      <c r="AP43" s="172"/>
      <c r="CD43" s="2"/>
      <c r="CE43" s="2"/>
      <c r="CF43" s="2"/>
      <c r="CG43" s="2"/>
      <c r="CH43" s="2"/>
    </row>
    <row r="44" spans="2:86" ht="12" customHeight="1" x14ac:dyDescent="0.15">
      <c r="B44" s="872"/>
      <c r="C44" s="877"/>
      <c r="D44" s="875"/>
      <c r="E44" s="875"/>
      <c r="F44" s="875"/>
      <c r="G44" s="875"/>
      <c r="H44" s="875"/>
      <c r="I44" s="875"/>
      <c r="J44" s="876"/>
      <c r="K44" s="918" t="s">
        <v>954</v>
      </c>
      <c r="L44" s="919"/>
      <c r="M44" s="919"/>
      <c r="N44" s="919"/>
      <c r="O44" s="919"/>
      <c r="P44" s="919"/>
      <c r="Q44" s="919"/>
      <c r="R44" s="919"/>
      <c r="S44" s="919"/>
      <c r="T44" s="919"/>
      <c r="U44" s="919"/>
      <c r="V44" s="919"/>
      <c r="W44" s="919"/>
      <c r="X44" s="919"/>
      <c r="Y44" s="919"/>
      <c r="Z44" s="919"/>
      <c r="AA44" s="919"/>
      <c r="AB44" s="919"/>
      <c r="AC44" s="919"/>
      <c r="AD44" s="919"/>
      <c r="AE44" s="919"/>
      <c r="AF44" s="919"/>
      <c r="AG44" s="919"/>
      <c r="AH44" s="919"/>
      <c r="AI44" s="919"/>
      <c r="AJ44" s="919"/>
      <c r="AK44" s="919"/>
      <c r="AL44" s="919"/>
      <c r="AM44" s="919"/>
      <c r="AN44" s="919"/>
      <c r="AO44" s="920"/>
      <c r="AP44" s="172"/>
      <c r="CD44" s="2"/>
      <c r="CE44" s="2"/>
      <c r="CF44" s="2"/>
      <c r="CG44" s="2"/>
      <c r="CH44" s="2"/>
    </row>
    <row r="45" spans="2:86" ht="12" customHeight="1" x14ac:dyDescent="0.15">
      <c r="B45" s="480"/>
      <c r="C45" s="878"/>
      <c r="D45" s="879"/>
      <c r="E45" s="879"/>
      <c r="F45" s="879"/>
      <c r="G45" s="879"/>
      <c r="H45" s="879"/>
      <c r="I45" s="879"/>
      <c r="J45" s="880"/>
      <c r="K45" s="921" t="s">
        <v>955</v>
      </c>
      <c r="L45" s="922"/>
      <c r="M45" s="922"/>
      <c r="N45" s="922"/>
      <c r="O45" s="922"/>
      <c r="P45" s="922"/>
      <c r="Q45" s="922"/>
      <c r="R45" s="922"/>
      <c r="S45" s="922"/>
      <c r="T45" s="922"/>
      <c r="U45" s="922"/>
      <c r="V45" s="922"/>
      <c r="W45" s="922"/>
      <c r="X45" s="922"/>
      <c r="Y45" s="922"/>
      <c r="Z45" s="922"/>
      <c r="AA45" s="922"/>
      <c r="AB45" s="922"/>
      <c r="AC45" s="922"/>
      <c r="AD45" s="922"/>
      <c r="AE45" s="922"/>
      <c r="AF45" s="922"/>
      <c r="AG45" s="922"/>
      <c r="AH45" s="922"/>
      <c r="AI45" s="922"/>
      <c r="AJ45" s="922"/>
      <c r="AK45" s="922"/>
      <c r="AL45" s="922"/>
      <c r="AM45" s="922"/>
      <c r="AN45" s="922"/>
      <c r="AO45" s="923"/>
      <c r="AP45" s="172"/>
      <c r="CD45" s="2"/>
      <c r="CE45" s="2"/>
      <c r="CF45" s="2"/>
      <c r="CG45" s="2"/>
      <c r="CH45" s="2"/>
    </row>
    <row r="46" spans="2:86" ht="12" customHeight="1" x14ac:dyDescent="0.2">
      <c r="B46" s="159" t="s">
        <v>956</v>
      </c>
      <c r="C46" s="181"/>
      <c r="D46" s="181"/>
      <c r="E46" s="181"/>
      <c r="F46" s="181"/>
      <c r="G46" s="181"/>
      <c r="H46" s="181"/>
      <c r="I46" s="181"/>
      <c r="J46" s="181"/>
      <c r="K46" s="193"/>
      <c r="L46" s="193"/>
      <c r="M46" s="193"/>
      <c r="N46" s="193"/>
      <c r="O46" s="193"/>
      <c r="P46" s="193"/>
      <c r="Q46" s="193"/>
      <c r="R46" s="193"/>
      <c r="S46" s="193"/>
      <c r="T46" s="193"/>
      <c r="U46" s="193"/>
      <c r="V46" s="193"/>
      <c r="W46" s="193"/>
      <c r="X46" s="193"/>
      <c r="Y46" s="193"/>
      <c r="Z46" s="193"/>
      <c r="AA46" s="193"/>
      <c r="AB46" s="193"/>
      <c r="AC46" s="193"/>
      <c r="AD46" s="193"/>
      <c r="AE46" s="193"/>
      <c r="AF46" s="193"/>
      <c r="AG46" s="193"/>
      <c r="AH46" s="193"/>
      <c r="AI46" s="193"/>
      <c r="AJ46" s="193"/>
      <c r="AK46" s="193"/>
      <c r="AL46" s="193"/>
      <c r="AM46" s="193"/>
      <c r="AN46" s="193"/>
      <c r="AO46" s="193"/>
      <c r="AP46" s="172"/>
      <c r="CD46" s="2"/>
      <c r="CE46" s="2"/>
      <c r="CF46" s="2"/>
      <c r="CG46" s="2"/>
      <c r="CH46" s="2"/>
    </row>
    <row r="47" spans="2:86" s="159" customFormat="1" ht="12" customHeight="1" x14ac:dyDescent="0.15">
      <c r="B47" s="2" t="s">
        <v>957</v>
      </c>
      <c r="AP47" s="172"/>
      <c r="AQ47" s="172"/>
      <c r="AR47" s="172"/>
      <c r="AS47" s="172"/>
      <c r="AT47" s="172"/>
      <c r="AU47" s="172"/>
      <c r="AV47" s="172"/>
      <c r="AW47" s="172"/>
      <c r="AX47" s="172"/>
      <c r="AY47" s="172"/>
      <c r="AZ47" s="172"/>
      <c r="BA47" s="172"/>
      <c r="BB47" s="172"/>
      <c r="BC47" s="172"/>
      <c r="BD47" s="172"/>
      <c r="BE47" s="172"/>
      <c r="BF47" s="172"/>
      <c r="BG47" s="172"/>
      <c r="BH47" s="172"/>
      <c r="BI47" s="172"/>
      <c r="BJ47" s="172"/>
      <c r="BK47" s="172"/>
      <c r="BL47" s="172"/>
      <c r="BM47" s="172"/>
      <c r="BN47" s="172"/>
      <c r="BO47" s="172"/>
      <c r="BP47" s="172"/>
      <c r="BQ47" s="172"/>
      <c r="BR47" s="172"/>
      <c r="BS47" s="172"/>
      <c r="BT47" s="172"/>
      <c r="BU47" s="172"/>
      <c r="BV47" s="172"/>
      <c r="BW47" s="172"/>
      <c r="BX47" s="172"/>
      <c r="BY47" s="172"/>
      <c r="BZ47" s="172"/>
      <c r="CA47" s="172"/>
      <c r="CB47" s="172"/>
      <c r="CC47" s="172"/>
    </row>
    <row r="48" spans="2:86" ht="12" customHeight="1" x14ac:dyDescent="0.15">
      <c r="B48" s="2" t="s">
        <v>958</v>
      </c>
      <c r="AP48" s="172"/>
      <c r="CD48" s="2"/>
      <c r="CE48" s="2"/>
      <c r="CF48" s="2"/>
      <c r="CG48" s="2"/>
      <c r="CH48" s="2"/>
    </row>
    <row r="49" spans="2:86" ht="12" customHeight="1" x14ac:dyDescent="0.15">
      <c r="B49" s="2" t="s">
        <v>959</v>
      </c>
      <c r="AP49" s="172"/>
      <c r="CD49" s="2"/>
      <c r="CE49" s="2"/>
      <c r="CF49" s="2"/>
      <c r="CG49" s="2"/>
      <c r="CH49" s="2"/>
    </row>
    <row r="50" spans="2:86" ht="12" customHeight="1" x14ac:dyDescent="0.15">
      <c r="B50" s="2" t="s">
        <v>960</v>
      </c>
    </row>
    <row r="51" spans="2:86" ht="12" customHeight="1" x14ac:dyDescent="0.15">
      <c r="B51" s="2" t="s">
        <v>961</v>
      </c>
    </row>
    <row r="52" spans="2:86" ht="12" customHeight="1" x14ac:dyDescent="0.15">
      <c r="B52" s="2" t="s">
        <v>962</v>
      </c>
    </row>
    <row r="53" spans="2:86" x14ac:dyDescent="0.15">
      <c r="B53" s="2" t="s">
        <v>963</v>
      </c>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9"/>
  <conditionalFormatting sqref="Y11:AB34 AG11:AJ34">
    <cfRule type="expression" dxfId="170" priority="3">
      <formula>$AQ11=2</formula>
    </cfRule>
  </conditionalFormatting>
  <conditionalFormatting sqref="Y11:AF34">
    <cfRule type="expression" dxfId="169" priority="2">
      <formula>$AQ11=3</formula>
    </cfRule>
  </conditionalFormatting>
  <conditionalFormatting sqref="AC11:AJ34">
    <cfRule type="expression" dxfId="168" priority="1">
      <formula>$AQ11=1</formula>
    </cfRule>
  </conditionalFormatting>
  <dataValidations count="2">
    <dataValidation type="list" allowBlank="1" showInputMessage="1" showErrorMessage="1" sqref="N11:O34" xr:uid="{BE701794-3D81-485E-8C37-6379FCE579D6}">
      <formula1>INDIRECT(L11)</formula1>
    </dataValidation>
    <dataValidation type="list" allowBlank="1" showInputMessage="1" showErrorMessage="1" sqref="Y11:AB34" xr:uid="{D60ABB38-0FB5-4A43-817C-7DD2CA6EEAD4}">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1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4E2333-0CB4-4D13-8C85-07A820454B6A}">
  <sheetPr codeName="Sheet172"/>
  <dimension ref="B1:CH53"/>
  <sheetViews>
    <sheetView showGridLines="0" showZeros="0" view="pageBreakPreview" zoomScale="85" zoomScaleNormal="85" zoomScaleSheetLayoutView="85"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1" customWidth="1"/>
    <col min="43" max="86" width="4.125" style="172" customWidth="1"/>
    <col min="87" max="99" width="8" style="2" customWidth="1"/>
    <col min="100" max="110" width="9" style="2"/>
    <col min="111" max="111" width="14" style="2" bestFit="1" customWidth="1"/>
    <col min="112" max="16384" width="9" style="2"/>
  </cols>
  <sheetData>
    <row r="1" spans="2:86" ht="12" customHeight="1" x14ac:dyDescent="0.15">
      <c r="AU1" s="860" t="s">
        <v>909</v>
      </c>
      <c r="AV1" s="861" t="s">
        <v>910</v>
      </c>
      <c r="AW1" s="861"/>
      <c r="AX1" s="861"/>
      <c r="AY1" s="855" t="s">
        <v>911</v>
      </c>
      <c r="AZ1" s="855"/>
      <c r="BA1" s="855"/>
      <c r="BB1" s="855"/>
      <c r="BC1" s="855"/>
      <c r="BD1" s="855"/>
      <c r="BE1" s="855"/>
      <c r="BF1" s="855"/>
      <c r="BG1" s="855"/>
      <c r="BH1" s="855"/>
      <c r="BI1" s="855"/>
      <c r="BJ1" s="855"/>
      <c r="BK1" s="855" t="s">
        <v>912</v>
      </c>
      <c r="BL1" s="855"/>
      <c r="BM1" s="855"/>
      <c r="BN1" s="855"/>
      <c r="BO1" s="855"/>
      <c r="BP1" s="855"/>
      <c r="BQ1" s="855"/>
      <c r="BR1" s="855"/>
      <c r="BS1" s="855"/>
      <c r="BT1" s="855"/>
      <c r="BU1" s="855"/>
      <c r="BV1" s="855"/>
      <c r="BW1" s="857"/>
      <c r="BX1" s="857"/>
      <c r="BY1" s="857"/>
      <c r="BZ1" s="857"/>
      <c r="CA1" s="857"/>
      <c r="CB1" s="857"/>
      <c r="CC1" s="857"/>
      <c r="CD1" s="857"/>
      <c r="CE1" s="857"/>
      <c r="CF1" s="857"/>
      <c r="CG1" s="857"/>
      <c r="CH1" s="857"/>
    </row>
    <row r="2" spans="2:86" ht="8.25" customHeight="1" x14ac:dyDescent="0.15">
      <c r="AU2" s="860"/>
      <c r="AV2" s="861" t="s">
        <v>913</v>
      </c>
      <c r="AW2" s="862" t="s">
        <v>914</v>
      </c>
      <c r="AX2" s="862" t="s">
        <v>915</v>
      </c>
      <c r="AY2" s="855" t="s">
        <v>916</v>
      </c>
      <c r="AZ2" s="855"/>
      <c r="BA2" s="855"/>
      <c r="BB2" s="855"/>
      <c r="BC2" s="855"/>
      <c r="BD2" s="855"/>
      <c r="BE2" s="855"/>
      <c r="BF2" s="855"/>
      <c r="BG2" s="855"/>
      <c r="BH2" s="855"/>
      <c r="BI2" s="855"/>
      <c r="BJ2" s="855"/>
      <c r="BK2" s="855" t="s">
        <v>917</v>
      </c>
      <c r="BL2" s="855"/>
      <c r="BM2" s="855"/>
      <c r="BN2" s="855"/>
      <c r="BO2" s="855" t="s">
        <v>918</v>
      </c>
      <c r="BP2" s="855"/>
      <c r="BQ2" s="855"/>
      <c r="BR2" s="855"/>
      <c r="BS2" s="855"/>
      <c r="BT2" s="855"/>
      <c r="BU2" s="855"/>
      <c r="BV2" s="855"/>
      <c r="BW2" s="856"/>
      <c r="BX2" s="856"/>
      <c r="BY2" s="856"/>
      <c r="BZ2" s="856"/>
      <c r="CA2" s="857"/>
      <c r="CB2" s="857"/>
      <c r="CC2" s="857"/>
      <c r="CD2" s="857"/>
      <c r="CE2" s="857"/>
      <c r="CF2" s="857"/>
      <c r="CG2" s="857"/>
      <c r="CH2" s="857"/>
    </row>
    <row r="3" spans="2:86" ht="24.95" customHeight="1" x14ac:dyDescent="0.15">
      <c r="B3" s="568" t="s">
        <v>919</v>
      </c>
      <c r="C3" s="858"/>
      <c r="D3" s="858"/>
      <c r="E3" s="859"/>
      <c r="F3" s="859"/>
      <c r="G3" s="859"/>
      <c r="H3" s="859"/>
      <c r="I3" s="859"/>
      <c r="J3" s="859"/>
      <c r="K3" s="858"/>
      <c r="L3" s="858"/>
      <c r="M3" s="858"/>
      <c r="N3" s="858"/>
      <c r="O3" s="858"/>
      <c r="P3" s="858"/>
      <c r="Q3" s="858"/>
      <c r="R3" s="858"/>
      <c r="S3" s="858"/>
      <c r="T3" s="858"/>
      <c r="U3" s="858"/>
      <c r="V3" s="858"/>
      <c r="W3" s="858"/>
      <c r="X3" s="858"/>
      <c r="Y3" s="858"/>
      <c r="Z3" s="858"/>
      <c r="AA3" s="858"/>
      <c r="AB3" s="858"/>
      <c r="AC3" s="858"/>
      <c r="AD3" s="858"/>
      <c r="AE3" s="858"/>
      <c r="AF3" s="858"/>
      <c r="AG3" s="858"/>
      <c r="AH3" s="858"/>
      <c r="AI3" s="858"/>
      <c r="AJ3" s="858"/>
      <c r="AK3" s="858"/>
      <c r="AL3" s="858"/>
      <c r="AM3" s="858"/>
      <c r="AN3" s="858"/>
      <c r="AO3" s="858"/>
      <c r="AU3" s="860"/>
      <c r="AV3" s="861"/>
      <c r="AW3" s="862"/>
      <c r="AX3" s="862"/>
      <c r="AY3" s="855" t="s">
        <v>920</v>
      </c>
      <c r="AZ3" s="855"/>
      <c r="BA3" s="855"/>
      <c r="BB3" s="855"/>
      <c r="BC3" s="855" t="s">
        <v>921</v>
      </c>
      <c r="BD3" s="855"/>
      <c r="BE3" s="855"/>
      <c r="BF3" s="855"/>
      <c r="BG3" s="855" t="s">
        <v>922</v>
      </c>
      <c r="BH3" s="855"/>
      <c r="BI3" s="855"/>
      <c r="BJ3" s="855"/>
      <c r="BK3" s="855" t="s">
        <v>923</v>
      </c>
      <c r="BL3" s="855"/>
      <c r="BM3" s="855"/>
      <c r="BN3" s="855"/>
      <c r="BO3" s="855" t="s">
        <v>921</v>
      </c>
      <c r="BP3" s="855"/>
      <c r="BQ3" s="855"/>
      <c r="BR3" s="855"/>
      <c r="BS3" s="855" t="s">
        <v>922</v>
      </c>
      <c r="BT3" s="855"/>
      <c r="BU3" s="855"/>
      <c r="BV3" s="855"/>
      <c r="BW3" s="857"/>
      <c r="BX3" s="857"/>
      <c r="BY3" s="857"/>
      <c r="BZ3" s="857"/>
      <c r="CA3" s="857"/>
      <c r="CB3" s="857"/>
      <c r="CC3" s="857"/>
      <c r="CD3" s="857"/>
      <c r="CE3" s="857"/>
      <c r="CF3" s="857"/>
      <c r="CG3" s="857"/>
      <c r="CH3" s="857"/>
    </row>
    <row r="4" spans="2:86" ht="18" customHeight="1" x14ac:dyDescent="0.15">
      <c r="B4" s="401" t="s">
        <v>8</v>
      </c>
      <c r="C4" s="401"/>
      <c r="D4" s="401"/>
      <c r="E4" s="624" t="s">
        <v>542</v>
      </c>
      <c r="F4" s="625"/>
      <c r="G4" s="625"/>
      <c r="H4" s="625"/>
      <c r="I4" s="625"/>
      <c r="J4" s="626"/>
      <c r="K4" s="496" t="s">
        <v>9</v>
      </c>
      <c r="L4" s="496"/>
      <c r="M4" s="496"/>
      <c r="N4" s="648" t="s">
        <v>543</v>
      </c>
      <c r="O4" s="648"/>
      <c r="P4" s="648"/>
      <c r="Q4" s="648"/>
      <c r="R4" s="648"/>
      <c r="S4" s="648"/>
      <c r="T4" s="498" t="s">
        <v>924</v>
      </c>
      <c r="U4" s="499"/>
      <c r="V4" s="499"/>
      <c r="W4" s="499"/>
      <c r="X4" s="500"/>
      <c r="Y4" s="870" t="s">
        <v>545</v>
      </c>
      <c r="Z4" s="870"/>
      <c r="AA4" s="870"/>
      <c r="AB4" s="870"/>
      <c r="AC4" s="870"/>
      <c r="AD4" s="870"/>
      <c r="AE4" s="870"/>
      <c r="AF4" s="870"/>
      <c r="AG4" s="498" t="s">
        <v>546</v>
      </c>
      <c r="AH4" s="499"/>
      <c r="AI4" s="499"/>
      <c r="AJ4" s="500"/>
      <c r="AK4" s="863">
        <v>45621</v>
      </c>
      <c r="AL4" s="864"/>
      <c r="AM4" s="864"/>
      <c r="AN4" s="864"/>
      <c r="AO4" s="865"/>
      <c r="AU4" s="860"/>
      <c r="AV4" s="861"/>
      <c r="AW4" s="862"/>
      <c r="AX4" s="862"/>
      <c r="AY4" s="173" t="s">
        <v>925</v>
      </c>
      <c r="AZ4" s="173" t="s">
        <v>926</v>
      </c>
      <c r="BA4" s="173" t="s">
        <v>927</v>
      </c>
      <c r="BB4" s="173" t="s">
        <v>928</v>
      </c>
      <c r="BC4" s="173" t="s">
        <v>925</v>
      </c>
      <c r="BD4" s="173" t="s">
        <v>926</v>
      </c>
      <c r="BE4" s="173" t="s">
        <v>927</v>
      </c>
      <c r="BF4" s="173" t="s">
        <v>928</v>
      </c>
      <c r="BG4" s="173" t="s">
        <v>925</v>
      </c>
      <c r="BH4" s="173" t="s">
        <v>926</v>
      </c>
      <c r="BI4" s="173" t="s">
        <v>927</v>
      </c>
      <c r="BJ4" s="173" t="s">
        <v>928</v>
      </c>
      <c r="BK4" s="173" t="s">
        <v>925</v>
      </c>
      <c r="BL4" s="173" t="s">
        <v>926</v>
      </c>
      <c r="BM4" s="173" t="s">
        <v>927</v>
      </c>
      <c r="BN4" s="173" t="s">
        <v>928</v>
      </c>
      <c r="BO4" s="173" t="s">
        <v>925</v>
      </c>
      <c r="BP4" s="173" t="s">
        <v>926</v>
      </c>
      <c r="BQ4" s="173" t="s">
        <v>927</v>
      </c>
      <c r="BR4" s="173" t="s">
        <v>928</v>
      </c>
      <c r="BS4" s="173" t="s">
        <v>925</v>
      </c>
      <c r="BT4" s="173" t="s">
        <v>926</v>
      </c>
      <c r="BU4" s="173" t="s">
        <v>927</v>
      </c>
      <c r="BV4" s="173" t="s">
        <v>928</v>
      </c>
      <c r="BW4" s="5"/>
      <c r="BX4" s="5"/>
      <c r="BY4" s="5"/>
      <c r="BZ4" s="5"/>
      <c r="CA4" s="5"/>
      <c r="CB4" s="5"/>
      <c r="CC4" s="5"/>
      <c r="CD4" s="5"/>
      <c r="CE4" s="5"/>
      <c r="CF4" s="5"/>
      <c r="CG4" s="5"/>
      <c r="CH4" s="5"/>
    </row>
    <row r="5" spans="2:86" ht="18" customHeight="1" x14ac:dyDescent="0.15">
      <c r="B5" s="409" t="s">
        <v>0</v>
      </c>
      <c r="C5" s="409"/>
      <c r="D5" s="409"/>
      <c r="E5" s="634" t="s">
        <v>547</v>
      </c>
      <c r="F5" s="635"/>
      <c r="G5" s="635"/>
      <c r="H5" s="635"/>
      <c r="I5" s="635"/>
      <c r="J5" s="636"/>
      <c r="K5" s="528" t="s">
        <v>1</v>
      </c>
      <c r="L5" s="528"/>
      <c r="M5" s="528"/>
      <c r="N5" s="648" t="s">
        <v>548</v>
      </c>
      <c r="O5" s="648"/>
      <c r="P5" s="648"/>
      <c r="Q5" s="648"/>
      <c r="R5" s="648"/>
      <c r="S5" s="648"/>
      <c r="T5" s="501"/>
      <c r="U5" s="502"/>
      <c r="V5" s="502"/>
      <c r="W5" s="502"/>
      <c r="X5" s="503"/>
      <c r="Y5" s="869" t="s">
        <v>549</v>
      </c>
      <c r="Z5" s="869"/>
      <c r="AA5" s="869"/>
      <c r="AB5" s="869"/>
      <c r="AC5" s="869"/>
      <c r="AD5" s="869"/>
      <c r="AE5" s="869"/>
      <c r="AF5" s="869"/>
      <c r="AG5" s="632"/>
      <c r="AH5" s="650"/>
      <c r="AI5" s="650"/>
      <c r="AJ5" s="633"/>
      <c r="AK5" s="866"/>
      <c r="AL5" s="867"/>
      <c r="AM5" s="867"/>
      <c r="AN5" s="867"/>
      <c r="AO5" s="868"/>
      <c r="AU5" s="860"/>
      <c r="AV5" s="174" t="str">
        <f>N7</f>
        <v>S073</v>
      </c>
      <c r="AW5" s="175">
        <f>R7</f>
        <v>10.5</v>
      </c>
      <c r="AX5" s="176" t="str">
        <f>AM35</f>
        <v>Ⅰ</v>
      </c>
      <c r="AY5" s="176">
        <f>Y37</f>
        <v>0</v>
      </c>
      <c r="AZ5" s="176">
        <f t="shared" ref="AZ5:BJ5" si="0">Z37</f>
        <v>0</v>
      </c>
      <c r="BA5" s="176">
        <f t="shared" si="0"/>
        <v>0</v>
      </c>
      <c r="BB5" s="176">
        <f>AB37</f>
        <v>0</v>
      </c>
      <c r="BC5" s="176">
        <f t="shared" si="0"/>
        <v>0</v>
      </c>
      <c r="BD5" s="176">
        <f>AD37</f>
        <v>0</v>
      </c>
      <c r="BE5" s="176">
        <f>AE37</f>
        <v>0</v>
      </c>
      <c r="BF5" s="176">
        <f t="shared" si="0"/>
        <v>0</v>
      </c>
      <c r="BG5" s="176">
        <f t="shared" si="0"/>
        <v>0</v>
      </c>
      <c r="BH5" s="176">
        <f t="shared" si="0"/>
        <v>0</v>
      </c>
      <c r="BI5" s="176">
        <f>AI37</f>
        <v>0</v>
      </c>
      <c r="BJ5" s="176">
        <f t="shared" si="0"/>
        <v>0</v>
      </c>
      <c r="BK5" s="176" t="str">
        <f>IF(Y37&gt;0,R7,"")</f>
        <v/>
      </c>
      <c r="BL5" s="177" t="str">
        <f>IF(Y37&gt;0,"",IF(Z37&gt;0,R7,""))</f>
        <v/>
      </c>
      <c r="BM5" s="177" t="str">
        <f>IF(Y37+Z37&gt;0,"",IF(AA37&gt;0,R7,""))</f>
        <v/>
      </c>
      <c r="BN5" s="177" t="str">
        <f>IF(Y37+Z37+AA37&gt;0,"",IF(AB37&gt;0,R7,""))</f>
        <v/>
      </c>
      <c r="BO5" s="176">
        <f>AC35</f>
        <v>0</v>
      </c>
      <c r="BP5" s="176">
        <f t="shared" ref="BP5:BQ5" si="1">AD35</f>
        <v>0</v>
      </c>
      <c r="BQ5" s="176">
        <f t="shared" si="1"/>
        <v>0</v>
      </c>
      <c r="BR5" s="176">
        <f>AF35</f>
        <v>0</v>
      </c>
      <c r="BS5" s="176">
        <f>AG35</f>
        <v>0</v>
      </c>
      <c r="BT5" s="176">
        <f>AH35</f>
        <v>0</v>
      </c>
      <c r="BU5" s="176">
        <f>AI35</f>
        <v>0</v>
      </c>
      <c r="BV5" s="176">
        <f>AJ35</f>
        <v>0</v>
      </c>
      <c r="BW5" s="178"/>
      <c r="BX5" s="179"/>
      <c r="BY5" s="179"/>
      <c r="BZ5" s="179"/>
      <c r="CA5" s="180"/>
      <c r="CB5" s="180"/>
      <c r="CC5" s="180"/>
      <c r="CD5" s="180"/>
      <c r="CE5" s="180"/>
      <c r="CF5" s="180"/>
      <c r="CG5" s="180"/>
      <c r="CH5" s="180"/>
    </row>
    <row r="6" spans="2:86" ht="12" customHeight="1" x14ac:dyDescent="0.15">
      <c r="B6" s="871" t="s">
        <v>929</v>
      </c>
      <c r="C6" s="873"/>
      <c r="D6" s="874"/>
      <c r="E6" s="875"/>
      <c r="F6" s="875"/>
      <c r="G6" s="875"/>
      <c r="H6" s="875"/>
      <c r="I6" s="875"/>
      <c r="J6" s="876"/>
      <c r="K6" s="881" t="s">
        <v>930</v>
      </c>
      <c r="L6" s="882"/>
      <c r="M6" s="882"/>
      <c r="N6" s="882"/>
      <c r="O6" s="882"/>
      <c r="P6" s="882"/>
      <c r="Q6" s="882"/>
      <c r="R6" s="882"/>
      <c r="S6" s="882"/>
      <c r="T6" s="882"/>
      <c r="U6" s="882"/>
      <c r="V6" s="882"/>
      <c r="W6" s="882"/>
      <c r="X6" s="882"/>
      <c r="Y6" s="882"/>
      <c r="Z6" s="882"/>
      <c r="AA6" s="882"/>
      <c r="AB6" s="882"/>
      <c r="AC6" s="882"/>
      <c r="AD6" s="882"/>
      <c r="AE6" s="882"/>
      <c r="AF6" s="882"/>
      <c r="AG6" s="882"/>
      <c r="AH6" s="882"/>
      <c r="AI6" s="882"/>
      <c r="AJ6" s="882"/>
      <c r="AK6" s="882"/>
      <c r="AL6" s="882"/>
      <c r="AM6" s="882"/>
      <c r="AN6" s="882"/>
      <c r="AO6" s="883"/>
      <c r="AP6" s="2"/>
    </row>
    <row r="7" spans="2:86" ht="12" customHeight="1" x14ac:dyDescent="0.15">
      <c r="B7" s="872"/>
      <c r="C7" s="877"/>
      <c r="D7" s="875"/>
      <c r="E7" s="875"/>
      <c r="F7" s="875"/>
      <c r="G7" s="875"/>
      <c r="H7" s="875"/>
      <c r="I7" s="875"/>
      <c r="J7" s="876"/>
      <c r="K7" s="884" t="s">
        <v>931</v>
      </c>
      <c r="L7" s="885"/>
      <c r="M7" s="886"/>
      <c r="N7" s="887" t="s">
        <v>998</v>
      </c>
      <c r="O7" s="888"/>
      <c r="P7" s="884" t="s">
        <v>932</v>
      </c>
      <c r="Q7" s="886"/>
      <c r="R7" s="889">
        <v>10.5</v>
      </c>
      <c r="S7" s="890"/>
      <c r="T7" s="891"/>
      <c r="U7" s="892" t="s">
        <v>933</v>
      </c>
      <c r="V7" s="893"/>
      <c r="W7" s="892" t="s">
        <v>934</v>
      </c>
      <c r="X7" s="893"/>
      <c r="Y7" s="886" t="s">
        <v>935</v>
      </c>
      <c r="Z7" s="898"/>
      <c r="AA7" s="898"/>
      <c r="AB7" s="898"/>
      <c r="AC7" s="892" t="s">
        <v>936</v>
      </c>
      <c r="AD7" s="899"/>
      <c r="AE7" s="899"/>
      <c r="AF7" s="899"/>
      <c r="AG7" s="899"/>
      <c r="AH7" s="899"/>
      <c r="AI7" s="899"/>
      <c r="AJ7" s="893"/>
      <c r="AK7" s="892" t="s">
        <v>937</v>
      </c>
      <c r="AL7" s="899"/>
      <c r="AM7" s="899"/>
      <c r="AN7" s="901"/>
      <c r="AO7" s="902"/>
      <c r="AP7" s="2"/>
      <c r="AW7" s="182"/>
    </row>
    <row r="8" spans="2:86" ht="12" customHeight="1" x14ac:dyDescent="0.15">
      <c r="B8" s="872"/>
      <c r="C8" s="877"/>
      <c r="D8" s="875"/>
      <c r="E8" s="875"/>
      <c r="F8" s="875"/>
      <c r="G8" s="875"/>
      <c r="H8" s="875"/>
      <c r="I8" s="875"/>
      <c r="J8" s="876"/>
      <c r="K8" s="898" t="s">
        <v>731</v>
      </c>
      <c r="L8" s="898" t="s">
        <v>560</v>
      </c>
      <c r="M8" s="898"/>
      <c r="N8" s="898" t="s">
        <v>561</v>
      </c>
      <c r="O8" s="898"/>
      <c r="P8" s="898" t="s">
        <v>938</v>
      </c>
      <c r="Q8" s="898"/>
      <c r="R8" s="898" t="s">
        <v>939</v>
      </c>
      <c r="S8" s="898"/>
      <c r="T8" s="898"/>
      <c r="U8" s="894"/>
      <c r="V8" s="895"/>
      <c r="W8" s="894"/>
      <c r="X8" s="895"/>
      <c r="Y8" s="886"/>
      <c r="Z8" s="898"/>
      <c r="AA8" s="898"/>
      <c r="AB8" s="898"/>
      <c r="AC8" s="896"/>
      <c r="AD8" s="900"/>
      <c r="AE8" s="900"/>
      <c r="AF8" s="900"/>
      <c r="AG8" s="900"/>
      <c r="AH8" s="900"/>
      <c r="AI8" s="900"/>
      <c r="AJ8" s="897"/>
      <c r="AK8" s="894"/>
      <c r="AL8" s="903"/>
      <c r="AM8" s="903"/>
      <c r="AN8" s="904"/>
      <c r="AO8" s="905"/>
      <c r="AP8" s="2"/>
    </row>
    <row r="9" spans="2:86" ht="12" customHeight="1" x14ac:dyDescent="0.15">
      <c r="B9" s="872"/>
      <c r="C9" s="877"/>
      <c r="D9" s="875"/>
      <c r="E9" s="875"/>
      <c r="F9" s="875"/>
      <c r="G9" s="875"/>
      <c r="H9" s="875"/>
      <c r="I9" s="875"/>
      <c r="J9" s="876"/>
      <c r="K9" s="898"/>
      <c r="L9" s="898"/>
      <c r="M9" s="898"/>
      <c r="N9" s="898"/>
      <c r="O9" s="898"/>
      <c r="P9" s="898"/>
      <c r="Q9" s="898"/>
      <c r="R9" s="898"/>
      <c r="S9" s="898"/>
      <c r="T9" s="898"/>
      <c r="U9" s="894"/>
      <c r="V9" s="895"/>
      <c r="W9" s="894"/>
      <c r="X9" s="895"/>
      <c r="Y9" s="886" t="s">
        <v>940</v>
      </c>
      <c r="Z9" s="898"/>
      <c r="AA9" s="898"/>
      <c r="AB9" s="898"/>
      <c r="AC9" s="898" t="s">
        <v>941</v>
      </c>
      <c r="AD9" s="898"/>
      <c r="AE9" s="898"/>
      <c r="AF9" s="898"/>
      <c r="AG9" s="898" t="s">
        <v>942</v>
      </c>
      <c r="AH9" s="898"/>
      <c r="AI9" s="898"/>
      <c r="AJ9" s="898"/>
      <c r="AK9" s="894"/>
      <c r="AL9" s="903"/>
      <c r="AM9" s="903"/>
      <c r="AN9" s="904"/>
      <c r="AO9" s="905"/>
      <c r="AP9" s="2"/>
    </row>
    <row r="10" spans="2:86" ht="12" customHeight="1" x14ac:dyDescent="0.15">
      <c r="B10" s="872"/>
      <c r="C10" s="877"/>
      <c r="D10" s="875"/>
      <c r="E10" s="875"/>
      <c r="F10" s="875"/>
      <c r="G10" s="875"/>
      <c r="H10" s="875"/>
      <c r="I10" s="875"/>
      <c r="J10" s="876"/>
      <c r="K10" s="898"/>
      <c r="L10" s="898"/>
      <c r="M10" s="898"/>
      <c r="N10" s="898"/>
      <c r="O10" s="898"/>
      <c r="P10" s="898"/>
      <c r="Q10" s="898"/>
      <c r="R10" s="898"/>
      <c r="S10" s="898"/>
      <c r="T10" s="898"/>
      <c r="U10" s="896"/>
      <c r="V10" s="897"/>
      <c r="W10" s="896"/>
      <c r="X10" s="897"/>
      <c r="Y10" s="183" t="s">
        <v>527</v>
      </c>
      <c r="Z10" s="184" t="s">
        <v>526</v>
      </c>
      <c r="AA10" s="184" t="s">
        <v>943</v>
      </c>
      <c r="AB10" s="184" t="s">
        <v>944</v>
      </c>
      <c r="AC10" s="184" t="s">
        <v>527</v>
      </c>
      <c r="AD10" s="184" t="s">
        <v>526</v>
      </c>
      <c r="AE10" s="184" t="s">
        <v>943</v>
      </c>
      <c r="AF10" s="184" t="s">
        <v>944</v>
      </c>
      <c r="AG10" s="184" t="s">
        <v>527</v>
      </c>
      <c r="AH10" s="184" t="s">
        <v>526</v>
      </c>
      <c r="AI10" s="184" t="s">
        <v>943</v>
      </c>
      <c r="AJ10" s="184" t="s">
        <v>944</v>
      </c>
      <c r="AK10" s="896"/>
      <c r="AL10" s="900"/>
      <c r="AM10" s="900"/>
      <c r="AN10" s="906"/>
      <c r="AO10" s="907"/>
      <c r="AP10" s="2"/>
    </row>
    <row r="11" spans="2:86" ht="12" customHeight="1" x14ac:dyDescent="0.15">
      <c r="B11" s="872"/>
      <c r="C11" s="877"/>
      <c r="D11" s="875"/>
      <c r="E11" s="875"/>
      <c r="F11" s="875"/>
      <c r="G11" s="875"/>
      <c r="H11" s="875"/>
      <c r="I11" s="875"/>
      <c r="J11" s="876"/>
      <c r="K11" s="185"/>
      <c r="L11" s="908"/>
      <c r="M11" s="910"/>
      <c r="N11" s="908"/>
      <c r="O11" s="910"/>
      <c r="P11" s="908"/>
      <c r="Q11" s="910"/>
      <c r="R11" s="606"/>
      <c r="S11" s="606"/>
      <c r="T11" s="606"/>
      <c r="U11" s="908"/>
      <c r="V11" s="910"/>
      <c r="W11" s="908"/>
      <c r="X11" s="910"/>
      <c r="Y11" s="186"/>
      <c r="Z11" s="187"/>
      <c r="AA11" s="187"/>
      <c r="AB11" s="187"/>
      <c r="AC11" s="188"/>
      <c r="AD11" s="188"/>
      <c r="AE11" s="188"/>
      <c r="AF11" s="188"/>
      <c r="AG11" s="188"/>
      <c r="AH11" s="188"/>
      <c r="AI11" s="188"/>
      <c r="AJ11" s="188"/>
      <c r="AK11" s="908"/>
      <c r="AL11" s="909"/>
      <c r="AM11" s="909"/>
      <c r="AN11" s="909"/>
      <c r="AO11" s="910"/>
      <c r="AP11" s="2"/>
      <c r="AQ11" s="189">
        <f>IF(P11="材質劣化",2,IF(P11="漏水",3,1))</f>
        <v>1</v>
      </c>
    </row>
    <row r="12" spans="2:86" ht="12" customHeight="1" x14ac:dyDescent="0.15">
      <c r="B12" s="872"/>
      <c r="C12" s="877"/>
      <c r="D12" s="875"/>
      <c r="E12" s="875"/>
      <c r="F12" s="875"/>
      <c r="G12" s="875"/>
      <c r="H12" s="875"/>
      <c r="I12" s="875"/>
      <c r="J12" s="876"/>
      <c r="K12" s="185"/>
      <c r="L12" s="908"/>
      <c r="M12" s="910"/>
      <c r="N12" s="908"/>
      <c r="O12" s="910"/>
      <c r="P12" s="908"/>
      <c r="Q12" s="910"/>
      <c r="R12" s="606"/>
      <c r="S12" s="606"/>
      <c r="T12" s="606"/>
      <c r="U12" s="908"/>
      <c r="V12" s="910"/>
      <c r="W12" s="908"/>
      <c r="X12" s="910"/>
      <c r="Y12" s="186"/>
      <c r="Z12" s="187"/>
      <c r="AA12" s="187"/>
      <c r="AB12" s="187"/>
      <c r="AC12" s="188"/>
      <c r="AD12" s="188"/>
      <c r="AE12" s="188"/>
      <c r="AF12" s="188"/>
      <c r="AG12" s="188"/>
      <c r="AH12" s="188"/>
      <c r="AI12" s="188"/>
      <c r="AJ12" s="188"/>
      <c r="AK12" s="908"/>
      <c r="AL12" s="909"/>
      <c r="AM12" s="909"/>
      <c r="AN12" s="909"/>
      <c r="AO12" s="910"/>
      <c r="AP12" s="2"/>
      <c r="AQ12" s="189">
        <f>IF(P12="材質劣化",2,IF(P12="漏水",3,1))</f>
        <v>1</v>
      </c>
    </row>
    <row r="13" spans="2:86" ht="12" customHeight="1" x14ac:dyDescent="0.15">
      <c r="B13" s="872"/>
      <c r="C13" s="877"/>
      <c r="D13" s="875"/>
      <c r="E13" s="875"/>
      <c r="F13" s="875"/>
      <c r="G13" s="875"/>
      <c r="H13" s="875"/>
      <c r="I13" s="875"/>
      <c r="J13" s="876"/>
      <c r="K13" s="185"/>
      <c r="L13" s="908"/>
      <c r="M13" s="910"/>
      <c r="N13" s="908"/>
      <c r="O13" s="910"/>
      <c r="P13" s="908"/>
      <c r="Q13" s="910"/>
      <c r="R13" s="604"/>
      <c r="S13" s="620"/>
      <c r="T13" s="605"/>
      <c r="U13" s="908"/>
      <c r="V13" s="910"/>
      <c r="W13" s="908"/>
      <c r="X13" s="910"/>
      <c r="Y13" s="186"/>
      <c r="Z13" s="187"/>
      <c r="AA13" s="187"/>
      <c r="AB13" s="187"/>
      <c r="AC13" s="188"/>
      <c r="AD13" s="188"/>
      <c r="AE13" s="188"/>
      <c r="AF13" s="188"/>
      <c r="AG13" s="188"/>
      <c r="AH13" s="188"/>
      <c r="AI13" s="188"/>
      <c r="AJ13" s="188"/>
      <c r="AK13" s="908"/>
      <c r="AL13" s="909"/>
      <c r="AM13" s="909"/>
      <c r="AN13" s="909"/>
      <c r="AO13" s="910"/>
      <c r="AP13" s="2"/>
      <c r="AQ13" s="189">
        <f t="shared" ref="AQ13:AQ34" si="2">IF(P13="材質劣化",2,IF(P13="漏水",3,1))</f>
        <v>1</v>
      </c>
    </row>
    <row r="14" spans="2:86" ht="12" customHeight="1" x14ac:dyDescent="0.15">
      <c r="B14" s="872"/>
      <c r="C14" s="877"/>
      <c r="D14" s="875"/>
      <c r="E14" s="875"/>
      <c r="F14" s="875"/>
      <c r="G14" s="875"/>
      <c r="H14" s="875"/>
      <c r="I14" s="875"/>
      <c r="J14" s="876"/>
      <c r="K14" s="185"/>
      <c r="L14" s="908"/>
      <c r="M14" s="910"/>
      <c r="N14" s="908"/>
      <c r="O14" s="910"/>
      <c r="P14" s="908"/>
      <c r="Q14" s="910"/>
      <c r="R14" s="604"/>
      <c r="S14" s="620"/>
      <c r="T14" s="605"/>
      <c r="U14" s="908"/>
      <c r="V14" s="910"/>
      <c r="W14" s="908"/>
      <c r="X14" s="910"/>
      <c r="Y14" s="186"/>
      <c r="Z14" s="187"/>
      <c r="AA14" s="187"/>
      <c r="AB14" s="187"/>
      <c r="AC14" s="188"/>
      <c r="AD14" s="188"/>
      <c r="AE14" s="188"/>
      <c r="AF14" s="188"/>
      <c r="AG14" s="188"/>
      <c r="AH14" s="188"/>
      <c r="AI14" s="188"/>
      <c r="AJ14" s="188"/>
      <c r="AK14" s="908"/>
      <c r="AL14" s="909"/>
      <c r="AM14" s="909"/>
      <c r="AN14" s="909"/>
      <c r="AO14" s="910"/>
      <c r="AP14" s="2"/>
      <c r="AQ14" s="189">
        <f t="shared" si="2"/>
        <v>1</v>
      </c>
    </row>
    <row r="15" spans="2:86" ht="12" customHeight="1" x14ac:dyDescent="0.15">
      <c r="B15" s="872"/>
      <c r="C15" s="877"/>
      <c r="D15" s="875"/>
      <c r="E15" s="875"/>
      <c r="F15" s="875"/>
      <c r="G15" s="875"/>
      <c r="H15" s="875"/>
      <c r="I15" s="875"/>
      <c r="J15" s="876"/>
      <c r="K15" s="185"/>
      <c r="L15" s="908"/>
      <c r="M15" s="910"/>
      <c r="N15" s="908"/>
      <c r="O15" s="910"/>
      <c r="P15" s="908"/>
      <c r="Q15" s="910"/>
      <c r="R15" s="604"/>
      <c r="S15" s="620"/>
      <c r="T15" s="605"/>
      <c r="U15" s="908"/>
      <c r="V15" s="910"/>
      <c r="W15" s="908"/>
      <c r="X15" s="910"/>
      <c r="Y15" s="186"/>
      <c r="Z15" s="187"/>
      <c r="AA15" s="187"/>
      <c r="AB15" s="187"/>
      <c r="AC15" s="188"/>
      <c r="AD15" s="188"/>
      <c r="AE15" s="188"/>
      <c r="AF15" s="188"/>
      <c r="AG15" s="188"/>
      <c r="AH15" s="188"/>
      <c r="AI15" s="188"/>
      <c r="AJ15" s="188"/>
      <c r="AK15" s="908"/>
      <c r="AL15" s="909"/>
      <c r="AM15" s="909"/>
      <c r="AN15" s="909"/>
      <c r="AO15" s="910"/>
      <c r="AP15" s="2"/>
      <c r="AQ15" s="189">
        <f t="shared" si="2"/>
        <v>1</v>
      </c>
    </row>
    <row r="16" spans="2:86" ht="12" customHeight="1" x14ac:dyDescent="0.15">
      <c r="B16" s="872"/>
      <c r="C16" s="877"/>
      <c r="D16" s="875"/>
      <c r="E16" s="875"/>
      <c r="F16" s="875"/>
      <c r="G16" s="875"/>
      <c r="H16" s="875"/>
      <c r="I16" s="875"/>
      <c r="J16" s="876"/>
      <c r="K16" s="185"/>
      <c r="L16" s="908"/>
      <c r="M16" s="910"/>
      <c r="N16" s="908"/>
      <c r="O16" s="910"/>
      <c r="P16" s="908"/>
      <c r="Q16" s="910"/>
      <c r="R16" s="604"/>
      <c r="S16" s="620"/>
      <c r="T16" s="605"/>
      <c r="U16" s="908"/>
      <c r="V16" s="910"/>
      <c r="W16" s="908"/>
      <c r="X16" s="910"/>
      <c r="Y16" s="186"/>
      <c r="Z16" s="187"/>
      <c r="AA16" s="187"/>
      <c r="AB16" s="187"/>
      <c r="AC16" s="188"/>
      <c r="AD16" s="188"/>
      <c r="AE16" s="188"/>
      <c r="AF16" s="188"/>
      <c r="AG16" s="188"/>
      <c r="AH16" s="188"/>
      <c r="AI16" s="188"/>
      <c r="AJ16" s="188"/>
      <c r="AK16" s="908"/>
      <c r="AL16" s="909"/>
      <c r="AM16" s="909"/>
      <c r="AN16" s="909"/>
      <c r="AO16" s="910"/>
      <c r="AP16" s="2"/>
      <c r="AQ16" s="189">
        <f t="shared" si="2"/>
        <v>1</v>
      </c>
    </row>
    <row r="17" spans="2:46" ht="12" customHeight="1" x14ac:dyDescent="0.15">
      <c r="B17" s="872"/>
      <c r="C17" s="877"/>
      <c r="D17" s="875"/>
      <c r="E17" s="875"/>
      <c r="F17" s="875"/>
      <c r="G17" s="875"/>
      <c r="H17" s="875"/>
      <c r="I17" s="875"/>
      <c r="J17" s="876"/>
      <c r="K17" s="185"/>
      <c r="L17" s="908"/>
      <c r="M17" s="910"/>
      <c r="N17" s="908"/>
      <c r="O17" s="910"/>
      <c r="P17" s="908"/>
      <c r="Q17" s="910"/>
      <c r="R17" s="604"/>
      <c r="S17" s="620"/>
      <c r="T17" s="605"/>
      <c r="U17" s="908"/>
      <c r="V17" s="910"/>
      <c r="W17" s="908"/>
      <c r="X17" s="910"/>
      <c r="Y17" s="186"/>
      <c r="Z17" s="187"/>
      <c r="AA17" s="187"/>
      <c r="AB17" s="187"/>
      <c r="AC17" s="188"/>
      <c r="AD17" s="188"/>
      <c r="AE17" s="188"/>
      <c r="AF17" s="188"/>
      <c r="AG17" s="188"/>
      <c r="AH17" s="188"/>
      <c r="AI17" s="188"/>
      <c r="AJ17" s="188"/>
      <c r="AK17" s="908"/>
      <c r="AL17" s="909"/>
      <c r="AM17" s="909"/>
      <c r="AN17" s="909"/>
      <c r="AO17" s="910"/>
      <c r="AP17" s="2"/>
      <c r="AQ17" s="189">
        <f t="shared" si="2"/>
        <v>1</v>
      </c>
    </row>
    <row r="18" spans="2:46" ht="12" customHeight="1" x14ac:dyDescent="0.15">
      <c r="B18" s="872"/>
      <c r="C18" s="877"/>
      <c r="D18" s="875"/>
      <c r="E18" s="875"/>
      <c r="F18" s="875"/>
      <c r="G18" s="875"/>
      <c r="H18" s="875"/>
      <c r="I18" s="875"/>
      <c r="J18" s="876"/>
      <c r="K18" s="185"/>
      <c r="L18" s="908"/>
      <c r="M18" s="910"/>
      <c r="N18" s="908"/>
      <c r="O18" s="910"/>
      <c r="P18" s="908"/>
      <c r="Q18" s="910"/>
      <c r="R18" s="604"/>
      <c r="S18" s="620"/>
      <c r="T18" s="605"/>
      <c r="U18" s="908"/>
      <c r="V18" s="910"/>
      <c r="W18" s="908"/>
      <c r="X18" s="910"/>
      <c r="Y18" s="186"/>
      <c r="Z18" s="187"/>
      <c r="AA18" s="187"/>
      <c r="AB18" s="187"/>
      <c r="AC18" s="188"/>
      <c r="AD18" s="188"/>
      <c r="AE18" s="188"/>
      <c r="AF18" s="188"/>
      <c r="AG18" s="188"/>
      <c r="AH18" s="188"/>
      <c r="AI18" s="188"/>
      <c r="AJ18" s="188"/>
      <c r="AK18" s="908"/>
      <c r="AL18" s="909"/>
      <c r="AM18" s="909"/>
      <c r="AN18" s="909"/>
      <c r="AO18" s="910"/>
      <c r="AP18" s="2"/>
      <c r="AQ18" s="189">
        <f t="shared" si="2"/>
        <v>1</v>
      </c>
    </row>
    <row r="19" spans="2:46" ht="12" customHeight="1" x14ac:dyDescent="0.15">
      <c r="B19" s="872"/>
      <c r="C19" s="877"/>
      <c r="D19" s="875"/>
      <c r="E19" s="875"/>
      <c r="F19" s="875"/>
      <c r="G19" s="875"/>
      <c r="H19" s="875"/>
      <c r="I19" s="875"/>
      <c r="J19" s="876"/>
      <c r="K19" s="185"/>
      <c r="L19" s="908"/>
      <c r="M19" s="910"/>
      <c r="N19" s="908"/>
      <c r="O19" s="910"/>
      <c r="P19" s="908"/>
      <c r="Q19" s="910"/>
      <c r="R19" s="604"/>
      <c r="S19" s="620"/>
      <c r="T19" s="605"/>
      <c r="U19" s="908"/>
      <c r="V19" s="910"/>
      <c r="W19" s="908"/>
      <c r="X19" s="910"/>
      <c r="Y19" s="186"/>
      <c r="Z19" s="187"/>
      <c r="AA19" s="187"/>
      <c r="AB19" s="187"/>
      <c r="AC19" s="188"/>
      <c r="AD19" s="188"/>
      <c r="AE19" s="188"/>
      <c r="AF19" s="188"/>
      <c r="AG19" s="188"/>
      <c r="AH19" s="188"/>
      <c r="AI19" s="188"/>
      <c r="AJ19" s="188"/>
      <c r="AK19" s="908"/>
      <c r="AL19" s="909"/>
      <c r="AM19" s="909"/>
      <c r="AN19" s="909"/>
      <c r="AO19" s="910"/>
      <c r="AP19" s="2"/>
      <c r="AQ19" s="189">
        <f t="shared" si="2"/>
        <v>1</v>
      </c>
    </row>
    <row r="20" spans="2:46" ht="12" customHeight="1" x14ac:dyDescent="0.15">
      <c r="B20" s="872"/>
      <c r="C20" s="877"/>
      <c r="D20" s="875"/>
      <c r="E20" s="875"/>
      <c r="F20" s="875"/>
      <c r="G20" s="875"/>
      <c r="H20" s="875"/>
      <c r="I20" s="875"/>
      <c r="J20" s="876"/>
      <c r="K20" s="185"/>
      <c r="L20" s="908"/>
      <c r="M20" s="910"/>
      <c r="N20" s="908"/>
      <c r="O20" s="910"/>
      <c r="P20" s="908"/>
      <c r="Q20" s="910"/>
      <c r="R20" s="604"/>
      <c r="S20" s="620"/>
      <c r="T20" s="605"/>
      <c r="U20" s="908"/>
      <c r="V20" s="910"/>
      <c r="W20" s="908"/>
      <c r="X20" s="910"/>
      <c r="Y20" s="186"/>
      <c r="Z20" s="187"/>
      <c r="AA20" s="187"/>
      <c r="AB20" s="187"/>
      <c r="AC20" s="188"/>
      <c r="AD20" s="188"/>
      <c r="AE20" s="188"/>
      <c r="AF20" s="188"/>
      <c r="AG20" s="188"/>
      <c r="AH20" s="188"/>
      <c r="AI20" s="188"/>
      <c r="AJ20" s="188"/>
      <c r="AK20" s="908"/>
      <c r="AL20" s="909"/>
      <c r="AM20" s="909"/>
      <c r="AN20" s="909"/>
      <c r="AO20" s="910"/>
      <c r="AP20" s="2"/>
      <c r="AQ20" s="189">
        <f t="shared" si="2"/>
        <v>1</v>
      </c>
    </row>
    <row r="21" spans="2:46" ht="12" customHeight="1" x14ac:dyDescent="0.15">
      <c r="B21" s="872"/>
      <c r="C21" s="877"/>
      <c r="D21" s="875"/>
      <c r="E21" s="875"/>
      <c r="F21" s="875"/>
      <c r="G21" s="875"/>
      <c r="H21" s="875"/>
      <c r="I21" s="875"/>
      <c r="J21" s="876"/>
      <c r="K21" s="185"/>
      <c r="L21" s="908"/>
      <c r="M21" s="910"/>
      <c r="N21" s="908"/>
      <c r="O21" s="910"/>
      <c r="P21" s="908"/>
      <c r="Q21" s="910"/>
      <c r="R21" s="604"/>
      <c r="S21" s="620"/>
      <c r="T21" s="605"/>
      <c r="U21" s="908"/>
      <c r="V21" s="910"/>
      <c r="W21" s="908"/>
      <c r="X21" s="910"/>
      <c r="Y21" s="186"/>
      <c r="Z21" s="187"/>
      <c r="AA21" s="187"/>
      <c r="AB21" s="187"/>
      <c r="AC21" s="188"/>
      <c r="AD21" s="188"/>
      <c r="AE21" s="188"/>
      <c r="AF21" s="188"/>
      <c r="AG21" s="188"/>
      <c r="AH21" s="188"/>
      <c r="AI21" s="188"/>
      <c r="AJ21" s="188"/>
      <c r="AK21" s="908"/>
      <c r="AL21" s="909"/>
      <c r="AM21" s="909"/>
      <c r="AN21" s="909"/>
      <c r="AO21" s="910"/>
      <c r="AP21" s="2"/>
      <c r="AQ21" s="189">
        <f>IF(P21="材質劣化",2,IF(P21="漏水",3,1))</f>
        <v>1</v>
      </c>
    </row>
    <row r="22" spans="2:46" ht="12" customHeight="1" x14ac:dyDescent="0.15">
      <c r="B22" s="872"/>
      <c r="C22" s="877"/>
      <c r="D22" s="875"/>
      <c r="E22" s="875"/>
      <c r="F22" s="875"/>
      <c r="G22" s="875"/>
      <c r="H22" s="875"/>
      <c r="I22" s="875"/>
      <c r="J22" s="876"/>
      <c r="K22" s="185"/>
      <c r="L22" s="908"/>
      <c r="M22" s="910"/>
      <c r="N22" s="908"/>
      <c r="O22" s="910"/>
      <c r="P22" s="908"/>
      <c r="Q22" s="910"/>
      <c r="R22" s="604"/>
      <c r="S22" s="620"/>
      <c r="T22" s="605"/>
      <c r="U22" s="908"/>
      <c r="V22" s="910"/>
      <c r="W22" s="908"/>
      <c r="X22" s="910"/>
      <c r="Y22" s="186"/>
      <c r="Z22" s="187"/>
      <c r="AA22" s="187"/>
      <c r="AB22" s="187"/>
      <c r="AC22" s="188"/>
      <c r="AD22" s="188"/>
      <c r="AE22" s="188"/>
      <c r="AF22" s="188"/>
      <c r="AG22" s="188"/>
      <c r="AH22" s="188"/>
      <c r="AI22" s="188"/>
      <c r="AJ22" s="188"/>
      <c r="AK22" s="908"/>
      <c r="AL22" s="909"/>
      <c r="AM22" s="909"/>
      <c r="AN22" s="909"/>
      <c r="AO22" s="910"/>
      <c r="AP22" s="2"/>
      <c r="AQ22" s="189">
        <f t="shared" si="2"/>
        <v>1</v>
      </c>
    </row>
    <row r="23" spans="2:46" ht="12" customHeight="1" x14ac:dyDescent="0.15">
      <c r="B23" s="872"/>
      <c r="C23" s="877"/>
      <c r="D23" s="875"/>
      <c r="E23" s="875"/>
      <c r="F23" s="875"/>
      <c r="G23" s="875"/>
      <c r="H23" s="875"/>
      <c r="I23" s="875"/>
      <c r="J23" s="876"/>
      <c r="K23" s="185"/>
      <c r="L23" s="908"/>
      <c r="M23" s="910"/>
      <c r="N23" s="908"/>
      <c r="O23" s="910"/>
      <c r="P23" s="908"/>
      <c r="Q23" s="910"/>
      <c r="R23" s="604"/>
      <c r="S23" s="620"/>
      <c r="T23" s="605"/>
      <c r="U23" s="908"/>
      <c r="V23" s="910"/>
      <c r="W23" s="908"/>
      <c r="X23" s="910"/>
      <c r="Y23" s="186"/>
      <c r="Z23" s="187"/>
      <c r="AA23" s="187"/>
      <c r="AB23" s="187"/>
      <c r="AC23" s="188"/>
      <c r="AD23" s="188"/>
      <c r="AE23" s="188"/>
      <c r="AF23" s="188"/>
      <c r="AG23" s="188"/>
      <c r="AH23" s="188"/>
      <c r="AI23" s="188"/>
      <c r="AJ23" s="188"/>
      <c r="AK23" s="908"/>
      <c r="AL23" s="909"/>
      <c r="AM23" s="909"/>
      <c r="AN23" s="909"/>
      <c r="AO23" s="910"/>
      <c r="AP23" s="2"/>
      <c r="AQ23" s="189">
        <f t="shared" si="2"/>
        <v>1</v>
      </c>
    </row>
    <row r="24" spans="2:46" ht="12" customHeight="1" x14ac:dyDescent="0.15">
      <c r="B24" s="872"/>
      <c r="C24" s="877"/>
      <c r="D24" s="875"/>
      <c r="E24" s="875"/>
      <c r="F24" s="875"/>
      <c r="G24" s="875"/>
      <c r="H24" s="875"/>
      <c r="I24" s="875"/>
      <c r="J24" s="876"/>
      <c r="K24" s="185"/>
      <c r="L24" s="908"/>
      <c r="M24" s="910"/>
      <c r="N24" s="908"/>
      <c r="O24" s="910"/>
      <c r="P24" s="908"/>
      <c r="Q24" s="910"/>
      <c r="R24" s="604"/>
      <c r="S24" s="620"/>
      <c r="T24" s="605"/>
      <c r="U24" s="908"/>
      <c r="V24" s="910"/>
      <c r="W24" s="908"/>
      <c r="X24" s="910"/>
      <c r="Y24" s="186"/>
      <c r="Z24" s="187"/>
      <c r="AA24" s="187"/>
      <c r="AB24" s="187"/>
      <c r="AC24" s="188"/>
      <c r="AD24" s="188"/>
      <c r="AE24" s="188"/>
      <c r="AF24" s="188"/>
      <c r="AG24" s="188"/>
      <c r="AH24" s="188"/>
      <c r="AI24" s="188"/>
      <c r="AJ24" s="188"/>
      <c r="AK24" s="908"/>
      <c r="AL24" s="909"/>
      <c r="AM24" s="909"/>
      <c r="AN24" s="909"/>
      <c r="AO24" s="910"/>
      <c r="AP24" s="2"/>
      <c r="AQ24" s="189">
        <f t="shared" si="2"/>
        <v>1</v>
      </c>
    </row>
    <row r="25" spans="2:46" ht="12" customHeight="1" x14ac:dyDescent="0.15">
      <c r="B25" s="872"/>
      <c r="C25" s="877"/>
      <c r="D25" s="875"/>
      <c r="E25" s="875"/>
      <c r="F25" s="875"/>
      <c r="G25" s="875"/>
      <c r="H25" s="875"/>
      <c r="I25" s="875"/>
      <c r="J25" s="876"/>
      <c r="K25" s="185"/>
      <c r="L25" s="908"/>
      <c r="M25" s="910"/>
      <c r="N25" s="908"/>
      <c r="O25" s="910"/>
      <c r="P25" s="908"/>
      <c r="Q25" s="910"/>
      <c r="R25" s="604"/>
      <c r="S25" s="620"/>
      <c r="T25" s="605"/>
      <c r="U25" s="908"/>
      <c r="V25" s="910"/>
      <c r="W25" s="908"/>
      <c r="X25" s="910"/>
      <c r="Y25" s="186"/>
      <c r="Z25" s="187"/>
      <c r="AA25" s="187"/>
      <c r="AB25" s="187"/>
      <c r="AC25" s="188"/>
      <c r="AD25" s="188"/>
      <c r="AE25" s="188"/>
      <c r="AF25" s="188"/>
      <c r="AG25" s="188"/>
      <c r="AH25" s="188"/>
      <c r="AI25" s="188"/>
      <c r="AJ25" s="188"/>
      <c r="AK25" s="908"/>
      <c r="AL25" s="909"/>
      <c r="AM25" s="909"/>
      <c r="AN25" s="909"/>
      <c r="AO25" s="910"/>
      <c r="AP25" s="2"/>
      <c r="AQ25" s="189">
        <f t="shared" si="2"/>
        <v>1</v>
      </c>
    </row>
    <row r="26" spans="2:46" ht="12" customHeight="1" x14ac:dyDescent="0.15">
      <c r="B26" s="872"/>
      <c r="C26" s="877"/>
      <c r="D26" s="875"/>
      <c r="E26" s="875"/>
      <c r="F26" s="875"/>
      <c r="G26" s="875"/>
      <c r="H26" s="875"/>
      <c r="I26" s="875"/>
      <c r="J26" s="876"/>
      <c r="K26" s="185"/>
      <c r="L26" s="908"/>
      <c r="M26" s="910"/>
      <c r="N26" s="908"/>
      <c r="O26" s="910"/>
      <c r="P26" s="908"/>
      <c r="Q26" s="910"/>
      <c r="R26" s="604"/>
      <c r="S26" s="620"/>
      <c r="T26" s="605"/>
      <c r="U26" s="908"/>
      <c r="V26" s="910"/>
      <c r="W26" s="908"/>
      <c r="X26" s="910"/>
      <c r="Y26" s="186"/>
      <c r="Z26" s="187"/>
      <c r="AA26" s="187"/>
      <c r="AB26" s="187"/>
      <c r="AC26" s="188"/>
      <c r="AD26" s="188"/>
      <c r="AE26" s="188"/>
      <c r="AF26" s="188"/>
      <c r="AG26" s="188"/>
      <c r="AH26" s="188"/>
      <c r="AI26" s="188"/>
      <c r="AJ26" s="188"/>
      <c r="AK26" s="908"/>
      <c r="AL26" s="909"/>
      <c r="AM26" s="909"/>
      <c r="AN26" s="909"/>
      <c r="AO26" s="910"/>
      <c r="AP26" s="2"/>
      <c r="AQ26" s="189">
        <f t="shared" si="2"/>
        <v>1</v>
      </c>
    </row>
    <row r="27" spans="2:46" ht="12" customHeight="1" x14ac:dyDescent="0.15">
      <c r="B27" s="872"/>
      <c r="C27" s="877"/>
      <c r="D27" s="875"/>
      <c r="E27" s="875"/>
      <c r="F27" s="875"/>
      <c r="G27" s="875"/>
      <c r="H27" s="875"/>
      <c r="I27" s="875"/>
      <c r="J27" s="876"/>
      <c r="K27" s="185"/>
      <c r="L27" s="908"/>
      <c r="M27" s="910"/>
      <c r="N27" s="908"/>
      <c r="O27" s="910"/>
      <c r="P27" s="908"/>
      <c r="Q27" s="910"/>
      <c r="R27" s="604"/>
      <c r="S27" s="620"/>
      <c r="T27" s="605"/>
      <c r="U27" s="908"/>
      <c r="V27" s="910"/>
      <c r="W27" s="908"/>
      <c r="X27" s="910"/>
      <c r="Y27" s="186"/>
      <c r="Z27" s="187"/>
      <c r="AA27" s="187"/>
      <c r="AB27" s="187"/>
      <c r="AC27" s="188"/>
      <c r="AD27" s="188"/>
      <c r="AE27" s="188"/>
      <c r="AF27" s="188"/>
      <c r="AG27" s="188"/>
      <c r="AH27" s="188"/>
      <c r="AI27" s="188"/>
      <c r="AJ27" s="188"/>
      <c r="AK27" s="908"/>
      <c r="AL27" s="909"/>
      <c r="AM27" s="909"/>
      <c r="AN27" s="909"/>
      <c r="AO27" s="910"/>
      <c r="AP27" s="2"/>
      <c r="AQ27" s="189">
        <f t="shared" si="2"/>
        <v>1</v>
      </c>
    </row>
    <row r="28" spans="2:46" ht="12" customHeight="1" x14ac:dyDescent="0.15">
      <c r="B28" s="872"/>
      <c r="C28" s="877"/>
      <c r="D28" s="875"/>
      <c r="E28" s="875"/>
      <c r="F28" s="875"/>
      <c r="G28" s="875"/>
      <c r="H28" s="875"/>
      <c r="I28" s="875"/>
      <c r="J28" s="876"/>
      <c r="K28" s="185"/>
      <c r="L28" s="908"/>
      <c r="M28" s="910"/>
      <c r="N28" s="908"/>
      <c r="O28" s="910"/>
      <c r="P28" s="908"/>
      <c r="Q28" s="910"/>
      <c r="R28" s="604"/>
      <c r="S28" s="620"/>
      <c r="T28" s="605"/>
      <c r="U28" s="908"/>
      <c r="V28" s="910"/>
      <c r="W28" s="908"/>
      <c r="X28" s="910"/>
      <c r="Y28" s="186"/>
      <c r="Z28" s="187"/>
      <c r="AA28" s="187"/>
      <c r="AB28" s="187"/>
      <c r="AC28" s="188"/>
      <c r="AD28" s="188"/>
      <c r="AE28" s="188"/>
      <c r="AF28" s="188"/>
      <c r="AG28" s="188"/>
      <c r="AH28" s="188"/>
      <c r="AI28" s="188"/>
      <c r="AJ28" s="188"/>
      <c r="AK28" s="908"/>
      <c r="AL28" s="909"/>
      <c r="AM28" s="909"/>
      <c r="AN28" s="909"/>
      <c r="AO28" s="910"/>
      <c r="AP28" s="2"/>
      <c r="AQ28" s="189">
        <f t="shared" si="2"/>
        <v>1</v>
      </c>
    </row>
    <row r="29" spans="2:46" ht="12" customHeight="1" x14ac:dyDescent="0.15">
      <c r="B29" s="872"/>
      <c r="C29" s="877"/>
      <c r="D29" s="875"/>
      <c r="E29" s="875"/>
      <c r="F29" s="875"/>
      <c r="G29" s="875"/>
      <c r="H29" s="875"/>
      <c r="I29" s="875"/>
      <c r="J29" s="876"/>
      <c r="K29" s="185"/>
      <c r="L29" s="908"/>
      <c r="M29" s="910"/>
      <c r="N29" s="908"/>
      <c r="O29" s="910"/>
      <c r="P29" s="908"/>
      <c r="Q29" s="910"/>
      <c r="R29" s="604"/>
      <c r="S29" s="620"/>
      <c r="T29" s="605"/>
      <c r="U29" s="908"/>
      <c r="V29" s="910"/>
      <c r="W29" s="908"/>
      <c r="X29" s="910"/>
      <c r="Y29" s="186"/>
      <c r="Z29" s="187"/>
      <c r="AA29" s="187"/>
      <c r="AB29" s="187"/>
      <c r="AC29" s="188"/>
      <c r="AD29" s="188"/>
      <c r="AE29" s="188"/>
      <c r="AF29" s="188"/>
      <c r="AG29" s="188"/>
      <c r="AH29" s="188"/>
      <c r="AI29" s="188"/>
      <c r="AJ29" s="188"/>
      <c r="AK29" s="908"/>
      <c r="AL29" s="909"/>
      <c r="AM29" s="909"/>
      <c r="AN29" s="909"/>
      <c r="AO29" s="910"/>
      <c r="AP29" s="2"/>
      <c r="AQ29" s="189">
        <f t="shared" si="2"/>
        <v>1</v>
      </c>
    </row>
    <row r="30" spans="2:46" ht="12" customHeight="1" x14ac:dyDescent="0.15">
      <c r="B30" s="872"/>
      <c r="C30" s="877"/>
      <c r="D30" s="875"/>
      <c r="E30" s="875"/>
      <c r="F30" s="875"/>
      <c r="G30" s="875"/>
      <c r="H30" s="875"/>
      <c r="I30" s="875"/>
      <c r="J30" s="876"/>
      <c r="K30" s="185"/>
      <c r="L30" s="908"/>
      <c r="M30" s="910"/>
      <c r="N30" s="908"/>
      <c r="O30" s="910"/>
      <c r="P30" s="908"/>
      <c r="Q30" s="910"/>
      <c r="R30" s="604"/>
      <c r="S30" s="620"/>
      <c r="T30" s="605"/>
      <c r="U30" s="908"/>
      <c r="V30" s="910"/>
      <c r="W30" s="908"/>
      <c r="X30" s="910"/>
      <c r="Y30" s="186"/>
      <c r="Z30" s="187"/>
      <c r="AA30" s="187"/>
      <c r="AB30" s="187"/>
      <c r="AC30" s="188"/>
      <c r="AD30" s="188"/>
      <c r="AE30" s="188"/>
      <c r="AF30" s="188"/>
      <c r="AG30" s="188"/>
      <c r="AH30" s="188"/>
      <c r="AI30" s="188"/>
      <c r="AJ30" s="188"/>
      <c r="AK30" s="908"/>
      <c r="AL30" s="909"/>
      <c r="AM30" s="909"/>
      <c r="AN30" s="909"/>
      <c r="AO30" s="910"/>
      <c r="AP30" s="2"/>
      <c r="AQ30" s="189">
        <f t="shared" si="2"/>
        <v>1</v>
      </c>
    </row>
    <row r="31" spans="2:46" ht="12" customHeight="1" x14ac:dyDescent="0.15">
      <c r="B31" s="872"/>
      <c r="C31" s="877"/>
      <c r="D31" s="875"/>
      <c r="E31" s="875"/>
      <c r="F31" s="875"/>
      <c r="G31" s="875"/>
      <c r="H31" s="875"/>
      <c r="I31" s="875"/>
      <c r="J31" s="876"/>
      <c r="K31" s="185"/>
      <c r="L31" s="908"/>
      <c r="M31" s="910"/>
      <c r="N31" s="908"/>
      <c r="O31" s="910"/>
      <c r="P31" s="908"/>
      <c r="Q31" s="910"/>
      <c r="R31" s="604"/>
      <c r="S31" s="620"/>
      <c r="T31" s="605"/>
      <c r="U31" s="908"/>
      <c r="V31" s="910"/>
      <c r="W31" s="908"/>
      <c r="X31" s="910"/>
      <c r="Y31" s="186"/>
      <c r="Z31" s="187"/>
      <c r="AA31" s="187"/>
      <c r="AB31" s="187"/>
      <c r="AC31" s="188"/>
      <c r="AD31" s="188"/>
      <c r="AE31" s="188"/>
      <c r="AF31" s="188"/>
      <c r="AG31" s="188"/>
      <c r="AH31" s="188"/>
      <c r="AI31" s="188"/>
      <c r="AJ31" s="188"/>
      <c r="AK31" s="908"/>
      <c r="AL31" s="909"/>
      <c r="AM31" s="909"/>
      <c r="AN31" s="909"/>
      <c r="AO31" s="910"/>
      <c r="AP31" s="2"/>
      <c r="AQ31" s="189">
        <f t="shared" si="2"/>
        <v>1</v>
      </c>
    </row>
    <row r="32" spans="2:46" ht="12" customHeight="1" x14ac:dyDescent="0.15">
      <c r="B32" s="872"/>
      <c r="C32" s="877"/>
      <c r="D32" s="875"/>
      <c r="E32" s="875"/>
      <c r="F32" s="875"/>
      <c r="G32" s="875"/>
      <c r="H32" s="875"/>
      <c r="I32" s="875"/>
      <c r="J32" s="876"/>
      <c r="K32" s="185"/>
      <c r="L32" s="908"/>
      <c r="M32" s="910"/>
      <c r="N32" s="908"/>
      <c r="O32" s="910"/>
      <c r="P32" s="908"/>
      <c r="Q32" s="910"/>
      <c r="R32" s="604"/>
      <c r="S32" s="620"/>
      <c r="T32" s="605"/>
      <c r="U32" s="908"/>
      <c r="V32" s="910"/>
      <c r="W32" s="908"/>
      <c r="X32" s="910"/>
      <c r="Y32" s="186"/>
      <c r="Z32" s="187"/>
      <c r="AA32" s="187"/>
      <c r="AB32" s="187"/>
      <c r="AC32" s="188"/>
      <c r="AD32" s="188"/>
      <c r="AE32" s="188"/>
      <c r="AF32" s="188"/>
      <c r="AG32" s="188"/>
      <c r="AH32" s="188"/>
      <c r="AI32" s="188"/>
      <c r="AJ32" s="188"/>
      <c r="AK32" s="908"/>
      <c r="AL32" s="909"/>
      <c r="AM32" s="909"/>
      <c r="AN32" s="909"/>
      <c r="AO32" s="910"/>
      <c r="AP32" s="2"/>
      <c r="AQ32" s="189">
        <f t="shared" si="2"/>
        <v>1</v>
      </c>
      <c r="AS32" s="856"/>
      <c r="AT32" s="856"/>
    </row>
    <row r="33" spans="2:86" ht="12" customHeight="1" x14ac:dyDescent="0.15">
      <c r="B33" s="872"/>
      <c r="C33" s="877"/>
      <c r="D33" s="875"/>
      <c r="E33" s="875"/>
      <c r="F33" s="875"/>
      <c r="G33" s="875"/>
      <c r="H33" s="875"/>
      <c r="I33" s="875"/>
      <c r="J33" s="876"/>
      <c r="K33" s="185"/>
      <c r="L33" s="908"/>
      <c r="M33" s="910"/>
      <c r="N33" s="908"/>
      <c r="O33" s="910"/>
      <c r="P33" s="908"/>
      <c r="Q33" s="910"/>
      <c r="R33" s="604"/>
      <c r="S33" s="620"/>
      <c r="T33" s="605"/>
      <c r="U33" s="908"/>
      <c r="V33" s="910"/>
      <c r="W33" s="908"/>
      <c r="X33" s="910"/>
      <c r="Y33" s="186"/>
      <c r="Z33" s="187"/>
      <c r="AA33" s="187"/>
      <c r="AB33" s="187"/>
      <c r="AC33" s="188"/>
      <c r="AD33" s="188"/>
      <c r="AE33" s="188"/>
      <c r="AF33" s="188"/>
      <c r="AG33" s="188"/>
      <c r="AH33" s="188"/>
      <c r="AI33" s="188"/>
      <c r="AJ33" s="188"/>
      <c r="AK33" s="908"/>
      <c r="AL33" s="909"/>
      <c r="AM33" s="909"/>
      <c r="AN33" s="909"/>
      <c r="AO33" s="910"/>
      <c r="AP33" s="2"/>
      <c r="AQ33" s="189">
        <f t="shared" si="2"/>
        <v>1</v>
      </c>
      <c r="AS33" s="911"/>
      <c r="AT33" s="911"/>
    </row>
    <row r="34" spans="2:86" ht="12" customHeight="1" x14ac:dyDescent="0.15">
      <c r="B34" s="872"/>
      <c r="C34" s="877"/>
      <c r="D34" s="875"/>
      <c r="E34" s="875"/>
      <c r="F34" s="875"/>
      <c r="G34" s="875"/>
      <c r="H34" s="875"/>
      <c r="I34" s="875"/>
      <c r="J34" s="876"/>
      <c r="K34" s="185"/>
      <c r="L34" s="908"/>
      <c r="M34" s="910"/>
      <c r="N34" s="908"/>
      <c r="O34" s="910"/>
      <c r="P34" s="908"/>
      <c r="Q34" s="910"/>
      <c r="R34" s="604"/>
      <c r="S34" s="620"/>
      <c r="T34" s="605"/>
      <c r="U34" s="908"/>
      <c r="V34" s="910"/>
      <c r="W34" s="908"/>
      <c r="X34" s="910"/>
      <c r="Y34" s="186"/>
      <c r="Z34" s="187"/>
      <c r="AA34" s="187"/>
      <c r="AB34" s="187"/>
      <c r="AC34" s="188"/>
      <c r="AD34" s="188"/>
      <c r="AE34" s="188"/>
      <c r="AF34" s="188"/>
      <c r="AG34" s="188"/>
      <c r="AH34" s="188"/>
      <c r="AI34" s="188"/>
      <c r="AJ34" s="188"/>
      <c r="AK34" s="908"/>
      <c r="AL34" s="909"/>
      <c r="AM34" s="909"/>
      <c r="AN34" s="909"/>
      <c r="AO34" s="910"/>
      <c r="AP34" s="2"/>
      <c r="AQ34" s="189">
        <f t="shared" si="2"/>
        <v>1</v>
      </c>
      <c r="AS34" s="912"/>
      <c r="AT34" s="912"/>
    </row>
    <row r="35" spans="2:86" ht="12" customHeight="1" x14ac:dyDescent="0.15">
      <c r="B35" s="872"/>
      <c r="C35" s="877"/>
      <c r="D35" s="875"/>
      <c r="E35" s="875"/>
      <c r="F35" s="875"/>
      <c r="G35" s="875"/>
      <c r="H35" s="875"/>
      <c r="I35" s="875"/>
      <c r="J35" s="876"/>
      <c r="K35" s="913" t="s">
        <v>945</v>
      </c>
      <c r="L35" s="898" t="s">
        <v>946</v>
      </c>
      <c r="M35" s="898"/>
      <c r="N35" s="898"/>
      <c r="O35" s="898"/>
      <c r="P35" s="898"/>
      <c r="Q35" s="898"/>
      <c r="R35" s="898"/>
      <c r="S35" s="898"/>
      <c r="T35" s="898"/>
      <c r="U35" s="898"/>
      <c r="V35" s="898"/>
      <c r="W35" s="898"/>
      <c r="X35" s="898"/>
      <c r="Y35" s="884" t="s">
        <v>947</v>
      </c>
      <c r="Z35" s="885"/>
      <c r="AA35" s="885"/>
      <c r="AB35" s="886"/>
      <c r="AC35" s="190">
        <f t="shared" ref="AC35:AJ35" si="3">SUM(AC11:AC34)</f>
        <v>0</v>
      </c>
      <c r="AD35" s="190">
        <f t="shared" si="3"/>
        <v>0</v>
      </c>
      <c r="AE35" s="190">
        <f>SUM(AE11:AE34)</f>
        <v>0</v>
      </c>
      <c r="AF35" s="190">
        <f t="shared" si="3"/>
        <v>0</v>
      </c>
      <c r="AG35" s="190">
        <f t="shared" si="3"/>
        <v>0</v>
      </c>
      <c r="AH35" s="190">
        <f t="shared" si="3"/>
        <v>0</v>
      </c>
      <c r="AI35" s="190">
        <f t="shared" si="3"/>
        <v>0</v>
      </c>
      <c r="AJ35" s="191">
        <f t="shared" si="3"/>
        <v>0</v>
      </c>
      <c r="AK35" s="898" t="s">
        <v>948</v>
      </c>
      <c r="AL35" s="898"/>
      <c r="AM35" s="915" t="s">
        <v>607</v>
      </c>
      <c r="AN35" s="915"/>
      <c r="AO35" s="915"/>
      <c r="AP35" s="2"/>
    </row>
    <row r="36" spans="2:86" ht="12" customHeight="1" x14ac:dyDescent="0.15">
      <c r="B36" s="872"/>
      <c r="C36" s="877"/>
      <c r="D36" s="875"/>
      <c r="E36" s="875"/>
      <c r="F36" s="875"/>
      <c r="G36" s="875"/>
      <c r="H36" s="875"/>
      <c r="I36" s="875"/>
      <c r="J36" s="876"/>
      <c r="K36" s="914"/>
      <c r="L36" s="892" t="s">
        <v>950</v>
      </c>
      <c r="M36" s="899"/>
      <c r="N36" s="893"/>
      <c r="O36" s="892" t="s">
        <v>951</v>
      </c>
      <c r="P36" s="899"/>
      <c r="Q36" s="899"/>
      <c r="R36" s="899"/>
      <c r="S36" s="899"/>
      <c r="T36" s="899"/>
      <c r="U36" s="899"/>
      <c r="V36" s="899"/>
      <c r="W36" s="899"/>
      <c r="X36" s="893"/>
      <c r="Y36" s="183" t="s">
        <v>527</v>
      </c>
      <c r="Z36" s="184" t="s">
        <v>526</v>
      </c>
      <c r="AA36" s="184" t="s">
        <v>943</v>
      </c>
      <c r="AB36" s="184" t="s">
        <v>944</v>
      </c>
      <c r="AC36" s="184" t="s">
        <v>527</v>
      </c>
      <c r="AD36" s="184" t="s">
        <v>526</v>
      </c>
      <c r="AE36" s="184" t="s">
        <v>943</v>
      </c>
      <c r="AF36" s="184" t="s">
        <v>944</v>
      </c>
      <c r="AG36" s="184" t="s">
        <v>527</v>
      </c>
      <c r="AH36" s="184" t="s">
        <v>526</v>
      </c>
      <c r="AI36" s="184" t="s">
        <v>943</v>
      </c>
      <c r="AJ36" s="192" t="s">
        <v>944</v>
      </c>
      <c r="AK36" s="898"/>
      <c r="AL36" s="898"/>
      <c r="AM36" s="915"/>
      <c r="AN36" s="915"/>
      <c r="AO36" s="915"/>
      <c r="AP36" s="2"/>
    </row>
    <row r="37" spans="2:86" ht="14.25" customHeight="1" x14ac:dyDescent="0.15">
      <c r="B37" s="872"/>
      <c r="C37" s="877"/>
      <c r="D37" s="875"/>
      <c r="E37" s="875"/>
      <c r="F37" s="875"/>
      <c r="G37" s="875"/>
      <c r="H37" s="875"/>
      <c r="I37" s="875"/>
      <c r="J37" s="876"/>
      <c r="K37" s="914"/>
      <c r="L37" s="894"/>
      <c r="M37" s="903"/>
      <c r="N37" s="895"/>
      <c r="O37" s="894"/>
      <c r="P37" s="903"/>
      <c r="Q37" s="903"/>
      <c r="R37" s="903"/>
      <c r="S37" s="903"/>
      <c r="T37" s="903"/>
      <c r="U37" s="903"/>
      <c r="V37" s="903"/>
      <c r="W37" s="903"/>
      <c r="X37" s="895"/>
      <c r="Y37" s="916">
        <f>COUNTIF(Y11:Y34,"〇")</f>
        <v>0</v>
      </c>
      <c r="Z37" s="916">
        <f>COUNTIF(Z11:Z34,"〇")</f>
        <v>0</v>
      </c>
      <c r="AA37" s="916">
        <f>COUNTIF(AA11:AA34,"〇")</f>
        <v>0</v>
      </c>
      <c r="AB37" s="916">
        <f>COUNTIF(AB11:AB34,"〇")</f>
        <v>0</v>
      </c>
      <c r="AC37" s="916">
        <f>COUNTA(AC11:AC34)</f>
        <v>0</v>
      </c>
      <c r="AD37" s="916">
        <f t="shared" ref="AD37:AI37" si="4">COUNTA(AD11:AD34)</f>
        <v>0</v>
      </c>
      <c r="AE37" s="916">
        <f t="shared" si="4"/>
        <v>0</v>
      </c>
      <c r="AF37" s="916">
        <f t="shared" si="4"/>
        <v>0</v>
      </c>
      <c r="AG37" s="916">
        <f t="shared" si="4"/>
        <v>0</v>
      </c>
      <c r="AH37" s="916">
        <f t="shared" si="4"/>
        <v>0</v>
      </c>
      <c r="AI37" s="916">
        <f t="shared" si="4"/>
        <v>0</v>
      </c>
      <c r="AJ37" s="916">
        <f>COUNTA(AJ11:AJ34)</f>
        <v>0</v>
      </c>
      <c r="AK37" s="898"/>
      <c r="AL37" s="898"/>
      <c r="AM37" s="915"/>
      <c r="AN37" s="915"/>
      <c r="AO37" s="915"/>
      <c r="AP37" s="2"/>
    </row>
    <row r="38" spans="2:86" ht="14.25" customHeight="1" x14ac:dyDescent="0.15">
      <c r="B38" s="872"/>
      <c r="C38" s="877"/>
      <c r="D38" s="875"/>
      <c r="E38" s="875"/>
      <c r="F38" s="875"/>
      <c r="G38" s="875"/>
      <c r="H38" s="875"/>
      <c r="I38" s="875"/>
      <c r="J38" s="876"/>
      <c r="K38" s="914"/>
      <c r="L38" s="896"/>
      <c r="M38" s="900"/>
      <c r="N38" s="897"/>
      <c r="O38" s="896"/>
      <c r="P38" s="900"/>
      <c r="Q38" s="900"/>
      <c r="R38" s="900"/>
      <c r="S38" s="900"/>
      <c r="T38" s="900"/>
      <c r="U38" s="900"/>
      <c r="V38" s="900"/>
      <c r="W38" s="900"/>
      <c r="X38" s="897"/>
      <c r="Y38" s="916"/>
      <c r="Z38" s="916"/>
      <c r="AA38" s="916"/>
      <c r="AB38" s="916"/>
      <c r="AC38" s="916"/>
      <c r="AD38" s="916"/>
      <c r="AE38" s="916"/>
      <c r="AF38" s="916"/>
      <c r="AG38" s="916"/>
      <c r="AH38" s="916"/>
      <c r="AI38" s="916"/>
      <c r="AJ38" s="916"/>
      <c r="AK38" s="898"/>
      <c r="AL38" s="898"/>
      <c r="AM38" s="915"/>
      <c r="AN38" s="915"/>
      <c r="AO38" s="915"/>
      <c r="AP38" s="2"/>
    </row>
    <row r="39" spans="2:86" ht="12" customHeight="1" x14ac:dyDescent="0.15">
      <c r="B39" s="872"/>
      <c r="C39" s="877"/>
      <c r="D39" s="875"/>
      <c r="E39" s="875"/>
      <c r="F39" s="875"/>
      <c r="G39" s="875"/>
      <c r="H39" s="875"/>
      <c r="I39" s="875"/>
      <c r="J39" s="875"/>
      <c r="K39" s="924" t="s">
        <v>952</v>
      </c>
      <c r="L39" s="926"/>
      <c r="M39" s="926"/>
      <c r="N39" s="926"/>
      <c r="O39" s="926"/>
      <c r="P39" s="926"/>
      <c r="Q39" s="926"/>
      <c r="R39" s="926"/>
      <c r="S39" s="926"/>
      <c r="T39" s="926"/>
      <c r="U39" s="926"/>
      <c r="V39" s="926"/>
      <c r="W39" s="926"/>
      <c r="X39" s="926"/>
      <c r="Y39" s="926"/>
      <c r="Z39" s="926"/>
      <c r="AA39" s="926"/>
      <c r="AB39" s="926"/>
      <c r="AC39" s="926"/>
      <c r="AD39" s="926"/>
      <c r="AE39" s="926"/>
      <c r="AF39" s="926"/>
      <c r="AG39" s="926"/>
      <c r="AH39" s="926"/>
      <c r="AI39" s="926"/>
      <c r="AJ39" s="926"/>
      <c r="AK39" s="927"/>
      <c r="AL39" s="927"/>
      <c r="AM39" s="927"/>
      <c r="AN39" s="927"/>
      <c r="AO39" s="928"/>
      <c r="AP39" s="2"/>
    </row>
    <row r="40" spans="2:86" ht="12" customHeight="1" x14ac:dyDescent="0.15">
      <c r="B40" s="872"/>
      <c r="C40" s="877"/>
      <c r="D40" s="875"/>
      <c r="E40" s="875"/>
      <c r="F40" s="875"/>
      <c r="G40" s="875"/>
      <c r="H40" s="875"/>
      <c r="I40" s="875"/>
      <c r="J40" s="875"/>
      <c r="K40" s="925"/>
      <c r="L40" s="927"/>
      <c r="M40" s="927"/>
      <c r="N40" s="927"/>
      <c r="O40" s="927"/>
      <c r="P40" s="927"/>
      <c r="Q40" s="927"/>
      <c r="R40" s="927"/>
      <c r="S40" s="927"/>
      <c r="T40" s="927"/>
      <c r="U40" s="927"/>
      <c r="V40" s="927"/>
      <c r="W40" s="927"/>
      <c r="X40" s="927"/>
      <c r="Y40" s="927"/>
      <c r="Z40" s="927"/>
      <c r="AA40" s="927"/>
      <c r="AB40" s="927"/>
      <c r="AC40" s="927"/>
      <c r="AD40" s="927"/>
      <c r="AE40" s="927"/>
      <c r="AF40" s="927"/>
      <c r="AG40" s="927"/>
      <c r="AH40" s="927"/>
      <c r="AI40" s="927"/>
      <c r="AJ40" s="927"/>
      <c r="AK40" s="927"/>
      <c r="AL40" s="927"/>
      <c r="AM40" s="927"/>
      <c r="AN40" s="927"/>
      <c r="AO40" s="928"/>
      <c r="AP40" s="2"/>
    </row>
    <row r="41" spans="2:86" ht="12" customHeight="1" x14ac:dyDescent="0.15">
      <c r="B41" s="872"/>
      <c r="C41" s="877"/>
      <c r="D41" s="875"/>
      <c r="E41" s="875"/>
      <c r="F41" s="875"/>
      <c r="G41" s="875"/>
      <c r="H41" s="875"/>
      <c r="I41" s="875"/>
      <c r="J41" s="875"/>
      <c r="K41" s="925"/>
      <c r="L41" s="927"/>
      <c r="M41" s="927"/>
      <c r="N41" s="927"/>
      <c r="O41" s="927"/>
      <c r="P41" s="927"/>
      <c r="Q41" s="927"/>
      <c r="R41" s="927"/>
      <c r="S41" s="927"/>
      <c r="T41" s="927"/>
      <c r="U41" s="927"/>
      <c r="V41" s="927"/>
      <c r="W41" s="927"/>
      <c r="X41" s="927"/>
      <c r="Y41" s="927"/>
      <c r="Z41" s="927"/>
      <c r="AA41" s="927"/>
      <c r="AB41" s="927"/>
      <c r="AC41" s="927"/>
      <c r="AD41" s="927"/>
      <c r="AE41" s="927"/>
      <c r="AF41" s="927"/>
      <c r="AG41" s="927"/>
      <c r="AH41" s="927"/>
      <c r="AI41" s="927"/>
      <c r="AJ41" s="927"/>
      <c r="AK41" s="927"/>
      <c r="AL41" s="927"/>
      <c r="AM41" s="927"/>
      <c r="AN41" s="927"/>
      <c r="AO41" s="928"/>
      <c r="AP41" s="2"/>
    </row>
    <row r="42" spans="2:86" ht="12" customHeight="1" x14ac:dyDescent="0.15">
      <c r="B42" s="872"/>
      <c r="C42" s="877"/>
      <c r="D42" s="875"/>
      <c r="E42" s="875"/>
      <c r="F42" s="875"/>
      <c r="G42" s="875"/>
      <c r="H42" s="875"/>
      <c r="I42" s="875"/>
      <c r="J42" s="875"/>
      <c r="K42" s="925"/>
      <c r="L42" s="929"/>
      <c r="M42" s="929"/>
      <c r="N42" s="929"/>
      <c r="O42" s="929"/>
      <c r="P42" s="929"/>
      <c r="Q42" s="929"/>
      <c r="R42" s="929"/>
      <c r="S42" s="929"/>
      <c r="T42" s="929"/>
      <c r="U42" s="929"/>
      <c r="V42" s="929"/>
      <c r="W42" s="929"/>
      <c r="X42" s="929"/>
      <c r="Y42" s="929"/>
      <c r="Z42" s="929"/>
      <c r="AA42" s="929"/>
      <c r="AB42" s="929"/>
      <c r="AC42" s="929"/>
      <c r="AD42" s="929"/>
      <c r="AE42" s="929"/>
      <c r="AF42" s="929"/>
      <c r="AG42" s="929"/>
      <c r="AH42" s="929"/>
      <c r="AI42" s="929"/>
      <c r="AJ42" s="929"/>
      <c r="AK42" s="929"/>
      <c r="AL42" s="929"/>
      <c r="AM42" s="929"/>
      <c r="AN42" s="929"/>
      <c r="AO42" s="930"/>
      <c r="AP42" s="172"/>
      <c r="CD42" s="2"/>
      <c r="CE42" s="2"/>
      <c r="CF42" s="2"/>
      <c r="CG42" s="2"/>
      <c r="CH42" s="2"/>
    </row>
    <row r="43" spans="2:86" ht="12" customHeight="1" x14ac:dyDescent="0.15">
      <c r="B43" s="872"/>
      <c r="C43" s="877"/>
      <c r="D43" s="875"/>
      <c r="E43" s="875"/>
      <c r="F43" s="875"/>
      <c r="G43" s="875"/>
      <c r="H43" s="875"/>
      <c r="I43" s="875"/>
      <c r="J43" s="876"/>
      <c r="K43" s="917" t="s">
        <v>953</v>
      </c>
      <c r="L43" s="917"/>
      <c r="M43" s="917"/>
      <c r="N43" s="917"/>
      <c r="O43" s="917"/>
      <c r="P43" s="917"/>
      <c r="Q43" s="917"/>
      <c r="R43" s="917"/>
      <c r="S43" s="917"/>
      <c r="T43" s="917"/>
      <c r="U43" s="917"/>
      <c r="V43" s="917"/>
      <c r="W43" s="917"/>
      <c r="X43" s="917"/>
      <c r="Y43" s="917"/>
      <c r="Z43" s="917"/>
      <c r="AA43" s="917"/>
      <c r="AB43" s="917"/>
      <c r="AC43" s="917"/>
      <c r="AD43" s="917"/>
      <c r="AE43" s="917"/>
      <c r="AF43" s="917"/>
      <c r="AG43" s="917"/>
      <c r="AH43" s="917"/>
      <c r="AI43" s="917"/>
      <c r="AJ43" s="917"/>
      <c r="AK43" s="917"/>
      <c r="AL43" s="917"/>
      <c r="AM43" s="917"/>
      <c r="AN43" s="917"/>
      <c r="AO43" s="917"/>
      <c r="AP43" s="172"/>
      <c r="CD43" s="2"/>
      <c r="CE43" s="2"/>
      <c r="CF43" s="2"/>
      <c r="CG43" s="2"/>
      <c r="CH43" s="2"/>
    </row>
    <row r="44" spans="2:86" ht="12" customHeight="1" x14ac:dyDescent="0.15">
      <c r="B44" s="872"/>
      <c r="C44" s="877"/>
      <c r="D44" s="875"/>
      <c r="E44" s="875"/>
      <c r="F44" s="875"/>
      <c r="G44" s="875"/>
      <c r="H44" s="875"/>
      <c r="I44" s="875"/>
      <c r="J44" s="876"/>
      <c r="K44" s="918" t="s">
        <v>954</v>
      </c>
      <c r="L44" s="919"/>
      <c r="M44" s="919"/>
      <c r="N44" s="919"/>
      <c r="O44" s="919"/>
      <c r="P44" s="919"/>
      <c r="Q44" s="919"/>
      <c r="R44" s="919"/>
      <c r="S44" s="919"/>
      <c r="T44" s="919"/>
      <c r="U44" s="919"/>
      <c r="V44" s="919"/>
      <c r="W44" s="919"/>
      <c r="X44" s="919"/>
      <c r="Y44" s="919"/>
      <c r="Z44" s="919"/>
      <c r="AA44" s="919"/>
      <c r="AB44" s="919"/>
      <c r="AC44" s="919"/>
      <c r="AD44" s="919"/>
      <c r="AE44" s="919"/>
      <c r="AF44" s="919"/>
      <c r="AG44" s="919"/>
      <c r="AH44" s="919"/>
      <c r="AI44" s="919"/>
      <c r="AJ44" s="919"/>
      <c r="AK44" s="919"/>
      <c r="AL44" s="919"/>
      <c r="AM44" s="919"/>
      <c r="AN44" s="919"/>
      <c r="AO44" s="920"/>
      <c r="AP44" s="172"/>
      <c r="CD44" s="2"/>
      <c r="CE44" s="2"/>
      <c r="CF44" s="2"/>
      <c r="CG44" s="2"/>
      <c r="CH44" s="2"/>
    </row>
    <row r="45" spans="2:86" ht="12" customHeight="1" x14ac:dyDescent="0.15">
      <c r="B45" s="480"/>
      <c r="C45" s="878"/>
      <c r="D45" s="879"/>
      <c r="E45" s="879"/>
      <c r="F45" s="879"/>
      <c r="G45" s="879"/>
      <c r="H45" s="879"/>
      <c r="I45" s="879"/>
      <c r="J45" s="880"/>
      <c r="K45" s="921" t="s">
        <v>955</v>
      </c>
      <c r="L45" s="922"/>
      <c r="M45" s="922"/>
      <c r="N45" s="922"/>
      <c r="O45" s="922"/>
      <c r="P45" s="922"/>
      <c r="Q45" s="922"/>
      <c r="R45" s="922"/>
      <c r="S45" s="922"/>
      <c r="T45" s="922"/>
      <c r="U45" s="922"/>
      <c r="V45" s="922"/>
      <c r="W45" s="922"/>
      <c r="X45" s="922"/>
      <c r="Y45" s="922"/>
      <c r="Z45" s="922"/>
      <c r="AA45" s="922"/>
      <c r="AB45" s="922"/>
      <c r="AC45" s="922"/>
      <c r="AD45" s="922"/>
      <c r="AE45" s="922"/>
      <c r="AF45" s="922"/>
      <c r="AG45" s="922"/>
      <c r="AH45" s="922"/>
      <c r="AI45" s="922"/>
      <c r="AJ45" s="922"/>
      <c r="AK45" s="922"/>
      <c r="AL45" s="922"/>
      <c r="AM45" s="922"/>
      <c r="AN45" s="922"/>
      <c r="AO45" s="923"/>
      <c r="AP45" s="172"/>
      <c r="CD45" s="2"/>
      <c r="CE45" s="2"/>
      <c r="CF45" s="2"/>
      <c r="CG45" s="2"/>
      <c r="CH45" s="2"/>
    </row>
    <row r="46" spans="2:86" ht="12" customHeight="1" x14ac:dyDescent="0.2">
      <c r="B46" s="159" t="s">
        <v>956</v>
      </c>
      <c r="C46" s="181"/>
      <c r="D46" s="181"/>
      <c r="E46" s="181"/>
      <c r="F46" s="181"/>
      <c r="G46" s="181"/>
      <c r="H46" s="181"/>
      <c r="I46" s="181"/>
      <c r="J46" s="181"/>
      <c r="K46" s="193"/>
      <c r="L46" s="193"/>
      <c r="M46" s="193"/>
      <c r="N46" s="193"/>
      <c r="O46" s="193"/>
      <c r="P46" s="193"/>
      <c r="Q46" s="193"/>
      <c r="R46" s="193"/>
      <c r="S46" s="193"/>
      <c r="T46" s="193"/>
      <c r="U46" s="193"/>
      <c r="V46" s="193"/>
      <c r="W46" s="193"/>
      <c r="X46" s="193"/>
      <c r="Y46" s="193"/>
      <c r="Z46" s="193"/>
      <c r="AA46" s="193"/>
      <c r="AB46" s="193"/>
      <c r="AC46" s="193"/>
      <c r="AD46" s="193"/>
      <c r="AE46" s="193"/>
      <c r="AF46" s="193"/>
      <c r="AG46" s="193"/>
      <c r="AH46" s="193"/>
      <c r="AI46" s="193"/>
      <c r="AJ46" s="193"/>
      <c r="AK46" s="193"/>
      <c r="AL46" s="193"/>
      <c r="AM46" s="193"/>
      <c r="AN46" s="193"/>
      <c r="AO46" s="193"/>
      <c r="AP46" s="172"/>
      <c r="CD46" s="2"/>
      <c r="CE46" s="2"/>
      <c r="CF46" s="2"/>
      <c r="CG46" s="2"/>
      <c r="CH46" s="2"/>
    </row>
    <row r="47" spans="2:86" s="159" customFormat="1" ht="12" customHeight="1" x14ac:dyDescent="0.15">
      <c r="B47" s="2" t="s">
        <v>957</v>
      </c>
      <c r="AP47" s="172"/>
      <c r="AQ47" s="172"/>
      <c r="AR47" s="172"/>
      <c r="AS47" s="172"/>
      <c r="AT47" s="172"/>
      <c r="AU47" s="172"/>
      <c r="AV47" s="172"/>
      <c r="AW47" s="172"/>
      <c r="AX47" s="172"/>
      <c r="AY47" s="172"/>
      <c r="AZ47" s="172"/>
      <c r="BA47" s="172"/>
      <c r="BB47" s="172"/>
      <c r="BC47" s="172"/>
      <c r="BD47" s="172"/>
      <c r="BE47" s="172"/>
      <c r="BF47" s="172"/>
      <c r="BG47" s="172"/>
      <c r="BH47" s="172"/>
      <c r="BI47" s="172"/>
      <c r="BJ47" s="172"/>
      <c r="BK47" s="172"/>
      <c r="BL47" s="172"/>
      <c r="BM47" s="172"/>
      <c r="BN47" s="172"/>
      <c r="BO47" s="172"/>
      <c r="BP47" s="172"/>
      <c r="BQ47" s="172"/>
      <c r="BR47" s="172"/>
      <c r="BS47" s="172"/>
      <c r="BT47" s="172"/>
      <c r="BU47" s="172"/>
      <c r="BV47" s="172"/>
      <c r="BW47" s="172"/>
      <c r="BX47" s="172"/>
      <c r="BY47" s="172"/>
      <c r="BZ47" s="172"/>
      <c r="CA47" s="172"/>
      <c r="CB47" s="172"/>
      <c r="CC47" s="172"/>
    </row>
    <row r="48" spans="2:86" ht="12" customHeight="1" x14ac:dyDescent="0.15">
      <c r="B48" s="2" t="s">
        <v>958</v>
      </c>
      <c r="AP48" s="172"/>
      <c r="CD48" s="2"/>
      <c r="CE48" s="2"/>
      <c r="CF48" s="2"/>
      <c r="CG48" s="2"/>
      <c r="CH48" s="2"/>
    </row>
    <row r="49" spans="2:86" ht="12" customHeight="1" x14ac:dyDescent="0.15">
      <c r="B49" s="2" t="s">
        <v>959</v>
      </c>
      <c r="AP49" s="172"/>
      <c r="CD49" s="2"/>
      <c r="CE49" s="2"/>
      <c r="CF49" s="2"/>
      <c r="CG49" s="2"/>
      <c r="CH49" s="2"/>
    </row>
    <row r="50" spans="2:86" ht="12" customHeight="1" x14ac:dyDescent="0.15">
      <c r="B50" s="2" t="s">
        <v>960</v>
      </c>
    </row>
    <row r="51" spans="2:86" ht="12" customHeight="1" x14ac:dyDescent="0.15">
      <c r="B51" s="2" t="s">
        <v>961</v>
      </c>
    </row>
    <row r="52" spans="2:86" ht="12" customHeight="1" x14ac:dyDescent="0.15">
      <c r="B52" s="2" t="s">
        <v>962</v>
      </c>
    </row>
    <row r="53" spans="2:86" x14ac:dyDescent="0.15">
      <c r="B53" s="2" t="s">
        <v>963</v>
      </c>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9"/>
  <conditionalFormatting sqref="Y11:AB34 AG11:AJ34">
    <cfRule type="expression" dxfId="167" priority="3">
      <formula>$AQ11=2</formula>
    </cfRule>
  </conditionalFormatting>
  <conditionalFormatting sqref="Y11:AF34">
    <cfRule type="expression" dxfId="166" priority="2">
      <formula>$AQ11=3</formula>
    </cfRule>
  </conditionalFormatting>
  <conditionalFormatting sqref="AC11:AJ34">
    <cfRule type="expression" dxfId="165" priority="1">
      <formula>$AQ11=1</formula>
    </cfRule>
  </conditionalFormatting>
  <dataValidations count="2">
    <dataValidation type="list" allowBlank="1" showInputMessage="1" showErrorMessage="1" sqref="N11:O34" xr:uid="{825D3F83-B069-4711-903F-47040D8936CE}">
      <formula1>INDIRECT(L11)</formula1>
    </dataValidation>
    <dataValidation type="list" allowBlank="1" showInputMessage="1" showErrorMessage="1" sqref="Y11:AB34" xr:uid="{612453A4-3548-4EF8-AD1D-19506E905A06}">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1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2388BD-7760-45F9-B0D1-15EEC2D50B4D}">
  <sheetPr codeName="Sheet173"/>
  <dimension ref="B1:CH53"/>
  <sheetViews>
    <sheetView showGridLines="0" showZeros="0" view="pageBreakPreview" zoomScale="85" zoomScaleNormal="85" zoomScaleSheetLayoutView="85"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1" customWidth="1"/>
    <col min="43" max="86" width="4.125" style="172" customWidth="1"/>
    <col min="87" max="99" width="8" style="2" customWidth="1"/>
    <col min="100" max="110" width="9" style="2"/>
    <col min="111" max="111" width="14" style="2" bestFit="1" customWidth="1"/>
    <col min="112" max="16384" width="9" style="2"/>
  </cols>
  <sheetData>
    <row r="1" spans="2:86" ht="12" customHeight="1" x14ac:dyDescent="0.15">
      <c r="AU1" s="860" t="s">
        <v>909</v>
      </c>
      <c r="AV1" s="861" t="s">
        <v>910</v>
      </c>
      <c r="AW1" s="861"/>
      <c r="AX1" s="861"/>
      <c r="AY1" s="855" t="s">
        <v>911</v>
      </c>
      <c r="AZ1" s="855"/>
      <c r="BA1" s="855"/>
      <c r="BB1" s="855"/>
      <c r="BC1" s="855"/>
      <c r="BD1" s="855"/>
      <c r="BE1" s="855"/>
      <c r="BF1" s="855"/>
      <c r="BG1" s="855"/>
      <c r="BH1" s="855"/>
      <c r="BI1" s="855"/>
      <c r="BJ1" s="855"/>
      <c r="BK1" s="855" t="s">
        <v>912</v>
      </c>
      <c r="BL1" s="855"/>
      <c r="BM1" s="855"/>
      <c r="BN1" s="855"/>
      <c r="BO1" s="855"/>
      <c r="BP1" s="855"/>
      <c r="BQ1" s="855"/>
      <c r="BR1" s="855"/>
      <c r="BS1" s="855"/>
      <c r="BT1" s="855"/>
      <c r="BU1" s="855"/>
      <c r="BV1" s="855"/>
      <c r="BW1" s="857"/>
      <c r="BX1" s="857"/>
      <c r="BY1" s="857"/>
      <c r="BZ1" s="857"/>
      <c r="CA1" s="857"/>
      <c r="CB1" s="857"/>
      <c r="CC1" s="857"/>
      <c r="CD1" s="857"/>
      <c r="CE1" s="857"/>
      <c r="CF1" s="857"/>
      <c r="CG1" s="857"/>
      <c r="CH1" s="857"/>
    </row>
    <row r="2" spans="2:86" ht="8.25" customHeight="1" x14ac:dyDescent="0.15">
      <c r="AU2" s="860"/>
      <c r="AV2" s="861" t="s">
        <v>913</v>
      </c>
      <c r="AW2" s="862" t="s">
        <v>914</v>
      </c>
      <c r="AX2" s="862" t="s">
        <v>915</v>
      </c>
      <c r="AY2" s="855" t="s">
        <v>916</v>
      </c>
      <c r="AZ2" s="855"/>
      <c r="BA2" s="855"/>
      <c r="BB2" s="855"/>
      <c r="BC2" s="855"/>
      <c r="BD2" s="855"/>
      <c r="BE2" s="855"/>
      <c r="BF2" s="855"/>
      <c r="BG2" s="855"/>
      <c r="BH2" s="855"/>
      <c r="BI2" s="855"/>
      <c r="BJ2" s="855"/>
      <c r="BK2" s="855" t="s">
        <v>917</v>
      </c>
      <c r="BL2" s="855"/>
      <c r="BM2" s="855"/>
      <c r="BN2" s="855"/>
      <c r="BO2" s="855" t="s">
        <v>918</v>
      </c>
      <c r="BP2" s="855"/>
      <c r="BQ2" s="855"/>
      <c r="BR2" s="855"/>
      <c r="BS2" s="855"/>
      <c r="BT2" s="855"/>
      <c r="BU2" s="855"/>
      <c r="BV2" s="855"/>
      <c r="BW2" s="856"/>
      <c r="BX2" s="856"/>
      <c r="BY2" s="856"/>
      <c r="BZ2" s="856"/>
      <c r="CA2" s="857"/>
      <c r="CB2" s="857"/>
      <c r="CC2" s="857"/>
      <c r="CD2" s="857"/>
      <c r="CE2" s="857"/>
      <c r="CF2" s="857"/>
      <c r="CG2" s="857"/>
      <c r="CH2" s="857"/>
    </row>
    <row r="3" spans="2:86" ht="24.95" customHeight="1" x14ac:dyDescent="0.15">
      <c r="B3" s="568" t="s">
        <v>919</v>
      </c>
      <c r="C3" s="858"/>
      <c r="D3" s="858"/>
      <c r="E3" s="859"/>
      <c r="F3" s="859"/>
      <c r="G3" s="859"/>
      <c r="H3" s="859"/>
      <c r="I3" s="859"/>
      <c r="J3" s="859"/>
      <c r="K3" s="858"/>
      <c r="L3" s="858"/>
      <c r="M3" s="858"/>
      <c r="N3" s="858"/>
      <c r="O3" s="858"/>
      <c r="P3" s="858"/>
      <c r="Q3" s="858"/>
      <c r="R3" s="858"/>
      <c r="S3" s="858"/>
      <c r="T3" s="858"/>
      <c r="U3" s="858"/>
      <c r="V3" s="858"/>
      <c r="W3" s="858"/>
      <c r="X3" s="858"/>
      <c r="Y3" s="858"/>
      <c r="Z3" s="858"/>
      <c r="AA3" s="858"/>
      <c r="AB3" s="858"/>
      <c r="AC3" s="858"/>
      <c r="AD3" s="858"/>
      <c r="AE3" s="858"/>
      <c r="AF3" s="858"/>
      <c r="AG3" s="858"/>
      <c r="AH3" s="858"/>
      <c r="AI3" s="858"/>
      <c r="AJ3" s="858"/>
      <c r="AK3" s="858"/>
      <c r="AL3" s="858"/>
      <c r="AM3" s="858"/>
      <c r="AN3" s="858"/>
      <c r="AO3" s="858"/>
      <c r="AU3" s="860"/>
      <c r="AV3" s="861"/>
      <c r="AW3" s="862"/>
      <c r="AX3" s="862"/>
      <c r="AY3" s="855" t="s">
        <v>920</v>
      </c>
      <c r="AZ3" s="855"/>
      <c r="BA3" s="855"/>
      <c r="BB3" s="855"/>
      <c r="BC3" s="855" t="s">
        <v>921</v>
      </c>
      <c r="BD3" s="855"/>
      <c r="BE3" s="855"/>
      <c r="BF3" s="855"/>
      <c r="BG3" s="855" t="s">
        <v>922</v>
      </c>
      <c r="BH3" s="855"/>
      <c r="BI3" s="855"/>
      <c r="BJ3" s="855"/>
      <c r="BK3" s="855" t="s">
        <v>923</v>
      </c>
      <c r="BL3" s="855"/>
      <c r="BM3" s="855"/>
      <c r="BN3" s="855"/>
      <c r="BO3" s="855" t="s">
        <v>921</v>
      </c>
      <c r="BP3" s="855"/>
      <c r="BQ3" s="855"/>
      <c r="BR3" s="855"/>
      <c r="BS3" s="855" t="s">
        <v>922</v>
      </c>
      <c r="BT3" s="855"/>
      <c r="BU3" s="855"/>
      <c r="BV3" s="855"/>
      <c r="BW3" s="857"/>
      <c r="BX3" s="857"/>
      <c r="BY3" s="857"/>
      <c r="BZ3" s="857"/>
      <c r="CA3" s="857"/>
      <c r="CB3" s="857"/>
      <c r="CC3" s="857"/>
      <c r="CD3" s="857"/>
      <c r="CE3" s="857"/>
      <c r="CF3" s="857"/>
      <c r="CG3" s="857"/>
      <c r="CH3" s="857"/>
    </row>
    <row r="4" spans="2:86" ht="18" customHeight="1" x14ac:dyDescent="0.15">
      <c r="B4" s="401" t="s">
        <v>8</v>
      </c>
      <c r="C4" s="401"/>
      <c r="D4" s="401"/>
      <c r="E4" s="624" t="s">
        <v>542</v>
      </c>
      <c r="F4" s="625"/>
      <c r="G4" s="625"/>
      <c r="H4" s="625"/>
      <c r="I4" s="625"/>
      <c r="J4" s="626"/>
      <c r="K4" s="496" t="s">
        <v>9</v>
      </c>
      <c r="L4" s="496"/>
      <c r="M4" s="496"/>
      <c r="N4" s="648" t="s">
        <v>543</v>
      </c>
      <c r="O4" s="648"/>
      <c r="P4" s="648"/>
      <c r="Q4" s="648"/>
      <c r="R4" s="648"/>
      <c r="S4" s="648"/>
      <c r="T4" s="498" t="s">
        <v>924</v>
      </c>
      <c r="U4" s="499"/>
      <c r="V4" s="499"/>
      <c r="W4" s="499"/>
      <c r="X4" s="500"/>
      <c r="Y4" s="870" t="s">
        <v>545</v>
      </c>
      <c r="Z4" s="870"/>
      <c r="AA4" s="870"/>
      <c r="AB4" s="870"/>
      <c r="AC4" s="870"/>
      <c r="AD4" s="870"/>
      <c r="AE4" s="870"/>
      <c r="AF4" s="870"/>
      <c r="AG4" s="498" t="s">
        <v>546</v>
      </c>
      <c r="AH4" s="499"/>
      <c r="AI4" s="499"/>
      <c r="AJ4" s="500"/>
      <c r="AK4" s="863">
        <v>45621</v>
      </c>
      <c r="AL4" s="864"/>
      <c r="AM4" s="864"/>
      <c r="AN4" s="864"/>
      <c r="AO4" s="865"/>
      <c r="AU4" s="860"/>
      <c r="AV4" s="861"/>
      <c r="AW4" s="862"/>
      <c r="AX4" s="862"/>
      <c r="AY4" s="173" t="s">
        <v>925</v>
      </c>
      <c r="AZ4" s="173" t="s">
        <v>926</v>
      </c>
      <c r="BA4" s="173" t="s">
        <v>927</v>
      </c>
      <c r="BB4" s="173" t="s">
        <v>928</v>
      </c>
      <c r="BC4" s="173" t="s">
        <v>925</v>
      </c>
      <c r="BD4" s="173" t="s">
        <v>926</v>
      </c>
      <c r="BE4" s="173" t="s">
        <v>927</v>
      </c>
      <c r="BF4" s="173" t="s">
        <v>928</v>
      </c>
      <c r="BG4" s="173" t="s">
        <v>925</v>
      </c>
      <c r="BH4" s="173" t="s">
        <v>926</v>
      </c>
      <c r="BI4" s="173" t="s">
        <v>927</v>
      </c>
      <c r="BJ4" s="173" t="s">
        <v>928</v>
      </c>
      <c r="BK4" s="173" t="s">
        <v>925</v>
      </c>
      <c r="BL4" s="173" t="s">
        <v>926</v>
      </c>
      <c r="BM4" s="173" t="s">
        <v>927</v>
      </c>
      <c r="BN4" s="173" t="s">
        <v>928</v>
      </c>
      <c r="BO4" s="173" t="s">
        <v>925</v>
      </c>
      <c r="BP4" s="173" t="s">
        <v>926</v>
      </c>
      <c r="BQ4" s="173" t="s">
        <v>927</v>
      </c>
      <c r="BR4" s="173" t="s">
        <v>928</v>
      </c>
      <c r="BS4" s="173" t="s">
        <v>925</v>
      </c>
      <c r="BT4" s="173" t="s">
        <v>926</v>
      </c>
      <c r="BU4" s="173" t="s">
        <v>927</v>
      </c>
      <c r="BV4" s="173" t="s">
        <v>928</v>
      </c>
      <c r="BW4" s="5"/>
      <c r="BX4" s="5"/>
      <c r="BY4" s="5"/>
      <c r="BZ4" s="5"/>
      <c r="CA4" s="5"/>
      <c r="CB4" s="5"/>
      <c r="CC4" s="5"/>
      <c r="CD4" s="5"/>
      <c r="CE4" s="5"/>
      <c r="CF4" s="5"/>
      <c r="CG4" s="5"/>
      <c r="CH4" s="5"/>
    </row>
    <row r="5" spans="2:86" ht="18" customHeight="1" x14ac:dyDescent="0.15">
      <c r="B5" s="409" t="s">
        <v>0</v>
      </c>
      <c r="C5" s="409"/>
      <c r="D5" s="409"/>
      <c r="E5" s="634" t="s">
        <v>547</v>
      </c>
      <c r="F5" s="635"/>
      <c r="G5" s="635"/>
      <c r="H5" s="635"/>
      <c r="I5" s="635"/>
      <c r="J5" s="636"/>
      <c r="K5" s="528" t="s">
        <v>1</v>
      </c>
      <c r="L5" s="528"/>
      <c r="M5" s="528"/>
      <c r="N5" s="648" t="s">
        <v>548</v>
      </c>
      <c r="O5" s="648"/>
      <c r="P5" s="648"/>
      <c r="Q5" s="648"/>
      <c r="R5" s="648"/>
      <c r="S5" s="648"/>
      <c r="T5" s="501"/>
      <c r="U5" s="502"/>
      <c r="V5" s="502"/>
      <c r="W5" s="502"/>
      <c r="X5" s="503"/>
      <c r="Y5" s="869" t="s">
        <v>549</v>
      </c>
      <c r="Z5" s="869"/>
      <c r="AA5" s="869"/>
      <c r="AB5" s="869"/>
      <c r="AC5" s="869"/>
      <c r="AD5" s="869"/>
      <c r="AE5" s="869"/>
      <c r="AF5" s="869"/>
      <c r="AG5" s="632"/>
      <c r="AH5" s="650"/>
      <c r="AI5" s="650"/>
      <c r="AJ5" s="633"/>
      <c r="AK5" s="866"/>
      <c r="AL5" s="867"/>
      <c r="AM5" s="867"/>
      <c r="AN5" s="867"/>
      <c r="AO5" s="868"/>
      <c r="AU5" s="860"/>
      <c r="AV5" s="174" t="str">
        <f>N7</f>
        <v>S074</v>
      </c>
      <c r="AW5" s="175">
        <f>R7</f>
        <v>10.5</v>
      </c>
      <c r="AX5" s="176" t="str">
        <f>AM35</f>
        <v>Ⅰ</v>
      </c>
      <c r="AY5" s="176">
        <f>Y37</f>
        <v>0</v>
      </c>
      <c r="AZ5" s="176">
        <f t="shared" ref="AZ5:BJ5" si="0">Z37</f>
        <v>0</v>
      </c>
      <c r="BA5" s="176">
        <f t="shared" si="0"/>
        <v>0</v>
      </c>
      <c r="BB5" s="176">
        <f>AB37</f>
        <v>0</v>
      </c>
      <c r="BC5" s="176">
        <f t="shared" si="0"/>
        <v>0</v>
      </c>
      <c r="BD5" s="176">
        <f>AD37</f>
        <v>0</v>
      </c>
      <c r="BE5" s="176">
        <f>AE37</f>
        <v>0</v>
      </c>
      <c r="BF5" s="176">
        <f t="shared" si="0"/>
        <v>0</v>
      </c>
      <c r="BG5" s="176">
        <f t="shared" si="0"/>
        <v>0</v>
      </c>
      <c r="BH5" s="176">
        <f t="shared" si="0"/>
        <v>0</v>
      </c>
      <c r="BI5" s="176">
        <f>AI37</f>
        <v>0</v>
      </c>
      <c r="BJ5" s="176">
        <f t="shared" si="0"/>
        <v>0</v>
      </c>
      <c r="BK5" s="176" t="str">
        <f>IF(Y37&gt;0,R7,"")</f>
        <v/>
      </c>
      <c r="BL5" s="177" t="str">
        <f>IF(Y37&gt;0,"",IF(Z37&gt;0,R7,""))</f>
        <v/>
      </c>
      <c r="BM5" s="177" t="str">
        <f>IF(Y37+Z37&gt;0,"",IF(AA37&gt;0,R7,""))</f>
        <v/>
      </c>
      <c r="BN5" s="177" t="str">
        <f>IF(Y37+Z37+AA37&gt;0,"",IF(AB37&gt;0,R7,""))</f>
        <v/>
      </c>
      <c r="BO5" s="176">
        <f>AC35</f>
        <v>0</v>
      </c>
      <c r="BP5" s="176">
        <f t="shared" ref="BP5:BQ5" si="1">AD35</f>
        <v>0</v>
      </c>
      <c r="BQ5" s="176">
        <f t="shared" si="1"/>
        <v>0</v>
      </c>
      <c r="BR5" s="176">
        <f>AF35</f>
        <v>0</v>
      </c>
      <c r="BS5" s="176">
        <f>AG35</f>
        <v>0</v>
      </c>
      <c r="BT5" s="176">
        <f>AH35</f>
        <v>0</v>
      </c>
      <c r="BU5" s="176">
        <f>AI35</f>
        <v>0</v>
      </c>
      <c r="BV5" s="176">
        <f>AJ35</f>
        <v>0</v>
      </c>
      <c r="BW5" s="178"/>
      <c r="BX5" s="179"/>
      <c r="BY5" s="179"/>
      <c r="BZ5" s="179"/>
      <c r="CA5" s="180"/>
      <c r="CB5" s="180"/>
      <c r="CC5" s="180"/>
      <c r="CD5" s="180"/>
      <c r="CE5" s="180"/>
      <c r="CF5" s="180"/>
      <c r="CG5" s="180"/>
      <c r="CH5" s="180"/>
    </row>
    <row r="6" spans="2:86" ht="12" customHeight="1" x14ac:dyDescent="0.15">
      <c r="B6" s="871" t="s">
        <v>929</v>
      </c>
      <c r="C6" s="873"/>
      <c r="D6" s="874"/>
      <c r="E6" s="875"/>
      <c r="F6" s="875"/>
      <c r="G6" s="875"/>
      <c r="H6" s="875"/>
      <c r="I6" s="875"/>
      <c r="J6" s="876"/>
      <c r="K6" s="881" t="s">
        <v>930</v>
      </c>
      <c r="L6" s="882"/>
      <c r="M6" s="882"/>
      <c r="N6" s="882"/>
      <c r="O6" s="882"/>
      <c r="P6" s="882"/>
      <c r="Q6" s="882"/>
      <c r="R6" s="882"/>
      <c r="S6" s="882"/>
      <c r="T6" s="882"/>
      <c r="U6" s="882"/>
      <c r="V6" s="882"/>
      <c r="W6" s="882"/>
      <c r="X6" s="882"/>
      <c r="Y6" s="882"/>
      <c r="Z6" s="882"/>
      <c r="AA6" s="882"/>
      <c r="AB6" s="882"/>
      <c r="AC6" s="882"/>
      <c r="AD6" s="882"/>
      <c r="AE6" s="882"/>
      <c r="AF6" s="882"/>
      <c r="AG6" s="882"/>
      <c r="AH6" s="882"/>
      <c r="AI6" s="882"/>
      <c r="AJ6" s="882"/>
      <c r="AK6" s="882"/>
      <c r="AL6" s="882"/>
      <c r="AM6" s="882"/>
      <c r="AN6" s="882"/>
      <c r="AO6" s="883"/>
      <c r="AP6" s="2"/>
    </row>
    <row r="7" spans="2:86" ht="12" customHeight="1" x14ac:dyDescent="0.15">
      <c r="B7" s="872"/>
      <c r="C7" s="877"/>
      <c r="D7" s="875"/>
      <c r="E7" s="875"/>
      <c r="F7" s="875"/>
      <c r="G7" s="875"/>
      <c r="H7" s="875"/>
      <c r="I7" s="875"/>
      <c r="J7" s="876"/>
      <c r="K7" s="884" t="s">
        <v>931</v>
      </c>
      <c r="L7" s="885"/>
      <c r="M7" s="886"/>
      <c r="N7" s="887" t="s">
        <v>999</v>
      </c>
      <c r="O7" s="888"/>
      <c r="P7" s="884" t="s">
        <v>932</v>
      </c>
      <c r="Q7" s="886"/>
      <c r="R7" s="889">
        <v>10.5</v>
      </c>
      <c r="S7" s="890"/>
      <c r="T7" s="891"/>
      <c r="U7" s="892" t="s">
        <v>933</v>
      </c>
      <c r="V7" s="893"/>
      <c r="W7" s="892" t="s">
        <v>934</v>
      </c>
      <c r="X7" s="893"/>
      <c r="Y7" s="886" t="s">
        <v>935</v>
      </c>
      <c r="Z7" s="898"/>
      <c r="AA7" s="898"/>
      <c r="AB7" s="898"/>
      <c r="AC7" s="892" t="s">
        <v>936</v>
      </c>
      <c r="AD7" s="899"/>
      <c r="AE7" s="899"/>
      <c r="AF7" s="899"/>
      <c r="AG7" s="899"/>
      <c r="AH7" s="899"/>
      <c r="AI7" s="899"/>
      <c r="AJ7" s="893"/>
      <c r="AK7" s="892" t="s">
        <v>937</v>
      </c>
      <c r="AL7" s="899"/>
      <c r="AM7" s="899"/>
      <c r="AN7" s="901"/>
      <c r="AO7" s="902"/>
      <c r="AP7" s="2"/>
      <c r="AW7" s="182"/>
    </row>
    <row r="8" spans="2:86" ht="12" customHeight="1" x14ac:dyDescent="0.15">
      <c r="B8" s="872"/>
      <c r="C8" s="877"/>
      <c r="D8" s="875"/>
      <c r="E8" s="875"/>
      <c r="F8" s="875"/>
      <c r="G8" s="875"/>
      <c r="H8" s="875"/>
      <c r="I8" s="875"/>
      <c r="J8" s="876"/>
      <c r="K8" s="898" t="s">
        <v>731</v>
      </c>
      <c r="L8" s="898" t="s">
        <v>560</v>
      </c>
      <c r="M8" s="898"/>
      <c r="N8" s="898" t="s">
        <v>561</v>
      </c>
      <c r="O8" s="898"/>
      <c r="P8" s="898" t="s">
        <v>938</v>
      </c>
      <c r="Q8" s="898"/>
      <c r="R8" s="898" t="s">
        <v>939</v>
      </c>
      <c r="S8" s="898"/>
      <c r="T8" s="898"/>
      <c r="U8" s="894"/>
      <c r="V8" s="895"/>
      <c r="W8" s="894"/>
      <c r="X8" s="895"/>
      <c r="Y8" s="886"/>
      <c r="Z8" s="898"/>
      <c r="AA8" s="898"/>
      <c r="AB8" s="898"/>
      <c r="AC8" s="896"/>
      <c r="AD8" s="900"/>
      <c r="AE8" s="900"/>
      <c r="AF8" s="900"/>
      <c r="AG8" s="900"/>
      <c r="AH8" s="900"/>
      <c r="AI8" s="900"/>
      <c r="AJ8" s="897"/>
      <c r="AK8" s="894"/>
      <c r="AL8" s="903"/>
      <c r="AM8" s="903"/>
      <c r="AN8" s="904"/>
      <c r="AO8" s="905"/>
      <c r="AP8" s="2"/>
    </row>
    <row r="9" spans="2:86" ht="12" customHeight="1" x14ac:dyDescent="0.15">
      <c r="B9" s="872"/>
      <c r="C9" s="877"/>
      <c r="D9" s="875"/>
      <c r="E9" s="875"/>
      <c r="F9" s="875"/>
      <c r="G9" s="875"/>
      <c r="H9" s="875"/>
      <c r="I9" s="875"/>
      <c r="J9" s="876"/>
      <c r="K9" s="898"/>
      <c r="L9" s="898"/>
      <c r="M9" s="898"/>
      <c r="N9" s="898"/>
      <c r="O9" s="898"/>
      <c r="P9" s="898"/>
      <c r="Q9" s="898"/>
      <c r="R9" s="898"/>
      <c r="S9" s="898"/>
      <c r="T9" s="898"/>
      <c r="U9" s="894"/>
      <c r="V9" s="895"/>
      <c r="W9" s="894"/>
      <c r="X9" s="895"/>
      <c r="Y9" s="886" t="s">
        <v>940</v>
      </c>
      <c r="Z9" s="898"/>
      <c r="AA9" s="898"/>
      <c r="AB9" s="898"/>
      <c r="AC9" s="898" t="s">
        <v>941</v>
      </c>
      <c r="AD9" s="898"/>
      <c r="AE9" s="898"/>
      <c r="AF9" s="898"/>
      <c r="AG9" s="898" t="s">
        <v>942</v>
      </c>
      <c r="AH9" s="898"/>
      <c r="AI9" s="898"/>
      <c r="AJ9" s="898"/>
      <c r="AK9" s="894"/>
      <c r="AL9" s="903"/>
      <c r="AM9" s="903"/>
      <c r="AN9" s="904"/>
      <c r="AO9" s="905"/>
      <c r="AP9" s="2"/>
    </row>
    <row r="10" spans="2:86" ht="12" customHeight="1" x14ac:dyDescent="0.15">
      <c r="B10" s="872"/>
      <c r="C10" s="877"/>
      <c r="D10" s="875"/>
      <c r="E10" s="875"/>
      <c r="F10" s="875"/>
      <c r="G10" s="875"/>
      <c r="H10" s="875"/>
      <c r="I10" s="875"/>
      <c r="J10" s="876"/>
      <c r="K10" s="898"/>
      <c r="L10" s="898"/>
      <c r="M10" s="898"/>
      <c r="N10" s="898"/>
      <c r="O10" s="898"/>
      <c r="P10" s="898"/>
      <c r="Q10" s="898"/>
      <c r="R10" s="898"/>
      <c r="S10" s="898"/>
      <c r="T10" s="898"/>
      <c r="U10" s="896"/>
      <c r="V10" s="897"/>
      <c r="W10" s="896"/>
      <c r="X10" s="897"/>
      <c r="Y10" s="183" t="s">
        <v>527</v>
      </c>
      <c r="Z10" s="184" t="s">
        <v>526</v>
      </c>
      <c r="AA10" s="184" t="s">
        <v>943</v>
      </c>
      <c r="AB10" s="184" t="s">
        <v>944</v>
      </c>
      <c r="AC10" s="184" t="s">
        <v>527</v>
      </c>
      <c r="AD10" s="184" t="s">
        <v>526</v>
      </c>
      <c r="AE10" s="184" t="s">
        <v>943</v>
      </c>
      <c r="AF10" s="184" t="s">
        <v>944</v>
      </c>
      <c r="AG10" s="184" t="s">
        <v>527</v>
      </c>
      <c r="AH10" s="184" t="s">
        <v>526</v>
      </c>
      <c r="AI10" s="184" t="s">
        <v>943</v>
      </c>
      <c r="AJ10" s="184" t="s">
        <v>944</v>
      </c>
      <c r="AK10" s="896"/>
      <c r="AL10" s="900"/>
      <c r="AM10" s="900"/>
      <c r="AN10" s="906"/>
      <c r="AO10" s="907"/>
      <c r="AP10" s="2"/>
    </row>
    <row r="11" spans="2:86" ht="12" customHeight="1" x14ac:dyDescent="0.15">
      <c r="B11" s="872"/>
      <c r="C11" s="877"/>
      <c r="D11" s="875"/>
      <c r="E11" s="875"/>
      <c r="F11" s="875"/>
      <c r="G11" s="875"/>
      <c r="H11" s="875"/>
      <c r="I11" s="875"/>
      <c r="J11" s="876"/>
      <c r="K11" s="185"/>
      <c r="L11" s="908"/>
      <c r="M11" s="910"/>
      <c r="N11" s="908"/>
      <c r="O11" s="910"/>
      <c r="P11" s="908"/>
      <c r="Q11" s="910"/>
      <c r="R11" s="606"/>
      <c r="S11" s="606"/>
      <c r="T11" s="606"/>
      <c r="U11" s="908"/>
      <c r="V11" s="910"/>
      <c r="W11" s="908"/>
      <c r="X11" s="910"/>
      <c r="Y11" s="186"/>
      <c r="Z11" s="187"/>
      <c r="AA11" s="187"/>
      <c r="AB11" s="187"/>
      <c r="AC11" s="188"/>
      <c r="AD11" s="188"/>
      <c r="AE11" s="188"/>
      <c r="AF11" s="188"/>
      <c r="AG11" s="188"/>
      <c r="AH11" s="188"/>
      <c r="AI11" s="188"/>
      <c r="AJ11" s="188"/>
      <c r="AK11" s="908"/>
      <c r="AL11" s="909"/>
      <c r="AM11" s="909"/>
      <c r="AN11" s="909"/>
      <c r="AO11" s="910"/>
      <c r="AP11" s="2"/>
      <c r="AQ11" s="189">
        <f>IF(P11="材質劣化",2,IF(P11="漏水",3,1))</f>
        <v>1</v>
      </c>
    </row>
    <row r="12" spans="2:86" ht="12" customHeight="1" x14ac:dyDescent="0.15">
      <c r="B12" s="872"/>
      <c r="C12" s="877"/>
      <c r="D12" s="875"/>
      <c r="E12" s="875"/>
      <c r="F12" s="875"/>
      <c r="G12" s="875"/>
      <c r="H12" s="875"/>
      <c r="I12" s="875"/>
      <c r="J12" s="876"/>
      <c r="K12" s="185"/>
      <c r="L12" s="908"/>
      <c r="M12" s="910"/>
      <c r="N12" s="908"/>
      <c r="O12" s="910"/>
      <c r="P12" s="908"/>
      <c r="Q12" s="910"/>
      <c r="R12" s="606"/>
      <c r="S12" s="606"/>
      <c r="T12" s="606"/>
      <c r="U12" s="908"/>
      <c r="V12" s="910"/>
      <c r="W12" s="908"/>
      <c r="X12" s="910"/>
      <c r="Y12" s="186"/>
      <c r="Z12" s="187"/>
      <c r="AA12" s="187"/>
      <c r="AB12" s="187"/>
      <c r="AC12" s="188"/>
      <c r="AD12" s="188"/>
      <c r="AE12" s="188"/>
      <c r="AF12" s="188"/>
      <c r="AG12" s="188"/>
      <c r="AH12" s="188"/>
      <c r="AI12" s="188"/>
      <c r="AJ12" s="188"/>
      <c r="AK12" s="908"/>
      <c r="AL12" s="909"/>
      <c r="AM12" s="909"/>
      <c r="AN12" s="909"/>
      <c r="AO12" s="910"/>
      <c r="AP12" s="2"/>
      <c r="AQ12" s="189">
        <f>IF(P12="材質劣化",2,IF(P12="漏水",3,1))</f>
        <v>1</v>
      </c>
    </row>
    <row r="13" spans="2:86" ht="12" customHeight="1" x14ac:dyDescent="0.15">
      <c r="B13" s="872"/>
      <c r="C13" s="877"/>
      <c r="D13" s="875"/>
      <c r="E13" s="875"/>
      <c r="F13" s="875"/>
      <c r="G13" s="875"/>
      <c r="H13" s="875"/>
      <c r="I13" s="875"/>
      <c r="J13" s="876"/>
      <c r="K13" s="185"/>
      <c r="L13" s="908"/>
      <c r="M13" s="910"/>
      <c r="N13" s="908"/>
      <c r="O13" s="910"/>
      <c r="P13" s="908"/>
      <c r="Q13" s="910"/>
      <c r="R13" s="604"/>
      <c r="S13" s="620"/>
      <c r="T13" s="605"/>
      <c r="U13" s="908"/>
      <c r="V13" s="910"/>
      <c r="W13" s="908"/>
      <c r="X13" s="910"/>
      <c r="Y13" s="186"/>
      <c r="Z13" s="187"/>
      <c r="AA13" s="187"/>
      <c r="AB13" s="187"/>
      <c r="AC13" s="188"/>
      <c r="AD13" s="188"/>
      <c r="AE13" s="188"/>
      <c r="AF13" s="188"/>
      <c r="AG13" s="188"/>
      <c r="AH13" s="188"/>
      <c r="AI13" s="188"/>
      <c r="AJ13" s="188"/>
      <c r="AK13" s="908"/>
      <c r="AL13" s="909"/>
      <c r="AM13" s="909"/>
      <c r="AN13" s="909"/>
      <c r="AO13" s="910"/>
      <c r="AP13" s="2"/>
      <c r="AQ13" s="189">
        <f t="shared" ref="AQ13:AQ34" si="2">IF(P13="材質劣化",2,IF(P13="漏水",3,1))</f>
        <v>1</v>
      </c>
    </row>
    <row r="14" spans="2:86" ht="12" customHeight="1" x14ac:dyDescent="0.15">
      <c r="B14" s="872"/>
      <c r="C14" s="877"/>
      <c r="D14" s="875"/>
      <c r="E14" s="875"/>
      <c r="F14" s="875"/>
      <c r="G14" s="875"/>
      <c r="H14" s="875"/>
      <c r="I14" s="875"/>
      <c r="J14" s="876"/>
      <c r="K14" s="185"/>
      <c r="L14" s="908"/>
      <c r="M14" s="910"/>
      <c r="N14" s="908"/>
      <c r="O14" s="910"/>
      <c r="P14" s="908"/>
      <c r="Q14" s="910"/>
      <c r="R14" s="604"/>
      <c r="S14" s="620"/>
      <c r="T14" s="605"/>
      <c r="U14" s="908"/>
      <c r="V14" s="910"/>
      <c r="W14" s="908"/>
      <c r="X14" s="910"/>
      <c r="Y14" s="186"/>
      <c r="Z14" s="187"/>
      <c r="AA14" s="187"/>
      <c r="AB14" s="187"/>
      <c r="AC14" s="188"/>
      <c r="AD14" s="188"/>
      <c r="AE14" s="188"/>
      <c r="AF14" s="188"/>
      <c r="AG14" s="188"/>
      <c r="AH14" s="188"/>
      <c r="AI14" s="188"/>
      <c r="AJ14" s="188"/>
      <c r="AK14" s="908"/>
      <c r="AL14" s="909"/>
      <c r="AM14" s="909"/>
      <c r="AN14" s="909"/>
      <c r="AO14" s="910"/>
      <c r="AP14" s="2"/>
      <c r="AQ14" s="189">
        <f t="shared" si="2"/>
        <v>1</v>
      </c>
    </row>
    <row r="15" spans="2:86" ht="12" customHeight="1" x14ac:dyDescent="0.15">
      <c r="B15" s="872"/>
      <c r="C15" s="877"/>
      <c r="D15" s="875"/>
      <c r="E15" s="875"/>
      <c r="F15" s="875"/>
      <c r="G15" s="875"/>
      <c r="H15" s="875"/>
      <c r="I15" s="875"/>
      <c r="J15" s="876"/>
      <c r="K15" s="185"/>
      <c r="L15" s="908"/>
      <c r="M15" s="910"/>
      <c r="N15" s="908"/>
      <c r="O15" s="910"/>
      <c r="P15" s="908"/>
      <c r="Q15" s="910"/>
      <c r="R15" s="604"/>
      <c r="S15" s="620"/>
      <c r="T15" s="605"/>
      <c r="U15" s="908"/>
      <c r="V15" s="910"/>
      <c r="W15" s="908"/>
      <c r="X15" s="910"/>
      <c r="Y15" s="186"/>
      <c r="Z15" s="187"/>
      <c r="AA15" s="187"/>
      <c r="AB15" s="187"/>
      <c r="AC15" s="188"/>
      <c r="AD15" s="188"/>
      <c r="AE15" s="188"/>
      <c r="AF15" s="188"/>
      <c r="AG15" s="188"/>
      <c r="AH15" s="188"/>
      <c r="AI15" s="188"/>
      <c r="AJ15" s="188"/>
      <c r="AK15" s="908"/>
      <c r="AL15" s="909"/>
      <c r="AM15" s="909"/>
      <c r="AN15" s="909"/>
      <c r="AO15" s="910"/>
      <c r="AP15" s="2"/>
      <c r="AQ15" s="189">
        <f t="shared" si="2"/>
        <v>1</v>
      </c>
    </row>
    <row r="16" spans="2:86" ht="12" customHeight="1" x14ac:dyDescent="0.15">
      <c r="B16" s="872"/>
      <c r="C16" s="877"/>
      <c r="D16" s="875"/>
      <c r="E16" s="875"/>
      <c r="F16" s="875"/>
      <c r="G16" s="875"/>
      <c r="H16" s="875"/>
      <c r="I16" s="875"/>
      <c r="J16" s="876"/>
      <c r="K16" s="185"/>
      <c r="L16" s="908"/>
      <c r="M16" s="910"/>
      <c r="N16" s="908"/>
      <c r="O16" s="910"/>
      <c r="P16" s="908"/>
      <c r="Q16" s="910"/>
      <c r="R16" s="604"/>
      <c r="S16" s="620"/>
      <c r="T16" s="605"/>
      <c r="U16" s="908"/>
      <c r="V16" s="910"/>
      <c r="W16" s="908"/>
      <c r="X16" s="910"/>
      <c r="Y16" s="186"/>
      <c r="Z16" s="187"/>
      <c r="AA16" s="187"/>
      <c r="AB16" s="187"/>
      <c r="AC16" s="188"/>
      <c r="AD16" s="188"/>
      <c r="AE16" s="188"/>
      <c r="AF16" s="188"/>
      <c r="AG16" s="188"/>
      <c r="AH16" s="188"/>
      <c r="AI16" s="188"/>
      <c r="AJ16" s="188"/>
      <c r="AK16" s="908"/>
      <c r="AL16" s="909"/>
      <c r="AM16" s="909"/>
      <c r="AN16" s="909"/>
      <c r="AO16" s="910"/>
      <c r="AP16" s="2"/>
      <c r="AQ16" s="189">
        <f t="shared" si="2"/>
        <v>1</v>
      </c>
    </row>
    <row r="17" spans="2:46" ht="12" customHeight="1" x14ac:dyDescent="0.15">
      <c r="B17" s="872"/>
      <c r="C17" s="877"/>
      <c r="D17" s="875"/>
      <c r="E17" s="875"/>
      <c r="F17" s="875"/>
      <c r="G17" s="875"/>
      <c r="H17" s="875"/>
      <c r="I17" s="875"/>
      <c r="J17" s="876"/>
      <c r="K17" s="185"/>
      <c r="L17" s="908"/>
      <c r="M17" s="910"/>
      <c r="N17" s="908"/>
      <c r="O17" s="910"/>
      <c r="P17" s="908"/>
      <c r="Q17" s="910"/>
      <c r="R17" s="604"/>
      <c r="S17" s="620"/>
      <c r="T17" s="605"/>
      <c r="U17" s="908"/>
      <c r="V17" s="910"/>
      <c r="W17" s="908"/>
      <c r="X17" s="910"/>
      <c r="Y17" s="186"/>
      <c r="Z17" s="187"/>
      <c r="AA17" s="187"/>
      <c r="AB17" s="187"/>
      <c r="AC17" s="188"/>
      <c r="AD17" s="188"/>
      <c r="AE17" s="188"/>
      <c r="AF17" s="188"/>
      <c r="AG17" s="188"/>
      <c r="AH17" s="188"/>
      <c r="AI17" s="188"/>
      <c r="AJ17" s="188"/>
      <c r="AK17" s="908"/>
      <c r="AL17" s="909"/>
      <c r="AM17" s="909"/>
      <c r="AN17" s="909"/>
      <c r="AO17" s="910"/>
      <c r="AP17" s="2"/>
      <c r="AQ17" s="189">
        <f t="shared" si="2"/>
        <v>1</v>
      </c>
    </row>
    <row r="18" spans="2:46" ht="12" customHeight="1" x14ac:dyDescent="0.15">
      <c r="B18" s="872"/>
      <c r="C18" s="877"/>
      <c r="D18" s="875"/>
      <c r="E18" s="875"/>
      <c r="F18" s="875"/>
      <c r="G18" s="875"/>
      <c r="H18" s="875"/>
      <c r="I18" s="875"/>
      <c r="J18" s="876"/>
      <c r="K18" s="185"/>
      <c r="L18" s="908"/>
      <c r="M18" s="910"/>
      <c r="N18" s="908"/>
      <c r="O18" s="910"/>
      <c r="P18" s="908"/>
      <c r="Q18" s="910"/>
      <c r="R18" s="604"/>
      <c r="S18" s="620"/>
      <c r="T18" s="605"/>
      <c r="U18" s="908"/>
      <c r="V18" s="910"/>
      <c r="W18" s="908"/>
      <c r="X18" s="910"/>
      <c r="Y18" s="186"/>
      <c r="Z18" s="187"/>
      <c r="AA18" s="187"/>
      <c r="AB18" s="187"/>
      <c r="AC18" s="188"/>
      <c r="AD18" s="188"/>
      <c r="AE18" s="188"/>
      <c r="AF18" s="188"/>
      <c r="AG18" s="188"/>
      <c r="AH18" s="188"/>
      <c r="AI18" s="188"/>
      <c r="AJ18" s="188"/>
      <c r="AK18" s="908"/>
      <c r="AL18" s="909"/>
      <c r="AM18" s="909"/>
      <c r="AN18" s="909"/>
      <c r="AO18" s="910"/>
      <c r="AP18" s="2"/>
      <c r="AQ18" s="189">
        <f t="shared" si="2"/>
        <v>1</v>
      </c>
    </row>
    <row r="19" spans="2:46" ht="12" customHeight="1" x14ac:dyDescent="0.15">
      <c r="B19" s="872"/>
      <c r="C19" s="877"/>
      <c r="D19" s="875"/>
      <c r="E19" s="875"/>
      <c r="F19" s="875"/>
      <c r="G19" s="875"/>
      <c r="H19" s="875"/>
      <c r="I19" s="875"/>
      <c r="J19" s="876"/>
      <c r="K19" s="185"/>
      <c r="L19" s="908"/>
      <c r="M19" s="910"/>
      <c r="N19" s="908"/>
      <c r="O19" s="910"/>
      <c r="P19" s="908"/>
      <c r="Q19" s="910"/>
      <c r="R19" s="604"/>
      <c r="S19" s="620"/>
      <c r="T19" s="605"/>
      <c r="U19" s="908"/>
      <c r="V19" s="910"/>
      <c r="W19" s="908"/>
      <c r="X19" s="910"/>
      <c r="Y19" s="186"/>
      <c r="Z19" s="187"/>
      <c r="AA19" s="187"/>
      <c r="AB19" s="187"/>
      <c r="AC19" s="188"/>
      <c r="AD19" s="188"/>
      <c r="AE19" s="188"/>
      <c r="AF19" s="188"/>
      <c r="AG19" s="188"/>
      <c r="AH19" s="188"/>
      <c r="AI19" s="188"/>
      <c r="AJ19" s="188"/>
      <c r="AK19" s="908"/>
      <c r="AL19" s="909"/>
      <c r="AM19" s="909"/>
      <c r="AN19" s="909"/>
      <c r="AO19" s="910"/>
      <c r="AP19" s="2"/>
      <c r="AQ19" s="189">
        <f t="shared" si="2"/>
        <v>1</v>
      </c>
    </row>
    <row r="20" spans="2:46" ht="12" customHeight="1" x14ac:dyDescent="0.15">
      <c r="B20" s="872"/>
      <c r="C20" s="877"/>
      <c r="D20" s="875"/>
      <c r="E20" s="875"/>
      <c r="F20" s="875"/>
      <c r="G20" s="875"/>
      <c r="H20" s="875"/>
      <c r="I20" s="875"/>
      <c r="J20" s="876"/>
      <c r="K20" s="185"/>
      <c r="L20" s="908"/>
      <c r="M20" s="910"/>
      <c r="N20" s="908"/>
      <c r="O20" s="910"/>
      <c r="P20" s="908"/>
      <c r="Q20" s="910"/>
      <c r="R20" s="604"/>
      <c r="S20" s="620"/>
      <c r="T20" s="605"/>
      <c r="U20" s="908"/>
      <c r="V20" s="910"/>
      <c r="W20" s="908"/>
      <c r="X20" s="910"/>
      <c r="Y20" s="186"/>
      <c r="Z20" s="187"/>
      <c r="AA20" s="187"/>
      <c r="AB20" s="187"/>
      <c r="AC20" s="188"/>
      <c r="AD20" s="188"/>
      <c r="AE20" s="188"/>
      <c r="AF20" s="188"/>
      <c r="AG20" s="188"/>
      <c r="AH20" s="188"/>
      <c r="AI20" s="188"/>
      <c r="AJ20" s="188"/>
      <c r="AK20" s="908"/>
      <c r="AL20" s="909"/>
      <c r="AM20" s="909"/>
      <c r="AN20" s="909"/>
      <c r="AO20" s="910"/>
      <c r="AP20" s="2"/>
      <c r="AQ20" s="189">
        <f t="shared" si="2"/>
        <v>1</v>
      </c>
    </row>
    <row r="21" spans="2:46" ht="12" customHeight="1" x14ac:dyDescent="0.15">
      <c r="B21" s="872"/>
      <c r="C21" s="877"/>
      <c r="D21" s="875"/>
      <c r="E21" s="875"/>
      <c r="F21" s="875"/>
      <c r="G21" s="875"/>
      <c r="H21" s="875"/>
      <c r="I21" s="875"/>
      <c r="J21" s="876"/>
      <c r="K21" s="185"/>
      <c r="L21" s="908"/>
      <c r="M21" s="910"/>
      <c r="N21" s="908"/>
      <c r="O21" s="910"/>
      <c r="P21" s="908"/>
      <c r="Q21" s="910"/>
      <c r="R21" s="604"/>
      <c r="S21" s="620"/>
      <c r="T21" s="605"/>
      <c r="U21" s="908"/>
      <c r="V21" s="910"/>
      <c r="W21" s="908"/>
      <c r="X21" s="910"/>
      <c r="Y21" s="186"/>
      <c r="Z21" s="187"/>
      <c r="AA21" s="187"/>
      <c r="AB21" s="187"/>
      <c r="AC21" s="188"/>
      <c r="AD21" s="188"/>
      <c r="AE21" s="188"/>
      <c r="AF21" s="188"/>
      <c r="AG21" s="188"/>
      <c r="AH21" s="188"/>
      <c r="AI21" s="188"/>
      <c r="AJ21" s="188"/>
      <c r="AK21" s="908"/>
      <c r="AL21" s="909"/>
      <c r="AM21" s="909"/>
      <c r="AN21" s="909"/>
      <c r="AO21" s="910"/>
      <c r="AP21" s="2"/>
      <c r="AQ21" s="189">
        <f>IF(P21="材質劣化",2,IF(P21="漏水",3,1))</f>
        <v>1</v>
      </c>
    </row>
    <row r="22" spans="2:46" ht="12" customHeight="1" x14ac:dyDescent="0.15">
      <c r="B22" s="872"/>
      <c r="C22" s="877"/>
      <c r="D22" s="875"/>
      <c r="E22" s="875"/>
      <c r="F22" s="875"/>
      <c r="G22" s="875"/>
      <c r="H22" s="875"/>
      <c r="I22" s="875"/>
      <c r="J22" s="876"/>
      <c r="K22" s="185"/>
      <c r="L22" s="908"/>
      <c r="M22" s="910"/>
      <c r="N22" s="908"/>
      <c r="O22" s="910"/>
      <c r="P22" s="908"/>
      <c r="Q22" s="910"/>
      <c r="R22" s="604"/>
      <c r="S22" s="620"/>
      <c r="T22" s="605"/>
      <c r="U22" s="908"/>
      <c r="V22" s="910"/>
      <c r="W22" s="908"/>
      <c r="X22" s="910"/>
      <c r="Y22" s="186"/>
      <c r="Z22" s="187"/>
      <c r="AA22" s="187"/>
      <c r="AB22" s="187"/>
      <c r="AC22" s="188"/>
      <c r="AD22" s="188"/>
      <c r="AE22" s="188"/>
      <c r="AF22" s="188"/>
      <c r="AG22" s="188"/>
      <c r="AH22" s="188"/>
      <c r="AI22" s="188"/>
      <c r="AJ22" s="188"/>
      <c r="AK22" s="908"/>
      <c r="AL22" s="909"/>
      <c r="AM22" s="909"/>
      <c r="AN22" s="909"/>
      <c r="AO22" s="910"/>
      <c r="AP22" s="2"/>
      <c r="AQ22" s="189">
        <f t="shared" si="2"/>
        <v>1</v>
      </c>
    </row>
    <row r="23" spans="2:46" ht="12" customHeight="1" x14ac:dyDescent="0.15">
      <c r="B23" s="872"/>
      <c r="C23" s="877"/>
      <c r="D23" s="875"/>
      <c r="E23" s="875"/>
      <c r="F23" s="875"/>
      <c r="G23" s="875"/>
      <c r="H23" s="875"/>
      <c r="I23" s="875"/>
      <c r="J23" s="876"/>
      <c r="K23" s="185"/>
      <c r="L23" s="908"/>
      <c r="M23" s="910"/>
      <c r="N23" s="908"/>
      <c r="O23" s="910"/>
      <c r="P23" s="908"/>
      <c r="Q23" s="910"/>
      <c r="R23" s="604"/>
      <c r="S23" s="620"/>
      <c r="T23" s="605"/>
      <c r="U23" s="908"/>
      <c r="V23" s="910"/>
      <c r="W23" s="908"/>
      <c r="X23" s="910"/>
      <c r="Y23" s="186"/>
      <c r="Z23" s="187"/>
      <c r="AA23" s="187"/>
      <c r="AB23" s="187"/>
      <c r="AC23" s="188"/>
      <c r="AD23" s="188"/>
      <c r="AE23" s="188"/>
      <c r="AF23" s="188"/>
      <c r="AG23" s="188"/>
      <c r="AH23" s="188"/>
      <c r="AI23" s="188"/>
      <c r="AJ23" s="188"/>
      <c r="AK23" s="908"/>
      <c r="AL23" s="909"/>
      <c r="AM23" s="909"/>
      <c r="AN23" s="909"/>
      <c r="AO23" s="910"/>
      <c r="AP23" s="2"/>
      <c r="AQ23" s="189">
        <f t="shared" si="2"/>
        <v>1</v>
      </c>
    </row>
    <row r="24" spans="2:46" ht="12" customHeight="1" x14ac:dyDescent="0.15">
      <c r="B24" s="872"/>
      <c r="C24" s="877"/>
      <c r="D24" s="875"/>
      <c r="E24" s="875"/>
      <c r="F24" s="875"/>
      <c r="G24" s="875"/>
      <c r="H24" s="875"/>
      <c r="I24" s="875"/>
      <c r="J24" s="876"/>
      <c r="K24" s="185"/>
      <c r="L24" s="908"/>
      <c r="M24" s="910"/>
      <c r="N24" s="908"/>
      <c r="O24" s="910"/>
      <c r="P24" s="908"/>
      <c r="Q24" s="910"/>
      <c r="R24" s="604"/>
      <c r="S24" s="620"/>
      <c r="T24" s="605"/>
      <c r="U24" s="908"/>
      <c r="V24" s="910"/>
      <c r="W24" s="908"/>
      <c r="X24" s="910"/>
      <c r="Y24" s="186"/>
      <c r="Z24" s="187"/>
      <c r="AA24" s="187"/>
      <c r="AB24" s="187"/>
      <c r="AC24" s="188"/>
      <c r="AD24" s="188"/>
      <c r="AE24" s="188"/>
      <c r="AF24" s="188"/>
      <c r="AG24" s="188"/>
      <c r="AH24" s="188"/>
      <c r="AI24" s="188"/>
      <c r="AJ24" s="188"/>
      <c r="AK24" s="908"/>
      <c r="AL24" s="909"/>
      <c r="AM24" s="909"/>
      <c r="AN24" s="909"/>
      <c r="AO24" s="910"/>
      <c r="AP24" s="2"/>
      <c r="AQ24" s="189">
        <f t="shared" si="2"/>
        <v>1</v>
      </c>
    </row>
    <row r="25" spans="2:46" ht="12" customHeight="1" x14ac:dyDescent="0.15">
      <c r="B25" s="872"/>
      <c r="C25" s="877"/>
      <c r="D25" s="875"/>
      <c r="E25" s="875"/>
      <c r="F25" s="875"/>
      <c r="G25" s="875"/>
      <c r="H25" s="875"/>
      <c r="I25" s="875"/>
      <c r="J25" s="876"/>
      <c r="K25" s="185"/>
      <c r="L25" s="908"/>
      <c r="M25" s="910"/>
      <c r="N25" s="908"/>
      <c r="O25" s="910"/>
      <c r="P25" s="908"/>
      <c r="Q25" s="910"/>
      <c r="R25" s="604"/>
      <c r="S25" s="620"/>
      <c r="T25" s="605"/>
      <c r="U25" s="908"/>
      <c r="V25" s="910"/>
      <c r="W25" s="908"/>
      <c r="X25" s="910"/>
      <c r="Y25" s="186"/>
      <c r="Z25" s="187"/>
      <c r="AA25" s="187"/>
      <c r="AB25" s="187"/>
      <c r="AC25" s="188"/>
      <c r="AD25" s="188"/>
      <c r="AE25" s="188"/>
      <c r="AF25" s="188"/>
      <c r="AG25" s="188"/>
      <c r="AH25" s="188"/>
      <c r="AI25" s="188"/>
      <c r="AJ25" s="188"/>
      <c r="AK25" s="908"/>
      <c r="AL25" s="909"/>
      <c r="AM25" s="909"/>
      <c r="AN25" s="909"/>
      <c r="AO25" s="910"/>
      <c r="AP25" s="2"/>
      <c r="AQ25" s="189">
        <f t="shared" si="2"/>
        <v>1</v>
      </c>
    </row>
    <row r="26" spans="2:46" ht="12" customHeight="1" x14ac:dyDescent="0.15">
      <c r="B26" s="872"/>
      <c r="C26" s="877"/>
      <c r="D26" s="875"/>
      <c r="E26" s="875"/>
      <c r="F26" s="875"/>
      <c r="G26" s="875"/>
      <c r="H26" s="875"/>
      <c r="I26" s="875"/>
      <c r="J26" s="876"/>
      <c r="K26" s="185"/>
      <c r="L26" s="908"/>
      <c r="M26" s="910"/>
      <c r="N26" s="908"/>
      <c r="O26" s="910"/>
      <c r="P26" s="908"/>
      <c r="Q26" s="910"/>
      <c r="R26" s="604"/>
      <c r="S26" s="620"/>
      <c r="T26" s="605"/>
      <c r="U26" s="908"/>
      <c r="V26" s="910"/>
      <c r="W26" s="908"/>
      <c r="X26" s="910"/>
      <c r="Y26" s="186"/>
      <c r="Z26" s="187"/>
      <c r="AA26" s="187"/>
      <c r="AB26" s="187"/>
      <c r="AC26" s="188"/>
      <c r="AD26" s="188"/>
      <c r="AE26" s="188"/>
      <c r="AF26" s="188"/>
      <c r="AG26" s="188"/>
      <c r="AH26" s="188"/>
      <c r="AI26" s="188"/>
      <c r="AJ26" s="188"/>
      <c r="AK26" s="908"/>
      <c r="AL26" s="909"/>
      <c r="AM26" s="909"/>
      <c r="AN26" s="909"/>
      <c r="AO26" s="910"/>
      <c r="AP26" s="2"/>
      <c r="AQ26" s="189">
        <f t="shared" si="2"/>
        <v>1</v>
      </c>
    </row>
    <row r="27" spans="2:46" ht="12" customHeight="1" x14ac:dyDescent="0.15">
      <c r="B27" s="872"/>
      <c r="C27" s="877"/>
      <c r="D27" s="875"/>
      <c r="E27" s="875"/>
      <c r="F27" s="875"/>
      <c r="G27" s="875"/>
      <c r="H27" s="875"/>
      <c r="I27" s="875"/>
      <c r="J27" s="876"/>
      <c r="K27" s="185"/>
      <c r="L27" s="908"/>
      <c r="M27" s="910"/>
      <c r="N27" s="908"/>
      <c r="O27" s="910"/>
      <c r="P27" s="908"/>
      <c r="Q27" s="910"/>
      <c r="R27" s="604"/>
      <c r="S27" s="620"/>
      <c r="T27" s="605"/>
      <c r="U27" s="908"/>
      <c r="V27" s="910"/>
      <c r="W27" s="908"/>
      <c r="X27" s="910"/>
      <c r="Y27" s="186"/>
      <c r="Z27" s="187"/>
      <c r="AA27" s="187"/>
      <c r="AB27" s="187"/>
      <c r="AC27" s="188"/>
      <c r="AD27" s="188"/>
      <c r="AE27" s="188"/>
      <c r="AF27" s="188"/>
      <c r="AG27" s="188"/>
      <c r="AH27" s="188"/>
      <c r="AI27" s="188"/>
      <c r="AJ27" s="188"/>
      <c r="AK27" s="908"/>
      <c r="AL27" s="909"/>
      <c r="AM27" s="909"/>
      <c r="AN27" s="909"/>
      <c r="AO27" s="910"/>
      <c r="AP27" s="2"/>
      <c r="AQ27" s="189">
        <f t="shared" si="2"/>
        <v>1</v>
      </c>
    </row>
    <row r="28" spans="2:46" ht="12" customHeight="1" x14ac:dyDescent="0.15">
      <c r="B28" s="872"/>
      <c r="C28" s="877"/>
      <c r="D28" s="875"/>
      <c r="E28" s="875"/>
      <c r="F28" s="875"/>
      <c r="G28" s="875"/>
      <c r="H28" s="875"/>
      <c r="I28" s="875"/>
      <c r="J28" s="876"/>
      <c r="K28" s="185"/>
      <c r="L28" s="908"/>
      <c r="M28" s="910"/>
      <c r="N28" s="908"/>
      <c r="O28" s="910"/>
      <c r="P28" s="908"/>
      <c r="Q28" s="910"/>
      <c r="R28" s="604"/>
      <c r="S28" s="620"/>
      <c r="T28" s="605"/>
      <c r="U28" s="908"/>
      <c r="V28" s="910"/>
      <c r="W28" s="908"/>
      <c r="X28" s="910"/>
      <c r="Y28" s="186"/>
      <c r="Z28" s="187"/>
      <c r="AA28" s="187"/>
      <c r="AB28" s="187"/>
      <c r="AC28" s="188"/>
      <c r="AD28" s="188"/>
      <c r="AE28" s="188"/>
      <c r="AF28" s="188"/>
      <c r="AG28" s="188"/>
      <c r="AH28" s="188"/>
      <c r="AI28" s="188"/>
      <c r="AJ28" s="188"/>
      <c r="AK28" s="908"/>
      <c r="AL28" s="909"/>
      <c r="AM28" s="909"/>
      <c r="AN28" s="909"/>
      <c r="AO28" s="910"/>
      <c r="AP28" s="2"/>
      <c r="AQ28" s="189">
        <f t="shared" si="2"/>
        <v>1</v>
      </c>
    </row>
    <row r="29" spans="2:46" ht="12" customHeight="1" x14ac:dyDescent="0.15">
      <c r="B29" s="872"/>
      <c r="C29" s="877"/>
      <c r="D29" s="875"/>
      <c r="E29" s="875"/>
      <c r="F29" s="875"/>
      <c r="G29" s="875"/>
      <c r="H29" s="875"/>
      <c r="I29" s="875"/>
      <c r="J29" s="876"/>
      <c r="K29" s="185"/>
      <c r="L29" s="908"/>
      <c r="M29" s="910"/>
      <c r="N29" s="908"/>
      <c r="O29" s="910"/>
      <c r="P29" s="908"/>
      <c r="Q29" s="910"/>
      <c r="R29" s="604"/>
      <c r="S29" s="620"/>
      <c r="T29" s="605"/>
      <c r="U29" s="908"/>
      <c r="V29" s="910"/>
      <c r="W29" s="908"/>
      <c r="X29" s="910"/>
      <c r="Y29" s="186"/>
      <c r="Z29" s="187"/>
      <c r="AA29" s="187"/>
      <c r="AB29" s="187"/>
      <c r="AC29" s="188"/>
      <c r="AD29" s="188"/>
      <c r="AE29" s="188"/>
      <c r="AF29" s="188"/>
      <c r="AG29" s="188"/>
      <c r="AH29" s="188"/>
      <c r="AI29" s="188"/>
      <c r="AJ29" s="188"/>
      <c r="AK29" s="908"/>
      <c r="AL29" s="909"/>
      <c r="AM29" s="909"/>
      <c r="AN29" s="909"/>
      <c r="AO29" s="910"/>
      <c r="AP29" s="2"/>
      <c r="AQ29" s="189">
        <f t="shared" si="2"/>
        <v>1</v>
      </c>
    </row>
    <row r="30" spans="2:46" ht="12" customHeight="1" x14ac:dyDescent="0.15">
      <c r="B30" s="872"/>
      <c r="C30" s="877"/>
      <c r="D30" s="875"/>
      <c r="E30" s="875"/>
      <c r="F30" s="875"/>
      <c r="G30" s="875"/>
      <c r="H30" s="875"/>
      <c r="I30" s="875"/>
      <c r="J30" s="876"/>
      <c r="K30" s="185"/>
      <c r="L30" s="908"/>
      <c r="M30" s="910"/>
      <c r="N30" s="908"/>
      <c r="O30" s="910"/>
      <c r="P30" s="908"/>
      <c r="Q30" s="910"/>
      <c r="R30" s="604"/>
      <c r="S30" s="620"/>
      <c r="T30" s="605"/>
      <c r="U30" s="908"/>
      <c r="V30" s="910"/>
      <c r="W30" s="908"/>
      <c r="X30" s="910"/>
      <c r="Y30" s="186"/>
      <c r="Z30" s="187"/>
      <c r="AA30" s="187"/>
      <c r="AB30" s="187"/>
      <c r="AC30" s="188"/>
      <c r="AD30" s="188"/>
      <c r="AE30" s="188"/>
      <c r="AF30" s="188"/>
      <c r="AG30" s="188"/>
      <c r="AH30" s="188"/>
      <c r="AI30" s="188"/>
      <c r="AJ30" s="188"/>
      <c r="AK30" s="908"/>
      <c r="AL30" s="909"/>
      <c r="AM30" s="909"/>
      <c r="AN30" s="909"/>
      <c r="AO30" s="910"/>
      <c r="AP30" s="2"/>
      <c r="AQ30" s="189">
        <f t="shared" si="2"/>
        <v>1</v>
      </c>
    </row>
    <row r="31" spans="2:46" ht="12" customHeight="1" x14ac:dyDescent="0.15">
      <c r="B31" s="872"/>
      <c r="C31" s="877"/>
      <c r="D31" s="875"/>
      <c r="E31" s="875"/>
      <c r="F31" s="875"/>
      <c r="G31" s="875"/>
      <c r="H31" s="875"/>
      <c r="I31" s="875"/>
      <c r="J31" s="876"/>
      <c r="K31" s="185"/>
      <c r="L31" s="908"/>
      <c r="M31" s="910"/>
      <c r="N31" s="908"/>
      <c r="O31" s="910"/>
      <c r="P31" s="908"/>
      <c r="Q31" s="910"/>
      <c r="R31" s="604"/>
      <c r="S31" s="620"/>
      <c r="T31" s="605"/>
      <c r="U31" s="908"/>
      <c r="V31" s="910"/>
      <c r="W31" s="908"/>
      <c r="X31" s="910"/>
      <c r="Y31" s="186"/>
      <c r="Z31" s="187"/>
      <c r="AA31" s="187"/>
      <c r="AB31" s="187"/>
      <c r="AC31" s="188"/>
      <c r="AD31" s="188"/>
      <c r="AE31" s="188"/>
      <c r="AF31" s="188"/>
      <c r="AG31" s="188"/>
      <c r="AH31" s="188"/>
      <c r="AI31" s="188"/>
      <c r="AJ31" s="188"/>
      <c r="AK31" s="908"/>
      <c r="AL31" s="909"/>
      <c r="AM31" s="909"/>
      <c r="AN31" s="909"/>
      <c r="AO31" s="910"/>
      <c r="AP31" s="2"/>
      <c r="AQ31" s="189">
        <f t="shared" si="2"/>
        <v>1</v>
      </c>
    </row>
    <row r="32" spans="2:46" ht="12" customHeight="1" x14ac:dyDescent="0.15">
      <c r="B32" s="872"/>
      <c r="C32" s="877"/>
      <c r="D32" s="875"/>
      <c r="E32" s="875"/>
      <c r="F32" s="875"/>
      <c r="G32" s="875"/>
      <c r="H32" s="875"/>
      <c r="I32" s="875"/>
      <c r="J32" s="876"/>
      <c r="K32" s="185"/>
      <c r="L32" s="908"/>
      <c r="M32" s="910"/>
      <c r="N32" s="908"/>
      <c r="O32" s="910"/>
      <c r="P32" s="908"/>
      <c r="Q32" s="910"/>
      <c r="R32" s="604"/>
      <c r="S32" s="620"/>
      <c r="T32" s="605"/>
      <c r="U32" s="908"/>
      <c r="V32" s="910"/>
      <c r="W32" s="908"/>
      <c r="X32" s="910"/>
      <c r="Y32" s="186"/>
      <c r="Z32" s="187"/>
      <c r="AA32" s="187"/>
      <c r="AB32" s="187"/>
      <c r="AC32" s="188"/>
      <c r="AD32" s="188"/>
      <c r="AE32" s="188"/>
      <c r="AF32" s="188"/>
      <c r="AG32" s="188"/>
      <c r="AH32" s="188"/>
      <c r="AI32" s="188"/>
      <c r="AJ32" s="188"/>
      <c r="AK32" s="908"/>
      <c r="AL32" s="909"/>
      <c r="AM32" s="909"/>
      <c r="AN32" s="909"/>
      <c r="AO32" s="910"/>
      <c r="AP32" s="2"/>
      <c r="AQ32" s="189">
        <f t="shared" si="2"/>
        <v>1</v>
      </c>
      <c r="AS32" s="856"/>
      <c r="AT32" s="856"/>
    </row>
    <row r="33" spans="2:86" ht="12" customHeight="1" x14ac:dyDescent="0.15">
      <c r="B33" s="872"/>
      <c r="C33" s="877"/>
      <c r="D33" s="875"/>
      <c r="E33" s="875"/>
      <c r="F33" s="875"/>
      <c r="G33" s="875"/>
      <c r="H33" s="875"/>
      <c r="I33" s="875"/>
      <c r="J33" s="876"/>
      <c r="K33" s="185"/>
      <c r="L33" s="908"/>
      <c r="M33" s="910"/>
      <c r="N33" s="908"/>
      <c r="O33" s="910"/>
      <c r="P33" s="908"/>
      <c r="Q33" s="910"/>
      <c r="R33" s="604"/>
      <c r="S33" s="620"/>
      <c r="T33" s="605"/>
      <c r="U33" s="908"/>
      <c r="V33" s="910"/>
      <c r="W33" s="908"/>
      <c r="X33" s="910"/>
      <c r="Y33" s="186"/>
      <c r="Z33" s="187"/>
      <c r="AA33" s="187"/>
      <c r="AB33" s="187"/>
      <c r="AC33" s="188"/>
      <c r="AD33" s="188"/>
      <c r="AE33" s="188"/>
      <c r="AF33" s="188"/>
      <c r="AG33" s="188"/>
      <c r="AH33" s="188"/>
      <c r="AI33" s="188"/>
      <c r="AJ33" s="188"/>
      <c r="AK33" s="908"/>
      <c r="AL33" s="909"/>
      <c r="AM33" s="909"/>
      <c r="AN33" s="909"/>
      <c r="AO33" s="910"/>
      <c r="AP33" s="2"/>
      <c r="AQ33" s="189">
        <f t="shared" si="2"/>
        <v>1</v>
      </c>
      <c r="AS33" s="911"/>
      <c r="AT33" s="911"/>
    </row>
    <row r="34" spans="2:86" ht="12" customHeight="1" x14ac:dyDescent="0.15">
      <c r="B34" s="872"/>
      <c r="C34" s="877"/>
      <c r="D34" s="875"/>
      <c r="E34" s="875"/>
      <c r="F34" s="875"/>
      <c r="G34" s="875"/>
      <c r="H34" s="875"/>
      <c r="I34" s="875"/>
      <c r="J34" s="876"/>
      <c r="K34" s="185"/>
      <c r="L34" s="908"/>
      <c r="M34" s="910"/>
      <c r="N34" s="908"/>
      <c r="O34" s="910"/>
      <c r="P34" s="908"/>
      <c r="Q34" s="910"/>
      <c r="R34" s="604"/>
      <c r="S34" s="620"/>
      <c r="T34" s="605"/>
      <c r="U34" s="908"/>
      <c r="V34" s="910"/>
      <c r="W34" s="908"/>
      <c r="X34" s="910"/>
      <c r="Y34" s="186"/>
      <c r="Z34" s="187"/>
      <c r="AA34" s="187"/>
      <c r="AB34" s="187"/>
      <c r="AC34" s="188"/>
      <c r="AD34" s="188"/>
      <c r="AE34" s="188"/>
      <c r="AF34" s="188"/>
      <c r="AG34" s="188"/>
      <c r="AH34" s="188"/>
      <c r="AI34" s="188"/>
      <c r="AJ34" s="188"/>
      <c r="AK34" s="908"/>
      <c r="AL34" s="909"/>
      <c r="AM34" s="909"/>
      <c r="AN34" s="909"/>
      <c r="AO34" s="910"/>
      <c r="AP34" s="2"/>
      <c r="AQ34" s="189">
        <f t="shared" si="2"/>
        <v>1</v>
      </c>
      <c r="AS34" s="912"/>
      <c r="AT34" s="912"/>
    </row>
    <row r="35" spans="2:86" ht="12" customHeight="1" x14ac:dyDescent="0.15">
      <c r="B35" s="872"/>
      <c r="C35" s="877"/>
      <c r="D35" s="875"/>
      <c r="E35" s="875"/>
      <c r="F35" s="875"/>
      <c r="G35" s="875"/>
      <c r="H35" s="875"/>
      <c r="I35" s="875"/>
      <c r="J35" s="876"/>
      <c r="K35" s="913" t="s">
        <v>945</v>
      </c>
      <c r="L35" s="898" t="s">
        <v>946</v>
      </c>
      <c r="M35" s="898"/>
      <c r="N35" s="898"/>
      <c r="O35" s="898"/>
      <c r="P35" s="898"/>
      <c r="Q35" s="898"/>
      <c r="R35" s="898"/>
      <c r="S35" s="898"/>
      <c r="T35" s="898"/>
      <c r="U35" s="898"/>
      <c r="V35" s="898"/>
      <c r="W35" s="898"/>
      <c r="X35" s="898"/>
      <c r="Y35" s="884" t="s">
        <v>947</v>
      </c>
      <c r="Z35" s="885"/>
      <c r="AA35" s="885"/>
      <c r="AB35" s="886"/>
      <c r="AC35" s="190">
        <f t="shared" ref="AC35:AJ35" si="3">SUM(AC11:AC34)</f>
        <v>0</v>
      </c>
      <c r="AD35" s="190">
        <f t="shared" si="3"/>
        <v>0</v>
      </c>
      <c r="AE35" s="190">
        <f>SUM(AE11:AE34)</f>
        <v>0</v>
      </c>
      <c r="AF35" s="190">
        <f t="shared" si="3"/>
        <v>0</v>
      </c>
      <c r="AG35" s="190">
        <f t="shared" si="3"/>
        <v>0</v>
      </c>
      <c r="AH35" s="190">
        <f t="shared" si="3"/>
        <v>0</v>
      </c>
      <c r="AI35" s="190">
        <f t="shared" si="3"/>
        <v>0</v>
      </c>
      <c r="AJ35" s="191">
        <f t="shared" si="3"/>
        <v>0</v>
      </c>
      <c r="AK35" s="898" t="s">
        <v>948</v>
      </c>
      <c r="AL35" s="898"/>
      <c r="AM35" s="915" t="s">
        <v>607</v>
      </c>
      <c r="AN35" s="915"/>
      <c r="AO35" s="915"/>
      <c r="AP35" s="2"/>
    </row>
    <row r="36" spans="2:86" ht="12" customHeight="1" x14ac:dyDescent="0.15">
      <c r="B36" s="872"/>
      <c r="C36" s="877"/>
      <c r="D36" s="875"/>
      <c r="E36" s="875"/>
      <c r="F36" s="875"/>
      <c r="G36" s="875"/>
      <c r="H36" s="875"/>
      <c r="I36" s="875"/>
      <c r="J36" s="876"/>
      <c r="K36" s="914"/>
      <c r="L36" s="892" t="s">
        <v>950</v>
      </c>
      <c r="M36" s="899"/>
      <c r="N36" s="893"/>
      <c r="O36" s="892" t="s">
        <v>951</v>
      </c>
      <c r="P36" s="899"/>
      <c r="Q36" s="899"/>
      <c r="R36" s="899"/>
      <c r="S36" s="899"/>
      <c r="T36" s="899"/>
      <c r="U36" s="899"/>
      <c r="V36" s="899"/>
      <c r="W36" s="899"/>
      <c r="X36" s="893"/>
      <c r="Y36" s="183" t="s">
        <v>527</v>
      </c>
      <c r="Z36" s="184" t="s">
        <v>526</v>
      </c>
      <c r="AA36" s="184" t="s">
        <v>943</v>
      </c>
      <c r="AB36" s="184" t="s">
        <v>944</v>
      </c>
      <c r="AC36" s="184" t="s">
        <v>527</v>
      </c>
      <c r="AD36" s="184" t="s">
        <v>526</v>
      </c>
      <c r="AE36" s="184" t="s">
        <v>943</v>
      </c>
      <c r="AF36" s="184" t="s">
        <v>944</v>
      </c>
      <c r="AG36" s="184" t="s">
        <v>527</v>
      </c>
      <c r="AH36" s="184" t="s">
        <v>526</v>
      </c>
      <c r="AI36" s="184" t="s">
        <v>943</v>
      </c>
      <c r="AJ36" s="192" t="s">
        <v>944</v>
      </c>
      <c r="AK36" s="898"/>
      <c r="AL36" s="898"/>
      <c r="AM36" s="915"/>
      <c r="AN36" s="915"/>
      <c r="AO36" s="915"/>
      <c r="AP36" s="2"/>
    </row>
    <row r="37" spans="2:86" ht="14.25" customHeight="1" x14ac:dyDescent="0.15">
      <c r="B37" s="872"/>
      <c r="C37" s="877"/>
      <c r="D37" s="875"/>
      <c r="E37" s="875"/>
      <c r="F37" s="875"/>
      <c r="G37" s="875"/>
      <c r="H37" s="875"/>
      <c r="I37" s="875"/>
      <c r="J37" s="876"/>
      <c r="K37" s="914"/>
      <c r="L37" s="894"/>
      <c r="M37" s="903"/>
      <c r="N37" s="895"/>
      <c r="O37" s="894"/>
      <c r="P37" s="903"/>
      <c r="Q37" s="903"/>
      <c r="R37" s="903"/>
      <c r="S37" s="903"/>
      <c r="T37" s="903"/>
      <c r="U37" s="903"/>
      <c r="V37" s="903"/>
      <c r="W37" s="903"/>
      <c r="X37" s="895"/>
      <c r="Y37" s="916">
        <f>COUNTIF(Y11:Y34,"〇")</f>
        <v>0</v>
      </c>
      <c r="Z37" s="916">
        <f>COUNTIF(Z11:Z34,"〇")</f>
        <v>0</v>
      </c>
      <c r="AA37" s="916">
        <f>COUNTIF(AA11:AA34,"〇")</f>
        <v>0</v>
      </c>
      <c r="AB37" s="916">
        <f>COUNTIF(AB11:AB34,"〇")</f>
        <v>0</v>
      </c>
      <c r="AC37" s="916">
        <f>COUNTA(AC11:AC34)</f>
        <v>0</v>
      </c>
      <c r="AD37" s="916">
        <f t="shared" ref="AD37:AI37" si="4">COUNTA(AD11:AD34)</f>
        <v>0</v>
      </c>
      <c r="AE37" s="916">
        <f t="shared" si="4"/>
        <v>0</v>
      </c>
      <c r="AF37" s="916">
        <f t="shared" si="4"/>
        <v>0</v>
      </c>
      <c r="AG37" s="916">
        <f t="shared" si="4"/>
        <v>0</v>
      </c>
      <c r="AH37" s="916">
        <f t="shared" si="4"/>
        <v>0</v>
      </c>
      <c r="AI37" s="916">
        <f t="shared" si="4"/>
        <v>0</v>
      </c>
      <c r="AJ37" s="916">
        <f>COUNTA(AJ11:AJ34)</f>
        <v>0</v>
      </c>
      <c r="AK37" s="898"/>
      <c r="AL37" s="898"/>
      <c r="AM37" s="915"/>
      <c r="AN37" s="915"/>
      <c r="AO37" s="915"/>
      <c r="AP37" s="2"/>
    </row>
    <row r="38" spans="2:86" ht="14.25" customHeight="1" x14ac:dyDescent="0.15">
      <c r="B38" s="872"/>
      <c r="C38" s="877"/>
      <c r="D38" s="875"/>
      <c r="E38" s="875"/>
      <c r="F38" s="875"/>
      <c r="G38" s="875"/>
      <c r="H38" s="875"/>
      <c r="I38" s="875"/>
      <c r="J38" s="876"/>
      <c r="K38" s="914"/>
      <c r="L38" s="896"/>
      <c r="M38" s="900"/>
      <c r="N38" s="897"/>
      <c r="O38" s="896"/>
      <c r="P38" s="900"/>
      <c r="Q38" s="900"/>
      <c r="R38" s="900"/>
      <c r="S38" s="900"/>
      <c r="T38" s="900"/>
      <c r="U38" s="900"/>
      <c r="V38" s="900"/>
      <c r="W38" s="900"/>
      <c r="X38" s="897"/>
      <c r="Y38" s="916"/>
      <c r="Z38" s="916"/>
      <c r="AA38" s="916"/>
      <c r="AB38" s="916"/>
      <c r="AC38" s="916"/>
      <c r="AD38" s="916"/>
      <c r="AE38" s="916"/>
      <c r="AF38" s="916"/>
      <c r="AG38" s="916"/>
      <c r="AH38" s="916"/>
      <c r="AI38" s="916"/>
      <c r="AJ38" s="916"/>
      <c r="AK38" s="898"/>
      <c r="AL38" s="898"/>
      <c r="AM38" s="915"/>
      <c r="AN38" s="915"/>
      <c r="AO38" s="915"/>
      <c r="AP38" s="2"/>
    </row>
    <row r="39" spans="2:86" ht="12" customHeight="1" x14ac:dyDescent="0.15">
      <c r="B39" s="872"/>
      <c r="C39" s="877"/>
      <c r="D39" s="875"/>
      <c r="E39" s="875"/>
      <c r="F39" s="875"/>
      <c r="G39" s="875"/>
      <c r="H39" s="875"/>
      <c r="I39" s="875"/>
      <c r="J39" s="875"/>
      <c r="K39" s="924" t="s">
        <v>952</v>
      </c>
      <c r="L39" s="926"/>
      <c r="M39" s="926"/>
      <c r="N39" s="926"/>
      <c r="O39" s="926"/>
      <c r="P39" s="926"/>
      <c r="Q39" s="926"/>
      <c r="R39" s="926"/>
      <c r="S39" s="926"/>
      <c r="T39" s="926"/>
      <c r="U39" s="926"/>
      <c r="V39" s="926"/>
      <c r="W39" s="926"/>
      <c r="X39" s="926"/>
      <c r="Y39" s="926"/>
      <c r="Z39" s="926"/>
      <c r="AA39" s="926"/>
      <c r="AB39" s="926"/>
      <c r="AC39" s="926"/>
      <c r="AD39" s="926"/>
      <c r="AE39" s="926"/>
      <c r="AF39" s="926"/>
      <c r="AG39" s="926"/>
      <c r="AH39" s="926"/>
      <c r="AI39" s="926"/>
      <c r="AJ39" s="926"/>
      <c r="AK39" s="927"/>
      <c r="AL39" s="927"/>
      <c r="AM39" s="927"/>
      <c r="AN39" s="927"/>
      <c r="AO39" s="928"/>
      <c r="AP39" s="2"/>
    </row>
    <row r="40" spans="2:86" ht="12" customHeight="1" x14ac:dyDescent="0.15">
      <c r="B40" s="872"/>
      <c r="C40" s="877"/>
      <c r="D40" s="875"/>
      <c r="E40" s="875"/>
      <c r="F40" s="875"/>
      <c r="G40" s="875"/>
      <c r="H40" s="875"/>
      <c r="I40" s="875"/>
      <c r="J40" s="875"/>
      <c r="K40" s="925"/>
      <c r="L40" s="927"/>
      <c r="M40" s="927"/>
      <c r="N40" s="927"/>
      <c r="O40" s="927"/>
      <c r="P40" s="927"/>
      <c r="Q40" s="927"/>
      <c r="R40" s="927"/>
      <c r="S40" s="927"/>
      <c r="T40" s="927"/>
      <c r="U40" s="927"/>
      <c r="V40" s="927"/>
      <c r="W40" s="927"/>
      <c r="X40" s="927"/>
      <c r="Y40" s="927"/>
      <c r="Z40" s="927"/>
      <c r="AA40" s="927"/>
      <c r="AB40" s="927"/>
      <c r="AC40" s="927"/>
      <c r="AD40" s="927"/>
      <c r="AE40" s="927"/>
      <c r="AF40" s="927"/>
      <c r="AG40" s="927"/>
      <c r="AH40" s="927"/>
      <c r="AI40" s="927"/>
      <c r="AJ40" s="927"/>
      <c r="AK40" s="927"/>
      <c r="AL40" s="927"/>
      <c r="AM40" s="927"/>
      <c r="AN40" s="927"/>
      <c r="AO40" s="928"/>
      <c r="AP40" s="2"/>
    </row>
    <row r="41" spans="2:86" ht="12" customHeight="1" x14ac:dyDescent="0.15">
      <c r="B41" s="872"/>
      <c r="C41" s="877"/>
      <c r="D41" s="875"/>
      <c r="E41" s="875"/>
      <c r="F41" s="875"/>
      <c r="G41" s="875"/>
      <c r="H41" s="875"/>
      <c r="I41" s="875"/>
      <c r="J41" s="875"/>
      <c r="K41" s="925"/>
      <c r="L41" s="927"/>
      <c r="M41" s="927"/>
      <c r="N41" s="927"/>
      <c r="O41" s="927"/>
      <c r="P41" s="927"/>
      <c r="Q41" s="927"/>
      <c r="R41" s="927"/>
      <c r="S41" s="927"/>
      <c r="T41" s="927"/>
      <c r="U41" s="927"/>
      <c r="V41" s="927"/>
      <c r="W41" s="927"/>
      <c r="X41" s="927"/>
      <c r="Y41" s="927"/>
      <c r="Z41" s="927"/>
      <c r="AA41" s="927"/>
      <c r="AB41" s="927"/>
      <c r="AC41" s="927"/>
      <c r="AD41" s="927"/>
      <c r="AE41" s="927"/>
      <c r="AF41" s="927"/>
      <c r="AG41" s="927"/>
      <c r="AH41" s="927"/>
      <c r="AI41" s="927"/>
      <c r="AJ41" s="927"/>
      <c r="AK41" s="927"/>
      <c r="AL41" s="927"/>
      <c r="AM41" s="927"/>
      <c r="AN41" s="927"/>
      <c r="AO41" s="928"/>
      <c r="AP41" s="2"/>
    </row>
    <row r="42" spans="2:86" ht="12" customHeight="1" x14ac:dyDescent="0.15">
      <c r="B42" s="872"/>
      <c r="C42" s="877"/>
      <c r="D42" s="875"/>
      <c r="E42" s="875"/>
      <c r="F42" s="875"/>
      <c r="G42" s="875"/>
      <c r="H42" s="875"/>
      <c r="I42" s="875"/>
      <c r="J42" s="875"/>
      <c r="K42" s="925"/>
      <c r="L42" s="929"/>
      <c r="M42" s="929"/>
      <c r="N42" s="929"/>
      <c r="O42" s="929"/>
      <c r="P42" s="929"/>
      <c r="Q42" s="929"/>
      <c r="R42" s="929"/>
      <c r="S42" s="929"/>
      <c r="T42" s="929"/>
      <c r="U42" s="929"/>
      <c r="V42" s="929"/>
      <c r="W42" s="929"/>
      <c r="X42" s="929"/>
      <c r="Y42" s="929"/>
      <c r="Z42" s="929"/>
      <c r="AA42" s="929"/>
      <c r="AB42" s="929"/>
      <c r="AC42" s="929"/>
      <c r="AD42" s="929"/>
      <c r="AE42" s="929"/>
      <c r="AF42" s="929"/>
      <c r="AG42" s="929"/>
      <c r="AH42" s="929"/>
      <c r="AI42" s="929"/>
      <c r="AJ42" s="929"/>
      <c r="AK42" s="929"/>
      <c r="AL42" s="929"/>
      <c r="AM42" s="929"/>
      <c r="AN42" s="929"/>
      <c r="AO42" s="930"/>
      <c r="AP42" s="172"/>
      <c r="CD42" s="2"/>
      <c r="CE42" s="2"/>
      <c r="CF42" s="2"/>
      <c r="CG42" s="2"/>
      <c r="CH42" s="2"/>
    </row>
    <row r="43" spans="2:86" ht="12" customHeight="1" x14ac:dyDescent="0.15">
      <c r="B43" s="872"/>
      <c r="C43" s="877"/>
      <c r="D43" s="875"/>
      <c r="E43" s="875"/>
      <c r="F43" s="875"/>
      <c r="G43" s="875"/>
      <c r="H43" s="875"/>
      <c r="I43" s="875"/>
      <c r="J43" s="876"/>
      <c r="K43" s="917" t="s">
        <v>953</v>
      </c>
      <c r="L43" s="917"/>
      <c r="M43" s="917"/>
      <c r="N43" s="917"/>
      <c r="O43" s="917"/>
      <c r="P43" s="917"/>
      <c r="Q43" s="917"/>
      <c r="R43" s="917"/>
      <c r="S43" s="917"/>
      <c r="T43" s="917"/>
      <c r="U43" s="917"/>
      <c r="V43" s="917"/>
      <c r="W43" s="917"/>
      <c r="X43" s="917"/>
      <c r="Y43" s="917"/>
      <c r="Z43" s="917"/>
      <c r="AA43" s="917"/>
      <c r="AB43" s="917"/>
      <c r="AC43" s="917"/>
      <c r="AD43" s="917"/>
      <c r="AE43" s="917"/>
      <c r="AF43" s="917"/>
      <c r="AG43" s="917"/>
      <c r="AH43" s="917"/>
      <c r="AI43" s="917"/>
      <c r="AJ43" s="917"/>
      <c r="AK43" s="917"/>
      <c r="AL43" s="917"/>
      <c r="AM43" s="917"/>
      <c r="AN43" s="917"/>
      <c r="AO43" s="917"/>
      <c r="AP43" s="172"/>
      <c r="CD43" s="2"/>
      <c r="CE43" s="2"/>
      <c r="CF43" s="2"/>
      <c r="CG43" s="2"/>
      <c r="CH43" s="2"/>
    </row>
    <row r="44" spans="2:86" ht="12" customHeight="1" x14ac:dyDescent="0.15">
      <c r="B44" s="872"/>
      <c r="C44" s="877"/>
      <c r="D44" s="875"/>
      <c r="E44" s="875"/>
      <c r="F44" s="875"/>
      <c r="G44" s="875"/>
      <c r="H44" s="875"/>
      <c r="I44" s="875"/>
      <c r="J44" s="876"/>
      <c r="K44" s="918" t="s">
        <v>954</v>
      </c>
      <c r="L44" s="919"/>
      <c r="M44" s="919"/>
      <c r="N44" s="919"/>
      <c r="O44" s="919"/>
      <c r="P44" s="919"/>
      <c r="Q44" s="919"/>
      <c r="R44" s="919"/>
      <c r="S44" s="919"/>
      <c r="T44" s="919"/>
      <c r="U44" s="919"/>
      <c r="V44" s="919"/>
      <c r="W44" s="919"/>
      <c r="X44" s="919"/>
      <c r="Y44" s="919"/>
      <c r="Z44" s="919"/>
      <c r="AA44" s="919"/>
      <c r="AB44" s="919"/>
      <c r="AC44" s="919"/>
      <c r="AD44" s="919"/>
      <c r="AE44" s="919"/>
      <c r="AF44" s="919"/>
      <c r="AG44" s="919"/>
      <c r="AH44" s="919"/>
      <c r="AI44" s="919"/>
      <c r="AJ44" s="919"/>
      <c r="AK44" s="919"/>
      <c r="AL44" s="919"/>
      <c r="AM44" s="919"/>
      <c r="AN44" s="919"/>
      <c r="AO44" s="920"/>
      <c r="AP44" s="172"/>
      <c r="CD44" s="2"/>
      <c r="CE44" s="2"/>
      <c r="CF44" s="2"/>
      <c r="CG44" s="2"/>
      <c r="CH44" s="2"/>
    </row>
    <row r="45" spans="2:86" ht="12" customHeight="1" x14ac:dyDescent="0.15">
      <c r="B45" s="480"/>
      <c r="C45" s="878"/>
      <c r="D45" s="879"/>
      <c r="E45" s="879"/>
      <c r="F45" s="879"/>
      <c r="G45" s="879"/>
      <c r="H45" s="879"/>
      <c r="I45" s="879"/>
      <c r="J45" s="880"/>
      <c r="K45" s="921" t="s">
        <v>955</v>
      </c>
      <c r="L45" s="922"/>
      <c r="M45" s="922"/>
      <c r="N45" s="922"/>
      <c r="O45" s="922"/>
      <c r="P45" s="922"/>
      <c r="Q45" s="922"/>
      <c r="R45" s="922"/>
      <c r="S45" s="922"/>
      <c r="T45" s="922"/>
      <c r="U45" s="922"/>
      <c r="V45" s="922"/>
      <c r="W45" s="922"/>
      <c r="X45" s="922"/>
      <c r="Y45" s="922"/>
      <c r="Z45" s="922"/>
      <c r="AA45" s="922"/>
      <c r="AB45" s="922"/>
      <c r="AC45" s="922"/>
      <c r="AD45" s="922"/>
      <c r="AE45" s="922"/>
      <c r="AF45" s="922"/>
      <c r="AG45" s="922"/>
      <c r="AH45" s="922"/>
      <c r="AI45" s="922"/>
      <c r="AJ45" s="922"/>
      <c r="AK45" s="922"/>
      <c r="AL45" s="922"/>
      <c r="AM45" s="922"/>
      <c r="AN45" s="922"/>
      <c r="AO45" s="923"/>
      <c r="AP45" s="172"/>
      <c r="CD45" s="2"/>
      <c r="CE45" s="2"/>
      <c r="CF45" s="2"/>
      <c r="CG45" s="2"/>
      <c r="CH45" s="2"/>
    </row>
    <row r="46" spans="2:86" ht="12" customHeight="1" x14ac:dyDescent="0.2">
      <c r="B46" s="159" t="s">
        <v>956</v>
      </c>
      <c r="C46" s="181"/>
      <c r="D46" s="181"/>
      <c r="E46" s="181"/>
      <c r="F46" s="181"/>
      <c r="G46" s="181"/>
      <c r="H46" s="181"/>
      <c r="I46" s="181"/>
      <c r="J46" s="181"/>
      <c r="K46" s="193"/>
      <c r="L46" s="193"/>
      <c r="M46" s="193"/>
      <c r="N46" s="193"/>
      <c r="O46" s="193"/>
      <c r="P46" s="193"/>
      <c r="Q46" s="193"/>
      <c r="R46" s="193"/>
      <c r="S46" s="193"/>
      <c r="T46" s="193"/>
      <c r="U46" s="193"/>
      <c r="V46" s="193"/>
      <c r="W46" s="193"/>
      <c r="X46" s="193"/>
      <c r="Y46" s="193"/>
      <c r="Z46" s="193"/>
      <c r="AA46" s="193"/>
      <c r="AB46" s="193"/>
      <c r="AC46" s="193"/>
      <c r="AD46" s="193"/>
      <c r="AE46" s="193"/>
      <c r="AF46" s="193"/>
      <c r="AG46" s="193"/>
      <c r="AH46" s="193"/>
      <c r="AI46" s="193"/>
      <c r="AJ46" s="193"/>
      <c r="AK46" s="193"/>
      <c r="AL46" s="193"/>
      <c r="AM46" s="193"/>
      <c r="AN46" s="193"/>
      <c r="AO46" s="193"/>
      <c r="AP46" s="172"/>
      <c r="CD46" s="2"/>
      <c r="CE46" s="2"/>
      <c r="CF46" s="2"/>
      <c r="CG46" s="2"/>
      <c r="CH46" s="2"/>
    </row>
    <row r="47" spans="2:86" s="159" customFormat="1" ht="12" customHeight="1" x14ac:dyDescent="0.15">
      <c r="B47" s="2" t="s">
        <v>957</v>
      </c>
      <c r="AP47" s="172"/>
      <c r="AQ47" s="172"/>
      <c r="AR47" s="172"/>
      <c r="AS47" s="172"/>
      <c r="AT47" s="172"/>
      <c r="AU47" s="172"/>
      <c r="AV47" s="172"/>
      <c r="AW47" s="172"/>
      <c r="AX47" s="172"/>
      <c r="AY47" s="172"/>
      <c r="AZ47" s="172"/>
      <c r="BA47" s="172"/>
      <c r="BB47" s="172"/>
      <c r="BC47" s="172"/>
      <c r="BD47" s="172"/>
      <c r="BE47" s="172"/>
      <c r="BF47" s="172"/>
      <c r="BG47" s="172"/>
      <c r="BH47" s="172"/>
      <c r="BI47" s="172"/>
      <c r="BJ47" s="172"/>
      <c r="BK47" s="172"/>
      <c r="BL47" s="172"/>
      <c r="BM47" s="172"/>
      <c r="BN47" s="172"/>
      <c r="BO47" s="172"/>
      <c r="BP47" s="172"/>
      <c r="BQ47" s="172"/>
      <c r="BR47" s="172"/>
      <c r="BS47" s="172"/>
      <c r="BT47" s="172"/>
      <c r="BU47" s="172"/>
      <c r="BV47" s="172"/>
      <c r="BW47" s="172"/>
      <c r="BX47" s="172"/>
      <c r="BY47" s="172"/>
      <c r="BZ47" s="172"/>
      <c r="CA47" s="172"/>
      <c r="CB47" s="172"/>
      <c r="CC47" s="172"/>
    </row>
    <row r="48" spans="2:86" ht="12" customHeight="1" x14ac:dyDescent="0.15">
      <c r="B48" s="2" t="s">
        <v>958</v>
      </c>
      <c r="AP48" s="172"/>
      <c r="CD48" s="2"/>
      <c r="CE48" s="2"/>
      <c r="CF48" s="2"/>
      <c r="CG48" s="2"/>
      <c r="CH48" s="2"/>
    </row>
    <row r="49" spans="2:86" ht="12" customHeight="1" x14ac:dyDescent="0.15">
      <c r="B49" s="2" t="s">
        <v>959</v>
      </c>
      <c r="AP49" s="172"/>
      <c r="CD49" s="2"/>
      <c r="CE49" s="2"/>
      <c r="CF49" s="2"/>
      <c r="CG49" s="2"/>
      <c r="CH49" s="2"/>
    </row>
    <row r="50" spans="2:86" ht="12" customHeight="1" x14ac:dyDescent="0.15">
      <c r="B50" s="2" t="s">
        <v>960</v>
      </c>
    </row>
    <row r="51" spans="2:86" ht="12" customHeight="1" x14ac:dyDescent="0.15">
      <c r="B51" s="2" t="s">
        <v>961</v>
      </c>
    </row>
    <row r="52" spans="2:86" ht="12" customHeight="1" x14ac:dyDescent="0.15">
      <c r="B52" s="2" t="s">
        <v>962</v>
      </c>
    </row>
    <row r="53" spans="2:86" x14ac:dyDescent="0.15">
      <c r="B53" s="2" t="s">
        <v>963</v>
      </c>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9"/>
  <conditionalFormatting sqref="Y11:AB34 AG11:AJ34">
    <cfRule type="expression" dxfId="164" priority="3">
      <formula>$AQ11=2</formula>
    </cfRule>
  </conditionalFormatting>
  <conditionalFormatting sqref="Y11:AF34">
    <cfRule type="expression" dxfId="163" priority="2">
      <formula>$AQ11=3</formula>
    </cfRule>
  </conditionalFormatting>
  <conditionalFormatting sqref="AC11:AJ34">
    <cfRule type="expression" dxfId="162" priority="1">
      <formula>$AQ11=1</formula>
    </cfRule>
  </conditionalFormatting>
  <dataValidations count="2">
    <dataValidation type="list" allowBlank="1" showInputMessage="1" showErrorMessage="1" sqref="N11:O34" xr:uid="{301FBB98-B9B9-4A45-A93A-413FFA713E39}">
      <formula1>INDIRECT(L11)</formula1>
    </dataValidation>
    <dataValidation type="list" allowBlank="1" showInputMessage="1" showErrorMessage="1" sqref="Y11:AB34" xr:uid="{53B01B75-5ED7-4BF7-941F-B6D6417B3403}">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1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948CDB-24D8-422C-AC44-62BB7F8536CD}">
  <sheetPr codeName="Sheet174"/>
  <dimension ref="B1:CH53"/>
  <sheetViews>
    <sheetView showGridLines="0" showZeros="0" view="pageBreakPreview" zoomScale="85" zoomScaleNormal="85" zoomScaleSheetLayoutView="85"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1" customWidth="1"/>
    <col min="43" max="86" width="4.125" style="172" customWidth="1"/>
    <col min="87" max="99" width="8" style="2" customWidth="1"/>
    <col min="100" max="110" width="9" style="2"/>
    <col min="111" max="111" width="14" style="2" bestFit="1" customWidth="1"/>
    <col min="112" max="16384" width="9" style="2"/>
  </cols>
  <sheetData>
    <row r="1" spans="2:86" ht="12" customHeight="1" x14ac:dyDescent="0.15">
      <c r="AU1" s="860" t="s">
        <v>909</v>
      </c>
      <c r="AV1" s="861" t="s">
        <v>910</v>
      </c>
      <c r="AW1" s="861"/>
      <c r="AX1" s="861"/>
      <c r="AY1" s="855" t="s">
        <v>911</v>
      </c>
      <c r="AZ1" s="855"/>
      <c r="BA1" s="855"/>
      <c r="BB1" s="855"/>
      <c r="BC1" s="855"/>
      <c r="BD1" s="855"/>
      <c r="BE1" s="855"/>
      <c r="BF1" s="855"/>
      <c r="BG1" s="855"/>
      <c r="BH1" s="855"/>
      <c r="BI1" s="855"/>
      <c r="BJ1" s="855"/>
      <c r="BK1" s="855" t="s">
        <v>912</v>
      </c>
      <c r="BL1" s="855"/>
      <c r="BM1" s="855"/>
      <c r="BN1" s="855"/>
      <c r="BO1" s="855"/>
      <c r="BP1" s="855"/>
      <c r="BQ1" s="855"/>
      <c r="BR1" s="855"/>
      <c r="BS1" s="855"/>
      <c r="BT1" s="855"/>
      <c r="BU1" s="855"/>
      <c r="BV1" s="855"/>
      <c r="BW1" s="857"/>
      <c r="BX1" s="857"/>
      <c r="BY1" s="857"/>
      <c r="BZ1" s="857"/>
      <c r="CA1" s="857"/>
      <c r="CB1" s="857"/>
      <c r="CC1" s="857"/>
      <c r="CD1" s="857"/>
      <c r="CE1" s="857"/>
      <c r="CF1" s="857"/>
      <c r="CG1" s="857"/>
      <c r="CH1" s="857"/>
    </row>
    <row r="2" spans="2:86" ht="8.25" customHeight="1" x14ac:dyDescent="0.15">
      <c r="AU2" s="860"/>
      <c r="AV2" s="861" t="s">
        <v>913</v>
      </c>
      <c r="AW2" s="862" t="s">
        <v>914</v>
      </c>
      <c r="AX2" s="862" t="s">
        <v>915</v>
      </c>
      <c r="AY2" s="855" t="s">
        <v>916</v>
      </c>
      <c r="AZ2" s="855"/>
      <c r="BA2" s="855"/>
      <c r="BB2" s="855"/>
      <c r="BC2" s="855"/>
      <c r="BD2" s="855"/>
      <c r="BE2" s="855"/>
      <c r="BF2" s="855"/>
      <c r="BG2" s="855"/>
      <c r="BH2" s="855"/>
      <c r="BI2" s="855"/>
      <c r="BJ2" s="855"/>
      <c r="BK2" s="855" t="s">
        <v>917</v>
      </c>
      <c r="BL2" s="855"/>
      <c r="BM2" s="855"/>
      <c r="BN2" s="855"/>
      <c r="BO2" s="855" t="s">
        <v>918</v>
      </c>
      <c r="BP2" s="855"/>
      <c r="BQ2" s="855"/>
      <c r="BR2" s="855"/>
      <c r="BS2" s="855"/>
      <c r="BT2" s="855"/>
      <c r="BU2" s="855"/>
      <c r="BV2" s="855"/>
      <c r="BW2" s="856"/>
      <c r="BX2" s="856"/>
      <c r="BY2" s="856"/>
      <c r="BZ2" s="856"/>
      <c r="CA2" s="857"/>
      <c r="CB2" s="857"/>
      <c r="CC2" s="857"/>
      <c r="CD2" s="857"/>
      <c r="CE2" s="857"/>
      <c r="CF2" s="857"/>
      <c r="CG2" s="857"/>
      <c r="CH2" s="857"/>
    </row>
    <row r="3" spans="2:86" ht="24.95" customHeight="1" x14ac:dyDescent="0.15">
      <c r="B3" s="568" t="s">
        <v>919</v>
      </c>
      <c r="C3" s="858"/>
      <c r="D3" s="858"/>
      <c r="E3" s="859"/>
      <c r="F3" s="859"/>
      <c r="G3" s="859"/>
      <c r="H3" s="859"/>
      <c r="I3" s="859"/>
      <c r="J3" s="859"/>
      <c r="K3" s="858"/>
      <c r="L3" s="858"/>
      <c r="M3" s="858"/>
      <c r="N3" s="858"/>
      <c r="O3" s="858"/>
      <c r="P3" s="858"/>
      <c r="Q3" s="858"/>
      <c r="R3" s="858"/>
      <c r="S3" s="858"/>
      <c r="T3" s="858"/>
      <c r="U3" s="858"/>
      <c r="V3" s="858"/>
      <c r="W3" s="858"/>
      <c r="X3" s="858"/>
      <c r="Y3" s="858"/>
      <c r="Z3" s="858"/>
      <c r="AA3" s="858"/>
      <c r="AB3" s="858"/>
      <c r="AC3" s="858"/>
      <c r="AD3" s="858"/>
      <c r="AE3" s="858"/>
      <c r="AF3" s="858"/>
      <c r="AG3" s="858"/>
      <c r="AH3" s="858"/>
      <c r="AI3" s="858"/>
      <c r="AJ3" s="858"/>
      <c r="AK3" s="858"/>
      <c r="AL3" s="858"/>
      <c r="AM3" s="858"/>
      <c r="AN3" s="858"/>
      <c r="AO3" s="858"/>
      <c r="AU3" s="860"/>
      <c r="AV3" s="861"/>
      <c r="AW3" s="862"/>
      <c r="AX3" s="862"/>
      <c r="AY3" s="855" t="s">
        <v>920</v>
      </c>
      <c r="AZ3" s="855"/>
      <c r="BA3" s="855"/>
      <c r="BB3" s="855"/>
      <c r="BC3" s="855" t="s">
        <v>921</v>
      </c>
      <c r="BD3" s="855"/>
      <c r="BE3" s="855"/>
      <c r="BF3" s="855"/>
      <c r="BG3" s="855" t="s">
        <v>922</v>
      </c>
      <c r="BH3" s="855"/>
      <c r="BI3" s="855"/>
      <c r="BJ3" s="855"/>
      <c r="BK3" s="855" t="s">
        <v>923</v>
      </c>
      <c r="BL3" s="855"/>
      <c r="BM3" s="855"/>
      <c r="BN3" s="855"/>
      <c r="BO3" s="855" t="s">
        <v>921</v>
      </c>
      <c r="BP3" s="855"/>
      <c r="BQ3" s="855"/>
      <c r="BR3" s="855"/>
      <c r="BS3" s="855" t="s">
        <v>922</v>
      </c>
      <c r="BT3" s="855"/>
      <c r="BU3" s="855"/>
      <c r="BV3" s="855"/>
      <c r="BW3" s="857"/>
      <c r="BX3" s="857"/>
      <c r="BY3" s="857"/>
      <c r="BZ3" s="857"/>
      <c r="CA3" s="857"/>
      <c r="CB3" s="857"/>
      <c r="CC3" s="857"/>
      <c r="CD3" s="857"/>
      <c r="CE3" s="857"/>
      <c r="CF3" s="857"/>
      <c r="CG3" s="857"/>
      <c r="CH3" s="857"/>
    </row>
    <row r="4" spans="2:86" ht="18" customHeight="1" x14ac:dyDescent="0.15">
      <c r="B4" s="401" t="s">
        <v>8</v>
      </c>
      <c r="C4" s="401"/>
      <c r="D4" s="401"/>
      <c r="E4" s="624" t="s">
        <v>542</v>
      </c>
      <c r="F4" s="625"/>
      <c r="G4" s="625"/>
      <c r="H4" s="625"/>
      <c r="I4" s="625"/>
      <c r="J4" s="626"/>
      <c r="K4" s="496" t="s">
        <v>9</v>
      </c>
      <c r="L4" s="496"/>
      <c r="M4" s="496"/>
      <c r="N4" s="648" t="s">
        <v>543</v>
      </c>
      <c r="O4" s="648"/>
      <c r="P4" s="648"/>
      <c r="Q4" s="648"/>
      <c r="R4" s="648"/>
      <c r="S4" s="648"/>
      <c r="T4" s="498" t="s">
        <v>924</v>
      </c>
      <c r="U4" s="499"/>
      <c r="V4" s="499"/>
      <c r="W4" s="499"/>
      <c r="X4" s="500"/>
      <c r="Y4" s="870" t="s">
        <v>545</v>
      </c>
      <c r="Z4" s="870"/>
      <c r="AA4" s="870"/>
      <c r="AB4" s="870"/>
      <c r="AC4" s="870"/>
      <c r="AD4" s="870"/>
      <c r="AE4" s="870"/>
      <c r="AF4" s="870"/>
      <c r="AG4" s="498" t="s">
        <v>546</v>
      </c>
      <c r="AH4" s="499"/>
      <c r="AI4" s="499"/>
      <c r="AJ4" s="500"/>
      <c r="AK4" s="863">
        <v>45621</v>
      </c>
      <c r="AL4" s="864"/>
      <c r="AM4" s="864"/>
      <c r="AN4" s="864"/>
      <c r="AO4" s="865"/>
      <c r="AU4" s="860"/>
      <c r="AV4" s="861"/>
      <c r="AW4" s="862"/>
      <c r="AX4" s="862"/>
      <c r="AY4" s="173" t="s">
        <v>925</v>
      </c>
      <c r="AZ4" s="173" t="s">
        <v>926</v>
      </c>
      <c r="BA4" s="173" t="s">
        <v>927</v>
      </c>
      <c r="BB4" s="173" t="s">
        <v>928</v>
      </c>
      <c r="BC4" s="173" t="s">
        <v>925</v>
      </c>
      <c r="BD4" s="173" t="s">
        <v>926</v>
      </c>
      <c r="BE4" s="173" t="s">
        <v>927</v>
      </c>
      <c r="BF4" s="173" t="s">
        <v>928</v>
      </c>
      <c r="BG4" s="173" t="s">
        <v>925</v>
      </c>
      <c r="BH4" s="173" t="s">
        <v>926</v>
      </c>
      <c r="BI4" s="173" t="s">
        <v>927</v>
      </c>
      <c r="BJ4" s="173" t="s">
        <v>928</v>
      </c>
      <c r="BK4" s="173" t="s">
        <v>925</v>
      </c>
      <c r="BL4" s="173" t="s">
        <v>926</v>
      </c>
      <c r="BM4" s="173" t="s">
        <v>927</v>
      </c>
      <c r="BN4" s="173" t="s">
        <v>928</v>
      </c>
      <c r="BO4" s="173" t="s">
        <v>925</v>
      </c>
      <c r="BP4" s="173" t="s">
        <v>926</v>
      </c>
      <c r="BQ4" s="173" t="s">
        <v>927</v>
      </c>
      <c r="BR4" s="173" t="s">
        <v>928</v>
      </c>
      <c r="BS4" s="173" t="s">
        <v>925</v>
      </c>
      <c r="BT4" s="173" t="s">
        <v>926</v>
      </c>
      <c r="BU4" s="173" t="s">
        <v>927</v>
      </c>
      <c r="BV4" s="173" t="s">
        <v>928</v>
      </c>
      <c r="BW4" s="5"/>
      <c r="BX4" s="5"/>
      <c r="BY4" s="5"/>
      <c r="BZ4" s="5"/>
      <c r="CA4" s="5"/>
      <c r="CB4" s="5"/>
      <c r="CC4" s="5"/>
      <c r="CD4" s="5"/>
      <c r="CE4" s="5"/>
      <c r="CF4" s="5"/>
      <c r="CG4" s="5"/>
      <c r="CH4" s="5"/>
    </row>
    <row r="5" spans="2:86" ht="18" customHeight="1" x14ac:dyDescent="0.15">
      <c r="B5" s="409" t="s">
        <v>0</v>
      </c>
      <c r="C5" s="409"/>
      <c r="D5" s="409"/>
      <c r="E5" s="634" t="s">
        <v>547</v>
      </c>
      <c r="F5" s="635"/>
      <c r="G5" s="635"/>
      <c r="H5" s="635"/>
      <c r="I5" s="635"/>
      <c r="J5" s="636"/>
      <c r="K5" s="528" t="s">
        <v>1</v>
      </c>
      <c r="L5" s="528"/>
      <c r="M5" s="528"/>
      <c r="N5" s="648" t="s">
        <v>548</v>
      </c>
      <c r="O5" s="648"/>
      <c r="P5" s="648"/>
      <c r="Q5" s="648"/>
      <c r="R5" s="648"/>
      <c r="S5" s="648"/>
      <c r="T5" s="501"/>
      <c r="U5" s="502"/>
      <c r="V5" s="502"/>
      <c r="W5" s="502"/>
      <c r="X5" s="503"/>
      <c r="Y5" s="869" t="s">
        <v>549</v>
      </c>
      <c r="Z5" s="869"/>
      <c r="AA5" s="869"/>
      <c r="AB5" s="869"/>
      <c r="AC5" s="869"/>
      <c r="AD5" s="869"/>
      <c r="AE5" s="869"/>
      <c r="AF5" s="869"/>
      <c r="AG5" s="632"/>
      <c r="AH5" s="650"/>
      <c r="AI5" s="650"/>
      <c r="AJ5" s="633"/>
      <c r="AK5" s="866"/>
      <c r="AL5" s="867"/>
      <c r="AM5" s="867"/>
      <c r="AN5" s="867"/>
      <c r="AO5" s="868"/>
      <c r="AU5" s="860"/>
      <c r="AV5" s="174" t="str">
        <f>N7</f>
        <v>S075</v>
      </c>
      <c r="AW5" s="175">
        <f>R7</f>
        <v>10.6</v>
      </c>
      <c r="AX5" s="176" t="str">
        <f>AM35</f>
        <v>Ⅰ</v>
      </c>
      <c r="AY5" s="176">
        <f>Y37</f>
        <v>0</v>
      </c>
      <c r="AZ5" s="176">
        <f t="shared" ref="AZ5:BJ5" si="0">Z37</f>
        <v>0</v>
      </c>
      <c r="BA5" s="176">
        <f t="shared" si="0"/>
        <v>0</v>
      </c>
      <c r="BB5" s="176">
        <f>AB37</f>
        <v>0</v>
      </c>
      <c r="BC5" s="176">
        <f t="shared" si="0"/>
        <v>0</v>
      </c>
      <c r="BD5" s="176">
        <f>AD37</f>
        <v>0</v>
      </c>
      <c r="BE5" s="176">
        <f>AE37</f>
        <v>0</v>
      </c>
      <c r="BF5" s="176">
        <f t="shared" si="0"/>
        <v>0</v>
      </c>
      <c r="BG5" s="176">
        <f t="shared" si="0"/>
        <v>0</v>
      </c>
      <c r="BH5" s="176">
        <f t="shared" si="0"/>
        <v>0</v>
      </c>
      <c r="BI5" s="176">
        <f>AI37</f>
        <v>0</v>
      </c>
      <c r="BJ5" s="176">
        <f t="shared" si="0"/>
        <v>0</v>
      </c>
      <c r="BK5" s="176" t="str">
        <f>IF(Y37&gt;0,R7,"")</f>
        <v/>
      </c>
      <c r="BL5" s="177" t="str">
        <f>IF(Y37&gt;0,"",IF(Z37&gt;0,R7,""))</f>
        <v/>
      </c>
      <c r="BM5" s="177" t="str">
        <f>IF(Y37+Z37&gt;0,"",IF(AA37&gt;0,R7,""))</f>
        <v/>
      </c>
      <c r="BN5" s="177" t="str">
        <f>IF(Y37+Z37+AA37&gt;0,"",IF(AB37&gt;0,R7,""))</f>
        <v/>
      </c>
      <c r="BO5" s="176">
        <f>AC35</f>
        <v>0</v>
      </c>
      <c r="BP5" s="176">
        <f t="shared" ref="BP5:BQ5" si="1">AD35</f>
        <v>0</v>
      </c>
      <c r="BQ5" s="176">
        <f t="shared" si="1"/>
        <v>0</v>
      </c>
      <c r="BR5" s="176">
        <f>AF35</f>
        <v>0</v>
      </c>
      <c r="BS5" s="176">
        <f>AG35</f>
        <v>0</v>
      </c>
      <c r="BT5" s="176">
        <f>AH35</f>
        <v>0</v>
      </c>
      <c r="BU5" s="176">
        <f>AI35</f>
        <v>0</v>
      </c>
      <c r="BV5" s="176">
        <f>AJ35</f>
        <v>0</v>
      </c>
      <c r="BW5" s="178"/>
      <c r="BX5" s="179"/>
      <c r="BY5" s="179"/>
      <c r="BZ5" s="179"/>
      <c r="CA5" s="180"/>
      <c r="CB5" s="180"/>
      <c r="CC5" s="180"/>
      <c r="CD5" s="180"/>
      <c r="CE5" s="180"/>
      <c r="CF5" s="180"/>
      <c r="CG5" s="180"/>
      <c r="CH5" s="180"/>
    </row>
    <row r="6" spans="2:86" ht="12" customHeight="1" x14ac:dyDescent="0.15">
      <c r="B6" s="871" t="s">
        <v>929</v>
      </c>
      <c r="C6" s="873"/>
      <c r="D6" s="874"/>
      <c r="E6" s="875"/>
      <c r="F6" s="875"/>
      <c r="G6" s="875"/>
      <c r="H6" s="875"/>
      <c r="I6" s="875"/>
      <c r="J6" s="876"/>
      <c r="K6" s="881" t="s">
        <v>930</v>
      </c>
      <c r="L6" s="882"/>
      <c r="M6" s="882"/>
      <c r="N6" s="882"/>
      <c r="O6" s="882"/>
      <c r="P6" s="882"/>
      <c r="Q6" s="882"/>
      <c r="R6" s="882"/>
      <c r="S6" s="882"/>
      <c r="T6" s="882"/>
      <c r="U6" s="882"/>
      <c r="V6" s="882"/>
      <c r="W6" s="882"/>
      <c r="X6" s="882"/>
      <c r="Y6" s="882"/>
      <c r="Z6" s="882"/>
      <c r="AA6" s="882"/>
      <c r="AB6" s="882"/>
      <c r="AC6" s="882"/>
      <c r="AD6" s="882"/>
      <c r="AE6" s="882"/>
      <c r="AF6" s="882"/>
      <c r="AG6" s="882"/>
      <c r="AH6" s="882"/>
      <c r="AI6" s="882"/>
      <c r="AJ6" s="882"/>
      <c r="AK6" s="882"/>
      <c r="AL6" s="882"/>
      <c r="AM6" s="882"/>
      <c r="AN6" s="882"/>
      <c r="AO6" s="883"/>
      <c r="AP6" s="2"/>
    </row>
    <row r="7" spans="2:86" ht="12" customHeight="1" x14ac:dyDescent="0.15">
      <c r="B7" s="872"/>
      <c r="C7" s="877"/>
      <c r="D7" s="875"/>
      <c r="E7" s="875"/>
      <c r="F7" s="875"/>
      <c r="G7" s="875"/>
      <c r="H7" s="875"/>
      <c r="I7" s="875"/>
      <c r="J7" s="876"/>
      <c r="K7" s="884" t="s">
        <v>931</v>
      </c>
      <c r="L7" s="885"/>
      <c r="M7" s="886"/>
      <c r="N7" s="887" t="s">
        <v>1000</v>
      </c>
      <c r="O7" s="888"/>
      <c r="P7" s="884" t="s">
        <v>932</v>
      </c>
      <c r="Q7" s="886"/>
      <c r="R7" s="889">
        <v>10.6</v>
      </c>
      <c r="S7" s="890"/>
      <c r="T7" s="891"/>
      <c r="U7" s="892" t="s">
        <v>933</v>
      </c>
      <c r="V7" s="893"/>
      <c r="W7" s="892" t="s">
        <v>934</v>
      </c>
      <c r="X7" s="893"/>
      <c r="Y7" s="886" t="s">
        <v>935</v>
      </c>
      <c r="Z7" s="898"/>
      <c r="AA7" s="898"/>
      <c r="AB7" s="898"/>
      <c r="AC7" s="892" t="s">
        <v>936</v>
      </c>
      <c r="AD7" s="899"/>
      <c r="AE7" s="899"/>
      <c r="AF7" s="899"/>
      <c r="AG7" s="899"/>
      <c r="AH7" s="899"/>
      <c r="AI7" s="899"/>
      <c r="AJ7" s="893"/>
      <c r="AK7" s="892" t="s">
        <v>937</v>
      </c>
      <c r="AL7" s="899"/>
      <c r="AM7" s="899"/>
      <c r="AN7" s="901"/>
      <c r="AO7" s="902"/>
      <c r="AP7" s="2"/>
      <c r="AW7" s="182"/>
    </row>
    <row r="8" spans="2:86" ht="12" customHeight="1" x14ac:dyDescent="0.15">
      <c r="B8" s="872"/>
      <c r="C8" s="877"/>
      <c r="D8" s="875"/>
      <c r="E8" s="875"/>
      <c r="F8" s="875"/>
      <c r="G8" s="875"/>
      <c r="H8" s="875"/>
      <c r="I8" s="875"/>
      <c r="J8" s="876"/>
      <c r="K8" s="898" t="s">
        <v>731</v>
      </c>
      <c r="L8" s="898" t="s">
        <v>560</v>
      </c>
      <c r="M8" s="898"/>
      <c r="N8" s="898" t="s">
        <v>561</v>
      </c>
      <c r="O8" s="898"/>
      <c r="P8" s="898" t="s">
        <v>938</v>
      </c>
      <c r="Q8" s="898"/>
      <c r="R8" s="898" t="s">
        <v>939</v>
      </c>
      <c r="S8" s="898"/>
      <c r="T8" s="898"/>
      <c r="U8" s="894"/>
      <c r="V8" s="895"/>
      <c r="W8" s="894"/>
      <c r="X8" s="895"/>
      <c r="Y8" s="886"/>
      <c r="Z8" s="898"/>
      <c r="AA8" s="898"/>
      <c r="AB8" s="898"/>
      <c r="AC8" s="896"/>
      <c r="AD8" s="900"/>
      <c r="AE8" s="900"/>
      <c r="AF8" s="900"/>
      <c r="AG8" s="900"/>
      <c r="AH8" s="900"/>
      <c r="AI8" s="900"/>
      <c r="AJ8" s="897"/>
      <c r="AK8" s="894"/>
      <c r="AL8" s="903"/>
      <c r="AM8" s="903"/>
      <c r="AN8" s="904"/>
      <c r="AO8" s="905"/>
      <c r="AP8" s="2"/>
    </row>
    <row r="9" spans="2:86" ht="12" customHeight="1" x14ac:dyDescent="0.15">
      <c r="B9" s="872"/>
      <c r="C9" s="877"/>
      <c r="D9" s="875"/>
      <c r="E9" s="875"/>
      <c r="F9" s="875"/>
      <c r="G9" s="875"/>
      <c r="H9" s="875"/>
      <c r="I9" s="875"/>
      <c r="J9" s="876"/>
      <c r="K9" s="898"/>
      <c r="L9" s="898"/>
      <c r="M9" s="898"/>
      <c r="N9" s="898"/>
      <c r="O9" s="898"/>
      <c r="P9" s="898"/>
      <c r="Q9" s="898"/>
      <c r="R9" s="898"/>
      <c r="S9" s="898"/>
      <c r="T9" s="898"/>
      <c r="U9" s="894"/>
      <c r="V9" s="895"/>
      <c r="W9" s="894"/>
      <c r="X9" s="895"/>
      <c r="Y9" s="886" t="s">
        <v>940</v>
      </c>
      <c r="Z9" s="898"/>
      <c r="AA9" s="898"/>
      <c r="AB9" s="898"/>
      <c r="AC9" s="898" t="s">
        <v>941</v>
      </c>
      <c r="AD9" s="898"/>
      <c r="AE9" s="898"/>
      <c r="AF9" s="898"/>
      <c r="AG9" s="898" t="s">
        <v>942</v>
      </c>
      <c r="AH9" s="898"/>
      <c r="AI9" s="898"/>
      <c r="AJ9" s="898"/>
      <c r="AK9" s="894"/>
      <c r="AL9" s="903"/>
      <c r="AM9" s="903"/>
      <c r="AN9" s="904"/>
      <c r="AO9" s="905"/>
      <c r="AP9" s="2"/>
    </row>
    <row r="10" spans="2:86" ht="12" customHeight="1" x14ac:dyDescent="0.15">
      <c r="B10" s="872"/>
      <c r="C10" s="877"/>
      <c r="D10" s="875"/>
      <c r="E10" s="875"/>
      <c r="F10" s="875"/>
      <c r="G10" s="875"/>
      <c r="H10" s="875"/>
      <c r="I10" s="875"/>
      <c r="J10" s="876"/>
      <c r="K10" s="898"/>
      <c r="L10" s="898"/>
      <c r="M10" s="898"/>
      <c r="N10" s="898"/>
      <c r="O10" s="898"/>
      <c r="P10" s="898"/>
      <c r="Q10" s="898"/>
      <c r="R10" s="898"/>
      <c r="S10" s="898"/>
      <c r="T10" s="898"/>
      <c r="U10" s="896"/>
      <c r="V10" s="897"/>
      <c r="W10" s="896"/>
      <c r="X10" s="897"/>
      <c r="Y10" s="183" t="s">
        <v>527</v>
      </c>
      <c r="Z10" s="184" t="s">
        <v>526</v>
      </c>
      <c r="AA10" s="184" t="s">
        <v>943</v>
      </c>
      <c r="AB10" s="184" t="s">
        <v>944</v>
      </c>
      <c r="AC10" s="184" t="s">
        <v>527</v>
      </c>
      <c r="AD10" s="184" t="s">
        <v>526</v>
      </c>
      <c r="AE10" s="184" t="s">
        <v>943</v>
      </c>
      <c r="AF10" s="184" t="s">
        <v>944</v>
      </c>
      <c r="AG10" s="184" t="s">
        <v>527</v>
      </c>
      <c r="AH10" s="184" t="s">
        <v>526</v>
      </c>
      <c r="AI10" s="184" t="s">
        <v>943</v>
      </c>
      <c r="AJ10" s="184" t="s">
        <v>944</v>
      </c>
      <c r="AK10" s="896"/>
      <c r="AL10" s="900"/>
      <c r="AM10" s="900"/>
      <c r="AN10" s="906"/>
      <c r="AO10" s="907"/>
      <c r="AP10" s="2"/>
    </row>
    <row r="11" spans="2:86" ht="12" customHeight="1" x14ac:dyDescent="0.15">
      <c r="B11" s="872"/>
      <c r="C11" s="877"/>
      <c r="D11" s="875"/>
      <c r="E11" s="875"/>
      <c r="F11" s="875"/>
      <c r="G11" s="875"/>
      <c r="H11" s="875"/>
      <c r="I11" s="875"/>
      <c r="J11" s="876"/>
      <c r="K11" s="185"/>
      <c r="L11" s="908"/>
      <c r="M11" s="910"/>
      <c r="N11" s="908"/>
      <c r="O11" s="910"/>
      <c r="P11" s="908"/>
      <c r="Q11" s="910"/>
      <c r="R11" s="606"/>
      <c r="S11" s="606"/>
      <c r="T11" s="606"/>
      <c r="U11" s="908"/>
      <c r="V11" s="910"/>
      <c r="W11" s="908"/>
      <c r="X11" s="910"/>
      <c r="Y11" s="186"/>
      <c r="Z11" s="187"/>
      <c r="AA11" s="187"/>
      <c r="AB11" s="187"/>
      <c r="AC11" s="188"/>
      <c r="AD11" s="188"/>
      <c r="AE11" s="188"/>
      <c r="AF11" s="188"/>
      <c r="AG11" s="188"/>
      <c r="AH11" s="188"/>
      <c r="AI11" s="188"/>
      <c r="AJ11" s="188"/>
      <c r="AK11" s="908"/>
      <c r="AL11" s="909"/>
      <c r="AM11" s="909"/>
      <c r="AN11" s="909"/>
      <c r="AO11" s="910"/>
      <c r="AP11" s="2"/>
      <c r="AQ11" s="189">
        <f>IF(P11="材質劣化",2,IF(P11="漏水",3,1))</f>
        <v>1</v>
      </c>
    </row>
    <row r="12" spans="2:86" ht="12" customHeight="1" x14ac:dyDescent="0.15">
      <c r="B12" s="872"/>
      <c r="C12" s="877"/>
      <c r="D12" s="875"/>
      <c r="E12" s="875"/>
      <c r="F12" s="875"/>
      <c r="G12" s="875"/>
      <c r="H12" s="875"/>
      <c r="I12" s="875"/>
      <c r="J12" s="876"/>
      <c r="K12" s="185"/>
      <c r="L12" s="908"/>
      <c r="M12" s="910"/>
      <c r="N12" s="908"/>
      <c r="O12" s="910"/>
      <c r="P12" s="908"/>
      <c r="Q12" s="910"/>
      <c r="R12" s="606"/>
      <c r="S12" s="606"/>
      <c r="T12" s="606"/>
      <c r="U12" s="908"/>
      <c r="V12" s="910"/>
      <c r="W12" s="908"/>
      <c r="X12" s="910"/>
      <c r="Y12" s="186"/>
      <c r="Z12" s="187"/>
      <c r="AA12" s="187"/>
      <c r="AB12" s="187"/>
      <c r="AC12" s="188"/>
      <c r="AD12" s="188"/>
      <c r="AE12" s="188"/>
      <c r="AF12" s="188"/>
      <c r="AG12" s="188"/>
      <c r="AH12" s="188"/>
      <c r="AI12" s="188"/>
      <c r="AJ12" s="188"/>
      <c r="AK12" s="908"/>
      <c r="AL12" s="909"/>
      <c r="AM12" s="909"/>
      <c r="AN12" s="909"/>
      <c r="AO12" s="910"/>
      <c r="AP12" s="2"/>
      <c r="AQ12" s="189">
        <f>IF(P12="材質劣化",2,IF(P12="漏水",3,1))</f>
        <v>1</v>
      </c>
    </row>
    <row r="13" spans="2:86" ht="12" customHeight="1" x14ac:dyDescent="0.15">
      <c r="B13" s="872"/>
      <c r="C13" s="877"/>
      <c r="D13" s="875"/>
      <c r="E13" s="875"/>
      <c r="F13" s="875"/>
      <c r="G13" s="875"/>
      <c r="H13" s="875"/>
      <c r="I13" s="875"/>
      <c r="J13" s="876"/>
      <c r="K13" s="185"/>
      <c r="L13" s="908"/>
      <c r="M13" s="910"/>
      <c r="N13" s="908"/>
      <c r="O13" s="910"/>
      <c r="P13" s="908"/>
      <c r="Q13" s="910"/>
      <c r="R13" s="604"/>
      <c r="S13" s="620"/>
      <c r="T13" s="605"/>
      <c r="U13" s="908"/>
      <c r="V13" s="910"/>
      <c r="W13" s="908"/>
      <c r="X13" s="910"/>
      <c r="Y13" s="186"/>
      <c r="Z13" s="187"/>
      <c r="AA13" s="187"/>
      <c r="AB13" s="187"/>
      <c r="AC13" s="188"/>
      <c r="AD13" s="188"/>
      <c r="AE13" s="188"/>
      <c r="AF13" s="188"/>
      <c r="AG13" s="188"/>
      <c r="AH13" s="188"/>
      <c r="AI13" s="188"/>
      <c r="AJ13" s="188"/>
      <c r="AK13" s="908"/>
      <c r="AL13" s="909"/>
      <c r="AM13" s="909"/>
      <c r="AN13" s="909"/>
      <c r="AO13" s="910"/>
      <c r="AP13" s="2"/>
      <c r="AQ13" s="189">
        <f t="shared" ref="AQ13:AQ34" si="2">IF(P13="材質劣化",2,IF(P13="漏水",3,1))</f>
        <v>1</v>
      </c>
    </row>
    <row r="14" spans="2:86" ht="12" customHeight="1" x14ac:dyDescent="0.15">
      <c r="B14" s="872"/>
      <c r="C14" s="877"/>
      <c r="D14" s="875"/>
      <c r="E14" s="875"/>
      <c r="F14" s="875"/>
      <c r="G14" s="875"/>
      <c r="H14" s="875"/>
      <c r="I14" s="875"/>
      <c r="J14" s="876"/>
      <c r="K14" s="185"/>
      <c r="L14" s="908"/>
      <c r="M14" s="910"/>
      <c r="N14" s="908"/>
      <c r="O14" s="910"/>
      <c r="P14" s="908"/>
      <c r="Q14" s="910"/>
      <c r="R14" s="604"/>
      <c r="S14" s="620"/>
      <c r="T14" s="605"/>
      <c r="U14" s="908"/>
      <c r="V14" s="910"/>
      <c r="W14" s="908"/>
      <c r="X14" s="910"/>
      <c r="Y14" s="186"/>
      <c r="Z14" s="187"/>
      <c r="AA14" s="187"/>
      <c r="AB14" s="187"/>
      <c r="AC14" s="188"/>
      <c r="AD14" s="188"/>
      <c r="AE14" s="188"/>
      <c r="AF14" s="188"/>
      <c r="AG14" s="188"/>
      <c r="AH14" s="188"/>
      <c r="AI14" s="188"/>
      <c r="AJ14" s="188"/>
      <c r="AK14" s="908"/>
      <c r="AL14" s="909"/>
      <c r="AM14" s="909"/>
      <c r="AN14" s="909"/>
      <c r="AO14" s="910"/>
      <c r="AP14" s="2"/>
      <c r="AQ14" s="189">
        <f t="shared" si="2"/>
        <v>1</v>
      </c>
    </row>
    <row r="15" spans="2:86" ht="12" customHeight="1" x14ac:dyDescent="0.15">
      <c r="B15" s="872"/>
      <c r="C15" s="877"/>
      <c r="D15" s="875"/>
      <c r="E15" s="875"/>
      <c r="F15" s="875"/>
      <c r="G15" s="875"/>
      <c r="H15" s="875"/>
      <c r="I15" s="875"/>
      <c r="J15" s="876"/>
      <c r="K15" s="185"/>
      <c r="L15" s="908"/>
      <c r="M15" s="910"/>
      <c r="N15" s="908"/>
      <c r="O15" s="910"/>
      <c r="P15" s="908"/>
      <c r="Q15" s="910"/>
      <c r="R15" s="604"/>
      <c r="S15" s="620"/>
      <c r="T15" s="605"/>
      <c r="U15" s="908"/>
      <c r="V15" s="910"/>
      <c r="W15" s="908"/>
      <c r="X15" s="910"/>
      <c r="Y15" s="186"/>
      <c r="Z15" s="187"/>
      <c r="AA15" s="187"/>
      <c r="AB15" s="187"/>
      <c r="AC15" s="188"/>
      <c r="AD15" s="188"/>
      <c r="AE15" s="188"/>
      <c r="AF15" s="188"/>
      <c r="AG15" s="188"/>
      <c r="AH15" s="188"/>
      <c r="AI15" s="188"/>
      <c r="AJ15" s="188"/>
      <c r="AK15" s="908"/>
      <c r="AL15" s="909"/>
      <c r="AM15" s="909"/>
      <c r="AN15" s="909"/>
      <c r="AO15" s="910"/>
      <c r="AP15" s="2"/>
      <c r="AQ15" s="189">
        <f t="shared" si="2"/>
        <v>1</v>
      </c>
    </row>
    <row r="16" spans="2:86" ht="12" customHeight="1" x14ac:dyDescent="0.15">
      <c r="B16" s="872"/>
      <c r="C16" s="877"/>
      <c r="D16" s="875"/>
      <c r="E16" s="875"/>
      <c r="F16" s="875"/>
      <c r="G16" s="875"/>
      <c r="H16" s="875"/>
      <c r="I16" s="875"/>
      <c r="J16" s="876"/>
      <c r="K16" s="185"/>
      <c r="L16" s="908"/>
      <c r="M16" s="910"/>
      <c r="N16" s="908"/>
      <c r="O16" s="910"/>
      <c r="P16" s="908"/>
      <c r="Q16" s="910"/>
      <c r="R16" s="604"/>
      <c r="S16" s="620"/>
      <c r="T16" s="605"/>
      <c r="U16" s="908"/>
      <c r="V16" s="910"/>
      <c r="W16" s="908"/>
      <c r="X16" s="910"/>
      <c r="Y16" s="186"/>
      <c r="Z16" s="187"/>
      <c r="AA16" s="187"/>
      <c r="AB16" s="187"/>
      <c r="AC16" s="188"/>
      <c r="AD16" s="188"/>
      <c r="AE16" s="188"/>
      <c r="AF16" s="188"/>
      <c r="AG16" s="188"/>
      <c r="AH16" s="188"/>
      <c r="AI16" s="188"/>
      <c r="AJ16" s="188"/>
      <c r="AK16" s="908"/>
      <c r="AL16" s="909"/>
      <c r="AM16" s="909"/>
      <c r="AN16" s="909"/>
      <c r="AO16" s="910"/>
      <c r="AP16" s="2"/>
      <c r="AQ16" s="189">
        <f t="shared" si="2"/>
        <v>1</v>
      </c>
    </row>
    <row r="17" spans="2:46" ht="12" customHeight="1" x14ac:dyDescent="0.15">
      <c r="B17" s="872"/>
      <c r="C17" s="877"/>
      <c r="D17" s="875"/>
      <c r="E17" s="875"/>
      <c r="F17" s="875"/>
      <c r="G17" s="875"/>
      <c r="H17" s="875"/>
      <c r="I17" s="875"/>
      <c r="J17" s="876"/>
      <c r="K17" s="185"/>
      <c r="L17" s="908"/>
      <c r="M17" s="910"/>
      <c r="N17" s="908"/>
      <c r="O17" s="910"/>
      <c r="P17" s="908"/>
      <c r="Q17" s="910"/>
      <c r="R17" s="604"/>
      <c r="S17" s="620"/>
      <c r="T17" s="605"/>
      <c r="U17" s="908"/>
      <c r="V17" s="910"/>
      <c r="W17" s="908"/>
      <c r="X17" s="910"/>
      <c r="Y17" s="186"/>
      <c r="Z17" s="187"/>
      <c r="AA17" s="187"/>
      <c r="AB17" s="187"/>
      <c r="AC17" s="188"/>
      <c r="AD17" s="188"/>
      <c r="AE17" s="188"/>
      <c r="AF17" s="188"/>
      <c r="AG17" s="188"/>
      <c r="AH17" s="188"/>
      <c r="AI17" s="188"/>
      <c r="AJ17" s="188"/>
      <c r="AK17" s="908"/>
      <c r="AL17" s="909"/>
      <c r="AM17" s="909"/>
      <c r="AN17" s="909"/>
      <c r="AO17" s="910"/>
      <c r="AP17" s="2"/>
      <c r="AQ17" s="189">
        <f t="shared" si="2"/>
        <v>1</v>
      </c>
    </row>
    <row r="18" spans="2:46" ht="12" customHeight="1" x14ac:dyDescent="0.15">
      <c r="B18" s="872"/>
      <c r="C18" s="877"/>
      <c r="D18" s="875"/>
      <c r="E18" s="875"/>
      <c r="F18" s="875"/>
      <c r="G18" s="875"/>
      <c r="H18" s="875"/>
      <c r="I18" s="875"/>
      <c r="J18" s="876"/>
      <c r="K18" s="185"/>
      <c r="L18" s="908"/>
      <c r="M18" s="910"/>
      <c r="N18" s="908"/>
      <c r="O18" s="910"/>
      <c r="P18" s="908"/>
      <c r="Q18" s="910"/>
      <c r="R18" s="604"/>
      <c r="S18" s="620"/>
      <c r="T18" s="605"/>
      <c r="U18" s="908"/>
      <c r="V18" s="910"/>
      <c r="W18" s="908"/>
      <c r="X18" s="910"/>
      <c r="Y18" s="186"/>
      <c r="Z18" s="187"/>
      <c r="AA18" s="187"/>
      <c r="AB18" s="187"/>
      <c r="AC18" s="188"/>
      <c r="AD18" s="188"/>
      <c r="AE18" s="188"/>
      <c r="AF18" s="188"/>
      <c r="AG18" s="188"/>
      <c r="AH18" s="188"/>
      <c r="AI18" s="188"/>
      <c r="AJ18" s="188"/>
      <c r="AK18" s="908"/>
      <c r="AL18" s="909"/>
      <c r="AM18" s="909"/>
      <c r="AN18" s="909"/>
      <c r="AO18" s="910"/>
      <c r="AP18" s="2"/>
      <c r="AQ18" s="189">
        <f t="shared" si="2"/>
        <v>1</v>
      </c>
    </row>
    <row r="19" spans="2:46" ht="12" customHeight="1" x14ac:dyDescent="0.15">
      <c r="B19" s="872"/>
      <c r="C19" s="877"/>
      <c r="D19" s="875"/>
      <c r="E19" s="875"/>
      <c r="F19" s="875"/>
      <c r="G19" s="875"/>
      <c r="H19" s="875"/>
      <c r="I19" s="875"/>
      <c r="J19" s="876"/>
      <c r="K19" s="185"/>
      <c r="L19" s="908"/>
      <c r="M19" s="910"/>
      <c r="N19" s="908"/>
      <c r="O19" s="910"/>
      <c r="P19" s="908"/>
      <c r="Q19" s="910"/>
      <c r="R19" s="604"/>
      <c r="S19" s="620"/>
      <c r="T19" s="605"/>
      <c r="U19" s="908"/>
      <c r="V19" s="910"/>
      <c r="W19" s="908"/>
      <c r="X19" s="910"/>
      <c r="Y19" s="186"/>
      <c r="Z19" s="187"/>
      <c r="AA19" s="187"/>
      <c r="AB19" s="187"/>
      <c r="AC19" s="188"/>
      <c r="AD19" s="188"/>
      <c r="AE19" s="188"/>
      <c r="AF19" s="188"/>
      <c r="AG19" s="188"/>
      <c r="AH19" s="188"/>
      <c r="AI19" s="188"/>
      <c r="AJ19" s="188"/>
      <c r="AK19" s="908"/>
      <c r="AL19" s="909"/>
      <c r="AM19" s="909"/>
      <c r="AN19" s="909"/>
      <c r="AO19" s="910"/>
      <c r="AP19" s="2"/>
      <c r="AQ19" s="189">
        <f t="shared" si="2"/>
        <v>1</v>
      </c>
    </row>
    <row r="20" spans="2:46" ht="12" customHeight="1" x14ac:dyDescent="0.15">
      <c r="B20" s="872"/>
      <c r="C20" s="877"/>
      <c r="D20" s="875"/>
      <c r="E20" s="875"/>
      <c r="F20" s="875"/>
      <c r="G20" s="875"/>
      <c r="H20" s="875"/>
      <c r="I20" s="875"/>
      <c r="J20" s="876"/>
      <c r="K20" s="185"/>
      <c r="L20" s="908"/>
      <c r="M20" s="910"/>
      <c r="N20" s="908"/>
      <c r="O20" s="910"/>
      <c r="P20" s="908"/>
      <c r="Q20" s="910"/>
      <c r="R20" s="604"/>
      <c r="S20" s="620"/>
      <c r="T20" s="605"/>
      <c r="U20" s="908"/>
      <c r="V20" s="910"/>
      <c r="W20" s="908"/>
      <c r="X20" s="910"/>
      <c r="Y20" s="186"/>
      <c r="Z20" s="187"/>
      <c r="AA20" s="187"/>
      <c r="AB20" s="187"/>
      <c r="AC20" s="188"/>
      <c r="AD20" s="188"/>
      <c r="AE20" s="188"/>
      <c r="AF20" s="188"/>
      <c r="AG20" s="188"/>
      <c r="AH20" s="188"/>
      <c r="AI20" s="188"/>
      <c r="AJ20" s="188"/>
      <c r="AK20" s="908"/>
      <c r="AL20" s="909"/>
      <c r="AM20" s="909"/>
      <c r="AN20" s="909"/>
      <c r="AO20" s="910"/>
      <c r="AP20" s="2"/>
      <c r="AQ20" s="189">
        <f t="shared" si="2"/>
        <v>1</v>
      </c>
    </row>
    <row r="21" spans="2:46" ht="12" customHeight="1" x14ac:dyDescent="0.15">
      <c r="B21" s="872"/>
      <c r="C21" s="877"/>
      <c r="D21" s="875"/>
      <c r="E21" s="875"/>
      <c r="F21" s="875"/>
      <c r="G21" s="875"/>
      <c r="H21" s="875"/>
      <c r="I21" s="875"/>
      <c r="J21" s="876"/>
      <c r="K21" s="185"/>
      <c r="L21" s="908"/>
      <c r="M21" s="910"/>
      <c r="N21" s="908"/>
      <c r="O21" s="910"/>
      <c r="P21" s="908"/>
      <c r="Q21" s="910"/>
      <c r="R21" s="604"/>
      <c r="S21" s="620"/>
      <c r="T21" s="605"/>
      <c r="U21" s="908"/>
      <c r="V21" s="910"/>
      <c r="W21" s="908"/>
      <c r="X21" s="910"/>
      <c r="Y21" s="186"/>
      <c r="Z21" s="187"/>
      <c r="AA21" s="187"/>
      <c r="AB21" s="187"/>
      <c r="AC21" s="188"/>
      <c r="AD21" s="188"/>
      <c r="AE21" s="188"/>
      <c r="AF21" s="188"/>
      <c r="AG21" s="188"/>
      <c r="AH21" s="188"/>
      <c r="AI21" s="188"/>
      <c r="AJ21" s="188"/>
      <c r="AK21" s="908"/>
      <c r="AL21" s="909"/>
      <c r="AM21" s="909"/>
      <c r="AN21" s="909"/>
      <c r="AO21" s="910"/>
      <c r="AP21" s="2"/>
      <c r="AQ21" s="189">
        <f>IF(P21="材質劣化",2,IF(P21="漏水",3,1))</f>
        <v>1</v>
      </c>
    </row>
    <row r="22" spans="2:46" ht="12" customHeight="1" x14ac:dyDescent="0.15">
      <c r="B22" s="872"/>
      <c r="C22" s="877"/>
      <c r="D22" s="875"/>
      <c r="E22" s="875"/>
      <c r="F22" s="875"/>
      <c r="G22" s="875"/>
      <c r="H22" s="875"/>
      <c r="I22" s="875"/>
      <c r="J22" s="876"/>
      <c r="K22" s="185"/>
      <c r="L22" s="908"/>
      <c r="M22" s="910"/>
      <c r="N22" s="908"/>
      <c r="O22" s="910"/>
      <c r="P22" s="908"/>
      <c r="Q22" s="910"/>
      <c r="R22" s="604"/>
      <c r="S22" s="620"/>
      <c r="T22" s="605"/>
      <c r="U22" s="908"/>
      <c r="V22" s="910"/>
      <c r="W22" s="908"/>
      <c r="X22" s="910"/>
      <c r="Y22" s="186"/>
      <c r="Z22" s="187"/>
      <c r="AA22" s="187"/>
      <c r="AB22" s="187"/>
      <c r="AC22" s="188"/>
      <c r="AD22" s="188"/>
      <c r="AE22" s="188"/>
      <c r="AF22" s="188"/>
      <c r="AG22" s="188"/>
      <c r="AH22" s="188"/>
      <c r="AI22" s="188"/>
      <c r="AJ22" s="188"/>
      <c r="AK22" s="908"/>
      <c r="AL22" s="909"/>
      <c r="AM22" s="909"/>
      <c r="AN22" s="909"/>
      <c r="AO22" s="910"/>
      <c r="AP22" s="2"/>
      <c r="AQ22" s="189">
        <f t="shared" si="2"/>
        <v>1</v>
      </c>
    </row>
    <row r="23" spans="2:46" ht="12" customHeight="1" x14ac:dyDescent="0.15">
      <c r="B23" s="872"/>
      <c r="C23" s="877"/>
      <c r="D23" s="875"/>
      <c r="E23" s="875"/>
      <c r="F23" s="875"/>
      <c r="G23" s="875"/>
      <c r="H23" s="875"/>
      <c r="I23" s="875"/>
      <c r="J23" s="876"/>
      <c r="K23" s="185"/>
      <c r="L23" s="908"/>
      <c r="M23" s="910"/>
      <c r="N23" s="908"/>
      <c r="O23" s="910"/>
      <c r="P23" s="908"/>
      <c r="Q23" s="910"/>
      <c r="R23" s="604"/>
      <c r="S23" s="620"/>
      <c r="T23" s="605"/>
      <c r="U23" s="908"/>
      <c r="V23" s="910"/>
      <c r="W23" s="908"/>
      <c r="X23" s="910"/>
      <c r="Y23" s="186"/>
      <c r="Z23" s="187"/>
      <c r="AA23" s="187"/>
      <c r="AB23" s="187"/>
      <c r="AC23" s="188"/>
      <c r="AD23" s="188"/>
      <c r="AE23" s="188"/>
      <c r="AF23" s="188"/>
      <c r="AG23" s="188"/>
      <c r="AH23" s="188"/>
      <c r="AI23" s="188"/>
      <c r="AJ23" s="188"/>
      <c r="AK23" s="908"/>
      <c r="AL23" s="909"/>
      <c r="AM23" s="909"/>
      <c r="AN23" s="909"/>
      <c r="AO23" s="910"/>
      <c r="AP23" s="2"/>
      <c r="AQ23" s="189">
        <f t="shared" si="2"/>
        <v>1</v>
      </c>
    </row>
    <row r="24" spans="2:46" ht="12" customHeight="1" x14ac:dyDescent="0.15">
      <c r="B24" s="872"/>
      <c r="C24" s="877"/>
      <c r="D24" s="875"/>
      <c r="E24" s="875"/>
      <c r="F24" s="875"/>
      <c r="G24" s="875"/>
      <c r="H24" s="875"/>
      <c r="I24" s="875"/>
      <c r="J24" s="876"/>
      <c r="K24" s="185"/>
      <c r="L24" s="908"/>
      <c r="M24" s="910"/>
      <c r="N24" s="908"/>
      <c r="O24" s="910"/>
      <c r="P24" s="908"/>
      <c r="Q24" s="910"/>
      <c r="R24" s="604"/>
      <c r="S24" s="620"/>
      <c r="T24" s="605"/>
      <c r="U24" s="908"/>
      <c r="V24" s="910"/>
      <c r="W24" s="908"/>
      <c r="X24" s="910"/>
      <c r="Y24" s="186"/>
      <c r="Z24" s="187"/>
      <c r="AA24" s="187"/>
      <c r="AB24" s="187"/>
      <c r="AC24" s="188"/>
      <c r="AD24" s="188"/>
      <c r="AE24" s="188"/>
      <c r="AF24" s="188"/>
      <c r="AG24" s="188"/>
      <c r="AH24" s="188"/>
      <c r="AI24" s="188"/>
      <c r="AJ24" s="188"/>
      <c r="AK24" s="908"/>
      <c r="AL24" s="909"/>
      <c r="AM24" s="909"/>
      <c r="AN24" s="909"/>
      <c r="AO24" s="910"/>
      <c r="AP24" s="2"/>
      <c r="AQ24" s="189">
        <f t="shared" si="2"/>
        <v>1</v>
      </c>
    </row>
    <row r="25" spans="2:46" ht="12" customHeight="1" x14ac:dyDescent="0.15">
      <c r="B25" s="872"/>
      <c r="C25" s="877"/>
      <c r="D25" s="875"/>
      <c r="E25" s="875"/>
      <c r="F25" s="875"/>
      <c r="G25" s="875"/>
      <c r="H25" s="875"/>
      <c r="I25" s="875"/>
      <c r="J25" s="876"/>
      <c r="K25" s="185"/>
      <c r="L25" s="908"/>
      <c r="M25" s="910"/>
      <c r="N25" s="908"/>
      <c r="O25" s="910"/>
      <c r="P25" s="908"/>
      <c r="Q25" s="910"/>
      <c r="R25" s="604"/>
      <c r="S25" s="620"/>
      <c r="T25" s="605"/>
      <c r="U25" s="908"/>
      <c r="V25" s="910"/>
      <c r="W25" s="908"/>
      <c r="X25" s="910"/>
      <c r="Y25" s="186"/>
      <c r="Z25" s="187"/>
      <c r="AA25" s="187"/>
      <c r="AB25" s="187"/>
      <c r="AC25" s="188"/>
      <c r="AD25" s="188"/>
      <c r="AE25" s="188"/>
      <c r="AF25" s="188"/>
      <c r="AG25" s="188"/>
      <c r="AH25" s="188"/>
      <c r="AI25" s="188"/>
      <c r="AJ25" s="188"/>
      <c r="AK25" s="908"/>
      <c r="AL25" s="909"/>
      <c r="AM25" s="909"/>
      <c r="AN25" s="909"/>
      <c r="AO25" s="910"/>
      <c r="AP25" s="2"/>
      <c r="AQ25" s="189">
        <f t="shared" si="2"/>
        <v>1</v>
      </c>
    </row>
    <row r="26" spans="2:46" ht="12" customHeight="1" x14ac:dyDescent="0.15">
      <c r="B26" s="872"/>
      <c r="C26" s="877"/>
      <c r="D26" s="875"/>
      <c r="E26" s="875"/>
      <c r="F26" s="875"/>
      <c r="G26" s="875"/>
      <c r="H26" s="875"/>
      <c r="I26" s="875"/>
      <c r="J26" s="876"/>
      <c r="K26" s="185"/>
      <c r="L26" s="908"/>
      <c r="M26" s="910"/>
      <c r="N26" s="908"/>
      <c r="O26" s="910"/>
      <c r="P26" s="908"/>
      <c r="Q26" s="910"/>
      <c r="R26" s="604"/>
      <c r="S26" s="620"/>
      <c r="T26" s="605"/>
      <c r="U26" s="908"/>
      <c r="V26" s="910"/>
      <c r="W26" s="908"/>
      <c r="X26" s="910"/>
      <c r="Y26" s="186"/>
      <c r="Z26" s="187"/>
      <c r="AA26" s="187"/>
      <c r="AB26" s="187"/>
      <c r="AC26" s="188"/>
      <c r="AD26" s="188"/>
      <c r="AE26" s="188"/>
      <c r="AF26" s="188"/>
      <c r="AG26" s="188"/>
      <c r="AH26" s="188"/>
      <c r="AI26" s="188"/>
      <c r="AJ26" s="188"/>
      <c r="AK26" s="908"/>
      <c r="AL26" s="909"/>
      <c r="AM26" s="909"/>
      <c r="AN26" s="909"/>
      <c r="AO26" s="910"/>
      <c r="AP26" s="2"/>
      <c r="AQ26" s="189">
        <f t="shared" si="2"/>
        <v>1</v>
      </c>
    </row>
    <row r="27" spans="2:46" ht="12" customHeight="1" x14ac:dyDescent="0.15">
      <c r="B27" s="872"/>
      <c r="C27" s="877"/>
      <c r="D27" s="875"/>
      <c r="E27" s="875"/>
      <c r="F27" s="875"/>
      <c r="G27" s="875"/>
      <c r="H27" s="875"/>
      <c r="I27" s="875"/>
      <c r="J27" s="876"/>
      <c r="K27" s="185"/>
      <c r="L27" s="908"/>
      <c r="M27" s="910"/>
      <c r="N27" s="908"/>
      <c r="O27" s="910"/>
      <c r="P27" s="908"/>
      <c r="Q27" s="910"/>
      <c r="R27" s="604"/>
      <c r="S27" s="620"/>
      <c r="T27" s="605"/>
      <c r="U27" s="908"/>
      <c r="V27" s="910"/>
      <c r="W27" s="908"/>
      <c r="X27" s="910"/>
      <c r="Y27" s="186"/>
      <c r="Z27" s="187"/>
      <c r="AA27" s="187"/>
      <c r="AB27" s="187"/>
      <c r="AC27" s="188"/>
      <c r="AD27" s="188"/>
      <c r="AE27" s="188"/>
      <c r="AF27" s="188"/>
      <c r="AG27" s="188"/>
      <c r="AH27" s="188"/>
      <c r="AI27" s="188"/>
      <c r="AJ27" s="188"/>
      <c r="AK27" s="908"/>
      <c r="AL27" s="909"/>
      <c r="AM27" s="909"/>
      <c r="AN27" s="909"/>
      <c r="AO27" s="910"/>
      <c r="AP27" s="2"/>
      <c r="AQ27" s="189">
        <f t="shared" si="2"/>
        <v>1</v>
      </c>
    </row>
    <row r="28" spans="2:46" ht="12" customHeight="1" x14ac:dyDescent="0.15">
      <c r="B28" s="872"/>
      <c r="C28" s="877"/>
      <c r="D28" s="875"/>
      <c r="E28" s="875"/>
      <c r="F28" s="875"/>
      <c r="G28" s="875"/>
      <c r="H28" s="875"/>
      <c r="I28" s="875"/>
      <c r="J28" s="876"/>
      <c r="K28" s="185"/>
      <c r="L28" s="908"/>
      <c r="M28" s="910"/>
      <c r="N28" s="908"/>
      <c r="O28" s="910"/>
      <c r="P28" s="908"/>
      <c r="Q28" s="910"/>
      <c r="R28" s="604"/>
      <c r="S28" s="620"/>
      <c r="T28" s="605"/>
      <c r="U28" s="908"/>
      <c r="V28" s="910"/>
      <c r="W28" s="908"/>
      <c r="X28" s="910"/>
      <c r="Y28" s="186"/>
      <c r="Z28" s="187"/>
      <c r="AA28" s="187"/>
      <c r="AB28" s="187"/>
      <c r="AC28" s="188"/>
      <c r="AD28" s="188"/>
      <c r="AE28" s="188"/>
      <c r="AF28" s="188"/>
      <c r="AG28" s="188"/>
      <c r="AH28" s="188"/>
      <c r="AI28" s="188"/>
      <c r="AJ28" s="188"/>
      <c r="AK28" s="908"/>
      <c r="AL28" s="909"/>
      <c r="AM28" s="909"/>
      <c r="AN28" s="909"/>
      <c r="AO28" s="910"/>
      <c r="AP28" s="2"/>
      <c r="AQ28" s="189">
        <f t="shared" si="2"/>
        <v>1</v>
      </c>
    </row>
    <row r="29" spans="2:46" ht="12" customHeight="1" x14ac:dyDescent="0.15">
      <c r="B29" s="872"/>
      <c r="C29" s="877"/>
      <c r="D29" s="875"/>
      <c r="E29" s="875"/>
      <c r="F29" s="875"/>
      <c r="G29" s="875"/>
      <c r="H29" s="875"/>
      <c r="I29" s="875"/>
      <c r="J29" s="876"/>
      <c r="K29" s="185"/>
      <c r="L29" s="908"/>
      <c r="M29" s="910"/>
      <c r="N29" s="908"/>
      <c r="O29" s="910"/>
      <c r="P29" s="908"/>
      <c r="Q29" s="910"/>
      <c r="R29" s="604"/>
      <c r="S29" s="620"/>
      <c r="T29" s="605"/>
      <c r="U29" s="908"/>
      <c r="V29" s="910"/>
      <c r="W29" s="908"/>
      <c r="X29" s="910"/>
      <c r="Y29" s="186"/>
      <c r="Z29" s="187"/>
      <c r="AA29" s="187"/>
      <c r="AB29" s="187"/>
      <c r="AC29" s="188"/>
      <c r="AD29" s="188"/>
      <c r="AE29" s="188"/>
      <c r="AF29" s="188"/>
      <c r="AG29" s="188"/>
      <c r="AH29" s="188"/>
      <c r="AI29" s="188"/>
      <c r="AJ29" s="188"/>
      <c r="AK29" s="908"/>
      <c r="AL29" s="909"/>
      <c r="AM29" s="909"/>
      <c r="AN29" s="909"/>
      <c r="AO29" s="910"/>
      <c r="AP29" s="2"/>
      <c r="AQ29" s="189">
        <f t="shared" si="2"/>
        <v>1</v>
      </c>
    </row>
    <row r="30" spans="2:46" ht="12" customHeight="1" x14ac:dyDescent="0.15">
      <c r="B30" s="872"/>
      <c r="C30" s="877"/>
      <c r="D30" s="875"/>
      <c r="E30" s="875"/>
      <c r="F30" s="875"/>
      <c r="G30" s="875"/>
      <c r="H30" s="875"/>
      <c r="I30" s="875"/>
      <c r="J30" s="876"/>
      <c r="K30" s="185"/>
      <c r="L30" s="908"/>
      <c r="M30" s="910"/>
      <c r="N30" s="908"/>
      <c r="O30" s="910"/>
      <c r="P30" s="908"/>
      <c r="Q30" s="910"/>
      <c r="R30" s="604"/>
      <c r="S30" s="620"/>
      <c r="T30" s="605"/>
      <c r="U30" s="908"/>
      <c r="V30" s="910"/>
      <c r="W30" s="908"/>
      <c r="X30" s="910"/>
      <c r="Y30" s="186"/>
      <c r="Z30" s="187"/>
      <c r="AA30" s="187"/>
      <c r="AB30" s="187"/>
      <c r="AC30" s="188"/>
      <c r="AD30" s="188"/>
      <c r="AE30" s="188"/>
      <c r="AF30" s="188"/>
      <c r="AG30" s="188"/>
      <c r="AH30" s="188"/>
      <c r="AI30" s="188"/>
      <c r="AJ30" s="188"/>
      <c r="AK30" s="908"/>
      <c r="AL30" s="909"/>
      <c r="AM30" s="909"/>
      <c r="AN30" s="909"/>
      <c r="AO30" s="910"/>
      <c r="AP30" s="2"/>
      <c r="AQ30" s="189">
        <f t="shared" si="2"/>
        <v>1</v>
      </c>
    </row>
    <row r="31" spans="2:46" ht="12" customHeight="1" x14ac:dyDescent="0.15">
      <c r="B31" s="872"/>
      <c r="C31" s="877"/>
      <c r="D31" s="875"/>
      <c r="E31" s="875"/>
      <c r="F31" s="875"/>
      <c r="G31" s="875"/>
      <c r="H31" s="875"/>
      <c r="I31" s="875"/>
      <c r="J31" s="876"/>
      <c r="K31" s="185"/>
      <c r="L31" s="908"/>
      <c r="M31" s="910"/>
      <c r="N31" s="908"/>
      <c r="O31" s="910"/>
      <c r="P31" s="908"/>
      <c r="Q31" s="910"/>
      <c r="R31" s="604"/>
      <c r="S31" s="620"/>
      <c r="T31" s="605"/>
      <c r="U31" s="908"/>
      <c r="V31" s="910"/>
      <c r="W31" s="908"/>
      <c r="X31" s="910"/>
      <c r="Y31" s="186"/>
      <c r="Z31" s="187"/>
      <c r="AA31" s="187"/>
      <c r="AB31" s="187"/>
      <c r="AC31" s="188"/>
      <c r="AD31" s="188"/>
      <c r="AE31" s="188"/>
      <c r="AF31" s="188"/>
      <c r="AG31" s="188"/>
      <c r="AH31" s="188"/>
      <c r="AI31" s="188"/>
      <c r="AJ31" s="188"/>
      <c r="AK31" s="908"/>
      <c r="AL31" s="909"/>
      <c r="AM31" s="909"/>
      <c r="AN31" s="909"/>
      <c r="AO31" s="910"/>
      <c r="AP31" s="2"/>
      <c r="AQ31" s="189">
        <f t="shared" si="2"/>
        <v>1</v>
      </c>
    </row>
    <row r="32" spans="2:46" ht="12" customHeight="1" x14ac:dyDescent="0.15">
      <c r="B32" s="872"/>
      <c r="C32" s="877"/>
      <c r="D32" s="875"/>
      <c r="E32" s="875"/>
      <c r="F32" s="875"/>
      <c r="G32" s="875"/>
      <c r="H32" s="875"/>
      <c r="I32" s="875"/>
      <c r="J32" s="876"/>
      <c r="K32" s="185"/>
      <c r="L32" s="908"/>
      <c r="M32" s="910"/>
      <c r="N32" s="908"/>
      <c r="O32" s="910"/>
      <c r="P32" s="908"/>
      <c r="Q32" s="910"/>
      <c r="R32" s="604"/>
      <c r="S32" s="620"/>
      <c r="T32" s="605"/>
      <c r="U32" s="908"/>
      <c r="V32" s="910"/>
      <c r="W32" s="908"/>
      <c r="X32" s="910"/>
      <c r="Y32" s="186"/>
      <c r="Z32" s="187"/>
      <c r="AA32" s="187"/>
      <c r="AB32" s="187"/>
      <c r="AC32" s="188"/>
      <c r="AD32" s="188"/>
      <c r="AE32" s="188"/>
      <c r="AF32" s="188"/>
      <c r="AG32" s="188"/>
      <c r="AH32" s="188"/>
      <c r="AI32" s="188"/>
      <c r="AJ32" s="188"/>
      <c r="AK32" s="908"/>
      <c r="AL32" s="909"/>
      <c r="AM32" s="909"/>
      <c r="AN32" s="909"/>
      <c r="AO32" s="910"/>
      <c r="AP32" s="2"/>
      <c r="AQ32" s="189">
        <f t="shared" si="2"/>
        <v>1</v>
      </c>
      <c r="AS32" s="856"/>
      <c r="AT32" s="856"/>
    </row>
    <row r="33" spans="2:86" ht="12" customHeight="1" x14ac:dyDescent="0.15">
      <c r="B33" s="872"/>
      <c r="C33" s="877"/>
      <c r="D33" s="875"/>
      <c r="E33" s="875"/>
      <c r="F33" s="875"/>
      <c r="G33" s="875"/>
      <c r="H33" s="875"/>
      <c r="I33" s="875"/>
      <c r="J33" s="876"/>
      <c r="K33" s="185"/>
      <c r="L33" s="908"/>
      <c r="M33" s="910"/>
      <c r="N33" s="908"/>
      <c r="O33" s="910"/>
      <c r="P33" s="908"/>
      <c r="Q33" s="910"/>
      <c r="R33" s="604"/>
      <c r="S33" s="620"/>
      <c r="T33" s="605"/>
      <c r="U33" s="908"/>
      <c r="V33" s="910"/>
      <c r="W33" s="908"/>
      <c r="X33" s="910"/>
      <c r="Y33" s="186"/>
      <c r="Z33" s="187"/>
      <c r="AA33" s="187"/>
      <c r="AB33" s="187"/>
      <c r="AC33" s="188"/>
      <c r="AD33" s="188"/>
      <c r="AE33" s="188"/>
      <c r="AF33" s="188"/>
      <c r="AG33" s="188"/>
      <c r="AH33" s="188"/>
      <c r="AI33" s="188"/>
      <c r="AJ33" s="188"/>
      <c r="AK33" s="908"/>
      <c r="AL33" s="909"/>
      <c r="AM33" s="909"/>
      <c r="AN33" s="909"/>
      <c r="AO33" s="910"/>
      <c r="AP33" s="2"/>
      <c r="AQ33" s="189">
        <f t="shared" si="2"/>
        <v>1</v>
      </c>
      <c r="AS33" s="911"/>
      <c r="AT33" s="911"/>
    </row>
    <row r="34" spans="2:86" ht="12" customHeight="1" x14ac:dyDescent="0.15">
      <c r="B34" s="872"/>
      <c r="C34" s="877"/>
      <c r="D34" s="875"/>
      <c r="E34" s="875"/>
      <c r="F34" s="875"/>
      <c r="G34" s="875"/>
      <c r="H34" s="875"/>
      <c r="I34" s="875"/>
      <c r="J34" s="876"/>
      <c r="K34" s="185"/>
      <c r="L34" s="908"/>
      <c r="M34" s="910"/>
      <c r="N34" s="908"/>
      <c r="O34" s="910"/>
      <c r="P34" s="908"/>
      <c r="Q34" s="910"/>
      <c r="R34" s="604"/>
      <c r="S34" s="620"/>
      <c r="T34" s="605"/>
      <c r="U34" s="908"/>
      <c r="V34" s="910"/>
      <c r="W34" s="908"/>
      <c r="X34" s="910"/>
      <c r="Y34" s="186"/>
      <c r="Z34" s="187"/>
      <c r="AA34" s="187"/>
      <c r="AB34" s="187"/>
      <c r="AC34" s="188"/>
      <c r="AD34" s="188"/>
      <c r="AE34" s="188"/>
      <c r="AF34" s="188"/>
      <c r="AG34" s="188"/>
      <c r="AH34" s="188"/>
      <c r="AI34" s="188"/>
      <c r="AJ34" s="188"/>
      <c r="AK34" s="908"/>
      <c r="AL34" s="909"/>
      <c r="AM34" s="909"/>
      <c r="AN34" s="909"/>
      <c r="AO34" s="910"/>
      <c r="AP34" s="2"/>
      <c r="AQ34" s="189">
        <f t="shared" si="2"/>
        <v>1</v>
      </c>
      <c r="AS34" s="912"/>
      <c r="AT34" s="912"/>
    </row>
    <row r="35" spans="2:86" ht="12" customHeight="1" x14ac:dyDescent="0.15">
      <c r="B35" s="872"/>
      <c r="C35" s="877"/>
      <c r="D35" s="875"/>
      <c r="E35" s="875"/>
      <c r="F35" s="875"/>
      <c r="G35" s="875"/>
      <c r="H35" s="875"/>
      <c r="I35" s="875"/>
      <c r="J35" s="876"/>
      <c r="K35" s="913" t="s">
        <v>945</v>
      </c>
      <c r="L35" s="898" t="s">
        <v>946</v>
      </c>
      <c r="M35" s="898"/>
      <c r="N35" s="898"/>
      <c r="O35" s="898"/>
      <c r="P35" s="898"/>
      <c r="Q35" s="898"/>
      <c r="R35" s="898"/>
      <c r="S35" s="898"/>
      <c r="T35" s="898"/>
      <c r="U35" s="898"/>
      <c r="V35" s="898"/>
      <c r="W35" s="898"/>
      <c r="X35" s="898"/>
      <c r="Y35" s="884" t="s">
        <v>947</v>
      </c>
      <c r="Z35" s="885"/>
      <c r="AA35" s="885"/>
      <c r="AB35" s="886"/>
      <c r="AC35" s="190">
        <f t="shared" ref="AC35:AJ35" si="3">SUM(AC11:AC34)</f>
        <v>0</v>
      </c>
      <c r="AD35" s="190">
        <f t="shared" si="3"/>
        <v>0</v>
      </c>
      <c r="AE35" s="190">
        <f>SUM(AE11:AE34)</f>
        <v>0</v>
      </c>
      <c r="AF35" s="190">
        <f t="shared" si="3"/>
        <v>0</v>
      </c>
      <c r="AG35" s="190">
        <f t="shared" si="3"/>
        <v>0</v>
      </c>
      <c r="AH35" s="190">
        <f t="shared" si="3"/>
        <v>0</v>
      </c>
      <c r="AI35" s="190">
        <f t="shared" si="3"/>
        <v>0</v>
      </c>
      <c r="AJ35" s="191">
        <f t="shared" si="3"/>
        <v>0</v>
      </c>
      <c r="AK35" s="898" t="s">
        <v>948</v>
      </c>
      <c r="AL35" s="898"/>
      <c r="AM35" s="915" t="s">
        <v>607</v>
      </c>
      <c r="AN35" s="915"/>
      <c r="AO35" s="915"/>
      <c r="AP35" s="2"/>
    </row>
    <row r="36" spans="2:86" ht="12" customHeight="1" x14ac:dyDescent="0.15">
      <c r="B36" s="872"/>
      <c r="C36" s="877"/>
      <c r="D36" s="875"/>
      <c r="E36" s="875"/>
      <c r="F36" s="875"/>
      <c r="G36" s="875"/>
      <c r="H36" s="875"/>
      <c r="I36" s="875"/>
      <c r="J36" s="876"/>
      <c r="K36" s="914"/>
      <c r="L36" s="892" t="s">
        <v>950</v>
      </c>
      <c r="M36" s="899"/>
      <c r="N36" s="893"/>
      <c r="O36" s="892" t="s">
        <v>951</v>
      </c>
      <c r="P36" s="899"/>
      <c r="Q36" s="899"/>
      <c r="R36" s="899"/>
      <c r="S36" s="899"/>
      <c r="T36" s="899"/>
      <c r="U36" s="899"/>
      <c r="V36" s="899"/>
      <c r="W36" s="899"/>
      <c r="X36" s="893"/>
      <c r="Y36" s="183" t="s">
        <v>527</v>
      </c>
      <c r="Z36" s="184" t="s">
        <v>526</v>
      </c>
      <c r="AA36" s="184" t="s">
        <v>943</v>
      </c>
      <c r="AB36" s="184" t="s">
        <v>944</v>
      </c>
      <c r="AC36" s="184" t="s">
        <v>527</v>
      </c>
      <c r="AD36" s="184" t="s">
        <v>526</v>
      </c>
      <c r="AE36" s="184" t="s">
        <v>943</v>
      </c>
      <c r="AF36" s="184" t="s">
        <v>944</v>
      </c>
      <c r="AG36" s="184" t="s">
        <v>527</v>
      </c>
      <c r="AH36" s="184" t="s">
        <v>526</v>
      </c>
      <c r="AI36" s="184" t="s">
        <v>943</v>
      </c>
      <c r="AJ36" s="192" t="s">
        <v>944</v>
      </c>
      <c r="AK36" s="898"/>
      <c r="AL36" s="898"/>
      <c r="AM36" s="915"/>
      <c r="AN36" s="915"/>
      <c r="AO36" s="915"/>
      <c r="AP36" s="2"/>
    </row>
    <row r="37" spans="2:86" ht="14.25" customHeight="1" x14ac:dyDescent="0.15">
      <c r="B37" s="872"/>
      <c r="C37" s="877"/>
      <c r="D37" s="875"/>
      <c r="E37" s="875"/>
      <c r="F37" s="875"/>
      <c r="G37" s="875"/>
      <c r="H37" s="875"/>
      <c r="I37" s="875"/>
      <c r="J37" s="876"/>
      <c r="K37" s="914"/>
      <c r="L37" s="894"/>
      <c r="M37" s="903"/>
      <c r="N37" s="895"/>
      <c r="O37" s="894"/>
      <c r="P37" s="903"/>
      <c r="Q37" s="903"/>
      <c r="R37" s="903"/>
      <c r="S37" s="903"/>
      <c r="T37" s="903"/>
      <c r="U37" s="903"/>
      <c r="V37" s="903"/>
      <c r="W37" s="903"/>
      <c r="X37" s="895"/>
      <c r="Y37" s="916">
        <f>COUNTIF(Y11:Y34,"〇")</f>
        <v>0</v>
      </c>
      <c r="Z37" s="916">
        <f>COUNTIF(Z11:Z34,"〇")</f>
        <v>0</v>
      </c>
      <c r="AA37" s="916">
        <f>COUNTIF(AA11:AA34,"〇")</f>
        <v>0</v>
      </c>
      <c r="AB37" s="916">
        <f>COUNTIF(AB11:AB34,"〇")</f>
        <v>0</v>
      </c>
      <c r="AC37" s="916">
        <f>COUNTA(AC11:AC34)</f>
        <v>0</v>
      </c>
      <c r="AD37" s="916">
        <f t="shared" ref="AD37:AI37" si="4">COUNTA(AD11:AD34)</f>
        <v>0</v>
      </c>
      <c r="AE37" s="916">
        <f t="shared" si="4"/>
        <v>0</v>
      </c>
      <c r="AF37" s="916">
        <f t="shared" si="4"/>
        <v>0</v>
      </c>
      <c r="AG37" s="916">
        <f t="shared" si="4"/>
        <v>0</v>
      </c>
      <c r="AH37" s="916">
        <f t="shared" si="4"/>
        <v>0</v>
      </c>
      <c r="AI37" s="916">
        <f t="shared" si="4"/>
        <v>0</v>
      </c>
      <c r="AJ37" s="916">
        <f>COUNTA(AJ11:AJ34)</f>
        <v>0</v>
      </c>
      <c r="AK37" s="898"/>
      <c r="AL37" s="898"/>
      <c r="AM37" s="915"/>
      <c r="AN37" s="915"/>
      <c r="AO37" s="915"/>
      <c r="AP37" s="2"/>
    </row>
    <row r="38" spans="2:86" ht="14.25" customHeight="1" x14ac:dyDescent="0.15">
      <c r="B38" s="872"/>
      <c r="C38" s="877"/>
      <c r="D38" s="875"/>
      <c r="E38" s="875"/>
      <c r="F38" s="875"/>
      <c r="G38" s="875"/>
      <c r="H38" s="875"/>
      <c r="I38" s="875"/>
      <c r="J38" s="876"/>
      <c r="K38" s="914"/>
      <c r="L38" s="896"/>
      <c r="M38" s="900"/>
      <c r="N38" s="897"/>
      <c r="O38" s="896"/>
      <c r="P38" s="900"/>
      <c r="Q38" s="900"/>
      <c r="R38" s="900"/>
      <c r="S38" s="900"/>
      <c r="T38" s="900"/>
      <c r="U38" s="900"/>
      <c r="V38" s="900"/>
      <c r="W38" s="900"/>
      <c r="X38" s="897"/>
      <c r="Y38" s="916"/>
      <c r="Z38" s="916"/>
      <c r="AA38" s="916"/>
      <c r="AB38" s="916"/>
      <c r="AC38" s="916"/>
      <c r="AD38" s="916"/>
      <c r="AE38" s="916"/>
      <c r="AF38" s="916"/>
      <c r="AG38" s="916"/>
      <c r="AH38" s="916"/>
      <c r="AI38" s="916"/>
      <c r="AJ38" s="916"/>
      <c r="AK38" s="898"/>
      <c r="AL38" s="898"/>
      <c r="AM38" s="915"/>
      <c r="AN38" s="915"/>
      <c r="AO38" s="915"/>
      <c r="AP38" s="2"/>
    </row>
    <row r="39" spans="2:86" ht="12" customHeight="1" x14ac:dyDescent="0.15">
      <c r="B39" s="872"/>
      <c r="C39" s="877"/>
      <c r="D39" s="875"/>
      <c r="E39" s="875"/>
      <c r="F39" s="875"/>
      <c r="G39" s="875"/>
      <c r="H39" s="875"/>
      <c r="I39" s="875"/>
      <c r="J39" s="875"/>
      <c r="K39" s="924" t="s">
        <v>952</v>
      </c>
      <c r="L39" s="926"/>
      <c r="M39" s="926"/>
      <c r="N39" s="926"/>
      <c r="O39" s="926"/>
      <c r="P39" s="926"/>
      <c r="Q39" s="926"/>
      <c r="R39" s="926"/>
      <c r="S39" s="926"/>
      <c r="T39" s="926"/>
      <c r="U39" s="926"/>
      <c r="V39" s="926"/>
      <c r="W39" s="926"/>
      <c r="X39" s="926"/>
      <c r="Y39" s="926"/>
      <c r="Z39" s="926"/>
      <c r="AA39" s="926"/>
      <c r="AB39" s="926"/>
      <c r="AC39" s="926"/>
      <c r="AD39" s="926"/>
      <c r="AE39" s="926"/>
      <c r="AF39" s="926"/>
      <c r="AG39" s="926"/>
      <c r="AH39" s="926"/>
      <c r="AI39" s="926"/>
      <c r="AJ39" s="926"/>
      <c r="AK39" s="927"/>
      <c r="AL39" s="927"/>
      <c r="AM39" s="927"/>
      <c r="AN39" s="927"/>
      <c r="AO39" s="928"/>
      <c r="AP39" s="2"/>
    </row>
    <row r="40" spans="2:86" ht="12" customHeight="1" x14ac:dyDescent="0.15">
      <c r="B40" s="872"/>
      <c r="C40" s="877"/>
      <c r="D40" s="875"/>
      <c r="E40" s="875"/>
      <c r="F40" s="875"/>
      <c r="G40" s="875"/>
      <c r="H40" s="875"/>
      <c r="I40" s="875"/>
      <c r="J40" s="875"/>
      <c r="K40" s="925"/>
      <c r="L40" s="927"/>
      <c r="M40" s="927"/>
      <c r="N40" s="927"/>
      <c r="O40" s="927"/>
      <c r="P40" s="927"/>
      <c r="Q40" s="927"/>
      <c r="R40" s="927"/>
      <c r="S40" s="927"/>
      <c r="T40" s="927"/>
      <c r="U40" s="927"/>
      <c r="V40" s="927"/>
      <c r="W40" s="927"/>
      <c r="X40" s="927"/>
      <c r="Y40" s="927"/>
      <c r="Z40" s="927"/>
      <c r="AA40" s="927"/>
      <c r="AB40" s="927"/>
      <c r="AC40" s="927"/>
      <c r="AD40" s="927"/>
      <c r="AE40" s="927"/>
      <c r="AF40" s="927"/>
      <c r="AG40" s="927"/>
      <c r="AH40" s="927"/>
      <c r="AI40" s="927"/>
      <c r="AJ40" s="927"/>
      <c r="AK40" s="927"/>
      <c r="AL40" s="927"/>
      <c r="AM40" s="927"/>
      <c r="AN40" s="927"/>
      <c r="AO40" s="928"/>
      <c r="AP40" s="2"/>
    </row>
    <row r="41" spans="2:86" ht="12" customHeight="1" x14ac:dyDescent="0.15">
      <c r="B41" s="872"/>
      <c r="C41" s="877"/>
      <c r="D41" s="875"/>
      <c r="E41" s="875"/>
      <c r="F41" s="875"/>
      <c r="G41" s="875"/>
      <c r="H41" s="875"/>
      <c r="I41" s="875"/>
      <c r="J41" s="875"/>
      <c r="K41" s="925"/>
      <c r="L41" s="927"/>
      <c r="M41" s="927"/>
      <c r="N41" s="927"/>
      <c r="O41" s="927"/>
      <c r="P41" s="927"/>
      <c r="Q41" s="927"/>
      <c r="R41" s="927"/>
      <c r="S41" s="927"/>
      <c r="T41" s="927"/>
      <c r="U41" s="927"/>
      <c r="V41" s="927"/>
      <c r="W41" s="927"/>
      <c r="X41" s="927"/>
      <c r="Y41" s="927"/>
      <c r="Z41" s="927"/>
      <c r="AA41" s="927"/>
      <c r="AB41" s="927"/>
      <c r="AC41" s="927"/>
      <c r="AD41" s="927"/>
      <c r="AE41" s="927"/>
      <c r="AF41" s="927"/>
      <c r="AG41" s="927"/>
      <c r="AH41" s="927"/>
      <c r="AI41" s="927"/>
      <c r="AJ41" s="927"/>
      <c r="AK41" s="927"/>
      <c r="AL41" s="927"/>
      <c r="AM41" s="927"/>
      <c r="AN41" s="927"/>
      <c r="AO41" s="928"/>
      <c r="AP41" s="2"/>
    </row>
    <row r="42" spans="2:86" ht="12" customHeight="1" x14ac:dyDescent="0.15">
      <c r="B42" s="872"/>
      <c r="C42" s="877"/>
      <c r="D42" s="875"/>
      <c r="E42" s="875"/>
      <c r="F42" s="875"/>
      <c r="G42" s="875"/>
      <c r="H42" s="875"/>
      <c r="I42" s="875"/>
      <c r="J42" s="875"/>
      <c r="K42" s="925"/>
      <c r="L42" s="929"/>
      <c r="M42" s="929"/>
      <c r="N42" s="929"/>
      <c r="O42" s="929"/>
      <c r="P42" s="929"/>
      <c r="Q42" s="929"/>
      <c r="R42" s="929"/>
      <c r="S42" s="929"/>
      <c r="T42" s="929"/>
      <c r="U42" s="929"/>
      <c r="V42" s="929"/>
      <c r="W42" s="929"/>
      <c r="X42" s="929"/>
      <c r="Y42" s="929"/>
      <c r="Z42" s="929"/>
      <c r="AA42" s="929"/>
      <c r="AB42" s="929"/>
      <c r="AC42" s="929"/>
      <c r="AD42" s="929"/>
      <c r="AE42" s="929"/>
      <c r="AF42" s="929"/>
      <c r="AG42" s="929"/>
      <c r="AH42" s="929"/>
      <c r="AI42" s="929"/>
      <c r="AJ42" s="929"/>
      <c r="AK42" s="929"/>
      <c r="AL42" s="929"/>
      <c r="AM42" s="929"/>
      <c r="AN42" s="929"/>
      <c r="AO42" s="930"/>
      <c r="AP42" s="172"/>
      <c r="CD42" s="2"/>
      <c r="CE42" s="2"/>
      <c r="CF42" s="2"/>
      <c r="CG42" s="2"/>
      <c r="CH42" s="2"/>
    </row>
    <row r="43" spans="2:86" ht="12" customHeight="1" x14ac:dyDescent="0.15">
      <c r="B43" s="872"/>
      <c r="C43" s="877"/>
      <c r="D43" s="875"/>
      <c r="E43" s="875"/>
      <c r="F43" s="875"/>
      <c r="G43" s="875"/>
      <c r="H43" s="875"/>
      <c r="I43" s="875"/>
      <c r="J43" s="876"/>
      <c r="K43" s="917" t="s">
        <v>953</v>
      </c>
      <c r="L43" s="917"/>
      <c r="M43" s="917"/>
      <c r="N43" s="917"/>
      <c r="O43" s="917"/>
      <c r="P43" s="917"/>
      <c r="Q43" s="917"/>
      <c r="R43" s="917"/>
      <c r="S43" s="917"/>
      <c r="T43" s="917"/>
      <c r="U43" s="917"/>
      <c r="V43" s="917"/>
      <c r="W43" s="917"/>
      <c r="X43" s="917"/>
      <c r="Y43" s="917"/>
      <c r="Z43" s="917"/>
      <c r="AA43" s="917"/>
      <c r="AB43" s="917"/>
      <c r="AC43" s="917"/>
      <c r="AD43" s="917"/>
      <c r="AE43" s="917"/>
      <c r="AF43" s="917"/>
      <c r="AG43" s="917"/>
      <c r="AH43" s="917"/>
      <c r="AI43" s="917"/>
      <c r="AJ43" s="917"/>
      <c r="AK43" s="917"/>
      <c r="AL43" s="917"/>
      <c r="AM43" s="917"/>
      <c r="AN43" s="917"/>
      <c r="AO43" s="917"/>
      <c r="AP43" s="172"/>
      <c r="CD43" s="2"/>
      <c r="CE43" s="2"/>
      <c r="CF43" s="2"/>
      <c r="CG43" s="2"/>
      <c r="CH43" s="2"/>
    </row>
    <row r="44" spans="2:86" ht="12" customHeight="1" x14ac:dyDescent="0.15">
      <c r="B44" s="872"/>
      <c r="C44" s="877"/>
      <c r="D44" s="875"/>
      <c r="E44" s="875"/>
      <c r="F44" s="875"/>
      <c r="G44" s="875"/>
      <c r="H44" s="875"/>
      <c r="I44" s="875"/>
      <c r="J44" s="876"/>
      <c r="K44" s="918" t="s">
        <v>954</v>
      </c>
      <c r="L44" s="919"/>
      <c r="M44" s="919"/>
      <c r="N44" s="919"/>
      <c r="O44" s="919"/>
      <c r="P44" s="919"/>
      <c r="Q44" s="919"/>
      <c r="R44" s="919"/>
      <c r="S44" s="919"/>
      <c r="T44" s="919"/>
      <c r="U44" s="919"/>
      <c r="V44" s="919"/>
      <c r="W44" s="919"/>
      <c r="X44" s="919"/>
      <c r="Y44" s="919"/>
      <c r="Z44" s="919"/>
      <c r="AA44" s="919"/>
      <c r="AB44" s="919"/>
      <c r="AC44" s="919"/>
      <c r="AD44" s="919"/>
      <c r="AE44" s="919"/>
      <c r="AF44" s="919"/>
      <c r="AG44" s="919"/>
      <c r="AH44" s="919"/>
      <c r="AI44" s="919"/>
      <c r="AJ44" s="919"/>
      <c r="AK44" s="919"/>
      <c r="AL44" s="919"/>
      <c r="AM44" s="919"/>
      <c r="AN44" s="919"/>
      <c r="AO44" s="920"/>
      <c r="AP44" s="172"/>
      <c r="CD44" s="2"/>
      <c r="CE44" s="2"/>
      <c r="CF44" s="2"/>
      <c r="CG44" s="2"/>
      <c r="CH44" s="2"/>
    </row>
    <row r="45" spans="2:86" ht="12" customHeight="1" x14ac:dyDescent="0.15">
      <c r="B45" s="480"/>
      <c r="C45" s="878"/>
      <c r="D45" s="879"/>
      <c r="E45" s="879"/>
      <c r="F45" s="879"/>
      <c r="G45" s="879"/>
      <c r="H45" s="879"/>
      <c r="I45" s="879"/>
      <c r="J45" s="880"/>
      <c r="K45" s="921" t="s">
        <v>955</v>
      </c>
      <c r="L45" s="922"/>
      <c r="M45" s="922"/>
      <c r="N45" s="922"/>
      <c r="O45" s="922"/>
      <c r="P45" s="922"/>
      <c r="Q45" s="922"/>
      <c r="R45" s="922"/>
      <c r="S45" s="922"/>
      <c r="T45" s="922"/>
      <c r="U45" s="922"/>
      <c r="V45" s="922"/>
      <c r="W45" s="922"/>
      <c r="X45" s="922"/>
      <c r="Y45" s="922"/>
      <c r="Z45" s="922"/>
      <c r="AA45" s="922"/>
      <c r="AB45" s="922"/>
      <c r="AC45" s="922"/>
      <c r="AD45" s="922"/>
      <c r="AE45" s="922"/>
      <c r="AF45" s="922"/>
      <c r="AG45" s="922"/>
      <c r="AH45" s="922"/>
      <c r="AI45" s="922"/>
      <c r="AJ45" s="922"/>
      <c r="AK45" s="922"/>
      <c r="AL45" s="922"/>
      <c r="AM45" s="922"/>
      <c r="AN45" s="922"/>
      <c r="AO45" s="923"/>
      <c r="AP45" s="172"/>
      <c r="CD45" s="2"/>
      <c r="CE45" s="2"/>
      <c r="CF45" s="2"/>
      <c r="CG45" s="2"/>
      <c r="CH45" s="2"/>
    </row>
    <row r="46" spans="2:86" ht="12" customHeight="1" x14ac:dyDescent="0.2">
      <c r="B46" s="159" t="s">
        <v>956</v>
      </c>
      <c r="C46" s="181"/>
      <c r="D46" s="181"/>
      <c r="E46" s="181"/>
      <c r="F46" s="181"/>
      <c r="G46" s="181"/>
      <c r="H46" s="181"/>
      <c r="I46" s="181"/>
      <c r="J46" s="181"/>
      <c r="K46" s="193"/>
      <c r="L46" s="193"/>
      <c r="M46" s="193"/>
      <c r="N46" s="193"/>
      <c r="O46" s="193"/>
      <c r="P46" s="193"/>
      <c r="Q46" s="193"/>
      <c r="R46" s="193"/>
      <c r="S46" s="193"/>
      <c r="T46" s="193"/>
      <c r="U46" s="193"/>
      <c r="V46" s="193"/>
      <c r="W46" s="193"/>
      <c r="X46" s="193"/>
      <c r="Y46" s="193"/>
      <c r="Z46" s="193"/>
      <c r="AA46" s="193"/>
      <c r="AB46" s="193"/>
      <c r="AC46" s="193"/>
      <c r="AD46" s="193"/>
      <c r="AE46" s="193"/>
      <c r="AF46" s="193"/>
      <c r="AG46" s="193"/>
      <c r="AH46" s="193"/>
      <c r="AI46" s="193"/>
      <c r="AJ46" s="193"/>
      <c r="AK46" s="193"/>
      <c r="AL46" s="193"/>
      <c r="AM46" s="193"/>
      <c r="AN46" s="193"/>
      <c r="AO46" s="193"/>
      <c r="AP46" s="172"/>
      <c r="CD46" s="2"/>
      <c r="CE46" s="2"/>
      <c r="CF46" s="2"/>
      <c r="CG46" s="2"/>
      <c r="CH46" s="2"/>
    </row>
    <row r="47" spans="2:86" s="159" customFormat="1" ht="12" customHeight="1" x14ac:dyDescent="0.15">
      <c r="B47" s="2" t="s">
        <v>957</v>
      </c>
      <c r="AP47" s="172"/>
      <c r="AQ47" s="172"/>
      <c r="AR47" s="172"/>
      <c r="AS47" s="172"/>
      <c r="AT47" s="172"/>
      <c r="AU47" s="172"/>
      <c r="AV47" s="172"/>
      <c r="AW47" s="172"/>
      <c r="AX47" s="172"/>
      <c r="AY47" s="172"/>
      <c r="AZ47" s="172"/>
      <c r="BA47" s="172"/>
      <c r="BB47" s="172"/>
      <c r="BC47" s="172"/>
      <c r="BD47" s="172"/>
      <c r="BE47" s="172"/>
      <c r="BF47" s="172"/>
      <c r="BG47" s="172"/>
      <c r="BH47" s="172"/>
      <c r="BI47" s="172"/>
      <c r="BJ47" s="172"/>
      <c r="BK47" s="172"/>
      <c r="BL47" s="172"/>
      <c r="BM47" s="172"/>
      <c r="BN47" s="172"/>
      <c r="BO47" s="172"/>
      <c r="BP47" s="172"/>
      <c r="BQ47" s="172"/>
      <c r="BR47" s="172"/>
      <c r="BS47" s="172"/>
      <c r="BT47" s="172"/>
      <c r="BU47" s="172"/>
      <c r="BV47" s="172"/>
      <c r="BW47" s="172"/>
      <c r="BX47" s="172"/>
      <c r="BY47" s="172"/>
      <c r="BZ47" s="172"/>
      <c r="CA47" s="172"/>
      <c r="CB47" s="172"/>
      <c r="CC47" s="172"/>
    </row>
    <row r="48" spans="2:86" ht="12" customHeight="1" x14ac:dyDescent="0.15">
      <c r="B48" s="2" t="s">
        <v>958</v>
      </c>
      <c r="AP48" s="172"/>
      <c r="CD48" s="2"/>
      <c r="CE48" s="2"/>
      <c r="CF48" s="2"/>
      <c r="CG48" s="2"/>
      <c r="CH48" s="2"/>
    </row>
    <row r="49" spans="2:86" ht="12" customHeight="1" x14ac:dyDescent="0.15">
      <c r="B49" s="2" t="s">
        <v>959</v>
      </c>
      <c r="AP49" s="172"/>
      <c r="CD49" s="2"/>
      <c r="CE49" s="2"/>
      <c r="CF49" s="2"/>
      <c r="CG49" s="2"/>
      <c r="CH49" s="2"/>
    </row>
    <row r="50" spans="2:86" ht="12" customHeight="1" x14ac:dyDescent="0.15">
      <c r="B50" s="2" t="s">
        <v>960</v>
      </c>
    </row>
    <row r="51" spans="2:86" ht="12" customHeight="1" x14ac:dyDescent="0.15">
      <c r="B51" s="2" t="s">
        <v>961</v>
      </c>
    </row>
    <row r="52" spans="2:86" ht="12" customHeight="1" x14ac:dyDescent="0.15">
      <c r="B52" s="2" t="s">
        <v>962</v>
      </c>
    </row>
    <row r="53" spans="2:86" x14ac:dyDescent="0.15">
      <c r="B53" s="2" t="s">
        <v>963</v>
      </c>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9"/>
  <conditionalFormatting sqref="Y11:AB34 AG11:AJ34">
    <cfRule type="expression" dxfId="161" priority="3">
      <formula>$AQ11=2</formula>
    </cfRule>
  </conditionalFormatting>
  <conditionalFormatting sqref="Y11:AF34">
    <cfRule type="expression" dxfId="160" priority="2">
      <formula>$AQ11=3</formula>
    </cfRule>
  </conditionalFormatting>
  <conditionalFormatting sqref="AC11:AJ34">
    <cfRule type="expression" dxfId="159" priority="1">
      <formula>$AQ11=1</formula>
    </cfRule>
  </conditionalFormatting>
  <dataValidations count="2">
    <dataValidation type="list" allowBlank="1" showInputMessage="1" showErrorMessage="1" sqref="N11:O34" xr:uid="{CECA60A9-DC00-4908-8CC0-7DB92319F2C9}">
      <formula1>INDIRECT(L11)</formula1>
    </dataValidation>
    <dataValidation type="list" allowBlank="1" showInputMessage="1" showErrorMessage="1" sqref="Y11:AB34" xr:uid="{DCCBEEA7-2DFF-442C-BED1-9F6274A2C567}">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1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966CB2-7C0D-45B6-8514-A64FFCD0BB53}">
  <sheetPr codeName="Sheet175"/>
  <dimension ref="B1:CH53"/>
  <sheetViews>
    <sheetView showGridLines="0" showZeros="0" view="pageBreakPreview" zoomScale="85" zoomScaleNormal="85" zoomScaleSheetLayoutView="85"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1" customWidth="1"/>
    <col min="43" max="86" width="4.125" style="172" customWidth="1"/>
    <col min="87" max="99" width="8" style="2" customWidth="1"/>
    <col min="100" max="110" width="9" style="2"/>
    <col min="111" max="111" width="14" style="2" bestFit="1" customWidth="1"/>
    <col min="112" max="16384" width="9" style="2"/>
  </cols>
  <sheetData>
    <row r="1" spans="2:86" ht="12" customHeight="1" x14ac:dyDescent="0.15">
      <c r="AU1" s="860" t="s">
        <v>909</v>
      </c>
      <c r="AV1" s="861" t="s">
        <v>910</v>
      </c>
      <c r="AW1" s="861"/>
      <c r="AX1" s="861"/>
      <c r="AY1" s="855" t="s">
        <v>911</v>
      </c>
      <c r="AZ1" s="855"/>
      <c r="BA1" s="855"/>
      <c r="BB1" s="855"/>
      <c r="BC1" s="855"/>
      <c r="BD1" s="855"/>
      <c r="BE1" s="855"/>
      <c r="BF1" s="855"/>
      <c r="BG1" s="855"/>
      <c r="BH1" s="855"/>
      <c r="BI1" s="855"/>
      <c r="BJ1" s="855"/>
      <c r="BK1" s="855" t="s">
        <v>912</v>
      </c>
      <c r="BL1" s="855"/>
      <c r="BM1" s="855"/>
      <c r="BN1" s="855"/>
      <c r="BO1" s="855"/>
      <c r="BP1" s="855"/>
      <c r="BQ1" s="855"/>
      <c r="BR1" s="855"/>
      <c r="BS1" s="855"/>
      <c r="BT1" s="855"/>
      <c r="BU1" s="855"/>
      <c r="BV1" s="855"/>
      <c r="BW1" s="857"/>
      <c r="BX1" s="857"/>
      <c r="BY1" s="857"/>
      <c r="BZ1" s="857"/>
      <c r="CA1" s="857"/>
      <c r="CB1" s="857"/>
      <c r="CC1" s="857"/>
      <c r="CD1" s="857"/>
      <c r="CE1" s="857"/>
      <c r="CF1" s="857"/>
      <c r="CG1" s="857"/>
      <c r="CH1" s="857"/>
    </row>
    <row r="2" spans="2:86" ht="8.25" customHeight="1" x14ac:dyDescent="0.15">
      <c r="AU2" s="860"/>
      <c r="AV2" s="861" t="s">
        <v>913</v>
      </c>
      <c r="AW2" s="862" t="s">
        <v>914</v>
      </c>
      <c r="AX2" s="862" t="s">
        <v>915</v>
      </c>
      <c r="AY2" s="855" t="s">
        <v>916</v>
      </c>
      <c r="AZ2" s="855"/>
      <c r="BA2" s="855"/>
      <c r="BB2" s="855"/>
      <c r="BC2" s="855"/>
      <c r="BD2" s="855"/>
      <c r="BE2" s="855"/>
      <c r="BF2" s="855"/>
      <c r="BG2" s="855"/>
      <c r="BH2" s="855"/>
      <c r="BI2" s="855"/>
      <c r="BJ2" s="855"/>
      <c r="BK2" s="855" t="s">
        <v>917</v>
      </c>
      <c r="BL2" s="855"/>
      <c r="BM2" s="855"/>
      <c r="BN2" s="855"/>
      <c r="BO2" s="855" t="s">
        <v>918</v>
      </c>
      <c r="BP2" s="855"/>
      <c r="BQ2" s="855"/>
      <c r="BR2" s="855"/>
      <c r="BS2" s="855"/>
      <c r="BT2" s="855"/>
      <c r="BU2" s="855"/>
      <c r="BV2" s="855"/>
      <c r="BW2" s="856"/>
      <c r="BX2" s="856"/>
      <c r="BY2" s="856"/>
      <c r="BZ2" s="856"/>
      <c r="CA2" s="857"/>
      <c r="CB2" s="857"/>
      <c r="CC2" s="857"/>
      <c r="CD2" s="857"/>
      <c r="CE2" s="857"/>
      <c r="CF2" s="857"/>
      <c r="CG2" s="857"/>
      <c r="CH2" s="857"/>
    </row>
    <row r="3" spans="2:86" ht="24.95" customHeight="1" x14ac:dyDescent="0.15">
      <c r="B3" s="568" t="s">
        <v>919</v>
      </c>
      <c r="C3" s="858"/>
      <c r="D3" s="858"/>
      <c r="E3" s="859"/>
      <c r="F3" s="859"/>
      <c r="G3" s="859"/>
      <c r="H3" s="859"/>
      <c r="I3" s="859"/>
      <c r="J3" s="859"/>
      <c r="K3" s="858"/>
      <c r="L3" s="858"/>
      <c r="M3" s="858"/>
      <c r="N3" s="858"/>
      <c r="O3" s="858"/>
      <c r="P3" s="858"/>
      <c r="Q3" s="858"/>
      <c r="R3" s="858"/>
      <c r="S3" s="858"/>
      <c r="T3" s="858"/>
      <c r="U3" s="858"/>
      <c r="V3" s="858"/>
      <c r="W3" s="858"/>
      <c r="X3" s="858"/>
      <c r="Y3" s="858"/>
      <c r="Z3" s="858"/>
      <c r="AA3" s="858"/>
      <c r="AB3" s="858"/>
      <c r="AC3" s="858"/>
      <c r="AD3" s="858"/>
      <c r="AE3" s="858"/>
      <c r="AF3" s="858"/>
      <c r="AG3" s="858"/>
      <c r="AH3" s="858"/>
      <c r="AI3" s="858"/>
      <c r="AJ3" s="858"/>
      <c r="AK3" s="858"/>
      <c r="AL3" s="858"/>
      <c r="AM3" s="858"/>
      <c r="AN3" s="858"/>
      <c r="AO3" s="858"/>
      <c r="AU3" s="860"/>
      <c r="AV3" s="861"/>
      <c r="AW3" s="862"/>
      <c r="AX3" s="862"/>
      <c r="AY3" s="855" t="s">
        <v>920</v>
      </c>
      <c r="AZ3" s="855"/>
      <c r="BA3" s="855"/>
      <c r="BB3" s="855"/>
      <c r="BC3" s="855" t="s">
        <v>921</v>
      </c>
      <c r="BD3" s="855"/>
      <c r="BE3" s="855"/>
      <c r="BF3" s="855"/>
      <c r="BG3" s="855" t="s">
        <v>922</v>
      </c>
      <c r="BH3" s="855"/>
      <c r="BI3" s="855"/>
      <c r="BJ3" s="855"/>
      <c r="BK3" s="855" t="s">
        <v>923</v>
      </c>
      <c r="BL3" s="855"/>
      <c r="BM3" s="855"/>
      <c r="BN3" s="855"/>
      <c r="BO3" s="855" t="s">
        <v>921</v>
      </c>
      <c r="BP3" s="855"/>
      <c r="BQ3" s="855"/>
      <c r="BR3" s="855"/>
      <c r="BS3" s="855" t="s">
        <v>922</v>
      </c>
      <c r="BT3" s="855"/>
      <c r="BU3" s="855"/>
      <c r="BV3" s="855"/>
      <c r="BW3" s="857"/>
      <c r="BX3" s="857"/>
      <c r="BY3" s="857"/>
      <c r="BZ3" s="857"/>
      <c r="CA3" s="857"/>
      <c r="CB3" s="857"/>
      <c r="CC3" s="857"/>
      <c r="CD3" s="857"/>
      <c r="CE3" s="857"/>
      <c r="CF3" s="857"/>
      <c r="CG3" s="857"/>
      <c r="CH3" s="857"/>
    </row>
    <row r="4" spans="2:86" ht="18" customHeight="1" x14ac:dyDescent="0.15">
      <c r="B4" s="401" t="s">
        <v>8</v>
      </c>
      <c r="C4" s="401"/>
      <c r="D4" s="401"/>
      <c r="E4" s="624" t="s">
        <v>542</v>
      </c>
      <c r="F4" s="625"/>
      <c r="G4" s="625"/>
      <c r="H4" s="625"/>
      <c r="I4" s="625"/>
      <c r="J4" s="626"/>
      <c r="K4" s="496" t="s">
        <v>9</v>
      </c>
      <c r="L4" s="496"/>
      <c r="M4" s="496"/>
      <c r="N4" s="648" t="s">
        <v>543</v>
      </c>
      <c r="O4" s="648"/>
      <c r="P4" s="648"/>
      <c r="Q4" s="648"/>
      <c r="R4" s="648"/>
      <c r="S4" s="648"/>
      <c r="T4" s="498" t="s">
        <v>924</v>
      </c>
      <c r="U4" s="499"/>
      <c r="V4" s="499"/>
      <c r="W4" s="499"/>
      <c r="X4" s="500"/>
      <c r="Y4" s="870" t="s">
        <v>545</v>
      </c>
      <c r="Z4" s="870"/>
      <c r="AA4" s="870"/>
      <c r="AB4" s="870"/>
      <c r="AC4" s="870"/>
      <c r="AD4" s="870"/>
      <c r="AE4" s="870"/>
      <c r="AF4" s="870"/>
      <c r="AG4" s="498" t="s">
        <v>546</v>
      </c>
      <c r="AH4" s="499"/>
      <c r="AI4" s="499"/>
      <c r="AJ4" s="500"/>
      <c r="AK4" s="863">
        <v>45621</v>
      </c>
      <c r="AL4" s="864"/>
      <c r="AM4" s="864"/>
      <c r="AN4" s="864"/>
      <c r="AO4" s="865"/>
      <c r="AU4" s="860"/>
      <c r="AV4" s="861"/>
      <c r="AW4" s="862"/>
      <c r="AX4" s="862"/>
      <c r="AY4" s="173" t="s">
        <v>925</v>
      </c>
      <c r="AZ4" s="173" t="s">
        <v>926</v>
      </c>
      <c r="BA4" s="173" t="s">
        <v>927</v>
      </c>
      <c r="BB4" s="173" t="s">
        <v>928</v>
      </c>
      <c r="BC4" s="173" t="s">
        <v>925</v>
      </c>
      <c r="BD4" s="173" t="s">
        <v>926</v>
      </c>
      <c r="BE4" s="173" t="s">
        <v>927</v>
      </c>
      <c r="BF4" s="173" t="s">
        <v>928</v>
      </c>
      <c r="BG4" s="173" t="s">
        <v>925</v>
      </c>
      <c r="BH4" s="173" t="s">
        <v>926</v>
      </c>
      <c r="BI4" s="173" t="s">
        <v>927</v>
      </c>
      <c r="BJ4" s="173" t="s">
        <v>928</v>
      </c>
      <c r="BK4" s="173" t="s">
        <v>925</v>
      </c>
      <c r="BL4" s="173" t="s">
        <v>926</v>
      </c>
      <c r="BM4" s="173" t="s">
        <v>927</v>
      </c>
      <c r="BN4" s="173" t="s">
        <v>928</v>
      </c>
      <c r="BO4" s="173" t="s">
        <v>925</v>
      </c>
      <c r="BP4" s="173" t="s">
        <v>926</v>
      </c>
      <c r="BQ4" s="173" t="s">
        <v>927</v>
      </c>
      <c r="BR4" s="173" t="s">
        <v>928</v>
      </c>
      <c r="BS4" s="173" t="s">
        <v>925</v>
      </c>
      <c r="BT4" s="173" t="s">
        <v>926</v>
      </c>
      <c r="BU4" s="173" t="s">
        <v>927</v>
      </c>
      <c r="BV4" s="173" t="s">
        <v>928</v>
      </c>
      <c r="BW4" s="5"/>
      <c r="BX4" s="5"/>
      <c r="BY4" s="5"/>
      <c r="BZ4" s="5"/>
      <c r="CA4" s="5"/>
      <c r="CB4" s="5"/>
      <c r="CC4" s="5"/>
      <c r="CD4" s="5"/>
      <c r="CE4" s="5"/>
      <c r="CF4" s="5"/>
      <c r="CG4" s="5"/>
      <c r="CH4" s="5"/>
    </row>
    <row r="5" spans="2:86" ht="18" customHeight="1" x14ac:dyDescent="0.15">
      <c r="B5" s="409" t="s">
        <v>0</v>
      </c>
      <c r="C5" s="409"/>
      <c r="D5" s="409"/>
      <c r="E5" s="634" t="s">
        <v>547</v>
      </c>
      <c r="F5" s="635"/>
      <c r="G5" s="635"/>
      <c r="H5" s="635"/>
      <c r="I5" s="635"/>
      <c r="J5" s="636"/>
      <c r="K5" s="528" t="s">
        <v>1</v>
      </c>
      <c r="L5" s="528"/>
      <c r="M5" s="528"/>
      <c r="N5" s="648" t="s">
        <v>548</v>
      </c>
      <c r="O5" s="648"/>
      <c r="P5" s="648"/>
      <c r="Q5" s="648"/>
      <c r="R5" s="648"/>
      <c r="S5" s="648"/>
      <c r="T5" s="501"/>
      <c r="U5" s="502"/>
      <c r="V5" s="502"/>
      <c r="W5" s="502"/>
      <c r="X5" s="503"/>
      <c r="Y5" s="869" t="s">
        <v>549</v>
      </c>
      <c r="Z5" s="869"/>
      <c r="AA5" s="869"/>
      <c r="AB5" s="869"/>
      <c r="AC5" s="869"/>
      <c r="AD5" s="869"/>
      <c r="AE5" s="869"/>
      <c r="AF5" s="869"/>
      <c r="AG5" s="632"/>
      <c r="AH5" s="650"/>
      <c r="AI5" s="650"/>
      <c r="AJ5" s="633"/>
      <c r="AK5" s="866"/>
      <c r="AL5" s="867"/>
      <c r="AM5" s="867"/>
      <c r="AN5" s="867"/>
      <c r="AO5" s="868"/>
      <c r="AU5" s="860"/>
      <c r="AV5" s="174" t="str">
        <f>N7</f>
        <v>S076</v>
      </c>
      <c r="AW5" s="175">
        <f>R7</f>
        <v>10.5</v>
      </c>
      <c r="AX5" s="176" t="str">
        <f>AM35</f>
        <v>Ⅰ</v>
      </c>
      <c r="AY5" s="176">
        <f>Y37</f>
        <v>0</v>
      </c>
      <c r="AZ5" s="176">
        <f t="shared" ref="AZ5:BJ5" si="0">Z37</f>
        <v>0</v>
      </c>
      <c r="BA5" s="176">
        <f t="shared" si="0"/>
        <v>0</v>
      </c>
      <c r="BB5" s="176">
        <f>AB37</f>
        <v>0</v>
      </c>
      <c r="BC5" s="176">
        <f t="shared" si="0"/>
        <v>0</v>
      </c>
      <c r="BD5" s="176">
        <f>AD37</f>
        <v>0</v>
      </c>
      <c r="BE5" s="176">
        <f>AE37</f>
        <v>0</v>
      </c>
      <c r="BF5" s="176">
        <f t="shared" si="0"/>
        <v>0</v>
      </c>
      <c r="BG5" s="176">
        <f t="shared" si="0"/>
        <v>0</v>
      </c>
      <c r="BH5" s="176">
        <f t="shared" si="0"/>
        <v>0</v>
      </c>
      <c r="BI5" s="176">
        <f>AI37</f>
        <v>0</v>
      </c>
      <c r="BJ5" s="176">
        <f t="shared" si="0"/>
        <v>0</v>
      </c>
      <c r="BK5" s="176" t="str">
        <f>IF(Y37&gt;0,R7,"")</f>
        <v/>
      </c>
      <c r="BL5" s="177" t="str">
        <f>IF(Y37&gt;0,"",IF(Z37&gt;0,R7,""))</f>
        <v/>
      </c>
      <c r="BM5" s="177" t="str">
        <f>IF(Y37+Z37&gt;0,"",IF(AA37&gt;0,R7,""))</f>
        <v/>
      </c>
      <c r="BN5" s="177" t="str">
        <f>IF(Y37+Z37+AA37&gt;0,"",IF(AB37&gt;0,R7,""))</f>
        <v/>
      </c>
      <c r="BO5" s="176">
        <f>AC35</f>
        <v>0</v>
      </c>
      <c r="BP5" s="176">
        <f t="shared" ref="BP5:BQ5" si="1">AD35</f>
        <v>0</v>
      </c>
      <c r="BQ5" s="176">
        <f t="shared" si="1"/>
        <v>0</v>
      </c>
      <c r="BR5" s="176">
        <f>AF35</f>
        <v>0</v>
      </c>
      <c r="BS5" s="176">
        <f>AG35</f>
        <v>0</v>
      </c>
      <c r="BT5" s="176">
        <f>AH35</f>
        <v>0</v>
      </c>
      <c r="BU5" s="176">
        <f>AI35</f>
        <v>0</v>
      </c>
      <c r="BV5" s="176">
        <f>AJ35</f>
        <v>0</v>
      </c>
      <c r="BW5" s="178"/>
      <c r="BX5" s="179"/>
      <c r="BY5" s="179"/>
      <c r="BZ5" s="179"/>
      <c r="CA5" s="180"/>
      <c r="CB5" s="180"/>
      <c r="CC5" s="180"/>
      <c r="CD5" s="180"/>
      <c r="CE5" s="180"/>
      <c r="CF5" s="180"/>
      <c r="CG5" s="180"/>
      <c r="CH5" s="180"/>
    </row>
    <row r="6" spans="2:86" ht="12" customHeight="1" x14ac:dyDescent="0.15">
      <c r="B6" s="871" t="s">
        <v>929</v>
      </c>
      <c r="C6" s="873"/>
      <c r="D6" s="874"/>
      <c r="E6" s="875"/>
      <c r="F6" s="875"/>
      <c r="G6" s="875"/>
      <c r="H6" s="875"/>
      <c r="I6" s="875"/>
      <c r="J6" s="876"/>
      <c r="K6" s="881" t="s">
        <v>930</v>
      </c>
      <c r="L6" s="882"/>
      <c r="M6" s="882"/>
      <c r="N6" s="882"/>
      <c r="O6" s="882"/>
      <c r="P6" s="882"/>
      <c r="Q6" s="882"/>
      <c r="R6" s="882"/>
      <c r="S6" s="882"/>
      <c r="T6" s="882"/>
      <c r="U6" s="882"/>
      <c r="V6" s="882"/>
      <c r="W6" s="882"/>
      <c r="X6" s="882"/>
      <c r="Y6" s="882"/>
      <c r="Z6" s="882"/>
      <c r="AA6" s="882"/>
      <c r="AB6" s="882"/>
      <c r="AC6" s="882"/>
      <c r="AD6" s="882"/>
      <c r="AE6" s="882"/>
      <c r="AF6" s="882"/>
      <c r="AG6" s="882"/>
      <c r="AH6" s="882"/>
      <c r="AI6" s="882"/>
      <c r="AJ6" s="882"/>
      <c r="AK6" s="882"/>
      <c r="AL6" s="882"/>
      <c r="AM6" s="882"/>
      <c r="AN6" s="882"/>
      <c r="AO6" s="883"/>
      <c r="AP6" s="2"/>
    </row>
    <row r="7" spans="2:86" ht="12" customHeight="1" x14ac:dyDescent="0.15">
      <c r="B7" s="872"/>
      <c r="C7" s="877"/>
      <c r="D7" s="875"/>
      <c r="E7" s="875"/>
      <c r="F7" s="875"/>
      <c r="G7" s="875"/>
      <c r="H7" s="875"/>
      <c r="I7" s="875"/>
      <c r="J7" s="876"/>
      <c r="K7" s="884" t="s">
        <v>931</v>
      </c>
      <c r="L7" s="885"/>
      <c r="M7" s="886"/>
      <c r="N7" s="887" t="s">
        <v>1001</v>
      </c>
      <c r="O7" s="888"/>
      <c r="P7" s="884" t="s">
        <v>932</v>
      </c>
      <c r="Q7" s="886"/>
      <c r="R7" s="889">
        <v>10.5</v>
      </c>
      <c r="S7" s="890"/>
      <c r="T7" s="891"/>
      <c r="U7" s="892" t="s">
        <v>933</v>
      </c>
      <c r="V7" s="893"/>
      <c r="W7" s="892" t="s">
        <v>934</v>
      </c>
      <c r="X7" s="893"/>
      <c r="Y7" s="886" t="s">
        <v>935</v>
      </c>
      <c r="Z7" s="898"/>
      <c r="AA7" s="898"/>
      <c r="AB7" s="898"/>
      <c r="AC7" s="892" t="s">
        <v>936</v>
      </c>
      <c r="AD7" s="899"/>
      <c r="AE7" s="899"/>
      <c r="AF7" s="899"/>
      <c r="AG7" s="899"/>
      <c r="AH7" s="899"/>
      <c r="AI7" s="899"/>
      <c r="AJ7" s="893"/>
      <c r="AK7" s="892" t="s">
        <v>937</v>
      </c>
      <c r="AL7" s="899"/>
      <c r="AM7" s="899"/>
      <c r="AN7" s="901"/>
      <c r="AO7" s="902"/>
      <c r="AP7" s="2"/>
      <c r="AW7" s="182"/>
    </row>
    <row r="8" spans="2:86" ht="12" customHeight="1" x14ac:dyDescent="0.15">
      <c r="B8" s="872"/>
      <c r="C8" s="877"/>
      <c r="D8" s="875"/>
      <c r="E8" s="875"/>
      <c r="F8" s="875"/>
      <c r="G8" s="875"/>
      <c r="H8" s="875"/>
      <c r="I8" s="875"/>
      <c r="J8" s="876"/>
      <c r="K8" s="898" t="s">
        <v>731</v>
      </c>
      <c r="L8" s="898" t="s">
        <v>560</v>
      </c>
      <c r="M8" s="898"/>
      <c r="N8" s="898" t="s">
        <v>561</v>
      </c>
      <c r="O8" s="898"/>
      <c r="P8" s="898" t="s">
        <v>938</v>
      </c>
      <c r="Q8" s="898"/>
      <c r="R8" s="898" t="s">
        <v>939</v>
      </c>
      <c r="S8" s="898"/>
      <c r="T8" s="898"/>
      <c r="U8" s="894"/>
      <c r="V8" s="895"/>
      <c r="W8" s="894"/>
      <c r="X8" s="895"/>
      <c r="Y8" s="886"/>
      <c r="Z8" s="898"/>
      <c r="AA8" s="898"/>
      <c r="AB8" s="898"/>
      <c r="AC8" s="896"/>
      <c r="AD8" s="900"/>
      <c r="AE8" s="900"/>
      <c r="AF8" s="900"/>
      <c r="AG8" s="900"/>
      <c r="AH8" s="900"/>
      <c r="AI8" s="900"/>
      <c r="AJ8" s="897"/>
      <c r="AK8" s="894"/>
      <c r="AL8" s="903"/>
      <c r="AM8" s="903"/>
      <c r="AN8" s="904"/>
      <c r="AO8" s="905"/>
      <c r="AP8" s="2"/>
    </row>
    <row r="9" spans="2:86" ht="12" customHeight="1" x14ac:dyDescent="0.15">
      <c r="B9" s="872"/>
      <c r="C9" s="877"/>
      <c r="D9" s="875"/>
      <c r="E9" s="875"/>
      <c r="F9" s="875"/>
      <c r="G9" s="875"/>
      <c r="H9" s="875"/>
      <c r="I9" s="875"/>
      <c r="J9" s="876"/>
      <c r="K9" s="898"/>
      <c r="L9" s="898"/>
      <c r="M9" s="898"/>
      <c r="N9" s="898"/>
      <c r="O9" s="898"/>
      <c r="P9" s="898"/>
      <c r="Q9" s="898"/>
      <c r="R9" s="898"/>
      <c r="S9" s="898"/>
      <c r="T9" s="898"/>
      <c r="U9" s="894"/>
      <c r="V9" s="895"/>
      <c r="W9" s="894"/>
      <c r="X9" s="895"/>
      <c r="Y9" s="886" t="s">
        <v>940</v>
      </c>
      <c r="Z9" s="898"/>
      <c r="AA9" s="898"/>
      <c r="AB9" s="898"/>
      <c r="AC9" s="898" t="s">
        <v>941</v>
      </c>
      <c r="AD9" s="898"/>
      <c r="AE9" s="898"/>
      <c r="AF9" s="898"/>
      <c r="AG9" s="898" t="s">
        <v>942</v>
      </c>
      <c r="AH9" s="898"/>
      <c r="AI9" s="898"/>
      <c r="AJ9" s="898"/>
      <c r="AK9" s="894"/>
      <c r="AL9" s="903"/>
      <c r="AM9" s="903"/>
      <c r="AN9" s="904"/>
      <c r="AO9" s="905"/>
      <c r="AP9" s="2"/>
    </row>
    <row r="10" spans="2:86" ht="12" customHeight="1" x14ac:dyDescent="0.15">
      <c r="B10" s="872"/>
      <c r="C10" s="877"/>
      <c r="D10" s="875"/>
      <c r="E10" s="875"/>
      <c r="F10" s="875"/>
      <c r="G10" s="875"/>
      <c r="H10" s="875"/>
      <c r="I10" s="875"/>
      <c r="J10" s="876"/>
      <c r="K10" s="898"/>
      <c r="L10" s="898"/>
      <c r="M10" s="898"/>
      <c r="N10" s="898"/>
      <c r="O10" s="898"/>
      <c r="P10" s="898"/>
      <c r="Q10" s="898"/>
      <c r="R10" s="898"/>
      <c r="S10" s="898"/>
      <c r="T10" s="898"/>
      <c r="U10" s="896"/>
      <c r="V10" s="897"/>
      <c r="W10" s="896"/>
      <c r="X10" s="897"/>
      <c r="Y10" s="183" t="s">
        <v>527</v>
      </c>
      <c r="Z10" s="184" t="s">
        <v>526</v>
      </c>
      <c r="AA10" s="184" t="s">
        <v>943</v>
      </c>
      <c r="AB10" s="184" t="s">
        <v>944</v>
      </c>
      <c r="AC10" s="184" t="s">
        <v>527</v>
      </c>
      <c r="AD10" s="184" t="s">
        <v>526</v>
      </c>
      <c r="AE10" s="184" t="s">
        <v>943</v>
      </c>
      <c r="AF10" s="184" t="s">
        <v>944</v>
      </c>
      <c r="AG10" s="184" t="s">
        <v>527</v>
      </c>
      <c r="AH10" s="184" t="s">
        <v>526</v>
      </c>
      <c r="AI10" s="184" t="s">
        <v>943</v>
      </c>
      <c r="AJ10" s="184" t="s">
        <v>944</v>
      </c>
      <c r="AK10" s="896"/>
      <c r="AL10" s="900"/>
      <c r="AM10" s="900"/>
      <c r="AN10" s="906"/>
      <c r="AO10" s="907"/>
      <c r="AP10" s="2"/>
    </row>
    <row r="11" spans="2:86" ht="12" customHeight="1" x14ac:dyDescent="0.15">
      <c r="B11" s="872"/>
      <c r="C11" s="877"/>
      <c r="D11" s="875"/>
      <c r="E11" s="875"/>
      <c r="F11" s="875"/>
      <c r="G11" s="875"/>
      <c r="H11" s="875"/>
      <c r="I11" s="875"/>
      <c r="J11" s="876"/>
      <c r="K11" s="185"/>
      <c r="L11" s="908"/>
      <c r="M11" s="910"/>
      <c r="N11" s="908"/>
      <c r="O11" s="910"/>
      <c r="P11" s="908"/>
      <c r="Q11" s="910"/>
      <c r="R11" s="606"/>
      <c r="S11" s="606"/>
      <c r="T11" s="606"/>
      <c r="U11" s="908"/>
      <c r="V11" s="910"/>
      <c r="W11" s="908"/>
      <c r="X11" s="910"/>
      <c r="Y11" s="186"/>
      <c r="Z11" s="187"/>
      <c r="AA11" s="187"/>
      <c r="AB11" s="187"/>
      <c r="AC11" s="188"/>
      <c r="AD11" s="188"/>
      <c r="AE11" s="188"/>
      <c r="AF11" s="188"/>
      <c r="AG11" s="188"/>
      <c r="AH11" s="188"/>
      <c r="AI11" s="188"/>
      <c r="AJ11" s="188"/>
      <c r="AK11" s="908"/>
      <c r="AL11" s="909"/>
      <c r="AM11" s="909"/>
      <c r="AN11" s="909"/>
      <c r="AO11" s="910"/>
      <c r="AP11" s="2"/>
      <c r="AQ11" s="189">
        <f>IF(P11="材質劣化",2,IF(P11="漏水",3,1))</f>
        <v>1</v>
      </c>
    </row>
    <row r="12" spans="2:86" ht="12" customHeight="1" x14ac:dyDescent="0.15">
      <c r="B12" s="872"/>
      <c r="C12" s="877"/>
      <c r="D12" s="875"/>
      <c r="E12" s="875"/>
      <c r="F12" s="875"/>
      <c r="G12" s="875"/>
      <c r="H12" s="875"/>
      <c r="I12" s="875"/>
      <c r="J12" s="876"/>
      <c r="K12" s="185"/>
      <c r="L12" s="908"/>
      <c r="M12" s="910"/>
      <c r="N12" s="908"/>
      <c r="O12" s="910"/>
      <c r="P12" s="908"/>
      <c r="Q12" s="910"/>
      <c r="R12" s="606"/>
      <c r="S12" s="606"/>
      <c r="T12" s="606"/>
      <c r="U12" s="908"/>
      <c r="V12" s="910"/>
      <c r="W12" s="908"/>
      <c r="X12" s="910"/>
      <c r="Y12" s="186"/>
      <c r="Z12" s="187"/>
      <c r="AA12" s="187"/>
      <c r="AB12" s="187"/>
      <c r="AC12" s="188"/>
      <c r="AD12" s="188"/>
      <c r="AE12" s="188"/>
      <c r="AF12" s="188"/>
      <c r="AG12" s="188"/>
      <c r="AH12" s="188"/>
      <c r="AI12" s="188"/>
      <c r="AJ12" s="188"/>
      <c r="AK12" s="908"/>
      <c r="AL12" s="909"/>
      <c r="AM12" s="909"/>
      <c r="AN12" s="909"/>
      <c r="AO12" s="910"/>
      <c r="AP12" s="2"/>
      <c r="AQ12" s="189">
        <f>IF(P12="材質劣化",2,IF(P12="漏水",3,1))</f>
        <v>1</v>
      </c>
    </row>
    <row r="13" spans="2:86" ht="12" customHeight="1" x14ac:dyDescent="0.15">
      <c r="B13" s="872"/>
      <c r="C13" s="877"/>
      <c r="D13" s="875"/>
      <c r="E13" s="875"/>
      <c r="F13" s="875"/>
      <c r="G13" s="875"/>
      <c r="H13" s="875"/>
      <c r="I13" s="875"/>
      <c r="J13" s="876"/>
      <c r="K13" s="185"/>
      <c r="L13" s="908"/>
      <c r="M13" s="910"/>
      <c r="N13" s="908"/>
      <c r="O13" s="910"/>
      <c r="P13" s="908"/>
      <c r="Q13" s="910"/>
      <c r="R13" s="604"/>
      <c r="S13" s="620"/>
      <c r="T13" s="605"/>
      <c r="U13" s="908"/>
      <c r="V13" s="910"/>
      <c r="W13" s="908"/>
      <c r="X13" s="910"/>
      <c r="Y13" s="186"/>
      <c r="Z13" s="187"/>
      <c r="AA13" s="187"/>
      <c r="AB13" s="187"/>
      <c r="AC13" s="188"/>
      <c r="AD13" s="188"/>
      <c r="AE13" s="188"/>
      <c r="AF13" s="188"/>
      <c r="AG13" s="188"/>
      <c r="AH13" s="188"/>
      <c r="AI13" s="188"/>
      <c r="AJ13" s="188"/>
      <c r="AK13" s="908"/>
      <c r="AL13" s="909"/>
      <c r="AM13" s="909"/>
      <c r="AN13" s="909"/>
      <c r="AO13" s="910"/>
      <c r="AP13" s="2"/>
      <c r="AQ13" s="189">
        <f t="shared" ref="AQ13:AQ34" si="2">IF(P13="材質劣化",2,IF(P13="漏水",3,1))</f>
        <v>1</v>
      </c>
    </row>
    <row r="14" spans="2:86" ht="12" customHeight="1" x14ac:dyDescent="0.15">
      <c r="B14" s="872"/>
      <c r="C14" s="877"/>
      <c r="D14" s="875"/>
      <c r="E14" s="875"/>
      <c r="F14" s="875"/>
      <c r="G14" s="875"/>
      <c r="H14" s="875"/>
      <c r="I14" s="875"/>
      <c r="J14" s="876"/>
      <c r="K14" s="185"/>
      <c r="L14" s="908"/>
      <c r="M14" s="910"/>
      <c r="N14" s="908"/>
      <c r="O14" s="910"/>
      <c r="P14" s="908"/>
      <c r="Q14" s="910"/>
      <c r="R14" s="604"/>
      <c r="S14" s="620"/>
      <c r="T14" s="605"/>
      <c r="U14" s="908"/>
      <c r="V14" s="910"/>
      <c r="W14" s="908"/>
      <c r="X14" s="910"/>
      <c r="Y14" s="186"/>
      <c r="Z14" s="187"/>
      <c r="AA14" s="187"/>
      <c r="AB14" s="187"/>
      <c r="AC14" s="188"/>
      <c r="AD14" s="188"/>
      <c r="AE14" s="188"/>
      <c r="AF14" s="188"/>
      <c r="AG14" s="188"/>
      <c r="AH14" s="188"/>
      <c r="AI14" s="188"/>
      <c r="AJ14" s="188"/>
      <c r="AK14" s="908"/>
      <c r="AL14" s="909"/>
      <c r="AM14" s="909"/>
      <c r="AN14" s="909"/>
      <c r="AO14" s="910"/>
      <c r="AP14" s="2"/>
      <c r="AQ14" s="189">
        <f t="shared" si="2"/>
        <v>1</v>
      </c>
    </row>
    <row r="15" spans="2:86" ht="12" customHeight="1" x14ac:dyDescent="0.15">
      <c r="B15" s="872"/>
      <c r="C15" s="877"/>
      <c r="D15" s="875"/>
      <c r="E15" s="875"/>
      <c r="F15" s="875"/>
      <c r="G15" s="875"/>
      <c r="H15" s="875"/>
      <c r="I15" s="875"/>
      <c r="J15" s="876"/>
      <c r="K15" s="185"/>
      <c r="L15" s="908"/>
      <c r="M15" s="910"/>
      <c r="N15" s="908"/>
      <c r="O15" s="910"/>
      <c r="P15" s="908"/>
      <c r="Q15" s="910"/>
      <c r="R15" s="604"/>
      <c r="S15" s="620"/>
      <c r="T15" s="605"/>
      <c r="U15" s="908"/>
      <c r="V15" s="910"/>
      <c r="W15" s="908"/>
      <c r="X15" s="910"/>
      <c r="Y15" s="186"/>
      <c r="Z15" s="187"/>
      <c r="AA15" s="187"/>
      <c r="AB15" s="187"/>
      <c r="AC15" s="188"/>
      <c r="AD15" s="188"/>
      <c r="AE15" s="188"/>
      <c r="AF15" s="188"/>
      <c r="AG15" s="188"/>
      <c r="AH15" s="188"/>
      <c r="AI15" s="188"/>
      <c r="AJ15" s="188"/>
      <c r="AK15" s="908"/>
      <c r="AL15" s="909"/>
      <c r="AM15" s="909"/>
      <c r="AN15" s="909"/>
      <c r="AO15" s="910"/>
      <c r="AP15" s="2"/>
      <c r="AQ15" s="189">
        <f t="shared" si="2"/>
        <v>1</v>
      </c>
    </row>
    <row r="16" spans="2:86" ht="12" customHeight="1" x14ac:dyDescent="0.15">
      <c r="B16" s="872"/>
      <c r="C16" s="877"/>
      <c r="D16" s="875"/>
      <c r="E16" s="875"/>
      <c r="F16" s="875"/>
      <c r="G16" s="875"/>
      <c r="H16" s="875"/>
      <c r="I16" s="875"/>
      <c r="J16" s="876"/>
      <c r="K16" s="185"/>
      <c r="L16" s="908"/>
      <c r="M16" s="910"/>
      <c r="N16" s="908"/>
      <c r="O16" s="910"/>
      <c r="P16" s="908"/>
      <c r="Q16" s="910"/>
      <c r="R16" s="604"/>
      <c r="S16" s="620"/>
      <c r="T16" s="605"/>
      <c r="U16" s="908"/>
      <c r="V16" s="910"/>
      <c r="W16" s="908"/>
      <c r="X16" s="910"/>
      <c r="Y16" s="186"/>
      <c r="Z16" s="187"/>
      <c r="AA16" s="187"/>
      <c r="AB16" s="187"/>
      <c r="AC16" s="188"/>
      <c r="AD16" s="188"/>
      <c r="AE16" s="188"/>
      <c r="AF16" s="188"/>
      <c r="AG16" s="188"/>
      <c r="AH16" s="188"/>
      <c r="AI16" s="188"/>
      <c r="AJ16" s="188"/>
      <c r="AK16" s="908"/>
      <c r="AL16" s="909"/>
      <c r="AM16" s="909"/>
      <c r="AN16" s="909"/>
      <c r="AO16" s="910"/>
      <c r="AP16" s="2"/>
      <c r="AQ16" s="189">
        <f t="shared" si="2"/>
        <v>1</v>
      </c>
    </row>
    <row r="17" spans="2:46" ht="12" customHeight="1" x14ac:dyDescent="0.15">
      <c r="B17" s="872"/>
      <c r="C17" s="877"/>
      <c r="D17" s="875"/>
      <c r="E17" s="875"/>
      <c r="F17" s="875"/>
      <c r="G17" s="875"/>
      <c r="H17" s="875"/>
      <c r="I17" s="875"/>
      <c r="J17" s="876"/>
      <c r="K17" s="185"/>
      <c r="L17" s="908"/>
      <c r="M17" s="910"/>
      <c r="N17" s="908"/>
      <c r="O17" s="910"/>
      <c r="P17" s="908"/>
      <c r="Q17" s="910"/>
      <c r="R17" s="604"/>
      <c r="S17" s="620"/>
      <c r="T17" s="605"/>
      <c r="U17" s="908"/>
      <c r="V17" s="910"/>
      <c r="W17" s="908"/>
      <c r="X17" s="910"/>
      <c r="Y17" s="186"/>
      <c r="Z17" s="187"/>
      <c r="AA17" s="187"/>
      <c r="AB17" s="187"/>
      <c r="AC17" s="188"/>
      <c r="AD17" s="188"/>
      <c r="AE17" s="188"/>
      <c r="AF17" s="188"/>
      <c r="AG17" s="188"/>
      <c r="AH17" s="188"/>
      <c r="AI17" s="188"/>
      <c r="AJ17" s="188"/>
      <c r="AK17" s="908"/>
      <c r="AL17" s="909"/>
      <c r="AM17" s="909"/>
      <c r="AN17" s="909"/>
      <c r="AO17" s="910"/>
      <c r="AP17" s="2"/>
      <c r="AQ17" s="189">
        <f t="shared" si="2"/>
        <v>1</v>
      </c>
    </row>
    <row r="18" spans="2:46" ht="12" customHeight="1" x14ac:dyDescent="0.15">
      <c r="B18" s="872"/>
      <c r="C18" s="877"/>
      <c r="D18" s="875"/>
      <c r="E18" s="875"/>
      <c r="F18" s="875"/>
      <c r="G18" s="875"/>
      <c r="H18" s="875"/>
      <c r="I18" s="875"/>
      <c r="J18" s="876"/>
      <c r="K18" s="185"/>
      <c r="L18" s="908"/>
      <c r="M18" s="910"/>
      <c r="N18" s="908"/>
      <c r="O18" s="910"/>
      <c r="P18" s="908"/>
      <c r="Q18" s="910"/>
      <c r="R18" s="604"/>
      <c r="S18" s="620"/>
      <c r="T18" s="605"/>
      <c r="U18" s="908"/>
      <c r="V18" s="910"/>
      <c r="W18" s="908"/>
      <c r="X18" s="910"/>
      <c r="Y18" s="186"/>
      <c r="Z18" s="187"/>
      <c r="AA18" s="187"/>
      <c r="AB18" s="187"/>
      <c r="AC18" s="188"/>
      <c r="AD18" s="188"/>
      <c r="AE18" s="188"/>
      <c r="AF18" s="188"/>
      <c r="AG18" s="188"/>
      <c r="AH18" s="188"/>
      <c r="AI18" s="188"/>
      <c r="AJ18" s="188"/>
      <c r="AK18" s="908"/>
      <c r="AL18" s="909"/>
      <c r="AM18" s="909"/>
      <c r="AN18" s="909"/>
      <c r="AO18" s="910"/>
      <c r="AP18" s="2"/>
      <c r="AQ18" s="189">
        <f t="shared" si="2"/>
        <v>1</v>
      </c>
    </row>
    <row r="19" spans="2:46" ht="12" customHeight="1" x14ac:dyDescent="0.15">
      <c r="B19" s="872"/>
      <c r="C19" s="877"/>
      <c r="D19" s="875"/>
      <c r="E19" s="875"/>
      <c r="F19" s="875"/>
      <c r="G19" s="875"/>
      <c r="H19" s="875"/>
      <c r="I19" s="875"/>
      <c r="J19" s="876"/>
      <c r="K19" s="185"/>
      <c r="L19" s="908"/>
      <c r="M19" s="910"/>
      <c r="N19" s="908"/>
      <c r="O19" s="910"/>
      <c r="P19" s="908"/>
      <c r="Q19" s="910"/>
      <c r="R19" s="604"/>
      <c r="S19" s="620"/>
      <c r="T19" s="605"/>
      <c r="U19" s="908"/>
      <c r="V19" s="910"/>
      <c r="W19" s="908"/>
      <c r="X19" s="910"/>
      <c r="Y19" s="186"/>
      <c r="Z19" s="187"/>
      <c r="AA19" s="187"/>
      <c r="AB19" s="187"/>
      <c r="AC19" s="188"/>
      <c r="AD19" s="188"/>
      <c r="AE19" s="188"/>
      <c r="AF19" s="188"/>
      <c r="AG19" s="188"/>
      <c r="AH19" s="188"/>
      <c r="AI19" s="188"/>
      <c r="AJ19" s="188"/>
      <c r="AK19" s="908"/>
      <c r="AL19" s="909"/>
      <c r="AM19" s="909"/>
      <c r="AN19" s="909"/>
      <c r="AO19" s="910"/>
      <c r="AP19" s="2"/>
      <c r="AQ19" s="189">
        <f t="shared" si="2"/>
        <v>1</v>
      </c>
    </row>
    <row r="20" spans="2:46" ht="12" customHeight="1" x14ac:dyDescent="0.15">
      <c r="B20" s="872"/>
      <c r="C20" s="877"/>
      <c r="D20" s="875"/>
      <c r="E20" s="875"/>
      <c r="F20" s="875"/>
      <c r="G20" s="875"/>
      <c r="H20" s="875"/>
      <c r="I20" s="875"/>
      <c r="J20" s="876"/>
      <c r="K20" s="185"/>
      <c r="L20" s="908"/>
      <c r="M20" s="910"/>
      <c r="N20" s="908"/>
      <c r="O20" s="910"/>
      <c r="P20" s="908"/>
      <c r="Q20" s="910"/>
      <c r="R20" s="604"/>
      <c r="S20" s="620"/>
      <c r="T20" s="605"/>
      <c r="U20" s="908"/>
      <c r="V20" s="910"/>
      <c r="W20" s="908"/>
      <c r="X20" s="910"/>
      <c r="Y20" s="186"/>
      <c r="Z20" s="187"/>
      <c r="AA20" s="187"/>
      <c r="AB20" s="187"/>
      <c r="AC20" s="188"/>
      <c r="AD20" s="188"/>
      <c r="AE20" s="188"/>
      <c r="AF20" s="188"/>
      <c r="AG20" s="188"/>
      <c r="AH20" s="188"/>
      <c r="AI20" s="188"/>
      <c r="AJ20" s="188"/>
      <c r="AK20" s="908"/>
      <c r="AL20" s="909"/>
      <c r="AM20" s="909"/>
      <c r="AN20" s="909"/>
      <c r="AO20" s="910"/>
      <c r="AP20" s="2"/>
      <c r="AQ20" s="189">
        <f t="shared" si="2"/>
        <v>1</v>
      </c>
    </row>
    <row r="21" spans="2:46" ht="12" customHeight="1" x14ac:dyDescent="0.15">
      <c r="B21" s="872"/>
      <c r="C21" s="877"/>
      <c r="D21" s="875"/>
      <c r="E21" s="875"/>
      <c r="F21" s="875"/>
      <c r="G21" s="875"/>
      <c r="H21" s="875"/>
      <c r="I21" s="875"/>
      <c r="J21" s="876"/>
      <c r="K21" s="185"/>
      <c r="L21" s="908"/>
      <c r="M21" s="910"/>
      <c r="N21" s="908"/>
      <c r="O21" s="910"/>
      <c r="P21" s="908"/>
      <c r="Q21" s="910"/>
      <c r="R21" s="604"/>
      <c r="S21" s="620"/>
      <c r="T21" s="605"/>
      <c r="U21" s="908"/>
      <c r="V21" s="910"/>
      <c r="W21" s="908"/>
      <c r="X21" s="910"/>
      <c r="Y21" s="186"/>
      <c r="Z21" s="187"/>
      <c r="AA21" s="187"/>
      <c r="AB21" s="187"/>
      <c r="AC21" s="188"/>
      <c r="AD21" s="188"/>
      <c r="AE21" s="188"/>
      <c r="AF21" s="188"/>
      <c r="AG21" s="188"/>
      <c r="AH21" s="188"/>
      <c r="AI21" s="188"/>
      <c r="AJ21" s="188"/>
      <c r="AK21" s="908"/>
      <c r="AL21" s="909"/>
      <c r="AM21" s="909"/>
      <c r="AN21" s="909"/>
      <c r="AO21" s="910"/>
      <c r="AP21" s="2"/>
      <c r="AQ21" s="189">
        <f>IF(P21="材質劣化",2,IF(P21="漏水",3,1))</f>
        <v>1</v>
      </c>
    </row>
    <row r="22" spans="2:46" ht="12" customHeight="1" x14ac:dyDescent="0.15">
      <c r="B22" s="872"/>
      <c r="C22" s="877"/>
      <c r="D22" s="875"/>
      <c r="E22" s="875"/>
      <c r="F22" s="875"/>
      <c r="G22" s="875"/>
      <c r="H22" s="875"/>
      <c r="I22" s="875"/>
      <c r="J22" s="876"/>
      <c r="K22" s="185"/>
      <c r="L22" s="908"/>
      <c r="M22" s="910"/>
      <c r="N22" s="908"/>
      <c r="O22" s="910"/>
      <c r="P22" s="908"/>
      <c r="Q22" s="910"/>
      <c r="R22" s="604"/>
      <c r="S22" s="620"/>
      <c r="T22" s="605"/>
      <c r="U22" s="908"/>
      <c r="V22" s="910"/>
      <c r="W22" s="908"/>
      <c r="X22" s="910"/>
      <c r="Y22" s="186"/>
      <c r="Z22" s="187"/>
      <c r="AA22" s="187"/>
      <c r="AB22" s="187"/>
      <c r="AC22" s="188"/>
      <c r="AD22" s="188"/>
      <c r="AE22" s="188"/>
      <c r="AF22" s="188"/>
      <c r="AG22" s="188"/>
      <c r="AH22" s="188"/>
      <c r="AI22" s="188"/>
      <c r="AJ22" s="188"/>
      <c r="AK22" s="908"/>
      <c r="AL22" s="909"/>
      <c r="AM22" s="909"/>
      <c r="AN22" s="909"/>
      <c r="AO22" s="910"/>
      <c r="AP22" s="2"/>
      <c r="AQ22" s="189">
        <f t="shared" si="2"/>
        <v>1</v>
      </c>
    </row>
    <row r="23" spans="2:46" ht="12" customHeight="1" x14ac:dyDescent="0.15">
      <c r="B23" s="872"/>
      <c r="C23" s="877"/>
      <c r="D23" s="875"/>
      <c r="E23" s="875"/>
      <c r="F23" s="875"/>
      <c r="G23" s="875"/>
      <c r="H23" s="875"/>
      <c r="I23" s="875"/>
      <c r="J23" s="876"/>
      <c r="K23" s="185"/>
      <c r="L23" s="908"/>
      <c r="M23" s="910"/>
      <c r="N23" s="908"/>
      <c r="O23" s="910"/>
      <c r="P23" s="908"/>
      <c r="Q23" s="910"/>
      <c r="R23" s="604"/>
      <c r="S23" s="620"/>
      <c r="T23" s="605"/>
      <c r="U23" s="908"/>
      <c r="V23" s="910"/>
      <c r="W23" s="908"/>
      <c r="X23" s="910"/>
      <c r="Y23" s="186"/>
      <c r="Z23" s="187"/>
      <c r="AA23" s="187"/>
      <c r="AB23" s="187"/>
      <c r="AC23" s="188"/>
      <c r="AD23" s="188"/>
      <c r="AE23" s="188"/>
      <c r="AF23" s="188"/>
      <c r="AG23" s="188"/>
      <c r="AH23" s="188"/>
      <c r="AI23" s="188"/>
      <c r="AJ23" s="188"/>
      <c r="AK23" s="908"/>
      <c r="AL23" s="909"/>
      <c r="AM23" s="909"/>
      <c r="AN23" s="909"/>
      <c r="AO23" s="910"/>
      <c r="AP23" s="2"/>
      <c r="AQ23" s="189">
        <f t="shared" si="2"/>
        <v>1</v>
      </c>
    </row>
    <row r="24" spans="2:46" ht="12" customHeight="1" x14ac:dyDescent="0.15">
      <c r="B24" s="872"/>
      <c r="C24" s="877"/>
      <c r="D24" s="875"/>
      <c r="E24" s="875"/>
      <c r="F24" s="875"/>
      <c r="G24" s="875"/>
      <c r="H24" s="875"/>
      <c r="I24" s="875"/>
      <c r="J24" s="876"/>
      <c r="K24" s="185"/>
      <c r="L24" s="908"/>
      <c r="M24" s="910"/>
      <c r="N24" s="908"/>
      <c r="O24" s="910"/>
      <c r="P24" s="908"/>
      <c r="Q24" s="910"/>
      <c r="R24" s="604"/>
      <c r="S24" s="620"/>
      <c r="T24" s="605"/>
      <c r="U24" s="908"/>
      <c r="V24" s="910"/>
      <c r="W24" s="908"/>
      <c r="X24" s="910"/>
      <c r="Y24" s="186"/>
      <c r="Z24" s="187"/>
      <c r="AA24" s="187"/>
      <c r="AB24" s="187"/>
      <c r="AC24" s="188"/>
      <c r="AD24" s="188"/>
      <c r="AE24" s="188"/>
      <c r="AF24" s="188"/>
      <c r="AG24" s="188"/>
      <c r="AH24" s="188"/>
      <c r="AI24" s="188"/>
      <c r="AJ24" s="188"/>
      <c r="AK24" s="908"/>
      <c r="AL24" s="909"/>
      <c r="AM24" s="909"/>
      <c r="AN24" s="909"/>
      <c r="AO24" s="910"/>
      <c r="AP24" s="2"/>
      <c r="AQ24" s="189">
        <f t="shared" si="2"/>
        <v>1</v>
      </c>
    </row>
    <row r="25" spans="2:46" ht="12" customHeight="1" x14ac:dyDescent="0.15">
      <c r="B25" s="872"/>
      <c r="C25" s="877"/>
      <c r="D25" s="875"/>
      <c r="E25" s="875"/>
      <c r="F25" s="875"/>
      <c r="G25" s="875"/>
      <c r="H25" s="875"/>
      <c r="I25" s="875"/>
      <c r="J25" s="876"/>
      <c r="K25" s="185"/>
      <c r="L25" s="908"/>
      <c r="M25" s="910"/>
      <c r="N25" s="908"/>
      <c r="O25" s="910"/>
      <c r="P25" s="908"/>
      <c r="Q25" s="910"/>
      <c r="R25" s="604"/>
      <c r="S25" s="620"/>
      <c r="T25" s="605"/>
      <c r="U25" s="908"/>
      <c r="V25" s="910"/>
      <c r="W25" s="908"/>
      <c r="X25" s="910"/>
      <c r="Y25" s="186"/>
      <c r="Z25" s="187"/>
      <c r="AA25" s="187"/>
      <c r="AB25" s="187"/>
      <c r="AC25" s="188"/>
      <c r="AD25" s="188"/>
      <c r="AE25" s="188"/>
      <c r="AF25" s="188"/>
      <c r="AG25" s="188"/>
      <c r="AH25" s="188"/>
      <c r="AI25" s="188"/>
      <c r="AJ25" s="188"/>
      <c r="AK25" s="908"/>
      <c r="AL25" s="909"/>
      <c r="AM25" s="909"/>
      <c r="AN25" s="909"/>
      <c r="AO25" s="910"/>
      <c r="AP25" s="2"/>
      <c r="AQ25" s="189">
        <f t="shared" si="2"/>
        <v>1</v>
      </c>
    </row>
    <row r="26" spans="2:46" ht="12" customHeight="1" x14ac:dyDescent="0.15">
      <c r="B26" s="872"/>
      <c r="C26" s="877"/>
      <c r="D26" s="875"/>
      <c r="E26" s="875"/>
      <c r="F26" s="875"/>
      <c r="G26" s="875"/>
      <c r="H26" s="875"/>
      <c r="I26" s="875"/>
      <c r="J26" s="876"/>
      <c r="K26" s="185"/>
      <c r="L26" s="908"/>
      <c r="M26" s="910"/>
      <c r="N26" s="908"/>
      <c r="O26" s="910"/>
      <c r="P26" s="908"/>
      <c r="Q26" s="910"/>
      <c r="R26" s="604"/>
      <c r="S26" s="620"/>
      <c r="T26" s="605"/>
      <c r="U26" s="908"/>
      <c r="V26" s="910"/>
      <c r="W26" s="908"/>
      <c r="X26" s="910"/>
      <c r="Y26" s="186"/>
      <c r="Z26" s="187"/>
      <c r="AA26" s="187"/>
      <c r="AB26" s="187"/>
      <c r="AC26" s="188"/>
      <c r="AD26" s="188"/>
      <c r="AE26" s="188"/>
      <c r="AF26" s="188"/>
      <c r="AG26" s="188"/>
      <c r="AH26" s="188"/>
      <c r="AI26" s="188"/>
      <c r="AJ26" s="188"/>
      <c r="AK26" s="908"/>
      <c r="AL26" s="909"/>
      <c r="AM26" s="909"/>
      <c r="AN26" s="909"/>
      <c r="AO26" s="910"/>
      <c r="AP26" s="2"/>
      <c r="AQ26" s="189">
        <f t="shared" si="2"/>
        <v>1</v>
      </c>
    </row>
    <row r="27" spans="2:46" ht="12" customHeight="1" x14ac:dyDescent="0.15">
      <c r="B27" s="872"/>
      <c r="C27" s="877"/>
      <c r="D27" s="875"/>
      <c r="E27" s="875"/>
      <c r="F27" s="875"/>
      <c r="G27" s="875"/>
      <c r="H27" s="875"/>
      <c r="I27" s="875"/>
      <c r="J27" s="876"/>
      <c r="K27" s="185"/>
      <c r="L27" s="908"/>
      <c r="M27" s="910"/>
      <c r="N27" s="908"/>
      <c r="O27" s="910"/>
      <c r="P27" s="908"/>
      <c r="Q27" s="910"/>
      <c r="R27" s="604"/>
      <c r="S27" s="620"/>
      <c r="T27" s="605"/>
      <c r="U27" s="908"/>
      <c r="V27" s="910"/>
      <c r="W27" s="908"/>
      <c r="X27" s="910"/>
      <c r="Y27" s="186"/>
      <c r="Z27" s="187"/>
      <c r="AA27" s="187"/>
      <c r="AB27" s="187"/>
      <c r="AC27" s="188"/>
      <c r="AD27" s="188"/>
      <c r="AE27" s="188"/>
      <c r="AF27" s="188"/>
      <c r="AG27" s="188"/>
      <c r="AH27" s="188"/>
      <c r="AI27" s="188"/>
      <c r="AJ27" s="188"/>
      <c r="AK27" s="908"/>
      <c r="AL27" s="909"/>
      <c r="AM27" s="909"/>
      <c r="AN27" s="909"/>
      <c r="AO27" s="910"/>
      <c r="AP27" s="2"/>
      <c r="AQ27" s="189">
        <f t="shared" si="2"/>
        <v>1</v>
      </c>
    </row>
    <row r="28" spans="2:46" ht="12" customHeight="1" x14ac:dyDescent="0.15">
      <c r="B28" s="872"/>
      <c r="C28" s="877"/>
      <c r="D28" s="875"/>
      <c r="E28" s="875"/>
      <c r="F28" s="875"/>
      <c r="G28" s="875"/>
      <c r="H28" s="875"/>
      <c r="I28" s="875"/>
      <c r="J28" s="876"/>
      <c r="K28" s="185"/>
      <c r="L28" s="908"/>
      <c r="M28" s="910"/>
      <c r="N28" s="908"/>
      <c r="O28" s="910"/>
      <c r="P28" s="908"/>
      <c r="Q28" s="910"/>
      <c r="R28" s="604"/>
      <c r="S28" s="620"/>
      <c r="T28" s="605"/>
      <c r="U28" s="908"/>
      <c r="V28" s="910"/>
      <c r="W28" s="908"/>
      <c r="X28" s="910"/>
      <c r="Y28" s="186"/>
      <c r="Z28" s="187"/>
      <c r="AA28" s="187"/>
      <c r="AB28" s="187"/>
      <c r="AC28" s="188"/>
      <c r="AD28" s="188"/>
      <c r="AE28" s="188"/>
      <c r="AF28" s="188"/>
      <c r="AG28" s="188"/>
      <c r="AH28" s="188"/>
      <c r="AI28" s="188"/>
      <c r="AJ28" s="188"/>
      <c r="AK28" s="908"/>
      <c r="AL28" s="909"/>
      <c r="AM28" s="909"/>
      <c r="AN28" s="909"/>
      <c r="AO28" s="910"/>
      <c r="AP28" s="2"/>
      <c r="AQ28" s="189">
        <f t="shared" si="2"/>
        <v>1</v>
      </c>
    </row>
    <row r="29" spans="2:46" ht="12" customHeight="1" x14ac:dyDescent="0.15">
      <c r="B29" s="872"/>
      <c r="C29" s="877"/>
      <c r="D29" s="875"/>
      <c r="E29" s="875"/>
      <c r="F29" s="875"/>
      <c r="G29" s="875"/>
      <c r="H29" s="875"/>
      <c r="I29" s="875"/>
      <c r="J29" s="876"/>
      <c r="K29" s="185"/>
      <c r="L29" s="908"/>
      <c r="M29" s="910"/>
      <c r="N29" s="908"/>
      <c r="O29" s="910"/>
      <c r="P29" s="908"/>
      <c r="Q29" s="910"/>
      <c r="R29" s="604"/>
      <c r="S29" s="620"/>
      <c r="T29" s="605"/>
      <c r="U29" s="908"/>
      <c r="V29" s="910"/>
      <c r="W29" s="908"/>
      <c r="X29" s="910"/>
      <c r="Y29" s="186"/>
      <c r="Z29" s="187"/>
      <c r="AA29" s="187"/>
      <c r="AB29" s="187"/>
      <c r="AC29" s="188"/>
      <c r="AD29" s="188"/>
      <c r="AE29" s="188"/>
      <c r="AF29" s="188"/>
      <c r="AG29" s="188"/>
      <c r="AH29" s="188"/>
      <c r="AI29" s="188"/>
      <c r="AJ29" s="188"/>
      <c r="AK29" s="908"/>
      <c r="AL29" s="909"/>
      <c r="AM29" s="909"/>
      <c r="AN29" s="909"/>
      <c r="AO29" s="910"/>
      <c r="AP29" s="2"/>
      <c r="AQ29" s="189">
        <f t="shared" si="2"/>
        <v>1</v>
      </c>
    </row>
    <row r="30" spans="2:46" ht="12" customHeight="1" x14ac:dyDescent="0.15">
      <c r="B30" s="872"/>
      <c r="C30" s="877"/>
      <c r="D30" s="875"/>
      <c r="E30" s="875"/>
      <c r="F30" s="875"/>
      <c r="G30" s="875"/>
      <c r="H30" s="875"/>
      <c r="I30" s="875"/>
      <c r="J30" s="876"/>
      <c r="K30" s="185"/>
      <c r="L30" s="908"/>
      <c r="M30" s="910"/>
      <c r="N30" s="908"/>
      <c r="O30" s="910"/>
      <c r="P30" s="908"/>
      <c r="Q30" s="910"/>
      <c r="R30" s="604"/>
      <c r="S30" s="620"/>
      <c r="T30" s="605"/>
      <c r="U30" s="908"/>
      <c r="V30" s="910"/>
      <c r="W30" s="908"/>
      <c r="X30" s="910"/>
      <c r="Y30" s="186"/>
      <c r="Z30" s="187"/>
      <c r="AA30" s="187"/>
      <c r="AB30" s="187"/>
      <c r="AC30" s="188"/>
      <c r="AD30" s="188"/>
      <c r="AE30" s="188"/>
      <c r="AF30" s="188"/>
      <c r="AG30" s="188"/>
      <c r="AH30" s="188"/>
      <c r="AI30" s="188"/>
      <c r="AJ30" s="188"/>
      <c r="AK30" s="908"/>
      <c r="AL30" s="909"/>
      <c r="AM30" s="909"/>
      <c r="AN30" s="909"/>
      <c r="AO30" s="910"/>
      <c r="AP30" s="2"/>
      <c r="AQ30" s="189">
        <f t="shared" si="2"/>
        <v>1</v>
      </c>
    </row>
    <row r="31" spans="2:46" ht="12" customHeight="1" x14ac:dyDescent="0.15">
      <c r="B31" s="872"/>
      <c r="C31" s="877"/>
      <c r="D31" s="875"/>
      <c r="E31" s="875"/>
      <c r="F31" s="875"/>
      <c r="G31" s="875"/>
      <c r="H31" s="875"/>
      <c r="I31" s="875"/>
      <c r="J31" s="876"/>
      <c r="K31" s="185"/>
      <c r="L31" s="908"/>
      <c r="M31" s="910"/>
      <c r="N31" s="908"/>
      <c r="O31" s="910"/>
      <c r="P31" s="908"/>
      <c r="Q31" s="910"/>
      <c r="R31" s="604"/>
      <c r="S31" s="620"/>
      <c r="T31" s="605"/>
      <c r="U31" s="908"/>
      <c r="V31" s="910"/>
      <c r="W31" s="908"/>
      <c r="X31" s="910"/>
      <c r="Y31" s="186"/>
      <c r="Z31" s="187"/>
      <c r="AA31" s="187"/>
      <c r="AB31" s="187"/>
      <c r="AC31" s="188"/>
      <c r="AD31" s="188"/>
      <c r="AE31" s="188"/>
      <c r="AF31" s="188"/>
      <c r="AG31" s="188"/>
      <c r="AH31" s="188"/>
      <c r="AI31" s="188"/>
      <c r="AJ31" s="188"/>
      <c r="AK31" s="908"/>
      <c r="AL31" s="909"/>
      <c r="AM31" s="909"/>
      <c r="AN31" s="909"/>
      <c r="AO31" s="910"/>
      <c r="AP31" s="2"/>
      <c r="AQ31" s="189">
        <f t="shared" si="2"/>
        <v>1</v>
      </c>
    </row>
    <row r="32" spans="2:46" ht="12" customHeight="1" x14ac:dyDescent="0.15">
      <c r="B32" s="872"/>
      <c r="C32" s="877"/>
      <c r="D32" s="875"/>
      <c r="E32" s="875"/>
      <c r="F32" s="875"/>
      <c r="G32" s="875"/>
      <c r="H32" s="875"/>
      <c r="I32" s="875"/>
      <c r="J32" s="876"/>
      <c r="K32" s="185"/>
      <c r="L32" s="908"/>
      <c r="M32" s="910"/>
      <c r="N32" s="908"/>
      <c r="O32" s="910"/>
      <c r="P32" s="908"/>
      <c r="Q32" s="910"/>
      <c r="R32" s="604"/>
      <c r="S32" s="620"/>
      <c r="T32" s="605"/>
      <c r="U32" s="908"/>
      <c r="V32" s="910"/>
      <c r="W32" s="908"/>
      <c r="X32" s="910"/>
      <c r="Y32" s="186"/>
      <c r="Z32" s="187"/>
      <c r="AA32" s="187"/>
      <c r="AB32" s="187"/>
      <c r="AC32" s="188"/>
      <c r="AD32" s="188"/>
      <c r="AE32" s="188"/>
      <c r="AF32" s="188"/>
      <c r="AG32" s="188"/>
      <c r="AH32" s="188"/>
      <c r="AI32" s="188"/>
      <c r="AJ32" s="188"/>
      <c r="AK32" s="908"/>
      <c r="AL32" s="909"/>
      <c r="AM32" s="909"/>
      <c r="AN32" s="909"/>
      <c r="AO32" s="910"/>
      <c r="AP32" s="2"/>
      <c r="AQ32" s="189">
        <f t="shared" si="2"/>
        <v>1</v>
      </c>
      <c r="AS32" s="856"/>
      <c r="AT32" s="856"/>
    </row>
    <row r="33" spans="2:86" ht="12" customHeight="1" x14ac:dyDescent="0.15">
      <c r="B33" s="872"/>
      <c r="C33" s="877"/>
      <c r="D33" s="875"/>
      <c r="E33" s="875"/>
      <c r="F33" s="875"/>
      <c r="G33" s="875"/>
      <c r="H33" s="875"/>
      <c r="I33" s="875"/>
      <c r="J33" s="876"/>
      <c r="K33" s="185"/>
      <c r="L33" s="908"/>
      <c r="M33" s="910"/>
      <c r="N33" s="908"/>
      <c r="O33" s="910"/>
      <c r="P33" s="908"/>
      <c r="Q33" s="910"/>
      <c r="R33" s="604"/>
      <c r="S33" s="620"/>
      <c r="T33" s="605"/>
      <c r="U33" s="908"/>
      <c r="V33" s="910"/>
      <c r="W33" s="908"/>
      <c r="X33" s="910"/>
      <c r="Y33" s="186"/>
      <c r="Z33" s="187"/>
      <c r="AA33" s="187"/>
      <c r="AB33" s="187"/>
      <c r="AC33" s="188"/>
      <c r="AD33" s="188"/>
      <c r="AE33" s="188"/>
      <c r="AF33" s="188"/>
      <c r="AG33" s="188"/>
      <c r="AH33" s="188"/>
      <c r="AI33" s="188"/>
      <c r="AJ33" s="188"/>
      <c r="AK33" s="908"/>
      <c r="AL33" s="909"/>
      <c r="AM33" s="909"/>
      <c r="AN33" s="909"/>
      <c r="AO33" s="910"/>
      <c r="AP33" s="2"/>
      <c r="AQ33" s="189">
        <f t="shared" si="2"/>
        <v>1</v>
      </c>
      <c r="AS33" s="911"/>
      <c r="AT33" s="911"/>
    </row>
    <row r="34" spans="2:86" ht="12" customHeight="1" x14ac:dyDescent="0.15">
      <c r="B34" s="872"/>
      <c r="C34" s="877"/>
      <c r="D34" s="875"/>
      <c r="E34" s="875"/>
      <c r="F34" s="875"/>
      <c r="G34" s="875"/>
      <c r="H34" s="875"/>
      <c r="I34" s="875"/>
      <c r="J34" s="876"/>
      <c r="K34" s="185"/>
      <c r="L34" s="908"/>
      <c r="M34" s="910"/>
      <c r="N34" s="908"/>
      <c r="O34" s="910"/>
      <c r="P34" s="908"/>
      <c r="Q34" s="910"/>
      <c r="R34" s="604"/>
      <c r="S34" s="620"/>
      <c r="T34" s="605"/>
      <c r="U34" s="908"/>
      <c r="V34" s="910"/>
      <c r="W34" s="908"/>
      <c r="X34" s="910"/>
      <c r="Y34" s="186"/>
      <c r="Z34" s="187"/>
      <c r="AA34" s="187"/>
      <c r="AB34" s="187"/>
      <c r="AC34" s="188"/>
      <c r="AD34" s="188"/>
      <c r="AE34" s="188"/>
      <c r="AF34" s="188"/>
      <c r="AG34" s="188"/>
      <c r="AH34" s="188"/>
      <c r="AI34" s="188"/>
      <c r="AJ34" s="188"/>
      <c r="AK34" s="908"/>
      <c r="AL34" s="909"/>
      <c r="AM34" s="909"/>
      <c r="AN34" s="909"/>
      <c r="AO34" s="910"/>
      <c r="AP34" s="2"/>
      <c r="AQ34" s="189">
        <f t="shared" si="2"/>
        <v>1</v>
      </c>
      <c r="AS34" s="912"/>
      <c r="AT34" s="912"/>
    </row>
    <row r="35" spans="2:86" ht="12" customHeight="1" x14ac:dyDescent="0.15">
      <c r="B35" s="872"/>
      <c r="C35" s="877"/>
      <c r="D35" s="875"/>
      <c r="E35" s="875"/>
      <c r="F35" s="875"/>
      <c r="G35" s="875"/>
      <c r="H35" s="875"/>
      <c r="I35" s="875"/>
      <c r="J35" s="876"/>
      <c r="K35" s="913" t="s">
        <v>945</v>
      </c>
      <c r="L35" s="898" t="s">
        <v>946</v>
      </c>
      <c r="M35" s="898"/>
      <c r="N35" s="898"/>
      <c r="O35" s="898"/>
      <c r="P35" s="898"/>
      <c r="Q35" s="898"/>
      <c r="R35" s="898"/>
      <c r="S35" s="898"/>
      <c r="T35" s="898"/>
      <c r="U35" s="898"/>
      <c r="V35" s="898"/>
      <c r="W35" s="898"/>
      <c r="X35" s="898"/>
      <c r="Y35" s="884" t="s">
        <v>947</v>
      </c>
      <c r="Z35" s="885"/>
      <c r="AA35" s="885"/>
      <c r="AB35" s="886"/>
      <c r="AC35" s="190">
        <f t="shared" ref="AC35:AJ35" si="3">SUM(AC11:AC34)</f>
        <v>0</v>
      </c>
      <c r="AD35" s="190">
        <f t="shared" si="3"/>
        <v>0</v>
      </c>
      <c r="AE35" s="190">
        <f>SUM(AE11:AE34)</f>
        <v>0</v>
      </c>
      <c r="AF35" s="190">
        <f t="shared" si="3"/>
        <v>0</v>
      </c>
      <c r="AG35" s="190">
        <f t="shared" si="3"/>
        <v>0</v>
      </c>
      <c r="AH35" s="190">
        <f t="shared" si="3"/>
        <v>0</v>
      </c>
      <c r="AI35" s="190">
        <f t="shared" si="3"/>
        <v>0</v>
      </c>
      <c r="AJ35" s="191">
        <f t="shared" si="3"/>
        <v>0</v>
      </c>
      <c r="AK35" s="898" t="s">
        <v>948</v>
      </c>
      <c r="AL35" s="898"/>
      <c r="AM35" s="915" t="s">
        <v>607</v>
      </c>
      <c r="AN35" s="915"/>
      <c r="AO35" s="915"/>
      <c r="AP35" s="2"/>
    </row>
    <row r="36" spans="2:86" ht="12" customHeight="1" x14ac:dyDescent="0.15">
      <c r="B36" s="872"/>
      <c r="C36" s="877"/>
      <c r="D36" s="875"/>
      <c r="E36" s="875"/>
      <c r="F36" s="875"/>
      <c r="G36" s="875"/>
      <c r="H36" s="875"/>
      <c r="I36" s="875"/>
      <c r="J36" s="876"/>
      <c r="K36" s="914"/>
      <c r="L36" s="892" t="s">
        <v>950</v>
      </c>
      <c r="M36" s="899"/>
      <c r="N36" s="893"/>
      <c r="O36" s="892" t="s">
        <v>951</v>
      </c>
      <c r="P36" s="899"/>
      <c r="Q36" s="899"/>
      <c r="R36" s="899"/>
      <c r="S36" s="899"/>
      <c r="T36" s="899"/>
      <c r="U36" s="899"/>
      <c r="V36" s="899"/>
      <c r="W36" s="899"/>
      <c r="X36" s="893"/>
      <c r="Y36" s="183" t="s">
        <v>527</v>
      </c>
      <c r="Z36" s="184" t="s">
        <v>526</v>
      </c>
      <c r="AA36" s="184" t="s">
        <v>943</v>
      </c>
      <c r="AB36" s="184" t="s">
        <v>944</v>
      </c>
      <c r="AC36" s="184" t="s">
        <v>527</v>
      </c>
      <c r="AD36" s="184" t="s">
        <v>526</v>
      </c>
      <c r="AE36" s="184" t="s">
        <v>943</v>
      </c>
      <c r="AF36" s="184" t="s">
        <v>944</v>
      </c>
      <c r="AG36" s="184" t="s">
        <v>527</v>
      </c>
      <c r="AH36" s="184" t="s">
        <v>526</v>
      </c>
      <c r="AI36" s="184" t="s">
        <v>943</v>
      </c>
      <c r="AJ36" s="192" t="s">
        <v>944</v>
      </c>
      <c r="AK36" s="898"/>
      <c r="AL36" s="898"/>
      <c r="AM36" s="915"/>
      <c r="AN36" s="915"/>
      <c r="AO36" s="915"/>
      <c r="AP36" s="2"/>
    </row>
    <row r="37" spans="2:86" ht="14.25" customHeight="1" x14ac:dyDescent="0.15">
      <c r="B37" s="872"/>
      <c r="C37" s="877"/>
      <c r="D37" s="875"/>
      <c r="E37" s="875"/>
      <c r="F37" s="875"/>
      <c r="G37" s="875"/>
      <c r="H37" s="875"/>
      <c r="I37" s="875"/>
      <c r="J37" s="876"/>
      <c r="K37" s="914"/>
      <c r="L37" s="894"/>
      <c r="M37" s="903"/>
      <c r="N37" s="895"/>
      <c r="O37" s="894"/>
      <c r="P37" s="903"/>
      <c r="Q37" s="903"/>
      <c r="R37" s="903"/>
      <c r="S37" s="903"/>
      <c r="T37" s="903"/>
      <c r="U37" s="903"/>
      <c r="V37" s="903"/>
      <c r="W37" s="903"/>
      <c r="X37" s="895"/>
      <c r="Y37" s="916">
        <f>COUNTIF(Y11:Y34,"〇")</f>
        <v>0</v>
      </c>
      <c r="Z37" s="916">
        <f>COUNTIF(Z11:Z34,"〇")</f>
        <v>0</v>
      </c>
      <c r="AA37" s="916">
        <f>COUNTIF(AA11:AA34,"〇")</f>
        <v>0</v>
      </c>
      <c r="AB37" s="916">
        <f>COUNTIF(AB11:AB34,"〇")</f>
        <v>0</v>
      </c>
      <c r="AC37" s="916">
        <f>COUNTA(AC11:AC34)</f>
        <v>0</v>
      </c>
      <c r="AD37" s="916">
        <f t="shared" ref="AD37:AI37" si="4">COUNTA(AD11:AD34)</f>
        <v>0</v>
      </c>
      <c r="AE37" s="916">
        <f t="shared" si="4"/>
        <v>0</v>
      </c>
      <c r="AF37" s="916">
        <f t="shared" si="4"/>
        <v>0</v>
      </c>
      <c r="AG37" s="916">
        <f t="shared" si="4"/>
        <v>0</v>
      </c>
      <c r="AH37" s="916">
        <f t="shared" si="4"/>
        <v>0</v>
      </c>
      <c r="AI37" s="916">
        <f t="shared" si="4"/>
        <v>0</v>
      </c>
      <c r="AJ37" s="916">
        <f>COUNTA(AJ11:AJ34)</f>
        <v>0</v>
      </c>
      <c r="AK37" s="898"/>
      <c r="AL37" s="898"/>
      <c r="AM37" s="915"/>
      <c r="AN37" s="915"/>
      <c r="AO37" s="915"/>
      <c r="AP37" s="2"/>
    </row>
    <row r="38" spans="2:86" ht="14.25" customHeight="1" x14ac:dyDescent="0.15">
      <c r="B38" s="872"/>
      <c r="C38" s="877"/>
      <c r="D38" s="875"/>
      <c r="E38" s="875"/>
      <c r="F38" s="875"/>
      <c r="G38" s="875"/>
      <c r="H38" s="875"/>
      <c r="I38" s="875"/>
      <c r="J38" s="876"/>
      <c r="K38" s="914"/>
      <c r="L38" s="896"/>
      <c r="M38" s="900"/>
      <c r="N38" s="897"/>
      <c r="O38" s="896"/>
      <c r="P38" s="900"/>
      <c r="Q38" s="900"/>
      <c r="R38" s="900"/>
      <c r="S38" s="900"/>
      <c r="T38" s="900"/>
      <c r="U38" s="900"/>
      <c r="V38" s="900"/>
      <c r="W38" s="900"/>
      <c r="X38" s="897"/>
      <c r="Y38" s="916"/>
      <c r="Z38" s="916"/>
      <c r="AA38" s="916"/>
      <c r="AB38" s="916"/>
      <c r="AC38" s="916"/>
      <c r="AD38" s="916"/>
      <c r="AE38" s="916"/>
      <c r="AF38" s="916"/>
      <c r="AG38" s="916"/>
      <c r="AH38" s="916"/>
      <c r="AI38" s="916"/>
      <c r="AJ38" s="916"/>
      <c r="AK38" s="898"/>
      <c r="AL38" s="898"/>
      <c r="AM38" s="915"/>
      <c r="AN38" s="915"/>
      <c r="AO38" s="915"/>
      <c r="AP38" s="2"/>
    </row>
    <row r="39" spans="2:86" ht="12" customHeight="1" x14ac:dyDescent="0.15">
      <c r="B39" s="872"/>
      <c r="C39" s="877"/>
      <c r="D39" s="875"/>
      <c r="E39" s="875"/>
      <c r="F39" s="875"/>
      <c r="G39" s="875"/>
      <c r="H39" s="875"/>
      <c r="I39" s="875"/>
      <c r="J39" s="875"/>
      <c r="K39" s="924" t="s">
        <v>952</v>
      </c>
      <c r="L39" s="926"/>
      <c r="M39" s="926"/>
      <c r="N39" s="926"/>
      <c r="O39" s="926"/>
      <c r="P39" s="926"/>
      <c r="Q39" s="926"/>
      <c r="R39" s="926"/>
      <c r="S39" s="926"/>
      <c r="T39" s="926"/>
      <c r="U39" s="926"/>
      <c r="V39" s="926"/>
      <c r="W39" s="926"/>
      <c r="X39" s="926"/>
      <c r="Y39" s="926"/>
      <c r="Z39" s="926"/>
      <c r="AA39" s="926"/>
      <c r="AB39" s="926"/>
      <c r="AC39" s="926"/>
      <c r="AD39" s="926"/>
      <c r="AE39" s="926"/>
      <c r="AF39" s="926"/>
      <c r="AG39" s="926"/>
      <c r="AH39" s="926"/>
      <c r="AI39" s="926"/>
      <c r="AJ39" s="926"/>
      <c r="AK39" s="927"/>
      <c r="AL39" s="927"/>
      <c r="AM39" s="927"/>
      <c r="AN39" s="927"/>
      <c r="AO39" s="928"/>
      <c r="AP39" s="2"/>
    </row>
    <row r="40" spans="2:86" ht="12" customHeight="1" x14ac:dyDescent="0.15">
      <c r="B40" s="872"/>
      <c r="C40" s="877"/>
      <c r="D40" s="875"/>
      <c r="E40" s="875"/>
      <c r="F40" s="875"/>
      <c r="G40" s="875"/>
      <c r="H40" s="875"/>
      <c r="I40" s="875"/>
      <c r="J40" s="875"/>
      <c r="K40" s="925"/>
      <c r="L40" s="927"/>
      <c r="M40" s="927"/>
      <c r="N40" s="927"/>
      <c r="O40" s="927"/>
      <c r="P40" s="927"/>
      <c r="Q40" s="927"/>
      <c r="R40" s="927"/>
      <c r="S40" s="927"/>
      <c r="T40" s="927"/>
      <c r="U40" s="927"/>
      <c r="V40" s="927"/>
      <c r="W40" s="927"/>
      <c r="X40" s="927"/>
      <c r="Y40" s="927"/>
      <c r="Z40" s="927"/>
      <c r="AA40" s="927"/>
      <c r="AB40" s="927"/>
      <c r="AC40" s="927"/>
      <c r="AD40" s="927"/>
      <c r="AE40" s="927"/>
      <c r="AF40" s="927"/>
      <c r="AG40" s="927"/>
      <c r="AH40" s="927"/>
      <c r="AI40" s="927"/>
      <c r="AJ40" s="927"/>
      <c r="AK40" s="927"/>
      <c r="AL40" s="927"/>
      <c r="AM40" s="927"/>
      <c r="AN40" s="927"/>
      <c r="AO40" s="928"/>
      <c r="AP40" s="2"/>
    </row>
    <row r="41" spans="2:86" ht="12" customHeight="1" x14ac:dyDescent="0.15">
      <c r="B41" s="872"/>
      <c r="C41" s="877"/>
      <c r="D41" s="875"/>
      <c r="E41" s="875"/>
      <c r="F41" s="875"/>
      <c r="G41" s="875"/>
      <c r="H41" s="875"/>
      <c r="I41" s="875"/>
      <c r="J41" s="875"/>
      <c r="K41" s="925"/>
      <c r="L41" s="927"/>
      <c r="M41" s="927"/>
      <c r="N41" s="927"/>
      <c r="O41" s="927"/>
      <c r="P41" s="927"/>
      <c r="Q41" s="927"/>
      <c r="R41" s="927"/>
      <c r="S41" s="927"/>
      <c r="T41" s="927"/>
      <c r="U41" s="927"/>
      <c r="V41" s="927"/>
      <c r="W41" s="927"/>
      <c r="X41" s="927"/>
      <c r="Y41" s="927"/>
      <c r="Z41" s="927"/>
      <c r="AA41" s="927"/>
      <c r="AB41" s="927"/>
      <c r="AC41" s="927"/>
      <c r="AD41" s="927"/>
      <c r="AE41" s="927"/>
      <c r="AF41" s="927"/>
      <c r="AG41" s="927"/>
      <c r="AH41" s="927"/>
      <c r="AI41" s="927"/>
      <c r="AJ41" s="927"/>
      <c r="AK41" s="927"/>
      <c r="AL41" s="927"/>
      <c r="AM41" s="927"/>
      <c r="AN41" s="927"/>
      <c r="AO41" s="928"/>
      <c r="AP41" s="2"/>
    </row>
    <row r="42" spans="2:86" ht="12" customHeight="1" x14ac:dyDescent="0.15">
      <c r="B42" s="872"/>
      <c r="C42" s="877"/>
      <c r="D42" s="875"/>
      <c r="E42" s="875"/>
      <c r="F42" s="875"/>
      <c r="G42" s="875"/>
      <c r="H42" s="875"/>
      <c r="I42" s="875"/>
      <c r="J42" s="875"/>
      <c r="K42" s="925"/>
      <c r="L42" s="929"/>
      <c r="M42" s="929"/>
      <c r="N42" s="929"/>
      <c r="O42" s="929"/>
      <c r="P42" s="929"/>
      <c r="Q42" s="929"/>
      <c r="R42" s="929"/>
      <c r="S42" s="929"/>
      <c r="T42" s="929"/>
      <c r="U42" s="929"/>
      <c r="V42" s="929"/>
      <c r="W42" s="929"/>
      <c r="X42" s="929"/>
      <c r="Y42" s="929"/>
      <c r="Z42" s="929"/>
      <c r="AA42" s="929"/>
      <c r="AB42" s="929"/>
      <c r="AC42" s="929"/>
      <c r="AD42" s="929"/>
      <c r="AE42" s="929"/>
      <c r="AF42" s="929"/>
      <c r="AG42" s="929"/>
      <c r="AH42" s="929"/>
      <c r="AI42" s="929"/>
      <c r="AJ42" s="929"/>
      <c r="AK42" s="929"/>
      <c r="AL42" s="929"/>
      <c r="AM42" s="929"/>
      <c r="AN42" s="929"/>
      <c r="AO42" s="930"/>
      <c r="AP42" s="172"/>
      <c r="CD42" s="2"/>
      <c r="CE42" s="2"/>
      <c r="CF42" s="2"/>
      <c r="CG42" s="2"/>
      <c r="CH42" s="2"/>
    </row>
    <row r="43" spans="2:86" ht="12" customHeight="1" x14ac:dyDescent="0.15">
      <c r="B43" s="872"/>
      <c r="C43" s="877"/>
      <c r="D43" s="875"/>
      <c r="E43" s="875"/>
      <c r="F43" s="875"/>
      <c r="G43" s="875"/>
      <c r="H43" s="875"/>
      <c r="I43" s="875"/>
      <c r="J43" s="876"/>
      <c r="K43" s="917" t="s">
        <v>953</v>
      </c>
      <c r="L43" s="917"/>
      <c r="M43" s="917"/>
      <c r="N43" s="917"/>
      <c r="O43" s="917"/>
      <c r="P43" s="917"/>
      <c r="Q43" s="917"/>
      <c r="R43" s="917"/>
      <c r="S43" s="917"/>
      <c r="T43" s="917"/>
      <c r="U43" s="917"/>
      <c r="V43" s="917"/>
      <c r="W43" s="917"/>
      <c r="X43" s="917"/>
      <c r="Y43" s="917"/>
      <c r="Z43" s="917"/>
      <c r="AA43" s="917"/>
      <c r="AB43" s="917"/>
      <c r="AC43" s="917"/>
      <c r="AD43" s="917"/>
      <c r="AE43" s="917"/>
      <c r="AF43" s="917"/>
      <c r="AG43" s="917"/>
      <c r="AH43" s="917"/>
      <c r="AI43" s="917"/>
      <c r="AJ43" s="917"/>
      <c r="AK43" s="917"/>
      <c r="AL43" s="917"/>
      <c r="AM43" s="917"/>
      <c r="AN43" s="917"/>
      <c r="AO43" s="917"/>
      <c r="AP43" s="172"/>
      <c r="CD43" s="2"/>
      <c r="CE43" s="2"/>
      <c r="CF43" s="2"/>
      <c r="CG43" s="2"/>
      <c r="CH43" s="2"/>
    </row>
    <row r="44" spans="2:86" ht="12" customHeight="1" x14ac:dyDescent="0.15">
      <c r="B44" s="872"/>
      <c r="C44" s="877"/>
      <c r="D44" s="875"/>
      <c r="E44" s="875"/>
      <c r="F44" s="875"/>
      <c r="G44" s="875"/>
      <c r="H44" s="875"/>
      <c r="I44" s="875"/>
      <c r="J44" s="876"/>
      <c r="K44" s="918" t="s">
        <v>954</v>
      </c>
      <c r="L44" s="919"/>
      <c r="M44" s="919"/>
      <c r="N44" s="919"/>
      <c r="O44" s="919"/>
      <c r="P44" s="919"/>
      <c r="Q44" s="919"/>
      <c r="R44" s="919"/>
      <c r="S44" s="919"/>
      <c r="T44" s="919"/>
      <c r="U44" s="919"/>
      <c r="V44" s="919"/>
      <c r="W44" s="919"/>
      <c r="X44" s="919"/>
      <c r="Y44" s="919"/>
      <c r="Z44" s="919"/>
      <c r="AA44" s="919"/>
      <c r="AB44" s="919"/>
      <c r="AC44" s="919"/>
      <c r="AD44" s="919"/>
      <c r="AE44" s="919"/>
      <c r="AF44" s="919"/>
      <c r="AG44" s="919"/>
      <c r="AH44" s="919"/>
      <c r="AI44" s="919"/>
      <c r="AJ44" s="919"/>
      <c r="AK44" s="919"/>
      <c r="AL44" s="919"/>
      <c r="AM44" s="919"/>
      <c r="AN44" s="919"/>
      <c r="AO44" s="920"/>
      <c r="AP44" s="172"/>
      <c r="CD44" s="2"/>
      <c r="CE44" s="2"/>
      <c r="CF44" s="2"/>
      <c r="CG44" s="2"/>
      <c r="CH44" s="2"/>
    </row>
    <row r="45" spans="2:86" ht="12" customHeight="1" x14ac:dyDescent="0.15">
      <c r="B45" s="480"/>
      <c r="C45" s="878"/>
      <c r="D45" s="879"/>
      <c r="E45" s="879"/>
      <c r="F45" s="879"/>
      <c r="G45" s="879"/>
      <c r="H45" s="879"/>
      <c r="I45" s="879"/>
      <c r="J45" s="880"/>
      <c r="K45" s="921" t="s">
        <v>955</v>
      </c>
      <c r="L45" s="922"/>
      <c r="M45" s="922"/>
      <c r="N45" s="922"/>
      <c r="O45" s="922"/>
      <c r="P45" s="922"/>
      <c r="Q45" s="922"/>
      <c r="R45" s="922"/>
      <c r="S45" s="922"/>
      <c r="T45" s="922"/>
      <c r="U45" s="922"/>
      <c r="V45" s="922"/>
      <c r="W45" s="922"/>
      <c r="X45" s="922"/>
      <c r="Y45" s="922"/>
      <c r="Z45" s="922"/>
      <c r="AA45" s="922"/>
      <c r="AB45" s="922"/>
      <c r="AC45" s="922"/>
      <c r="AD45" s="922"/>
      <c r="AE45" s="922"/>
      <c r="AF45" s="922"/>
      <c r="AG45" s="922"/>
      <c r="AH45" s="922"/>
      <c r="AI45" s="922"/>
      <c r="AJ45" s="922"/>
      <c r="AK45" s="922"/>
      <c r="AL45" s="922"/>
      <c r="AM45" s="922"/>
      <c r="AN45" s="922"/>
      <c r="AO45" s="923"/>
      <c r="AP45" s="172"/>
      <c r="CD45" s="2"/>
      <c r="CE45" s="2"/>
      <c r="CF45" s="2"/>
      <c r="CG45" s="2"/>
      <c r="CH45" s="2"/>
    </row>
    <row r="46" spans="2:86" ht="12" customHeight="1" x14ac:dyDescent="0.2">
      <c r="B46" s="159" t="s">
        <v>956</v>
      </c>
      <c r="C46" s="181"/>
      <c r="D46" s="181"/>
      <c r="E46" s="181"/>
      <c r="F46" s="181"/>
      <c r="G46" s="181"/>
      <c r="H46" s="181"/>
      <c r="I46" s="181"/>
      <c r="J46" s="181"/>
      <c r="K46" s="193"/>
      <c r="L46" s="193"/>
      <c r="M46" s="193"/>
      <c r="N46" s="193"/>
      <c r="O46" s="193"/>
      <c r="P46" s="193"/>
      <c r="Q46" s="193"/>
      <c r="R46" s="193"/>
      <c r="S46" s="193"/>
      <c r="T46" s="193"/>
      <c r="U46" s="193"/>
      <c r="V46" s="193"/>
      <c r="W46" s="193"/>
      <c r="X46" s="193"/>
      <c r="Y46" s="193"/>
      <c r="Z46" s="193"/>
      <c r="AA46" s="193"/>
      <c r="AB46" s="193"/>
      <c r="AC46" s="193"/>
      <c r="AD46" s="193"/>
      <c r="AE46" s="193"/>
      <c r="AF46" s="193"/>
      <c r="AG46" s="193"/>
      <c r="AH46" s="193"/>
      <c r="AI46" s="193"/>
      <c r="AJ46" s="193"/>
      <c r="AK46" s="193"/>
      <c r="AL46" s="193"/>
      <c r="AM46" s="193"/>
      <c r="AN46" s="193"/>
      <c r="AO46" s="193"/>
      <c r="AP46" s="172"/>
      <c r="CD46" s="2"/>
      <c r="CE46" s="2"/>
      <c r="CF46" s="2"/>
      <c r="CG46" s="2"/>
      <c r="CH46" s="2"/>
    </row>
    <row r="47" spans="2:86" s="159" customFormat="1" ht="12" customHeight="1" x14ac:dyDescent="0.15">
      <c r="B47" s="2" t="s">
        <v>957</v>
      </c>
      <c r="AP47" s="172"/>
      <c r="AQ47" s="172"/>
      <c r="AR47" s="172"/>
      <c r="AS47" s="172"/>
      <c r="AT47" s="172"/>
      <c r="AU47" s="172"/>
      <c r="AV47" s="172"/>
      <c r="AW47" s="172"/>
      <c r="AX47" s="172"/>
      <c r="AY47" s="172"/>
      <c r="AZ47" s="172"/>
      <c r="BA47" s="172"/>
      <c r="BB47" s="172"/>
      <c r="BC47" s="172"/>
      <c r="BD47" s="172"/>
      <c r="BE47" s="172"/>
      <c r="BF47" s="172"/>
      <c r="BG47" s="172"/>
      <c r="BH47" s="172"/>
      <c r="BI47" s="172"/>
      <c r="BJ47" s="172"/>
      <c r="BK47" s="172"/>
      <c r="BL47" s="172"/>
      <c r="BM47" s="172"/>
      <c r="BN47" s="172"/>
      <c r="BO47" s="172"/>
      <c r="BP47" s="172"/>
      <c r="BQ47" s="172"/>
      <c r="BR47" s="172"/>
      <c r="BS47" s="172"/>
      <c r="BT47" s="172"/>
      <c r="BU47" s="172"/>
      <c r="BV47" s="172"/>
      <c r="BW47" s="172"/>
      <c r="BX47" s="172"/>
      <c r="BY47" s="172"/>
      <c r="BZ47" s="172"/>
      <c r="CA47" s="172"/>
      <c r="CB47" s="172"/>
      <c r="CC47" s="172"/>
    </row>
    <row r="48" spans="2:86" ht="12" customHeight="1" x14ac:dyDescent="0.15">
      <c r="B48" s="2" t="s">
        <v>958</v>
      </c>
      <c r="AP48" s="172"/>
      <c r="CD48" s="2"/>
      <c r="CE48" s="2"/>
      <c r="CF48" s="2"/>
      <c r="CG48" s="2"/>
      <c r="CH48" s="2"/>
    </row>
    <row r="49" spans="2:86" ht="12" customHeight="1" x14ac:dyDescent="0.15">
      <c r="B49" s="2" t="s">
        <v>959</v>
      </c>
      <c r="AP49" s="172"/>
      <c r="CD49" s="2"/>
      <c r="CE49" s="2"/>
      <c r="CF49" s="2"/>
      <c r="CG49" s="2"/>
      <c r="CH49" s="2"/>
    </row>
    <row r="50" spans="2:86" ht="12" customHeight="1" x14ac:dyDescent="0.15">
      <c r="B50" s="2" t="s">
        <v>960</v>
      </c>
    </row>
    <row r="51" spans="2:86" ht="12" customHeight="1" x14ac:dyDescent="0.15">
      <c r="B51" s="2" t="s">
        <v>961</v>
      </c>
    </row>
    <row r="52" spans="2:86" ht="12" customHeight="1" x14ac:dyDescent="0.15">
      <c r="B52" s="2" t="s">
        <v>962</v>
      </c>
    </row>
    <row r="53" spans="2:86" x14ac:dyDescent="0.15">
      <c r="B53" s="2" t="s">
        <v>963</v>
      </c>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9"/>
  <conditionalFormatting sqref="Y11:AB34 AG11:AJ34">
    <cfRule type="expression" dxfId="158" priority="3">
      <formula>$AQ11=2</formula>
    </cfRule>
  </conditionalFormatting>
  <conditionalFormatting sqref="Y11:AF34">
    <cfRule type="expression" dxfId="157" priority="2">
      <formula>$AQ11=3</formula>
    </cfRule>
  </conditionalFormatting>
  <conditionalFormatting sqref="AC11:AJ34">
    <cfRule type="expression" dxfId="156" priority="1">
      <formula>$AQ11=1</formula>
    </cfRule>
  </conditionalFormatting>
  <dataValidations count="2">
    <dataValidation type="list" allowBlank="1" showInputMessage="1" showErrorMessage="1" sqref="N11:O34" xr:uid="{6A467567-D249-4BED-AF9F-62985DDA4CAD}">
      <formula1>INDIRECT(L11)</formula1>
    </dataValidation>
    <dataValidation type="list" allowBlank="1" showInputMessage="1" showErrorMessage="1" sqref="Y11:AB34" xr:uid="{C55ACFCB-7ACD-4693-9A2C-0DE1E134ED9D}">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1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C04D85-0920-472A-B101-7EEC99C4DA19}">
  <sheetPr codeName="Sheet176"/>
  <dimension ref="B1:CH53"/>
  <sheetViews>
    <sheetView showGridLines="0" showZeros="0" view="pageBreakPreview" zoomScale="85" zoomScaleNormal="85" zoomScaleSheetLayoutView="85"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1" customWidth="1"/>
    <col min="43" max="86" width="4.125" style="172" customWidth="1"/>
    <col min="87" max="99" width="8" style="2" customWidth="1"/>
    <col min="100" max="110" width="9" style="2"/>
    <col min="111" max="111" width="14" style="2" bestFit="1" customWidth="1"/>
    <col min="112" max="16384" width="9" style="2"/>
  </cols>
  <sheetData>
    <row r="1" spans="2:86" ht="12" customHeight="1" x14ac:dyDescent="0.15">
      <c r="AU1" s="860" t="s">
        <v>909</v>
      </c>
      <c r="AV1" s="861" t="s">
        <v>910</v>
      </c>
      <c r="AW1" s="861"/>
      <c r="AX1" s="861"/>
      <c r="AY1" s="855" t="s">
        <v>911</v>
      </c>
      <c r="AZ1" s="855"/>
      <c r="BA1" s="855"/>
      <c r="BB1" s="855"/>
      <c r="BC1" s="855"/>
      <c r="BD1" s="855"/>
      <c r="BE1" s="855"/>
      <c r="BF1" s="855"/>
      <c r="BG1" s="855"/>
      <c r="BH1" s="855"/>
      <c r="BI1" s="855"/>
      <c r="BJ1" s="855"/>
      <c r="BK1" s="855" t="s">
        <v>912</v>
      </c>
      <c r="BL1" s="855"/>
      <c r="BM1" s="855"/>
      <c r="BN1" s="855"/>
      <c r="BO1" s="855"/>
      <c r="BP1" s="855"/>
      <c r="BQ1" s="855"/>
      <c r="BR1" s="855"/>
      <c r="BS1" s="855"/>
      <c r="BT1" s="855"/>
      <c r="BU1" s="855"/>
      <c r="BV1" s="855"/>
      <c r="BW1" s="857"/>
      <c r="BX1" s="857"/>
      <c r="BY1" s="857"/>
      <c r="BZ1" s="857"/>
      <c r="CA1" s="857"/>
      <c r="CB1" s="857"/>
      <c r="CC1" s="857"/>
      <c r="CD1" s="857"/>
      <c r="CE1" s="857"/>
      <c r="CF1" s="857"/>
      <c r="CG1" s="857"/>
      <c r="CH1" s="857"/>
    </row>
    <row r="2" spans="2:86" ht="8.25" customHeight="1" x14ac:dyDescent="0.15">
      <c r="AU2" s="860"/>
      <c r="AV2" s="861" t="s">
        <v>913</v>
      </c>
      <c r="AW2" s="862" t="s">
        <v>914</v>
      </c>
      <c r="AX2" s="862" t="s">
        <v>915</v>
      </c>
      <c r="AY2" s="855" t="s">
        <v>916</v>
      </c>
      <c r="AZ2" s="855"/>
      <c r="BA2" s="855"/>
      <c r="BB2" s="855"/>
      <c r="BC2" s="855"/>
      <c r="BD2" s="855"/>
      <c r="BE2" s="855"/>
      <c r="BF2" s="855"/>
      <c r="BG2" s="855"/>
      <c r="BH2" s="855"/>
      <c r="BI2" s="855"/>
      <c r="BJ2" s="855"/>
      <c r="BK2" s="855" t="s">
        <v>917</v>
      </c>
      <c r="BL2" s="855"/>
      <c r="BM2" s="855"/>
      <c r="BN2" s="855"/>
      <c r="BO2" s="855" t="s">
        <v>918</v>
      </c>
      <c r="BP2" s="855"/>
      <c r="BQ2" s="855"/>
      <c r="BR2" s="855"/>
      <c r="BS2" s="855"/>
      <c r="BT2" s="855"/>
      <c r="BU2" s="855"/>
      <c r="BV2" s="855"/>
      <c r="BW2" s="856"/>
      <c r="BX2" s="856"/>
      <c r="BY2" s="856"/>
      <c r="BZ2" s="856"/>
      <c r="CA2" s="857"/>
      <c r="CB2" s="857"/>
      <c r="CC2" s="857"/>
      <c r="CD2" s="857"/>
      <c r="CE2" s="857"/>
      <c r="CF2" s="857"/>
      <c r="CG2" s="857"/>
      <c r="CH2" s="857"/>
    </row>
    <row r="3" spans="2:86" ht="24.95" customHeight="1" x14ac:dyDescent="0.15">
      <c r="B3" s="568" t="s">
        <v>919</v>
      </c>
      <c r="C3" s="858"/>
      <c r="D3" s="858"/>
      <c r="E3" s="859"/>
      <c r="F3" s="859"/>
      <c r="G3" s="859"/>
      <c r="H3" s="859"/>
      <c r="I3" s="859"/>
      <c r="J3" s="859"/>
      <c r="K3" s="858"/>
      <c r="L3" s="858"/>
      <c r="M3" s="858"/>
      <c r="N3" s="858"/>
      <c r="O3" s="858"/>
      <c r="P3" s="858"/>
      <c r="Q3" s="858"/>
      <c r="R3" s="858"/>
      <c r="S3" s="858"/>
      <c r="T3" s="858"/>
      <c r="U3" s="858"/>
      <c r="V3" s="858"/>
      <c r="W3" s="858"/>
      <c r="X3" s="858"/>
      <c r="Y3" s="858"/>
      <c r="Z3" s="858"/>
      <c r="AA3" s="858"/>
      <c r="AB3" s="858"/>
      <c r="AC3" s="858"/>
      <c r="AD3" s="858"/>
      <c r="AE3" s="858"/>
      <c r="AF3" s="858"/>
      <c r="AG3" s="858"/>
      <c r="AH3" s="858"/>
      <c r="AI3" s="858"/>
      <c r="AJ3" s="858"/>
      <c r="AK3" s="858"/>
      <c r="AL3" s="858"/>
      <c r="AM3" s="858"/>
      <c r="AN3" s="858"/>
      <c r="AO3" s="858"/>
      <c r="AU3" s="860"/>
      <c r="AV3" s="861"/>
      <c r="AW3" s="862"/>
      <c r="AX3" s="862"/>
      <c r="AY3" s="855" t="s">
        <v>920</v>
      </c>
      <c r="AZ3" s="855"/>
      <c r="BA3" s="855"/>
      <c r="BB3" s="855"/>
      <c r="BC3" s="855" t="s">
        <v>921</v>
      </c>
      <c r="BD3" s="855"/>
      <c r="BE3" s="855"/>
      <c r="BF3" s="855"/>
      <c r="BG3" s="855" t="s">
        <v>922</v>
      </c>
      <c r="BH3" s="855"/>
      <c r="BI3" s="855"/>
      <c r="BJ3" s="855"/>
      <c r="BK3" s="855" t="s">
        <v>923</v>
      </c>
      <c r="BL3" s="855"/>
      <c r="BM3" s="855"/>
      <c r="BN3" s="855"/>
      <c r="BO3" s="855" t="s">
        <v>921</v>
      </c>
      <c r="BP3" s="855"/>
      <c r="BQ3" s="855"/>
      <c r="BR3" s="855"/>
      <c r="BS3" s="855" t="s">
        <v>922</v>
      </c>
      <c r="BT3" s="855"/>
      <c r="BU3" s="855"/>
      <c r="BV3" s="855"/>
      <c r="BW3" s="857"/>
      <c r="BX3" s="857"/>
      <c r="BY3" s="857"/>
      <c r="BZ3" s="857"/>
      <c r="CA3" s="857"/>
      <c r="CB3" s="857"/>
      <c r="CC3" s="857"/>
      <c r="CD3" s="857"/>
      <c r="CE3" s="857"/>
      <c r="CF3" s="857"/>
      <c r="CG3" s="857"/>
      <c r="CH3" s="857"/>
    </row>
    <row r="4" spans="2:86" ht="18" customHeight="1" x14ac:dyDescent="0.15">
      <c r="B4" s="401" t="s">
        <v>8</v>
      </c>
      <c r="C4" s="401"/>
      <c r="D4" s="401"/>
      <c r="E4" s="624" t="s">
        <v>542</v>
      </c>
      <c r="F4" s="625"/>
      <c r="G4" s="625"/>
      <c r="H4" s="625"/>
      <c r="I4" s="625"/>
      <c r="J4" s="626"/>
      <c r="K4" s="496" t="s">
        <v>9</v>
      </c>
      <c r="L4" s="496"/>
      <c r="M4" s="496"/>
      <c r="N4" s="648" t="s">
        <v>543</v>
      </c>
      <c r="O4" s="648"/>
      <c r="P4" s="648"/>
      <c r="Q4" s="648"/>
      <c r="R4" s="648"/>
      <c r="S4" s="648"/>
      <c r="T4" s="498" t="s">
        <v>924</v>
      </c>
      <c r="U4" s="499"/>
      <c r="V4" s="499"/>
      <c r="W4" s="499"/>
      <c r="X4" s="500"/>
      <c r="Y4" s="870" t="s">
        <v>545</v>
      </c>
      <c r="Z4" s="870"/>
      <c r="AA4" s="870"/>
      <c r="AB4" s="870"/>
      <c r="AC4" s="870"/>
      <c r="AD4" s="870"/>
      <c r="AE4" s="870"/>
      <c r="AF4" s="870"/>
      <c r="AG4" s="498" t="s">
        <v>546</v>
      </c>
      <c r="AH4" s="499"/>
      <c r="AI4" s="499"/>
      <c r="AJ4" s="500"/>
      <c r="AK4" s="863">
        <v>45621</v>
      </c>
      <c r="AL4" s="864"/>
      <c r="AM4" s="864"/>
      <c r="AN4" s="864"/>
      <c r="AO4" s="865"/>
      <c r="AU4" s="860"/>
      <c r="AV4" s="861"/>
      <c r="AW4" s="862"/>
      <c r="AX4" s="862"/>
      <c r="AY4" s="173" t="s">
        <v>925</v>
      </c>
      <c r="AZ4" s="173" t="s">
        <v>926</v>
      </c>
      <c r="BA4" s="173" t="s">
        <v>927</v>
      </c>
      <c r="BB4" s="173" t="s">
        <v>928</v>
      </c>
      <c r="BC4" s="173" t="s">
        <v>925</v>
      </c>
      <c r="BD4" s="173" t="s">
        <v>926</v>
      </c>
      <c r="BE4" s="173" t="s">
        <v>927</v>
      </c>
      <c r="BF4" s="173" t="s">
        <v>928</v>
      </c>
      <c r="BG4" s="173" t="s">
        <v>925</v>
      </c>
      <c r="BH4" s="173" t="s">
        <v>926</v>
      </c>
      <c r="BI4" s="173" t="s">
        <v>927</v>
      </c>
      <c r="BJ4" s="173" t="s">
        <v>928</v>
      </c>
      <c r="BK4" s="173" t="s">
        <v>925</v>
      </c>
      <c r="BL4" s="173" t="s">
        <v>926</v>
      </c>
      <c r="BM4" s="173" t="s">
        <v>927</v>
      </c>
      <c r="BN4" s="173" t="s">
        <v>928</v>
      </c>
      <c r="BO4" s="173" t="s">
        <v>925</v>
      </c>
      <c r="BP4" s="173" t="s">
        <v>926</v>
      </c>
      <c r="BQ4" s="173" t="s">
        <v>927</v>
      </c>
      <c r="BR4" s="173" t="s">
        <v>928</v>
      </c>
      <c r="BS4" s="173" t="s">
        <v>925</v>
      </c>
      <c r="BT4" s="173" t="s">
        <v>926</v>
      </c>
      <c r="BU4" s="173" t="s">
        <v>927</v>
      </c>
      <c r="BV4" s="173" t="s">
        <v>928</v>
      </c>
      <c r="BW4" s="5"/>
      <c r="BX4" s="5"/>
      <c r="BY4" s="5"/>
      <c r="BZ4" s="5"/>
      <c r="CA4" s="5"/>
      <c r="CB4" s="5"/>
      <c r="CC4" s="5"/>
      <c r="CD4" s="5"/>
      <c r="CE4" s="5"/>
      <c r="CF4" s="5"/>
      <c r="CG4" s="5"/>
      <c r="CH4" s="5"/>
    </row>
    <row r="5" spans="2:86" ht="18" customHeight="1" x14ac:dyDescent="0.15">
      <c r="B5" s="409" t="s">
        <v>0</v>
      </c>
      <c r="C5" s="409"/>
      <c r="D5" s="409"/>
      <c r="E5" s="634" t="s">
        <v>547</v>
      </c>
      <c r="F5" s="635"/>
      <c r="G5" s="635"/>
      <c r="H5" s="635"/>
      <c r="I5" s="635"/>
      <c r="J5" s="636"/>
      <c r="K5" s="528" t="s">
        <v>1</v>
      </c>
      <c r="L5" s="528"/>
      <c r="M5" s="528"/>
      <c r="N5" s="648" t="s">
        <v>548</v>
      </c>
      <c r="O5" s="648"/>
      <c r="P5" s="648"/>
      <c r="Q5" s="648"/>
      <c r="R5" s="648"/>
      <c r="S5" s="648"/>
      <c r="T5" s="501"/>
      <c r="U5" s="502"/>
      <c r="V5" s="502"/>
      <c r="W5" s="502"/>
      <c r="X5" s="503"/>
      <c r="Y5" s="869" t="s">
        <v>549</v>
      </c>
      <c r="Z5" s="869"/>
      <c r="AA5" s="869"/>
      <c r="AB5" s="869"/>
      <c r="AC5" s="869"/>
      <c r="AD5" s="869"/>
      <c r="AE5" s="869"/>
      <c r="AF5" s="869"/>
      <c r="AG5" s="632"/>
      <c r="AH5" s="650"/>
      <c r="AI5" s="650"/>
      <c r="AJ5" s="633"/>
      <c r="AK5" s="866"/>
      <c r="AL5" s="867"/>
      <c r="AM5" s="867"/>
      <c r="AN5" s="867"/>
      <c r="AO5" s="868"/>
      <c r="AU5" s="860"/>
      <c r="AV5" s="174" t="str">
        <f>N7</f>
        <v>S077</v>
      </c>
      <c r="AW5" s="175">
        <f>R7</f>
        <v>10.5</v>
      </c>
      <c r="AX5" s="176" t="str">
        <f>AM35</f>
        <v>Ⅰ</v>
      </c>
      <c r="AY5" s="176">
        <f>Y37</f>
        <v>0</v>
      </c>
      <c r="AZ5" s="176">
        <f t="shared" ref="AZ5:BJ5" si="0">Z37</f>
        <v>0</v>
      </c>
      <c r="BA5" s="176">
        <f t="shared" si="0"/>
        <v>0</v>
      </c>
      <c r="BB5" s="176">
        <f>AB37</f>
        <v>0</v>
      </c>
      <c r="BC5" s="176">
        <f t="shared" si="0"/>
        <v>0</v>
      </c>
      <c r="BD5" s="176">
        <f>AD37</f>
        <v>0</v>
      </c>
      <c r="BE5" s="176">
        <f>AE37</f>
        <v>0</v>
      </c>
      <c r="BF5" s="176">
        <f t="shared" si="0"/>
        <v>0</v>
      </c>
      <c r="BG5" s="176">
        <f t="shared" si="0"/>
        <v>0</v>
      </c>
      <c r="BH5" s="176">
        <f t="shared" si="0"/>
        <v>0</v>
      </c>
      <c r="BI5" s="176">
        <f>AI37</f>
        <v>0</v>
      </c>
      <c r="BJ5" s="176">
        <f t="shared" si="0"/>
        <v>0</v>
      </c>
      <c r="BK5" s="176" t="str">
        <f>IF(Y37&gt;0,R7,"")</f>
        <v/>
      </c>
      <c r="BL5" s="177" t="str">
        <f>IF(Y37&gt;0,"",IF(Z37&gt;0,R7,""))</f>
        <v/>
      </c>
      <c r="BM5" s="177" t="str">
        <f>IF(Y37+Z37&gt;0,"",IF(AA37&gt;0,R7,""))</f>
        <v/>
      </c>
      <c r="BN5" s="177" t="str">
        <f>IF(Y37+Z37+AA37&gt;0,"",IF(AB37&gt;0,R7,""))</f>
        <v/>
      </c>
      <c r="BO5" s="176">
        <f>AC35</f>
        <v>0</v>
      </c>
      <c r="BP5" s="176">
        <f t="shared" ref="BP5:BQ5" si="1">AD35</f>
        <v>0</v>
      </c>
      <c r="BQ5" s="176">
        <f t="shared" si="1"/>
        <v>0</v>
      </c>
      <c r="BR5" s="176">
        <f>AF35</f>
        <v>0</v>
      </c>
      <c r="BS5" s="176">
        <f>AG35</f>
        <v>0</v>
      </c>
      <c r="BT5" s="176">
        <f>AH35</f>
        <v>0</v>
      </c>
      <c r="BU5" s="176">
        <f>AI35</f>
        <v>0</v>
      </c>
      <c r="BV5" s="176">
        <f>AJ35</f>
        <v>0</v>
      </c>
      <c r="BW5" s="178"/>
      <c r="BX5" s="179"/>
      <c r="BY5" s="179"/>
      <c r="BZ5" s="179"/>
      <c r="CA5" s="180"/>
      <c r="CB5" s="180"/>
      <c r="CC5" s="180"/>
      <c r="CD5" s="180"/>
      <c r="CE5" s="180"/>
      <c r="CF5" s="180"/>
      <c r="CG5" s="180"/>
      <c r="CH5" s="180"/>
    </row>
    <row r="6" spans="2:86" ht="12" customHeight="1" x14ac:dyDescent="0.15">
      <c r="B6" s="871" t="s">
        <v>929</v>
      </c>
      <c r="C6" s="873"/>
      <c r="D6" s="874"/>
      <c r="E6" s="875"/>
      <c r="F6" s="875"/>
      <c r="G6" s="875"/>
      <c r="H6" s="875"/>
      <c r="I6" s="875"/>
      <c r="J6" s="876"/>
      <c r="K6" s="881" t="s">
        <v>930</v>
      </c>
      <c r="L6" s="882"/>
      <c r="M6" s="882"/>
      <c r="N6" s="882"/>
      <c r="O6" s="882"/>
      <c r="P6" s="882"/>
      <c r="Q6" s="882"/>
      <c r="R6" s="882"/>
      <c r="S6" s="882"/>
      <c r="T6" s="882"/>
      <c r="U6" s="882"/>
      <c r="V6" s="882"/>
      <c r="W6" s="882"/>
      <c r="X6" s="882"/>
      <c r="Y6" s="882"/>
      <c r="Z6" s="882"/>
      <c r="AA6" s="882"/>
      <c r="AB6" s="882"/>
      <c r="AC6" s="882"/>
      <c r="AD6" s="882"/>
      <c r="AE6" s="882"/>
      <c r="AF6" s="882"/>
      <c r="AG6" s="882"/>
      <c r="AH6" s="882"/>
      <c r="AI6" s="882"/>
      <c r="AJ6" s="882"/>
      <c r="AK6" s="882"/>
      <c r="AL6" s="882"/>
      <c r="AM6" s="882"/>
      <c r="AN6" s="882"/>
      <c r="AO6" s="883"/>
      <c r="AP6" s="2"/>
    </row>
    <row r="7" spans="2:86" ht="12" customHeight="1" x14ac:dyDescent="0.15">
      <c r="B7" s="872"/>
      <c r="C7" s="877"/>
      <c r="D7" s="875"/>
      <c r="E7" s="875"/>
      <c r="F7" s="875"/>
      <c r="G7" s="875"/>
      <c r="H7" s="875"/>
      <c r="I7" s="875"/>
      <c r="J7" s="876"/>
      <c r="K7" s="884" t="s">
        <v>931</v>
      </c>
      <c r="L7" s="885"/>
      <c r="M7" s="886"/>
      <c r="N7" s="887" t="s">
        <v>1002</v>
      </c>
      <c r="O7" s="888"/>
      <c r="P7" s="884" t="s">
        <v>932</v>
      </c>
      <c r="Q7" s="886"/>
      <c r="R7" s="889">
        <v>10.5</v>
      </c>
      <c r="S7" s="890"/>
      <c r="T7" s="891"/>
      <c r="U7" s="892" t="s">
        <v>933</v>
      </c>
      <c r="V7" s="893"/>
      <c r="W7" s="892" t="s">
        <v>934</v>
      </c>
      <c r="X7" s="893"/>
      <c r="Y7" s="886" t="s">
        <v>935</v>
      </c>
      <c r="Z7" s="898"/>
      <c r="AA7" s="898"/>
      <c r="AB7" s="898"/>
      <c r="AC7" s="892" t="s">
        <v>936</v>
      </c>
      <c r="AD7" s="899"/>
      <c r="AE7" s="899"/>
      <c r="AF7" s="899"/>
      <c r="AG7" s="899"/>
      <c r="AH7" s="899"/>
      <c r="AI7" s="899"/>
      <c r="AJ7" s="893"/>
      <c r="AK7" s="892" t="s">
        <v>937</v>
      </c>
      <c r="AL7" s="899"/>
      <c r="AM7" s="899"/>
      <c r="AN7" s="901"/>
      <c r="AO7" s="902"/>
      <c r="AP7" s="2"/>
      <c r="AW7" s="182"/>
    </row>
    <row r="8" spans="2:86" ht="12" customHeight="1" x14ac:dyDescent="0.15">
      <c r="B8" s="872"/>
      <c r="C8" s="877"/>
      <c r="D8" s="875"/>
      <c r="E8" s="875"/>
      <c r="F8" s="875"/>
      <c r="G8" s="875"/>
      <c r="H8" s="875"/>
      <c r="I8" s="875"/>
      <c r="J8" s="876"/>
      <c r="K8" s="898" t="s">
        <v>731</v>
      </c>
      <c r="L8" s="898" t="s">
        <v>560</v>
      </c>
      <c r="M8" s="898"/>
      <c r="N8" s="898" t="s">
        <v>561</v>
      </c>
      <c r="O8" s="898"/>
      <c r="P8" s="898" t="s">
        <v>938</v>
      </c>
      <c r="Q8" s="898"/>
      <c r="R8" s="898" t="s">
        <v>939</v>
      </c>
      <c r="S8" s="898"/>
      <c r="T8" s="898"/>
      <c r="U8" s="894"/>
      <c r="V8" s="895"/>
      <c r="W8" s="894"/>
      <c r="X8" s="895"/>
      <c r="Y8" s="886"/>
      <c r="Z8" s="898"/>
      <c r="AA8" s="898"/>
      <c r="AB8" s="898"/>
      <c r="AC8" s="896"/>
      <c r="AD8" s="900"/>
      <c r="AE8" s="900"/>
      <c r="AF8" s="900"/>
      <c r="AG8" s="900"/>
      <c r="AH8" s="900"/>
      <c r="AI8" s="900"/>
      <c r="AJ8" s="897"/>
      <c r="AK8" s="894"/>
      <c r="AL8" s="903"/>
      <c r="AM8" s="903"/>
      <c r="AN8" s="904"/>
      <c r="AO8" s="905"/>
      <c r="AP8" s="2"/>
    </row>
    <row r="9" spans="2:86" ht="12" customHeight="1" x14ac:dyDescent="0.15">
      <c r="B9" s="872"/>
      <c r="C9" s="877"/>
      <c r="D9" s="875"/>
      <c r="E9" s="875"/>
      <c r="F9" s="875"/>
      <c r="G9" s="875"/>
      <c r="H9" s="875"/>
      <c r="I9" s="875"/>
      <c r="J9" s="876"/>
      <c r="K9" s="898"/>
      <c r="L9" s="898"/>
      <c r="M9" s="898"/>
      <c r="N9" s="898"/>
      <c r="O9" s="898"/>
      <c r="P9" s="898"/>
      <c r="Q9" s="898"/>
      <c r="R9" s="898"/>
      <c r="S9" s="898"/>
      <c r="T9" s="898"/>
      <c r="U9" s="894"/>
      <c r="V9" s="895"/>
      <c r="W9" s="894"/>
      <c r="X9" s="895"/>
      <c r="Y9" s="886" t="s">
        <v>940</v>
      </c>
      <c r="Z9" s="898"/>
      <c r="AA9" s="898"/>
      <c r="AB9" s="898"/>
      <c r="AC9" s="898" t="s">
        <v>941</v>
      </c>
      <c r="AD9" s="898"/>
      <c r="AE9" s="898"/>
      <c r="AF9" s="898"/>
      <c r="AG9" s="898" t="s">
        <v>942</v>
      </c>
      <c r="AH9" s="898"/>
      <c r="AI9" s="898"/>
      <c r="AJ9" s="898"/>
      <c r="AK9" s="894"/>
      <c r="AL9" s="903"/>
      <c r="AM9" s="903"/>
      <c r="AN9" s="904"/>
      <c r="AO9" s="905"/>
      <c r="AP9" s="2"/>
    </row>
    <row r="10" spans="2:86" ht="12" customHeight="1" x14ac:dyDescent="0.15">
      <c r="B10" s="872"/>
      <c r="C10" s="877"/>
      <c r="D10" s="875"/>
      <c r="E10" s="875"/>
      <c r="F10" s="875"/>
      <c r="G10" s="875"/>
      <c r="H10" s="875"/>
      <c r="I10" s="875"/>
      <c r="J10" s="876"/>
      <c r="K10" s="898"/>
      <c r="L10" s="898"/>
      <c r="M10" s="898"/>
      <c r="N10" s="898"/>
      <c r="O10" s="898"/>
      <c r="P10" s="898"/>
      <c r="Q10" s="898"/>
      <c r="R10" s="898"/>
      <c r="S10" s="898"/>
      <c r="T10" s="898"/>
      <c r="U10" s="896"/>
      <c r="V10" s="897"/>
      <c r="W10" s="896"/>
      <c r="X10" s="897"/>
      <c r="Y10" s="183" t="s">
        <v>527</v>
      </c>
      <c r="Z10" s="184" t="s">
        <v>526</v>
      </c>
      <c r="AA10" s="184" t="s">
        <v>943</v>
      </c>
      <c r="AB10" s="184" t="s">
        <v>944</v>
      </c>
      <c r="AC10" s="184" t="s">
        <v>527</v>
      </c>
      <c r="AD10" s="184" t="s">
        <v>526</v>
      </c>
      <c r="AE10" s="184" t="s">
        <v>943</v>
      </c>
      <c r="AF10" s="184" t="s">
        <v>944</v>
      </c>
      <c r="AG10" s="184" t="s">
        <v>527</v>
      </c>
      <c r="AH10" s="184" t="s">
        <v>526</v>
      </c>
      <c r="AI10" s="184" t="s">
        <v>943</v>
      </c>
      <c r="AJ10" s="184" t="s">
        <v>944</v>
      </c>
      <c r="AK10" s="896"/>
      <c r="AL10" s="900"/>
      <c r="AM10" s="900"/>
      <c r="AN10" s="906"/>
      <c r="AO10" s="907"/>
      <c r="AP10" s="2"/>
    </row>
    <row r="11" spans="2:86" ht="12" customHeight="1" x14ac:dyDescent="0.15">
      <c r="B11" s="872"/>
      <c r="C11" s="877"/>
      <c r="D11" s="875"/>
      <c r="E11" s="875"/>
      <c r="F11" s="875"/>
      <c r="G11" s="875"/>
      <c r="H11" s="875"/>
      <c r="I11" s="875"/>
      <c r="J11" s="876"/>
      <c r="K11" s="185"/>
      <c r="L11" s="908"/>
      <c r="M11" s="910"/>
      <c r="N11" s="908"/>
      <c r="O11" s="910"/>
      <c r="P11" s="908"/>
      <c r="Q11" s="910"/>
      <c r="R11" s="606"/>
      <c r="S11" s="606"/>
      <c r="T11" s="606"/>
      <c r="U11" s="908"/>
      <c r="V11" s="910"/>
      <c r="W11" s="908"/>
      <c r="X11" s="910"/>
      <c r="Y11" s="186"/>
      <c r="Z11" s="187"/>
      <c r="AA11" s="187"/>
      <c r="AB11" s="187"/>
      <c r="AC11" s="188"/>
      <c r="AD11" s="188"/>
      <c r="AE11" s="188"/>
      <c r="AF11" s="188"/>
      <c r="AG11" s="188"/>
      <c r="AH11" s="188"/>
      <c r="AI11" s="188"/>
      <c r="AJ11" s="188"/>
      <c r="AK11" s="908"/>
      <c r="AL11" s="909"/>
      <c r="AM11" s="909"/>
      <c r="AN11" s="909"/>
      <c r="AO11" s="910"/>
      <c r="AP11" s="2"/>
      <c r="AQ11" s="189">
        <f>IF(P11="材質劣化",2,IF(P11="漏水",3,1))</f>
        <v>1</v>
      </c>
    </row>
    <row r="12" spans="2:86" ht="12" customHeight="1" x14ac:dyDescent="0.15">
      <c r="B12" s="872"/>
      <c r="C12" s="877"/>
      <c r="D12" s="875"/>
      <c r="E12" s="875"/>
      <c r="F12" s="875"/>
      <c r="G12" s="875"/>
      <c r="H12" s="875"/>
      <c r="I12" s="875"/>
      <c r="J12" s="876"/>
      <c r="K12" s="185"/>
      <c r="L12" s="908"/>
      <c r="M12" s="910"/>
      <c r="N12" s="908"/>
      <c r="O12" s="910"/>
      <c r="P12" s="908"/>
      <c r="Q12" s="910"/>
      <c r="R12" s="606"/>
      <c r="S12" s="606"/>
      <c r="T12" s="606"/>
      <c r="U12" s="908"/>
      <c r="V12" s="910"/>
      <c r="W12" s="908"/>
      <c r="X12" s="910"/>
      <c r="Y12" s="186"/>
      <c r="Z12" s="187"/>
      <c r="AA12" s="187"/>
      <c r="AB12" s="187"/>
      <c r="AC12" s="188"/>
      <c r="AD12" s="188"/>
      <c r="AE12" s="188"/>
      <c r="AF12" s="188"/>
      <c r="AG12" s="188"/>
      <c r="AH12" s="188"/>
      <c r="AI12" s="188"/>
      <c r="AJ12" s="188"/>
      <c r="AK12" s="908"/>
      <c r="AL12" s="909"/>
      <c r="AM12" s="909"/>
      <c r="AN12" s="909"/>
      <c r="AO12" s="910"/>
      <c r="AP12" s="2"/>
      <c r="AQ12" s="189">
        <f>IF(P12="材質劣化",2,IF(P12="漏水",3,1))</f>
        <v>1</v>
      </c>
    </row>
    <row r="13" spans="2:86" ht="12" customHeight="1" x14ac:dyDescent="0.15">
      <c r="B13" s="872"/>
      <c r="C13" s="877"/>
      <c r="D13" s="875"/>
      <c r="E13" s="875"/>
      <c r="F13" s="875"/>
      <c r="G13" s="875"/>
      <c r="H13" s="875"/>
      <c r="I13" s="875"/>
      <c r="J13" s="876"/>
      <c r="K13" s="185"/>
      <c r="L13" s="908"/>
      <c r="M13" s="910"/>
      <c r="N13" s="908"/>
      <c r="O13" s="910"/>
      <c r="P13" s="908"/>
      <c r="Q13" s="910"/>
      <c r="R13" s="604"/>
      <c r="S13" s="620"/>
      <c r="T13" s="605"/>
      <c r="U13" s="908"/>
      <c r="V13" s="910"/>
      <c r="W13" s="908"/>
      <c r="X13" s="910"/>
      <c r="Y13" s="186"/>
      <c r="Z13" s="187"/>
      <c r="AA13" s="187"/>
      <c r="AB13" s="187"/>
      <c r="AC13" s="188"/>
      <c r="AD13" s="188"/>
      <c r="AE13" s="188"/>
      <c r="AF13" s="188"/>
      <c r="AG13" s="188"/>
      <c r="AH13" s="188"/>
      <c r="AI13" s="188"/>
      <c r="AJ13" s="188"/>
      <c r="AK13" s="908"/>
      <c r="AL13" s="909"/>
      <c r="AM13" s="909"/>
      <c r="AN13" s="909"/>
      <c r="AO13" s="910"/>
      <c r="AP13" s="2"/>
      <c r="AQ13" s="189">
        <f t="shared" ref="AQ13:AQ34" si="2">IF(P13="材質劣化",2,IF(P13="漏水",3,1))</f>
        <v>1</v>
      </c>
    </row>
    <row r="14" spans="2:86" ht="12" customHeight="1" x14ac:dyDescent="0.15">
      <c r="B14" s="872"/>
      <c r="C14" s="877"/>
      <c r="D14" s="875"/>
      <c r="E14" s="875"/>
      <c r="F14" s="875"/>
      <c r="G14" s="875"/>
      <c r="H14" s="875"/>
      <c r="I14" s="875"/>
      <c r="J14" s="876"/>
      <c r="K14" s="185"/>
      <c r="L14" s="908"/>
      <c r="M14" s="910"/>
      <c r="N14" s="908"/>
      <c r="O14" s="910"/>
      <c r="P14" s="908"/>
      <c r="Q14" s="910"/>
      <c r="R14" s="604"/>
      <c r="S14" s="620"/>
      <c r="T14" s="605"/>
      <c r="U14" s="908"/>
      <c r="V14" s="910"/>
      <c r="W14" s="908"/>
      <c r="X14" s="910"/>
      <c r="Y14" s="186"/>
      <c r="Z14" s="187"/>
      <c r="AA14" s="187"/>
      <c r="AB14" s="187"/>
      <c r="AC14" s="188"/>
      <c r="AD14" s="188"/>
      <c r="AE14" s="188"/>
      <c r="AF14" s="188"/>
      <c r="AG14" s="188"/>
      <c r="AH14" s="188"/>
      <c r="AI14" s="188"/>
      <c r="AJ14" s="188"/>
      <c r="AK14" s="908"/>
      <c r="AL14" s="909"/>
      <c r="AM14" s="909"/>
      <c r="AN14" s="909"/>
      <c r="AO14" s="910"/>
      <c r="AP14" s="2"/>
      <c r="AQ14" s="189">
        <f t="shared" si="2"/>
        <v>1</v>
      </c>
    </row>
    <row r="15" spans="2:86" ht="12" customHeight="1" x14ac:dyDescent="0.15">
      <c r="B15" s="872"/>
      <c r="C15" s="877"/>
      <c r="D15" s="875"/>
      <c r="E15" s="875"/>
      <c r="F15" s="875"/>
      <c r="G15" s="875"/>
      <c r="H15" s="875"/>
      <c r="I15" s="875"/>
      <c r="J15" s="876"/>
      <c r="K15" s="185"/>
      <c r="L15" s="908"/>
      <c r="M15" s="910"/>
      <c r="N15" s="908"/>
      <c r="O15" s="910"/>
      <c r="P15" s="908"/>
      <c r="Q15" s="910"/>
      <c r="R15" s="604"/>
      <c r="S15" s="620"/>
      <c r="T15" s="605"/>
      <c r="U15" s="908"/>
      <c r="V15" s="910"/>
      <c r="W15" s="908"/>
      <c r="X15" s="910"/>
      <c r="Y15" s="186"/>
      <c r="Z15" s="187"/>
      <c r="AA15" s="187"/>
      <c r="AB15" s="187"/>
      <c r="AC15" s="188"/>
      <c r="AD15" s="188"/>
      <c r="AE15" s="188"/>
      <c r="AF15" s="188"/>
      <c r="AG15" s="188"/>
      <c r="AH15" s="188"/>
      <c r="AI15" s="188"/>
      <c r="AJ15" s="188"/>
      <c r="AK15" s="908"/>
      <c r="AL15" s="909"/>
      <c r="AM15" s="909"/>
      <c r="AN15" s="909"/>
      <c r="AO15" s="910"/>
      <c r="AP15" s="2"/>
      <c r="AQ15" s="189">
        <f t="shared" si="2"/>
        <v>1</v>
      </c>
    </row>
    <row r="16" spans="2:86" ht="12" customHeight="1" x14ac:dyDescent="0.15">
      <c r="B16" s="872"/>
      <c r="C16" s="877"/>
      <c r="D16" s="875"/>
      <c r="E16" s="875"/>
      <c r="F16" s="875"/>
      <c r="G16" s="875"/>
      <c r="H16" s="875"/>
      <c r="I16" s="875"/>
      <c r="J16" s="876"/>
      <c r="K16" s="185"/>
      <c r="L16" s="908"/>
      <c r="M16" s="910"/>
      <c r="N16" s="908"/>
      <c r="O16" s="910"/>
      <c r="P16" s="908"/>
      <c r="Q16" s="910"/>
      <c r="R16" s="604"/>
      <c r="S16" s="620"/>
      <c r="T16" s="605"/>
      <c r="U16" s="908"/>
      <c r="V16" s="910"/>
      <c r="W16" s="908"/>
      <c r="X16" s="910"/>
      <c r="Y16" s="186"/>
      <c r="Z16" s="187"/>
      <c r="AA16" s="187"/>
      <c r="AB16" s="187"/>
      <c r="AC16" s="188"/>
      <c r="AD16" s="188"/>
      <c r="AE16" s="188"/>
      <c r="AF16" s="188"/>
      <c r="AG16" s="188"/>
      <c r="AH16" s="188"/>
      <c r="AI16" s="188"/>
      <c r="AJ16" s="188"/>
      <c r="AK16" s="908"/>
      <c r="AL16" s="909"/>
      <c r="AM16" s="909"/>
      <c r="AN16" s="909"/>
      <c r="AO16" s="910"/>
      <c r="AP16" s="2"/>
      <c r="AQ16" s="189">
        <f t="shared" si="2"/>
        <v>1</v>
      </c>
    </row>
    <row r="17" spans="2:46" ht="12" customHeight="1" x14ac:dyDescent="0.15">
      <c r="B17" s="872"/>
      <c r="C17" s="877"/>
      <c r="D17" s="875"/>
      <c r="E17" s="875"/>
      <c r="F17" s="875"/>
      <c r="G17" s="875"/>
      <c r="H17" s="875"/>
      <c r="I17" s="875"/>
      <c r="J17" s="876"/>
      <c r="K17" s="185"/>
      <c r="L17" s="908"/>
      <c r="M17" s="910"/>
      <c r="N17" s="908"/>
      <c r="O17" s="910"/>
      <c r="P17" s="908"/>
      <c r="Q17" s="910"/>
      <c r="R17" s="604"/>
      <c r="S17" s="620"/>
      <c r="T17" s="605"/>
      <c r="U17" s="908"/>
      <c r="V17" s="910"/>
      <c r="W17" s="908"/>
      <c r="X17" s="910"/>
      <c r="Y17" s="186"/>
      <c r="Z17" s="187"/>
      <c r="AA17" s="187"/>
      <c r="AB17" s="187"/>
      <c r="AC17" s="188"/>
      <c r="AD17" s="188"/>
      <c r="AE17" s="188"/>
      <c r="AF17" s="188"/>
      <c r="AG17" s="188"/>
      <c r="AH17" s="188"/>
      <c r="AI17" s="188"/>
      <c r="AJ17" s="188"/>
      <c r="AK17" s="908"/>
      <c r="AL17" s="909"/>
      <c r="AM17" s="909"/>
      <c r="AN17" s="909"/>
      <c r="AO17" s="910"/>
      <c r="AP17" s="2"/>
      <c r="AQ17" s="189">
        <f t="shared" si="2"/>
        <v>1</v>
      </c>
    </row>
    <row r="18" spans="2:46" ht="12" customHeight="1" x14ac:dyDescent="0.15">
      <c r="B18" s="872"/>
      <c r="C18" s="877"/>
      <c r="D18" s="875"/>
      <c r="E18" s="875"/>
      <c r="F18" s="875"/>
      <c r="G18" s="875"/>
      <c r="H18" s="875"/>
      <c r="I18" s="875"/>
      <c r="J18" s="876"/>
      <c r="K18" s="185"/>
      <c r="L18" s="908"/>
      <c r="M18" s="910"/>
      <c r="N18" s="908"/>
      <c r="O18" s="910"/>
      <c r="P18" s="908"/>
      <c r="Q18" s="910"/>
      <c r="R18" s="604"/>
      <c r="S18" s="620"/>
      <c r="T18" s="605"/>
      <c r="U18" s="908"/>
      <c r="V18" s="910"/>
      <c r="W18" s="908"/>
      <c r="X18" s="910"/>
      <c r="Y18" s="186"/>
      <c r="Z18" s="187"/>
      <c r="AA18" s="187"/>
      <c r="AB18" s="187"/>
      <c r="AC18" s="188"/>
      <c r="AD18" s="188"/>
      <c r="AE18" s="188"/>
      <c r="AF18" s="188"/>
      <c r="AG18" s="188"/>
      <c r="AH18" s="188"/>
      <c r="AI18" s="188"/>
      <c r="AJ18" s="188"/>
      <c r="AK18" s="908"/>
      <c r="AL18" s="909"/>
      <c r="AM18" s="909"/>
      <c r="AN18" s="909"/>
      <c r="AO18" s="910"/>
      <c r="AP18" s="2"/>
      <c r="AQ18" s="189">
        <f t="shared" si="2"/>
        <v>1</v>
      </c>
    </row>
    <row r="19" spans="2:46" ht="12" customHeight="1" x14ac:dyDescent="0.15">
      <c r="B19" s="872"/>
      <c r="C19" s="877"/>
      <c r="D19" s="875"/>
      <c r="E19" s="875"/>
      <c r="F19" s="875"/>
      <c r="G19" s="875"/>
      <c r="H19" s="875"/>
      <c r="I19" s="875"/>
      <c r="J19" s="876"/>
      <c r="K19" s="185"/>
      <c r="L19" s="908"/>
      <c r="M19" s="910"/>
      <c r="N19" s="908"/>
      <c r="O19" s="910"/>
      <c r="P19" s="908"/>
      <c r="Q19" s="910"/>
      <c r="R19" s="604"/>
      <c r="S19" s="620"/>
      <c r="T19" s="605"/>
      <c r="U19" s="908"/>
      <c r="V19" s="910"/>
      <c r="W19" s="908"/>
      <c r="X19" s="910"/>
      <c r="Y19" s="186"/>
      <c r="Z19" s="187"/>
      <c r="AA19" s="187"/>
      <c r="AB19" s="187"/>
      <c r="AC19" s="188"/>
      <c r="AD19" s="188"/>
      <c r="AE19" s="188"/>
      <c r="AF19" s="188"/>
      <c r="AG19" s="188"/>
      <c r="AH19" s="188"/>
      <c r="AI19" s="188"/>
      <c r="AJ19" s="188"/>
      <c r="AK19" s="908"/>
      <c r="AL19" s="909"/>
      <c r="AM19" s="909"/>
      <c r="AN19" s="909"/>
      <c r="AO19" s="910"/>
      <c r="AP19" s="2"/>
      <c r="AQ19" s="189">
        <f t="shared" si="2"/>
        <v>1</v>
      </c>
    </row>
    <row r="20" spans="2:46" ht="12" customHeight="1" x14ac:dyDescent="0.15">
      <c r="B20" s="872"/>
      <c r="C20" s="877"/>
      <c r="D20" s="875"/>
      <c r="E20" s="875"/>
      <c r="F20" s="875"/>
      <c r="G20" s="875"/>
      <c r="H20" s="875"/>
      <c r="I20" s="875"/>
      <c r="J20" s="876"/>
      <c r="K20" s="185"/>
      <c r="L20" s="908"/>
      <c r="M20" s="910"/>
      <c r="N20" s="908"/>
      <c r="O20" s="910"/>
      <c r="P20" s="908"/>
      <c r="Q20" s="910"/>
      <c r="R20" s="604"/>
      <c r="S20" s="620"/>
      <c r="T20" s="605"/>
      <c r="U20" s="908"/>
      <c r="V20" s="910"/>
      <c r="W20" s="908"/>
      <c r="X20" s="910"/>
      <c r="Y20" s="186"/>
      <c r="Z20" s="187"/>
      <c r="AA20" s="187"/>
      <c r="AB20" s="187"/>
      <c r="AC20" s="188"/>
      <c r="AD20" s="188"/>
      <c r="AE20" s="188"/>
      <c r="AF20" s="188"/>
      <c r="AG20" s="188"/>
      <c r="AH20" s="188"/>
      <c r="AI20" s="188"/>
      <c r="AJ20" s="188"/>
      <c r="AK20" s="908"/>
      <c r="AL20" s="909"/>
      <c r="AM20" s="909"/>
      <c r="AN20" s="909"/>
      <c r="AO20" s="910"/>
      <c r="AP20" s="2"/>
      <c r="AQ20" s="189">
        <f t="shared" si="2"/>
        <v>1</v>
      </c>
    </row>
    <row r="21" spans="2:46" ht="12" customHeight="1" x14ac:dyDescent="0.15">
      <c r="B21" s="872"/>
      <c r="C21" s="877"/>
      <c r="D21" s="875"/>
      <c r="E21" s="875"/>
      <c r="F21" s="875"/>
      <c r="G21" s="875"/>
      <c r="H21" s="875"/>
      <c r="I21" s="875"/>
      <c r="J21" s="876"/>
      <c r="K21" s="185"/>
      <c r="L21" s="908"/>
      <c r="M21" s="910"/>
      <c r="N21" s="908"/>
      <c r="O21" s="910"/>
      <c r="P21" s="908"/>
      <c r="Q21" s="910"/>
      <c r="R21" s="604"/>
      <c r="S21" s="620"/>
      <c r="T21" s="605"/>
      <c r="U21" s="908"/>
      <c r="V21" s="910"/>
      <c r="W21" s="908"/>
      <c r="X21" s="910"/>
      <c r="Y21" s="186"/>
      <c r="Z21" s="187"/>
      <c r="AA21" s="187"/>
      <c r="AB21" s="187"/>
      <c r="AC21" s="188"/>
      <c r="AD21" s="188"/>
      <c r="AE21" s="188"/>
      <c r="AF21" s="188"/>
      <c r="AG21" s="188"/>
      <c r="AH21" s="188"/>
      <c r="AI21" s="188"/>
      <c r="AJ21" s="188"/>
      <c r="AK21" s="908"/>
      <c r="AL21" s="909"/>
      <c r="AM21" s="909"/>
      <c r="AN21" s="909"/>
      <c r="AO21" s="910"/>
      <c r="AP21" s="2"/>
      <c r="AQ21" s="189">
        <f>IF(P21="材質劣化",2,IF(P21="漏水",3,1))</f>
        <v>1</v>
      </c>
    </row>
    <row r="22" spans="2:46" ht="12" customHeight="1" x14ac:dyDescent="0.15">
      <c r="B22" s="872"/>
      <c r="C22" s="877"/>
      <c r="D22" s="875"/>
      <c r="E22" s="875"/>
      <c r="F22" s="875"/>
      <c r="G22" s="875"/>
      <c r="H22" s="875"/>
      <c r="I22" s="875"/>
      <c r="J22" s="876"/>
      <c r="K22" s="185"/>
      <c r="L22" s="908"/>
      <c r="M22" s="910"/>
      <c r="N22" s="908"/>
      <c r="O22" s="910"/>
      <c r="P22" s="908"/>
      <c r="Q22" s="910"/>
      <c r="R22" s="604"/>
      <c r="S22" s="620"/>
      <c r="T22" s="605"/>
      <c r="U22" s="908"/>
      <c r="V22" s="910"/>
      <c r="W22" s="908"/>
      <c r="X22" s="910"/>
      <c r="Y22" s="186"/>
      <c r="Z22" s="187"/>
      <c r="AA22" s="187"/>
      <c r="AB22" s="187"/>
      <c r="AC22" s="188"/>
      <c r="AD22" s="188"/>
      <c r="AE22" s="188"/>
      <c r="AF22" s="188"/>
      <c r="AG22" s="188"/>
      <c r="AH22" s="188"/>
      <c r="AI22" s="188"/>
      <c r="AJ22" s="188"/>
      <c r="AK22" s="908"/>
      <c r="AL22" s="909"/>
      <c r="AM22" s="909"/>
      <c r="AN22" s="909"/>
      <c r="AO22" s="910"/>
      <c r="AP22" s="2"/>
      <c r="AQ22" s="189">
        <f t="shared" si="2"/>
        <v>1</v>
      </c>
    </row>
    <row r="23" spans="2:46" ht="12" customHeight="1" x14ac:dyDescent="0.15">
      <c r="B23" s="872"/>
      <c r="C23" s="877"/>
      <c r="D23" s="875"/>
      <c r="E23" s="875"/>
      <c r="F23" s="875"/>
      <c r="G23" s="875"/>
      <c r="H23" s="875"/>
      <c r="I23" s="875"/>
      <c r="J23" s="876"/>
      <c r="K23" s="185"/>
      <c r="L23" s="908"/>
      <c r="M23" s="910"/>
      <c r="N23" s="908"/>
      <c r="O23" s="910"/>
      <c r="P23" s="908"/>
      <c r="Q23" s="910"/>
      <c r="R23" s="604"/>
      <c r="S23" s="620"/>
      <c r="T23" s="605"/>
      <c r="U23" s="908"/>
      <c r="V23" s="910"/>
      <c r="W23" s="908"/>
      <c r="X23" s="910"/>
      <c r="Y23" s="186"/>
      <c r="Z23" s="187"/>
      <c r="AA23" s="187"/>
      <c r="AB23" s="187"/>
      <c r="AC23" s="188"/>
      <c r="AD23" s="188"/>
      <c r="AE23" s="188"/>
      <c r="AF23" s="188"/>
      <c r="AG23" s="188"/>
      <c r="AH23" s="188"/>
      <c r="AI23" s="188"/>
      <c r="AJ23" s="188"/>
      <c r="AK23" s="908"/>
      <c r="AL23" s="909"/>
      <c r="AM23" s="909"/>
      <c r="AN23" s="909"/>
      <c r="AO23" s="910"/>
      <c r="AP23" s="2"/>
      <c r="AQ23" s="189">
        <f t="shared" si="2"/>
        <v>1</v>
      </c>
    </row>
    <row r="24" spans="2:46" ht="12" customHeight="1" x14ac:dyDescent="0.15">
      <c r="B24" s="872"/>
      <c r="C24" s="877"/>
      <c r="D24" s="875"/>
      <c r="E24" s="875"/>
      <c r="F24" s="875"/>
      <c r="G24" s="875"/>
      <c r="H24" s="875"/>
      <c r="I24" s="875"/>
      <c r="J24" s="876"/>
      <c r="K24" s="185"/>
      <c r="L24" s="908"/>
      <c r="M24" s="910"/>
      <c r="N24" s="908"/>
      <c r="O24" s="910"/>
      <c r="P24" s="908"/>
      <c r="Q24" s="910"/>
      <c r="R24" s="604"/>
      <c r="S24" s="620"/>
      <c r="T24" s="605"/>
      <c r="U24" s="908"/>
      <c r="V24" s="910"/>
      <c r="W24" s="908"/>
      <c r="X24" s="910"/>
      <c r="Y24" s="186"/>
      <c r="Z24" s="187"/>
      <c r="AA24" s="187"/>
      <c r="AB24" s="187"/>
      <c r="AC24" s="188"/>
      <c r="AD24" s="188"/>
      <c r="AE24" s="188"/>
      <c r="AF24" s="188"/>
      <c r="AG24" s="188"/>
      <c r="AH24" s="188"/>
      <c r="AI24" s="188"/>
      <c r="AJ24" s="188"/>
      <c r="AK24" s="908"/>
      <c r="AL24" s="909"/>
      <c r="AM24" s="909"/>
      <c r="AN24" s="909"/>
      <c r="AO24" s="910"/>
      <c r="AP24" s="2"/>
      <c r="AQ24" s="189">
        <f t="shared" si="2"/>
        <v>1</v>
      </c>
    </row>
    <row r="25" spans="2:46" ht="12" customHeight="1" x14ac:dyDescent="0.15">
      <c r="B25" s="872"/>
      <c r="C25" s="877"/>
      <c r="D25" s="875"/>
      <c r="E25" s="875"/>
      <c r="F25" s="875"/>
      <c r="G25" s="875"/>
      <c r="H25" s="875"/>
      <c r="I25" s="875"/>
      <c r="J25" s="876"/>
      <c r="K25" s="185"/>
      <c r="L25" s="908"/>
      <c r="M25" s="910"/>
      <c r="N25" s="908"/>
      <c r="O25" s="910"/>
      <c r="P25" s="908"/>
      <c r="Q25" s="910"/>
      <c r="R25" s="604"/>
      <c r="S25" s="620"/>
      <c r="T25" s="605"/>
      <c r="U25" s="908"/>
      <c r="V25" s="910"/>
      <c r="W25" s="908"/>
      <c r="X25" s="910"/>
      <c r="Y25" s="186"/>
      <c r="Z25" s="187"/>
      <c r="AA25" s="187"/>
      <c r="AB25" s="187"/>
      <c r="AC25" s="188"/>
      <c r="AD25" s="188"/>
      <c r="AE25" s="188"/>
      <c r="AF25" s="188"/>
      <c r="AG25" s="188"/>
      <c r="AH25" s="188"/>
      <c r="AI25" s="188"/>
      <c r="AJ25" s="188"/>
      <c r="AK25" s="908"/>
      <c r="AL25" s="909"/>
      <c r="AM25" s="909"/>
      <c r="AN25" s="909"/>
      <c r="AO25" s="910"/>
      <c r="AP25" s="2"/>
      <c r="AQ25" s="189">
        <f t="shared" si="2"/>
        <v>1</v>
      </c>
    </row>
    <row r="26" spans="2:46" ht="12" customHeight="1" x14ac:dyDescent="0.15">
      <c r="B26" s="872"/>
      <c r="C26" s="877"/>
      <c r="D26" s="875"/>
      <c r="E26" s="875"/>
      <c r="F26" s="875"/>
      <c r="G26" s="875"/>
      <c r="H26" s="875"/>
      <c r="I26" s="875"/>
      <c r="J26" s="876"/>
      <c r="K26" s="185"/>
      <c r="L26" s="908"/>
      <c r="M26" s="910"/>
      <c r="N26" s="908"/>
      <c r="O26" s="910"/>
      <c r="P26" s="908"/>
      <c r="Q26" s="910"/>
      <c r="R26" s="604"/>
      <c r="S26" s="620"/>
      <c r="T26" s="605"/>
      <c r="U26" s="908"/>
      <c r="V26" s="910"/>
      <c r="W26" s="908"/>
      <c r="X26" s="910"/>
      <c r="Y26" s="186"/>
      <c r="Z26" s="187"/>
      <c r="AA26" s="187"/>
      <c r="AB26" s="187"/>
      <c r="AC26" s="188"/>
      <c r="AD26" s="188"/>
      <c r="AE26" s="188"/>
      <c r="AF26" s="188"/>
      <c r="AG26" s="188"/>
      <c r="AH26" s="188"/>
      <c r="AI26" s="188"/>
      <c r="AJ26" s="188"/>
      <c r="AK26" s="908"/>
      <c r="AL26" s="909"/>
      <c r="AM26" s="909"/>
      <c r="AN26" s="909"/>
      <c r="AO26" s="910"/>
      <c r="AP26" s="2"/>
      <c r="AQ26" s="189">
        <f t="shared" si="2"/>
        <v>1</v>
      </c>
    </row>
    <row r="27" spans="2:46" ht="12" customHeight="1" x14ac:dyDescent="0.15">
      <c r="B27" s="872"/>
      <c r="C27" s="877"/>
      <c r="D27" s="875"/>
      <c r="E27" s="875"/>
      <c r="F27" s="875"/>
      <c r="G27" s="875"/>
      <c r="H27" s="875"/>
      <c r="I27" s="875"/>
      <c r="J27" s="876"/>
      <c r="K27" s="185"/>
      <c r="L27" s="908"/>
      <c r="M27" s="910"/>
      <c r="N27" s="908"/>
      <c r="O27" s="910"/>
      <c r="P27" s="908"/>
      <c r="Q27" s="910"/>
      <c r="R27" s="604"/>
      <c r="S27" s="620"/>
      <c r="T27" s="605"/>
      <c r="U27" s="908"/>
      <c r="V27" s="910"/>
      <c r="W27" s="908"/>
      <c r="X27" s="910"/>
      <c r="Y27" s="186"/>
      <c r="Z27" s="187"/>
      <c r="AA27" s="187"/>
      <c r="AB27" s="187"/>
      <c r="AC27" s="188"/>
      <c r="AD27" s="188"/>
      <c r="AE27" s="188"/>
      <c r="AF27" s="188"/>
      <c r="AG27" s="188"/>
      <c r="AH27" s="188"/>
      <c r="AI27" s="188"/>
      <c r="AJ27" s="188"/>
      <c r="AK27" s="908"/>
      <c r="AL27" s="909"/>
      <c r="AM27" s="909"/>
      <c r="AN27" s="909"/>
      <c r="AO27" s="910"/>
      <c r="AP27" s="2"/>
      <c r="AQ27" s="189">
        <f t="shared" si="2"/>
        <v>1</v>
      </c>
    </row>
    <row r="28" spans="2:46" ht="12" customHeight="1" x14ac:dyDescent="0.15">
      <c r="B28" s="872"/>
      <c r="C28" s="877"/>
      <c r="D28" s="875"/>
      <c r="E28" s="875"/>
      <c r="F28" s="875"/>
      <c r="G28" s="875"/>
      <c r="H28" s="875"/>
      <c r="I28" s="875"/>
      <c r="J28" s="876"/>
      <c r="K28" s="185"/>
      <c r="L28" s="908"/>
      <c r="M28" s="910"/>
      <c r="N28" s="908"/>
      <c r="O28" s="910"/>
      <c r="P28" s="908"/>
      <c r="Q28" s="910"/>
      <c r="R28" s="604"/>
      <c r="S28" s="620"/>
      <c r="T28" s="605"/>
      <c r="U28" s="908"/>
      <c r="V28" s="910"/>
      <c r="W28" s="908"/>
      <c r="X28" s="910"/>
      <c r="Y28" s="186"/>
      <c r="Z28" s="187"/>
      <c r="AA28" s="187"/>
      <c r="AB28" s="187"/>
      <c r="AC28" s="188"/>
      <c r="AD28" s="188"/>
      <c r="AE28" s="188"/>
      <c r="AF28" s="188"/>
      <c r="AG28" s="188"/>
      <c r="AH28" s="188"/>
      <c r="AI28" s="188"/>
      <c r="AJ28" s="188"/>
      <c r="AK28" s="908"/>
      <c r="AL28" s="909"/>
      <c r="AM28" s="909"/>
      <c r="AN28" s="909"/>
      <c r="AO28" s="910"/>
      <c r="AP28" s="2"/>
      <c r="AQ28" s="189">
        <f t="shared" si="2"/>
        <v>1</v>
      </c>
    </row>
    <row r="29" spans="2:46" ht="12" customHeight="1" x14ac:dyDescent="0.15">
      <c r="B29" s="872"/>
      <c r="C29" s="877"/>
      <c r="D29" s="875"/>
      <c r="E29" s="875"/>
      <c r="F29" s="875"/>
      <c r="G29" s="875"/>
      <c r="H29" s="875"/>
      <c r="I29" s="875"/>
      <c r="J29" s="876"/>
      <c r="K29" s="185"/>
      <c r="L29" s="908"/>
      <c r="M29" s="910"/>
      <c r="N29" s="908"/>
      <c r="O29" s="910"/>
      <c r="P29" s="908"/>
      <c r="Q29" s="910"/>
      <c r="R29" s="604"/>
      <c r="S29" s="620"/>
      <c r="T29" s="605"/>
      <c r="U29" s="908"/>
      <c r="V29" s="910"/>
      <c r="W29" s="908"/>
      <c r="X29" s="910"/>
      <c r="Y29" s="186"/>
      <c r="Z29" s="187"/>
      <c r="AA29" s="187"/>
      <c r="AB29" s="187"/>
      <c r="AC29" s="188"/>
      <c r="AD29" s="188"/>
      <c r="AE29" s="188"/>
      <c r="AF29" s="188"/>
      <c r="AG29" s="188"/>
      <c r="AH29" s="188"/>
      <c r="AI29" s="188"/>
      <c r="AJ29" s="188"/>
      <c r="AK29" s="908"/>
      <c r="AL29" s="909"/>
      <c r="AM29" s="909"/>
      <c r="AN29" s="909"/>
      <c r="AO29" s="910"/>
      <c r="AP29" s="2"/>
      <c r="AQ29" s="189">
        <f t="shared" si="2"/>
        <v>1</v>
      </c>
    </row>
    <row r="30" spans="2:46" ht="12" customHeight="1" x14ac:dyDescent="0.15">
      <c r="B30" s="872"/>
      <c r="C30" s="877"/>
      <c r="D30" s="875"/>
      <c r="E30" s="875"/>
      <c r="F30" s="875"/>
      <c r="G30" s="875"/>
      <c r="H30" s="875"/>
      <c r="I30" s="875"/>
      <c r="J30" s="876"/>
      <c r="K30" s="185"/>
      <c r="L30" s="908"/>
      <c r="M30" s="910"/>
      <c r="N30" s="908"/>
      <c r="O30" s="910"/>
      <c r="P30" s="908"/>
      <c r="Q30" s="910"/>
      <c r="R30" s="604"/>
      <c r="S30" s="620"/>
      <c r="T30" s="605"/>
      <c r="U30" s="908"/>
      <c r="V30" s="910"/>
      <c r="W30" s="908"/>
      <c r="X30" s="910"/>
      <c r="Y30" s="186"/>
      <c r="Z30" s="187"/>
      <c r="AA30" s="187"/>
      <c r="AB30" s="187"/>
      <c r="AC30" s="188"/>
      <c r="AD30" s="188"/>
      <c r="AE30" s="188"/>
      <c r="AF30" s="188"/>
      <c r="AG30" s="188"/>
      <c r="AH30" s="188"/>
      <c r="AI30" s="188"/>
      <c r="AJ30" s="188"/>
      <c r="AK30" s="908"/>
      <c r="AL30" s="909"/>
      <c r="AM30" s="909"/>
      <c r="AN30" s="909"/>
      <c r="AO30" s="910"/>
      <c r="AP30" s="2"/>
      <c r="AQ30" s="189">
        <f t="shared" si="2"/>
        <v>1</v>
      </c>
    </row>
    <row r="31" spans="2:46" ht="12" customHeight="1" x14ac:dyDescent="0.15">
      <c r="B31" s="872"/>
      <c r="C31" s="877"/>
      <c r="D31" s="875"/>
      <c r="E31" s="875"/>
      <c r="F31" s="875"/>
      <c r="G31" s="875"/>
      <c r="H31" s="875"/>
      <c r="I31" s="875"/>
      <c r="J31" s="876"/>
      <c r="K31" s="185"/>
      <c r="L31" s="908"/>
      <c r="M31" s="910"/>
      <c r="N31" s="908"/>
      <c r="O31" s="910"/>
      <c r="P31" s="908"/>
      <c r="Q31" s="910"/>
      <c r="R31" s="604"/>
      <c r="S31" s="620"/>
      <c r="T31" s="605"/>
      <c r="U31" s="908"/>
      <c r="V31" s="910"/>
      <c r="W31" s="908"/>
      <c r="X31" s="910"/>
      <c r="Y31" s="186"/>
      <c r="Z31" s="187"/>
      <c r="AA31" s="187"/>
      <c r="AB31" s="187"/>
      <c r="AC31" s="188"/>
      <c r="AD31" s="188"/>
      <c r="AE31" s="188"/>
      <c r="AF31" s="188"/>
      <c r="AG31" s="188"/>
      <c r="AH31" s="188"/>
      <c r="AI31" s="188"/>
      <c r="AJ31" s="188"/>
      <c r="AK31" s="908"/>
      <c r="AL31" s="909"/>
      <c r="AM31" s="909"/>
      <c r="AN31" s="909"/>
      <c r="AO31" s="910"/>
      <c r="AP31" s="2"/>
      <c r="AQ31" s="189">
        <f t="shared" si="2"/>
        <v>1</v>
      </c>
    </row>
    <row r="32" spans="2:46" ht="12" customHeight="1" x14ac:dyDescent="0.15">
      <c r="B32" s="872"/>
      <c r="C32" s="877"/>
      <c r="D32" s="875"/>
      <c r="E32" s="875"/>
      <c r="F32" s="875"/>
      <c r="G32" s="875"/>
      <c r="H32" s="875"/>
      <c r="I32" s="875"/>
      <c r="J32" s="876"/>
      <c r="K32" s="185"/>
      <c r="L32" s="908"/>
      <c r="M32" s="910"/>
      <c r="N32" s="908"/>
      <c r="O32" s="910"/>
      <c r="P32" s="908"/>
      <c r="Q32" s="910"/>
      <c r="R32" s="604"/>
      <c r="S32" s="620"/>
      <c r="T32" s="605"/>
      <c r="U32" s="908"/>
      <c r="V32" s="910"/>
      <c r="W32" s="908"/>
      <c r="X32" s="910"/>
      <c r="Y32" s="186"/>
      <c r="Z32" s="187"/>
      <c r="AA32" s="187"/>
      <c r="AB32" s="187"/>
      <c r="AC32" s="188"/>
      <c r="AD32" s="188"/>
      <c r="AE32" s="188"/>
      <c r="AF32" s="188"/>
      <c r="AG32" s="188"/>
      <c r="AH32" s="188"/>
      <c r="AI32" s="188"/>
      <c r="AJ32" s="188"/>
      <c r="AK32" s="908"/>
      <c r="AL32" s="909"/>
      <c r="AM32" s="909"/>
      <c r="AN32" s="909"/>
      <c r="AO32" s="910"/>
      <c r="AP32" s="2"/>
      <c r="AQ32" s="189">
        <f t="shared" si="2"/>
        <v>1</v>
      </c>
      <c r="AS32" s="856"/>
      <c r="AT32" s="856"/>
    </row>
    <row r="33" spans="2:86" ht="12" customHeight="1" x14ac:dyDescent="0.15">
      <c r="B33" s="872"/>
      <c r="C33" s="877"/>
      <c r="D33" s="875"/>
      <c r="E33" s="875"/>
      <c r="F33" s="875"/>
      <c r="G33" s="875"/>
      <c r="H33" s="875"/>
      <c r="I33" s="875"/>
      <c r="J33" s="876"/>
      <c r="K33" s="185"/>
      <c r="L33" s="908"/>
      <c r="M33" s="910"/>
      <c r="N33" s="908"/>
      <c r="O33" s="910"/>
      <c r="P33" s="908"/>
      <c r="Q33" s="910"/>
      <c r="R33" s="604"/>
      <c r="S33" s="620"/>
      <c r="T33" s="605"/>
      <c r="U33" s="908"/>
      <c r="V33" s="910"/>
      <c r="W33" s="908"/>
      <c r="X33" s="910"/>
      <c r="Y33" s="186"/>
      <c r="Z33" s="187"/>
      <c r="AA33" s="187"/>
      <c r="AB33" s="187"/>
      <c r="AC33" s="188"/>
      <c r="AD33" s="188"/>
      <c r="AE33" s="188"/>
      <c r="AF33" s="188"/>
      <c r="AG33" s="188"/>
      <c r="AH33" s="188"/>
      <c r="AI33" s="188"/>
      <c r="AJ33" s="188"/>
      <c r="AK33" s="908"/>
      <c r="AL33" s="909"/>
      <c r="AM33" s="909"/>
      <c r="AN33" s="909"/>
      <c r="AO33" s="910"/>
      <c r="AP33" s="2"/>
      <c r="AQ33" s="189">
        <f t="shared" si="2"/>
        <v>1</v>
      </c>
      <c r="AS33" s="911"/>
      <c r="AT33" s="911"/>
    </row>
    <row r="34" spans="2:86" ht="12" customHeight="1" x14ac:dyDescent="0.15">
      <c r="B34" s="872"/>
      <c r="C34" s="877"/>
      <c r="D34" s="875"/>
      <c r="E34" s="875"/>
      <c r="F34" s="875"/>
      <c r="G34" s="875"/>
      <c r="H34" s="875"/>
      <c r="I34" s="875"/>
      <c r="J34" s="876"/>
      <c r="K34" s="185"/>
      <c r="L34" s="908"/>
      <c r="M34" s="910"/>
      <c r="N34" s="908"/>
      <c r="O34" s="910"/>
      <c r="P34" s="908"/>
      <c r="Q34" s="910"/>
      <c r="R34" s="604"/>
      <c r="S34" s="620"/>
      <c r="T34" s="605"/>
      <c r="U34" s="908"/>
      <c r="V34" s="910"/>
      <c r="W34" s="908"/>
      <c r="X34" s="910"/>
      <c r="Y34" s="186"/>
      <c r="Z34" s="187"/>
      <c r="AA34" s="187"/>
      <c r="AB34" s="187"/>
      <c r="AC34" s="188"/>
      <c r="AD34" s="188"/>
      <c r="AE34" s="188"/>
      <c r="AF34" s="188"/>
      <c r="AG34" s="188"/>
      <c r="AH34" s="188"/>
      <c r="AI34" s="188"/>
      <c r="AJ34" s="188"/>
      <c r="AK34" s="908"/>
      <c r="AL34" s="909"/>
      <c r="AM34" s="909"/>
      <c r="AN34" s="909"/>
      <c r="AO34" s="910"/>
      <c r="AP34" s="2"/>
      <c r="AQ34" s="189">
        <f t="shared" si="2"/>
        <v>1</v>
      </c>
      <c r="AS34" s="912"/>
      <c r="AT34" s="912"/>
    </row>
    <row r="35" spans="2:86" ht="12" customHeight="1" x14ac:dyDescent="0.15">
      <c r="B35" s="872"/>
      <c r="C35" s="877"/>
      <c r="D35" s="875"/>
      <c r="E35" s="875"/>
      <c r="F35" s="875"/>
      <c r="G35" s="875"/>
      <c r="H35" s="875"/>
      <c r="I35" s="875"/>
      <c r="J35" s="876"/>
      <c r="K35" s="913" t="s">
        <v>945</v>
      </c>
      <c r="L35" s="898" t="s">
        <v>946</v>
      </c>
      <c r="M35" s="898"/>
      <c r="N35" s="898"/>
      <c r="O35" s="898"/>
      <c r="P35" s="898"/>
      <c r="Q35" s="898"/>
      <c r="R35" s="898"/>
      <c r="S35" s="898"/>
      <c r="T35" s="898"/>
      <c r="U35" s="898"/>
      <c r="V35" s="898"/>
      <c r="W35" s="898"/>
      <c r="X35" s="898"/>
      <c r="Y35" s="884" t="s">
        <v>947</v>
      </c>
      <c r="Z35" s="885"/>
      <c r="AA35" s="885"/>
      <c r="AB35" s="886"/>
      <c r="AC35" s="190">
        <f t="shared" ref="AC35:AJ35" si="3">SUM(AC11:AC34)</f>
        <v>0</v>
      </c>
      <c r="AD35" s="190">
        <f t="shared" si="3"/>
        <v>0</v>
      </c>
      <c r="AE35" s="190">
        <f>SUM(AE11:AE34)</f>
        <v>0</v>
      </c>
      <c r="AF35" s="190">
        <f t="shared" si="3"/>
        <v>0</v>
      </c>
      <c r="AG35" s="190">
        <f t="shared" si="3"/>
        <v>0</v>
      </c>
      <c r="AH35" s="190">
        <f t="shared" si="3"/>
        <v>0</v>
      </c>
      <c r="AI35" s="190">
        <f t="shared" si="3"/>
        <v>0</v>
      </c>
      <c r="AJ35" s="191">
        <f t="shared" si="3"/>
        <v>0</v>
      </c>
      <c r="AK35" s="898" t="s">
        <v>948</v>
      </c>
      <c r="AL35" s="898"/>
      <c r="AM35" s="915" t="s">
        <v>607</v>
      </c>
      <c r="AN35" s="915"/>
      <c r="AO35" s="915"/>
      <c r="AP35" s="2"/>
    </row>
    <row r="36" spans="2:86" ht="12" customHeight="1" x14ac:dyDescent="0.15">
      <c r="B36" s="872"/>
      <c r="C36" s="877"/>
      <c r="D36" s="875"/>
      <c r="E36" s="875"/>
      <c r="F36" s="875"/>
      <c r="G36" s="875"/>
      <c r="H36" s="875"/>
      <c r="I36" s="875"/>
      <c r="J36" s="876"/>
      <c r="K36" s="914"/>
      <c r="L36" s="892" t="s">
        <v>950</v>
      </c>
      <c r="M36" s="899"/>
      <c r="N36" s="893"/>
      <c r="O36" s="892" t="s">
        <v>951</v>
      </c>
      <c r="P36" s="899"/>
      <c r="Q36" s="899"/>
      <c r="R36" s="899"/>
      <c r="S36" s="899"/>
      <c r="T36" s="899"/>
      <c r="U36" s="899"/>
      <c r="V36" s="899"/>
      <c r="W36" s="899"/>
      <c r="X36" s="893"/>
      <c r="Y36" s="183" t="s">
        <v>527</v>
      </c>
      <c r="Z36" s="184" t="s">
        <v>526</v>
      </c>
      <c r="AA36" s="184" t="s">
        <v>943</v>
      </c>
      <c r="AB36" s="184" t="s">
        <v>944</v>
      </c>
      <c r="AC36" s="184" t="s">
        <v>527</v>
      </c>
      <c r="AD36" s="184" t="s">
        <v>526</v>
      </c>
      <c r="AE36" s="184" t="s">
        <v>943</v>
      </c>
      <c r="AF36" s="184" t="s">
        <v>944</v>
      </c>
      <c r="AG36" s="184" t="s">
        <v>527</v>
      </c>
      <c r="AH36" s="184" t="s">
        <v>526</v>
      </c>
      <c r="AI36" s="184" t="s">
        <v>943</v>
      </c>
      <c r="AJ36" s="192" t="s">
        <v>944</v>
      </c>
      <c r="AK36" s="898"/>
      <c r="AL36" s="898"/>
      <c r="AM36" s="915"/>
      <c r="AN36" s="915"/>
      <c r="AO36" s="915"/>
      <c r="AP36" s="2"/>
    </row>
    <row r="37" spans="2:86" ht="14.25" customHeight="1" x14ac:dyDescent="0.15">
      <c r="B37" s="872"/>
      <c r="C37" s="877"/>
      <c r="D37" s="875"/>
      <c r="E37" s="875"/>
      <c r="F37" s="875"/>
      <c r="G37" s="875"/>
      <c r="H37" s="875"/>
      <c r="I37" s="875"/>
      <c r="J37" s="876"/>
      <c r="K37" s="914"/>
      <c r="L37" s="894"/>
      <c r="M37" s="903"/>
      <c r="N37" s="895"/>
      <c r="O37" s="894"/>
      <c r="P37" s="903"/>
      <c r="Q37" s="903"/>
      <c r="R37" s="903"/>
      <c r="S37" s="903"/>
      <c r="T37" s="903"/>
      <c r="U37" s="903"/>
      <c r="V37" s="903"/>
      <c r="W37" s="903"/>
      <c r="X37" s="895"/>
      <c r="Y37" s="916">
        <f>COUNTIF(Y11:Y34,"〇")</f>
        <v>0</v>
      </c>
      <c r="Z37" s="916">
        <f>COUNTIF(Z11:Z34,"〇")</f>
        <v>0</v>
      </c>
      <c r="AA37" s="916">
        <f>COUNTIF(AA11:AA34,"〇")</f>
        <v>0</v>
      </c>
      <c r="AB37" s="916">
        <f>COUNTIF(AB11:AB34,"〇")</f>
        <v>0</v>
      </c>
      <c r="AC37" s="916">
        <f>COUNTA(AC11:AC34)</f>
        <v>0</v>
      </c>
      <c r="AD37" s="916">
        <f t="shared" ref="AD37:AI37" si="4">COUNTA(AD11:AD34)</f>
        <v>0</v>
      </c>
      <c r="AE37" s="916">
        <f t="shared" si="4"/>
        <v>0</v>
      </c>
      <c r="AF37" s="916">
        <f t="shared" si="4"/>
        <v>0</v>
      </c>
      <c r="AG37" s="916">
        <f t="shared" si="4"/>
        <v>0</v>
      </c>
      <c r="AH37" s="916">
        <f t="shared" si="4"/>
        <v>0</v>
      </c>
      <c r="AI37" s="916">
        <f t="shared" si="4"/>
        <v>0</v>
      </c>
      <c r="AJ37" s="916">
        <f>COUNTA(AJ11:AJ34)</f>
        <v>0</v>
      </c>
      <c r="AK37" s="898"/>
      <c r="AL37" s="898"/>
      <c r="AM37" s="915"/>
      <c r="AN37" s="915"/>
      <c r="AO37" s="915"/>
      <c r="AP37" s="2"/>
    </row>
    <row r="38" spans="2:86" ht="14.25" customHeight="1" x14ac:dyDescent="0.15">
      <c r="B38" s="872"/>
      <c r="C38" s="877"/>
      <c r="D38" s="875"/>
      <c r="E38" s="875"/>
      <c r="F38" s="875"/>
      <c r="G38" s="875"/>
      <c r="H38" s="875"/>
      <c r="I38" s="875"/>
      <c r="J38" s="876"/>
      <c r="K38" s="914"/>
      <c r="L38" s="896"/>
      <c r="M38" s="900"/>
      <c r="N38" s="897"/>
      <c r="O38" s="896"/>
      <c r="P38" s="900"/>
      <c r="Q38" s="900"/>
      <c r="R38" s="900"/>
      <c r="S38" s="900"/>
      <c r="T38" s="900"/>
      <c r="U38" s="900"/>
      <c r="V38" s="900"/>
      <c r="W38" s="900"/>
      <c r="X38" s="897"/>
      <c r="Y38" s="916"/>
      <c r="Z38" s="916"/>
      <c r="AA38" s="916"/>
      <c r="AB38" s="916"/>
      <c r="AC38" s="916"/>
      <c r="AD38" s="916"/>
      <c r="AE38" s="916"/>
      <c r="AF38" s="916"/>
      <c r="AG38" s="916"/>
      <c r="AH38" s="916"/>
      <c r="AI38" s="916"/>
      <c r="AJ38" s="916"/>
      <c r="AK38" s="898"/>
      <c r="AL38" s="898"/>
      <c r="AM38" s="915"/>
      <c r="AN38" s="915"/>
      <c r="AO38" s="915"/>
      <c r="AP38" s="2"/>
    </row>
    <row r="39" spans="2:86" ht="12" customHeight="1" x14ac:dyDescent="0.15">
      <c r="B39" s="872"/>
      <c r="C39" s="877"/>
      <c r="D39" s="875"/>
      <c r="E39" s="875"/>
      <c r="F39" s="875"/>
      <c r="G39" s="875"/>
      <c r="H39" s="875"/>
      <c r="I39" s="875"/>
      <c r="J39" s="875"/>
      <c r="K39" s="924" t="s">
        <v>952</v>
      </c>
      <c r="L39" s="926"/>
      <c r="M39" s="926"/>
      <c r="N39" s="926"/>
      <c r="O39" s="926"/>
      <c r="P39" s="926"/>
      <c r="Q39" s="926"/>
      <c r="R39" s="926"/>
      <c r="S39" s="926"/>
      <c r="T39" s="926"/>
      <c r="U39" s="926"/>
      <c r="V39" s="926"/>
      <c r="W39" s="926"/>
      <c r="X39" s="926"/>
      <c r="Y39" s="926"/>
      <c r="Z39" s="926"/>
      <c r="AA39" s="926"/>
      <c r="AB39" s="926"/>
      <c r="AC39" s="926"/>
      <c r="AD39" s="926"/>
      <c r="AE39" s="926"/>
      <c r="AF39" s="926"/>
      <c r="AG39" s="926"/>
      <c r="AH39" s="926"/>
      <c r="AI39" s="926"/>
      <c r="AJ39" s="926"/>
      <c r="AK39" s="927"/>
      <c r="AL39" s="927"/>
      <c r="AM39" s="927"/>
      <c r="AN39" s="927"/>
      <c r="AO39" s="928"/>
      <c r="AP39" s="2"/>
    </row>
    <row r="40" spans="2:86" ht="12" customHeight="1" x14ac:dyDescent="0.15">
      <c r="B40" s="872"/>
      <c r="C40" s="877"/>
      <c r="D40" s="875"/>
      <c r="E40" s="875"/>
      <c r="F40" s="875"/>
      <c r="G40" s="875"/>
      <c r="H40" s="875"/>
      <c r="I40" s="875"/>
      <c r="J40" s="875"/>
      <c r="K40" s="925"/>
      <c r="L40" s="927"/>
      <c r="M40" s="927"/>
      <c r="N40" s="927"/>
      <c r="O40" s="927"/>
      <c r="P40" s="927"/>
      <c r="Q40" s="927"/>
      <c r="R40" s="927"/>
      <c r="S40" s="927"/>
      <c r="T40" s="927"/>
      <c r="U40" s="927"/>
      <c r="V40" s="927"/>
      <c r="W40" s="927"/>
      <c r="X40" s="927"/>
      <c r="Y40" s="927"/>
      <c r="Z40" s="927"/>
      <c r="AA40" s="927"/>
      <c r="AB40" s="927"/>
      <c r="AC40" s="927"/>
      <c r="AD40" s="927"/>
      <c r="AE40" s="927"/>
      <c r="AF40" s="927"/>
      <c r="AG40" s="927"/>
      <c r="AH40" s="927"/>
      <c r="AI40" s="927"/>
      <c r="AJ40" s="927"/>
      <c r="AK40" s="927"/>
      <c r="AL40" s="927"/>
      <c r="AM40" s="927"/>
      <c r="AN40" s="927"/>
      <c r="AO40" s="928"/>
      <c r="AP40" s="2"/>
    </row>
    <row r="41" spans="2:86" ht="12" customHeight="1" x14ac:dyDescent="0.15">
      <c r="B41" s="872"/>
      <c r="C41" s="877"/>
      <c r="D41" s="875"/>
      <c r="E41" s="875"/>
      <c r="F41" s="875"/>
      <c r="G41" s="875"/>
      <c r="H41" s="875"/>
      <c r="I41" s="875"/>
      <c r="J41" s="875"/>
      <c r="K41" s="925"/>
      <c r="L41" s="927"/>
      <c r="M41" s="927"/>
      <c r="N41" s="927"/>
      <c r="O41" s="927"/>
      <c r="P41" s="927"/>
      <c r="Q41" s="927"/>
      <c r="R41" s="927"/>
      <c r="S41" s="927"/>
      <c r="T41" s="927"/>
      <c r="U41" s="927"/>
      <c r="V41" s="927"/>
      <c r="W41" s="927"/>
      <c r="X41" s="927"/>
      <c r="Y41" s="927"/>
      <c r="Z41" s="927"/>
      <c r="AA41" s="927"/>
      <c r="AB41" s="927"/>
      <c r="AC41" s="927"/>
      <c r="AD41" s="927"/>
      <c r="AE41" s="927"/>
      <c r="AF41" s="927"/>
      <c r="AG41" s="927"/>
      <c r="AH41" s="927"/>
      <c r="AI41" s="927"/>
      <c r="AJ41" s="927"/>
      <c r="AK41" s="927"/>
      <c r="AL41" s="927"/>
      <c r="AM41" s="927"/>
      <c r="AN41" s="927"/>
      <c r="AO41" s="928"/>
      <c r="AP41" s="2"/>
    </row>
    <row r="42" spans="2:86" ht="12" customHeight="1" x14ac:dyDescent="0.15">
      <c r="B42" s="872"/>
      <c r="C42" s="877"/>
      <c r="D42" s="875"/>
      <c r="E42" s="875"/>
      <c r="F42" s="875"/>
      <c r="G42" s="875"/>
      <c r="H42" s="875"/>
      <c r="I42" s="875"/>
      <c r="J42" s="875"/>
      <c r="K42" s="925"/>
      <c r="L42" s="929"/>
      <c r="M42" s="929"/>
      <c r="N42" s="929"/>
      <c r="O42" s="929"/>
      <c r="P42" s="929"/>
      <c r="Q42" s="929"/>
      <c r="R42" s="929"/>
      <c r="S42" s="929"/>
      <c r="T42" s="929"/>
      <c r="U42" s="929"/>
      <c r="V42" s="929"/>
      <c r="W42" s="929"/>
      <c r="X42" s="929"/>
      <c r="Y42" s="929"/>
      <c r="Z42" s="929"/>
      <c r="AA42" s="929"/>
      <c r="AB42" s="929"/>
      <c r="AC42" s="929"/>
      <c r="AD42" s="929"/>
      <c r="AE42" s="929"/>
      <c r="AF42" s="929"/>
      <c r="AG42" s="929"/>
      <c r="AH42" s="929"/>
      <c r="AI42" s="929"/>
      <c r="AJ42" s="929"/>
      <c r="AK42" s="929"/>
      <c r="AL42" s="929"/>
      <c r="AM42" s="929"/>
      <c r="AN42" s="929"/>
      <c r="AO42" s="930"/>
      <c r="AP42" s="172"/>
      <c r="CD42" s="2"/>
      <c r="CE42" s="2"/>
      <c r="CF42" s="2"/>
      <c r="CG42" s="2"/>
      <c r="CH42" s="2"/>
    </row>
    <row r="43" spans="2:86" ht="12" customHeight="1" x14ac:dyDescent="0.15">
      <c r="B43" s="872"/>
      <c r="C43" s="877"/>
      <c r="D43" s="875"/>
      <c r="E43" s="875"/>
      <c r="F43" s="875"/>
      <c r="G43" s="875"/>
      <c r="H43" s="875"/>
      <c r="I43" s="875"/>
      <c r="J43" s="876"/>
      <c r="K43" s="917" t="s">
        <v>953</v>
      </c>
      <c r="L43" s="917"/>
      <c r="M43" s="917"/>
      <c r="N43" s="917"/>
      <c r="O43" s="917"/>
      <c r="P43" s="917"/>
      <c r="Q43" s="917"/>
      <c r="R43" s="917"/>
      <c r="S43" s="917"/>
      <c r="T43" s="917"/>
      <c r="U43" s="917"/>
      <c r="V43" s="917"/>
      <c r="W43" s="917"/>
      <c r="X43" s="917"/>
      <c r="Y43" s="917"/>
      <c r="Z43" s="917"/>
      <c r="AA43" s="917"/>
      <c r="AB43" s="917"/>
      <c r="AC43" s="917"/>
      <c r="AD43" s="917"/>
      <c r="AE43" s="917"/>
      <c r="AF43" s="917"/>
      <c r="AG43" s="917"/>
      <c r="AH43" s="917"/>
      <c r="AI43" s="917"/>
      <c r="AJ43" s="917"/>
      <c r="AK43" s="917"/>
      <c r="AL43" s="917"/>
      <c r="AM43" s="917"/>
      <c r="AN43" s="917"/>
      <c r="AO43" s="917"/>
      <c r="AP43" s="172"/>
      <c r="CD43" s="2"/>
      <c r="CE43" s="2"/>
      <c r="CF43" s="2"/>
      <c r="CG43" s="2"/>
      <c r="CH43" s="2"/>
    </row>
    <row r="44" spans="2:86" ht="12" customHeight="1" x14ac:dyDescent="0.15">
      <c r="B44" s="872"/>
      <c r="C44" s="877"/>
      <c r="D44" s="875"/>
      <c r="E44" s="875"/>
      <c r="F44" s="875"/>
      <c r="G44" s="875"/>
      <c r="H44" s="875"/>
      <c r="I44" s="875"/>
      <c r="J44" s="876"/>
      <c r="K44" s="918" t="s">
        <v>954</v>
      </c>
      <c r="L44" s="919"/>
      <c r="M44" s="919"/>
      <c r="N44" s="919"/>
      <c r="O44" s="919"/>
      <c r="P44" s="919"/>
      <c r="Q44" s="919"/>
      <c r="R44" s="919"/>
      <c r="S44" s="919"/>
      <c r="T44" s="919"/>
      <c r="U44" s="919"/>
      <c r="V44" s="919"/>
      <c r="W44" s="919"/>
      <c r="X44" s="919"/>
      <c r="Y44" s="919"/>
      <c r="Z44" s="919"/>
      <c r="AA44" s="919"/>
      <c r="AB44" s="919"/>
      <c r="AC44" s="919"/>
      <c r="AD44" s="919"/>
      <c r="AE44" s="919"/>
      <c r="AF44" s="919"/>
      <c r="AG44" s="919"/>
      <c r="AH44" s="919"/>
      <c r="AI44" s="919"/>
      <c r="AJ44" s="919"/>
      <c r="AK44" s="919"/>
      <c r="AL44" s="919"/>
      <c r="AM44" s="919"/>
      <c r="AN44" s="919"/>
      <c r="AO44" s="920"/>
      <c r="AP44" s="172"/>
      <c r="CD44" s="2"/>
      <c r="CE44" s="2"/>
      <c r="CF44" s="2"/>
      <c r="CG44" s="2"/>
      <c r="CH44" s="2"/>
    </row>
    <row r="45" spans="2:86" ht="12" customHeight="1" x14ac:dyDescent="0.15">
      <c r="B45" s="480"/>
      <c r="C45" s="878"/>
      <c r="D45" s="879"/>
      <c r="E45" s="879"/>
      <c r="F45" s="879"/>
      <c r="G45" s="879"/>
      <c r="H45" s="879"/>
      <c r="I45" s="879"/>
      <c r="J45" s="880"/>
      <c r="K45" s="921" t="s">
        <v>955</v>
      </c>
      <c r="L45" s="922"/>
      <c r="M45" s="922"/>
      <c r="N45" s="922"/>
      <c r="O45" s="922"/>
      <c r="P45" s="922"/>
      <c r="Q45" s="922"/>
      <c r="R45" s="922"/>
      <c r="S45" s="922"/>
      <c r="T45" s="922"/>
      <c r="U45" s="922"/>
      <c r="V45" s="922"/>
      <c r="W45" s="922"/>
      <c r="X45" s="922"/>
      <c r="Y45" s="922"/>
      <c r="Z45" s="922"/>
      <c r="AA45" s="922"/>
      <c r="AB45" s="922"/>
      <c r="AC45" s="922"/>
      <c r="AD45" s="922"/>
      <c r="AE45" s="922"/>
      <c r="AF45" s="922"/>
      <c r="AG45" s="922"/>
      <c r="AH45" s="922"/>
      <c r="AI45" s="922"/>
      <c r="AJ45" s="922"/>
      <c r="AK45" s="922"/>
      <c r="AL45" s="922"/>
      <c r="AM45" s="922"/>
      <c r="AN45" s="922"/>
      <c r="AO45" s="923"/>
      <c r="AP45" s="172"/>
      <c r="CD45" s="2"/>
      <c r="CE45" s="2"/>
      <c r="CF45" s="2"/>
      <c r="CG45" s="2"/>
      <c r="CH45" s="2"/>
    </row>
    <row r="46" spans="2:86" ht="12" customHeight="1" x14ac:dyDescent="0.2">
      <c r="B46" s="159" t="s">
        <v>956</v>
      </c>
      <c r="C46" s="181"/>
      <c r="D46" s="181"/>
      <c r="E46" s="181"/>
      <c r="F46" s="181"/>
      <c r="G46" s="181"/>
      <c r="H46" s="181"/>
      <c r="I46" s="181"/>
      <c r="J46" s="181"/>
      <c r="K46" s="193"/>
      <c r="L46" s="193"/>
      <c r="M46" s="193"/>
      <c r="N46" s="193"/>
      <c r="O46" s="193"/>
      <c r="P46" s="193"/>
      <c r="Q46" s="193"/>
      <c r="R46" s="193"/>
      <c r="S46" s="193"/>
      <c r="T46" s="193"/>
      <c r="U46" s="193"/>
      <c r="V46" s="193"/>
      <c r="W46" s="193"/>
      <c r="X46" s="193"/>
      <c r="Y46" s="193"/>
      <c r="Z46" s="193"/>
      <c r="AA46" s="193"/>
      <c r="AB46" s="193"/>
      <c r="AC46" s="193"/>
      <c r="AD46" s="193"/>
      <c r="AE46" s="193"/>
      <c r="AF46" s="193"/>
      <c r="AG46" s="193"/>
      <c r="AH46" s="193"/>
      <c r="AI46" s="193"/>
      <c r="AJ46" s="193"/>
      <c r="AK46" s="193"/>
      <c r="AL46" s="193"/>
      <c r="AM46" s="193"/>
      <c r="AN46" s="193"/>
      <c r="AO46" s="193"/>
      <c r="AP46" s="172"/>
      <c r="CD46" s="2"/>
      <c r="CE46" s="2"/>
      <c r="CF46" s="2"/>
      <c r="CG46" s="2"/>
      <c r="CH46" s="2"/>
    </row>
    <row r="47" spans="2:86" s="159" customFormat="1" ht="12" customHeight="1" x14ac:dyDescent="0.15">
      <c r="B47" s="2" t="s">
        <v>957</v>
      </c>
      <c r="AP47" s="172"/>
      <c r="AQ47" s="172"/>
      <c r="AR47" s="172"/>
      <c r="AS47" s="172"/>
      <c r="AT47" s="172"/>
      <c r="AU47" s="172"/>
      <c r="AV47" s="172"/>
      <c r="AW47" s="172"/>
      <c r="AX47" s="172"/>
      <c r="AY47" s="172"/>
      <c r="AZ47" s="172"/>
      <c r="BA47" s="172"/>
      <c r="BB47" s="172"/>
      <c r="BC47" s="172"/>
      <c r="BD47" s="172"/>
      <c r="BE47" s="172"/>
      <c r="BF47" s="172"/>
      <c r="BG47" s="172"/>
      <c r="BH47" s="172"/>
      <c r="BI47" s="172"/>
      <c r="BJ47" s="172"/>
      <c r="BK47" s="172"/>
      <c r="BL47" s="172"/>
      <c r="BM47" s="172"/>
      <c r="BN47" s="172"/>
      <c r="BO47" s="172"/>
      <c r="BP47" s="172"/>
      <c r="BQ47" s="172"/>
      <c r="BR47" s="172"/>
      <c r="BS47" s="172"/>
      <c r="BT47" s="172"/>
      <c r="BU47" s="172"/>
      <c r="BV47" s="172"/>
      <c r="BW47" s="172"/>
      <c r="BX47" s="172"/>
      <c r="BY47" s="172"/>
      <c r="BZ47" s="172"/>
      <c r="CA47" s="172"/>
      <c r="CB47" s="172"/>
      <c r="CC47" s="172"/>
    </row>
    <row r="48" spans="2:86" ht="12" customHeight="1" x14ac:dyDescent="0.15">
      <c r="B48" s="2" t="s">
        <v>958</v>
      </c>
      <c r="AP48" s="172"/>
      <c r="CD48" s="2"/>
      <c r="CE48" s="2"/>
      <c r="CF48" s="2"/>
      <c r="CG48" s="2"/>
      <c r="CH48" s="2"/>
    </row>
    <row r="49" spans="2:86" ht="12" customHeight="1" x14ac:dyDescent="0.15">
      <c r="B49" s="2" t="s">
        <v>959</v>
      </c>
      <c r="AP49" s="172"/>
      <c r="CD49" s="2"/>
      <c r="CE49" s="2"/>
      <c r="CF49" s="2"/>
      <c r="CG49" s="2"/>
      <c r="CH49" s="2"/>
    </row>
    <row r="50" spans="2:86" ht="12" customHeight="1" x14ac:dyDescent="0.15">
      <c r="B50" s="2" t="s">
        <v>960</v>
      </c>
    </row>
    <row r="51" spans="2:86" ht="12" customHeight="1" x14ac:dyDescent="0.15">
      <c r="B51" s="2" t="s">
        <v>961</v>
      </c>
    </row>
    <row r="52" spans="2:86" ht="12" customHeight="1" x14ac:dyDescent="0.15">
      <c r="B52" s="2" t="s">
        <v>962</v>
      </c>
    </row>
    <row r="53" spans="2:86" x14ac:dyDescent="0.15">
      <c r="B53" s="2" t="s">
        <v>963</v>
      </c>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9"/>
  <conditionalFormatting sqref="Y11:AB34 AG11:AJ34">
    <cfRule type="expression" dxfId="155" priority="3">
      <formula>$AQ11=2</formula>
    </cfRule>
  </conditionalFormatting>
  <conditionalFormatting sqref="Y11:AF34">
    <cfRule type="expression" dxfId="154" priority="2">
      <formula>$AQ11=3</formula>
    </cfRule>
  </conditionalFormatting>
  <conditionalFormatting sqref="AC11:AJ34">
    <cfRule type="expression" dxfId="153" priority="1">
      <formula>$AQ11=1</formula>
    </cfRule>
  </conditionalFormatting>
  <dataValidations count="2">
    <dataValidation type="list" allowBlank="1" showInputMessage="1" showErrorMessage="1" sqref="N11:O34" xr:uid="{9DE99F1B-451E-41F8-9ACE-9F7912A5705E}">
      <formula1>INDIRECT(L11)</formula1>
    </dataValidation>
    <dataValidation type="list" allowBlank="1" showInputMessage="1" showErrorMessage="1" sqref="Y11:AB34" xr:uid="{CC3CA483-7621-4E5B-90FC-278825A8AC19}">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1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632798-C721-4D51-BADA-8FE02FC9C956}">
  <sheetPr codeName="Sheet177"/>
  <dimension ref="B1:CH53"/>
  <sheetViews>
    <sheetView showGridLines="0" showZeros="0" view="pageBreakPreview" zoomScale="85" zoomScaleNormal="85" zoomScaleSheetLayoutView="85"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1" customWidth="1"/>
    <col min="43" max="86" width="4.125" style="172" customWidth="1"/>
    <col min="87" max="99" width="8" style="2" customWidth="1"/>
    <col min="100" max="110" width="9" style="2"/>
    <col min="111" max="111" width="14" style="2" bestFit="1" customWidth="1"/>
    <col min="112" max="16384" width="9" style="2"/>
  </cols>
  <sheetData>
    <row r="1" spans="2:86" ht="12" customHeight="1" x14ac:dyDescent="0.15">
      <c r="AU1" s="860" t="s">
        <v>909</v>
      </c>
      <c r="AV1" s="861" t="s">
        <v>910</v>
      </c>
      <c r="AW1" s="861"/>
      <c r="AX1" s="861"/>
      <c r="AY1" s="855" t="s">
        <v>911</v>
      </c>
      <c r="AZ1" s="855"/>
      <c r="BA1" s="855"/>
      <c r="BB1" s="855"/>
      <c r="BC1" s="855"/>
      <c r="BD1" s="855"/>
      <c r="BE1" s="855"/>
      <c r="BF1" s="855"/>
      <c r="BG1" s="855"/>
      <c r="BH1" s="855"/>
      <c r="BI1" s="855"/>
      <c r="BJ1" s="855"/>
      <c r="BK1" s="855" t="s">
        <v>912</v>
      </c>
      <c r="BL1" s="855"/>
      <c r="BM1" s="855"/>
      <c r="BN1" s="855"/>
      <c r="BO1" s="855"/>
      <c r="BP1" s="855"/>
      <c r="BQ1" s="855"/>
      <c r="BR1" s="855"/>
      <c r="BS1" s="855"/>
      <c r="BT1" s="855"/>
      <c r="BU1" s="855"/>
      <c r="BV1" s="855"/>
      <c r="BW1" s="857"/>
      <c r="BX1" s="857"/>
      <c r="BY1" s="857"/>
      <c r="BZ1" s="857"/>
      <c r="CA1" s="857"/>
      <c r="CB1" s="857"/>
      <c r="CC1" s="857"/>
      <c r="CD1" s="857"/>
      <c r="CE1" s="857"/>
      <c r="CF1" s="857"/>
      <c r="CG1" s="857"/>
      <c r="CH1" s="857"/>
    </row>
    <row r="2" spans="2:86" ht="8.25" customHeight="1" x14ac:dyDescent="0.15">
      <c r="AU2" s="860"/>
      <c r="AV2" s="861" t="s">
        <v>913</v>
      </c>
      <c r="AW2" s="862" t="s">
        <v>914</v>
      </c>
      <c r="AX2" s="862" t="s">
        <v>915</v>
      </c>
      <c r="AY2" s="855" t="s">
        <v>916</v>
      </c>
      <c r="AZ2" s="855"/>
      <c r="BA2" s="855"/>
      <c r="BB2" s="855"/>
      <c r="BC2" s="855"/>
      <c r="BD2" s="855"/>
      <c r="BE2" s="855"/>
      <c r="BF2" s="855"/>
      <c r="BG2" s="855"/>
      <c r="BH2" s="855"/>
      <c r="BI2" s="855"/>
      <c r="BJ2" s="855"/>
      <c r="BK2" s="855" t="s">
        <v>917</v>
      </c>
      <c r="BL2" s="855"/>
      <c r="BM2" s="855"/>
      <c r="BN2" s="855"/>
      <c r="BO2" s="855" t="s">
        <v>918</v>
      </c>
      <c r="BP2" s="855"/>
      <c r="BQ2" s="855"/>
      <c r="BR2" s="855"/>
      <c r="BS2" s="855"/>
      <c r="BT2" s="855"/>
      <c r="BU2" s="855"/>
      <c r="BV2" s="855"/>
      <c r="BW2" s="856"/>
      <c r="BX2" s="856"/>
      <c r="BY2" s="856"/>
      <c r="BZ2" s="856"/>
      <c r="CA2" s="857"/>
      <c r="CB2" s="857"/>
      <c r="CC2" s="857"/>
      <c r="CD2" s="857"/>
      <c r="CE2" s="857"/>
      <c r="CF2" s="857"/>
      <c r="CG2" s="857"/>
      <c r="CH2" s="857"/>
    </row>
    <row r="3" spans="2:86" ht="24.95" customHeight="1" x14ac:dyDescent="0.15">
      <c r="B3" s="568" t="s">
        <v>919</v>
      </c>
      <c r="C3" s="858"/>
      <c r="D3" s="858"/>
      <c r="E3" s="859"/>
      <c r="F3" s="859"/>
      <c r="G3" s="859"/>
      <c r="H3" s="859"/>
      <c r="I3" s="859"/>
      <c r="J3" s="859"/>
      <c r="K3" s="858"/>
      <c r="L3" s="858"/>
      <c r="M3" s="858"/>
      <c r="N3" s="858"/>
      <c r="O3" s="858"/>
      <c r="P3" s="858"/>
      <c r="Q3" s="858"/>
      <c r="R3" s="858"/>
      <c r="S3" s="858"/>
      <c r="T3" s="858"/>
      <c r="U3" s="858"/>
      <c r="V3" s="858"/>
      <c r="W3" s="858"/>
      <c r="X3" s="858"/>
      <c r="Y3" s="858"/>
      <c r="Z3" s="858"/>
      <c r="AA3" s="858"/>
      <c r="AB3" s="858"/>
      <c r="AC3" s="858"/>
      <c r="AD3" s="858"/>
      <c r="AE3" s="858"/>
      <c r="AF3" s="858"/>
      <c r="AG3" s="858"/>
      <c r="AH3" s="858"/>
      <c r="AI3" s="858"/>
      <c r="AJ3" s="858"/>
      <c r="AK3" s="858"/>
      <c r="AL3" s="858"/>
      <c r="AM3" s="858"/>
      <c r="AN3" s="858"/>
      <c r="AO3" s="858"/>
      <c r="AU3" s="860"/>
      <c r="AV3" s="861"/>
      <c r="AW3" s="862"/>
      <c r="AX3" s="862"/>
      <c r="AY3" s="855" t="s">
        <v>920</v>
      </c>
      <c r="AZ3" s="855"/>
      <c r="BA3" s="855"/>
      <c r="BB3" s="855"/>
      <c r="BC3" s="855" t="s">
        <v>921</v>
      </c>
      <c r="BD3" s="855"/>
      <c r="BE3" s="855"/>
      <c r="BF3" s="855"/>
      <c r="BG3" s="855" t="s">
        <v>922</v>
      </c>
      <c r="BH3" s="855"/>
      <c r="BI3" s="855"/>
      <c r="BJ3" s="855"/>
      <c r="BK3" s="855" t="s">
        <v>923</v>
      </c>
      <c r="BL3" s="855"/>
      <c r="BM3" s="855"/>
      <c r="BN3" s="855"/>
      <c r="BO3" s="855" t="s">
        <v>921</v>
      </c>
      <c r="BP3" s="855"/>
      <c r="BQ3" s="855"/>
      <c r="BR3" s="855"/>
      <c r="BS3" s="855" t="s">
        <v>922</v>
      </c>
      <c r="BT3" s="855"/>
      <c r="BU3" s="855"/>
      <c r="BV3" s="855"/>
      <c r="BW3" s="857"/>
      <c r="BX3" s="857"/>
      <c r="BY3" s="857"/>
      <c r="BZ3" s="857"/>
      <c r="CA3" s="857"/>
      <c r="CB3" s="857"/>
      <c r="CC3" s="857"/>
      <c r="CD3" s="857"/>
      <c r="CE3" s="857"/>
      <c r="CF3" s="857"/>
      <c r="CG3" s="857"/>
      <c r="CH3" s="857"/>
    </row>
    <row r="4" spans="2:86" ht="18" customHeight="1" x14ac:dyDescent="0.15">
      <c r="B4" s="401" t="s">
        <v>8</v>
      </c>
      <c r="C4" s="401"/>
      <c r="D4" s="401"/>
      <c r="E4" s="624" t="s">
        <v>542</v>
      </c>
      <c r="F4" s="625"/>
      <c r="G4" s="625"/>
      <c r="H4" s="625"/>
      <c r="I4" s="625"/>
      <c r="J4" s="626"/>
      <c r="K4" s="496" t="s">
        <v>9</v>
      </c>
      <c r="L4" s="496"/>
      <c r="M4" s="496"/>
      <c r="N4" s="648" t="s">
        <v>543</v>
      </c>
      <c r="O4" s="648"/>
      <c r="P4" s="648"/>
      <c r="Q4" s="648"/>
      <c r="R4" s="648"/>
      <c r="S4" s="648"/>
      <c r="T4" s="498" t="s">
        <v>924</v>
      </c>
      <c r="U4" s="499"/>
      <c r="V4" s="499"/>
      <c r="W4" s="499"/>
      <c r="X4" s="500"/>
      <c r="Y4" s="870" t="s">
        <v>545</v>
      </c>
      <c r="Z4" s="870"/>
      <c r="AA4" s="870"/>
      <c r="AB4" s="870"/>
      <c r="AC4" s="870"/>
      <c r="AD4" s="870"/>
      <c r="AE4" s="870"/>
      <c r="AF4" s="870"/>
      <c r="AG4" s="498" t="s">
        <v>546</v>
      </c>
      <c r="AH4" s="499"/>
      <c r="AI4" s="499"/>
      <c r="AJ4" s="500"/>
      <c r="AK4" s="863">
        <v>45621</v>
      </c>
      <c r="AL4" s="864"/>
      <c r="AM4" s="864"/>
      <c r="AN4" s="864"/>
      <c r="AO4" s="865"/>
      <c r="AU4" s="860"/>
      <c r="AV4" s="861"/>
      <c r="AW4" s="862"/>
      <c r="AX4" s="862"/>
      <c r="AY4" s="173" t="s">
        <v>925</v>
      </c>
      <c r="AZ4" s="173" t="s">
        <v>926</v>
      </c>
      <c r="BA4" s="173" t="s">
        <v>927</v>
      </c>
      <c r="BB4" s="173" t="s">
        <v>928</v>
      </c>
      <c r="BC4" s="173" t="s">
        <v>925</v>
      </c>
      <c r="BD4" s="173" t="s">
        <v>926</v>
      </c>
      <c r="BE4" s="173" t="s">
        <v>927</v>
      </c>
      <c r="BF4" s="173" t="s">
        <v>928</v>
      </c>
      <c r="BG4" s="173" t="s">
        <v>925</v>
      </c>
      <c r="BH4" s="173" t="s">
        <v>926</v>
      </c>
      <c r="BI4" s="173" t="s">
        <v>927</v>
      </c>
      <c r="BJ4" s="173" t="s">
        <v>928</v>
      </c>
      <c r="BK4" s="173" t="s">
        <v>925</v>
      </c>
      <c r="BL4" s="173" t="s">
        <v>926</v>
      </c>
      <c r="BM4" s="173" t="s">
        <v>927</v>
      </c>
      <c r="BN4" s="173" t="s">
        <v>928</v>
      </c>
      <c r="BO4" s="173" t="s">
        <v>925</v>
      </c>
      <c r="BP4" s="173" t="s">
        <v>926</v>
      </c>
      <c r="BQ4" s="173" t="s">
        <v>927</v>
      </c>
      <c r="BR4" s="173" t="s">
        <v>928</v>
      </c>
      <c r="BS4" s="173" t="s">
        <v>925</v>
      </c>
      <c r="BT4" s="173" t="s">
        <v>926</v>
      </c>
      <c r="BU4" s="173" t="s">
        <v>927</v>
      </c>
      <c r="BV4" s="173" t="s">
        <v>928</v>
      </c>
      <c r="BW4" s="5"/>
      <c r="BX4" s="5"/>
      <c r="BY4" s="5"/>
      <c r="BZ4" s="5"/>
      <c r="CA4" s="5"/>
      <c r="CB4" s="5"/>
      <c r="CC4" s="5"/>
      <c r="CD4" s="5"/>
      <c r="CE4" s="5"/>
      <c r="CF4" s="5"/>
      <c r="CG4" s="5"/>
      <c r="CH4" s="5"/>
    </row>
    <row r="5" spans="2:86" ht="18" customHeight="1" x14ac:dyDescent="0.15">
      <c r="B5" s="409" t="s">
        <v>0</v>
      </c>
      <c r="C5" s="409"/>
      <c r="D5" s="409"/>
      <c r="E5" s="634" t="s">
        <v>547</v>
      </c>
      <c r="F5" s="635"/>
      <c r="G5" s="635"/>
      <c r="H5" s="635"/>
      <c r="I5" s="635"/>
      <c r="J5" s="636"/>
      <c r="K5" s="528" t="s">
        <v>1</v>
      </c>
      <c r="L5" s="528"/>
      <c r="M5" s="528"/>
      <c r="N5" s="648" t="s">
        <v>548</v>
      </c>
      <c r="O5" s="648"/>
      <c r="P5" s="648"/>
      <c r="Q5" s="648"/>
      <c r="R5" s="648"/>
      <c r="S5" s="648"/>
      <c r="T5" s="501"/>
      <c r="U5" s="502"/>
      <c r="V5" s="502"/>
      <c r="W5" s="502"/>
      <c r="X5" s="503"/>
      <c r="Y5" s="869" t="s">
        <v>549</v>
      </c>
      <c r="Z5" s="869"/>
      <c r="AA5" s="869"/>
      <c r="AB5" s="869"/>
      <c r="AC5" s="869"/>
      <c r="AD5" s="869"/>
      <c r="AE5" s="869"/>
      <c r="AF5" s="869"/>
      <c r="AG5" s="632"/>
      <c r="AH5" s="650"/>
      <c r="AI5" s="650"/>
      <c r="AJ5" s="633"/>
      <c r="AK5" s="866"/>
      <c r="AL5" s="867"/>
      <c r="AM5" s="867"/>
      <c r="AN5" s="867"/>
      <c r="AO5" s="868"/>
      <c r="AU5" s="860"/>
      <c r="AV5" s="174" t="str">
        <f>N7</f>
        <v>S078</v>
      </c>
      <c r="AW5" s="175">
        <f>R7</f>
        <v>10.5</v>
      </c>
      <c r="AX5" s="176" t="str">
        <f>AM35</f>
        <v>Ⅰ</v>
      </c>
      <c r="AY5" s="176">
        <f>Y37</f>
        <v>0</v>
      </c>
      <c r="AZ5" s="176">
        <f t="shared" ref="AZ5:BJ5" si="0">Z37</f>
        <v>0</v>
      </c>
      <c r="BA5" s="176">
        <f t="shared" si="0"/>
        <v>0</v>
      </c>
      <c r="BB5" s="176">
        <f>AB37</f>
        <v>0</v>
      </c>
      <c r="BC5" s="176">
        <f t="shared" si="0"/>
        <v>0</v>
      </c>
      <c r="BD5" s="176">
        <f>AD37</f>
        <v>0</v>
      </c>
      <c r="BE5" s="176">
        <f>AE37</f>
        <v>0</v>
      </c>
      <c r="BF5" s="176">
        <f t="shared" si="0"/>
        <v>0</v>
      </c>
      <c r="BG5" s="176">
        <f t="shared" si="0"/>
        <v>0</v>
      </c>
      <c r="BH5" s="176">
        <f t="shared" si="0"/>
        <v>0</v>
      </c>
      <c r="BI5" s="176">
        <f>AI37</f>
        <v>0</v>
      </c>
      <c r="BJ5" s="176">
        <f t="shared" si="0"/>
        <v>0</v>
      </c>
      <c r="BK5" s="176" t="str">
        <f>IF(Y37&gt;0,R7,"")</f>
        <v/>
      </c>
      <c r="BL5" s="177" t="str">
        <f>IF(Y37&gt;0,"",IF(Z37&gt;0,R7,""))</f>
        <v/>
      </c>
      <c r="BM5" s="177" t="str">
        <f>IF(Y37+Z37&gt;0,"",IF(AA37&gt;0,R7,""))</f>
        <v/>
      </c>
      <c r="BN5" s="177" t="str">
        <f>IF(Y37+Z37+AA37&gt;0,"",IF(AB37&gt;0,R7,""))</f>
        <v/>
      </c>
      <c r="BO5" s="176">
        <f>AC35</f>
        <v>0</v>
      </c>
      <c r="BP5" s="176">
        <f t="shared" ref="BP5:BQ5" si="1">AD35</f>
        <v>0</v>
      </c>
      <c r="BQ5" s="176">
        <f t="shared" si="1"/>
        <v>0</v>
      </c>
      <c r="BR5" s="176">
        <f>AF35</f>
        <v>0</v>
      </c>
      <c r="BS5" s="176">
        <f>AG35</f>
        <v>0</v>
      </c>
      <c r="BT5" s="176">
        <f>AH35</f>
        <v>0</v>
      </c>
      <c r="BU5" s="176">
        <f>AI35</f>
        <v>0</v>
      </c>
      <c r="BV5" s="176">
        <f>AJ35</f>
        <v>0</v>
      </c>
      <c r="BW5" s="178"/>
      <c r="BX5" s="179"/>
      <c r="BY5" s="179"/>
      <c r="BZ5" s="179"/>
      <c r="CA5" s="180"/>
      <c r="CB5" s="180"/>
      <c r="CC5" s="180"/>
      <c r="CD5" s="180"/>
      <c r="CE5" s="180"/>
      <c r="CF5" s="180"/>
      <c r="CG5" s="180"/>
      <c r="CH5" s="180"/>
    </row>
    <row r="6" spans="2:86" ht="12" customHeight="1" x14ac:dyDescent="0.15">
      <c r="B6" s="871" t="s">
        <v>929</v>
      </c>
      <c r="C6" s="873"/>
      <c r="D6" s="874"/>
      <c r="E6" s="875"/>
      <c r="F6" s="875"/>
      <c r="G6" s="875"/>
      <c r="H6" s="875"/>
      <c r="I6" s="875"/>
      <c r="J6" s="876"/>
      <c r="K6" s="881" t="s">
        <v>930</v>
      </c>
      <c r="L6" s="882"/>
      <c r="M6" s="882"/>
      <c r="N6" s="882"/>
      <c r="O6" s="882"/>
      <c r="P6" s="882"/>
      <c r="Q6" s="882"/>
      <c r="R6" s="882"/>
      <c r="S6" s="882"/>
      <c r="T6" s="882"/>
      <c r="U6" s="882"/>
      <c r="V6" s="882"/>
      <c r="W6" s="882"/>
      <c r="X6" s="882"/>
      <c r="Y6" s="882"/>
      <c r="Z6" s="882"/>
      <c r="AA6" s="882"/>
      <c r="AB6" s="882"/>
      <c r="AC6" s="882"/>
      <c r="AD6" s="882"/>
      <c r="AE6" s="882"/>
      <c r="AF6" s="882"/>
      <c r="AG6" s="882"/>
      <c r="AH6" s="882"/>
      <c r="AI6" s="882"/>
      <c r="AJ6" s="882"/>
      <c r="AK6" s="882"/>
      <c r="AL6" s="882"/>
      <c r="AM6" s="882"/>
      <c r="AN6" s="882"/>
      <c r="AO6" s="883"/>
      <c r="AP6" s="2"/>
    </row>
    <row r="7" spans="2:86" ht="12" customHeight="1" x14ac:dyDescent="0.15">
      <c r="B7" s="872"/>
      <c r="C7" s="877"/>
      <c r="D7" s="875"/>
      <c r="E7" s="875"/>
      <c r="F7" s="875"/>
      <c r="G7" s="875"/>
      <c r="H7" s="875"/>
      <c r="I7" s="875"/>
      <c r="J7" s="876"/>
      <c r="K7" s="884" t="s">
        <v>931</v>
      </c>
      <c r="L7" s="885"/>
      <c r="M7" s="886"/>
      <c r="N7" s="887" t="s">
        <v>1003</v>
      </c>
      <c r="O7" s="888"/>
      <c r="P7" s="884" t="s">
        <v>932</v>
      </c>
      <c r="Q7" s="886"/>
      <c r="R7" s="889">
        <v>10.5</v>
      </c>
      <c r="S7" s="890"/>
      <c r="T7" s="891"/>
      <c r="U7" s="892" t="s">
        <v>933</v>
      </c>
      <c r="V7" s="893"/>
      <c r="W7" s="892" t="s">
        <v>934</v>
      </c>
      <c r="X7" s="893"/>
      <c r="Y7" s="886" t="s">
        <v>935</v>
      </c>
      <c r="Z7" s="898"/>
      <c r="AA7" s="898"/>
      <c r="AB7" s="898"/>
      <c r="AC7" s="892" t="s">
        <v>936</v>
      </c>
      <c r="AD7" s="899"/>
      <c r="AE7" s="899"/>
      <c r="AF7" s="899"/>
      <c r="AG7" s="899"/>
      <c r="AH7" s="899"/>
      <c r="AI7" s="899"/>
      <c r="AJ7" s="893"/>
      <c r="AK7" s="892" t="s">
        <v>937</v>
      </c>
      <c r="AL7" s="899"/>
      <c r="AM7" s="899"/>
      <c r="AN7" s="901"/>
      <c r="AO7" s="902"/>
      <c r="AP7" s="2"/>
      <c r="AW7" s="182"/>
    </row>
    <row r="8" spans="2:86" ht="12" customHeight="1" x14ac:dyDescent="0.15">
      <c r="B8" s="872"/>
      <c r="C8" s="877"/>
      <c r="D8" s="875"/>
      <c r="E8" s="875"/>
      <c r="F8" s="875"/>
      <c r="G8" s="875"/>
      <c r="H8" s="875"/>
      <c r="I8" s="875"/>
      <c r="J8" s="876"/>
      <c r="K8" s="898" t="s">
        <v>731</v>
      </c>
      <c r="L8" s="898" t="s">
        <v>560</v>
      </c>
      <c r="M8" s="898"/>
      <c r="N8" s="898" t="s">
        <v>561</v>
      </c>
      <c r="O8" s="898"/>
      <c r="P8" s="898" t="s">
        <v>938</v>
      </c>
      <c r="Q8" s="898"/>
      <c r="R8" s="898" t="s">
        <v>939</v>
      </c>
      <c r="S8" s="898"/>
      <c r="T8" s="898"/>
      <c r="U8" s="894"/>
      <c r="V8" s="895"/>
      <c r="W8" s="894"/>
      <c r="X8" s="895"/>
      <c r="Y8" s="886"/>
      <c r="Z8" s="898"/>
      <c r="AA8" s="898"/>
      <c r="AB8" s="898"/>
      <c r="AC8" s="896"/>
      <c r="AD8" s="900"/>
      <c r="AE8" s="900"/>
      <c r="AF8" s="900"/>
      <c r="AG8" s="900"/>
      <c r="AH8" s="900"/>
      <c r="AI8" s="900"/>
      <c r="AJ8" s="897"/>
      <c r="AK8" s="894"/>
      <c r="AL8" s="903"/>
      <c r="AM8" s="903"/>
      <c r="AN8" s="904"/>
      <c r="AO8" s="905"/>
      <c r="AP8" s="2"/>
    </row>
    <row r="9" spans="2:86" ht="12" customHeight="1" x14ac:dyDescent="0.15">
      <c r="B9" s="872"/>
      <c r="C9" s="877"/>
      <c r="D9" s="875"/>
      <c r="E9" s="875"/>
      <c r="F9" s="875"/>
      <c r="G9" s="875"/>
      <c r="H9" s="875"/>
      <c r="I9" s="875"/>
      <c r="J9" s="876"/>
      <c r="K9" s="898"/>
      <c r="L9" s="898"/>
      <c r="M9" s="898"/>
      <c r="N9" s="898"/>
      <c r="O9" s="898"/>
      <c r="P9" s="898"/>
      <c r="Q9" s="898"/>
      <c r="R9" s="898"/>
      <c r="S9" s="898"/>
      <c r="T9" s="898"/>
      <c r="U9" s="894"/>
      <c r="V9" s="895"/>
      <c r="W9" s="894"/>
      <c r="X9" s="895"/>
      <c r="Y9" s="886" t="s">
        <v>940</v>
      </c>
      <c r="Z9" s="898"/>
      <c r="AA9" s="898"/>
      <c r="AB9" s="898"/>
      <c r="AC9" s="898" t="s">
        <v>941</v>
      </c>
      <c r="AD9" s="898"/>
      <c r="AE9" s="898"/>
      <c r="AF9" s="898"/>
      <c r="AG9" s="898" t="s">
        <v>942</v>
      </c>
      <c r="AH9" s="898"/>
      <c r="AI9" s="898"/>
      <c r="AJ9" s="898"/>
      <c r="AK9" s="894"/>
      <c r="AL9" s="903"/>
      <c r="AM9" s="903"/>
      <c r="AN9" s="904"/>
      <c r="AO9" s="905"/>
      <c r="AP9" s="2"/>
    </row>
    <row r="10" spans="2:86" ht="12" customHeight="1" x14ac:dyDescent="0.15">
      <c r="B10" s="872"/>
      <c r="C10" s="877"/>
      <c r="D10" s="875"/>
      <c r="E10" s="875"/>
      <c r="F10" s="875"/>
      <c r="G10" s="875"/>
      <c r="H10" s="875"/>
      <c r="I10" s="875"/>
      <c r="J10" s="876"/>
      <c r="K10" s="898"/>
      <c r="L10" s="898"/>
      <c r="M10" s="898"/>
      <c r="N10" s="898"/>
      <c r="O10" s="898"/>
      <c r="P10" s="898"/>
      <c r="Q10" s="898"/>
      <c r="R10" s="898"/>
      <c r="S10" s="898"/>
      <c r="T10" s="898"/>
      <c r="U10" s="896"/>
      <c r="V10" s="897"/>
      <c r="W10" s="896"/>
      <c r="X10" s="897"/>
      <c r="Y10" s="183" t="s">
        <v>527</v>
      </c>
      <c r="Z10" s="184" t="s">
        <v>526</v>
      </c>
      <c r="AA10" s="184" t="s">
        <v>943</v>
      </c>
      <c r="AB10" s="184" t="s">
        <v>944</v>
      </c>
      <c r="AC10" s="184" t="s">
        <v>527</v>
      </c>
      <c r="AD10" s="184" t="s">
        <v>526</v>
      </c>
      <c r="AE10" s="184" t="s">
        <v>943</v>
      </c>
      <c r="AF10" s="184" t="s">
        <v>944</v>
      </c>
      <c r="AG10" s="184" t="s">
        <v>527</v>
      </c>
      <c r="AH10" s="184" t="s">
        <v>526</v>
      </c>
      <c r="AI10" s="184" t="s">
        <v>943</v>
      </c>
      <c r="AJ10" s="184" t="s">
        <v>944</v>
      </c>
      <c r="AK10" s="896"/>
      <c r="AL10" s="900"/>
      <c r="AM10" s="900"/>
      <c r="AN10" s="906"/>
      <c r="AO10" s="907"/>
      <c r="AP10" s="2"/>
    </row>
    <row r="11" spans="2:86" ht="12" customHeight="1" x14ac:dyDescent="0.15">
      <c r="B11" s="872"/>
      <c r="C11" s="877"/>
      <c r="D11" s="875"/>
      <c r="E11" s="875"/>
      <c r="F11" s="875"/>
      <c r="G11" s="875"/>
      <c r="H11" s="875"/>
      <c r="I11" s="875"/>
      <c r="J11" s="876"/>
      <c r="K11" s="185"/>
      <c r="L11" s="908"/>
      <c r="M11" s="910"/>
      <c r="N11" s="908"/>
      <c r="O11" s="910"/>
      <c r="P11" s="908"/>
      <c r="Q11" s="910"/>
      <c r="R11" s="606"/>
      <c r="S11" s="606"/>
      <c r="T11" s="606"/>
      <c r="U11" s="908"/>
      <c r="V11" s="910"/>
      <c r="W11" s="908"/>
      <c r="X11" s="910"/>
      <c r="Y11" s="186"/>
      <c r="Z11" s="187"/>
      <c r="AA11" s="187"/>
      <c r="AB11" s="187"/>
      <c r="AC11" s="188"/>
      <c r="AD11" s="188"/>
      <c r="AE11" s="188"/>
      <c r="AF11" s="188"/>
      <c r="AG11" s="188"/>
      <c r="AH11" s="188"/>
      <c r="AI11" s="188"/>
      <c r="AJ11" s="188"/>
      <c r="AK11" s="908"/>
      <c r="AL11" s="909"/>
      <c r="AM11" s="909"/>
      <c r="AN11" s="909"/>
      <c r="AO11" s="910"/>
      <c r="AP11" s="2"/>
      <c r="AQ11" s="189">
        <f>IF(P11="材質劣化",2,IF(P11="漏水",3,1))</f>
        <v>1</v>
      </c>
    </row>
    <row r="12" spans="2:86" ht="12" customHeight="1" x14ac:dyDescent="0.15">
      <c r="B12" s="872"/>
      <c r="C12" s="877"/>
      <c r="D12" s="875"/>
      <c r="E12" s="875"/>
      <c r="F12" s="875"/>
      <c r="G12" s="875"/>
      <c r="H12" s="875"/>
      <c r="I12" s="875"/>
      <c r="J12" s="876"/>
      <c r="K12" s="185"/>
      <c r="L12" s="908"/>
      <c r="M12" s="910"/>
      <c r="N12" s="908"/>
      <c r="O12" s="910"/>
      <c r="P12" s="908"/>
      <c r="Q12" s="910"/>
      <c r="R12" s="606"/>
      <c r="S12" s="606"/>
      <c r="T12" s="606"/>
      <c r="U12" s="908"/>
      <c r="V12" s="910"/>
      <c r="W12" s="908"/>
      <c r="X12" s="910"/>
      <c r="Y12" s="186"/>
      <c r="Z12" s="187"/>
      <c r="AA12" s="187"/>
      <c r="AB12" s="187"/>
      <c r="AC12" s="188"/>
      <c r="AD12" s="188"/>
      <c r="AE12" s="188"/>
      <c r="AF12" s="188"/>
      <c r="AG12" s="188"/>
      <c r="AH12" s="188"/>
      <c r="AI12" s="188"/>
      <c r="AJ12" s="188"/>
      <c r="AK12" s="908"/>
      <c r="AL12" s="909"/>
      <c r="AM12" s="909"/>
      <c r="AN12" s="909"/>
      <c r="AO12" s="910"/>
      <c r="AP12" s="2"/>
      <c r="AQ12" s="189">
        <f>IF(P12="材質劣化",2,IF(P12="漏水",3,1))</f>
        <v>1</v>
      </c>
    </row>
    <row r="13" spans="2:86" ht="12" customHeight="1" x14ac:dyDescent="0.15">
      <c r="B13" s="872"/>
      <c r="C13" s="877"/>
      <c r="D13" s="875"/>
      <c r="E13" s="875"/>
      <c r="F13" s="875"/>
      <c r="G13" s="875"/>
      <c r="H13" s="875"/>
      <c r="I13" s="875"/>
      <c r="J13" s="876"/>
      <c r="K13" s="185"/>
      <c r="L13" s="908"/>
      <c r="M13" s="910"/>
      <c r="N13" s="908"/>
      <c r="O13" s="910"/>
      <c r="P13" s="908"/>
      <c r="Q13" s="910"/>
      <c r="R13" s="604"/>
      <c r="S13" s="620"/>
      <c r="T13" s="605"/>
      <c r="U13" s="908"/>
      <c r="V13" s="910"/>
      <c r="W13" s="908"/>
      <c r="X13" s="910"/>
      <c r="Y13" s="186"/>
      <c r="Z13" s="187"/>
      <c r="AA13" s="187"/>
      <c r="AB13" s="187"/>
      <c r="AC13" s="188"/>
      <c r="AD13" s="188"/>
      <c r="AE13" s="188"/>
      <c r="AF13" s="188"/>
      <c r="AG13" s="188"/>
      <c r="AH13" s="188"/>
      <c r="AI13" s="188"/>
      <c r="AJ13" s="188"/>
      <c r="AK13" s="908"/>
      <c r="AL13" s="909"/>
      <c r="AM13" s="909"/>
      <c r="AN13" s="909"/>
      <c r="AO13" s="910"/>
      <c r="AP13" s="2"/>
      <c r="AQ13" s="189">
        <f t="shared" ref="AQ13:AQ34" si="2">IF(P13="材質劣化",2,IF(P13="漏水",3,1))</f>
        <v>1</v>
      </c>
    </row>
    <row r="14" spans="2:86" ht="12" customHeight="1" x14ac:dyDescent="0.15">
      <c r="B14" s="872"/>
      <c r="C14" s="877"/>
      <c r="D14" s="875"/>
      <c r="E14" s="875"/>
      <c r="F14" s="875"/>
      <c r="G14" s="875"/>
      <c r="H14" s="875"/>
      <c r="I14" s="875"/>
      <c r="J14" s="876"/>
      <c r="K14" s="185"/>
      <c r="L14" s="908"/>
      <c r="M14" s="910"/>
      <c r="N14" s="908"/>
      <c r="O14" s="910"/>
      <c r="P14" s="908"/>
      <c r="Q14" s="910"/>
      <c r="R14" s="604"/>
      <c r="S14" s="620"/>
      <c r="T14" s="605"/>
      <c r="U14" s="908"/>
      <c r="V14" s="910"/>
      <c r="W14" s="908"/>
      <c r="X14" s="910"/>
      <c r="Y14" s="186"/>
      <c r="Z14" s="187"/>
      <c r="AA14" s="187"/>
      <c r="AB14" s="187"/>
      <c r="AC14" s="188"/>
      <c r="AD14" s="188"/>
      <c r="AE14" s="188"/>
      <c r="AF14" s="188"/>
      <c r="AG14" s="188"/>
      <c r="AH14" s="188"/>
      <c r="AI14" s="188"/>
      <c r="AJ14" s="188"/>
      <c r="AK14" s="908"/>
      <c r="AL14" s="909"/>
      <c r="AM14" s="909"/>
      <c r="AN14" s="909"/>
      <c r="AO14" s="910"/>
      <c r="AP14" s="2"/>
      <c r="AQ14" s="189">
        <f t="shared" si="2"/>
        <v>1</v>
      </c>
    </row>
    <row r="15" spans="2:86" ht="12" customHeight="1" x14ac:dyDescent="0.15">
      <c r="B15" s="872"/>
      <c r="C15" s="877"/>
      <c r="D15" s="875"/>
      <c r="E15" s="875"/>
      <c r="F15" s="875"/>
      <c r="G15" s="875"/>
      <c r="H15" s="875"/>
      <c r="I15" s="875"/>
      <c r="J15" s="876"/>
      <c r="K15" s="185"/>
      <c r="L15" s="908"/>
      <c r="M15" s="910"/>
      <c r="N15" s="908"/>
      <c r="O15" s="910"/>
      <c r="P15" s="908"/>
      <c r="Q15" s="910"/>
      <c r="R15" s="604"/>
      <c r="S15" s="620"/>
      <c r="T15" s="605"/>
      <c r="U15" s="908"/>
      <c r="V15" s="910"/>
      <c r="W15" s="908"/>
      <c r="X15" s="910"/>
      <c r="Y15" s="186"/>
      <c r="Z15" s="187"/>
      <c r="AA15" s="187"/>
      <c r="AB15" s="187"/>
      <c r="AC15" s="188"/>
      <c r="AD15" s="188"/>
      <c r="AE15" s="188"/>
      <c r="AF15" s="188"/>
      <c r="AG15" s="188"/>
      <c r="AH15" s="188"/>
      <c r="AI15" s="188"/>
      <c r="AJ15" s="188"/>
      <c r="AK15" s="908"/>
      <c r="AL15" s="909"/>
      <c r="AM15" s="909"/>
      <c r="AN15" s="909"/>
      <c r="AO15" s="910"/>
      <c r="AP15" s="2"/>
      <c r="AQ15" s="189">
        <f t="shared" si="2"/>
        <v>1</v>
      </c>
    </row>
    <row r="16" spans="2:86" ht="12" customHeight="1" x14ac:dyDescent="0.15">
      <c r="B16" s="872"/>
      <c r="C16" s="877"/>
      <c r="D16" s="875"/>
      <c r="E16" s="875"/>
      <c r="F16" s="875"/>
      <c r="G16" s="875"/>
      <c r="H16" s="875"/>
      <c r="I16" s="875"/>
      <c r="J16" s="876"/>
      <c r="K16" s="185"/>
      <c r="L16" s="908"/>
      <c r="M16" s="910"/>
      <c r="N16" s="908"/>
      <c r="O16" s="910"/>
      <c r="P16" s="908"/>
      <c r="Q16" s="910"/>
      <c r="R16" s="604"/>
      <c r="S16" s="620"/>
      <c r="T16" s="605"/>
      <c r="U16" s="908"/>
      <c r="V16" s="910"/>
      <c r="W16" s="908"/>
      <c r="X16" s="910"/>
      <c r="Y16" s="186"/>
      <c r="Z16" s="187"/>
      <c r="AA16" s="187"/>
      <c r="AB16" s="187"/>
      <c r="AC16" s="188"/>
      <c r="AD16" s="188"/>
      <c r="AE16" s="188"/>
      <c r="AF16" s="188"/>
      <c r="AG16" s="188"/>
      <c r="AH16" s="188"/>
      <c r="AI16" s="188"/>
      <c r="AJ16" s="188"/>
      <c r="AK16" s="908"/>
      <c r="AL16" s="909"/>
      <c r="AM16" s="909"/>
      <c r="AN16" s="909"/>
      <c r="AO16" s="910"/>
      <c r="AP16" s="2"/>
      <c r="AQ16" s="189">
        <f t="shared" si="2"/>
        <v>1</v>
      </c>
    </row>
    <row r="17" spans="2:46" ht="12" customHeight="1" x14ac:dyDescent="0.15">
      <c r="B17" s="872"/>
      <c r="C17" s="877"/>
      <c r="D17" s="875"/>
      <c r="E17" s="875"/>
      <c r="F17" s="875"/>
      <c r="G17" s="875"/>
      <c r="H17" s="875"/>
      <c r="I17" s="875"/>
      <c r="J17" s="876"/>
      <c r="K17" s="185"/>
      <c r="L17" s="908"/>
      <c r="M17" s="910"/>
      <c r="N17" s="908"/>
      <c r="O17" s="910"/>
      <c r="P17" s="908"/>
      <c r="Q17" s="910"/>
      <c r="R17" s="604"/>
      <c r="S17" s="620"/>
      <c r="T17" s="605"/>
      <c r="U17" s="908"/>
      <c r="V17" s="910"/>
      <c r="W17" s="908"/>
      <c r="X17" s="910"/>
      <c r="Y17" s="186"/>
      <c r="Z17" s="187"/>
      <c r="AA17" s="187"/>
      <c r="AB17" s="187"/>
      <c r="AC17" s="188"/>
      <c r="AD17" s="188"/>
      <c r="AE17" s="188"/>
      <c r="AF17" s="188"/>
      <c r="AG17" s="188"/>
      <c r="AH17" s="188"/>
      <c r="AI17" s="188"/>
      <c r="AJ17" s="188"/>
      <c r="AK17" s="908"/>
      <c r="AL17" s="909"/>
      <c r="AM17" s="909"/>
      <c r="AN17" s="909"/>
      <c r="AO17" s="910"/>
      <c r="AP17" s="2"/>
      <c r="AQ17" s="189">
        <f t="shared" si="2"/>
        <v>1</v>
      </c>
    </row>
    <row r="18" spans="2:46" ht="12" customHeight="1" x14ac:dyDescent="0.15">
      <c r="B18" s="872"/>
      <c r="C18" s="877"/>
      <c r="D18" s="875"/>
      <c r="E18" s="875"/>
      <c r="F18" s="875"/>
      <c r="G18" s="875"/>
      <c r="H18" s="875"/>
      <c r="I18" s="875"/>
      <c r="J18" s="876"/>
      <c r="K18" s="185"/>
      <c r="L18" s="908"/>
      <c r="M18" s="910"/>
      <c r="N18" s="908"/>
      <c r="O18" s="910"/>
      <c r="P18" s="908"/>
      <c r="Q18" s="910"/>
      <c r="R18" s="604"/>
      <c r="S18" s="620"/>
      <c r="T18" s="605"/>
      <c r="U18" s="908"/>
      <c r="V18" s="910"/>
      <c r="W18" s="908"/>
      <c r="X18" s="910"/>
      <c r="Y18" s="186"/>
      <c r="Z18" s="187"/>
      <c r="AA18" s="187"/>
      <c r="AB18" s="187"/>
      <c r="AC18" s="188"/>
      <c r="AD18" s="188"/>
      <c r="AE18" s="188"/>
      <c r="AF18" s="188"/>
      <c r="AG18" s="188"/>
      <c r="AH18" s="188"/>
      <c r="AI18" s="188"/>
      <c r="AJ18" s="188"/>
      <c r="AK18" s="908"/>
      <c r="AL18" s="909"/>
      <c r="AM18" s="909"/>
      <c r="AN18" s="909"/>
      <c r="AO18" s="910"/>
      <c r="AP18" s="2"/>
      <c r="AQ18" s="189">
        <f t="shared" si="2"/>
        <v>1</v>
      </c>
    </row>
    <row r="19" spans="2:46" ht="12" customHeight="1" x14ac:dyDescent="0.15">
      <c r="B19" s="872"/>
      <c r="C19" s="877"/>
      <c r="D19" s="875"/>
      <c r="E19" s="875"/>
      <c r="F19" s="875"/>
      <c r="G19" s="875"/>
      <c r="H19" s="875"/>
      <c r="I19" s="875"/>
      <c r="J19" s="876"/>
      <c r="K19" s="185"/>
      <c r="L19" s="908"/>
      <c r="M19" s="910"/>
      <c r="N19" s="908"/>
      <c r="O19" s="910"/>
      <c r="P19" s="908"/>
      <c r="Q19" s="910"/>
      <c r="R19" s="604"/>
      <c r="S19" s="620"/>
      <c r="T19" s="605"/>
      <c r="U19" s="908"/>
      <c r="V19" s="910"/>
      <c r="W19" s="908"/>
      <c r="X19" s="910"/>
      <c r="Y19" s="186"/>
      <c r="Z19" s="187"/>
      <c r="AA19" s="187"/>
      <c r="AB19" s="187"/>
      <c r="AC19" s="188"/>
      <c r="AD19" s="188"/>
      <c r="AE19" s="188"/>
      <c r="AF19" s="188"/>
      <c r="AG19" s="188"/>
      <c r="AH19" s="188"/>
      <c r="AI19" s="188"/>
      <c r="AJ19" s="188"/>
      <c r="AK19" s="908"/>
      <c r="AL19" s="909"/>
      <c r="AM19" s="909"/>
      <c r="AN19" s="909"/>
      <c r="AO19" s="910"/>
      <c r="AP19" s="2"/>
      <c r="AQ19" s="189">
        <f t="shared" si="2"/>
        <v>1</v>
      </c>
    </row>
    <row r="20" spans="2:46" ht="12" customHeight="1" x14ac:dyDescent="0.15">
      <c r="B20" s="872"/>
      <c r="C20" s="877"/>
      <c r="D20" s="875"/>
      <c r="E20" s="875"/>
      <c r="F20" s="875"/>
      <c r="G20" s="875"/>
      <c r="H20" s="875"/>
      <c r="I20" s="875"/>
      <c r="J20" s="876"/>
      <c r="K20" s="185"/>
      <c r="L20" s="908"/>
      <c r="M20" s="910"/>
      <c r="N20" s="908"/>
      <c r="O20" s="910"/>
      <c r="P20" s="908"/>
      <c r="Q20" s="910"/>
      <c r="R20" s="604"/>
      <c r="S20" s="620"/>
      <c r="T20" s="605"/>
      <c r="U20" s="908"/>
      <c r="V20" s="910"/>
      <c r="W20" s="908"/>
      <c r="X20" s="910"/>
      <c r="Y20" s="186"/>
      <c r="Z20" s="187"/>
      <c r="AA20" s="187"/>
      <c r="AB20" s="187"/>
      <c r="AC20" s="188"/>
      <c r="AD20" s="188"/>
      <c r="AE20" s="188"/>
      <c r="AF20" s="188"/>
      <c r="AG20" s="188"/>
      <c r="AH20" s="188"/>
      <c r="AI20" s="188"/>
      <c r="AJ20" s="188"/>
      <c r="AK20" s="908"/>
      <c r="AL20" s="909"/>
      <c r="AM20" s="909"/>
      <c r="AN20" s="909"/>
      <c r="AO20" s="910"/>
      <c r="AP20" s="2"/>
      <c r="AQ20" s="189">
        <f t="shared" si="2"/>
        <v>1</v>
      </c>
    </row>
    <row r="21" spans="2:46" ht="12" customHeight="1" x14ac:dyDescent="0.15">
      <c r="B21" s="872"/>
      <c r="C21" s="877"/>
      <c r="D21" s="875"/>
      <c r="E21" s="875"/>
      <c r="F21" s="875"/>
      <c r="G21" s="875"/>
      <c r="H21" s="875"/>
      <c r="I21" s="875"/>
      <c r="J21" s="876"/>
      <c r="K21" s="185"/>
      <c r="L21" s="908"/>
      <c r="M21" s="910"/>
      <c r="N21" s="908"/>
      <c r="O21" s="910"/>
      <c r="P21" s="908"/>
      <c r="Q21" s="910"/>
      <c r="R21" s="604"/>
      <c r="S21" s="620"/>
      <c r="T21" s="605"/>
      <c r="U21" s="908"/>
      <c r="V21" s="910"/>
      <c r="W21" s="908"/>
      <c r="X21" s="910"/>
      <c r="Y21" s="186"/>
      <c r="Z21" s="187"/>
      <c r="AA21" s="187"/>
      <c r="AB21" s="187"/>
      <c r="AC21" s="188"/>
      <c r="AD21" s="188"/>
      <c r="AE21" s="188"/>
      <c r="AF21" s="188"/>
      <c r="AG21" s="188"/>
      <c r="AH21" s="188"/>
      <c r="AI21" s="188"/>
      <c r="AJ21" s="188"/>
      <c r="AK21" s="908"/>
      <c r="AL21" s="909"/>
      <c r="AM21" s="909"/>
      <c r="AN21" s="909"/>
      <c r="AO21" s="910"/>
      <c r="AP21" s="2"/>
      <c r="AQ21" s="189">
        <f>IF(P21="材質劣化",2,IF(P21="漏水",3,1))</f>
        <v>1</v>
      </c>
    </row>
    <row r="22" spans="2:46" ht="12" customHeight="1" x14ac:dyDescent="0.15">
      <c r="B22" s="872"/>
      <c r="C22" s="877"/>
      <c r="D22" s="875"/>
      <c r="E22" s="875"/>
      <c r="F22" s="875"/>
      <c r="G22" s="875"/>
      <c r="H22" s="875"/>
      <c r="I22" s="875"/>
      <c r="J22" s="876"/>
      <c r="K22" s="185"/>
      <c r="L22" s="908"/>
      <c r="M22" s="910"/>
      <c r="N22" s="908"/>
      <c r="O22" s="910"/>
      <c r="P22" s="908"/>
      <c r="Q22" s="910"/>
      <c r="R22" s="604"/>
      <c r="S22" s="620"/>
      <c r="T22" s="605"/>
      <c r="U22" s="908"/>
      <c r="V22" s="910"/>
      <c r="W22" s="908"/>
      <c r="X22" s="910"/>
      <c r="Y22" s="186"/>
      <c r="Z22" s="187"/>
      <c r="AA22" s="187"/>
      <c r="AB22" s="187"/>
      <c r="AC22" s="188"/>
      <c r="AD22" s="188"/>
      <c r="AE22" s="188"/>
      <c r="AF22" s="188"/>
      <c r="AG22" s="188"/>
      <c r="AH22" s="188"/>
      <c r="AI22" s="188"/>
      <c r="AJ22" s="188"/>
      <c r="AK22" s="908"/>
      <c r="AL22" s="909"/>
      <c r="AM22" s="909"/>
      <c r="AN22" s="909"/>
      <c r="AO22" s="910"/>
      <c r="AP22" s="2"/>
      <c r="AQ22" s="189">
        <f t="shared" si="2"/>
        <v>1</v>
      </c>
    </row>
    <row r="23" spans="2:46" ht="12" customHeight="1" x14ac:dyDescent="0.15">
      <c r="B23" s="872"/>
      <c r="C23" s="877"/>
      <c r="D23" s="875"/>
      <c r="E23" s="875"/>
      <c r="F23" s="875"/>
      <c r="G23" s="875"/>
      <c r="H23" s="875"/>
      <c r="I23" s="875"/>
      <c r="J23" s="876"/>
      <c r="K23" s="185"/>
      <c r="L23" s="908"/>
      <c r="M23" s="910"/>
      <c r="N23" s="908"/>
      <c r="O23" s="910"/>
      <c r="P23" s="908"/>
      <c r="Q23" s="910"/>
      <c r="R23" s="604"/>
      <c r="S23" s="620"/>
      <c r="T23" s="605"/>
      <c r="U23" s="908"/>
      <c r="V23" s="910"/>
      <c r="W23" s="908"/>
      <c r="X23" s="910"/>
      <c r="Y23" s="186"/>
      <c r="Z23" s="187"/>
      <c r="AA23" s="187"/>
      <c r="AB23" s="187"/>
      <c r="AC23" s="188"/>
      <c r="AD23" s="188"/>
      <c r="AE23" s="188"/>
      <c r="AF23" s="188"/>
      <c r="AG23" s="188"/>
      <c r="AH23" s="188"/>
      <c r="AI23" s="188"/>
      <c r="AJ23" s="188"/>
      <c r="AK23" s="908"/>
      <c r="AL23" s="909"/>
      <c r="AM23" s="909"/>
      <c r="AN23" s="909"/>
      <c r="AO23" s="910"/>
      <c r="AP23" s="2"/>
      <c r="AQ23" s="189">
        <f t="shared" si="2"/>
        <v>1</v>
      </c>
    </row>
    <row r="24" spans="2:46" ht="12" customHeight="1" x14ac:dyDescent="0.15">
      <c r="B24" s="872"/>
      <c r="C24" s="877"/>
      <c r="D24" s="875"/>
      <c r="E24" s="875"/>
      <c r="F24" s="875"/>
      <c r="G24" s="875"/>
      <c r="H24" s="875"/>
      <c r="I24" s="875"/>
      <c r="J24" s="876"/>
      <c r="K24" s="185"/>
      <c r="L24" s="908"/>
      <c r="M24" s="910"/>
      <c r="N24" s="908"/>
      <c r="O24" s="910"/>
      <c r="P24" s="908"/>
      <c r="Q24" s="910"/>
      <c r="R24" s="604"/>
      <c r="S24" s="620"/>
      <c r="T24" s="605"/>
      <c r="U24" s="908"/>
      <c r="V24" s="910"/>
      <c r="W24" s="908"/>
      <c r="X24" s="910"/>
      <c r="Y24" s="186"/>
      <c r="Z24" s="187"/>
      <c r="AA24" s="187"/>
      <c r="AB24" s="187"/>
      <c r="AC24" s="188"/>
      <c r="AD24" s="188"/>
      <c r="AE24" s="188"/>
      <c r="AF24" s="188"/>
      <c r="AG24" s="188"/>
      <c r="AH24" s="188"/>
      <c r="AI24" s="188"/>
      <c r="AJ24" s="188"/>
      <c r="AK24" s="908"/>
      <c r="AL24" s="909"/>
      <c r="AM24" s="909"/>
      <c r="AN24" s="909"/>
      <c r="AO24" s="910"/>
      <c r="AP24" s="2"/>
      <c r="AQ24" s="189">
        <f t="shared" si="2"/>
        <v>1</v>
      </c>
    </row>
    <row r="25" spans="2:46" ht="12" customHeight="1" x14ac:dyDescent="0.15">
      <c r="B25" s="872"/>
      <c r="C25" s="877"/>
      <c r="D25" s="875"/>
      <c r="E25" s="875"/>
      <c r="F25" s="875"/>
      <c r="G25" s="875"/>
      <c r="H25" s="875"/>
      <c r="I25" s="875"/>
      <c r="J25" s="876"/>
      <c r="K25" s="185"/>
      <c r="L25" s="908"/>
      <c r="M25" s="910"/>
      <c r="N25" s="908"/>
      <c r="O25" s="910"/>
      <c r="P25" s="908"/>
      <c r="Q25" s="910"/>
      <c r="R25" s="604"/>
      <c r="S25" s="620"/>
      <c r="T25" s="605"/>
      <c r="U25" s="908"/>
      <c r="V25" s="910"/>
      <c r="W25" s="908"/>
      <c r="X25" s="910"/>
      <c r="Y25" s="186"/>
      <c r="Z25" s="187"/>
      <c r="AA25" s="187"/>
      <c r="AB25" s="187"/>
      <c r="AC25" s="188"/>
      <c r="AD25" s="188"/>
      <c r="AE25" s="188"/>
      <c r="AF25" s="188"/>
      <c r="AG25" s="188"/>
      <c r="AH25" s="188"/>
      <c r="AI25" s="188"/>
      <c r="AJ25" s="188"/>
      <c r="AK25" s="908"/>
      <c r="AL25" s="909"/>
      <c r="AM25" s="909"/>
      <c r="AN25" s="909"/>
      <c r="AO25" s="910"/>
      <c r="AP25" s="2"/>
      <c r="AQ25" s="189">
        <f t="shared" si="2"/>
        <v>1</v>
      </c>
    </row>
    <row r="26" spans="2:46" ht="12" customHeight="1" x14ac:dyDescent="0.15">
      <c r="B26" s="872"/>
      <c r="C26" s="877"/>
      <c r="D26" s="875"/>
      <c r="E26" s="875"/>
      <c r="F26" s="875"/>
      <c r="G26" s="875"/>
      <c r="H26" s="875"/>
      <c r="I26" s="875"/>
      <c r="J26" s="876"/>
      <c r="K26" s="185"/>
      <c r="L26" s="908"/>
      <c r="M26" s="910"/>
      <c r="N26" s="908"/>
      <c r="O26" s="910"/>
      <c r="P26" s="908"/>
      <c r="Q26" s="910"/>
      <c r="R26" s="604"/>
      <c r="S26" s="620"/>
      <c r="T26" s="605"/>
      <c r="U26" s="908"/>
      <c r="V26" s="910"/>
      <c r="W26" s="908"/>
      <c r="X26" s="910"/>
      <c r="Y26" s="186"/>
      <c r="Z26" s="187"/>
      <c r="AA26" s="187"/>
      <c r="AB26" s="187"/>
      <c r="AC26" s="188"/>
      <c r="AD26" s="188"/>
      <c r="AE26" s="188"/>
      <c r="AF26" s="188"/>
      <c r="AG26" s="188"/>
      <c r="AH26" s="188"/>
      <c r="AI26" s="188"/>
      <c r="AJ26" s="188"/>
      <c r="AK26" s="908"/>
      <c r="AL26" s="909"/>
      <c r="AM26" s="909"/>
      <c r="AN26" s="909"/>
      <c r="AO26" s="910"/>
      <c r="AP26" s="2"/>
      <c r="AQ26" s="189">
        <f t="shared" si="2"/>
        <v>1</v>
      </c>
    </row>
    <row r="27" spans="2:46" ht="12" customHeight="1" x14ac:dyDescent="0.15">
      <c r="B27" s="872"/>
      <c r="C27" s="877"/>
      <c r="D27" s="875"/>
      <c r="E27" s="875"/>
      <c r="F27" s="875"/>
      <c r="G27" s="875"/>
      <c r="H27" s="875"/>
      <c r="I27" s="875"/>
      <c r="J27" s="876"/>
      <c r="K27" s="185"/>
      <c r="L27" s="908"/>
      <c r="M27" s="910"/>
      <c r="N27" s="908"/>
      <c r="O27" s="910"/>
      <c r="P27" s="908"/>
      <c r="Q27" s="910"/>
      <c r="R27" s="604"/>
      <c r="S27" s="620"/>
      <c r="T27" s="605"/>
      <c r="U27" s="908"/>
      <c r="V27" s="910"/>
      <c r="W27" s="908"/>
      <c r="X27" s="910"/>
      <c r="Y27" s="186"/>
      <c r="Z27" s="187"/>
      <c r="AA27" s="187"/>
      <c r="AB27" s="187"/>
      <c r="AC27" s="188"/>
      <c r="AD27" s="188"/>
      <c r="AE27" s="188"/>
      <c r="AF27" s="188"/>
      <c r="AG27" s="188"/>
      <c r="AH27" s="188"/>
      <c r="AI27" s="188"/>
      <c r="AJ27" s="188"/>
      <c r="AK27" s="908"/>
      <c r="AL27" s="909"/>
      <c r="AM27" s="909"/>
      <c r="AN27" s="909"/>
      <c r="AO27" s="910"/>
      <c r="AP27" s="2"/>
      <c r="AQ27" s="189">
        <f t="shared" si="2"/>
        <v>1</v>
      </c>
    </row>
    <row r="28" spans="2:46" ht="12" customHeight="1" x14ac:dyDescent="0.15">
      <c r="B28" s="872"/>
      <c r="C28" s="877"/>
      <c r="D28" s="875"/>
      <c r="E28" s="875"/>
      <c r="F28" s="875"/>
      <c r="G28" s="875"/>
      <c r="H28" s="875"/>
      <c r="I28" s="875"/>
      <c r="J28" s="876"/>
      <c r="K28" s="185"/>
      <c r="L28" s="908"/>
      <c r="M28" s="910"/>
      <c r="N28" s="908"/>
      <c r="O28" s="910"/>
      <c r="P28" s="908"/>
      <c r="Q28" s="910"/>
      <c r="R28" s="604"/>
      <c r="S28" s="620"/>
      <c r="T28" s="605"/>
      <c r="U28" s="908"/>
      <c r="V28" s="910"/>
      <c r="W28" s="908"/>
      <c r="X28" s="910"/>
      <c r="Y28" s="186"/>
      <c r="Z28" s="187"/>
      <c r="AA28" s="187"/>
      <c r="AB28" s="187"/>
      <c r="AC28" s="188"/>
      <c r="AD28" s="188"/>
      <c r="AE28" s="188"/>
      <c r="AF28" s="188"/>
      <c r="AG28" s="188"/>
      <c r="AH28" s="188"/>
      <c r="AI28" s="188"/>
      <c r="AJ28" s="188"/>
      <c r="AK28" s="908"/>
      <c r="AL28" s="909"/>
      <c r="AM28" s="909"/>
      <c r="AN28" s="909"/>
      <c r="AO28" s="910"/>
      <c r="AP28" s="2"/>
      <c r="AQ28" s="189">
        <f t="shared" si="2"/>
        <v>1</v>
      </c>
    </row>
    <row r="29" spans="2:46" ht="12" customHeight="1" x14ac:dyDescent="0.15">
      <c r="B29" s="872"/>
      <c r="C29" s="877"/>
      <c r="D29" s="875"/>
      <c r="E29" s="875"/>
      <c r="F29" s="875"/>
      <c r="G29" s="875"/>
      <c r="H29" s="875"/>
      <c r="I29" s="875"/>
      <c r="J29" s="876"/>
      <c r="K29" s="185"/>
      <c r="L29" s="908"/>
      <c r="M29" s="910"/>
      <c r="N29" s="908"/>
      <c r="O29" s="910"/>
      <c r="P29" s="908"/>
      <c r="Q29" s="910"/>
      <c r="R29" s="604"/>
      <c r="S29" s="620"/>
      <c r="T29" s="605"/>
      <c r="U29" s="908"/>
      <c r="V29" s="910"/>
      <c r="W29" s="908"/>
      <c r="X29" s="910"/>
      <c r="Y29" s="186"/>
      <c r="Z29" s="187"/>
      <c r="AA29" s="187"/>
      <c r="AB29" s="187"/>
      <c r="AC29" s="188"/>
      <c r="AD29" s="188"/>
      <c r="AE29" s="188"/>
      <c r="AF29" s="188"/>
      <c r="AG29" s="188"/>
      <c r="AH29" s="188"/>
      <c r="AI29" s="188"/>
      <c r="AJ29" s="188"/>
      <c r="AK29" s="908"/>
      <c r="AL29" s="909"/>
      <c r="AM29" s="909"/>
      <c r="AN29" s="909"/>
      <c r="AO29" s="910"/>
      <c r="AP29" s="2"/>
      <c r="AQ29" s="189">
        <f t="shared" si="2"/>
        <v>1</v>
      </c>
    </row>
    <row r="30" spans="2:46" ht="12" customHeight="1" x14ac:dyDescent="0.15">
      <c r="B30" s="872"/>
      <c r="C30" s="877"/>
      <c r="D30" s="875"/>
      <c r="E30" s="875"/>
      <c r="F30" s="875"/>
      <c r="G30" s="875"/>
      <c r="H30" s="875"/>
      <c r="I30" s="875"/>
      <c r="J30" s="876"/>
      <c r="K30" s="185"/>
      <c r="L30" s="908"/>
      <c r="M30" s="910"/>
      <c r="N30" s="908"/>
      <c r="O30" s="910"/>
      <c r="P30" s="908"/>
      <c r="Q30" s="910"/>
      <c r="R30" s="604"/>
      <c r="S30" s="620"/>
      <c r="T30" s="605"/>
      <c r="U30" s="908"/>
      <c r="V30" s="910"/>
      <c r="W30" s="908"/>
      <c r="X30" s="910"/>
      <c r="Y30" s="186"/>
      <c r="Z30" s="187"/>
      <c r="AA30" s="187"/>
      <c r="AB30" s="187"/>
      <c r="AC30" s="188"/>
      <c r="AD30" s="188"/>
      <c r="AE30" s="188"/>
      <c r="AF30" s="188"/>
      <c r="AG30" s="188"/>
      <c r="AH30" s="188"/>
      <c r="AI30" s="188"/>
      <c r="AJ30" s="188"/>
      <c r="AK30" s="908"/>
      <c r="AL30" s="909"/>
      <c r="AM30" s="909"/>
      <c r="AN30" s="909"/>
      <c r="AO30" s="910"/>
      <c r="AP30" s="2"/>
      <c r="AQ30" s="189">
        <f t="shared" si="2"/>
        <v>1</v>
      </c>
    </row>
    <row r="31" spans="2:46" ht="12" customHeight="1" x14ac:dyDescent="0.15">
      <c r="B31" s="872"/>
      <c r="C31" s="877"/>
      <c r="D31" s="875"/>
      <c r="E31" s="875"/>
      <c r="F31" s="875"/>
      <c r="G31" s="875"/>
      <c r="H31" s="875"/>
      <c r="I31" s="875"/>
      <c r="J31" s="876"/>
      <c r="K31" s="185"/>
      <c r="L31" s="908"/>
      <c r="M31" s="910"/>
      <c r="N31" s="908"/>
      <c r="O31" s="910"/>
      <c r="P31" s="908"/>
      <c r="Q31" s="910"/>
      <c r="R31" s="604"/>
      <c r="S31" s="620"/>
      <c r="T31" s="605"/>
      <c r="U31" s="908"/>
      <c r="V31" s="910"/>
      <c r="W31" s="908"/>
      <c r="X31" s="910"/>
      <c r="Y31" s="186"/>
      <c r="Z31" s="187"/>
      <c r="AA31" s="187"/>
      <c r="AB31" s="187"/>
      <c r="AC31" s="188"/>
      <c r="AD31" s="188"/>
      <c r="AE31" s="188"/>
      <c r="AF31" s="188"/>
      <c r="AG31" s="188"/>
      <c r="AH31" s="188"/>
      <c r="AI31" s="188"/>
      <c r="AJ31" s="188"/>
      <c r="AK31" s="908"/>
      <c r="AL31" s="909"/>
      <c r="AM31" s="909"/>
      <c r="AN31" s="909"/>
      <c r="AO31" s="910"/>
      <c r="AP31" s="2"/>
      <c r="AQ31" s="189">
        <f t="shared" si="2"/>
        <v>1</v>
      </c>
    </row>
    <row r="32" spans="2:46" ht="12" customHeight="1" x14ac:dyDescent="0.15">
      <c r="B32" s="872"/>
      <c r="C32" s="877"/>
      <c r="D32" s="875"/>
      <c r="E32" s="875"/>
      <c r="F32" s="875"/>
      <c r="G32" s="875"/>
      <c r="H32" s="875"/>
      <c r="I32" s="875"/>
      <c r="J32" s="876"/>
      <c r="K32" s="185"/>
      <c r="L32" s="908"/>
      <c r="M32" s="910"/>
      <c r="N32" s="908"/>
      <c r="O32" s="910"/>
      <c r="P32" s="908"/>
      <c r="Q32" s="910"/>
      <c r="R32" s="604"/>
      <c r="S32" s="620"/>
      <c r="T32" s="605"/>
      <c r="U32" s="908"/>
      <c r="V32" s="910"/>
      <c r="W32" s="908"/>
      <c r="X32" s="910"/>
      <c r="Y32" s="186"/>
      <c r="Z32" s="187"/>
      <c r="AA32" s="187"/>
      <c r="AB32" s="187"/>
      <c r="AC32" s="188"/>
      <c r="AD32" s="188"/>
      <c r="AE32" s="188"/>
      <c r="AF32" s="188"/>
      <c r="AG32" s="188"/>
      <c r="AH32" s="188"/>
      <c r="AI32" s="188"/>
      <c r="AJ32" s="188"/>
      <c r="AK32" s="908"/>
      <c r="AL32" s="909"/>
      <c r="AM32" s="909"/>
      <c r="AN32" s="909"/>
      <c r="AO32" s="910"/>
      <c r="AP32" s="2"/>
      <c r="AQ32" s="189">
        <f t="shared" si="2"/>
        <v>1</v>
      </c>
      <c r="AS32" s="856"/>
      <c r="AT32" s="856"/>
    </row>
    <row r="33" spans="2:86" ht="12" customHeight="1" x14ac:dyDescent="0.15">
      <c r="B33" s="872"/>
      <c r="C33" s="877"/>
      <c r="D33" s="875"/>
      <c r="E33" s="875"/>
      <c r="F33" s="875"/>
      <c r="G33" s="875"/>
      <c r="H33" s="875"/>
      <c r="I33" s="875"/>
      <c r="J33" s="876"/>
      <c r="K33" s="185"/>
      <c r="L33" s="908"/>
      <c r="M33" s="910"/>
      <c r="N33" s="908"/>
      <c r="O33" s="910"/>
      <c r="P33" s="908"/>
      <c r="Q33" s="910"/>
      <c r="R33" s="604"/>
      <c r="S33" s="620"/>
      <c r="T33" s="605"/>
      <c r="U33" s="908"/>
      <c r="V33" s="910"/>
      <c r="W33" s="908"/>
      <c r="X33" s="910"/>
      <c r="Y33" s="186"/>
      <c r="Z33" s="187"/>
      <c r="AA33" s="187"/>
      <c r="AB33" s="187"/>
      <c r="AC33" s="188"/>
      <c r="AD33" s="188"/>
      <c r="AE33" s="188"/>
      <c r="AF33" s="188"/>
      <c r="AG33" s="188"/>
      <c r="AH33" s="188"/>
      <c r="AI33" s="188"/>
      <c r="AJ33" s="188"/>
      <c r="AK33" s="908"/>
      <c r="AL33" s="909"/>
      <c r="AM33" s="909"/>
      <c r="AN33" s="909"/>
      <c r="AO33" s="910"/>
      <c r="AP33" s="2"/>
      <c r="AQ33" s="189">
        <f t="shared" si="2"/>
        <v>1</v>
      </c>
      <c r="AS33" s="911"/>
      <c r="AT33" s="911"/>
    </row>
    <row r="34" spans="2:86" ht="12" customHeight="1" x14ac:dyDescent="0.15">
      <c r="B34" s="872"/>
      <c r="C34" s="877"/>
      <c r="D34" s="875"/>
      <c r="E34" s="875"/>
      <c r="F34" s="875"/>
      <c r="G34" s="875"/>
      <c r="H34" s="875"/>
      <c r="I34" s="875"/>
      <c r="J34" s="876"/>
      <c r="K34" s="185"/>
      <c r="L34" s="908"/>
      <c r="M34" s="910"/>
      <c r="N34" s="908"/>
      <c r="O34" s="910"/>
      <c r="P34" s="908"/>
      <c r="Q34" s="910"/>
      <c r="R34" s="604"/>
      <c r="S34" s="620"/>
      <c r="T34" s="605"/>
      <c r="U34" s="908"/>
      <c r="V34" s="910"/>
      <c r="W34" s="908"/>
      <c r="X34" s="910"/>
      <c r="Y34" s="186"/>
      <c r="Z34" s="187"/>
      <c r="AA34" s="187"/>
      <c r="AB34" s="187"/>
      <c r="AC34" s="188"/>
      <c r="AD34" s="188"/>
      <c r="AE34" s="188"/>
      <c r="AF34" s="188"/>
      <c r="AG34" s="188"/>
      <c r="AH34" s="188"/>
      <c r="AI34" s="188"/>
      <c r="AJ34" s="188"/>
      <c r="AK34" s="908"/>
      <c r="AL34" s="909"/>
      <c r="AM34" s="909"/>
      <c r="AN34" s="909"/>
      <c r="AO34" s="910"/>
      <c r="AP34" s="2"/>
      <c r="AQ34" s="189">
        <f t="shared" si="2"/>
        <v>1</v>
      </c>
      <c r="AS34" s="912"/>
      <c r="AT34" s="912"/>
    </row>
    <row r="35" spans="2:86" ht="12" customHeight="1" x14ac:dyDescent="0.15">
      <c r="B35" s="872"/>
      <c r="C35" s="877"/>
      <c r="D35" s="875"/>
      <c r="E35" s="875"/>
      <c r="F35" s="875"/>
      <c r="G35" s="875"/>
      <c r="H35" s="875"/>
      <c r="I35" s="875"/>
      <c r="J35" s="876"/>
      <c r="K35" s="913" t="s">
        <v>945</v>
      </c>
      <c r="L35" s="898" t="s">
        <v>946</v>
      </c>
      <c r="M35" s="898"/>
      <c r="N35" s="898"/>
      <c r="O35" s="898"/>
      <c r="P35" s="898"/>
      <c r="Q35" s="898"/>
      <c r="R35" s="898"/>
      <c r="S35" s="898"/>
      <c r="T35" s="898"/>
      <c r="U35" s="898"/>
      <c r="V35" s="898"/>
      <c r="W35" s="898"/>
      <c r="X35" s="898"/>
      <c r="Y35" s="884" t="s">
        <v>947</v>
      </c>
      <c r="Z35" s="885"/>
      <c r="AA35" s="885"/>
      <c r="AB35" s="886"/>
      <c r="AC35" s="190">
        <f t="shared" ref="AC35:AJ35" si="3">SUM(AC11:AC34)</f>
        <v>0</v>
      </c>
      <c r="AD35" s="190">
        <f t="shared" si="3"/>
        <v>0</v>
      </c>
      <c r="AE35" s="190">
        <f>SUM(AE11:AE34)</f>
        <v>0</v>
      </c>
      <c r="AF35" s="190">
        <f t="shared" si="3"/>
        <v>0</v>
      </c>
      <c r="AG35" s="190">
        <f t="shared" si="3"/>
        <v>0</v>
      </c>
      <c r="AH35" s="190">
        <f t="shared" si="3"/>
        <v>0</v>
      </c>
      <c r="AI35" s="190">
        <f t="shared" si="3"/>
        <v>0</v>
      </c>
      <c r="AJ35" s="191">
        <f t="shared" si="3"/>
        <v>0</v>
      </c>
      <c r="AK35" s="898" t="s">
        <v>948</v>
      </c>
      <c r="AL35" s="898"/>
      <c r="AM35" s="915" t="s">
        <v>607</v>
      </c>
      <c r="AN35" s="915"/>
      <c r="AO35" s="915"/>
      <c r="AP35" s="2"/>
    </row>
    <row r="36" spans="2:86" ht="12" customHeight="1" x14ac:dyDescent="0.15">
      <c r="B36" s="872"/>
      <c r="C36" s="877"/>
      <c r="D36" s="875"/>
      <c r="E36" s="875"/>
      <c r="F36" s="875"/>
      <c r="G36" s="875"/>
      <c r="H36" s="875"/>
      <c r="I36" s="875"/>
      <c r="J36" s="876"/>
      <c r="K36" s="914"/>
      <c r="L36" s="892" t="s">
        <v>950</v>
      </c>
      <c r="M36" s="899"/>
      <c r="N36" s="893"/>
      <c r="O36" s="892" t="s">
        <v>951</v>
      </c>
      <c r="P36" s="899"/>
      <c r="Q36" s="899"/>
      <c r="R36" s="899"/>
      <c r="S36" s="899"/>
      <c r="T36" s="899"/>
      <c r="U36" s="899"/>
      <c r="V36" s="899"/>
      <c r="W36" s="899"/>
      <c r="X36" s="893"/>
      <c r="Y36" s="183" t="s">
        <v>527</v>
      </c>
      <c r="Z36" s="184" t="s">
        <v>526</v>
      </c>
      <c r="AA36" s="184" t="s">
        <v>943</v>
      </c>
      <c r="AB36" s="184" t="s">
        <v>944</v>
      </c>
      <c r="AC36" s="184" t="s">
        <v>527</v>
      </c>
      <c r="AD36" s="184" t="s">
        <v>526</v>
      </c>
      <c r="AE36" s="184" t="s">
        <v>943</v>
      </c>
      <c r="AF36" s="184" t="s">
        <v>944</v>
      </c>
      <c r="AG36" s="184" t="s">
        <v>527</v>
      </c>
      <c r="AH36" s="184" t="s">
        <v>526</v>
      </c>
      <c r="AI36" s="184" t="s">
        <v>943</v>
      </c>
      <c r="AJ36" s="192" t="s">
        <v>944</v>
      </c>
      <c r="AK36" s="898"/>
      <c r="AL36" s="898"/>
      <c r="AM36" s="915"/>
      <c r="AN36" s="915"/>
      <c r="AO36" s="915"/>
      <c r="AP36" s="2"/>
    </row>
    <row r="37" spans="2:86" ht="14.25" customHeight="1" x14ac:dyDescent="0.15">
      <c r="B37" s="872"/>
      <c r="C37" s="877"/>
      <c r="D37" s="875"/>
      <c r="E37" s="875"/>
      <c r="F37" s="875"/>
      <c r="G37" s="875"/>
      <c r="H37" s="875"/>
      <c r="I37" s="875"/>
      <c r="J37" s="876"/>
      <c r="K37" s="914"/>
      <c r="L37" s="894"/>
      <c r="M37" s="903"/>
      <c r="N37" s="895"/>
      <c r="O37" s="894"/>
      <c r="P37" s="903"/>
      <c r="Q37" s="903"/>
      <c r="R37" s="903"/>
      <c r="S37" s="903"/>
      <c r="T37" s="903"/>
      <c r="U37" s="903"/>
      <c r="V37" s="903"/>
      <c r="W37" s="903"/>
      <c r="X37" s="895"/>
      <c r="Y37" s="916">
        <f>COUNTIF(Y11:Y34,"〇")</f>
        <v>0</v>
      </c>
      <c r="Z37" s="916">
        <f>COUNTIF(Z11:Z34,"〇")</f>
        <v>0</v>
      </c>
      <c r="AA37" s="916">
        <f>COUNTIF(AA11:AA34,"〇")</f>
        <v>0</v>
      </c>
      <c r="AB37" s="916">
        <f>COUNTIF(AB11:AB34,"〇")</f>
        <v>0</v>
      </c>
      <c r="AC37" s="916">
        <f>COUNTA(AC11:AC34)</f>
        <v>0</v>
      </c>
      <c r="AD37" s="916">
        <f t="shared" ref="AD37:AI37" si="4">COUNTA(AD11:AD34)</f>
        <v>0</v>
      </c>
      <c r="AE37" s="916">
        <f t="shared" si="4"/>
        <v>0</v>
      </c>
      <c r="AF37" s="916">
        <f t="shared" si="4"/>
        <v>0</v>
      </c>
      <c r="AG37" s="916">
        <f t="shared" si="4"/>
        <v>0</v>
      </c>
      <c r="AH37" s="916">
        <f t="shared" si="4"/>
        <v>0</v>
      </c>
      <c r="AI37" s="916">
        <f t="shared" si="4"/>
        <v>0</v>
      </c>
      <c r="AJ37" s="916">
        <f>COUNTA(AJ11:AJ34)</f>
        <v>0</v>
      </c>
      <c r="AK37" s="898"/>
      <c r="AL37" s="898"/>
      <c r="AM37" s="915"/>
      <c r="AN37" s="915"/>
      <c r="AO37" s="915"/>
      <c r="AP37" s="2"/>
    </row>
    <row r="38" spans="2:86" ht="14.25" customHeight="1" x14ac:dyDescent="0.15">
      <c r="B38" s="872"/>
      <c r="C38" s="877"/>
      <c r="D38" s="875"/>
      <c r="E38" s="875"/>
      <c r="F38" s="875"/>
      <c r="G38" s="875"/>
      <c r="H38" s="875"/>
      <c r="I38" s="875"/>
      <c r="J38" s="876"/>
      <c r="K38" s="914"/>
      <c r="L38" s="896"/>
      <c r="M38" s="900"/>
      <c r="N38" s="897"/>
      <c r="O38" s="896"/>
      <c r="P38" s="900"/>
      <c r="Q38" s="900"/>
      <c r="R38" s="900"/>
      <c r="S38" s="900"/>
      <c r="T38" s="900"/>
      <c r="U38" s="900"/>
      <c r="V38" s="900"/>
      <c r="W38" s="900"/>
      <c r="X38" s="897"/>
      <c r="Y38" s="916"/>
      <c r="Z38" s="916"/>
      <c r="AA38" s="916"/>
      <c r="AB38" s="916"/>
      <c r="AC38" s="916"/>
      <c r="AD38" s="916"/>
      <c r="AE38" s="916"/>
      <c r="AF38" s="916"/>
      <c r="AG38" s="916"/>
      <c r="AH38" s="916"/>
      <c r="AI38" s="916"/>
      <c r="AJ38" s="916"/>
      <c r="AK38" s="898"/>
      <c r="AL38" s="898"/>
      <c r="AM38" s="915"/>
      <c r="AN38" s="915"/>
      <c r="AO38" s="915"/>
      <c r="AP38" s="2"/>
    </row>
    <row r="39" spans="2:86" ht="12" customHeight="1" x14ac:dyDescent="0.15">
      <c r="B39" s="872"/>
      <c r="C39" s="877"/>
      <c r="D39" s="875"/>
      <c r="E39" s="875"/>
      <c r="F39" s="875"/>
      <c r="G39" s="875"/>
      <c r="H39" s="875"/>
      <c r="I39" s="875"/>
      <c r="J39" s="875"/>
      <c r="K39" s="924" t="s">
        <v>952</v>
      </c>
      <c r="L39" s="926"/>
      <c r="M39" s="926"/>
      <c r="N39" s="926"/>
      <c r="O39" s="926"/>
      <c r="P39" s="926"/>
      <c r="Q39" s="926"/>
      <c r="R39" s="926"/>
      <c r="S39" s="926"/>
      <c r="T39" s="926"/>
      <c r="U39" s="926"/>
      <c r="V39" s="926"/>
      <c r="W39" s="926"/>
      <c r="X39" s="926"/>
      <c r="Y39" s="926"/>
      <c r="Z39" s="926"/>
      <c r="AA39" s="926"/>
      <c r="AB39" s="926"/>
      <c r="AC39" s="926"/>
      <c r="AD39" s="926"/>
      <c r="AE39" s="926"/>
      <c r="AF39" s="926"/>
      <c r="AG39" s="926"/>
      <c r="AH39" s="926"/>
      <c r="AI39" s="926"/>
      <c r="AJ39" s="926"/>
      <c r="AK39" s="927"/>
      <c r="AL39" s="927"/>
      <c r="AM39" s="927"/>
      <c r="AN39" s="927"/>
      <c r="AO39" s="928"/>
      <c r="AP39" s="2"/>
    </row>
    <row r="40" spans="2:86" ht="12" customHeight="1" x14ac:dyDescent="0.15">
      <c r="B40" s="872"/>
      <c r="C40" s="877"/>
      <c r="D40" s="875"/>
      <c r="E40" s="875"/>
      <c r="F40" s="875"/>
      <c r="G40" s="875"/>
      <c r="H40" s="875"/>
      <c r="I40" s="875"/>
      <c r="J40" s="875"/>
      <c r="K40" s="925"/>
      <c r="L40" s="927"/>
      <c r="M40" s="927"/>
      <c r="N40" s="927"/>
      <c r="O40" s="927"/>
      <c r="P40" s="927"/>
      <c r="Q40" s="927"/>
      <c r="R40" s="927"/>
      <c r="S40" s="927"/>
      <c r="T40" s="927"/>
      <c r="U40" s="927"/>
      <c r="V40" s="927"/>
      <c r="W40" s="927"/>
      <c r="X40" s="927"/>
      <c r="Y40" s="927"/>
      <c r="Z40" s="927"/>
      <c r="AA40" s="927"/>
      <c r="AB40" s="927"/>
      <c r="AC40" s="927"/>
      <c r="AD40" s="927"/>
      <c r="AE40" s="927"/>
      <c r="AF40" s="927"/>
      <c r="AG40" s="927"/>
      <c r="AH40" s="927"/>
      <c r="AI40" s="927"/>
      <c r="AJ40" s="927"/>
      <c r="AK40" s="927"/>
      <c r="AL40" s="927"/>
      <c r="AM40" s="927"/>
      <c r="AN40" s="927"/>
      <c r="AO40" s="928"/>
      <c r="AP40" s="2"/>
    </row>
    <row r="41" spans="2:86" ht="12" customHeight="1" x14ac:dyDescent="0.15">
      <c r="B41" s="872"/>
      <c r="C41" s="877"/>
      <c r="D41" s="875"/>
      <c r="E41" s="875"/>
      <c r="F41" s="875"/>
      <c r="G41" s="875"/>
      <c r="H41" s="875"/>
      <c r="I41" s="875"/>
      <c r="J41" s="875"/>
      <c r="K41" s="925"/>
      <c r="L41" s="927"/>
      <c r="M41" s="927"/>
      <c r="N41" s="927"/>
      <c r="O41" s="927"/>
      <c r="P41" s="927"/>
      <c r="Q41" s="927"/>
      <c r="R41" s="927"/>
      <c r="S41" s="927"/>
      <c r="T41" s="927"/>
      <c r="U41" s="927"/>
      <c r="V41" s="927"/>
      <c r="W41" s="927"/>
      <c r="X41" s="927"/>
      <c r="Y41" s="927"/>
      <c r="Z41" s="927"/>
      <c r="AA41" s="927"/>
      <c r="AB41" s="927"/>
      <c r="AC41" s="927"/>
      <c r="AD41" s="927"/>
      <c r="AE41" s="927"/>
      <c r="AF41" s="927"/>
      <c r="AG41" s="927"/>
      <c r="AH41" s="927"/>
      <c r="AI41" s="927"/>
      <c r="AJ41" s="927"/>
      <c r="AK41" s="927"/>
      <c r="AL41" s="927"/>
      <c r="AM41" s="927"/>
      <c r="AN41" s="927"/>
      <c r="AO41" s="928"/>
      <c r="AP41" s="2"/>
    </row>
    <row r="42" spans="2:86" ht="12" customHeight="1" x14ac:dyDescent="0.15">
      <c r="B42" s="872"/>
      <c r="C42" s="877"/>
      <c r="D42" s="875"/>
      <c r="E42" s="875"/>
      <c r="F42" s="875"/>
      <c r="G42" s="875"/>
      <c r="H42" s="875"/>
      <c r="I42" s="875"/>
      <c r="J42" s="875"/>
      <c r="K42" s="925"/>
      <c r="L42" s="929"/>
      <c r="M42" s="929"/>
      <c r="N42" s="929"/>
      <c r="O42" s="929"/>
      <c r="P42" s="929"/>
      <c r="Q42" s="929"/>
      <c r="R42" s="929"/>
      <c r="S42" s="929"/>
      <c r="T42" s="929"/>
      <c r="U42" s="929"/>
      <c r="V42" s="929"/>
      <c r="W42" s="929"/>
      <c r="X42" s="929"/>
      <c r="Y42" s="929"/>
      <c r="Z42" s="929"/>
      <c r="AA42" s="929"/>
      <c r="AB42" s="929"/>
      <c r="AC42" s="929"/>
      <c r="AD42" s="929"/>
      <c r="AE42" s="929"/>
      <c r="AF42" s="929"/>
      <c r="AG42" s="929"/>
      <c r="AH42" s="929"/>
      <c r="AI42" s="929"/>
      <c r="AJ42" s="929"/>
      <c r="AK42" s="929"/>
      <c r="AL42" s="929"/>
      <c r="AM42" s="929"/>
      <c r="AN42" s="929"/>
      <c r="AO42" s="930"/>
      <c r="AP42" s="172"/>
      <c r="CD42" s="2"/>
      <c r="CE42" s="2"/>
      <c r="CF42" s="2"/>
      <c r="CG42" s="2"/>
      <c r="CH42" s="2"/>
    </row>
    <row r="43" spans="2:86" ht="12" customHeight="1" x14ac:dyDescent="0.15">
      <c r="B43" s="872"/>
      <c r="C43" s="877"/>
      <c r="D43" s="875"/>
      <c r="E43" s="875"/>
      <c r="F43" s="875"/>
      <c r="G43" s="875"/>
      <c r="H43" s="875"/>
      <c r="I43" s="875"/>
      <c r="J43" s="876"/>
      <c r="K43" s="917" t="s">
        <v>953</v>
      </c>
      <c r="L43" s="917"/>
      <c r="M43" s="917"/>
      <c r="N43" s="917"/>
      <c r="O43" s="917"/>
      <c r="P43" s="917"/>
      <c r="Q43" s="917"/>
      <c r="R43" s="917"/>
      <c r="S43" s="917"/>
      <c r="T43" s="917"/>
      <c r="U43" s="917"/>
      <c r="V43" s="917"/>
      <c r="W43" s="917"/>
      <c r="X43" s="917"/>
      <c r="Y43" s="917"/>
      <c r="Z43" s="917"/>
      <c r="AA43" s="917"/>
      <c r="AB43" s="917"/>
      <c r="AC43" s="917"/>
      <c r="AD43" s="917"/>
      <c r="AE43" s="917"/>
      <c r="AF43" s="917"/>
      <c r="AG43" s="917"/>
      <c r="AH43" s="917"/>
      <c r="AI43" s="917"/>
      <c r="AJ43" s="917"/>
      <c r="AK43" s="917"/>
      <c r="AL43" s="917"/>
      <c r="AM43" s="917"/>
      <c r="AN43" s="917"/>
      <c r="AO43" s="917"/>
      <c r="AP43" s="172"/>
      <c r="CD43" s="2"/>
      <c r="CE43" s="2"/>
      <c r="CF43" s="2"/>
      <c r="CG43" s="2"/>
      <c r="CH43" s="2"/>
    </row>
    <row r="44" spans="2:86" ht="12" customHeight="1" x14ac:dyDescent="0.15">
      <c r="B44" s="872"/>
      <c r="C44" s="877"/>
      <c r="D44" s="875"/>
      <c r="E44" s="875"/>
      <c r="F44" s="875"/>
      <c r="G44" s="875"/>
      <c r="H44" s="875"/>
      <c r="I44" s="875"/>
      <c r="J44" s="876"/>
      <c r="K44" s="918" t="s">
        <v>954</v>
      </c>
      <c r="L44" s="919"/>
      <c r="M44" s="919"/>
      <c r="N44" s="919"/>
      <c r="O44" s="919"/>
      <c r="P44" s="919"/>
      <c r="Q44" s="919"/>
      <c r="R44" s="919"/>
      <c r="S44" s="919"/>
      <c r="T44" s="919"/>
      <c r="U44" s="919"/>
      <c r="V44" s="919"/>
      <c r="W44" s="919"/>
      <c r="X44" s="919"/>
      <c r="Y44" s="919"/>
      <c r="Z44" s="919"/>
      <c r="AA44" s="919"/>
      <c r="AB44" s="919"/>
      <c r="AC44" s="919"/>
      <c r="AD44" s="919"/>
      <c r="AE44" s="919"/>
      <c r="AF44" s="919"/>
      <c r="AG44" s="919"/>
      <c r="AH44" s="919"/>
      <c r="AI44" s="919"/>
      <c r="AJ44" s="919"/>
      <c r="AK44" s="919"/>
      <c r="AL44" s="919"/>
      <c r="AM44" s="919"/>
      <c r="AN44" s="919"/>
      <c r="AO44" s="920"/>
      <c r="AP44" s="172"/>
      <c r="CD44" s="2"/>
      <c r="CE44" s="2"/>
      <c r="CF44" s="2"/>
      <c r="CG44" s="2"/>
      <c r="CH44" s="2"/>
    </row>
    <row r="45" spans="2:86" ht="12" customHeight="1" x14ac:dyDescent="0.15">
      <c r="B45" s="480"/>
      <c r="C45" s="878"/>
      <c r="D45" s="879"/>
      <c r="E45" s="879"/>
      <c r="F45" s="879"/>
      <c r="G45" s="879"/>
      <c r="H45" s="879"/>
      <c r="I45" s="879"/>
      <c r="J45" s="880"/>
      <c r="K45" s="921" t="s">
        <v>955</v>
      </c>
      <c r="L45" s="922"/>
      <c r="M45" s="922"/>
      <c r="N45" s="922"/>
      <c r="O45" s="922"/>
      <c r="P45" s="922"/>
      <c r="Q45" s="922"/>
      <c r="R45" s="922"/>
      <c r="S45" s="922"/>
      <c r="T45" s="922"/>
      <c r="U45" s="922"/>
      <c r="V45" s="922"/>
      <c r="W45" s="922"/>
      <c r="X45" s="922"/>
      <c r="Y45" s="922"/>
      <c r="Z45" s="922"/>
      <c r="AA45" s="922"/>
      <c r="AB45" s="922"/>
      <c r="AC45" s="922"/>
      <c r="AD45" s="922"/>
      <c r="AE45" s="922"/>
      <c r="AF45" s="922"/>
      <c r="AG45" s="922"/>
      <c r="AH45" s="922"/>
      <c r="AI45" s="922"/>
      <c r="AJ45" s="922"/>
      <c r="AK45" s="922"/>
      <c r="AL45" s="922"/>
      <c r="AM45" s="922"/>
      <c r="AN45" s="922"/>
      <c r="AO45" s="923"/>
      <c r="AP45" s="172"/>
      <c r="CD45" s="2"/>
      <c r="CE45" s="2"/>
      <c r="CF45" s="2"/>
      <c r="CG45" s="2"/>
      <c r="CH45" s="2"/>
    </row>
    <row r="46" spans="2:86" ht="12" customHeight="1" x14ac:dyDescent="0.2">
      <c r="B46" s="159" t="s">
        <v>956</v>
      </c>
      <c r="C46" s="181"/>
      <c r="D46" s="181"/>
      <c r="E46" s="181"/>
      <c r="F46" s="181"/>
      <c r="G46" s="181"/>
      <c r="H46" s="181"/>
      <c r="I46" s="181"/>
      <c r="J46" s="181"/>
      <c r="K46" s="193"/>
      <c r="L46" s="193"/>
      <c r="M46" s="193"/>
      <c r="N46" s="193"/>
      <c r="O46" s="193"/>
      <c r="P46" s="193"/>
      <c r="Q46" s="193"/>
      <c r="R46" s="193"/>
      <c r="S46" s="193"/>
      <c r="T46" s="193"/>
      <c r="U46" s="193"/>
      <c r="V46" s="193"/>
      <c r="W46" s="193"/>
      <c r="X46" s="193"/>
      <c r="Y46" s="193"/>
      <c r="Z46" s="193"/>
      <c r="AA46" s="193"/>
      <c r="AB46" s="193"/>
      <c r="AC46" s="193"/>
      <c r="AD46" s="193"/>
      <c r="AE46" s="193"/>
      <c r="AF46" s="193"/>
      <c r="AG46" s="193"/>
      <c r="AH46" s="193"/>
      <c r="AI46" s="193"/>
      <c r="AJ46" s="193"/>
      <c r="AK46" s="193"/>
      <c r="AL46" s="193"/>
      <c r="AM46" s="193"/>
      <c r="AN46" s="193"/>
      <c r="AO46" s="193"/>
      <c r="AP46" s="172"/>
      <c r="CD46" s="2"/>
      <c r="CE46" s="2"/>
      <c r="CF46" s="2"/>
      <c r="CG46" s="2"/>
      <c r="CH46" s="2"/>
    </row>
    <row r="47" spans="2:86" s="159" customFormat="1" ht="12" customHeight="1" x14ac:dyDescent="0.15">
      <c r="B47" s="2" t="s">
        <v>957</v>
      </c>
      <c r="AP47" s="172"/>
      <c r="AQ47" s="172"/>
      <c r="AR47" s="172"/>
      <c r="AS47" s="172"/>
      <c r="AT47" s="172"/>
      <c r="AU47" s="172"/>
      <c r="AV47" s="172"/>
      <c r="AW47" s="172"/>
      <c r="AX47" s="172"/>
      <c r="AY47" s="172"/>
      <c r="AZ47" s="172"/>
      <c r="BA47" s="172"/>
      <c r="BB47" s="172"/>
      <c r="BC47" s="172"/>
      <c r="BD47" s="172"/>
      <c r="BE47" s="172"/>
      <c r="BF47" s="172"/>
      <c r="BG47" s="172"/>
      <c r="BH47" s="172"/>
      <c r="BI47" s="172"/>
      <c r="BJ47" s="172"/>
      <c r="BK47" s="172"/>
      <c r="BL47" s="172"/>
      <c r="BM47" s="172"/>
      <c r="BN47" s="172"/>
      <c r="BO47" s="172"/>
      <c r="BP47" s="172"/>
      <c r="BQ47" s="172"/>
      <c r="BR47" s="172"/>
      <c r="BS47" s="172"/>
      <c r="BT47" s="172"/>
      <c r="BU47" s="172"/>
      <c r="BV47" s="172"/>
      <c r="BW47" s="172"/>
      <c r="BX47" s="172"/>
      <c r="BY47" s="172"/>
      <c r="BZ47" s="172"/>
      <c r="CA47" s="172"/>
      <c r="CB47" s="172"/>
      <c r="CC47" s="172"/>
    </row>
    <row r="48" spans="2:86" ht="12" customHeight="1" x14ac:dyDescent="0.15">
      <c r="B48" s="2" t="s">
        <v>958</v>
      </c>
      <c r="AP48" s="172"/>
      <c r="CD48" s="2"/>
      <c r="CE48" s="2"/>
      <c r="CF48" s="2"/>
      <c r="CG48" s="2"/>
      <c r="CH48" s="2"/>
    </row>
    <row r="49" spans="2:86" ht="12" customHeight="1" x14ac:dyDescent="0.15">
      <c r="B49" s="2" t="s">
        <v>959</v>
      </c>
      <c r="AP49" s="172"/>
      <c r="CD49" s="2"/>
      <c r="CE49" s="2"/>
      <c r="CF49" s="2"/>
      <c r="CG49" s="2"/>
      <c r="CH49" s="2"/>
    </row>
    <row r="50" spans="2:86" ht="12" customHeight="1" x14ac:dyDescent="0.15">
      <c r="B50" s="2" t="s">
        <v>960</v>
      </c>
    </row>
    <row r="51" spans="2:86" ht="12" customHeight="1" x14ac:dyDescent="0.15">
      <c r="B51" s="2" t="s">
        <v>961</v>
      </c>
    </row>
    <row r="52" spans="2:86" ht="12" customHeight="1" x14ac:dyDescent="0.15">
      <c r="B52" s="2" t="s">
        <v>962</v>
      </c>
    </row>
    <row r="53" spans="2:86" x14ac:dyDescent="0.15">
      <c r="B53" s="2" t="s">
        <v>963</v>
      </c>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9"/>
  <conditionalFormatting sqref="Y11:AB34 AG11:AJ34">
    <cfRule type="expression" dxfId="152" priority="3">
      <formula>$AQ11=2</formula>
    </cfRule>
  </conditionalFormatting>
  <conditionalFormatting sqref="Y11:AF34">
    <cfRule type="expression" dxfId="151" priority="2">
      <formula>$AQ11=3</formula>
    </cfRule>
  </conditionalFormatting>
  <conditionalFormatting sqref="AC11:AJ34">
    <cfRule type="expression" dxfId="150" priority="1">
      <formula>$AQ11=1</formula>
    </cfRule>
  </conditionalFormatting>
  <dataValidations count="2">
    <dataValidation type="list" allowBlank="1" showInputMessage="1" showErrorMessage="1" sqref="N11:O34" xr:uid="{6E5488CC-D744-492F-B6FF-7EF60B6799B9}">
      <formula1>INDIRECT(L11)</formula1>
    </dataValidation>
    <dataValidation type="list" allowBlank="1" showInputMessage="1" showErrorMessage="1" sqref="Y11:AB34" xr:uid="{855B092C-D0E8-4BBC-9829-46D0732375C9}">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1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BBE1CF-72EA-4733-8E36-F30670C3CCAF}">
  <sheetPr codeName="Sheet178"/>
  <dimension ref="B1:CH53"/>
  <sheetViews>
    <sheetView showGridLines="0" showZeros="0" view="pageBreakPreview" zoomScale="85" zoomScaleNormal="85" zoomScaleSheetLayoutView="85"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1" customWidth="1"/>
    <col min="43" max="86" width="4.125" style="172" customWidth="1"/>
    <col min="87" max="99" width="8" style="2" customWidth="1"/>
    <col min="100" max="110" width="9" style="2"/>
    <col min="111" max="111" width="14" style="2" bestFit="1" customWidth="1"/>
    <col min="112" max="16384" width="9" style="2"/>
  </cols>
  <sheetData>
    <row r="1" spans="2:86" ht="12" customHeight="1" x14ac:dyDescent="0.15">
      <c r="AU1" s="860" t="s">
        <v>909</v>
      </c>
      <c r="AV1" s="861" t="s">
        <v>910</v>
      </c>
      <c r="AW1" s="861"/>
      <c r="AX1" s="861"/>
      <c r="AY1" s="855" t="s">
        <v>911</v>
      </c>
      <c r="AZ1" s="855"/>
      <c r="BA1" s="855"/>
      <c r="BB1" s="855"/>
      <c r="BC1" s="855"/>
      <c r="BD1" s="855"/>
      <c r="BE1" s="855"/>
      <c r="BF1" s="855"/>
      <c r="BG1" s="855"/>
      <c r="BH1" s="855"/>
      <c r="BI1" s="855"/>
      <c r="BJ1" s="855"/>
      <c r="BK1" s="855" t="s">
        <v>912</v>
      </c>
      <c r="BL1" s="855"/>
      <c r="BM1" s="855"/>
      <c r="BN1" s="855"/>
      <c r="BO1" s="855"/>
      <c r="BP1" s="855"/>
      <c r="BQ1" s="855"/>
      <c r="BR1" s="855"/>
      <c r="BS1" s="855"/>
      <c r="BT1" s="855"/>
      <c r="BU1" s="855"/>
      <c r="BV1" s="855"/>
      <c r="BW1" s="857"/>
      <c r="BX1" s="857"/>
      <c r="BY1" s="857"/>
      <c r="BZ1" s="857"/>
      <c r="CA1" s="857"/>
      <c r="CB1" s="857"/>
      <c r="CC1" s="857"/>
      <c r="CD1" s="857"/>
      <c r="CE1" s="857"/>
      <c r="CF1" s="857"/>
      <c r="CG1" s="857"/>
      <c r="CH1" s="857"/>
    </row>
    <row r="2" spans="2:86" ht="8.25" customHeight="1" x14ac:dyDescent="0.15">
      <c r="AU2" s="860"/>
      <c r="AV2" s="861" t="s">
        <v>913</v>
      </c>
      <c r="AW2" s="862" t="s">
        <v>914</v>
      </c>
      <c r="AX2" s="862" t="s">
        <v>915</v>
      </c>
      <c r="AY2" s="855" t="s">
        <v>916</v>
      </c>
      <c r="AZ2" s="855"/>
      <c r="BA2" s="855"/>
      <c r="BB2" s="855"/>
      <c r="BC2" s="855"/>
      <c r="BD2" s="855"/>
      <c r="BE2" s="855"/>
      <c r="BF2" s="855"/>
      <c r="BG2" s="855"/>
      <c r="BH2" s="855"/>
      <c r="BI2" s="855"/>
      <c r="BJ2" s="855"/>
      <c r="BK2" s="855" t="s">
        <v>917</v>
      </c>
      <c r="BL2" s="855"/>
      <c r="BM2" s="855"/>
      <c r="BN2" s="855"/>
      <c r="BO2" s="855" t="s">
        <v>918</v>
      </c>
      <c r="BP2" s="855"/>
      <c r="BQ2" s="855"/>
      <c r="BR2" s="855"/>
      <c r="BS2" s="855"/>
      <c r="BT2" s="855"/>
      <c r="BU2" s="855"/>
      <c r="BV2" s="855"/>
      <c r="BW2" s="856"/>
      <c r="BX2" s="856"/>
      <c r="BY2" s="856"/>
      <c r="BZ2" s="856"/>
      <c r="CA2" s="857"/>
      <c r="CB2" s="857"/>
      <c r="CC2" s="857"/>
      <c r="CD2" s="857"/>
      <c r="CE2" s="857"/>
      <c r="CF2" s="857"/>
      <c r="CG2" s="857"/>
      <c r="CH2" s="857"/>
    </row>
    <row r="3" spans="2:86" ht="24.95" customHeight="1" x14ac:dyDescent="0.15">
      <c r="B3" s="568" t="s">
        <v>919</v>
      </c>
      <c r="C3" s="858"/>
      <c r="D3" s="858"/>
      <c r="E3" s="859"/>
      <c r="F3" s="859"/>
      <c r="G3" s="859"/>
      <c r="H3" s="859"/>
      <c r="I3" s="859"/>
      <c r="J3" s="859"/>
      <c r="K3" s="858"/>
      <c r="L3" s="858"/>
      <c r="M3" s="858"/>
      <c r="N3" s="858"/>
      <c r="O3" s="858"/>
      <c r="P3" s="858"/>
      <c r="Q3" s="858"/>
      <c r="R3" s="858"/>
      <c r="S3" s="858"/>
      <c r="T3" s="858"/>
      <c r="U3" s="858"/>
      <c r="V3" s="858"/>
      <c r="W3" s="858"/>
      <c r="X3" s="858"/>
      <c r="Y3" s="858"/>
      <c r="Z3" s="858"/>
      <c r="AA3" s="858"/>
      <c r="AB3" s="858"/>
      <c r="AC3" s="858"/>
      <c r="AD3" s="858"/>
      <c r="AE3" s="858"/>
      <c r="AF3" s="858"/>
      <c r="AG3" s="858"/>
      <c r="AH3" s="858"/>
      <c r="AI3" s="858"/>
      <c r="AJ3" s="858"/>
      <c r="AK3" s="858"/>
      <c r="AL3" s="858"/>
      <c r="AM3" s="858"/>
      <c r="AN3" s="858"/>
      <c r="AO3" s="858"/>
      <c r="AU3" s="860"/>
      <c r="AV3" s="861"/>
      <c r="AW3" s="862"/>
      <c r="AX3" s="862"/>
      <c r="AY3" s="855" t="s">
        <v>920</v>
      </c>
      <c r="AZ3" s="855"/>
      <c r="BA3" s="855"/>
      <c r="BB3" s="855"/>
      <c r="BC3" s="855" t="s">
        <v>921</v>
      </c>
      <c r="BD3" s="855"/>
      <c r="BE3" s="855"/>
      <c r="BF3" s="855"/>
      <c r="BG3" s="855" t="s">
        <v>922</v>
      </c>
      <c r="BH3" s="855"/>
      <c r="BI3" s="855"/>
      <c r="BJ3" s="855"/>
      <c r="BK3" s="855" t="s">
        <v>923</v>
      </c>
      <c r="BL3" s="855"/>
      <c r="BM3" s="855"/>
      <c r="BN3" s="855"/>
      <c r="BO3" s="855" t="s">
        <v>921</v>
      </c>
      <c r="BP3" s="855"/>
      <c r="BQ3" s="855"/>
      <c r="BR3" s="855"/>
      <c r="BS3" s="855" t="s">
        <v>922</v>
      </c>
      <c r="BT3" s="855"/>
      <c r="BU3" s="855"/>
      <c r="BV3" s="855"/>
      <c r="BW3" s="857"/>
      <c r="BX3" s="857"/>
      <c r="BY3" s="857"/>
      <c r="BZ3" s="857"/>
      <c r="CA3" s="857"/>
      <c r="CB3" s="857"/>
      <c r="CC3" s="857"/>
      <c r="CD3" s="857"/>
      <c r="CE3" s="857"/>
      <c r="CF3" s="857"/>
      <c r="CG3" s="857"/>
      <c r="CH3" s="857"/>
    </row>
    <row r="4" spans="2:86" ht="18" customHeight="1" x14ac:dyDescent="0.15">
      <c r="B4" s="401" t="s">
        <v>8</v>
      </c>
      <c r="C4" s="401"/>
      <c r="D4" s="401"/>
      <c r="E4" s="624" t="s">
        <v>542</v>
      </c>
      <c r="F4" s="625"/>
      <c r="G4" s="625"/>
      <c r="H4" s="625"/>
      <c r="I4" s="625"/>
      <c r="J4" s="626"/>
      <c r="K4" s="496" t="s">
        <v>9</v>
      </c>
      <c r="L4" s="496"/>
      <c r="M4" s="496"/>
      <c r="N4" s="648" t="s">
        <v>543</v>
      </c>
      <c r="O4" s="648"/>
      <c r="P4" s="648"/>
      <c r="Q4" s="648"/>
      <c r="R4" s="648"/>
      <c r="S4" s="648"/>
      <c r="T4" s="498" t="s">
        <v>924</v>
      </c>
      <c r="U4" s="499"/>
      <c r="V4" s="499"/>
      <c r="W4" s="499"/>
      <c r="X4" s="500"/>
      <c r="Y4" s="870" t="s">
        <v>545</v>
      </c>
      <c r="Z4" s="870"/>
      <c r="AA4" s="870"/>
      <c r="AB4" s="870"/>
      <c r="AC4" s="870"/>
      <c r="AD4" s="870"/>
      <c r="AE4" s="870"/>
      <c r="AF4" s="870"/>
      <c r="AG4" s="498" t="s">
        <v>546</v>
      </c>
      <c r="AH4" s="499"/>
      <c r="AI4" s="499"/>
      <c r="AJ4" s="500"/>
      <c r="AK4" s="863">
        <v>45621</v>
      </c>
      <c r="AL4" s="864"/>
      <c r="AM4" s="864"/>
      <c r="AN4" s="864"/>
      <c r="AO4" s="865"/>
      <c r="AU4" s="860"/>
      <c r="AV4" s="861"/>
      <c r="AW4" s="862"/>
      <c r="AX4" s="862"/>
      <c r="AY4" s="173" t="s">
        <v>925</v>
      </c>
      <c r="AZ4" s="173" t="s">
        <v>926</v>
      </c>
      <c r="BA4" s="173" t="s">
        <v>927</v>
      </c>
      <c r="BB4" s="173" t="s">
        <v>928</v>
      </c>
      <c r="BC4" s="173" t="s">
        <v>925</v>
      </c>
      <c r="BD4" s="173" t="s">
        <v>926</v>
      </c>
      <c r="BE4" s="173" t="s">
        <v>927</v>
      </c>
      <c r="BF4" s="173" t="s">
        <v>928</v>
      </c>
      <c r="BG4" s="173" t="s">
        <v>925</v>
      </c>
      <c r="BH4" s="173" t="s">
        <v>926</v>
      </c>
      <c r="BI4" s="173" t="s">
        <v>927</v>
      </c>
      <c r="BJ4" s="173" t="s">
        <v>928</v>
      </c>
      <c r="BK4" s="173" t="s">
        <v>925</v>
      </c>
      <c r="BL4" s="173" t="s">
        <v>926</v>
      </c>
      <c r="BM4" s="173" t="s">
        <v>927</v>
      </c>
      <c r="BN4" s="173" t="s">
        <v>928</v>
      </c>
      <c r="BO4" s="173" t="s">
        <v>925</v>
      </c>
      <c r="BP4" s="173" t="s">
        <v>926</v>
      </c>
      <c r="BQ4" s="173" t="s">
        <v>927</v>
      </c>
      <c r="BR4" s="173" t="s">
        <v>928</v>
      </c>
      <c r="BS4" s="173" t="s">
        <v>925</v>
      </c>
      <c r="BT4" s="173" t="s">
        <v>926</v>
      </c>
      <c r="BU4" s="173" t="s">
        <v>927</v>
      </c>
      <c r="BV4" s="173" t="s">
        <v>928</v>
      </c>
      <c r="BW4" s="5"/>
      <c r="BX4" s="5"/>
      <c r="BY4" s="5"/>
      <c r="BZ4" s="5"/>
      <c r="CA4" s="5"/>
      <c r="CB4" s="5"/>
      <c r="CC4" s="5"/>
      <c r="CD4" s="5"/>
      <c r="CE4" s="5"/>
      <c r="CF4" s="5"/>
      <c r="CG4" s="5"/>
      <c r="CH4" s="5"/>
    </row>
    <row r="5" spans="2:86" ht="18" customHeight="1" x14ac:dyDescent="0.15">
      <c r="B5" s="409" t="s">
        <v>0</v>
      </c>
      <c r="C5" s="409"/>
      <c r="D5" s="409"/>
      <c r="E5" s="634" t="s">
        <v>547</v>
      </c>
      <c r="F5" s="635"/>
      <c r="G5" s="635"/>
      <c r="H5" s="635"/>
      <c r="I5" s="635"/>
      <c r="J5" s="636"/>
      <c r="K5" s="528" t="s">
        <v>1</v>
      </c>
      <c r="L5" s="528"/>
      <c r="M5" s="528"/>
      <c r="N5" s="648" t="s">
        <v>548</v>
      </c>
      <c r="O5" s="648"/>
      <c r="P5" s="648"/>
      <c r="Q5" s="648"/>
      <c r="R5" s="648"/>
      <c r="S5" s="648"/>
      <c r="T5" s="501"/>
      <c r="U5" s="502"/>
      <c r="V5" s="502"/>
      <c r="W5" s="502"/>
      <c r="X5" s="503"/>
      <c r="Y5" s="869" t="s">
        <v>549</v>
      </c>
      <c r="Z5" s="869"/>
      <c r="AA5" s="869"/>
      <c r="AB5" s="869"/>
      <c r="AC5" s="869"/>
      <c r="AD5" s="869"/>
      <c r="AE5" s="869"/>
      <c r="AF5" s="869"/>
      <c r="AG5" s="632"/>
      <c r="AH5" s="650"/>
      <c r="AI5" s="650"/>
      <c r="AJ5" s="633"/>
      <c r="AK5" s="866"/>
      <c r="AL5" s="867"/>
      <c r="AM5" s="867"/>
      <c r="AN5" s="867"/>
      <c r="AO5" s="868"/>
      <c r="AU5" s="860"/>
      <c r="AV5" s="174" t="str">
        <f>N7</f>
        <v>S079</v>
      </c>
      <c r="AW5" s="175">
        <f>R7</f>
        <v>10.5</v>
      </c>
      <c r="AX5" s="176" t="str">
        <f>AM35</f>
        <v>Ⅰ</v>
      </c>
      <c r="AY5" s="176">
        <f>Y37</f>
        <v>0</v>
      </c>
      <c r="AZ5" s="176">
        <f t="shared" ref="AZ5:BJ5" si="0">Z37</f>
        <v>0</v>
      </c>
      <c r="BA5" s="176">
        <f t="shared" si="0"/>
        <v>0</v>
      </c>
      <c r="BB5" s="176">
        <f>AB37</f>
        <v>0</v>
      </c>
      <c r="BC5" s="176">
        <f t="shared" si="0"/>
        <v>0</v>
      </c>
      <c r="BD5" s="176">
        <f>AD37</f>
        <v>0</v>
      </c>
      <c r="BE5" s="176">
        <f>AE37</f>
        <v>0</v>
      </c>
      <c r="BF5" s="176">
        <f t="shared" si="0"/>
        <v>0</v>
      </c>
      <c r="BG5" s="176">
        <f t="shared" si="0"/>
        <v>0</v>
      </c>
      <c r="BH5" s="176">
        <f t="shared" si="0"/>
        <v>0</v>
      </c>
      <c r="BI5" s="176">
        <f>AI37</f>
        <v>0</v>
      </c>
      <c r="BJ5" s="176">
        <f t="shared" si="0"/>
        <v>0</v>
      </c>
      <c r="BK5" s="176" t="str">
        <f>IF(Y37&gt;0,R7,"")</f>
        <v/>
      </c>
      <c r="BL5" s="177" t="str">
        <f>IF(Y37&gt;0,"",IF(Z37&gt;0,R7,""))</f>
        <v/>
      </c>
      <c r="BM5" s="177" t="str">
        <f>IF(Y37+Z37&gt;0,"",IF(AA37&gt;0,R7,""))</f>
        <v/>
      </c>
      <c r="BN5" s="177" t="str">
        <f>IF(Y37+Z37+AA37&gt;0,"",IF(AB37&gt;0,R7,""))</f>
        <v/>
      </c>
      <c r="BO5" s="176">
        <f>AC35</f>
        <v>0</v>
      </c>
      <c r="BP5" s="176">
        <f t="shared" ref="BP5:BQ5" si="1">AD35</f>
        <v>0</v>
      </c>
      <c r="BQ5" s="176">
        <f t="shared" si="1"/>
        <v>0</v>
      </c>
      <c r="BR5" s="176">
        <f>AF35</f>
        <v>0</v>
      </c>
      <c r="BS5" s="176">
        <f>AG35</f>
        <v>0</v>
      </c>
      <c r="BT5" s="176">
        <f>AH35</f>
        <v>0</v>
      </c>
      <c r="BU5" s="176">
        <f>AI35</f>
        <v>0</v>
      </c>
      <c r="BV5" s="176">
        <f>AJ35</f>
        <v>0</v>
      </c>
      <c r="BW5" s="178"/>
      <c r="BX5" s="179"/>
      <c r="BY5" s="179"/>
      <c r="BZ5" s="179"/>
      <c r="CA5" s="180"/>
      <c r="CB5" s="180"/>
      <c r="CC5" s="180"/>
      <c r="CD5" s="180"/>
      <c r="CE5" s="180"/>
      <c r="CF5" s="180"/>
      <c r="CG5" s="180"/>
      <c r="CH5" s="180"/>
    </row>
    <row r="6" spans="2:86" ht="12" customHeight="1" x14ac:dyDescent="0.15">
      <c r="B6" s="871" t="s">
        <v>929</v>
      </c>
      <c r="C6" s="873"/>
      <c r="D6" s="874"/>
      <c r="E6" s="875"/>
      <c r="F6" s="875"/>
      <c r="G6" s="875"/>
      <c r="H6" s="875"/>
      <c r="I6" s="875"/>
      <c r="J6" s="876"/>
      <c r="K6" s="881" t="s">
        <v>930</v>
      </c>
      <c r="L6" s="882"/>
      <c r="M6" s="882"/>
      <c r="N6" s="882"/>
      <c r="O6" s="882"/>
      <c r="P6" s="882"/>
      <c r="Q6" s="882"/>
      <c r="R6" s="882"/>
      <c r="S6" s="882"/>
      <c r="T6" s="882"/>
      <c r="U6" s="882"/>
      <c r="V6" s="882"/>
      <c r="W6" s="882"/>
      <c r="X6" s="882"/>
      <c r="Y6" s="882"/>
      <c r="Z6" s="882"/>
      <c r="AA6" s="882"/>
      <c r="AB6" s="882"/>
      <c r="AC6" s="882"/>
      <c r="AD6" s="882"/>
      <c r="AE6" s="882"/>
      <c r="AF6" s="882"/>
      <c r="AG6" s="882"/>
      <c r="AH6" s="882"/>
      <c r="AI6" s="882"/>
      <c r="AJ6" s="882"/>
      <c r="AK6" s="882"/>
      <c r="AL6" s="882"/>
      <c r="AM6" s="882"/>
      <c r="AN6" s="882"/>
      <c r="AO6" s="883"/>
      <c r="AP6" s="2"/>
    </row>
    <row r="7" spans="2:86" ht="12" customHeight="1" x14ac:dyDescent="0.15">
      <c r="B7" s="872"/>
      <c r="C7" s="877"/>
      <c r="D7" s="875"/>
      <c r="E7" s="875"/>
      <c r="F7" s="875"/>
      <c r="G7" s="875"/>
      <c r="H7" s="875"/>
      <c r="I7" s="875"/>
      <c r="J7" s="876"/>
      <c r="K7" s="884" t="s">
        <v>931</v>
      </c>
      <c r="L7" s="885"/>
      <c r="M7" s="886"/>
      <c r="N7" s="887" t="s">
        <v>1004</v>
      </c>
      <c r="O7" s="888"/>
      <c r="P7" s="884" t="s">
        <v>932</v>
      </c>
      <c r="Q7" s="886"/>
      <c r="R7" s="889">
        <v>10.5</v>
      </c>
      <c r="S7" s="890"/>
      <c r="T7" s="891"/>
      <c r="U7" s="892" t="s">
        <v>933</v>
      </c>
      <c r="V7" s="893"/>
      <c r="W7" s="892" t="s">
        <v>934</v>
      </c>
      <c r="X7" s="893"/>
      <c r="Y7" s="886" t="s">
        <v>935</v>
      </c>
      <c r="Z7" s="898"/>
      <c r="AA7" s="898"/>
      <c r="AB7" s="898"/>
      <c r="AC7" s="892" t="s">
        <v>936</v>
      </c>
      <c r="AD7" s="899"/>
      <c r="AE7" s="899"/>
      <c r="AF7" s="899"/>
      <c r="AG7" s="899"/>
      <c r="AH7" s="899"/>
      <c r="AI7" s="899"/>
      <c r="AJ7" s="893"/>
      <c r="AK7" s="892" t="s">
        <v>937</v>
      </c>
      <c r="AL7" s="899"/>
      <c r="AM7" s="899"/>
      <c r="AN7" s="901"/>
      <c r="AO7" s="902"/>
      <c r="AP7" s="2"/>
      <c r="AW7" s="182"/>
    </row>
    <row r="8" spans="2:86" ht="12" customHeight="1" x14ac:dyDescent="0.15">
      <c r="B8" s="872"/>
      <c r="C8" s="877"/>
      <c r="D8" s="875"/>
      <c r="E8" s="875"/>
      <c r="F8" s="875"/>
      <c r="G8" s="875"/>
      <c r="H8" s="875"/>
      <c r="I8" s="875"/>
      <c r="J8" s="876"/>
      <c r="K8" s="898" t="s">
        <v>731</v>
      </c>
      <c r="L8" s="898" t="s">
        <v>560</v>
      </c>
      <c r="M8" s="898"/>
      <c r="N8" s="898" t="s">
        <v>561</v>
      </c>
      <c r="O8" s="898"/>
      <c r="P8" s="898" t="s">
        <v>938</v>
      </c>
      <c r="Q8" s="898"/>
      <c r="R8" s="898" t="s">
        <v>939</v>
      </c>
      <c r="S8" s="898"/>
      <c r="T8" s="898"/>
      <c r="U8" s="894"/>
      <c r="V8" s="895"/>
      <c r="W8" s="894"/>
      <c r="X8" s="895"/>
      <c r="Y8" s="886"/>
      <c r="Z8" s="898"/>
      <c r="AA8" s="898"/>
      <c r="AB8" s="898"/>
      <c r="AC8" s="896"/>
      <c r="AD8" s="900"/>
      <c r="AE8" s="900"/>
      <c r="AF8" s="900"/>
      <c r="AG8" s="900"/>
      <c r="AH8" s="900"/>
      <c r="AI8" s="900"/>
      <c r="AJ8" s="897"/>
      <c r="AK8" s="894"/>
      <c r="AL8" s="903"/>
      <c r="AM8" s="903"/>
      <c r="AN8" s="904"/>
      <c r="AO8" s="905"/>
      <c r="AP8" s="2"/>
    </row>
    <row r="9" spans="2:86" ht="12" customHeight="1" x14ac:dyDescent="0.15">
      <c r="B9" s="872"/>
      <c r="C9" s="877"/>
      <c r="D9" s="875"/>
      <c r="E9" s="875"/>
      <c r="F9" s="875"/>
      <c r="G9" s="875"/>
      <c r="H9" s="875"/>
      <c r="I9" s="875"/>
      <c r="J9" s="876"/>
      <c r="K9" s="898"/>
      <c r="L9" s="898"/>
      <c r="M9" s="898"/>
      <c r="N9" s="898"/>
      <c r="O9" s="898"/>
      <c r="P9" s="898"/>
      <c r="Q9" s="898"/>
      <c r="R9" s="898"/>
      <c r="S9" s="898"/>
      <c r="T9" s="898"/>
      <c r="U9" s="894"/>
      <c r="V9" s="895"/>
      <c r="W9" s="894"/>
      <c r="X9" s="895"/>
      <c r="Y9" s="886" t="s">
        <v>940</v>
      </c>
      <c r="Z9" s="898"/>
      <c r="AA9" s="898"/>
      <c r="AB9" s="898"/>
      <c r="AC9" s="898" t="s">
        <v>941</v>
      </c>
      <c r="AD9" s="898"/>
      <c r="AE9" s="898"/>
      <c r="AF9" s="898"/>
      <c r="AG9" s="898" t="s">
        <v>942</v>
      </c>
      <c r="AH9" s="898"/>
      <c r="AI9" s="898"/>
      <c r="AJ9" s="898"/>
      <c r="AK9" s="894"/>
      <c r="AL9" s="903"/>
      <c r="AM9" s="903"/>
      <c r="AN9" s="904"/>
      <c r="AO9" s="905"/>
      <c r="AP9" s="2"/>
    </row>
    <row r="10" spans="2:86" ht="12" customHeight="1" x14ac:dyDescent="0.15">
      <c r="B10" s="872"/>
      <c r="C10" s="877"/>
      <c r="D10" s="875"/>
      <c r="E10" s="875"/>
      <c r="F10" s="875"/>
      <c r="G10" s="875"/>
      <c r="H10" s="875"/>
      <c r="I10" s="875"/>
      <c r="J10" s="876"/>
      <c r="K10" s="898"/>
      <c r="L10" s="898"/>
      <c r="M10" s="898"/>
      <c r="N10" s="898"/>
      <c r="O10" s="898"/>
      <c r="P10" s="898"/>
      <c r="Q10" s="898"/>
      <c r="R10" s="898"/>
      <c r="S10" s="898"/>
      <c r="T10" s="898"/>
      <c r="U10" s="896"/>
      <c r="V10" s="897"/>
      <c r="W10" s="896"/>
      <c r="X10" s="897"/>
      <c r="Y10" s="183" t="s">
        <v>527</v>
      </c>
      <c r="Z10" s="184" t="s">
        <v>526</v>
      </c>
      <c r="AA10" s="184" t="s">
        <v>943</v>
      </c>
      <c r="AB10" s="184" t="s">
        <v>944</v>
      </c>
      <c r="AC10" s="184" t="s">
        <v>527</v>
      </c>
      <c r="AD10" s="184" t="s">
        <v>526</v>
      </c>
      <c r="AE10" s="184" t="s">
        <v>943</v>
      </c>
      <c r="AF10" s="184" t="s">
        <v>944</v>
      </c>
      <c r="AG10" s="184" t="s">
        <v>527</v>
      </c>
      <c r="AH10" s="184" t="s">
        <v>526</v>
      </c>
      <c r="AI10" s="184" t="s">
        <v>943</v>
      </c>
      <c r="AJ10" s="184" t="s">
        <v>944</v>
      </c>
      <c r="AK10" s="896"/>
      <c r="AL10" s="900"/>
      <c r="AM10" s="900"/>
      <c r="AN10" s="906"/>
      <c r="AO10" s="907"/>
      <c r="AP10" s="2"/>
    </row>
    <row r="11" spans="2:86" ht="12" customHeight="1" x14ac:dyDescent="0.15">
      <c r="B11" s="872"/>
      <c r="C11" s="877"/>
      <c r="D11" s="875"/>
      <c r="E11" s="875"/>
      <c r="F11" s="875"/>
      <c r="G11" s="875"/>
      <c r="H11" s="875"/>
      <c r="I11" s="875"/>
      <c r="J11" s="876"/>
      <c r="K11" s="185"/>
      <c r="L11" s="908"/>
      <c r="M11" s="910"/>
      <c r="N11" s="908"/>
      <c r="O11" s="910"/>
      <c r="P11" s="908"/>
      <c r="Q11" s="910"/>
      <c r="R11" s="606"/>
      <c r="S11" s="606"/>
      <c r="T11" s="606"/>
      <c r="U11" s="908"/>
      <c r="V11" s="910"/>
      <c r="W11" s="908"/>
      <c r="X11" s="910"/>
      <c r="Y11" s="186"/>
      <c r="Z11" s="187"/>
      <c r="AA11" s="187"/>
      <c r="AB11" s="187"/>
      <c r="AC11" s="188"/>
      <c r="AD11" s="188"/>
      <c r="AE11" s="188"/>
      <c r="AF11" s="188"/>
      <c r="AG11" s="188"/>
      <c r="AH11" s="188"/>
      <c r="AI11" s="188"/>
      <c r="AJ11" s="188"/>
      <c r="AK11" s="908"/>
      <c r="AL11" s="909"/>
      <c r="AM11" s="909"/>
      <c r="AN11" s="909"/>
      <c r="AO11" s="910"/>
      <c r="AP11" s="2"/>
      <c r="AQ11" s="189">
        <f>IF(P11="材質劣化",2,IF(P11="漏水",3,1))</f>
        <v>1</v>
      </c>
    </row>
    <row r="12" spans="2:86" ht="12" customHeight="1" x14ac:dyDescent="0.15">
      <c r="B12" s="872"/>
      <c r="C12" s="877"/>
      <c r="D12" s="875"/>
      <c r="E12" s="875"/>
      <c r="F12" s="875"/>
      <c r="G12" s="875"/>
      <c r="H12" s="875"/>
      <c r="I12" s="875"/>
      <c r="J12" s="876"/>
      <c r="K12" s="185"/>
      <c r="L12" s="908"/>
      <c r="M12" s="910"/>
      <c r="N12" s="908"/>
      <c r="O12" s="910"/>
      <c r="P12" s="908"/>
      <c r="Q12" s="910"/>
      <c r="R12" s="606"/>
      <c r="S12" s="606"/>
      <c r="T12" s="606"/>
      <c r="U12" s="908"/>
      <c r="V12" s="910"/>
      <c r="W12" s="908"/>
      <c r="X12" s="910"/>
      <c r="Y12" s="186"/>
      <c r="Z12" s="187"/>
      <c r="AA12" s="187"/>
      <c r="AB12" s="187"/>
      <c r="AC12" s="188"/>
      <c r="AD12" s="188"/>
      <c r="AE12" s="188"/>
      <c r="AF12" s="188"/>
      <c r="AG12" s="188"/>
      <c r="AH12" s="188"/>
      <c r="AI12" s="188"/>
      <c r="AJ12" s="188"/>
      <c r="AK12" s="908"/>
      <c r="AL12" s="909"/>
      <c r="AM12" s="909"/>
      <c r="AN12" s="909"/>
      <c r="AO12" s="910"/>
      <c r="AP12" s="2"/>
      <c r="AQ12" s="189">
        <f>IF(P12="材質劣化",2,IF(P12="漏水",3,1))</f>
        <v>1</v>
      </c>
    </row>
    <row r="13" spans="2:86" ht="12" customHeight="1" x14ac:dyDescent="0.15">
      <c r="B13" s="872"/>
      <c r="C13" s="877"/>
      <c r="D13" s="875"/>
      <c r="E13" s="875"/>
      <c r="F13" s="875"/>
      <c r="G13" s="875"/>
      <c r="H13" s="875"/>
      <c r="I13" s="875"/>
      <c r="J13" s="876"/>
      <c r="K13" s="185"/>
      <c r="L13" s="908"/>
      <c r="M13" s="910"/>
      <c r="N13" s="908"/>
      <c r="O13" s="910"/>
      <c r="P13" s="908"/>
      <c r="Q13" s="910"/>
      <c r="R13" s="604"/>
      <c r="S13" s="620"/>
      <c r="T13" s="605"/>
      <c r="U13" s="908"/>
      <c r="V13" s="910"/>
      <c r="W13" s="908"/>
      <c r="X13" s="910"/>
      <c r="Y13" s="186"/>
      <c r="Z13" s="187"/>
      <c r="AA13" s="187"/>
      <c r="AB13" s="187"/>
      <c r="AC13" s="188"/>
      <c r="AD13" s="188"/>
      <c r="AE13" s="188"/>
      <c r="AF13" s="188"/>
      <c r="AG13" s="188"/>
      <c r="AH13" s="188"/>
      <c r="AI13" s="188"/>
      <c r="AJ13" s="188"/>
      <c r="AK13" s="908"/>
      <c r="AL13" s="909"/>
      <c r="AM13" s="909"/>
      <c r="AN13" s="909"/>
      <c r="AO13" s="910"/>
      <c r="AP13" s="2"/>
      <c r="AQ13" s="189">
        <f t="shared" ref="AQ13:AQ34" si="2">IF(P13="材質劣化",2,IF(P13="漏水",3,1))</f>
        <v>1</v>
      </c>
    </row>
    <row r="14" spans="2:86" ht="12" customHeight="1" x14ac:dyDescent="0.15">
      <c r="B14" s="872"/>
      <c r="C14" s="877"/>
      <c r="D14" s="875"/>
      <c r="E14" s="875"/>
      <c r="F14" s="875"/>
      <c r="G14" s="875"/>
      <c r="H14" s="875"/>
      <c r="I14" s="875"/>
      <c r="J14" s="876"/>
      <c r="K14" s="185"/>
      <c r="L14" s="908"/>
      <c r="M14" s="910"/>
      <c r="N14" s="908"/>
      <c r="O14" s="910"/>
      <c r="P14" s="908"/>
      <c r="Q14" s="910"/>
      <c r="R14" s="604"/>
      <c r="S14" s="620"/>
      <c r="T14" s="605"/>
      <c r="U14" s="908"/>
      <c r="V14" s="910"/>
      <c r="W14" s="908"/>
      <c r="X14" s="910"/>
      <c r="Y14" s="186"/>
      <c r="Z14" s="187"/>
      <c r="AA14" s="187"/>
      <c r="AB14" s="187"/>
      <c r="AC14" s="188"/>
      <c r="AD14" s="188"/>
      <c r="AE14" s="188"/>
      <c r="AF14" s="188"/>
      <c r="AG14" s="188"/>
      <c r="AH14" s="188"/>
      <c r="AI14" s="188"/>
      <c r="AJ14" s="188"/>
      <c r="AK14" s="908"/>
      <c r="AL14" s="909"/>
      <c r="AM14" s="909"/>
      <c r="AN14" s="909"/>
      <c r="AO14" s="910"/>
      <c r="AP14" s="2"/>
      <c r="AQ14" s="189">
        <f t="shared" si="2"/>
        <v>1</v>
      </c>
    </row>
    <row r="15" spans="2:86" ht="12" customHeight="1" x14ac:dyDescent="0.15">
      <c r="B15" s="872"/>
      <c r="C15" s="877"/>
      <c r="D15" s="875"/>
      <c r="E15" s="875"/>
      <c r="F15" s="875"/>
      <c r="G15" s="875"/>
      <c r="H15" s="875"/>
      <c r="I15" s="875"/>
      <c r="J15" s="876"/>
      <c r="K15" s="185"/>
      <c r="L15" s="908"/>
      <c r="M15" s="910"/>
      <c r="N15" s="908"/>
      <c r="O15" s="910"/>
      <c r="P15" s="908"/>
      <c r="Q15" s="910"/>
      <c r="R15" s="604"/>
      <c r="S15" s="620"/>
      <c r="T15" s="605"/>
      <c r="U15" s="908"/>
      <c r="V15" s="910"/>
      <c r="W15" s="908"/>
      <c r="X15" s="910"/>
      <c r="Y15" s="186"/>
      <c r="Z15" s="187"/>
      <c r="AA15" s="187"/>
      <c r="AB15" s="187"/>
      <c r="AC15" s="188"/>
      <c r="AD15" s="188"/>
      <c r="AE15" s="188"/>
      <c r="AF15" s="188"/>
      <c r="AG15" s="188"/>
      <c r="AH15" s="188"/>
      <c r="AI15" s="188"/>
      <c r="AJ15" s="188"/>
      <c r="AK15" s="908"/>
      <c r="AL15" s="909"/>
      <c r="AM15" s="909"/>
      <c r="AN15" s="909"/>
      <c r="AO15" s="910"/>
      <c r="AP15" s="2"/>
      <c r="AQ15" s="189">
        <f t="shared" si="2"/>
        <v>1</v>
      </c>
    </row>
    <row r="16" spans="2:86" ht="12" customHeight="1" x14ac:dyDescent="0.15">
      <c r="B16" s="872"/>
      <c r="C16" s="877"/>
      <c r="D16" s="875"/>
      <c r="E16" s="875"/>
      <c r="F16" s="875"/>
      <c r="G16" s="875"/>
      <c r="H16" s="875"/>
      <c r="I16" s="875"/>
      <c r="J16" s="876"/>
      <c r="K16" s="185"/>
      <c r="L16" s="908"/>
      <c r="M16" s="910"/>
      <c r="N16" s="908"/>
      <c r="O16" s="910"/>
      <c r="P16" s="908"/>
      <c r="Q16" s="910"/>
      <c r="R16" s="604"/>
      <c r="S16" s="620"/>
      <c r="T16" s="605"/>
      <c r="U16" s="908"/>
      <c r="V16" s="910"/>
      <c r="W16" s="908"/>
      <c r="X16" s="910"/>
      <c r="Y16" s="186"/>
      <c r="Z16" s="187"/>
      <c r="AA16" s="187"/>
      <c r="AB16" s="187"/>
      <c r="AC16" s="188"/>
      <c r="AD16" s="188"/>
      <c r="AE16" s="188"/>
      <c r="AF16" s="188"/>
      <c r="AG16" s="188"/>
      <c r="AH16" s="188"/>
      <c r="AI16" s="188"/>
      <c r="AJ16" s="188"/>
      <c r="AK16" s="908"/>
      <c r="AL16" s="909"/>
      <c r="AM16" s="909"/>
      <c r="AN16" s="909"/>
      <c r="AO16" s="910"/>
      <c r="AP16" s="2"/>
      <c r="AQ16" s="189">
        <f t="shared" si="2"/>
        <v>1</v>
      </c>
    </row>
    <row r="17" spans="2:46" ht="12" customHeight="1" x14ac:dyDescent="0.15">
      <c r="B17" s="872"/>
      <c r="C17" s="877"/>
      <c r="D17" s="875"/>
      <c r="E17" s="875"/>
      <c r="F17" s="875"/>
      <c r="G17" s="875"/>
      <c r="H17" s="875"/>
      <c r="I17" s="875"/>
      <c r="J17" s="876"/>
      <c r="K17" s="185"/>
      <c r="L17" s="908"/>
      <c r="M17" s="910"/>
      <c r="N17" s="908"/>
      <c r="O17" s="910"/>
      <c r="P17" s="908"/>
      <c r="Q17" s="910"/>
      <c r="R17" s="604"/>
      <c r="S17" s="620"/>
      <c r="T17" s="605"/>
      <c r="U17" s="908"/>
      <c r="V17" s="910"/>
      <c r="W17" s="908"/>
      <c r="X17" s="910"/>
      <c r="Y17" s="186"/>
      <c r="Z17" s="187"/>
      <c r="AA17" s="187"/>
      <c r="AB17" s="187"/>
      <c r="AC17" s="188"/>
      <c r="AD17" s="188"/>
      <c r="AE17" s="188"/>
      <c r="AF17" s="188"/>
      <c r="AG17" s="188"/>
      <c r="AH17" s="188"/>
      <c r="AI17" s="188"/>
      <c r="AJ17" s="188"/>
      <c r="AK17" s="908"/>
      <c r="AL17" s="909"/>
      <c r="AM17" s="909"/>
      <c r="AN17" s="909"/>
      <c r="AO17" s="910"/>
      <c r="AP17" s="2"/>
      <c r="AQ17" s="189">
        <f t="shared" si="2"/>
        <v>1</v>
      </c>
    </row>
    <row r="18" spans="2:46" ht="12" customHeight="1" x14ac:dyDescent="0.15">
      <c r="B18" s="872"/>
      <c r="C18" s="877"/>
      <c r="D18" s="875"/>
      <c r="E18" s="875"/>
      <c r="F18" s="875"/>
      <c r="G18" s="875"/>
      <c r="H18" s="875"/>
      <c r="I18" s="875"/>
      <c r="J18" s="876"/>
      <c r="K18" s="185"/>
      <c r="L18" s="908"/>
      <c r="M18" s="910"/>
      <c r="N18" s="908"/>
      <c r="O18" s="910"/>
      <c r="P18" s="908"/>
      <c r="Q18" s="910"/>
      <c r="R18" s="604"/>
      <c r="S18" s="620"/>
      <c r="T18" s="605"/>
      <c r="U18" s="908"/>
      <c r="V18" s="910"/>
      <c r="W18" s="908"/>
      <c r="X18" s="910"/>
      <c r="Y18" s="186"/>
      <c r="Z18" s="187"/>
      <c r="AA18" s="187"/>
      <c r="AB18" s="187"/>
      <c r="AC18" s="188"/>
      <c r="AD18" s="188"/>
      <c r="AE18" s="188"/>
      <c r="AF18" s="188"/>
      <c r="AG18" s="188"/>
      <c r="AH18" s="188"/>
      <c r="AI18" s="188"/>
      <c r="AJ18" s="188"/>
      <c r="AK18" s="908"/>
      <c r="AL18" s="909"/>
      <c r="AM18" s="909"/>
      <c r="AN18" s="909"/>
      <c r="AO18" s="910"/>
      <c r="AP18" s="2"/>
      <c r="AQ18" s="189">
        <f t="shared" si="2"/>
        <v>1</v>
      </c>
    </row>
    <row r="19" spans="2:46" ht="12" customHeight="1" x14ac:dyDescent="0.15">
      <c r="B19" s="872"/>
      <c r="C19" s="877"/>
      <c r="D19" s="875"/>
      <c r="E19" s="875"/>
      <c r="F19" s="875"/>
      <c r="G19" s="875"/>
      <c r="H19" s="875"/>
      <c r="I19" s="875"/>
      <c r="J19" s="876"/>
      <c r="K19" s="185"/>
      <c r="L19" s="908"/>
      <c r="M19" s="910"/>
      <c r="N19" s="908"/>
      <c r="O19" s="910"/>
      <c r="P19" s="908"/>
      <c r="Q19" s="910"/>
      <c r="R19" s="604"/>
      <c r="S19" s="620"/>
      <c r="T19" s="605"/>
      <c r="U19" s="908"/>
      <c r="V19" s="910"/>
      <c r="W19" s="908"/>
      <c r="X19" s="910"/>
      <c r="Y19" s="186"/>
      <c r="Z19" s="187"/>
      <c r="AA19" s="187"/>
      <c r="AB19" s="187"/>
      <c r="AC19" s="188"/>
      <c r="AD19" s="188"/>
      <c r="AE19" s="188"/>
      <c r="AF19" s="188"/>
      <c r="AG19" s="188"/>
      <c r="AH19" s="188"/>
      <c r="AI19" s="188"/>
      <c r="AJ19" s="188"/>
      <c r="AK19" s="908"/>
      <c r="AL19" s="909"/>
      <c r="AM19" s="909"/>
      <c r="AN19" s="909"/>
      <c r="AO19" s="910"/>
      <c r="AP19" s="2"/>
      <c r="AQ19" s="189">
        <f t="shared" si="2"/>
        <v>1</v>
      </c>
    </row>
    <row r="20" spans="2:46" ht="12" customHeight="1" x14ac:dyDescent="0.15">
      <c r="B20" s="872"/>
      <c r="C20" s="877"/>
      <c r="D20" s="875"/>
      <c r="E20" s="875"/>
      <c r="F20" s="875"/>
      <c r="G20" s="875"/>
      <c r="H20" s="875"/>
      <c r="I20" s="875"/>
      <c r="J20" s="876"/>
      <c r="K20" s="185"/>
      <c r="L20" s="908"/>
      <c r="M20" s="910"/>
      <c r="N20" s="908"/>
      <c r="O20" s="910"/>
      <c r="P20" s="908"/>
      <c r="Q20" s="910"/>
      <c r="R20" s="604"/>
      <c r="S20" s="620"/>
      <c r="T20" s="605"/>
      <c r="U20" s="908"/>
      <c r="V20" s="910"/>
      <c r="W20" s="908"/>
      <c r="X20" s="910"/>
      <c r="Y20" s="186"/>
      <c r="Z20" s="187"/>
      <c r="AA20" s="187"/>
      <c r="AB20" s="187"/>
      <c r="AC20" s="188"/>
      <c r="AD20" s="188"/>
      <c r="AE20" s="188"/>
      <c r="AF20" s="188"/>
      <c r="AG20" s="188"/>
      <c r="AH20" s="188"/>
      <c r="AI20" s="188"/>
      <c r="AJ20" s="188"/>
      <c r="AK20" s="908"/>
      <c r="AL20" s="909"/>
      <c r="AM20" s="909"/>
      <c r="AN20" s="909"/>
      <c r="AO20" s="910"/>
      <c r="AP20" s="2"/>
      <c r="AQ20" s="189">
        <f t="shared" si="2"/>
        <v>1</v>
      </c>
    </row>
    <row r="21" spans="2:46" ht="12" customHeight="1" x14ac:dyDescent="0.15">
      <c r="B21" s="872"/>
      <c r="C21" s="877"/>
      <c r="D21" s="875"/>
      <c r="E21" s="875"/>
      <c r="F21" s="875"/>
      <c r="G21" s="875"/>
      <c r="H21" s="875"/>
      <c r="I21" s="875"/>
      <c r="J21" s="876"/>
      <c r="K21" s="185"/>
      <c r="L21" s="908"/>
      <c r="M21" s="910"/>
      <c r="N21" s="908"/>
      <c r="O21" s="910"/>
      <c r="P21" s="908"/>
      <c r="Q21" s="910"/>
      <c r="R21" s="604"/>
      <c r="S21" s="620"/>
      <c r="T21" s="605"/>
      <c r="U21" s="908"/>
      <c r="V21" s="910"/>
      <c r="W21" s="908"/>
      <c r="X21" s="910"/>
      <c r="Y21" s="186"/>
      <c r="Z21" s="187"/>
      <c r="AA21" s="187"/>
      <c r="AB21" s="187"/>
      <c r="AC21" s="188"/>
      <c r="AD21" s="188"/>
      <c r="AE21" s="188"/>
      <c r="AF21" s="188"/>
      <c r="AG21" s="188"/>
      <c r="AH21" s="188"/>
      <c r="AI21" s="188"/>
      <c r="AJ21" s="188"/>
      <c r="AK21" s="908"/>
      <c r="AL21" s="909"/>
      <c r="AM21" s="909"/>
      <c r="AN21" s="909"/>
      <c r="AO21" s="910"/>
      <c r="AP21" s="2"/>
      <c r="AQ21" s="189">
        <f>IF(P21="材質劣化",2,IF(P21="漏水",3,1))</f>
        <v>1</v>
      </c>
    </row>
    <row r="22" spans="2:46" ht="12" customHeight="1" x14ac:dyDescent="0.15">
      <c r="B22" s="872"/>
      <c r="C22" s="877"/>
      <c r="D22" s="875"/>
      <c r="E22" s="875"/>
      <c r="F22" s="875"/>
      <c r="G22" s="875"/>
      <c r="H22" s="875"/>
      <c r="I22" s="875"/>
      <c r="J22" s="876"/>
      <c r="K22" s="185"/>
      <c r="L22" s="908"/>
      <c r="M22" s="910"/>
      <c r="N22" s="908"/>
      <c r="O22" s="910"/>
      <c r="P22" s="908"/>
      <c r="Q22" s="910"/>
      <c r="R22" s="604"/>
      <c r="S22" s="620"/>
      <c r="T22" s="605"/>
      <c r="U22" s="908"/>
      <c r="V22" s="910"/>
      <c r="W22" s="908"/>
      <c r="X22" s="910"/>
      <c r="Y22" s="186"/>
      <c r="Z22" s="187"/>
      <c r="AA22" s="187"/>
      <c r="AB22" s="187"/>
      <c r="AC22" s="188"/>
      <c r="AD22" s="188"/>
      <c r="AE22" s="188"/>
      <c r="AF22" s="188"/>
      <c r="AG22" s="188"/>
      <c r="AH22" s="188"/>
      <c r="AI22" s="188"/>
      <c r="AJ22" s="188"/>
      <c r="AK22" s="908"/>
      <c r="AL22" s="909"/>
      <c r="AM22" s="909"/>
      <c r="AN22" s="909"/>
      <c r="AO22" s="910"/>
      <c r="AP22" s="2"/>
      <c r="AQ22" s="189">
        <f t="shared" si="2"/>
        <v>1</v>
      </c>
    </row>
    <row r="23" spans="2:46" ht="12" customHeight="1" x14ac:dyDescent="0.15">
      <c r="B23" s="872"/>
      <c r="C23" s="877"/>
      <c r="D23" s="875"/>
      <c r="E23" s="875"/>
      <c r="F23" s="875"/>
      <c r="G23" s="875"/>
      <c r="H23" s="875"/>
      <c r="I23" s="875"/>
      <c r="J23" s="876"/>
      <c r="K23" s="185"/>
      <c r="L23" s="908"/>
      <c r="M23" s="910"/>
      <c r="N23" s="908"/>
      <c r="O23" s="910"/>
      <c r="P23" s="908"/>
      <c r="Q23" s="910"/>
      <c r="R23" s="604"/>
      <c r="S23" s="620"/>
      <c r="T23" s="605"/>
      <c r="U23" s="908"/>
      <c r="V23" s="910"/>
      <c r="W23" s="908"/>
      <c r="X23" s="910"/>
      <c r="Y23" s="186"/>
      <c r="Z23" s="187"/>
      <c r="AA23" s="187"/>
      <c r="AB23" s="187"/>
      <c r="AC23" s="188"/>
      <c r="AD23" s="188"/>
      <c r="AE23" s="188"/>
      <c r="AF23" s="188"/>
      <c r="AG23" s="188"/>
      <c r="AH23" s="188"/>
      <c r="AI23" s="188"/>
      <c r="AJ23" s="188"/>
      <c r="AK23" s="908"/>
      <c r="AL23" s="909"/>
      <c r="AM23" s="909"/>
      <c r="AN23" s="909"/>
      <c r="AO23" s="910"/>
      <c r="AP23" s="2"/>
      <c r="AQ23" s="189">
        <f t="shared" si="2"/>
        <v>1</v>
      </c>
    </row>
    <row r="24" spans="2:46" ht="12" customHeight="1" x14ac:dyDescent="0.15">
      <c r="B24" s="872"/>
      <c r="C24" s="877"/>
      <c r="D24" s="875"/>
      <c r="E24" s="875"/>
      <c r="F24" s="875"/>
      <c r="G24" s="875"/>
      <c r="H24" s="875"/>
      <c r="I24" s="875"/>
      <c r="J24" s="876"/>
      <c r="K24" s="185"/>
      <c r="L24" s="908"/>
      <c r="M24" s="910"/>
      <c r="N24" s="908"/>
      <c r="O24" s="910"/>
      <c r="P24" s="908"/>
      <c r="Q24" s="910"/>
      <c r="R24" s="604"/>
      <c r="S24" s="620"/>
      <c r="T24" s="605"/>
      <c r="U24" s="908"/>
      <c r="V24" s="910"/>
      <c r="W24" s="908"/>
      <c r="X24" s="910"/>
      <c r="Y24" s="186"/>
      <c r="Z24" s="187"/>
      <c r="AA24" s="187"/>
      <c r="AB24" s="187"/>
      <c r="AC24" s="188"/>
      <c r="AD24" s="188"/>
      <c r="AE24" s="188"/>
      <c r="AF24" s="188"/>
      <c r="AG24" s="188"/>
      <c r="AH24" s="188"/>
      <c r="AI24" s="188"/>
      <c r="AJ24" s="188"/>
      <c r="AK24" s="908"/>
      <c r="AL24" s="909"/>
      <c r="AM24" s="909"/>
      <c r="AN24" s="909"/>
      <c r="AO24" s="910"/>
      <c r="AP24" s="2"/>
      <c r="AQ24" s="189">
        <f t="shared" si="2"/>
        <v>1</v>
      </c>
    </row>
    <row r="25" spans="2:46" ht="12" customHeight="1" x14ac:dyDescent="0.15">
      <c r="B25" s="872"/>
      <c r="C25" s="877"/>
      <c r="D25" s="875"/>
      <c r="E25" s="875"/>
      <c r="F25" s="875"/>
      <c r="G25" s="875"/>
      <c r="H25" s="875"/>
      <c r="I25" s="875"/>
      <c r="J25" s="876"/>
      <c r="K25" s="185"/>
      <c r="L25" s="908"/>
      <c r="M25" s="910"/>
      <c r="N25" s="908"/>
      <c r="O25" s="910"/>
      <c r="P25" s="908"/>
      <c r="Q25" s="910"/>
      <c r="R25" s="604"/>
      <c r="S25" s="620"/>
      <c r="T25" s="605"/>
      <c r="U25" s="908"/>
      <c r="V25" s="910"/>
      <c r="W25" s="908"/>
      <c r="X25" s="910"/>
      <c r="Y25" s="186"/>
      <c r="Z25" s="187"/>
      <c r="AA25" s="187"/>
      <c r="AB25" s="187"/>
      <c r="AC25" s="188"/>
      <c r="AD25" s="188"/>
      <c r="AE25" s="188"/>
      <c r="AF25" s="188"/>
      <c r="AG25" s="188"/>
      <c r="AH25" s="188"/>
      <c r="AI25" s="188"/>
      <c r="AJ25" s="188"/>
      <c r="AK25" s="908"/>
      <c r="AL25" s="909"/>
      <c r="AM25" s="909"/>
      <c r="AN25" s="909"/>
      <c r="AO25" s="910"/>
      <c r="AP25" s="2"/>
      <c r="AQ25" s="189">
        <f t="shared" si="2"/>
        <v>1</v>
      </c>
    </row>
    <row r="26" spans="2:46" ht="12" customHeight="1" x14ac:dyDescent="0.15">
      <c r="B26" s="872"/>
      <c r="C26" s="877"/>
      <c r="D26" s="875"/>
      <c r="E26" s="875"/>
      <c r="F26" s="875"/>
      <c r="G26" s="875"/>
      <c r="H26" s="875"/>
      <c r="I26" s="875"/>
      <c r="J26" s="876"/>
      <c r="K26" s="185"/>
      <c r="L26" s="908"/>
      <c r="M26" s="910"/>
      <c r="N26" s="908"/>
      <c r="O26" s="910"/>
      <c r="P26" s="908"/>
      <c r="Q26" s="910"/>
      <c r="R26" s="604"/>
      <c r="S26" s="620"/>
      <c r="T26" s="605"/>
      <c r="U26" s="908"/>
      <c r="V26" s="910"/>
      <c r="W26" s="908"/>
      <c r="X26" s="910"/>
      <c r="Y26" s="186"/>
      <c r="Z26" s="187"/>
      <c r="AA26" s="187"/>
      <c r="AB26" s="187"/>
      <c r="AC26" s="188"/>
      <c r="AD26" s="188"/>
      <c r="AE26" s="188"/>
      <c r="AF26" s="188"/>
      <c r="AG26" s="188"/>
      <c r="AH26" s="188"/>
      <c r="AI26" s="188"/>
      <c r="AJ26" s="188"/>
      <c r="AK26" s="908"/>
      <c r="AL26" s="909"/>
      <c r="AM26" s="909"/>
      <c r="AN26" s="909"/>
      <c r="AO26" s="910"/>
      <c r="AP26" s="2"/>
      <c r="AQ26" s="189">
        <f t="shared" si="2"/>
        <v>1</v>
      </c>
    </row>
    <row r="27" spans="2:46" ht="12" customHeight="1" x14ac:dyDescent="0.15">
      <c r="B27" s="872"/>
      <c r="C27" s="877"/>
      <c r="D27" s="875"/>
      <c r="E27" s="875"/>
      <c r="F27" s="875"/>
      <c r="G27" s="875"/>
      <c r="H27" s="875"/>
      <c r="I27" s="875"/>
      <c r="J27" s="876"/>
      <c r="K27" s="185"/>
      <c r="L27" s="908"/>
      <c r="M27" s="910"/>
      <c r="N27" s="908"/>
      <c r="O27" s="910"/>
      <c r="P27" s="908"/>
      <c r="Q27" s="910"/>
      <c r="R27" s="604"/>
      <c r="S27" s="620"/>
      <c r="T27" s="605"/>
      <c r="U27" s="908"/>
      <c r="V27" s="910"/>
      <c r="W27" s="908"/>
      <c r="X27" s="910"/>
      <c r="Y27" s="186"/>
      <c r="Z27" s="187"/>
      <c r="AA27" s="187"/>
      <c r="AB27" s="187"/>
      <c r="AC27" s="188"/>
      <c r="AD27" s="188"/>
      <c r="AE27" s="188"/>
      <c r="AF27" s="188"/>
      <c r="AG27" s="188"/>
      <c r="AH27" s="188"/>
      <c r="AI27" s="188"/>
      <c r="AJ27" s="188"/>
      <c r="AK27" s="908"/>
      <c r="AL27" s="909"/>
      <c r="AM27" s="909"/>
      <c r="AN27" s="909"/>
      <c r="AO27" s="910"/>
      <c r="AP27" s="2"/>
      <c r="AQ27" s="189">
        <f t="shared" si="2"/>
        <v>1</v>
      </c>
    </row>
    <row r="28" spans="2:46" ht="12" customHeight="1" x14ac:dyDescent="0.15">
      <c r="B28" s="872"/>
      <c r="C28" s="877"/>
      <c r="D28" s="875"/>
      <c r="E28" s="875"/>
      <c r="F28" s="875"/>
      <c r="G28" s="875"/>
      <c r="H28" s="875"/>
      <c r="I28" s="875"/>
      <c r="J28" s="876"/>
      <c r="K28" s="185"/>
      <c r="L28" s="908"/>
      <c r="M28" s="910"/>
      <c r="N28" s="908"/>
      <c r="O28" s="910"/>
      <c r="P28" s="908"/>
      <c r="Q28" s="910"/>
      <c r="R28" s="604"/>
      <c r="S28" s="620"/>
      <c r="T28" s="605"/>
      <c r="U28" s="908"/>
      <c r="V28" s="910"/>
      <c r="W28" s="908"/>
      <c r="X28" s="910"/>
      <c r="Y28" s="186"/>
      <c r="Z28" s="187"/>
      <c r="AA28" s="187"/>
      <c r="AB28" s="187"/>
      <c r="AC28" s="188"/>
      <c r="AD28" s="188"/>
      <c r="AE28" s="188"/>
      <c r="AF28" s="188"/>
      <c r="AG28" s="188"/>
      <c r="AH28" s="188"/>
      <c r="AI28" s="188"/>
      <c r="AJ28" s="188"/>
      <c r="AK28" s="908"/>
      <c r="AL28" s="909"/>
      <c r="AM28" s="909"/>
      <c r="AN28" s="909"/>
      <c r="AO28" s="910"/>
      <c r="AP28" s="2"/>
      <c r="AQ28" s="189">
        <f t="shared" si="2"/>
        <v>1</v>
      </c>
    </row>
    <row r="29" spans="2:46" ht="12" customHeight="1" x14ac:dyDescent="0.15">
      <c r="B29" s="872"/>
      <c r="C29" s="877"/>
      <c r="D29" s="875"/>
      <c r="E29" s="875"/>
      <c r="F29" s="875"/>
      <c r="G29" s="875"/>
      <c r="H29" s="875"/>
      <c r="I29" s="875"/>
      <c r="J29" s="876"/>
      <c r="K29" s="185"/>
      <c r="L29" s="908"/>
      <c r="M29" s="910"/>
      <c r="N29" s="908"/>
      <c r="O29" s="910"/>
      <c r="P29" s="908"/>
      <c r="Q29" s="910"/>
      <c r="R29" s="604"/>
      <c r="S29" s="620"/>
      <c r="T29" s="605"/>
      <c r="U29" s="908"/>
      <c r="V29" s="910"/>
      <c r="W29" s="908"/>
      <c r="X29" s="910"/>
      <c r="Y29" s="186"/>
      <c r="Z29" s="187"/>
      <c r="AA29" s="187"/>
      <c r="AB29" s="187"/>
      <c r="AC29" s="188"/>
      <c r="AD29" s="188"/>
      <c r="AE29" s="188"/>
      <c r="AF29" s="188"/>
      <c r="AG29" s="188"/>
      <c r="AH29" s="188"/>
      <c r="AI29" s="188"/>
      <c r="AJ29" s="188"/>
      <c r="AK29" s="908"/>
      <c r="AL29" s="909"/>
      <c r="AM29" s="909"/>
      <c r="AN29" s="909"/>
      <c r="AO29" s="910"/>
      <c r="AP29" s="2"/>
      <c r="AQ29" s="189">
        <f t="shared" si="2"/>
        <v>1</v>
      </c>
    </row>
    <row r="30" spans="2:46" ht="12" customHeight="1" x14ac:dyDescent="0.15">
      <c r="B30" s="872"/>
      <c r="C30" s="877"/>
      <c r="D30" s="875"/>
      <c r="E30" s="875"/>
      <c r="F30" s="875"/>
      <c r="G30" s="875"/>
      <c r="H30" s="875"/>
      <c r="I30" s="875"/>
      <c r="J30" s="876"/>
      <c r="K30" s="185"/>
      <c r="L30" s="908"/>
      <c r="M30" s="910"/>
      <c r="N30" s="908"/>
      <c r="O30" s="910"/>
      <c r="P30" s="908"/>
      <c r="Q30" s="910"/>
      <c r="R30" s="604"/>
      <c r="S30" s="620"/>
      <c r="T30" s="605"/>
      <c r="U30" s="908"/>
      <c r="V30" s="910"/>
      <c r="W30" s="908"/>
      <c r="X30" s="910"/>
      <c r="Y30" s="186"/>
      <c r="Z30" s="187"/>
      <c r="AA30" s="187"/>
      <c r="AB30" s="187"/>
      <c r="AC30" s="188"/>
      <c r="AD30" s="188"/>
      <c r="AE30" s="188"/>
      <c r="AF30" s="188"/>
      <c r="AG30" s="188"/>
      <c r="AH30" s="188"/>
      <c r="AI30" s="188"/>
      <c r="AJ30" s="188"/>
      <c r="AK30" s="908"/>
      <c r="AL30" s="909"/>
      <c r="AM30" s="909"/>
      <c r="AN30" s="909"/>
      <c r="AO30" s="910"/>
      <c r="AP30" s="2"/>
      <c r="AQ30" s="189">
        <f t="shared" si="2"/>
        <v>1</v>
      </c>
    </row>
    <row r="31" spans="2:46" ht="12" customHeight="1" x14ac:dyDescent="0.15">
      <c r="B31" s="872"/>
      <c r="C31" s="877"/>
      <c r="D31" s="875"/>
      <c r="E31" s="875"/>
      <c r="F31" s="875"/>
      <c r="G31" s="875"/>
      <c r="H31" s="875"/>
      <c r="I31" s="875"/>
      <c r="J31" s="876"/>
      <c r="K31" s="185"/>
      <c r="L31" s="908"/>
      <c r="M31" s="910"/>
      <c r="N31" s="908"/>
      <c r="O31" s="910"/>
      <c r="P31" s="908"/>
      <c r="Q31" s="910"/>
      <c r="R31" s="604"/>
      <c r="S31" s="620"/>
      <c r="T31" s="605"/>
      <c r="U31" s="908"/>
      <c r="V31" s="910"/>
      <c r="W31" s="908"/>
      <c r="X31" s="910"/>
      <c r="Y31" s="186"/>
      <c r="Z31" s="187"/>
      <c r="AA31" s="187"/>
      <c r="AB31" s="187"/>
      <c r="AC31" s="188"/>
      <c r="AD31" s="188"/>
      <c r="AE31" s="188"/>
      <c r="AF31" s="188"/>
      <c r="AG31" s="188"/>
      <c r="AH31" s="188"/>
      <c r="AI31" s="188"/>
      <c r="AJ31" s="188"/>
      <c r="AK31" s="908"/>
      <c r="AL31" s="909"/>
      <c r="AM31" s="909"/>
      <c r="AN31" s="909"/>
      <c r="AO31" s="910"/>
      <c r="AP31" s="2"/>
      <c r="AQ31" s="189">
        <f t="shared" si="2"/>
        <v>1</v>
      </c>
    </row>
    <row r="32" spans="2:46" ht="12" customHeight="1" x14ac:dyDescent="0.15">
      <c r="B32" s="872"/>
      <c r="C32" s="877"/>
      <c r="D32" s="875"/>
      <c r="E32" s="875"/>
      <c r="F32" s="875"/>
      <c r="G32" s="875"/>
      <c r="H32" s="875"/>
      <c r="I32" s="875"/>
      <c r="J32" s="876"/>
      <c r="K32" s="185"/>
      <c r="L32" s="908"/>
      <c r="M32" s="910"/>
      <c r="N32" s="908"/>
      <c r="O32" s="910"/>
      <c r="P32" s="908"/>
      <c r="Q32" s="910"/>
      <c r="R32" s="604"/>
      <c r="S32" s="620"/>
      <c r="T32" s="605"/>
      <c r="U32" s="908"/>
      <c r="V32" s="910"/>
      <c r="W32" s="908"/>
      <c r="X32" s="910"/>
      <c r="Y32" s="186"/>
      <c r="Z32" s="187"/>
      <c r="AA32" s="187"/>
      <c r="AB32" s="187"/>
      <c r="AC32" s="188"/>
      <c r="AD32" s="188"/>
      <c r="AE32" s="188"/>
      <c r="AF32" s="188"/>
      <c r="AG32" s="188"/>
      <c r="AH32" s="188"/>
      <c r="AI32" s="188"/>
      <c r="AJ32" s="188"/>
      <c r="AK32" s="908"/>
      <c r="AL32" s="909"/>
      <c r="AM32" s="909"/>
      <c r="AN32" s="909"/>
      <c r="AO32" s="910"/>
      <c r="AP32" s="2"/>
      <c r="AQ32" s="189">
        <f t="shared" si="2"/>
        <v>1</v>
      </c>
      <c r="AS32" s="856"/>
      <c r="AT32" s="856"/>
    </row>
    <row r="33" spans="2:86" ht="12" customHeight="1" x14ac:dyDescent="0.15">
      <c r="B33" s="872"/>
      <c r="C33" s="877"/>
      <c r="D33" s="875"/>
      <c r="E33" s="875"/>
      <c r="F33" s="875"/>
      <c r="G33" s="875"/>
      <c r="H33" s="875"/>
      <c r="I33" s="875"/>
      <c r="J33" s="876"/>
      <c r="K33" s="185"/>
      <c r="L33" s="908"/>
      <c r="M33" s="910"/>
      <c r="N33" s="908"/>
      <c r="O33" s="910"/>
      <c r="P33" s="908"/>
      <c r="Q33" s="910"/>
      <c r="R33" s="604"/>
      <c r="S33" s="620"/>
      <c r="T33" s="605"/>
      <c r="U33" s="908"/>
      <c r="V33" s="910"/>
      <c r="W33" s="908"/>
      <c r="X33" s="910"/>
      <c r="Y33" s="186"/>
      <c r="Z33" s="187"/>
      <c r="AA33" s="187"/>
      <c r="AB33" s="187"/>
      <c r="AC33" s="188"/>
      <c r="AD33" s="188"/>
      <c r="AE33" s="188"/>
      <c r="AF33" s="188"/>
      <c r="AG33" s="188"/>
      <c r="AH33" s="188"/>
      <c r="AI33" s="188"/>
      <c r="AJ33" s="188"/>
      <c r="AK33" s="908"/>
      <c r="AL33" s="909"/>
      <c r="AM33" s="909"/>
      <c r="AN33" s="909"/>
      <c r="AO33" s="910"/>
      <c r="AP33" s="2"/>
      <c r="AQ33" s="189">
        <f t="shared" si="2"/>
        <v>1</v>
      </c>
      <c r="AS33" s="911"/>
      <c r="AT33" s="911"/>
    </row>
    <row r="34" spans="2:86" ht="12" customHeight="1" x14ac:dyDescent="0.15">
      <c r="B34" s="872"/>
      <c r="C34" s="877"/>
      <c r="D34" s="875"/>
      <c r="E34" s="875"/>
      <c r="F34" s="875"/>
      <c r="G34" s="875"/>
      <c r="H34" s="875"/>
      <c r="I34" s="875"/>
      <c r="J34" s="876"/>
      <c r="K34" s="185"/>
      <c r="L34" s="908"/>
      <c r="M34" s="910"/>
      <c r="N34" s="908"/>
      <c r="O34" s="910"/>
      <c r="P34" s="908"/>
      <c r="Q34" s="910"/>
      <c r="R34" s="604"/>
      <c r="S34" s="620"/>
      <c r="T34" s="605"/>
      <c r="U34" s="908"/>
      <c r="V34" s="910"/>
      <c r="W34" s="908"/>
      <c r="X34" s="910"/>
      <c r="Y34" s="186"/>
      <c r="Z34" s="187"/>
      <c r="AA34" s="187"/>
      <c r="AB34" s="187"/>
      <c r="AC34" s="188"/>
      <c r="AD34" s="188"/>
      <c r="AE34" s="188"/>
      <c r="AF34" s="188"/>
      <c r="AG34" s="188"/>
      <c r="AH34" s="188"/>
      <c r="AI34" s="188"/>
      <c r="AJ34" s="188"/>
      <c r="AK34" s="908"/>
      <c r="AL34" s="909"/>
      <c r="AM34" s="909"/>
      <c r="AN34" s="909"/>
      <c r="AO34" s="910"/>
      <c r="AP34" s="2"/>
      <c r="AQ34" s="189">
        <f t="shared" si="2"/>
        <v>1</v>
      </c>
      <c r="AS34" s="912"/>
      <c r="AT34" s="912"/>
    </row>
    <row r="35" spans="2:86" ht="12" customHeight="1" x14ac:dyDescent="0.15">
      <c r="B35" s="872"/>
      <c r="C35" s="877"/>
      <c r="D35" s="875"/>
      <c r="E35" s="875"/>
      <c r="F35" s="875"/>
      <c r="G35" s="875"/>
      <c r="H35" s="875"/>
      <c r="I35" s="875"/>
      <c r="J35" s="876"/>
      <c r="K35" s="913" t="s">
        <v>945</v>
      </c>
      <c r="L35" s="898" t="s">
        <v>946</v>
      </c>
      <c r="M35" s="898"/>
      <c r="N35" s="898"/>
      <c r="O35" s="898"/>
      <c r="P35" s="898"/>
      <c r="Q35" s="898"/>
      <c r="R35" s="898"/>
      <c r="S35" s="898"/>
      <c r="T35" s="898"/>
      <c r="U35" s="898"/>
      <c r="V35" s="898"/>
      <c r="W35" s="898"/>
      <c r="X35" s="898"/>
      <c r="Y35" s="884" t="s">
        <v>947</v>
      </c>
      <c r="Z35" s="885"/>
      <c r="AA35" s="885"/>
      <c r="AB35" s="886"/>
      <c r="AC35" s="190">
        <f t="shared" ref="AC35:AJ35" si="3">SUM(AC11:AC34)</f>
        <v>0</v>
      </c>
      <c r="AD35" s="190">
        <f t="shared" si="3"/>
        <v>0</v>
      </c>
      <c r="AE35" s="190">
        <f>SUM(AE11:AE34)</f>
        <v>0</v>
      </c>
      <c r="AF35" s="190">
        <f t="shared" si="3"/>
        <v>0</v>
      </c>
      <c r="AG35" s="190">
        <f t="shared" si="3"/>
        <v>0</v>
      </c>
      <c r="AH35" s="190">
        <f t="shared" si="3"/>
        <v>0</v>
      </c>
      <c r="AI35" s="190">
        <f t="shared" si="3"/>
        <v>0</v>
      </c>
      <c r="AJ35" s="191">
        <f t="shared" si="3"/>
        <v>0</v>
      </c>
      <c r="AK35" s="898" t="s">
        <v>948</v>
      </c>
      <c r="AL35" s="898"/>
      <c r="AM35" s="915" t="s">
        <v>607</v>
      </c>
      <c r="AN35" s="915"/>
      <c r="AO35" s="915"/>
      <c r="AP35" s="2"/>
    </row>
    <row r="36" spans="2:86" ht="12" customHeight="1" x14ac:dyDescent="0.15">
      <c r="B36" s="872"/>
      <c r="C36" s="877"/>
      <c r="D36" s="875"/>
      <c r="E36" s="875"/>
      <c r="F36" s="875"/>
      <c r="G36" s="875"/>
      <c r="H36" s="875"/>
      <c r="I36" s="875"/>
      <c r="J36" s="876"/>
      <c r="K36" s="914"/>
      <c r="L36" s="892" t="s">
        <v>950</v>
      </c>
      <c r="M36" s="899"/>
      <c r="N36" s="893"/>
      <c r="O36" s="892" t="s">
        <v>951</v>
      </c>
      <c r="P36" s="899"/>
      <c r="Q36" s="899"/>
      <c r="R36" s="899"/>
      <c r="S36" s="899"/>
      <c r="T36" s="899"/>
      <c r="U36" s="899"/>
      <c r="V36" s="899"/>
      <c r="W36" s="899"/>
      <c r="X36" s="893"/>
      <c r="Y36" s="183" t="s">
        <v>527</v>
      </c>
      <c r="Z36" s="184" t="s">
        <v>526</v>
      </c>
      <c r="AA36" s="184" t="s">
        <v>943</v>
      </c>
      <c r="AB36" s="184" t="s">
        <v>944</v>
      </c>
      <c r="AC36" s="184" t="s">
        <v>527</v>
      </c>
      <c r="AD36" s="184" t="s">
        <v>526</v>
      </c>
      <c r="AE36" s="184" t="s">
        <v>943</v>
      </c>
      <c r="AF36" s="184" t="s">
        <v>944</v>
      </c>
      <c r="AG36" s="184" t="s">
        <v>527</v>
      </c>
      <c r="AH36" s="184" t="s">
        <v>526</v>
      </c>
      <c r="AI36" s="184" t="s">
        <v>943</v>
      </c>
      <c r="AJ36" s="192" t="s">
        <v>944</v>
      </c>
      <c r="AK36" s="898"/>
      <c r="AL36" s="898"/>
      <c r="AM36" s="915"/>
      <c r="AN36" s="915"/>
      <c r="AO36" s="915"/>
      <c r="AP36" s="2"/>
    </row>
    <row r="37" spans="2:86" ht="14.25" customHeight="1" x14ac:dyDescent="0.15">
      <c r="B37" s="872"/>
      <c r="C37" s="877"/>
      <c r="D37" s="875"/>
      <c r="E37" s="875"/>
      <c r="F37" s="875"/>
      <c r="G37" s="875"/>
      <c r="H37" s="875"/>
      <c r="I37" s="875"/>
      <c r="J37" s="876"/>
      <c r="K37" s="914"/>
      <c r="L37" s="894"/>
      <c r="M37" s="903"/>
      <c r="N37" s="895"/>
      <c r="O37" s="894"/>
      <c r="P37" s="903"/>
      <c r="Q37" s="903"/>
      <c r="R37" s="903"/>
      <c r="S37" s="903"/>
      <c r="T37" s="903"/>
      <c r="U37" s="903"/>
      <c r="V37" s="903"/>
      <c r="W37" s="903"/>
      <c r="X37" s="895"/>
      <c r="Y37" s="916">
        <f>COUNTIF(Y11:Y34,"〇")</f>
        <v>0</v>
      </c>
      <c r="Z37" s="916">
        <f>COUNTIF(Z11:Z34,"〇")</f>
        <v>0</v>
      </c>
      <c r="AA37" s="916">
        <f>COUNTIF(AA11:AA34,"〇")</f>
        <v>0</v>
      </c>
      <c r="AB37" s="916">
        <f>COUNTIF(AB11:AB34,"〇")</f>
        <v>0</v>
      </c>
      <c r="AC37" s="916">
        <f>COUNTA(AC11:AC34)</f>
        <v>0</v>
      </c>
      <c r="AD37" s="916">
        <f t="shared" ref="AD37:AI37" si="4">COUNTA(AD11:AD34)</f>
        <v>0</v>
      </c>
      <c r="AE37" s="916">
        <f t="shared" si="4"/>
        <v>0</v>
      </c>
      <c r="AF37" s="916">
        <f t="shared" si="4"/>
        <v>0</v>
      </c>
      <c r="AG37" s="916">
        <f t="shared" si="4"/>
        <v>0</v>
      </c>
      <c r="AH37" s="916">
        <f t="shared" si="4"/>
        <v>0</v>
      </c>
      <c r="AI37" s="916">
        <f t="shared" si="4"/>
        <v>0</v>
      </c>
      <c r="AJ37" s="916">
        <f>COUNTA(AJ11:AJ34)</f>
        <v>0</v>
      </c>
      <c r="AK37" s="898"/>
      <c r="AL37" s="898"/>
      <c r="AM37" s="915"/>
      <c r="AN37" s="915"/>
      <c r="AO37" s="915"/>
      <c r="AP37" s="2"/>
    </row>
    <row r="38" spans="2:86" ht="14.25" customHeight="1" x14ac:dyDescent="0.15">
      <c r="B38" s="872"/>
      <c r="C38" s="877"/>
      <c r="D38" s="875"/>
      <c r="E38" s="875"/>
      <c r="F38" s="875"/>
      <c r="G38" s="875"/>
      <c r="H38" s="875"/>
      <c r="I38" s="875"/>
      <c r="J38" s="876"/>
      <c r="K38" s="914"/>
      <c r="L38" s="896"/>
      <c r="M38" s="900"/>
      <c r="N38" s="897"/>
      <c r="O38" s="896"/>
      <c r="P38" s="900"/>
      <c r="Q38" s="900"/>
      <c r="R38" s="900"/>
      <c r="S38" s="900"/>
      <c r="T38" s="900"/>
      <c r="U38" s="900"/>
      <c r="V38" s="900"/>
      <c r="W38" s="900"/>
      <c r="X38" s="897"/>
      <c r="Y38" s="916"/>
      <c r="Z38" s="916"/>
      <c r="AA38" s="916"/>
      <c r="AB38" s="916"/>
      <c r="AC38" s="916"/>
      <c r="AD38" s="916"/>
      <c r="AE38" s="916"/>
      <c r="AF38" s="916"/>
      <c r="AG38" s="916"/>
      <c r="AH38" s="916"/>
      <c r="AI38" s="916"/>
      <c r="AJ38" s="916"/>
      <c r="AK38" s="898"/>
      <c r="AL38" s="898"/>
      <c r="AM38" s="915"/>
      <c r="AN38" s="915"/>
      <c r="AO38" s="915"/>
      <c r="AP38" s="2"/>
    </row>
    <row r="39" spans="2:86" ht="12" customHeight="1" x14ac:dyDescent="0.15">
      <c r="B39" s="872"/>
      <c r="C39" s="877"/>
      <c r="D39" s="875"/>
      <c r="E39" s="875"/>
      <c r="F39" s="875"/>
      <c r="G39" s="875"/>
      <c r="H39" s="875"/>
      <c r="I39" s="875"/>
      <c r="J39" s="875"/>
      <c r="K39" s="924" t="s">
        <v>952</v>
      </c>
      <c r="L39" s="926"/>
      <c r="M39" s="926"/>
      <c r="N39" s="926"/>
      <c r="O39" s="926"/>
      <c r="P39" s="926"/>
      <c r="Q39" s="926"/>
      <c r="R39" s="926"/>
      <c r="S39" s="926"/>
      <c r="T39" s="926"/>
      <c r="U39" s="926"/>
      <c r="V39" s="926"/>
      <c r="W39" s="926"/>
      <c r="X39" s="926"/>
      <c r="Y39" s="926"/>
      <c r="Z39" s="926"/>
      <c r="AA39" s="926"/>
      <c r="AB39" s="926"/>
      <c r="AC39" s="926"/>
      <c r="AD39" s="926"/>
      <c r="AE39" s="926"/>
      <c r="AF39" s="926"/>
      <c r="AG39" s="926"/>
      <c r="AH39" s="926"/>
      <c r="AI39" s="926"/>
      <c r="AJ39" s="926"/>
      <c r="AK39" s="927"/>
      <c r="AL39" s="927"/>
      <c r="AM39" s="927"/>
      <c r="AN39" s="927"/>
      <c r="AO39" s="928"/>
      <c r="AP39" s="2"/>
    </row>
    <row r="40" spans="2:86" ht="12" customHeight="1" x14ac:dyDescent="0.15">
      <c r="B40" s="872"/>
      <c r="C40" s="877"/>
      <c r="D40" s="875"/>
      <c r="E40" s="875"/>
      <c r="F40" s="875"/>
      <c r="G40" s="875"/>
      <c r="H40" s="875"/>
      <c r="I40" s="875"/>
      <c r="J40" s="875"/>
      <c r="K40" s="925"/>
      <c r="L40" s="927"/>
      <c r="M40" s="927"/>
      <c r="N40" s="927"/>
      <c r="O40" s="927"/>
      <c r="P40" s="927"/>
      <c r="Q40" s="927"/>
      <c r="R40" s="927"/>
      <c r="S40" s="927"/>
      <c r="T40" s="927"/>
      <c r="U40" s="927"/>
      <c r="V40" s="927"/>
      <c r="W40" s="927"/>
      <c r="X40" s="927"/>
      <c r="Y40" s="927"/>
      <c r="Z40" s="927"/>
      <c r="AA40" s="927"/>
      <c r="AB40" s="927"/>
      <c r="AC40" s="927"/>
      <c r="AD40" s="927"/>
      <c r="AE40" s="927"/>
      <c r="AF40" s="927"/>
      <c r="AG40" s="927"/>
      <c r="AH40" s="927"/>
      <c r="AI40" s="927"/>
      <c r="AJ40" s="927"/>
      <c r="AK40" s="927"/>
      <c r="AL40" s="927"/>
      <c r="AM40" s="927"/>
      <c r="AN40" s="927"/>
      <c r="AO40" s="928"/>
      <c r="AP40" s="2"/>
    </row>
    <row r="41" spans="2:86" ht="12" customHeight="1" x14ac:dyDescent="0.15">
      <c r="B41" s="872"/>
      <c r="C41" s="877"/>
      <c r="D41" s="875"/>
      <c r="E41" s="875"/>
      <c r="F41" s="875"/>
      <c r="G41" s="875"/>
      <c r="H41" s="875"/>
      <c r="I41" s="875"/>
      <c r="J41" s="875"/>
      <c r="K41" s="925"/>
      <c r="L41" s="927"/>
      <c r="M41" s="927"/>
      <c r="N41" s="927"/>
      <c r="O41" s="927"/>
      <c r="P41" s="927"/>
      <c r="Q41" s="927"/>
      <c r="R41" s="927"/>
      <c r="S41" s="927"/>
      <c r="T41" s="927"/>
      <c r="U41" s="927"/>
      <c r="V41" s="927"/>
      <c r="W41" s="927"/>
      <c r="X41" s="927"/>
      <c r="Y41" s="927"/>
      <c r="Z41" s="927"/>
      <c r="AA41" s="927"/>
      <c r="AB41" s="927"/>
      <c r="AC41" s="927"/>
      <c r="AD41" s="927"/>
      <c r="AE41" s="927"/>
      <c r="AF41" s="927"/>
      <c r="AG41" s="927"/>
      <c r="AH41" s="927"/>
      <c r="AI41" s="927"/>
      <c r="AJ41" s="927"/>
      <c r="AK41" s="927"/>
      <c r="AL41" s="927"/>
      <c r="AM41" s="927"/>
      <c r="AN41" s="927"/>
      <c r="AO41" s="928"/>
      <c r="AP41" s="2"/>
    </row>
    <row r="42" spans="2:86" ht="12" customHeight="1" x14ac:dyDescent="0.15">
      <c r="B42" s="872"/>
      <c r="C42" s="877"/>
      <c r="D42" s="875"/>
      <c r="E42" s="875"/>
      <c r="F42" s="875"/>
      <c r="G42" s="875"/>
      <c r="H42" s="875"/>
      <c r="I42" s="875"/>
      <c r="J42" s="875"/>
      <c r="K42" s="925"/>
      <c r="L42" s="929"/>
      <c r="M42" s="929"/>
      <c r="N42" s="929"/>
      <c r="O42" s="929"/>
      <c r="P42" s="929"/>
      <c r="Q42" s="929"/>
      <c r="R42" s="929"/>
      <c r="S42" s="929"/>
      <c r="T42" s="929"/>
      <c r="U42" s="929"/>
      <c r="V42" s="929"/>
      <c r="W42" s="929"/>
      <c r="X42" s="929"/>
      <c r="Y42" s="929"/>
      <c r="Z42" s="929"/>
      <c r="AA42" s="929"/>
      <c r="AB42" s="929"/>
      <c r="AC42" s="929"/>
      <c r="AD42" s="929"/>
      <c r="AE42" s="929"/>
      <c r="AF42" s="929"/>
      <c r="AG42" s="929"/>
      <c r="AH42" s="929"/>
      <c r="AI42" s="929"/>
      <c r="AJ42" s="929"/>
      <c r="AK42" s="929"/>
      <c r="AL42" s="929"/>
      <c r="AM42" s="929"/>
      <c r="AN42" s="929"/>
      <c r="AO42" s="930"/>
      <c r="AP42" s="172"/>
      <c r="CD42" s="2"/>
      <c r="CE42" s="2"/>
      <c r="CF42" s="2"/>
      <c r="CG42" s="2"/>
      <c r="CH42" s="2"/>
    </row>
    <row r="43" spans="2:86" ht="12" customHeight="1" x14ac:dyDescent="0.15">
      <c r="B43" s="872"/>
      <c r="C43" s="877"/>
      <c r="D43" s="875"/>
      <c r="E43" s="875"/>
      <c r="F43" s="875"/>
      <c r="G43" s="875"/>
      <c r="H43" s="875"/>
      <c r="I43" s="875"/>
      <c r="J43" s="876"/>
      <c r="K43" s="917" t="s">
        <v>953</v>
      </c>
      <c r="L43" s="917"/>
      <c r="M43" s="917"/>
      <c r="N43" s="917"/>
      <c r="O43" s="917"/>
      <c r="P43" s="917"/>
      <c r="Q43" s="917"/>
      <c r="R43" s="917"/>
      <c r="S43" s="917"/>
      <c r="T43" s="917"/>
      <c r="U43" s="917"/>
      <c r="V43" s="917"/>
      <c r="W43" s="917"/>
      <c r="X43" s="917"/>
      <c r="Y43" s="917"/>
      <c r="Z43" s="917"/>
      <c r="AA43" s="917"/>
      <c r="AB43" s="917"/>
      <c r="AC43" s="917"/>
      <c r="AD43" s="917"/>
      <c r="AE43" s="917"/>
      <c r="AF43" s="917"/>
      <c r="AG43" s="917"/>
      <c r="AH43" s="917"/>
      <c r="AI43" s="917"/>
      <c r="AJ43" s="917"/>
      <c r="AK43" s="917"/>
      <c r="AL43" s="917"/>
      <c r="AM43" s="917"/>
      <c r="AN43" s="917"/>
      <c r="AO43" s="917"/>
      <c r="AP43" s="172"/>
      <c r="CD43" s="2"/>
      <c r="CE43" s="2"/>
      <c r="CF43" s="2"/>
      <c r="CG43" s="2"/>
      <c r="CH43" s="2"/>
    </row>
    <row r="44" spans="2:86" ht="12" customHeight="1" x14ac:dyDescent="0.15">
      <c r="B44" s="872"/>
      <c r="C44" s="877"/>
      <c r="D44" s="875"/>
      <c r="E44" s="875"/>
      <c r="F44" s="875"/>
      <c r="G44" s="875"/>
      <c r="H44" s="875"/>
      <c r="I44" s="875"/>
      <c r="J44" s="876"/>
      <c r="K44" s="918" t="s">
        <v>954</v>
      </c>
      <c r="L44" s="919"/>
      <c r="M44" s="919"/>
      <c r="N44" s="919"/>
      <c r="O44" s="919"/>
      <c r="P44" s="919"/>
      <c r="Q44" s="919"/>
      <c r="R44" s="919"/>
      <c r="S44" s="919"/>
      <c r="T44" s="919"/>
      <c r="U44" s="919"/>
      <c r="V44" s="919"/>
      <c r="W44" s="919"/>
      <c r="X44" s="919"/>
      <c r="Y44" s="919"/>
      <c r="Z44" s="919"/>
      <c r="AA44" s="919"/>
      <c r="AB44" s="919"/>
      <c r="AC44" s="919"/>
      <c r="AD44" s="919"/>
      <c r="AE44" s="919"/>
      <c r="AF44" s="919"/>
      <c r="AG44" s="919"/>
      <c r="AH44" s="919"/>
      <c r="AI44" s="919"/>
      <c r="AJ44" s="919"/>
      <c r="AK44" s="919"/>
      <c r="AL44" s="919"/>
      <c r="AM44" s="919"/>
      <c r="AN44" s="919"/>
      <c r="AO44" s="920"/>
      <c r="AP44" s="172"/>
      <c r="CD44" s="2"/>
      <c r="CE44" s="2"/>
      <c r="CF44" s="2"/>
      <c r="CG44" s="2"/>
      <c r="CH44" s="2"/>
    </row>
    <row r="45" spans="2:86" ht="12" customHeight="1" x14ac:dyDescent="0.15">
      <c r="B45" s="480"/>
      <c r="C45" s="878"/>
      <c r="D45" s="879"/>
      <c r="E45" s="879"/>
      <c r="F45" s="879"/>
      <c r="G45" s="879"/>
      <c r="H45" s="879"/>
      <c r="I45" s="879"/>
      <c r="J45" s="880"/>
      <c r="K45" s="921" t="s">
        <v>955</v>
      </c>
      <c r="L45" s="922"/>
      <c r="M45" s="922"/>
      <c r="N45" s="922"/>
      <c r="O45" s="922"/>
      <c r="P45" s="922"/>
      <c r="Q45" s="922"/>
      <c r="R45" s="922"/>
      <c r="S45" s="922"/>
      <c r="T45" s="922"/>
      <c r="U45" s="922"/>
      <c r="V45" s="922"/>
      <c r="W45" s="922"/>
      <c r="X45" s="922"/>
      <c r="Y45" s="922"/>
      <c r="Z45" s="922"/>
      <c r="AA45" s="922"/>
      <c r="AB45" s="922"/>
      <c r="AC45" s="922"/>
      <c r="AD45" s="922"/>
      <c r="AE45" s="922"/>
      <c r="AF45" s="922"/>
      <c r="AG45" s="922"/>
      <c r="AH45" s="922"/>
      <c r="AI45" s="922"/>
      <c r="AJ45" s="922"/>
      <c r="AK45" s="922"/>
      <c r="AL45" s="922"/>
      <c r="AM45" s="922"/>
      <c r="AN45" s="922"/>
      <c r="AO45" s="923"/>
      <c r="AP45" s="172"/>
      <c r="CD45" s="2"/>
      <c r="CE45" s="2"/>
      <c r="CF45" s="2"/>
      <c r="CG45" s="2"/>
      <c r="CH45" s="2"/>
    </row>
    <row r="46" spans="2:86" ht="12" customHeight="1" x14ac:dyDescent="0.2">
      <c r="B46" s="159" t="s">
        <v>956</v>
      </c>
      <c r="C46" s="181"/>
      <c r="D46" s="181"/>
      <c r="E46" s="181"/>
      <c r="F46" s="181"/>
      <c r="G46" s="181"/>
      <c r="H46" s="181"/>
      <c r="I46" s="181"/>
      <c r="J46" s="181"/>
      <c r="K46" s="193"/>
      <c r="L46" s="193"/>
      <c r="M46" s="193"/>
      <c r="N46" s="193"/>
      <c r="O46" s="193"/>
      <c r="P46" s="193"/>
      <c r="Q46" s="193"/>
      <c r="R46" s="193"/>
      <c r="S46" s="193"/>
      <c r="T46" s="193"/>
      <c r="U46" s="193"/>
      <c r="V46" s="193"/>
      <c r="W46" s="193"/>
      <c r="X46" s="193"/>
      <c r="Y46" s="193"/>
      <c r="Z46" s="193"/>
      <c r="AA46" s="193"/>
      <c r="AB46" s="193"/>
      <c r="AC46" s="193"/>
      <c r="AD46" s="193"/>
      <c r="AE46" s="193"/>
      <c r="AF46" s="193"/>
      <c r="AG46" s="193"/>
      <c r="AH46" s="193"/>
      <c r="AI46" s="193"/>
      <c r="AJ46" s="193"/>
      <c r="AK46" s="193"/>
      <c r="AL46" s="193"/>
      <c r="AM46" s="193"/>
      <c r="AN46" s="193"/>
      <c r="AO46" s="193"/>
      <c r="AP46" s="172"/>
      <c r="CD46" s="2"/>
      <c r="CE46" s="2"/>
      <c r="CF46" s="2"/>
      <c r="CG46" s="2"/>
      <c r="CH46" s="2"/>
    </row>
    <row r="47" spans="2:86" s="159" customFormat="1" ht="12" customHeight="1" x14ac:dyDescent="0.15">
      <c r="B47" s="2" t="s">
        <v>957</v>
      </c>
      <c r="AP47" s="172"/>
      <c r="AQ47" s="172"/>
      <c r="AR47" s="172"/>
      <c r="AS47" s="172"/>
      <c r="AT47" s="172"/>
      <c r="AU47" s="172"/>
      <c r="AV47" s="172"/>
      <c r="AW47" s="172"/>
      <c r="AX47" s="172"/>
      <c r="AY47" s="172"/>
      <c r="AZ47" s="172"/>
      <c r="BA47" s="172"/>
      <c r="BB47" s="172"/>
      <c r="BC47" s="172"/>
      <c r="BD47" s="172"/>
      <c r="BE47" s="172"/>
      <c r="BF47" s="172"/>
      <c r="BG47" s="172"/>
      <c r="BH47" s="172"/>
      <c r="BI47" s="172"/>
      <c r="BJ47" s="172"/>
      <c r="BK47" s="172"/>
      <c r="BL47" s="172"/>
      <c r="BM47" s="172"/>
      <c r="BN47" s="172"/>
      <c r="BO47" s="172"/>
      <c r="BP47" s="172"/>
      <c r="BQ47" s="172"/>
      <c r="BR47" s="172"/>
      <c r="BS47" s="172"/>
      <c r="BT47" s="172"/>
      <c r="BU47" s="172"/>
      <c r="BV47" s="172"/>
      <c r="BW47" s="172"/>
      <c r="BX47" s="172"/>
      <c r="BY47" s="172"/>
      <c r="BZ47" s="172"/>
      <c r="CA47" s="172"/>
      <c r="CB47" s="172"/>
      <c r="CC47" s="172"/>
    </row>
    <row r="48" spans="2:86" ht="12" customHeight="1" x14ac:dyDescent="0.15">
      <c r="B48" s="2" t="s">
        <v>958</v>
      </c>
      <c r="AP48" s="172"/>
      <c r="CD48" s="2"/>
      <c r="CE48" s="2"/>
      <c r="CF48" s="2"/>
      <c r="CG48" s="2"/>
      <c r="CH48" s="2"/>
    </row>
    <row r="49" spans="2:86" ht="12" customHeight="1" x14ac:dyDescent="0.15">
      <c r="B49" s="2" t="s">
        <v>959</v>
      </c>
      <c r="AP49" s="172"/>
      <c r="CD49" s="2"/>
      <c r="CE49" s="2"/>
      <c r="CF49" s="2"/>
      <c r="CG49" s="2"/>
      <c r="CH49" s="2"/>
    </row>
    <row r="50" spans="2:86" ht="12" customHeight="1" x14ac:dyDescent="0.15">
      <c r="B50" s="2" t="s">
        <v>960</v>
      </c>
    </row>
    <row r="51" spans="2:86" ht="12" customHeight="1" x14ac:dyDescent="0.15">
      <c r="B51" s="2" t="s">
        <v>961</v>
      </c>
    </row>
    <row r="52" spans="2:86" ht="12" customHeight="1" x14ac:dyDescent="0.15">
      <c r="B52" s="2" t="s">
        <v>962</v>
      </c>
    </row>
    <row r="53" spans="2:86" x14ac:dyDescent="0.15">
      <c r="B53" s="2" t="s">
        <v>963</v>
      </c>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9"/>
  <conditionalFormatting sqref="Y11:AB34 AG11:AJ34">
    <cfRule type="expression" dxfId="149" priority="3">
      <formula>$AQ11=2</formula>
    </cfRule>
  </conditionalFormatting>
  <conditionalFormatting sqref="Y11:AF34">
    <cfRule type="expression" dxfId="148" priority="2">
      <formula>$AQ11=3</formula>
    </cfRule>
  </conditionalFormatting>
  <conditionalFormatting sqref="AC11:AJ34">
    <cfRule type="expression" dxfId="147" priority="1">
      <formula>$AQ11=1</formula>
    </cfRule>
  </conditionalFormatting>
  <dataValidations count="2">
    <dataValidation type="list" allowBlank="1" showInputMessage="1" showErrorMessage="1" sqref="N11:O34" xr:uid="{AC7C66AE-EB14-440B-8645-EDEB602CA5A9}">
      <formula1>INDIRECT(L11)</formula1>
    </dataValidation>
    <dataValidation type="list" allowBlank="1" showInputMessage="1" showErrorMessage="1" sqref="Y11:AB34" xr:uid="{80A723D9-BA11-40DE-A5C9-7C755FFFC940}">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1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A86557-A853-4E3C-A274-DE10809C9880}">
  <sheetPr codeName="Sheet179"/>
  <dimension ref="B1:CH53"/>
  <sheetViews>
    <sheetView showGridLines="0" showZeros="0" view="pageBreakPreview" zoomScale="85" zoomScaleNormal="85" zoomScaleSheetLayoutView="85"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1" customWidth="1"/>
    <col min="43" max="86" width="4.125" style="172" customWidth="1"/>
    <col min="87" max="99" width="8" style="2" customWidth="1"/>
    <col min="100" max="110" width="9" style="2"/>
    <col min="111" max="111" width="14" style="2" bestFit="1" customWidth="1"/>
    <col min="112" max="16384" width="9" style="2"/>
  </cols>
  <sheetData>
    <row r="1" spans="2:86" ht="12" customHeight="1" x14ac:dyDescent="0.15">
      <c r="AU1" s="860" t="s">
        <v>909</v>
      </c>
      <c r="AV1" s="861" t="s">
        <v>910</v>
      </c>
      <c r="AW1" s="861"/>
      <c r="AX1" s="861"/>
      <c r="AY1" s="855" t="s">
        <v>911</v>
      </c>
      <c r="AZ1" s="855"/>
      <c r="BA1" s="855"/>
      <c r="BB1" s="855"/>
      <c r="BC1" s="855"/>
      <c r="BD1" s="855"/>
      <c r="BE1" s="855"/>
      <c r="BF1" s="855"/>
      <c r="BG1" s="855"/>
      <c r="BH1" s="855"/>
      <c r="BI1" s="855"/>
      <c r="BJ1" s="855"/>
      <c r="BK1" s="855" t="s">
        <v>912</v>
      </c>
      <c r="BL1" s="855"/>
      <c r="BM1" s="855"/>
      <c r="BN1" s="855"/>
      <c r="BO1" s="855"/>
      <c r="BP1" s="855"/>
      <c r="BQ1" s="855"/>
      <c r="BR1" s="855"/>
      <c r="BS1" s="855"/>
      <c r="BT1" s="855"/>
      <c r="BU1" s="855"/>
      <c r="BV1" s="855"/>
      <c r="BW1" s="857"/>
      <c r="BX1" s="857"/>
      <c r="BY1" s="857"/>
      <c r="BZ1" s="857"/>
      <c r="CA1" s="857"/>
      <c r="CB1" s="857"/>
      <c r="CC1" s="857"/>
      <c r="CD1" s="857"/>
      <c r="CE1" s="857"/>
      <c r="CF1" s="857"/>
      <c r="CG1" s="857"/>
      <c r="CH1" s="857"/>
    </row>
    <row r="2" spans="2:86" ht="8.25" customHeight="1" x14ac:dyDescent="0.15">
      <c r="AU2" s="860"/>
      <c r="AV2" s="861" t="s">
        <v>913</v>
      </c>
      <c r="AW2" s="862" t="s">
        <v>914</v>
      </c>
      <c r="AX2" s="862" t="s">
        <v>915</v>
      </c>
      <c r="AY2" s="855" t="s">
        <v>916</v>
      </c>
      <c r="AZ2" s="855"/>
      <c r="BA2" s="855"/>
      <c r="BB2" s="855"/>
      <c r="BC2" s="855"/>
      <c r="BD2" s="855"/>
      <c r="BE2" s="855"/>
      <c r="BF2" s="855"/>
      <c r="BG2" s="855"/>
      <c r="BH2" s="855"/>
      <c r="BI2" s="855"/>
      <c r="BJ2" s="855"/>
      <c r="BK2" s="855" t="s">
        <v>917</v>
      </c>
      <c r="BL2" s="855"/>
      <c r="BM2" s="855"/>
      <c r="BN2" s="855"/>
      <c r="BO2" s="855" t="s">
        <v>918</v>
      </c>
      <c r="BP2" s="855"/>
      <c r="BQ2" s="855"/>
      <c r="BR2" s="855"/>
      <c r="BS2" s="855"/>
      <c r="BT2" s="855"/>
      <c r="BU2" s="855"/>
      <c r="BV2" s="855"/>
      <c r="BW2" s="856"/>
      <c r="BX2" s="856"/>
      <c r="BY2" s="856"/>
      <c r="BZ2" s="856"/>
      <c r="CA2" s="857"/>
      <c r="CB2" s="857"/>
      <c r="CC2" s="857"/>
      <c r="CD2" s="857"/>
      <c r="CE2" s="857"/>
      <c r="CF2" s="857"/>
      <c r="CG2" s="857"/>
      <c r="CH2" s="857"/>
    </row>
    <row r="3" spans="2:86" ht="24.95" customHeight="1" x14ac:dyDescent="0.15">
      <c r="B3" s="568" t="s">
        <v>919</v>
      </c>
      <c r="C3" s="858"/>
      <c r="D3" s="858"/>
      <c r="E3" s="859"/>
      <c r="F3" s="859"/>
      <c r="G3" s="859"/>
      <c r="H3" s="859"/>
      <c r="I3" s="859"/>
      <c r="J3" s="859"/>
      <c r="K3" s="858"/>
      <c r="L3" s="858"/>
      <c r="M3" s="858"/>
      <c r="N3" s="858"/>
      <c r="O3" s="858"/>
      <c r="P3" s="858"/>
      <c r="Q3" s="858"/>
      <c r="R3" s="858"/>
      <c r="S3" s="858"/>
      <c r="T3" s="858"/>
      <c r="U3" s="858"/>
      <c r="V3" s="858"/>
      <c r="W3" s="858"/>
      <c r="X3" s="858"/>
      <c r="Y3" s="858"/>
      <c r="Z3" s="858"/>
      <c r="AA3" s="858"/>
      <c r="AB3" s="858"/>
      <c r="AC3" s="858"/>
      <c r="AD3" s="858"/>
      <c r="AE3" s="858"/>
      <c r="AF3" s="858"/>
      <c r="AG3" s="858"/>
      <c r="AH3" s="858"/>
      <c r="AI3" s="858"/>
      <c r="AJ3" s="858"/>
      <c r="AK3" s="858"/>
      <c r="AL3" s="858"/>
      <c r="AM3" s="858"/>
      <c r="AN3" s="858"/>
      <c r="AO3" s="858"/>
      <c r="AU3" s="860"/>
      <c r="AV3" s="861"/>
      <c r="AW3" s="862"/>
      <c r="AX3" s="862"/>
      <c r="AY3" s="855" t="s">
        <v>920</v>
      </c>
      <c r="AZ3" s="855"/>
      <c r="BA3" s="855"/>
      <c r="BB3" s="855"/>
      <c r="BC3" s="855" t="s">
        <v>921</v>
      </c>
      <c r="BD3" s="855"/>
      <c r="BE3" s="855"/>
      <c r="BF3" s="855"/>
      <c r="BG3" s="855" t="s">
        <v>922</v>
      </c>
      <c r="BH3" s="855"/>
      <c r="BI3" s="855"/>
      <c r="BJ3" s="855"/>
      <c r="BK3" s="855" t="s">
        <v>923</v>
      </c>
      <c r="BL3" s="855"/>
      <c r="BM3" s="855"/>
      <c r="BN3" s="855"/>
      <c r="BO3" s="855" t="s">
        <v>921</v>
      </c>
      <c r="BP3" s="855"/>
      <c r="BQ3" s="855"/>
      <c r="BR3" s="855"/>
      <c r="BS3" s="855" t="s">
        <v>922</v>
      </c>
      <c r="BT3" s="855"/>
      <c r="BU3" s="855"/>
      <c r="BV3" s="855"/>
      <c r="BW3" s="857"/>
      <c r="BX3" s="857"/>
      <c r="BY3" s="857"/>
      <c r="BZ3" s="857"/>
      <c r="CA3" s="857"/>
      <c r="CB3" s="857"/>
      <c r="CC3" s="857"/>
      <c r="CD3" s="857"/>
      <c r="CE3" s="857"/>
      <c r="CF3" s="857"/>
      <c r="CG3" s="857"/>
      <c r="CH3" s="857"/>
    </row>
    <row r="4" spans="2:86" ht="18" customHeight="1" x14ac:dyDescent="0.15">
      <c r="B4" s="401" t="s">
        <v>8</v>
      </c>
      <c r="C4" s="401"/>
      <c r="D4" s="401"/>
      <c r="E4" s="624" t="s">
        <v>542</v>
      </c>
      <c r="F4" s="625"/>
      <c r="G4" s="625"/>
      <c r="H4" s="625"/>
      <c r="I4" s="625"/>
      <c r="J4" s="626"/>
      <c r="K4" s="496" t="s">
        <v>9</v>
      </c>
      <c r="L4" s="496"/>
      <c r="M4" s="496"/>
      <c r="N4" s="648" t="s">
        <v>543</v>
      </c>
      <c r="O4" s="648"/>
      <c r="P4" s="648"/>
      <c r="Q4" s="648"/>
      <c r="R4" s="648"/>
      <c r="S4" s="648"/>
      <c r="T4" s="498" t="s">
        <v>924</v>
      </c>
      <c r="U4" s="499"/>
      <c r="V4" s="499"/>
      <c r="W4" s="499"/>
      <c r="X4" s="500"/>
      <c r="Y4" s="870" t="s">
        <v>545</v>
      </c>
      <c r="Z4" s="870"/>
      <c r="AA4" s="870"/>
      <c r="AB4" s="870"/>
      <c r="AC4" s="870"/>
      <c r="AD4" s="870"/>
      <c r="AE4" s="870"/>
      <c r="AF4" s="870"/>
      <c r="AG4" s="498" t="s">
        <v>546</v>
      </c>
      <c r="AH4" s="499"/>
      <c r="AI4" s="499"/>
      <c r="AJ4" s="500"/>
      <c r="AK4" s="863">
        <v>45621</v>
      </c>
      <c r="AL4" s="864"/>
      <c r="AM4" s="864"/>
      <c r="AN4" s="864"/>
      <c r="AO4" s="865"/>
      <c r="AU4" s="860"/>
      <c r="AV4" s="861"/>
      <c r="AW4" s="862"/>
      <c r="AX4" s="862"/>
      <c r="AY4" s="173" t="s">
        <v>925</v>
      </c>
      <c r="AZ4" s="173" t="s">
        <v>926</v>
      </c>
      <c r="BA4" s="173" t="s">
        <v>927</v>
      </c>
      <c r="BB4" s="173" t="s">
        <v>928</v>
      </c>
      <c r="BC4" s="173" t="s">
        <v>925</v>
      </c>
      <c r="BD4" s="173" t="s">
        <v>926</v>
      </c>
      <c r="BE4" s="173" t="s">
        <v>927</v>
      </c>
      <c r="BF4" s="173" t="s">
        <v>928</v>
      </c>
      <c r="BG4" s="173" t="s">
        <v>925</v>
      </c>
      <c r="BH4" s="173" t="s">
        <v>926</v>
      </c>
      <c r="BI4" s="173" t="s">
        <v>927</v>
      </c>
      <c r="BJ4" s="173" t="s">
        <v>928</v>
      </c>
      <c r="BK4" s="173" t="s">
        <v>925</v>
      </c>
      <c r="BL4" s="173" t="s">
        <v>926</v>
      </c>
      <c r="BM4" s="173" t="s">
        <v>927</v>
      </c>
      <c r="BN4" s="173" t="s">
        <v>928</v>
      </c>
      <c r="BO4" s="173" t="s">
        <v>925</v>
      </c>
      <c r="BP4" s="173" t="s">
        <v>926</v>
      </c>
      <c r="BQ4" s="173" t="s">
        <v>927</v>
      </c>
      <c r="BR4" s="173" t="s">
        <v>928</v>
      </c>
      <c r="BS4" s="173" t="s">
        <v>925</v>
      </c>
      <c r="BT4" s="173" t="s">
        <v>926</v>
      </c>
      <c r="BU4" s="173" t="s">
        <v>927</v>
      </c>
      <c r="BV4" s="173" t="s">
        <v>928</v>
      </c>
      <c r="BW4" s="5"/>
      <c r="BX4" s="5"/>
      <c r="BY4" s="5"/>
      <c r="BZ4" s="5"/>
      <c r="CA4" s="5"/>
      <c r="CB4" s="5"/>
      <c r="CC4" s="5"/>
      <c r="CD4" s="5"/>
      <c r="CE4" s="5"/>
      <c r="CF4" s="5"/>
      <c r="CG4" s="5"/>
      <c r="CH4" s="5"/>
    </row>
    <row r="5" spans="2:86" ht="18" customHeight="1" x14ac:dyDescent="0.15">
      <c r="B5" s="409" t="s">
        <v>0</v>
      </c>
      <c r="C5" s="409"/>
      <c r="D5" s="409"/>
      <c r="E5" s="634" t="s">
        <v>547</v>
      </c>
      <c r="F5" s="635"/>
      <c r="G5" s="635"/>
      <c r="H5" s="635"/>
      <c r="I5" s="635"/>
      <c r="J5" s="636"/>
      <c r="K5" s="528" t="s">
        <v>1</v>
      </c>
      <c r="L5" s="528"/>
      <c r="M5" s="528"/>
      <c r="N5" s="648" t="s">
        <v>548</v>
      </c>
      <c r="O5" s="648"/>
      <c r="P5" s="648"/>
      <c r="Q5" s="648"/>
      <c r="R5" s="648"/>
      <c r="S5" s="648"/>
      <c r="T5" s="501"/>
      <c r="U5" s="502"/>
      <c r="V5" s="502"/>
      <c r="W5" s="502"/>
      <c r="X5" s="503"/>
      <c r="Y5" s="869" t="s">
        <v>549</v>
      </c>
      <c r="Z5" s="869"/>
      <c r="AA5" s="869"/>
      <c r="AB5" s="869"/>
      <c r="AC5" s="869"/>
      <c r="AD5" s="869"/>
      <c r="AE5" s="869"/>
      <c r="AF5" s="869"/>
      <c r="AG5" s="632"/>
      <c r="AH5" s="650"/>
      <c r="AI5" s="650"/>
      <c r="AJ5" s="633"/>
      <c r="AK5" s="866"/>
      <c r="AL5" s="867"/>
      <c r="AM5" s="867"/>
      <c r="AN5" s="867"/>
      <c r="AO5" s="868"/>
      <c r="AU5" s="860"/>
      <c r="AV5" s="174" t="str">
        <f>N7</f>
        <v>S080</v>
      </c>
      <c r="AW5" s="175">
        <f>R7</f>
        <v>10.5</v>
      </c>
      <c r="AX5" s="176" t="str">
        <f>AM35</f>
        <v>Ⅰ</v>
      </c>
      <c r="AY5" s="176">
        <f>Y37</f>
        <v>0</v>
      </c>
      <c r="AZ5" s="176">
        <f t="shared" ref="AZ5:BJ5" si="0">Z37</f>
        <v>0</v>
      </c>
      <c r="BA5" s="176">
        <f t="shared" si="0"/>
        <v>0</v>
      </c>
      <c r="BB5" s="176">
        <f>AB37</f>
        <v>0</v>
      </c>
      <c r="BC5" s="176">
        <f t="shared" si="0"/>
        <v>0</v>
      </c>
      <c r="BD5" s="176">
        <f>AD37</f>
        <v>0</v>
      </c>
      <c r="BE5" s="176">
        <f>AE37</f>
        <v>0</v>
      </c>
      <c r="BF5" s="176">
        <f t="shared" si="0"/>
        <v>0</v>
      </c>
      <c r="BG5" s="176">
        <f t="shared" si="0"/>
        <v>0</v>
      </c>
      <c r="BH5" s="176">
        <f t="shared" si="0"/>
        <v>0</v>
      </c>
      <c r="BI5" s="176">
        <f>AI37</f>
        <v>0</v>
      </c>
      <c r="BJ5" s="176">
        <f t="shared" si="0"/>
        <v>0</v>
      </c>
      <c r="BK5" s="176" t="str">
        <f>IF(Y37&gt;0,R7,"")</f>
        <v/>
      </c>
      <c r="BL5" s="177" t="str">
        <f>IF(Y37&gt;0,"",IF(Z37&gt;0,R7,""))</f>
        <v/>
      </c>
      <c r="BM5" s="177" t="str">
        <f>IF(Y37+Z37&gt;0,"",IF(AA37&gt;0,R7,""))</f>
        <v/>
      </c>
      <c r="BN5" s="177" t="str">
        <f>IF(Y37+Z37+AA37&gt;0,"",IF(AB37&gt;0,R7,""))</f>
        <v/>
      </c>
      <c r="BO5" s="176">
        <f>AC35</f>
        <v>0</v>
      </c>
      <c r="BP5" s="176">
        <f t="shared" ref="BP5:BQ5" si="1">AD35</f>
        <v>0</v>
      </c>
      <c r="BQ5" s="176">
        <f t="shared" si="1"/>
        <v>0</v>
      </c>
      <c r="BR5" s="176">
        <f>AF35</f>
        <v>0</v>
      </c>
      <c r="BS5" s="176">
        <f>AG35</f>
        <v>0</v>
      </c>
      <c r="BT5" s="176">
        <f>AH35</f>
        <v>0</v>
      </c>
      <c r="BU5" s="176">
        <f>AI35</f>
        <v>0</v>
      </c>
      <c r="BV5" s="176">
        <f>AJ35</f>
        <v>0</v>
      </c>
      <c r="BW5" s="178"/>
      <c r="BX5" s="179"/>
      <c r="BY5" s="179"/>
      <c r="BZ5" s="179"/>
      <c r="CA5" s="180"/>
      <c r="CB5" s="180"/>
      <c r="CC5" s="180"/>
      <c r="CD5" s="180"/>
      <c r="CE5" s="180"/>
      <c r="CF5" s="180"/>
      <c r="CG5" s="180"/>
      <c r="CH5" s="180"/>
    </row>
    <row r="6" spans="2:86" ht="12" customHeight="1" x14ac:dyDescent="0.15">
      <c r="B6" s="871" t="s">
        <v>929</v>
      </c>
      <c r="C6" s="873"/>
      <c r="D6" s="874"/>
      <c r="E6" s="875"/>
      <c r="F6" s="875"/>
      <c r="G6" s="875"/>
      <c r="H6" s="875"/>
      <c r="I6" s="875"/>
      <c r="J6" s="876"/>
      <c r="K6" s="881" t="s">
        <v>930</v>
      </c>
      <c r="L6" s="882"/>
      <c r="M6" s="882"/>
      <c r="N6" s="882"/>
      <c r="O6" s="882"/>
      <c r="P6" s="882"/>
      <c r="Q6" s="882"/>
      <c r="R6" s="882"/>
      <c r="S6" s="882"/>
      <c r="T6" s="882"/>
      <c r="U6" s="882"/>
      <c r="V6" s="882"/>
      <c r="W6" s="882"/>
      <c r="X6" s="882"/>
      <c r="Y6" s="882"/>
      <c r="Z6" s="882"/>
      <c r="AA6" s="882"/>
      <c r="AB6" s="882"/>
      <c r="AC6" s="882"/>
      <c r="AD6" s="882"/>
      <c r="AE6" s="882"/>
      <c r="AF6" s="882"/>
      <c r="AG6" s="882"/>
      <c r="AH6" s="882"/>
      <c r="AI6" s="882"/>
      <c r="AJ6" s="882"/>
      <c r="AK6" s="882"/>
      <c r="AL6" s="882"/>
      <c r="AM6" s="882"/>
      <c r="AN6" s="882"/>
      <c r="AO6" s="883"/>
      <c r="AP6" s="2"/>
    </row>
    <row r="7" spans="2:86" ht="12" customHeight="1" x14ac:dyDescent="0.15">
      <c r="B7" s="872"/>
      <c r="C7" s="877"/>
      <c r="D7" s="875"/>
      <c r="E7" s="875"/>
      <c r="F7" s="875"/>
      <c r="G7" s="875"/>
      <c r="H7" s="875"/>
      <c r="I7" s="875"/>
      <c r="J7" s="876"/>
      <c r="K7" s="884" t="s">
        <v>931</v>
      </c>
      <c r="L7" s="885"/>
      <c r="M7" s="886"/>
      <c r="N7" s="887" t="s">
        <v>1005</v>
      </c>
      <c r="O7" s="888"/>
      <c r="P7" s="884" t="s">
        <v>932</v>
      </c>
      <c r="Q7" s="886"/>
      <c r="R7" s="889">
        <v>10.5</v>
      </c>
      <c r="S7" s="890"/>
      <c r="T7" s="891"/>
      <c r="U7" s="892" t="s">
        <v>933</v>
      </c>
      <c r="V7" s="893"/>
      <c r="W7" s="892" t="s">
        <v>934</v>
      </c>
      <c r="X7" s="893"/>
      <c r="Y7" s="886" t="s">
        <v>935</v>
      </c>
      <c r="Z7" s="898"/>
      <c r="AA7" s="898"/>
      <c r="AB7" s="898"/>
      <c r="AC7" s="892" t="s">
        <v>936</v>
      </c>
      <c r="AD7" s="899"/>
      <c r="AE7" s="899"/>
      <c r="AF7" s="899"/>
      <c r="AG7" s="899"/>
      <c r="AH7" s="899"/>
      <c r="AI7" s="899"/>
      <c r="AJ7" s="893"/>
      <c r="AK7" s="892" t="s">
        <v>937</v>
      </c>
      <c r="AL7" s="899"/>
      <c r="AM7" s="899"/>
      <c r="AN7" s="901"/>
      <c r="AO7" s="902"/>
      <c r="AP7" s="2"/>
      <c r="AW7" s="182"/>
    </row>
    <row r="8" spans="2:86" ht="12" customHeight="1" x14ac:dyDescent="0.15">
      <c r="B8" s="872"/>
      <c r="C8" s="877"/>
      <c r="D8" s="875"/>
      <c r="E8" s="875"/>
      <c r="F8" s="875"/>
      <c r="G8" s="875"/>
      <c r="H8" s="875"/>
      <c r="I8" s="875"/>
      <c r="J8" s="876"/>
      <c r="K8" s="898" t="s">
        <v>731</v>
      </c>
      <c r="L8" s="898" t="s">
        <v>560</v>
      </c>
      <c r="M8" s="898"/>
      <c r="N8" s="898" t="s">
        <v>561</v>
      </c>
      <c r="O8" s="898"/>
      <c r="P8" s="898" t="s">
        <v>938</v>
      </c>
      <c r="Q8" s="898"/>
      <c r="R8" s="898" t="s">
        <v>939</v>
      </c>
      <c r="S8" s="898"/>
      <c r="T8" s="898"/>
      <c r="U8" s="894"/>
      <c r="V8" s="895"/>
      <c r="W8" s="894"/>
      <c r="X8" s="895"/>
      <c r="Y8" s="886"/>
      <c r="Z8" s="898"/>
      <c r="AA8" s="898"/>
      <c r="AB8" s="898"/>
      <c r="AC8" s="896"/>
      <c r="AD8" s="900"/>
      <c r="AE8" s="900"/>
      <c r="AF8" s="900"/>
      <c r="AG8" s="900"/>
      <c r="AH8" s="900"/>
      <c r="AI8" s="900"/>
      <c r="AJ8" s="897"/>
      <c r="AK8" s="894"/>
      <c r="AL8" s="903"/>
      <c r="AM8" s="903"/>
      <c r="AN8" s="904"/>
      <c r="AO8" s="905"/>
      <c r="AP8" s="2"/>
    </row>
    <row r="9" spans="2:86" ht="12" customHeight="1" x14ac:dyDescent="0.15">
      <c r="B9" s="872"/>
      <c r="C9" s="877"/>
      <c r="D9" s="875"/>
      <c r="E9" s="875"/>
      <c r="F9" s="875"/>
      <c r="G9" s="875"/>
      <c r="H9" s="875"/>
      <c r="I9" s="875"/>
      <c r="J9" s="876"/>
      <c r="K9" s="898"/>
      <c r="L9" s="898"/>
      <c r="M9" s="898"/>
      <c r="N9" s="898"/>
      <c r="O9" s="898"/>
      <c r="P9" s="898"/>
      <c r="Q9" s="898"/>
      <c r="R9" s="898"/>
      <c r="S9" s="898"/>
      <c r="T9" s="898"/>
      <c r="U9" s="894"/>
      <c r="V9" s="895"/>
      <c r="W9" s="894"/>
      <c r="X9" s="895"/>
      <c r="Y9" s="886" t="s">
        <v>940</v>
      </c>
      <c r="Z9" s="898"/>
      <c r="AA9" s="898"/>
      <c r="AB9" s="898"/>
      <c r="AC9" s="898" t="s">
        <v>941</v>
      </c>
      <c r="AD9" s="898"/>
      <c r="AE9" s="898"/>
      <c r="AF9" s="898"/>
      <c r="AG9" s="898" t="s">
        <v>942</v>
      </c>
      <c r="AH9" s="898"/>
      <c r="AI9" s="898"/>
      <c r="AJ9" s="898"/>
      <c r="AK9" s="894"/>
      <c r="AL9" s="903"/>
      <c r="AM9" s="903"/>
      <c r="AN9" s="904"/>
      <c r="AO9" s="905"/>
      <c r="AP9" s="2"/>
    </row>
    <row r="10" spans="2:86" ht="12" customHeight="1" x14ac:dyDescent="0.15">
      <c r="B10" s="872"/>
      <c r="C10" s="877"/>
      <c r="D10" s="875"/>
      <c r="E10" s="875"/>
      <c r="F10" s="875"/>
      <c r="G10" s="875"/>
      <c r="H10" s="875"/>
      <c r="I10" s="875"/>
      <c r="J10" s="876"/>
      <c r="K10" s="898"/>
      <c r="L10" s="898"/>
      <c r="M10" s="898"/>
      <c r="N10" s="898"/>
      <c r="O10" s="898"/>
      <c r="P10" s="898"/>
      <c r="Q10" s="898"/>
      <c r="R10" s="898"/>
      <c r="S10" s="898"/>
      <c r="T10" s="898"/>
      <c r="U10" s="896"/>
      <c r="V10" s="897"/>
      <c r="W10" s="896"/>
      <c r="X10" s="897"/>
      <c r="Y10" s="183" t="s">
        <v>527</v>
      </c>
      <c r="Z10" s="184" t="s">
        <v>526</v>
      </c>
      <c r="AA10" s="184" t="s">
        <v>943</v>
      </c>
      <c r="AB10" s="184" t="s">
        <v>944</v>
      </c>
      <c r="AC10" s="184" t="s">
        <v>527</v>
      </c>
      <c r="AD10" s="184" t="s">
        <v>526</v>
      </c>
      <c r="AE10" s="184" t="s">
        <v>943</v>
      </c>
      <c r="AF10" s="184" t="s">
        <v>944</v>
      </c>
      <c r="AG10" s="184" t="s">
        <v>527</v>
      </c>
      <c r="AH10" s="184" t="s">
        <v>526</v>
      </c>
      <c r="AI10" s="184" t="s">
        <v>943</v>
      </c>
      <c r="AJ10" s="184" t="s">
        <v>944</v>
      </c>
      <c r="AK10" s="896"/>
      <c r="AL10" s="900"/>
      <c r="AM10" s="900"/>
      <c r="AN10" s="906"/>
      <c r="AO10" s="907"/>
      <c r="AP10" s="2"/>
    </row>
    <row r="11" spans="2:86" ht="12" customHeight="1" x14ac:dyDescent="0.15">
      <c r="B11" s="872"/>
      <c r="C11" s="877"/>
      <c r="D11" s="875"/>
      <c r="E11" s="875"/>
      <c r="F11" s="875"/>
      <c r="G11" s="875"/>
      <c r="H11" s="875"/>
      <c r="I11" s="875"/>
      <c r="J11" s="876"/>
      <c r="K11" s="185"/>
      <c r="L11" s="908"/>
      <c r="M11" s="910"/>
      <c r="N11" s="908"/>
      <c r="O11" s="910"/>
      <c r="P11" s="908"/>
      <c r="Q11" s="910"/>
      <c r="R11" s="606"/>
      <c r="S11" s="606"/>
      <c r="T11" s="606"/>
      <c r="U11" s="908"/>
      <c r="V11" s="910"/>
      <c r="W11" s="908"/>
      <c r="X11" s="910"/>
      <c r="Y11" s="186"/>
      <c r="Z11" s="187"/>
      <c r="AA11" s="187"/>
      <c r="AB11" s="187"/>
      <c r="AC11" s="188"/>
      <c r="AD11" s="188"/>
      <c r="AE11" s="188"/>
      <c r="AF11" s="188"/>
      <c r="AG11" s="188"/>
      <c r="AH11" s="188"/>
      <c r="AI11" s="188"/>
      <c r="AJ11" s="188"/>
      <c r="AK11" s="908"/>
      <c r="AL11" s="909"/>
      <c r="AM11" s="909"/>
      <c r="AN11" s="909"/>
      <c r="AO11" s="910"/>
      <c r="AP11" s="2"/>
      <c r="AQ11" s="189">
        <f>IF(P11="材質劣化",2,IF(P11="漏水",3,1))</f>
        <v>1</v>
      </c>
    </row>
    <row r="12" spans="2:86" ht="12" customHeight="1" x14ac:dyDescent="0.15">
      <c r="B12" s="872"/>
      <c r="C12" s="877"/>
      <c r="D12" s="875"/>
      <c r="E12" s="875"/>
      <c r="F12" s="875"/>
      <c r="G12" s="875"/>
      <c r="H12" s="875"/>
      <c r="I12" s="875"/>
      <c r="J12" s="876"/>
      <c r="K12" s="185"/>
      <c r="L12" s="908"/>
      <c r="M12" s="910"/>
      <c r="N12" s="908"/>
      <c r="O12" s="910"/>
      <c r="P12" s="908"/>
      <c r="Q12" s="910"/>
      <c r="R12" s="606"/>
      <c r="S12" s="606"/>
      <c r="T12" s="606"/>
      <c r="U12" s="908"/>
      <c r="V12" s="910"/>
      <c r="W12" s="908"/>
      <c r="X12" s="910"/>
      <c r="Y12" s="186"/>
      <c r="Z12" s="187"/>
      <c r="AA12" s="187"/>
      <c r="AB12" s="187"/>
      <c r="AC12" s="188"/>
      <c r="AD12" s="188"/>
      <c r="AE12" s="188"/>
      <c r="AF12" s="188"/>
      <c r="AG12" s="188"/>
      <c r="AH12" s="188"/>
      <c r="AI12" s="188"/>
      <c r="AJ12" s="188"/>
      <c r="AK12" s="908"/>
      <c r="AL12" s="909"/>
      <c r="AM12" s="909"/>
      <c r="AN12" s="909"/>
      <c r="AO12" s="910"/>
      <c r="AP12" s="2"/>
      <c r="AQ12" s="189">
        <f>IF(P12="材質劣化",2,IF(P12="漏水",3,1))</f>
        <v>1</v>
      </c>
    </row>
    <row r="13" spans="2:86" ht="12" customHeight="1" x14ac:dyDescent="0.15">
      <c r="B13" s="872"/>
      <c r="C13" s="877"/>
      <c r="D13" s="875"/>
      <c r="E13" s="875"/>
      <c r="F13" s="875"/>
      <c r="G13" s="875"/>
      <c r="H13" s="875"/>
      <c r="I13" s="875"/>
      <c r="J13" s="876"/>
      <c r="K13" s="185"/>
      <c r="L13" s="908"/>
      <c r="M13" s="910"/>
      <c r="N13" s="908"/>
      <c r="O13" s="910"/>
      <c r="P13" s="908"/>
      <c r="Q13" s="910"/>
      <c r="R13" s="604"/>
      <c r="S13" s="620"/>
      <c r="T13" s="605"/>
      <c r="U13" s="908"/>
      <c r="V13" s="910"/>
      <c r="W13" s="908"/>
      <c r="X13" s="910"/>
      <c r="Y13" s="186"/>
      <c r="Z13" s="187"/>
      <c r="AA13" s="187"/>
      <c r="AB13" s="187"/>
      <c r="AC13" s="188"/>
      <c r="AD13" s="188"/>
      <c r="AE13" s="188"/>
      <c r="AF13" s="188"/>
      <c r="AG13" s="188"/>
      <c r="AH13" s="188"/>
      <c r="AI13" s="188"/>
      <c r="AJ13" s="188"/>
      <c r="AK13" s="908"/>
      <c r="AL13" s="909"/>
      <c r="AM13" s="909"/>
      <c r="AN13" s="909"/>
      <c r="AO13" s="910"/>
      <c r="AP13" s="2"/>
      <c r="AQ13" s="189">
        <f t="shared" ref="AQ13:AQ34" si="2">IF(P13="材質劣化",2,IF(P13="漏水",3,1))</f>
        <v>1</v>
      </c>
    </row>
    <row r="14" spans="2:86" ht="12" customHeight="1" x14ac:dyDescent="0.15">
      <c r="B14" s="872"/>
      <c r="C14" s="877"/>
      <c r="D14" s="875"/>
      <c r="E14" s="875"/>
      <c r="F14" s="875"/>
      <c r="G14" s="875"/>
      <c r="H14" s="875"/>
      <c r="I14" s="875"/>
      <c r="J14" s="876"/>
      <c r="K14" s="185"/>
      <c r="L14" s="908"/>
      <c r="M14" s="910"/>
      <c r="N14" s="908"/>
      <c r="O14" s="910"/>
      <c r="P14" s="908"/>
      <c r="Q14" s="910"/>
      <c r="R14" s="604"/>
      <c r="S14" s="620"/>
      <c r="T14" s="605"/>
      <c r="U14" s="908"/>
      <c r="V14" s="910"/>
      <c r="W14" s="908"/>
      <c r="X14" s="910"/>
      <c r="Y14" s="186"/>
      <c r="Z14" s="187"/>
      <c r="AA14" s="187"/>
      <c r="AB14" s="187"/>
      <c r="AC14" s="188"/>
      <c r="AD14" s="188"/>
      <c r="AE14" s="188"/>
      <c r="AF14" s="188"/>
      <c r="AG14" s="188"/>
      <c r="AH14" s="188"/>
      <c r="AI14" s="188"/>
      <c r="AJ14" s="188"/>
      <c r="AK14" s="908"/>
      <c r="AL14" s="909"/>
      <c r="AM14" s="909"/>
      <c r="AN14" s="909"/>
      <c r="AO14" s="910"/>
      <c r="AP14" s="2"/>
      <c r="AQ14" s="189">
        <f t="shared" si="2"/>
        <v>1</v>
      </c>
    </row>
    <row r="15" spans="2:86" ht="12" customHeight="1" x14ac:dyDescent="0.15">
      <c r="B15" s="872"/>
      <c r="C15" s="877"/>
      <c r="D15" s="875"/>
      <c r="E15" s="875"/>
      <c r="F15" s="875"/>
      <c r="G15" s="875"/>
      <c r="H15" s="875"/>
      <c r="I15" s="875"/>
      <c r="J15" s="876"/>
      <c r="K15" s="185"/>
      <c r="L15" s="908"/>
      <c r="M15" s="910"/>
      <c r="N15" s="908"/>
      <c r="O15" s="910"/>
      <c r="P15" s="908"/>
      <c r="Q15" s="910"/>
      <c r="R15" s="604"/>
      <c r="S15" s="620"/>
      <c r="T15" s="605"/>
      <c r="U15" s="908"/>
      <c r="V15" s="910"/>
      <c r="W15" s="908"/>
      <c r="X15" s="910"/>
      <c r="Y15" s="186"/>
      <c r="Z15" s="187"/>
      <c r="AA15" s="187"/>
      <c r="AB15" s="187"/>
      <c r="AC15" s="188"/>
      <c r="AD15" s="188"/>
      <c r="AE15" s="188"/>
      <c r="AF15" s="188"/>
      <c r="AG15" s="188"/>
      <c r="AH15" s="188"/>
      <c r="AI15" s="188"/>
      <c r="AJ15" s="188"/>
      <c r="AK15" s="908"/>
      <c r="AL15" s="909"/>
      <c r="AM15" s="909"/>
      <c r="AN15" s="909"/>
      <c r="AO15" s="910"/>
      <c r="AP15" s="2"/>
      <c r="AQ15" s="189">
        <f t="shared" si="2"/>
        <v>1</v>
      </c>
    </row>
    <row r="16" spans="2:86" ht="12" customHeight="1" x14ac:dyDescent="0.15">
      <c r="B16" s="872"/>
      <c r="C16" s="877"/>
      <c r="D16" s="875"/>
      <c r="E16" s="875"/>
      <c r="F16" s="875"/>
      <c r="G16" s="875"/>
      <c r="H16" s="875"/>
      <c r="I16" s="875"/>
      <c r="J16" s="876"/>
      <c r="K16" s="185"/>
      <c r="L16" s="908"/>
      <c r="M16" s="910"/>
      <c r="N16" s="908"/>
      <c r="O16" s="910"/>
      <c r="P16" s="908"/>
      <c r="Q16" s="910"/>
      <c r="R16" s="604"/>
      <c r="S16" s="620"/>
      <c r="T16" s="605"/>
      <c r="U16" s="908"/>
      <c r="V16" s="910"/>
      <c r="W16" s="908"/>
      <c r="X16" s="910"/>
      <c r="Y16" s="186"/>
      <c r="Z16" s="187"/>
      <c r="AA16" s="187"/>
      <c r="AB16" s="187"/>
      <c r="AC16" s="188"/>
      <c r="AD16" s="188"/>
      <c r="AE16" s="188"/>
      <c r="AF16" s="188"/>
      <c r="AG16" s="188"/>
      <c r="AH16" s="188"/>
      <c r="AI16" s="188"/>
      <c r="AJ16" s="188"/>
      <c r="AK16" s="908"/>
      <c r="AL16" s="909"/>
      <c r="AM16" s="909"/>
      <c r="AN16" s="909"/>
      <c r="AO16" s="910"/>
      <c r="AP16" s="2"/>
      <c r="AQ16" s="189">
        <f t="shared" si="2"/>
        <v>1</v>
      </c>
    </row>
    <row r="17" spans="2:46" ht="12" customHeight="1" x14ac:dyDescent="0.15">
      <c r="B17" s="872"/>
      <c r="C17" s="877"/>
      <c r="D17" s="875"/>
      <c r="E17" s="875"/>
      <c r="F17" s="875"/>
      <c r="G17" s="875"/>
      <c r="H17" s="875"/>
      <c r="I17" s="875"/>
      <c r="J17" s="876"/>
      <c r="K17" s="185"/>
      <c r="L17" s="908"/>
      <c r="M17" s="910"/>
      <c r="N17" s="908"/>
      <c r="O17" s="910"/>
      <c r="P17" s="908"/>
      <c r="Q17" s="910"/>
      <c r="R17" s="604"/>
      <c r="S17" s="620"/>
      <c r="T17" s="605"/>
      <c r="U17" s="908"/>
      <c r="V17" s="910"/>
      <c r="W17" s="908"/>
      <c r="X17" s="910"/>
      <c r="Y17" s="186"/>
      <c r="Z17" s="187"/>
      <c r="AA17" s="187"/>
      <c r="AB17" s="187"/>
      <c r="AC17" s="188"/>
      <c r="AD17" s="188"/>
      <c r="AE17" s="188"/>
      <c r="AF17" s="188"/>
      <c r="AG17" s="188"/>
      <c r="AH17" s="188"/>
      <c r="AI17" s="188"/>
      <c r="AJ17" s="188"/>
      <c r="AK17" s="908"/>
      <c r="AL17" s="909"/>
      <c r="AM17" s="909"/>
      <c r="AN17" s="909"/>
      <c r="AO17" s="910"/>
      <c r="AP17" s="2"/>
      <c r="AQ17" s="189">
        <f t="shared" si="2"/>
        <v>1</v>
      </c>
    </row>
    <row r="18" spans="2:46" ht="12" customHeight="1" x14ac:dyDescent="0.15">
      <c r="B18" s="872"/>
      <c r="C18" s="877"/>
      <c r="D18" s="875"/>
      <c r="E18" s="875"/>
      <c r="F18" s="875"/>
      <c r="G18" s="875"/>
      <c r="H18" s="875"/>
      <c r="I18" s="875"/>
      <c r="J18" s="876"/>
      <c r="K18" s="185"/>
      <c r="L18" s="908"/>
      <c r="M18" s="910"/>
      <c r="N18" s="908"/>
      <c r="O18" s="910"/>
      <c r="P18" s="908"/>
      <c r="Q18" s="910"/>
      <c r="R18" s="604"/>
      <c r="S18" s="620"/>
      <c r="T18" s="605"/>
      <c r="U18" s="908"/>
      <c r="V18" s="910"/>
      <c r="W18" s="908"/>
      <c r="X18" s="910"/>
      <c r="Y18" s="186"/>
      <c r="Z18" s="187"/>
      <c r="AA18" s="187"/>
      <c r="AB18" s="187"/>
      <c r="AC18" s="188"/>
      <c r="AD18" s="188"/>
      <c r="AE18" s="188"/>
      <c r="AF18" s="188"/>
      <c r="AG18" s="188"/>
      <c r="AH18" s="188"/>
      <c r="AI18" s="188"/>
      <c r="AJ18" s="188"/>
      <c r="AK18" s="908"/>
      <c r="AL18" s="909"/>
      <c r="AM18" s="909"/>
      <c r="AN18" s="909"/>
      <c r="AO18" s="910"/>
      <c r="AP18" s="2"/>
      <c r="AQ18" s="189">
        <f t="shared" si="2"/>
        <v>1</v>
      </c>
    </row>
    <row r="19" spans="2:46" ht="12" customHeight="1" x14ac:dyDescent="0.15">
      <c r="B19" s="872"/>
      <c r="C19" s="877"/>
      <c r="D19" s="875"/>
      <c r="E19" s="875"/>
      <c r="F19" s="875"/>
      <c r="G19" s="875"/>
      <c r="H19" s="875"/>
      <c r="I19" s="875"/>
      <c r="J19" s="876"/>
      <c r="K19" s="185"/>
      <c r="L19" s="908"/>
      <c r="M19" s="910"/>
      <c r="N19" s="908"/>
      <c r="O19" s="910"/>
      <c r="P19" s="908"/>
      <c r="Q19" s="910"/>
      <c r="R19" s="604"/>
      <c r="S19" s="620"/>
      <c r="T19" s="605"/>
      <c r="U19" s="908"/>
      <c r="V19" s="910"/>
      <c r="W19" s="908"/>
      <c r="X19" s="910"/>
      <c r="Y19" s="186"/>
      <c r="Z19" s="187"/>
      <c r="AA19" s="187"/>
      <c r="AB19" s="187"/>
      <c r="AC19" s="188"/>
      <c r="AD19" s="188"/>
      <c r="AE19" s="188"/>
      <c r="AF19" s="188"/>
      <c r="AG19" s="188"/>
      <c r="AH19" s="188"/>
      <c r="AI19" s="188"/>
      <c r="AJ19" s="188"/>
      <c r="AK19" s="908"/>
      <c r="AL19" s="909"/>
      <c r="AM19" s="909"/>
      <c r="AN19" s="909"/>
      <c r="AO19" s="910"/>
      <c r="AP19" s="2"/>
      <c r="AQ19" s="189">
        <f t="shared" si="2"/>
        <v>1</v>
      </c>
    </row>
    <row r="20" spans="2:46" ht="12" customHeight="1" x14ac:dyDescent="0.15">
      <c r="B20" s="872"/>
      <c r="C20" s="877"/>
      <c r="D20" s="875"/>
      <c r="E20" s="875"/>
      <c r="F20" s="875"/>
      <c r="G20" s="875"/>
      <c r="H20" s="875"/>
      <c r="I20" s="875"/>
      <c r="J20" s="876"/>
      <c r="K20" s="185"/>
      <c r="L20" s="908"/>
      <c r="M20" s="910"/>
      <c r="N20" s="908"/>
      <c r="O20" s="910"/>
      <c r="P20" s="908"/>
      <c r="Q20" s="910"/>
      <c r="R20" s="604"/>
      <c r="S20" s="620"/>
      <c r="T20" s="605"/>
      <c r="U20" s="908"/>
      <c r="V20" s="910"/>
      <c r="W20" s="908"/>
      <c r="X20" s="910"/>
      <c r="Y20" s="186"/>
      <c r="Z20" s="187"/>
      <c r="AA20" s="187"/>
      <c r="AB20" s="187"/>
      <c r="AC20" s="188"/>
      <c r="AD20" s="188"/>
      <c r="AE20" s="188"/>
      <c r="AF20" s="188"/>
      <c r="AG20" s="188"/>
      <c r="AH20" s="188"/>
      <c r="AI20" s="188"/>
      <c r="AJ20" s="188"/>
      <c r="AK20" s="908"/>
      <c r="AL20" s="909"/>
      <c r="AM20" s="909"/>
      <c r="AN20" s="909"/>
      <c r="AO20" s="910"/>
      <c r="AP20" s="2"/>
      <c r="AQ20" s="189">
        <f t="shared" si="2"/>
        <v>1</v>
      </c>
    </row>
    <row r="21" spans="2:46" ht="12" customHeight="1" x14ac:dyDescent="0.15">
      <c r="B21" s="872"/>
      <c r="C21" s="877"/>
      <c r="D21" s="875"/>
      <c r="E21" s="875"/>
      <c r="F21" s="875"/>
      <c r="G21" s="875"/>
      <c r="H21" s="875"/>
      <c r="I21" s="875"/>
      <c r="J21" s="876"/>
      <c r="K21" s="185"/>
      <c r="L21" s="908"/>
      <c r="M21" s="910"/>
      <c r="N21" s="908"/>
      <c r="O21" s="910"/>
      <c r="P21" s="908"/>
      <c r="Q21" s="910"/>
      <c r="R21" s="604"/>
      <c r="S21" s="620"/>
      <c r="T21" s="605"/>
      <c r="U21" s="908"/>
      <c r="V21" s="910"/>
      <c r="W21" s="908"/>
      <c r="X21" s="910"/>
      <c r="Y21" s="186"/>
      <c r="Z21" s="187"/>
      <c r="AA21" s="187"/>
      <c r="AB21" s="187"/>
      <c r="AC21" s="188"/>
      <c r="AD21" s="188"/>
      <c r="AE21" s="188"/>
      <c r="AF21" s="188"/>
      <c r="AG21" s="188"/>
      <c r="AH21" s="188"/>
      <c r="AI21" s="188"/>
      <c r="AJ21" s="188"/>
      <c r="AK21" s="908"/>
      <c r="AL21" s="909"/>
      <c r="AM21" s="909"/>
      <c r="AN21" s="909"/>
      <c r="AO21" s="910"/>
      <c r="AP21" s="2"/>
      <c r="AQ21" s="189">
        <f>IF(P21="材質劣化",2,IF(P21="漏水",3,1))</f>
        <v>1</v>
      </c>
    </row>
    <row r="22" spans="2:46" ht="12" customHeight="1" x14ac:dyDescent="0.15">
      <c r="B22" s="872"/>
      <c r="C22" s="877"/>
      <c r="D22" s="875"/>
      <c r="E22" s="875"/>
      <c r="F22" s="875"/>
      <c r="G22" s="875"/>
      <c r="H22" s="875"/>
      <c r="I22" s="875"/>
      <c r="J22" s="876"/>
      <c r="K22" s="185"/>
      <c r="L22" s="908"/>
      <c r="M22" s="910"/>
      <c r="N22" s="908"/>
      <c r="O22" s="910"/>
      <c r="P22" s="908"/>
      <c r="Q22" s="910"/>
      <c r="R22" s="604"/>
      <c r="S22" s="620"/>
      <c r="T22" s="605"/>
      <c r="U22" s="908"/>
      <c r="V22" s="910"/>
      <c r="W22" s="908"/>
      <c r="X22" s="910"/>
      <c r="Y22" s="186"/>
      <c r="Z22" s="187"/>
      <c r="AA22" s="187"/>
      <c r="AB22" s="187"/>
      <c r="AC22" s="188"/>
      <c r="AD22" s="188"/>
      <c r="AE22" s="188"/>
      <c r="AF22" s="188"/>
      <c r="AG22" s="188"/>
      <c r="AH22" s="188"/>
      <c r="AI22" s="188"/>
      <c r="AJ22" s="188"/>
      <c r="AK22" s="908"/>
      <c r="AL22" s="909"/>
      <c r="AM22" s="909"/>
      <c r="AN22" s="909"/>
      <c r="AO22" s="910"/>
      <c r="AP22" s="2"/>
      <c r="AQ22" s="189">
        <f t="shared" si="2"/>
        <v>1</v>
      </c>
    </row>
    <row r="23" spans="2:46" ht="12" customHeight="1" x14ac:dyDescent="0.15">
      <c r="B23" s="872"/>
      <c r="C23" s="877"/>
      <c r="D23" s="875"/>
      <c r="E23" s="875"/>
      <c r="F23" s="875"/>
      <c r="G23" s="875"/>
      <c r="H23" s="875"/>
      <c r="I23" s="875"/>
      <c r="J23" s="876"/>
      <c r="K23" s="185"/>
      <c r="L23" s="908"/>
      <c r="M23" s="910"/>
      <c r="N23" s="908"/>
      <c r="O23" s="910"/>
      <c r="P23" s="908"/>
      <c r="Q23" s="910"/>
      <c r="R23" s="604"/>
      <c r="S23" s="620"/>
      <c r="T23" s="605"/>
      <c r="U23" s="908"/>
      <c r="V23" s="910"/>
      <c r="W23" s="908"/>
      <c r="X23" s="910"/>
      <c r="Y23" s="186"/>
      <c r="Z23" s="187"/>
      <c r="AA23" s="187"/>
      <c r="AB23" s="187"/>
      <c r="AC23" s="188"/>
      <c r="AD23" s="188"/>
      <c r="AE23" s="188"/>
      <c r="AF23" s="188"/>
      <c r="AG23" s="188"/>
      <c r="AH23" s="188"/>
      <c r="AI23" s="188"/>
      <c r="AJ23" s="188"/>
      <c r="AK23" s="908"/>
      <c r="AL23" s="909"/>
      <c r="AM23" s="909"/>
      <c r="AN23" s="909"/>
      <c r="AO23" s="910"/>
      <c r="AP23" s="2"/>
      <c r="AQ23" s="189">
        <f t="shared" si="2"/>
        <v>1</v>
      </c>
    </row>
    <row r="24" spans="2:46" ht="12" customHeight="1" x14ac:dyDescent="0.15">
      <c r="B24" s="872"/>
      <c r="C24" s="877"/>
      <c r="D24" s="875"/>
      <c r="E24" s="875"/>
      <c r="F24" s="875"/>
      <c r="G24" s="875"/>
      <c r="H24" s="875"/>
      <c r="I24" s="875"/>
      <c r="J24" s="876"/>
      <c r="K24" s="185"/>
      <c r="L24" s="908"/>
      <c r="M24" s="910"/>
      <c r="N24" s="908"/>
      <c r="O24" s="910"/>
      <c r="P24" s="908"/>
      <c r="Q24" s="910"/>
      <c r="R24" s="604"/>
      <c r="S24" s="620"/>
      <c r="T24" s="605"/>
      <c r="U24" s="908"/>
      <c r="V24" s="910"/>
      <c r="W24" s="908"/>
      <c r="X24" s="910"/>
      <c r="Y24" s="186"/>
      <c r="Z24" s="187"/>
      <c r="AA24" s="187"/>
      <c r="AB24" s="187"/>
      <c r="AC24" s="188"/>
      <c r="AD24" s="188"/>
      <c r="AE24" s="188"/>
      <c r="AF24" s="188"/>
      <c r="AG24" s="188"/>
      <c r="AH24" s="188"/>
      <c r="AI24" s="188"/>
      <c r="AJ24" s="188"/>
      <c r="AK24" s="908"/>
      <c r="AL24" s="909"/>
      <c r="AM24" s="909"/>
      <c r="AN24" s="909"/>
      <c r="AO24" s="910"/>
      <c r="AP24" s="2"/>
      <c r="AQ24" s="189">
        <f t="shared" si="2"/>
        <v>1</v>
      </c>
    </row>
    <row r="25" spans="2:46" ht="12" customHeight="1" x14ac:dyDescent="0.15">
      <c r="B25" s="872"/>
      <c r="C25" s="877"/>
      <c r="D25" s="875"/>
      <c r="E25" s="875"/>
      <c r="F25" s="875"/>
      <c r="G25" s="875"/>
      <c r="H25" s="875"/>
      <c r="I25" s="875"/>
      <c r="J25" s="876"/>
      <c r="K25" s="185"/>
      <c r="L25" s="908"/>
      <c r="M25" s="910"/>
      <c r="N25" s="908"/>
      <c r="O25" s="910"/>
      <c r="P25" s="908"/>
      <c r="Q25" s="910"/>
      <c r="R25" s="604"/>
      <c r="S25" s="620"/>
      <c r="T25" s="605"/>
      <c r="U25" s="908"/>
      <c r="V25" s="910"/>
      <c r="W25" s="908"/>
      <c r="X25" s="910"/>
      <c r="Y25" s="186"/>
      <c r="Z25" s="187"/>
      <c r="AA25" s="187"/>
      <c r="AB25" s="187"/>
      <c r="AC25" s="188"/>
      <c r="AD25" s="188"/>
      <c r="AE25" s="188"/>
      <c r="AF25" s="188"/>
      <c r="AG25" s="188"/>
      <c r="AH25" s="188"/>
      <c r="AI25" s="188"/>
      <c r="AJ25" s="188"/>
      <c r="AK25" s="908"/>
      <c r="AL25" s="909"/>
      <c r="AM25" s="909"/>
      <c r="AN25" s="909"/>
      <c r="AO25" s="910"/>
      <c r="AP25" s="2"/>
      <c r="AQ25" s="189">
        <f t="shared" si="2"/>
        <v>1</v>
      </c>
    </row>
    <row r="26" spans="2:46" ht="12" customHeight="1" x14ac:dyDescent="0.15">
      <c r="B26" s="872"/>
      <c r="C26" s="877"/>
      <c r="D26" s="875"/>
      <c r="E26" s="875"/>
      <c r="F26" s="875"/>
      <c r="G26" s="875"/>
      <c r="H26" s="875"/>
      <c r="I26" s="875"/>
      <c r="J26" s="876"/>
      <c r="K26" s="185"/>
      <c r="L26" s="908"/>
      <c r="M26" s="910"/>
      <c r="N26" s="908"/>
      <c r="O26" s="910"/>
      <c r="P26" s="908"/>
      <c r="Q26" s="910"/>
      <c r="R26" s="604"/>
      <c r="S26" s="620"/>
      <c r="T26" s="605"/>
      <c r="U26" s="908"/>
      <c r="V26" s="910"/>
      <c r="W26" s="908"/>
      <c r="X26" s="910"/>
      <c r="Y26" s="186"/>
      <c r="Z26" s="187"/>
      <c r="AA26" s="187"/>
      <c r="AB26" s="187"/>
      <c r="AC26" s="188"/>
      <c r="AD26" s="188"/>
      <c r="AE26" s="188"/>
      <c r="AF26" s="188"/>
      <c r="AG26" s="188"/>
      <c r="AH26" s="188"/>
      <c r="AI26" s="188"/>
      <c r="AJ26" s="188"/>
      <c r="AK26" s="908"/>
      <c r="AL26" s="909"/>
      <c r="AM26" s="909"/>
      <c r="AN26" s="909"/>
      <c r="AO26" s="910"/>
      <c r="AP26" s="2"/>
      <c r="AQ26" s="189">
        <f t="shared" si="2"/>
        <v>1</v>
      </c>
    </row>
    <row r="27" spans="2:46" ht="12" customHeight="1" x14ac:dyDescent="0.15">
      <c r="B27" s="872"/>
      <c r="C27" s="877"/>
      <c r="D27" s="875"/>
      <c r="E27" s="875"/>
      <c r="F27" s="875"/>
      <c r="G27" s="875"/>
      <c r="H27" s="875"/>
      <c r="I27" s="875"/>
      <c r="J27" s="876"/>
      <c r="K27" s="185"/>
      <c r="L27" s="908"/>
      <c r="M27" s="910"/>
      <c r="N27" s="908"/>
      <c r="O27" s="910"/>
      <c r="P27" s="908"/>
      <c r="Q27" s="910"/>
      <c r="R27" s="604"/>
      <c r="S27" s="620"/>
      <c r="T27" s="605"/>
      <c r="U27" s="908"/>
      <c r="V27" s="910"/>
      <c r="W27" s="908"/>
      <c r="X27" s="910"/>
      <c r="Y27" s="186"/>
      <c r="Z27" s="187"/>
      <c r="AA27" s="187"/>
      <c r="AB27" s="187"/>
      <c r="AC27" s="188"/>
      <c r="AD27" s="188"/>
      <c r="AE27" s="188"/>
      <c r="AF27" s="188"/>
      <c r="AG27" s="188"/>
      <c r="AH27" s="188"/>
      <c r="AI27" s="188"/>
      <c r="AJ27" s="188"/>
      <c r="AK27" s="908"/>
      <c r="AL27" s="909"/>
      <c r="AM27" s="909"/>
      <c r="AN27" s="909"/>
      <c r="AO27" s="910"/>
      <c r="AP27" s="2"/>
      <c r="AQ27" s="189">
        <f t="shared" si="2"/>
        <v>1</v>
      </c>
    </row>
    <row r="28" spans="2:46" ht="12" customHeight="1" x14ac:dyDescent="0.15">
      <c r="B28" s="872"/>
      <c r="C28" s="877"/>
      <c r="D28" s="875"/>
      <c r="E28" s="875"/>
      <c r="F28" s="875"/>
      <c r="G28" s="875"/>
      <c r="H28" s="875"/>
      <c r="I28" s="875"/>
      <c r="J28" s="876"/>
      <c r="K28" s="185"/>
      <c r="L28" s="908"/>
      <c r="M28" s="910"/>
      <c r="N28" s="908"/>
      <c r="O28" s="910"/>
      <c r="P28" s="908"/>
      <c r="Q28" s="910"/>
      <c r="R28" s="604"/>
      <c r="S28" s="620"/>
      <c r="T28" s="605"/>
      <c r="U28" s="908"/>
      <c r="V28" s="910"/>
      <c r="W28" s="908"/>
      <c r="X28" s="910"/>
      <c r="Y28" s="186"/>
      <c r="Z28" s="187"/>
      <c r="AA28" s="187"/>
      <c r="AB28" s="187"/>
      <c r="AC28" s="188"/>
      <c r="AD28" s="188"/>
      <c r="AE28" s="188"/>
      <c r="AF28" s="188"/>
      <c r="AG28" s="188"/>
      <c r="AH28" s="188"/>
      <c r="AI28" s="188"/>
      <c r="AJ28" s="188"/>
      <c r="AK28" s="908"/>
      <c r="AL28" s="909"/>
      <c r="AM28" s="909"/>
      <c r="AN28" s="909"/>
      <c r="AO28" s="910"/>
      <c r="AP28" s="2"/>
      <c r="AQ28" s="189">
        <f t="shared" si="2"/>
        <v>1</v>
      </c>
    </row>
    <row r="29" spans="2:46" ht="12" customHeight="1" x14ac:dyDescent="0.15">
      <c r="B29" s="872"/>
      <c r="C29" s="877"/>
      <c r="D29" s="875"/>
      <c r="E29" s="875"/>
      <c r="F29" s="875"/>
      <c r="G29" s="875"/>
      <c r="H29" s="875"/>
      <c r="I29" s="875"/>
      <c r="J29" s="876"/>
      <c r="K29" s="185"/>
      <c r="L29" s="908"/>
      <c r="M29" s="910"/>
      <c r="N29" s="908"/>
      <c r="O29" s="910"/>
      <c r="P29" s="908"/>
      <c r="Q29" s="910"/>
      <c r="R29" s="604"/>
      <c r="S29" s="620"/>
      <c r="T29" s="605"/>
      <c r="U29" s="908"/>
      <c r="V29" s="910"/>
      <c r="W29" s="908"/>
      <c r="X29" s="910"/>
      <c r="Y29" s="186"/>
      <c r="Z29" s="187"/>
      <c r="AA29" s="187"/>
      <c r="AB29" s="187"/>
      <c r="AC29" s="188"/>
      <c r="AD29" s="188"/>
      <c r="AE29" s="188"/>
      <c r="AF29" s="188"/>
      <c r="AG29" s="188"/>
      <c r="AH29" s="188"/>
      <c r="AI29" s="188"/>
      <c r="AJ29" s="188"/>
      <c r="AK29" s="908"/>
      <c r="AL29" s="909"/>
      <c r="AM29" s="909"/>
      <c r="AN29" s="909"/>
      <c r="AO29" s="910"/>
      <c r="AP29" s="2"/>
      <c r="AQ29" s="189">
        <f t="shared" si="2"/>
        <v>1</v>
      </c>
    </row>
    <row r="30" spans="2:46" ht="12" customHeight="1" x14ac:dyDescent="0.15">
      <c r="B30" s="872"/>
      <c r="C30" s="877"/>
      <c r="D30" s="875"/>
      <c r="E30" s="875"/>
      <c r="F30" s="875"/>
      <c r="G30" s="875"/>
      <c r="H30" s="875"/>
      <c r="I30" s="875"/>
      <c r="J30" s="876"/>
      <c r="K30" s="185"/>
      <c r="L30" s="908"/>
      <c r="M30" s="910"/>
      <c r="N30" s="908"/>
      <c r="O30" s="910"/>
      <c r="P30" s="908"/>
      <c r="Q30" s="910"/>
      <c r="R30" s="604"/>
      <c r="S30" s="620"/>
      <c r="T30" s="605"/>
      <c r="U30" s="908"/>
      <c r="V30" s="910"/>
      <c r="W30" s="908"/>
      <c r="X30" s="910"/>
      <c r="Y30" s="186"/>
      <c r="Z30" s="187"/>
      <c r="AA30" s="187"/>
      <c r="AB30" s="187"/>
      <c r="AC30" s="188"/>
      <c r="AD30" s="188"/>
      <c r="AE30" s="188"/>
      <c r="AF30" s="188"/>
      <c r="AG30" s="188"/>
      <c r="AH30" s="188"/>
      <c r="AI30" s="188"/>
      <c r="AJ30" s="188"/>
      <c r="AK30" s="908"/>
      <c r="AL30" s="909"/>
      <c r="AM30" s="909"/>
      <c r="AN30" s="909"/>
      <c r="AO30" s="910"/>
      <c r="AP30" s="2"/>
      <c r="AQ30" s="189">
        <f t="shared" si="2"/>
        <v>1</v>
      </c>
    </row>
    <row r="31" spans="2:46" ht="12" customHeight="1" x14ac:dyDescent="0.15">
      <c r="B31" s="872"/>
      <c r="C31" s="877"/>
      <c r="D31" s="875"/>
      <c r="E31" s="875"/>
      <c r="F31" s="875"/>
      <c r="G31" s="875"/>
      <c r="H31" s="875"/>
      <c r="I31" s="875"/>
      <c r="J31" s="876"/>
      <c r="K31" s="185"/>
      <c r="L31" s="908"/>
      <c r="M31" s="910"/>
      <c r="N31" s="908"/>
      <c r="O31" s="910"/>
      <c r="P31" s="908"/>
      <c r="Q31" s="910"/>
      <c r="R31" s="604"/>
      <c r="S31" s="620"/>
      <c r="T31" s="605"/>
      <c r="U31" s="908"/>
      <c r="V31" s="910"/>
      <c r="W31" s="908"/>
      <c r="X31" s="910"/>
      <c r="Y31" s="186"/>
      <c r="Z31" s="187"/>
      <c r="AA31" s="187"/>
      <c r="AB31" s="187"/>
      <c r="AC31" s="188"/>
      <c r="AD31" s="188"/>
      <c r="AE31" s="188"/>
      <c r="AF31" s="188"/>
      <c r="AG31" s="188"/>
      <c r="AH31" s="188"/>
      <c r="AI31" s="188"/>
      <c r="AJ31" s="188"/>
      <c r="AK31" s="908"/>
      <c r="AL31" s="909"/>
      <c r="AM31" s="909"/>
      <c r="AN31" s="909"/>
      <c r="AO31" s="910"/>
      <c r="AP31" s="2"/>
      <c r="AQ31" s="189">
        <f t="shared" si="2"/>
        <v>1</v>
      </c>
    </row>
    <row r="32" spans="2:46" ht="12" customHeight="1" x14ac:dyDescent="0.15">
      <c r="B32" s="872"/>
      <c r="C32" s="877"/>
      <c r="D32" s="875"/>
      <c r="E32" s="875"/>
      <c r="F32" s="875"/>
      <c r="G32" s="875"/>
      <c r="H32" s="875"/>
      <c r="I32" s="875"/>
      <c r="J32" s="876"/>
      <c r="K32" s="185"/>
      <c r="L32" s="908"/>
      <c r="M32" s="910"/>
      <c r="N32" s="908"/>
      <c r="O32" s="910"/>
      <c r="P32" s="908"/>
      <c r="Q32" s="910"/>
      <c r="R32" s="604"/>
      <c r="S32" s="620"/>
      <c r="T32" s="605"/>
      <c r="U32" s="908"/>
      <c r="V32" s="910"/>
      <c r="W32" s="908"/>
      <c r="X32" s="910"/>
      <c r="Y32" s="186"/>
      <c r="Z32" s="187"/>
      <c r="AA32" s="187"/>
      <c r="AB32" s="187"/>
      <c r="AC32" s="188"/>
      <c r="AD32" s="188"/>
      <c r="AE32" s="188"/>
      <c r="AF32" s="188"/>
      <c r="AG32" s="188"/>
      <c r="AH32" s="188"/>
      <c r="AI32" s="188"/>
      <c r="AJ32" s="188"/>
      <c r="AK32" s="908"/>
      <c r="AL32" s="909"/>
      <c r="AM32" s="909"/>
      <c r="AN32" s="909"/>
      <c r="AO32" s="910"/>
      <c r="AP32" s="2"/>
      <c r="AQ32" s="189">
        <f t="shared" si="2"/>
        <v>1</v>
      </c>
      <c r="AS32" s="856"/>
      <c r="AT32" s="856"/>
    </row>
    <row r="33" spans="2:86" ht="12" customHeight="1" x14ac:dyDescent="0.15">
      <c r="B33" s="872"/>
      <c r="C33" s="877"/>
      <c r="D33" s="875"/>
      <c r="E33" s="875"/>
      <c r="F33" s="875"/>
      <c r="G33" s="875"/>
      <c r="H33" s="875"/>
      <c r="I33" s="875"/>
      <c r="J33" s="876"/>
      <c r="K33" s="185"/>
      <c r="L33" s="908"/>
      <c r="M33" s="910"/>
      <c r="N33" s="908"/>
      <c r="O33" s="910"/>
      <c r="P33" s="908"/>
      <c r="Q33" s="910"/>
      <c r="R33" s="604"/>
      <c r="S33" s="620"/>
      <c r="T33" s="605"/>
      <c r="U33" s="908"/>
      <c r="V33" s="910"/>
      <c r="W33" s="908"/>
      <c r="X33" s="910"/>
      <c r="Y33" s="186"/>
      <c r="Z33" s="187"/>
      <c r="AA33" s="187"/>
      <c r="AB33" s="187"/>
      <c r="AC33" s="188"/>
      <c r="AD33" s="188"/>
      <c r="AE33" s="188"/>
      <c r="AF33" s="188"/>
      <c r="AG33" s="188"/>
      <c r="AH33" s="188"/>
      <c r="AI33" s="188"/>
      <c r="AJ33" s="188"/>
      <c r="AK33" s="908"/>
      <c r="AL33" s="909"/>
      <c r="AM33" s="909"/>
      <c r="AN33" s="909"/>
      <c r="AO33" s="910"/>
      <c r="AP33" s="2"/>
      <c r="AQ33" s="189">
        <f t="shared" si="2"/>
        <v>1</v>
      </c>
      <c r="AS33" s="911"/>
      <c r="AT33" s="911"/>
    </row>
    <row r="34" spans="2:86" ht="12" customHeight="1" x14ac:dyDescent="0.15">
      <c r="B34" s="872"/>
      <c r="C34" s="877"/>
      <c r="D34" s="875"/>
      <c r="E34" s="875"/>
      <c r="F34" s="875"/>
      <c r="G34" s="875"/>
      <c r="H34" s="875"/>
      <c r="I34" s="875"/>
      <c r="J34" s="876"/>
      <c r="K34" s="185"/>
      <c r="L34" s="908"/>
      <c r="M34" s="910"/>
      <c r="N34" s="908"/>
      <c r="O34" s="910"/>
      <c r="P34" s="908"/>
      <c r="Q34" s="910"/>
      <c r="R34" s="604"/>
      <c r="S34" s="620"/>
      <c r="T34" s="605"/>
      <c r="U34" s="908"/>
      <c r="V34" s="910"/>
      <c r="W34" s="908"/>
      <c r="X34" s="910"/>
      <c r="Y34" s="186"/>
      <c r="Z34" s="187"/>
      <c r="AA34" s="187"/>
      <c r="AB34" s="187"/>
      <c r="AC34" s="188"/>
      <c r="AD34" s="188"/>
      <c r="AE34" s="188"/>
      <c r="AF34" s="188"/>
      <c r="AG34" s="188"/>
      <c r="AH34" s="188"/>
      <c r="AI34" s="188"/>
      <c r="AJ34" s="188"/>
      <c r="AK34" s="908"/>
      <c r="AL34" s="909"/>
      <c r="AM34" s="909"/>
      <c r="AN34" s="909"/>
      <c r="AO34" s="910"/>
      <c r="AP34" s="2"/>
      <c r="AQ34" s="189">
        <f t="shared" si="2"/>
        <v>1</v>
      </c>
      <c r="AS34" s="912"/>
      <c r="AT34" s="912"/>
    </row>
    <row r="35" spans="2:86" ht="12" customHeight="1" x14ac:dyDescent="0.15">
      <c r="B35" s="872"/>
      <c r="C35" s="877"/>
      <c r="D35" s="875"/>
      <c r="E35" s="875"/>
      <c r="F35" s="875"/>
      <c r="G35" s="875"/>
      <c r="H35" s="875"/>
      <c r="I35" s="875"/>
      <c r="J35" s="876"/>
      <c r="K35" s="913" t="s">
        <v>945</v>
      </c>
      <c r="L35" s="898" t="s">
        <v>946</v>
      </c>
      <c r="M35" s="898"/>
      <c r="N35" s="898"/>
      <c r="O35" s="898"/>
      <c r="P35" s="898"/>
      <c r="Q35" s="898"/>
      <c r="R35" s="898"/>
      <c r="S35" s="898"/>
      <c r="T35" s="898"/>
      <c r="U35" s="898"/>
      <c r="V35" s="898"/>
      <c r="W35" s="898"/>
      <c r="X35" s="898"/>
      <c r="Y35" s="884" t="s">
        <v>947</v>
      </c>
      <c r="Z35" s="885"/>
      <c r="AA35" s="885"/>
      <c r="AB35" s="886"/>
      <c r="AC35" s="190">
        <f t="shared" ref="AC35:AJ35" si="3">SUM(AC11:AC34)</f>
        <v>0</v>
      </c>
      <c r="AD35" s="190">
        <f t="shared" si="3"/>
        <v>0</v>
      </c>
      <c r="AE35" s="190">
        <f>SUM(AE11:AE34)</f>
        <v>0</v>
      </c>
      <c r="AF35" s="190">
        <f t="shared" si="3"/>
        <v>0</v>
      </c>
      <c r="AG35" s="190">
        <f t="shared" si="3"/>
        <v>0</v>
      </c>
      <c r="AH35" s="190">
        <f t="shared" si="3"/>
        <v>0</v>
      </c>
      <c r="AI35" s="190">
        <f t="shared" si="3"/>
        <v>0</v>
      </c>
      <c r="AJ35" s="191">
        <f t="shared" si="3"/>
        <v>0</v>
      </c>
      <c r="AK35" s="898" t="s">
        <v>948</v>
      </c>
      <c r="AL35" s="898"/>
      <c r="AM35" s="915" t="s">
        <v>607</v>
      </c>
      <c r="AN35" s="915"/>
      <c r="AO35" s="915"/>
      <c r="AP35" s="2"/>
    </row>
    <row r="36" spans="2:86" ht="12" customHeight="1" x14ac:dyDescent="0.15">
      <c r="B36" s="872"/>
      <c r="C36" s="877"/>
      <c r="D36" s="875"/>
      <c r="E36" s="875"/>
      <c r="F36" s="875"/>
      <c r="G36" s="875"/>
      <c r="H36" s="875"/>
      <c r="I36" s="875"/>
      <c r="J36" s="876"/>
      <c r="K36" s="914"/>
      <c r="L36" s="892" t="s">
        <v>950</v>
      </c>
      <c r="M36" s="899"/>
      <c r="N36" s="893"/>
      <c r="O36" s="892" t="s">
        <v>951</v>
      </c>
      <c r="P36" s="899"/>
      <c r="Q36" s="899"/>
      <c r="R36" s="899"/>
      <c r="S36" s="899"/>
      <c r="T36" s="899"/>
      <c r="U36" s="899"/>
      <c r="V36" s="899"/>
      <c r="W36" s="899"/>
      <c r="X36" s="893"/>
      <c r="Y36" s="183" t="s">
        <v>527</v>
      </c>
      <c r="Z36" s="184" t="s">
        <v>526</v>
      </c>
      <c r="AA36" s="184" t="s">
        <v>943</v>
      </c>
      <c r="AB36" s="184" t="s">
        <v>944</v>
      </c>
      <c r="AC36" s="184" t="s">
        <v>527</v>
      </c>
      <c r="AD36" s="184" t="s">
        <v>526</v>
      </c>
      <c r="AE36" s="184" t="s">
        <v>943</v>
      </c>
      <c r="AF36" s="184" t="s">
        <v>944</v>
      </c>
      <c r="AG36" s="184" t="s">
        <v>527</v>
      </c>
      <c r="AH36" s="184" t="s">
        <v>526</v>
      </c>
      <c r="AI36" s="184" t="s">
        <v>943</v>
      </c>
      <c r="AJ36" s="192" t="s">
        <v>944</v>
      </c>
      <c r="AK36" s="898"/>
      <c r="AL36" s="898"/>
      <c r="AM36" s="915"/>
      <c r="AN36" s="915"/>
      <c r="AO36" s="915"/>
      <c r="AP36" s="2"/>
    </row>
    <row r="37" spans="2:86" ht="14.25" customHeight="1" x14ac:dyDescent="0.15">
      <c r="B37" s="872"/>
      <c r="C37" s="877"/>
      <c r="D37" s="875"/>
      <c r="E37" s="875"/>
      <c r="F37" s="875"/>
      <c r="G37" s="875"/>
      <c r="H37" s="875"/>
      <c r="I37" s="875"/>
      <c r="J37" s="876"/>
      <c r="K37" s="914"/>
      <c r="L37" s="894"/>
      <c r="M37" s="903"/>
      <c r="N37" s="895"/>
      <c r="O37" s="894"/>
      <c r="P37" s="903"/>
      <c r="Q37" s="903"/>
      <c r="R37" s="903"/>
      <c r="S37" s="903"/>
      <c r="T37" s="903"/>
      <c r="U37" s="903"/>
      <c r="V37" s="903"/>
      <c r="W37" s="903"/>
      <c r="X37" s="895"/>
      <c r="Y37" s="916">
        <f>COUNTIF(Y11:Y34,"〇")</f>
        <v>0</v>
      </c>
      <c r="Z37" s="916">
        <f>COUNTIF(Z11:Z34,"〇")</f>
        <v>0</v>
      </c>
      <c r="AA37" s="916">
        <f>COUNTIF(AA11:AA34,"〇")</f>
        <v>0</v>
      </c>
      <c r="AB37" s="916">
        <f>COUNTIF(AB11:AB34,"〇")</f>
        <v>0</v>
      </c>
      <c r="AC37" s="916">
        <f>COUNTA(AC11:AC34)</f>
        <v>0</v>
      </c>
      <c r="AD37" s="916">
        <f t="shared" ref="AD37:AI37" si="4">COUNTA(AD11:AD34)</f>
        <v>0</v>
      </c>
      <c r="AE37" s="916">
        <f t="shared" si="4"/>
        <v>0</v>
      </c>
      <c r="AF37" s="916">
        <f t="shared" si="4"/>
        <v>0</v>
      </c>
      <c r="AG37" s="916">
        <f t="shared" si="4"/>
        <v>0</v>
      </c>
      <c r="AH37" s="916">
        <f t="shared" si="4"/>
        <v>0</v>
      </c>
      <c r="AI37" s="916">
        <f t="shared" si="4"/>
        <v>0</v>
      </c>
      <c r="AJ37" s="916">
        <f>COUNTA(AJ11:AJ34)</f>
        <v>0</v>
      </c>
      <c r="AK37" s="898"/>
      <c r="AL37" s="898"/>
      <c r="AM37" s="915"/>
      <c r="AN37" s="915"/>
      <c r="AO37" s="915"/>
      <c r="AP37" s="2"/>
    </row>
    <row r="38" spans="2:86" ht="14.25" customHeight="1" x14ac:dyDescent="0.15">
      <c r="B38" s="872"/>
      <c r="C38" s="877"/>
      <c r="D38" s="875"/>
      <c r="E38" s="875"/>
      <c r="F38" s="875"/>
      <c r="G38" s="875"/>
      <c r="H38" s="875"/>
      <c r="I38" s="875"/>
      <c r="J38" s="876"/>
      <c r="K38" s="914"/>
      <c r="L38" s="896"/>
      <c r="M38" s="900"/>
      <c r="N38" s="897"/>
      <c r="O38" s="896"/>
      <c r="P38" s="900"/>
      <c r="Q38" s="900"/>
      <c r="R38" s="900"/>
      <c r="S38" s="900"/>
      <c r="T38" s="900"/>
      <c r="U38" s="900"/>
      <c r="V38" s="900"/>
      <c r="W38" s="900"/>
      <c r="X38" s="897"/>
      <c r="Y38" s="916"/>
      <c r="Z38" s="916"/>
      <c r="AA38" s="916"/>
      <c r="AB38" s="916"/>
      <c r="AC38" s="916"/>
      <c r="AD38" s="916"/>
      <c r="AE38" s="916"/>
      <c r="AF38" s="916"/>
      <c r="AG38" s="916"/>
      <c r="AH38" s="916"/>
      <c r="AI38" s="916"/>
      <c r="AJ38" s="916"/>
      <c r="AK38" s="898"/>
      <c r="AL38" s="898"/>
      <c r="AM38" s="915"/>
      <c r="AN38" s="915"/>
      <c r="AO38" s="915"/>
      <c r="AP38" s="2"/>
    </row>
    <row r="39" spans="2:86" ht="12" customHeight="1" x14ac:dyDescent="0.15">
      <c r="B39" s="872"/>
      <c r="C39" s="877"/>
      <c r="D39" s="875"/>
      <c r="E39" s="875"/>
      <c r="F39" s="875"/>
      <c r="G39" s="875"/>
      <c r="H39" s="875"/>
      <c r="I39" s="875"/>
      <c r="J39" s="875"/>
      <c r="K39" s="924" t="s">
        <v>952</v>
      </c>
      <c r="L39" s="926"/>
      <c r="M39" s="926"/>
      <c r="N39" s="926"/>
      <c r="O39" s="926"/>
      <c r="P39" s="926"/>
      <c r="Q39" s="926"/>
      <c r="R39" s="926"/>
      <c r="S39" s="926"/>
      <c r="T39" s="926"/>
      <c r="U39" s="926"/>
      <c r="V39" s="926"/>
      <c r="W39" s="926"/>
      <c r="X39" s="926"/>
      <c r="Y39" s="926"/>
      <c r="Z39" s="926"/>
      <c r="AA39" s="926"/>
      <c r="AB39" s="926"/>
      <c r="AC39" s="926"/>
      <c r="AD39" s="926"/>
      <c r="AE39" s="926"/>
      <c r="AF39" s="926"/>
      <c r="AG39" s="926"/>
      <c r="AH39" s="926"/>
      <c r="AI39" s="926"/>
      <c r="AJ39" s="926"/>
      <c r="AK39" s="927"/>
      <c r="AL39" s="927"/>
      <c r="AM39" s="927"/>
      <c r="AN39" s="927"/>
      <c r="AO39" s="928"/>
      <c r="AP39" s="2"/>
    </row>
    <row r="40" spans="2:86" ht="12" customHeight="1" x14ac:dyDescent="0.15">
      <c r="B40" s="872"/>
      <c r="C40" s="877"/>
      <c r="D40" s="875"/>
      <c r="E40" s="875"/>
      <c r="F40" s="875"/>
      <c r="G40" s="875"/>
      <c r="H40" s="875"/>
      <c r="I40" s="875"/>
      <c r="J40" s="875"/>
      <c r="K40" s="925"/>
      <c r="L40" s="927"/>
      <c r="M40" s="927"/>
      <c r="N40" s="927"/>
      <c r="O40" s="927"/>
      <c r="P40" s="927"/>
      <c r="Q40" s="927"/>
      <c r="R40" s="927"/>
      <c r="S40" s="927"/>
      <c r="T40" s="927"/>
      <c r="U40" s="927"/>
      <c r="V40" s="927"/>
      <c r="W40" s="927"/>
      <c r="X40" s="927"/>
      <c r="Y40" s="927"/>
      <c r="Z40" s="927"/>
      <c r="AA40" s="927"/>
      <c r="AB40" s="927"/>
      <c r="AC40" s="927"/>
      <c r="AD40" s="927"/>
      <c r="AE40" s="927"/>
      <c r="AF40" s="927"/>
      <c r="AG40" s="927"/>
      <c r="AH40" s="927"/>
      <c r="AI40" s="927"/>
      <c r="AJ40" s="927"/>
      <c r="AK40" s="927"/>
      <c r="AL40" s="927"/>
      <c r="AM40" s="927"/>
      <c r="AN40" s="927"/>
      <c r="AO40" s="928"/>
      <c r="AP40" s="2"/>
    </row>
    <row r="41" spans="2:86" ht="12" customHeight="1" x14ac:dyDescent="0.15">
      <c r="B41" s="872"/>
      <c r="C41" s="877"/>
      <c r="D41" s="875"/>
      <c r="E41" s="875"/>
      <c r="F41" s="875"/>
      <c r="G41" s="875"/>
      <c r="H41" s="875"/>
      <c r="I41" s="875"/>
      <c r="J41" s="875"/>
      <c r="K41" s="925"/>
      <c r="L41" s="927"/>
      <c r="M41" s="927"/>
      <c r="N41" s="927"/>
      <c r="O41" s="927"/>
      <c r="P41" s="927"/>
      <c r="Q41" s="927"/>
      <c r="R41" s="927"/>
      <c r="S41" s="927"/>
      <c r="T41" s="927"/>
      <c r="U41" s="927"/>
      <c r="V41" s="927"/>
      <c r="W41" s="927"/>
      <c r="X41" s="927"/>
      <c r="Y41" s="927"/>
      <c r="Z41" s="927"/>
      <c r="AA41" s="927"/>
      <c r="AB41" s="927"/>
      <c r="AC41" s="927"/>
      <c r="AD41" s="927"/>
      <c r="AE41" s="927"/>
      <c r="AF41" s="927"/>
      <c r="AG41" s="927"/>
      <c r="AH41" s="927"/>
      <c r="AI41" s="927"/>
      <c r="AJ41" s="927"/>
      <c r="AK41" s="927"/>
      <c r="AL41" s="927"/>
      <c r="AM41" s="927"/>
      <c r="AN41" s="927"/>
      <c r="AO41" s="928"/>
      <c r="AP41" s="2"/>
    </row>
    <row r="42" spans="2:86" ht="12" customHeight="1" x14ac:dyDescent="0.15">
      <c r="B42" s="872"/>
      <c r="C42" s="877"/>
      <c r="D42" s="875"/>
      <c r="E42" s="875"/>
      <c r="F42" s="875"/>
      <c r="G42" s="875"/>
      <c r="H42" s="875"/>
      <c r="I42" s="875"/>
      <c r="J42" s="875"/>
      <c r="K42" s="925"/>
      <c r="L42" s="929"/>
      <c r="M42" s="929"/>
      <c r="N42" s="929"/>
      <c r="O42" s="929"/>
      <c r="P42" s="929"/>
      <c r="Q42" s="929"/>
      <c r="R42" s="929"/>
      <c r="S42" s="929"/>
      <c r="T42" s="929"/>
      <c r="U42" s="929"/>
      <c r="V42" s="929"/>
      <c r="W42" s="929"/>
      <c r="X42" s="929"/>
      <c r="Y42" s="929"/>
      <c r="Z42" s="929"/>
      <c r="AA42" s="929"/>
      <c r="AB42" s="929"/>
      <c r="AC42" s="929"/>
      <c r="AD42" s="929"/>
      <c r="AE42" s="929"/>
      <c r="AF42" s="929"/>
      <c r="AG42" s="929"/>
      <c r="AH42" s="929"/>
      <c r="AI42" s="929"/>
      <c r="AJ42" s="929"/>
      <c r="AK42" s="929"/>
      <c r="AL42" s="929"/>
      <c r="AM42" s="929"/>
      <c r="AN42" s="929"/>
      <c r="AO42" s="930"/>
      <c r="AP42" s="172"/>
      <c r="CD42" s="2"/>
      <c r="CE42" s="2"/>
      <c r="CF42" s="2"/>
      <c r="CG42" s="2"/>
      <c r="CH42" s="2"/>
    </row>
    <row r="43" spans="2:86" ht="12" customHeight="1" x14ac:dyDescent="0.15">
      <c r="B43" s="872"/>
      <c r="C43" s="877"/>
      <c r="D43" s="875"/>
      <c r="E43" s="875"/>
      <c r="F43" s="875"/>
      <c r="G43" s="875"/>
      <c r="H43" s="875"/>
      <c r="I43" s="875"/>
      <c r="J43" s="876"/>
      <c r="K43" s="917" t="s">
        <v>953</v>
      </c>
      <c r="L43" s="917"/>
      <c r="M43" s="917"/>
      <c r="N43" s="917"/>
      <c r="O43" s="917"/>
      <c r="P43" s="917"/>
      <c r="Q43" s="917"/>
      <c r="R43" s="917"/>
      <c r="S43" s="917"/>
      <c r="T43" s="917"/>
      <c r="U43" s="917"/>
      <c r="V43" s="917"/>
      <c r="W43" s="917"/>
      <c r="X43" s="917"/>
      <c r="Y43" s="917"/>
      <c r="Z43" s="917"/>
      <c r="AA43" s="917"/>
      <c r="AB43" s="917"/>
      <c r="AC43" s="917"/>
      <c r="AD43" s="917"/>
      <c r="AE43" s="917"/>
      <c r="AF43" s="917"/>
      <c r="AG43" s="917"/>
      <c r="AH43" s="917"/>
      <c r="AI43" s="917"/>
      <c r="AJ43" s="917"/>
      <c r="AK43" s="917"/>
      <c r="AL43" s="917"/>
      <c r="AM43" s="917"/>
      <c r="AN43" s="917"/>
      <c r="AO43" s="917"/>
      <c r="AP43" s="172"/>
      <c r="CD43" s="2"/>
      <c r="CE43" s="2"/>
      <c r="CF43" s="2"/>
      <c r="CG43" s="2"/>
      <c r="CH43" s="2"/>
    </row>
    <row r="44" spans="2:86" ht="12" customHeight="1" x14ac:dyDescent="0.15">
      <c r="B44" s="872"/>
      <c r="C44" s="877"/>
      <c r="D44" s="875"/>
      <c r="E44" s="875"/>
      <c r="F44" s="875"/>
      <c r="G44" s="875"/>
      <c r="H44" s="875"/>
      <c r="I44" s="875"/>
      <c r="J44" s="876"/>
      <c r="K44" s="918" t="s">
        <v>954</v>
      </c>
      <c r="L44" s="919"/>
      <c r="M44" s="919"/>
      <c r="N44" s="919"/>
      <c r="O44" s="919"/>
      <c r="P44" s="919"/>
      <c r="Q44" s="919"/>
      <c r="R44" s="919"/>
      <c r="S44" s="919"/>
      <c r="T44" s="919"/>
      <c r="U44" s="919"/>
      <c r="V44" s="919"/>
      <c r="W44" s="919"/>
      <c r="X44" s="919"/>
      <c r="Y44" s="919"/>
      <c r="Z44" s="919"/>
      <c r="AA44" s="919"/>
      <c r="AB44" s="919"/>
      <c r="AC44" s="919"/>
      <c r="AD44" s="919"/>
      <c r="AE44" s="919"/>
      <c r="AF44" s="919"/>
      <c r="AG44" s="919"/>
      <c r="AH44" s="919"/>
      <c r="AI44" s="919"/>
      <c r="AJ44" s="919"/>
      <c r="AK44" s="919"/>
      <c r="AL44" s="919"/>
      <c r="AM44" s="919"/>
      <c r="AN44" s="919"/>
      <c r="AO44" s="920"/>
      <c r="AP44" s="172"/>
      <c r="CD44" s="2"/>
      <c r="CE44" s="2"/>
      <c r="CF44" s="2"/>
      <c r="CG44" s="2"/>
      <c r="CH44" s="2"/>
    </row>
    <row r="45" spans="2:86" ht="12" customHeight="1" x14ac:dyDescent="0.15">
      <c r="B45" s="480"/>
      <c r="C45" s="878"/>
      <c r="D45" s="879"/>
      <c r="E45" s="879"/>
      <c r="F45" s="879"/>
      <c r="G45" s="879"/>
      <c r="H45" s="879"/>
      <c r="I45" s="879"/>
      <c r="J45" s="880"/>
      <c r="K45" s="921" t="s">
        <v>955</v>
      </c>
      <c r="L45" s="922"/>
      <c r="M45" s="922"/>
      <c r="N45" s="922"/>
      <c r="O45" s="922"/>
      <c r="P45" s="922"/>
      <c r="Q45" s="922"/>
      <c r="R45" s="922"/>
      <c r="S45" s="922"/>
      <c r="T45" s="922"/>
      <c r="U45" s="922"/>
      <c r="V45" s="922"/>
      <c r="W45" s="922"/>
      <c r="X45" s="922"/>
      <c r="Y45" s="922"/>
      <c r="Z45" s="922"/>
      <c r="AA45" s="922"/>
      <c r="AB45" s="922"/>
      <c r="AC45" s="922"/>
      <c r="AD45" s="922"/>
      <c r="AE45" s="922"/>
      <c r="AF45" s="922"/>
      <c r="AG45" s="922"/>
      <c r="AH45" s="922"/>
      <c r="AI45" s="922"/>
      <c r="AJ45" s="922"/>
      <c r="AK45" s="922"/>
      <c r="AL45" s="922"/>
      <c r="AM45" s="922"/>
      <c r="AN45" s="922"/>
      <c r="AO45" s="923"/>
      <c r="AP45" s="172"/>
      <c r="CD45" s="2"/>
      <c r="CE45" s="2"/>
      <c r="CF45" s="2"/>
      <c r="CG45" s="2"/>
      <c r="CH45" s="2"/>
    </row>
    <row r="46" spans="2:86" ht="12" customHeight="1" x14ac:dyDescent="0.2">
      <c r="B46" s="159" t="s">
        <v>956</v>
      </c>
      <c r="C46" s="181"/>
      <c r="D46" s="181"/>
      <c r="E46" s="181"/>
      <c r="F46" s="181"/>
      <c r="G46" s="181"/>
      <c r="H46" s="181"/>
      <c r="I46" s="181"/>
      <c r="J46" s="181"/>
      <c r="K46" s="193"/>
      <c r="L46" s="193"/>
      <c r="M46" s="193"/>
      <c r="N46" s="193"/>
      <c r="O46" s="193"/>
      <c r="P46" s="193"/>
      <c r="Q46" s="193"/>
      <c r="R46" s="193"/>
      <c r="S46" s="193"/>
      <c r="T46" s="193"/>
      <c r="U46" s="193"/>
      <c r="V46" s="193"/>
      <c r="W46" s="193"/>
      <c r="X46" s="193"/>
      <c r="Y46" s="193"/>
      <c r="Z46" s="193"/>
      <c r="AA46" s="193"/>
      <c r="AB46" s="193"/>
      <c r="AC46" s="193"/>
      <c r="AD46" s="193"/>
      <c r="AE46" s="193"/>
      <c r="AF46" s="193"/>
      <c r="AG46" s="193"/>
      <c r="AH46" s="193"/>
      <c r="AI46" s="193"/>
      <c r="AJ46" s="193"/>
      <c r="AK46" s="193"/>
      <c r="AL46" s="193"/>
      <c r="AM46" s="193"/>
      <c r="AN46" s="193"/>
      <c r="AO46" s="193"/>
      <c r="AP46" s="172"/>
      <c r="CD46" s="2"/>
      <c r="CE46" s="2"/>
      <c r="CF46" s="2"/>
      <c r="CG46" s="2"/>
      <c r="CH46" s="2"/>
    </row>
    <row r="47" spans="2:86" s="159" customFormat="1" ht="12" customHeight="1" x14ac:dyDescent="0.15">
      <c r="B47" s="2" t="s">
        <v>957</v>
      </c>
      <c r="AP47" s="172"/>
      <c r="AQ47" s="172"/>
      <c r="AR47" s="172"/>
      <c r="AS47" s="172"/>
      <c r="AT47" s="172"/>
      <c r="AU47" s="172"/>
      <c r="AV47" s="172"/>
      <c r="AW47" s="172"/>
      <c r="AX47" s="172"/>
      <c r="AY47" s="172"/>
      <c r="AZ47" s="172"/>
      <c r="BA47" s="172"/>
      <c r="BB47" s="172"/>
      <c r="BC47" s="172"/>
      <c r="BD47" s="172"/>
      <c r="BE47" s="172"/>
      <c r="BF47" s="172"/>
      <c r="BG47" s="172"/>
      <c r="BH47" s="172"/>
      <c r="BI47" s="172"/>
      <c r="BJ47" s="172"/>
      <c r="BK47" s="172"/>
      <c r="BL47" s="172"/>
      <c r="BM47" s="172"/>
      <c r="BN47" s="172"/>
      <c r="BO47" s="172"/>
      <c r="BP47" s="172"/>
      <c r="BQ47" s="172"/>
      <c r="BR47" s="172"/>
      <c r="BS47" s="172"/>
      <c r="BT47" s="172"/>
      <c r="BU47" s="172"/>
      <c r="BV47" s="172"/>
      <c r="BW47" s="172"/>
      <c r="BX47" s="172"/>
      <c r="BY47" s="172"/>
      <c r="BZ47" s="172"/>
      <c r="CA47" s="172"/>
      <c r="CB47" s="172"/>
      <c r="CC47" s="172"/>
    </row>
    <row r="48" spans="2:86" ht="12" customHeight="1" x14ac:dyDescent="0.15">
      <c r="B48" s="2" t="s">
        <v>958</v>
      </c>
      <c r="AP48" s="172"/>
      <c r="CD48" s="2"/>
      <c r="CE48" s="2"/>
      <c r="CF48" s="2"/>
      <c r="CG48" s="2"/>
      <c r="CH48" s="2"/>
    </row>
    <row r="49" spans="2:86" ht="12" customHeight="1" x14ac:dyDescent="0.15">
      <c r="B49" s="2" t="s">
        <v>959</v>
      </c>
      <c r="AP49" s="172"/>
      <c r="CD49" s="2"/>
      <c r="CE49" s="2"/>
      <c r="CF49" s="2"/>
      <c r="CG49" s="2"/>
      <c r="CH49" s="2"/>
    </row>
    <row r="50" spans="2:86" ht="12" customHeight="1" x14ac:dyDescent="0.15">
      <c r="B50" s="2" t="s">
        <v>960</v>
      </c>
    </row>
    <row r="51" spans="2:86" ht="12" customHeight="1" x14ac:dyDescent="0.15">
      <c r="B51" s="2" t="s">
        <v>961</v>
      </c>
    </row>
    <row r="52" spans="2:86" ht="12" customHeight="1" x14ac:dyDescent="0.15">
      <c r="B52" s="2" t="s">
        <v>962</v>
      </c>
    </row>
    <row r="53" spans="2:86" x14ac:dyDescent="0.15">
      <c r="B53" s="2" t="s">
        <v>963</v>
      </c>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9"/>
  <conditionalFormatting sqref="Y11:AB34 AG11:AJ34">
    <cfRule type="expression" dxfId="146" priority="3">
      <formula>$AQ11=2</formula>
    </cfRule>
  </conditionalFormatting>
  <conditionalFormatting sqref="Y11:AF34">
    <cfRule type="expression" dxfId="145" priority="2">
      <formula>$AQ11=3</formula>
    </cfRule>
  </conditionalFormatting>
  <conditionalFormatting sqref="AC11:AJ34">
    <cfRule type="expression" dxfId="144" priority="1">
      <formula>$AQ11=1</formula>
    </cfRule>
  </conditionalFormatting>
  <dataValidations count="2">
    <dataValidation type="list" allowBlank="1" showInputMessage="1" showErrorMessage="1" sqref="N11:O34" xr:uid="{0CD0FC3C-3980-48B4-A347-48FD546AB30E}">
      <formula1>INDIRECT(L11)</formula1>
    </dataValidation>
    <dataValidation type="list" allowBlank="1" showInputMessage="1" showErrorMessage="1" sqref="Y11:AB34" xr:uid="{F916686C-EDD6-4EB9-A2BD-0BF44BB89CC5}">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1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E69588-B6DE-4466-B5A7-4CEF05881292}">
  <sheetPr codeName="Sheet180"/>
  <dimension ref="B1:CH53"/>
  <sheetViews>
    <sheetView showGridLines="0" showZeros="0" view="pageBreakPreview" zoomScale="85" zoomScaleNormal="85" zoomScaleSheetLayoutView="85"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1" customWidth="1"/>
    <col min="43" max="86" width="4.125" style="172" customWidth="1"/>
    <col min="87" max="99" width="8" style="2" customWidth="1"/>
    <col min="100" max="110" width="9" style="2"/>
    <col min="111" max="111" width="14" style="2" bestFit="1" customWidth="1"/>
    <col min="112" max="16384" width="9" style="2"/>
  </cols>
  <sheetData>
    <row r="1" spans="2:86" ht="12" customHeight="1" x14ac:dyDescent="0.15">
      <c r="AU1" s="860" t="s">
        <v>909</v>
      </c>
      <c r="AV1" s="861" t="s">
        <v>910</v>
      </c>
      <c r="AW1" s="861"/>
      <c r="AX1" s="861"/>
      <c r="AY1" s="855" t="s">
        <v>911</v>
      </c>
      <c r="AZ1" s="855"/>
      <c r="BA1" s="855"/>
      <c r="BB1" s="855"/>
      <c r="BC1" s="855"/>
      <c r="BD1" s="855"/>
      <c r="BE1" s="855"/>
      <c r="BF1" s="855"/>
      <c r="BG1" s="855"/>
      <c r="BH1" s="855"/>
      <c r="BI1" s="855"/>
      <c r="BJ1" s="855"/>
      <c r="BK1" s="855" t="s">
        <v>912</v>
      </c>
      <c r="BL1" s="855"/>
      <c r="BM1" s="855"/>
      <c r="BN1" s="855"/>
      <c r="BO1" s="855"/>
      <c r="BP1" s="855"/>
      <c r="BQ1" s="855"/>
      <c r="BR1" s="855"/>
      <c r="BS1" s="855"/>
      <c r="BT1" s="855"/>
      <c r="BU1" s="855"/>
      <c r="BV1" s="855"/>
      <c r="BW1" s="857"/>
      <c r="BX1" s="857"/>
      <c r="BY1" s="857"/>
      <c r="BZ1" s="857"/>
      <c r="CA1" s="857"/>
      <c r="CB1" s="857"/>
      <c r="CC1" s="857"/>
      <c r="CD1" s="857"/>
      <c r="CE1" s="857"/>
      <c r="CF1" s="857"/>
      <c r="CG1" s="857"/>
      <c r="CH1" s="857"/>
    </row>
    <row r="2" spans="2:86" ht="8.25" customHeight="1" x14ac:dyDescent="0.15">
      <c r="AU2" s="860"/>
      <c r="AV2" s="861" t="s">
        <v>913</v>
      </c>
      <c r="AW2" s="862" t="s">
        <v>914</v>
      </c>
      <c r="AX2" s="862" t="s">
        <v>915</v>
      </c>
      <c r="AY2" s="855" t="s">
        <v>916</v>
      </c>
      <c r="AZ2" s="855"/>
      <c r="BA2" s="855"/>
      <c r="BB2" s="855"/>
      <c r="BC2" s="855"/>
      <c r="BD2" s="855"/>
      <c r="BE2" s="855"/>
      <c r="BF2" s="855"/>
      <c r="BG2" s="855"/>
      <c r="BH2" s="855"/>
      <c r="BI2" s="855"/>
      <c r="BJ2" s="855"/>
      <c r="BK2" s="855" t="s">
        <v>917</v>
      </c>
      <c r="BL2" s="855"/>
      <c r="BM2" s="855"/>
      <c r="BN2" s="855"/>
      <c r="BO2" s="855" t="s">
        <v>918</v>
      </c>
      <c r="BP2" s="855"/>
      <c r="BQ2" s="855"/>
      <c r="BR2" s="855"/>
      <c r="BS2" s="855"/>
      <c r="BT2" s="855"/>
      <c r="BU2" s="855"/>
      <c r="BV2" s="855"/>
      <c r="BW2" s="856"/>
      <c r="BX2" s="856"/>
      <c r="BY2" s="856"/>
      <c r="BZ2" s="856"/>
      <c r="CA2" s="857"/>
      <c r="CB2" s="857"/>
      <c r="CC2" s="857"/>
      <c r="CD2" s="857"/>
      <c r="CE2" s="857"/>
      <c r="CF2" s="857"/>
      <c r="CG2" s="857"/>
      <c r="CH2" s="857"/>
    </row>
    <row r="3" spans="2:86" ht="24.95" customHeight="1" x14ac:dyDescent="0.15">
      <c r="B3" s="568" t="s">
        <v>919</v>
      </c>
      <c r="C3" s="858"/>
      <c r="D3" s="858"/>
      <c r="E3" s="859"/>
      <c r="F3" s="859"/>
      <c r="G3" s="859"/>
      <c r="H3" s="859"/>
      <c r="I3" s="859"/>
      <c r="J3" s="859"/>
      <c r="K3" s="858"/>
      <c r="L3" s="858"/>
      <c r="M3" s="858"/>
      <c r="N3" s="858"/>
      <c r="O3" s="858"/>
      <c r="P3" s="858"/>
      <c r="Q3" s="858"/>
      <c r="R3" s="858"/>
      <c r="S3" s="858"/>
      <c r="T3" s="858"/>
      <c r="U3" s="858"/>
      <c r="V3" s="858"/>
      <c r="W3" s="858"/>
      <c r="X3" s="858"/>
      <c r="Y3" s="858"/>
      <c r="Z3" s="858"/>
      <c r="AA3" s="858"/>
      <c r="AB3" s="858"/>
      <c r="AC3" s="858"/>
      <c r="AD3" s="858"/>
      <c r="AE3" s="858"/>
      <c r="AF3" s="858"/>
      <c r="AG3" s="858"/>
      <c r="AH3" s="858"/>
      <c r="AI3" s="858"/>
      <c r="AJ3" s="858"/>
      <c r="AK3" s="858"/>
      <c r="AL3" s="858"/>
      <c r="AM3" s="858"/>
      <c r="AN3" s="858"/>
      <c r="AO3" s="858"/>
      <c r="AU3" s="860"/>
      <c r="AV3" s="861"/>
      <c r="AW3" s="862"/>
      <c r="AX3" s="862"/>
      <c r="AY3" s="855" t="s">
        <v>920</v>
      </c>
      <c r="AZ3" s="855"/>
      <c r="BA3" s="855"/>
      <c r="BB3" s="855"/>
      <c r="BC3" s="855" t="s">
        <v>921</v>
      </c>
      <c r="BD3" s="855"/>
      <c r="BE3" s="855"/>
      <c r="BF3" s="855"/>
      <c r="BG3" s="855" t="s">
        <v>922</v>
      </c>
      <c r="BH3" s="855"/>
      <c r="BI3" s="855"/>
      <c r="BJ3" s="855"/>
      <c r="BK3" s="855" t="s">
        <v>923</v>
      </c>
      <c r="BL3" s="855"/>
      <c r="BM3" s="855"/>
      <c r="BN3" s="855"/>
      <c r="BO3" s="855" t="s">
        <v>921</v>
      </c>
      <c r="BP3" s="855"/>
      <c r="BQ3" s="855"/>
      <c r="BR3" s="855"/>
      <c r="BS3" s="855" t="s">
        <v>922</v>
      </c>
      <c r="BT3" s="855"/>
      <c r="BU3" s="855"/>
      <c r="BV3" s="855"/>
      <c r="BW3" s="857"/>
      <c r="BX3" s="857"/>
      <c r="BY3" s="857"/>
      <c r="BZ3" s="857"/>
      <c r="CA3" s="857"/>
      <c r="CB3" s="857"/>
      <c r="CC3" s="857"/>
      <c r="CD3" s="857"/>
      <c r="CE3" s="857"/>
      <c r="CF3" s="857"/>
      <c r="CG3" s="857"/>
      <c r="CH3" s="857"/>
    </row>
    <row r="4" spans="2:86" ht="18" customHeight="1" x14ac:dyDescent="0.15">
      <c r="B4" s="401" t="s">
        <v>8</v>
      </c>
      <c r="C4" s="401"/>
      <c r="D4" s="401"/>
      <c r="E4" s="624" t="s">
        <v>542</v>
      </c>
      <c r="F4" s="625"/>
      <c r="G4" s="625"/>
      <c r="H4" s="625"/>
      <c r="I4" s="625"/>
      <c r="J4" s="626"/>
      <c r="K4" s="496" t="s">
        <v>9</v>
      </c>
      <c r="L4" s="496"/>
      <c r="M4" s="496"/>
      <c r="N4" s="648" t="s">
        <v>543</v>
      </c>
      <c r="O4" s="648"/>
      <c r="P4" s="648"/>
      <c r="Q4" s="648"/>
      <c r="R4" s="648"/>
      <c r="S4" s="648"/>
      <c r="T4" s="498" t="s">
        <v>924</v>
      </c>
      <c r="U4" s="499"/>
      <c r="V4" s="499"/>
      <c r="W4" s="499"/>
      <c r="X4" s="500"/>
      <c r="Y4" s="870" t="s">
        <v>545</v>
      </c>
      <c r="Z4" s="870"/>
      <c r="AA4" s="870"/>
      <c r="AB4" s="870"/>
      <c r="AC4" s="870"/>
      <c r="AD4" s="870"/>
      <c r="AE4" s="870"/>
      <c r="AF4" s="870"/>
      <c r="AG4" s="498" t="s">
        <v>546</v>
      </c>
      <c r="AH4" s="499"/>
      <c r="AI4" s="499"/>
      <c r="AJ4" s="500"/>
      <c r="AK4" s="863">
        <v>45621</v>
      </c>
      <c r="AL4" s="864"/>
      <c r="AM4" s="864"/>
      <c r="AN4" s="864"/>
      <c r="AO4" s="865"/>
      <c r="AU4" s="860"/>
      <c r="AV4" s="861"/>
      <c r="AW4" s="862"/>
      <c r="AX4" s="862"/>
      <c r="AY4" s="173" t="s">
        <v>925</v>
      </c>
      <c r="AZ4" s="173" t="s">
        <v>926</v>
      </c>
      <c r="BA4" s="173" t="s">
        <v>927</v>
      </c>
      <c r="BB4" s="173" t="s">
        <v>928</v>
      </c>
      <c r="BC4" s="173" t="s">
        <v>925</v>
      </c>
      <c r="BD4" s="173" t="s">
        <v>926</v>
      </c>
      <c r="BE4" s="173" t="s">
        <v>927</v>
      </c>
      <c r="BF4" s="173" t="s">
        <v>928</v>
      </c>
      <c r="BG4" s="173" t="s">
        <v>925</v>
      </c>
      <c r="BH4" s="173" t="s">
        <v>926</v>
      </c>
      <c r="BI4" s="173" t="s">
        <v>927</v>
      </c>
      <c r="BJ4" s="173" t="s">
        <v>928</v>
      </c>
      <c r="BK4" s="173" t="s">
        <v>925</v>
      </c>
      <c r="BL4" s="173" t="s">
        <v>926</v>
      </c>
      <c r="BM4" s="173" t="s">
        <v>927</v>
      </c>
      <c r="BN4" s="173" t="s">
        <v>928</v>
      </c>
      <c r="BO4" s="173" t="s">
        <v>925</v>
      </c>
      <c r="BP4" s="173" t="s">
        <v>926</v>
      </c>
      <c r="BQ4" s="173" t="s">
        <v>927</v>
      </c>
      <c r="BR4" s="173" t="s">
        <v>928</v>
      </c>
      <c r="BS4" s="173" t="s">
        <v>925</v>
      </c>
      <c r="BT4" s="173" t="s">
        <v>926</v>
      </c>
      <c r="BU4" s="173" t="s">
        <v>927</v>
      </c>
      <c r="BV4" s="173" t="s">
        <v>928</v>
      </c>
      <c r="BW4" s="5"/>
      <c r="BX4" s="5"/>
      <c r="BY4" s="5"/>
      <c r="BZ4" s="5"/>
      <c r="CA4" s="5"/>
      <c r="CB4" s="5"/>
      <c r="CC4" s="5"/>
      <c r="CD4" s="5"/>
      <c r="CE4" s="5"/>
      <c r="CF4" s="5"/>
      <c r="CG4" s="5"/>
      <c r="CH4" s="5"/>
    </row>
    <row r="5" spans="2:86" ht="18" customHeight="1" x14ac:dyDescent="0.15">
      <c r="B5" s="409" t="s">
        <v>0</v>
      </c>
      <c r="C5" s="409"/>
      <c r="D5" s="409"/>
      <c r="E5" s="634" t="s">
        <v>547</v>
      </c>
      <c r="F5" s="635"/>
      <c r="G5" s="635"/>
      <c r="H5" s="635"/>
      <c r="I5" s="635"/>
      <c r="J5" s="636"/>
      <c r="K5" s="528" t="s">
        <v>1</v>
      </c>
      <c r="L5" s="528"/>
      <c r="M5" s="528"/>
      <c r="N5" s="648" t="s">
        <v>548</v>
      </c>
      <c r="O5" s="648"/>
      <c r="P5" s="648"/>
      <c r="Q5" s="648"/>
      <c r="R5" s="648"/>
      <c r="S5" s="648"/>
      <c r="T5" s="501"/>
      <c r="U5" s="502"/>
      <c r="V5" s="502"/>
      <c r="W5" s="502"/>
      <c r="X5" s="503"/>
      <c r="Y5" s="869" t="s">
        <v>549</v>
      </c>
      <c r="Z5" s="869"/>
      <c r="AA5" s="869"/>
      <c r="AB5" s="869"/>
      <c r="AC5" s="869"/>
      <c r="AD5" s="869"/>
      <c r="AE5" s="869"/>
      <c r="AF5" s="869"/>
      <c r="AG5" s="632"/>
      <c r="AH5" s="650"/>
      <c r="AI5" s="650"/>
      <c r="AJ5" s="633"/>
      <c r="AK5" s="866"/>
      <c r="AL5" s="867"/>
      <c r="AM5" s="867"/>
      <c r="AN5" s="867"/>
      <c r="AO5" s="868"/>
      <c r="AU5" s="860"/>
      <c r="AV5" s="174" t="str">
        <f>N7</f>
        <v>S081</v>
      </c>
      <c r="AW5" s="175">
        <f>R7</f>
        <v>10.5</v>
      </c>
      <c r="AX5" s="176" t="str">
        <f>AM35</f>
        <v>Ⅰ</v>
      </c>
      <c r="AY5" s="176">
        <f>Y37</f>
        <v>0</v>
      </c>
      <c r="AZ5" s="176">
        <f t="shared" ref="AZ5:BJ5" si="0">Z37</f>
        <v>0</v>
      </c>
      <c r="BA5" s="176">
        <f t="shared" si="0"/>
        <v>0</v>
      </c>
      <c r="BB5" s="176">
        <f>AB37</f>
        <v>0</v>
      </c>
      <c r="BC5" s="176">
        <f t="shared" si="0"/>
        <v>0</v>
      </c>
      <c r="BD5" s="176">
        <f>AD37</f>
        <v>0</v>
      </c>
      <c r="BE5" s="176">
        <f>AE37</f>
        <v>0</v>
      </c>
      <c r="BF5" s="176">
        <f t="shared" si="0"/>
        <v>0</v>
      </c>
      <c r="BG5" s="176">
        <f t="shared" si="0"/>
        <v>0</v>
      </c>
      <c r="BH5" s="176">
        <f t="shared" si="0"/>
        <v>0</v>
      </c>
      <c r="BI5" s="176">
        <f>AI37</f>
        <v>0</v>
      </c>
      <c r="BJ5" s="176">
        <f t="shared" si="0"/>
        <v>0</v>
      </c>
      <c r="BK5" s="176" t="str">
        <f>IF(Y37&gt;0,R7,"")</f>
        <v/>
      </c>
      <c r="BL5" s="177" t="str">
        <f>IF(Y37&gt;0,"",IF(Z37&gt;0,R7,""))</f>
        <v/>
      </c>
      <c r="BM5" s="177" t="str">
        <f>IF(Y37+Z37&gt;0,"",IF(AA37&gt;0,R7,""))</f>
        <v/>
      </c>
      <c r="BN5" s="177" t="str">
        <f>IF(Y37+Z37+AA37&gt;0,"",IF(AB37&gt;0,R7,""))</f>
        <v/>
      </c>
      <c r="BO5" s="176">
        <f>AC35</f>
        <v>0</v>
      </c>
      <c r="BP5" s="176">
        <f t="shared" ref="BP5:BQ5" si="1">AD35</f>
        <v>0</v>
      </c>
      <c r="BQ5" s="176">
        <f t="shared" si="1"/>
        <v>0</v>
      </c>
      <c r="BR5" s="176">
        <f>AF35</f>
        <v>0</v>
      </c>
      <c r="BS5" s="176">
        <f>AG35</f>
        <v>0</v>
      </c>
      <c r="BT5" s="176">
        <f>AH35</f>
        <v>0</v>
      </c>
      <c r="BU5" s="176">
        <f>AI35</f>
        <v>0</v>
      </c>
      <c r="BV5" s="176">
        <f>AJ35</f>
        <v>0</v>
      </c>
      <c r="BW5" s="178"/>
      <c r="BX5" s="179"/>
      <c r="BY5" s="179"/>
      <c r="BZ5" s="179"/>
      <c r="CA5" s="180"/>
      <c r="CB5" s="180"/>
      <c r="CC5" s="180"/>
      <c r="CD5" s="180"/>
      <c r="CE5" s="180"/>
      <c r="CF5" s="180"/>
      <c r="CG5" s="180"/>
      <c r="CH5" s="180"/>
    </row>
    <row r="6" spans="2:86" ht="12" customHeight="1" x14ac:dyDescent="0.15">
      <c r="B6" s="871" t="s">
        <v>929</v>
      </c>
      <c r="C6" s="873"/>
      <c r="D6" s="874"/>
      <c r="E6" s="875"/>
      <c r="F6" s="875"/>
      <c r="G6" s="875"/>
      <c r="H6" s="875"/>
      <c r="I6" s="875"/>
      <c r="J6" s="876"/>
      <c r="K6" s="881" t="s">
        <v>930</v>
      </c>
      <c r="L6" s="882"/>
      <c r="M6" s="882"/>
      <c r="N6" s="882"/>
      <c r="O6" s="882"/>
      <c r="P6" s="882"/>
      <c r="Q6" s="882"/>
      <c r="R6" s="882"/>
      <c r="S6" s="882"/>
      <c r="T6" s="882"/>
      <c r="U6" s="882"/>
      <c r="V6" s="882"/>
      <c r="W6" s="882"/>
      <c r="X6" s="882"/>
      <c r="Y6" s="882"/>
      <c r="Z6" s="882"/>
      <c r="AA6" s="882"/>
      <c r="AB6" s="882"/>
      <c r="AC6" s="882"/>
      <c r="AD6" s="882"/>
      <c r="AE6" s="882"/>
      <c r="AF6" s="882"/>
      <c r="AG6" s="882"/>
      <c r="AH6" s="882"/>
      <c r="AI6" s="882"/>
      <c r="AJ6" s="882"/>
      <c r="AK6" s="882"/>
      <c r="AL6" s="882"/>
      <c r="AM6" s="882"/>
      <c r="AN6" s="882"/>
      <c r="AO6" s="883"/>
      <c r="AP6" s="2"/>
    </row>
    <row r="7" spans="2:86" ht="12" customHeight="1" x14ac:dyDescent="0.15">
      <c r="B7" s="872"/>
      <c r="C7" s="877"/>
      <c r="D7" s="875"/>
      <c r="E7" s="875"/>
      <c r="F7" s="875"/>
      <c r="G7" s="875"/>
      <c r="H7" s="875"/>
      <c r="I7" s="875"/>
      <c r="J7" s="876"/>
      <c r="K7" s="884" t="s">
        <v>931</v>
      </c>
      <c r="L7" s="885"/>
      <c r="M7" s="886"/>
      <c r="N7" s="887" t="s">
        <v>1006</v>
      </c>
      <c r="O7" s="888"/>
      <c r="P7" s="884" t="s">
        <v>932</v>
      </c>
      <c r="Q7" s="886"/>
      <c r="R7" s="889">
        <v>10.5</v>
      </c>
      <c r="S7" s="890"/>
      <c r="T7" s="891"/>
      <c r="U7" s="892" t="s">
        <v>933</v>
      </c>
      <c r="V7" s="893"/>
      <c r="W7" s="892" t="s">
        <v>934</v>
      </c>
      <c r="X7" s="893"/>
      <c r="Y7" s="886" t="s">
        <v>935</v>
      </c>
      <c r="Z7" s="898"/>
      <c r="AA7" s="898"/>
      <c r="AB7" s="898"/>
      <c r="AC7" s="892" t="s">
        <v>936</v>
      </c>
      <c r="AD7" s="899"/>
      <c r="AE7" s="899"/>
      <c r="AF7" s="899"/>
      <c r="AG7" s="899"/>
      <c r="AH7" s="899"/>
      <c r="AI7" s="899"/>
      <c r="AJ7" s="893"/>
      <c r="AK7" s="892" t="s">
        <v>937</v>
      </c>
      <c r="AL7" s="899"/>
      <c r="AM7" s="899"/>
      <c r="AN7" s="901"/>
      <c r="AO7" s="902"/>
      <c r="AP7" s="2"/>
      <c r="AW7" s="182"/>
    </row>
    <row r="8" spans="2:86" ht="12" customHeight="1" x14ac:dyDescent="0.15">
      <c r="B8" s="872"/>
      <c r="C8" s="877"/>
      <c r="D8" s="875"/>
      <c r="E8" s="875"/>
      <c r="F8" s="875"/>
      <c r="G8" s="875"/>
      <c r="H8" s="875"/>
      <c r="I8" s="875"/>
      <c r="J8" s="876"/>
      <c r="K8" s="898" t="s">
        <v>731</v>
      </c>
      <c r="L8" s="898" t="s">
        <v>560</v>
      </c>
      <c r="M8" s="898"/>
      <c r="N8" s="898" t="s">
        <v>561</v>
      </c>
      <c r="O8" s="898"/>
      <c r="P8" s="898" t="s">
        <v>938</v>
      </c>
      <c r="Q8" s="898"/>
      <c r="R8" s="898" t="s">
        <v>939</v>
      </c>
      <c r="S8" s="898"/>
      <c r="T8" s="898"/>
      <c r="U8" s="894"/>
      <c r="V8" s="895"/>
      <c r="W8" s="894"/>
      <c r="X8" s="895"/>
      <c r="Y8" s="886"/>
      <c r="Z8" s="898"/>
      <c r="AA8" s="898"/>
      <c r="AB8" s="898"/>
      <c r="AC8" s="896"/>
      <c r="AD8" s="900"/>
      <c r="AE8" s="900"/>
      <c r="AF8" s="900"/>
      <c r="AG8" s="900"/>
      <c r="AH8" s="900"/>
      <c r="AI8" s="900"/>
      <c r="AJ8" s="897"/>
      <c r="AK8" s="894"/>
      <c r="AL8" s="903"/>
      <c r="AM8" s="903"/>
      <c r="AN8" s="904"/>
      <c r="AO8" s="905"/>
      <c r="AP8" s="2"/>
    </row>
    <row r="9" spans="2:86" ht="12" customHeight="1" x14ac:dyDescent="0.15">
      <c r="B9" s="872"/>
      <c r="C9" s="877"/>
      <c r="D9" s="875"/>
      <c r="E9" s="875"/>
      <c r="F9" s="875"/>
      <c r="G9" s="875"/>
      <c r="H9" s="875"/>
      <c r="I9" s="875"/>
      <c r="J9" s="876"/>
      <c r="K9" s="898"/>
      <c r="L9" s="898"/>
      <c r="M9" s="898"/>
      <c r="N9" s="898"/>
      <c r="O9" s="898"/>
      <c r="P9" s="898"/>
      <c r="Q9" s="898"/>
      <c r="R9" s="898"/>
      <c r="S9" s="898"/>
      <c r="T9" s="898"/>
      <c r="U9" s="894"/>
      <c r="V9" s="895"/>
      <c r="W9" s="894"/>
      <c r="X9" s="895"/>
      <c r="Y9" s="886" t="s">
        <v>940</v>
      </c>
      <c r="Z9" s="898"/>
      <c r="AA9" s="898"/>
      <c r="AB9" s="898"/>
      <c r="AC9" s="898" t="s">
        <v>941</v>
      </c>
      <c r="AD9" s="898"/>
      <c r="AE9" s="898"/>
      <c r="AF9" s="898"/>
      <c r="AG9" s="898" t="s">
        <v>942</v>
      </c>
      <c r="AH9" s="898"/>
      <c r="AI9" s="898"/>
      <c r="AJ9" s="898"/>
      <c r="AK9" s="894"/>
      <c r="AL9" s="903"/>
      <c r="AM9" s="903"/>
      <c r="AN9" s="904"/>
      <c r="AO9" s="905"/>
      <c r="AP9" s="2"/>
    </row>
    <row r="10" spans="2:86" ht="12" customHeight="1" x14ac:dyDescent="0.15">
      <c r="B10" s="872"/>
      <c r="C10" s="877"/>
      <c r="D10" s="875"/>
      <c r="E10" s="875"/>
      <c r="F10" s="875"/>
      <c r="G10" s="875"/>
      <c r="H10" s="875"/>
      <c r="I10" s="875"/>
      <c r="J10" s="876"/>
      <c r="K10" s="898"/>
      <c r="L10" s="898"/>
      <c r="M10" s="898"/>
      <c r="N10" s="898"/>
      <c r="O10" s="898"/>
      <c r="P10" s="898"/>
      <c r="Q10" s="898"/>
      <c r="R10" s="898"/>
      <c r="S10" s="898"/>
      <c r="T10" s="898"/>
      <c r="U10" s="896"/>
      <c r="V10" s="897"/>
      <c r="W10" s="896"/>
      <c r="X10" s="897"/>
      <c r="Y10" s="183" t="s">
        <v>527</v>
      </c>
      <c r="Z10" s="184" t="s">
        <v>526</v>
      </c>
      <c r="AA10" s="184" t="s">
        <v>943</v>
      </c>
      <c r="AB10" s="184" t="s">
        <v>944</v>
      </c>
      <c r="AC10" s="184" t="s">
        <v>527</v>
      </c>
      <c r="AD10" s="184" t="s">
        <v>526</v>
      </c>
      <c r="AE10" s="184" t="s">
        <v>943</v>
      </c>
      <c r="AF10" s="184" t="s">
        <v>944</v>
      </c>
      <c r="AG10" s="184" t="s">
        <v>527</v>
      </c>
      <c r="AH10" s="184" t="s">
        <v>526</v>
      </c>
      <c r="AI10" s="184" t="s">
        <v>943</v>
      </c>
      <c r="AJ10" s="184" t="s">
        <v>944</v>
      </c>
      <c r="AK10" s="896"/>
      <c r="AL10" s="900"/>
      <c r="AM10" s="900"/>
      <c r="AN10" s="906"/>
      <c r="AO10" s="907"/>
      <c r="AP10" s="2"/>
    </row>
    <row r="11" spans="2:86" ht="12" customHeight="1" x14ac:dyDescent="0.15">
      <c r="B11" s="872"/>
      <c r="C11" s="877"/>
      <c r="D11" s="875"/>
      <c r="E11" s="875"/>
      <c r="F11" s="875"/>
      <c r="G11" s="875"/>
      <c r="H11" s="875"/>
      <c r="I11" s="875"/>
      <c r="J11" s="876"/>
      <c r="K11" s="185"/>
      <c r="L11" s="908"/>
      <c r="M11" s="910"/>
      <c r="N11" s="908"/>
      <c r="O11" s="910"/>
      <c r="P11" s="908"/>
      <c r="Q11" s="910"/>
      <c r="R11" s="606"/>
      <c r="S11" s="606"/>
      <c r="T11" s="606"/>
      <c r="U11" s="908"/>
      <c r="V11" s="910"/>
      <c r="W11" s="908"/>
      <c r="X11" s="910"/>
      <c r="Y11" s="186"/>
      <c r="Z11" s="187"/>
      <c r="AA11" s="187"/>
      <c r="AB11" s="187"/>
      <c r="AC11" s="188"/>
      <c r="AD11" s="188"/>
      <c r="AE11" s="188"/>
      <c r="AF11" s="188"/>
      <c r="AG11" s="188"/>
      <c r="AH11" s="188"/>
      <c r="AI11" s="188"/>
      <c r="AJ11" s="188"/>
      <c r="AK11" s="908"/>
      <c r="AL11" s="909"/>
      <c r="AM11" s="909"/>
      <c r="AN11" s="909"/>
      <c r="AO11" s="910"/>
      <c r="AP11" s="2"/>
      <c r="AQ11" s="189">
        <f>IF(P11="材質劣化",2,IF(P11="漏水",3,1))</f>
        <v>1</v>
      </c>
    </row>
    <row r="12" spans="2:86" ht="12" customHeight="1" x14ac:dyDescent="0.15">
      <c r="B12" s="872"/>
      <c r="C12" s="877"/>
      <c r="D12" s="875"/>
      <c r="E12" s="875"/>
      <c r="F12" s="875"/>
      <c r="G12" s="875"/>
      <c r="H12" s="875"/>
      <c r="I12" s="875"/>
      <c r="J12" s="876"/>
      <c r="K12" s="185"/>
      <c r="L12" s="908"/>
      <c r="M12" s="910"/>
      <c r="N12" s="908"/>
      <c r="O12" s="910"/>
      <c r="P12" s="908"/>
      <c r="Q12" s="910"/>
      <c r="R12" s="606"/>
      <c r="S12" s="606"/>
      <c r="T12" s="606"/>
      <c r="U12" s="908"/>
      <c r="V12" s="910"/>
      <c r="W12" s="908"/>
      <c r="X12" s="910"/>
      <c r="Y12" s="186"/>
      <c r="Z12" s="187"/>
      <c r="AA12" s="187"/>
      <c r="AB12" s="187"/>
      <c r="AC12" s="188"/>
      <c r="AD12" s="188"/>
      <c r="AE12" s="188"/>
      <c r="AF12" s="188"/>
      <c r="AG12" s="188"/>
      <c r="AH12" s="188"/>
      <c r="AI12" s="188"/>
      <c r="AJ12" s="188"/>
      <c r="AK12" s="908"/>
      <c r="AL12" s="909"/>
      <c r="AM12" s="909"/>
      <c r="AN12" s="909"/>
      <c r="AO12" s="910"/>
      <c r="AP12" s="2"/>
      <c r="AQ12" s="189">
        <f>IF(P12="材質劣化",2,IF(P12="漏水",3,1))</f>
        <v>1</v>
      </c>
    </row>
    <row r="13" spans="2:86" ht="12" customHeight="1" x14ac:dyDescent="0.15">
      <c r="B13" s="872"/>
      <c r="C13" s="877"/>
      <c r="D13" s="875"/>
      <c r="E13" s="875"/>
      <c r="F13" s="875"/>
      <c r="G13" s="875"/>
      <c r="H13" s="875"/>
      <c r="I13" s="875"/>
      <c r="J13" s="876"/>
      <c r="K13" s="185"/>
      <c r="L13" s="908"/>
      <c r="M13" s="910"/>
      <c r="N13" s="908"/>
      <c r="O13" s="910"/>
      <c r="P13" s="908"/>
      <c r="Q13" s="910"/>
      <c r="R13" s="604"/>
      <c r="S13" s="620"/>
      <c r="T13" s="605"/>
      <c r="U13" s="908"/>
      <c r="V13" s="910"/>
      <c r="W13" s="908"/>
      <c r="X13" s="910"/>
      <c r="Y13" s="186"/>
      <c r="Z13" s="187"/>
      <c r="AA13" s="187"/>
      <c r="AB13" s="187"/>
      <c r="AC13" s="188"/>
      <c r="AD13" s="188"/>
      <c r="AE13" s="188"/>
      <c r="AF13" s="188"/>
      <c r="AG13" s="188"/>
      <c r="AH13" s="188"/>
      <c r="AI13" s="188"/>
      <c r="AJ13" s="188"/>
      <c r="AK13" s="908"/>
      <c r="AL13" s="909"/>
      <c r="AM13" s="909"/>
      <c r="AN13" s="909"/>
      <c r="AO13" s="910"/>
      <c r="AP13" s="2"/>
      <c r="AQ13" s="189">
        <f t="shared" ref="AQ13:AQ34" si="2">IF(P13="材質劣化",2,IF(P13="漏水",3,1))</f>
        <v>1</v>
      </c>
    </row>
    <row r="14" spans="2:86" ht="12" customHeight="1" x14ac:dyDescent="0.15">
      <c r="B14" s="872"/>
      <c r="C14" s="877"/>
      <c r="D14" s="875"/>
      <c r="E14" s="875"/>
      <c r="F14" s="875"/>
      <c r="G14" s="875"/>
      <c r="H14" s="875"/>
      <c r="I14" s="875"/>
      <c r="J14" s="876"/>
      <c r="K14" s="185"/>
      <c r="L14" s="908"/>
      <c r="M14" s="910"/>
      <c r="N14" s="908"/>
      <c r="O14" s="910"/>
      <c r="P14" s="908"/>
      <c r="Q14" s="910"/>
      <c r="R14" s="604"/>
      <c r="S14" s="620"/>
      <c r="T14" s="605"/>
      <c r="U14" s="908"/>
      <c r="V14" s="910"/>
      <c r="W14" s="908"/>
      <c r="X14" s="910"/>
      <c r="Y14" s="186"/>
      <c r="Z14" s="187"/>
      <c r="AA14" s="187"/>
      <c r="AB14" s="187"/>
      <c r="AC14" s="188"/>
      <c r="AD14" s="188"/>
      <c r="AE14" s="188"/>
      <c r="AF14" s="188"/>
      <c r="AG14" s="188"/>
      <c r="AH14" s="188"/>
      <c r="AI14" s="188"/>
      <c r="AJ14" s="188"/>
      <c r="AK14" s="908"/>
      <c r="AL14" s="909"/>
      <c r="AM14" s="909"/>
      <c r="AN14" s="909"/>
      <c r="AO14" s="910"/>
      <c r="AP14" s="2"/>
      <c r="AQ14" s="189">
        <f t="shared" si="2"/>
        <v>1</v>
      </c>
    </row>
    <row r="15" spans="2:86" ht="12" customHeight="1" x14ac:dyDescent="0.15">
      <c r="B15" s="872"/>
      <c r="C15" s="877"/>
      <c r="D15" s="875"/>
      <c r="E15" s="875"/>
      <c r="F15" s="875"/>
      <c r="G15" s="875"/>
      <c r="H15" s="875"/>
      <c r="I15" s="875"/>
      <c r="J15" s="876"/>
      <c r="K15" s="185"/>
      <c r="L15" s="908"/>
      <c r="M15" s="910"/>
      <c r="N15" s="908"/>
      <c r="O15" s="910"/>
      <c r="P15" s="908"/>
      <c r="Q15" s="910"/>
      <c r="R15" s="604"/>
      <c r="S15" s="620"/>
      <c r="T15" s="605"/>
      <c r="U15" s="908"/>
      <c r="V15" s="910"/>
      <c r="W15" s="908"/>
      <c r="X15" s="910"/>
      <c r="Y15" s="186"/>
      <c r="Z15" s="187"/>
      <c r="AA15" s="187"/>
      <c r="AB15" s="187"/>
      <c r="AC15" s="188"/>
      <c r="AD15" s="188"/>
      <c r="AE15" s="188"/>
      <c r="AF15" s="188"/>
      <c r="AG15" s="188"/>
      <c r="AH15" s="188"/>
      <c r="AI15" s="188"/>
      <c r="AJ15" s="188"/>
      <c r="AK15" s="908"/>
      <c r="AL15" s="909"/>
      <c r="AM15" s="909"/>
      <c r="AN15" s="909"/>
      <c r="AO15" s="910"/>
      <c r="AP15" s="2"/>
      <c r="AQ15" s="189">
        <f t="shared" si="2"/>
        <v>1</v>
      </c>
    </row>
    <row r="16" spans="2:86" ht="12" customHeight="1" x14ac:dyDescent="0.15">
      <c r="B16" s="872"/>
      <c r="C16" s="877"/>
      <c r="D16" s="875"/>
      <c r="E16" s="875"/>
      <c r="F16" s="875"/>
      <c r="G16" s="875"/>
      <c r="H16" s="875"/>
      <c r="I16" s="875"/>
      <c r="J16" s="876"/>
      <c r="K16" s="185"/>
      <c r="L16" s="908"/>
      <c r="M16" s="910"/>
      <c r="N16" s="908"/>
      <c r="O16" s="910"/>
      <c r="P16" s="908"/>
      <c r="Q16" s="910"/>
      <c r="R16" s="604"/>
      <c r="S16" s="620"/>
      <c r="T16" s="605"/>
      <c r="U16" s="908"/>
      <c r="V16" s="910"/>
      <c r="W16" s="908"/>
      <c r="X16" s="910"/>
      <c r="Y16" s="186"/>
      <c r="Z16" s="187"/>
      <c r="AA16" s="187"/>
      <c r="AB16" s="187"/>
      <c r="AC16" s="188"/>
      <c r="AD16" s="188"/>
      <c r="AE16" s="188"/>
      <c r="AF16" s="188"/>
      <c r="AG16" s="188"/>
      <c r="AH16" s="188"/>
      <c r="AI16" s="188"/>
      <c r="AJ16" s="188"/>
      <c r="AK16" s="908"/>
      <c r="AL16" s="909"/>
      <c r="AM16" s="909"/>
      <c r="AN16" s="909"/>
      <c r="AO16" s="910"/>
      <c r="AP16" s="2"/>
      <c r="AQ16" s="189">
        <f t="shared" si="2"/>
        <v>1</v>
      </c>
    </row>
    <row r="17" spans="2:46" ht="12" customHeight="1" x14ac:dyDescent="0.15">
      <c r="B17" s="872"/>
      <c r="C17" s="877"/>
      <c r="D17" s="875"/>
      <c r="E17" s="875"/>
      <c r="F17" s="875"/>
      <c r="G17" s="875"/>
      <c r="H17" s="875"/>
      <c r="I17" s="875"/>
      <c r="J17" s="876"/>
      <c r="K17" s="185"/>
      <c r="L17" s="908"/>
      <c r="M17" s="910"/>
      <c r="N17" s="908"/>
      <c r="O17" s="910"/>
      <c r="P17" s="908"/>
      <c r="Q17" s="910"/>
      <c r="R17" s="604"/>
      <c r="S17" s="620"/>
      <c r="T17" s="605"/>
      <c r="U17" s="908"/>
      <c r="V17" s="910"/>
      <c r="W17" s="908"/>
      <c r="X17" s="910"/>
      <c r="Y17" s="186"/>
      <c r="Z17" s="187"/>
      <c r="AA17" s="187"/>
      <c r="AB17" s="187"/>
      <c r="AC17" s="188"/>
      <c r="AD17" s="188"/>
      <c r="AE17" s="188"/>
      <c r="AF17" s="188"/>
      <c r="AG17" s="188"/>
      <c r="AH17" s="188"/>
      <c r="AI17" s="188"/>
      <c r="AJ17" s="188"/>
      <c r="AK17" s="908"/>
      <c r="AL17" s="909"/>
      <c r="AM17" s="909"/>
      <c r="AN17" s="909"/>
      <c r="AO17" s="910"/>
      <c r="AP17" s="2"/>
      <c r="AQ17" s="189">
        <f t="shared" si="2"/>
        <v>1</v>
      </c>
    </row>
    <row r="18" spans="2:46" ht="12" customHeight="1" x14ac:dyDescent="0.15">
      <c r="B18" s="872"/>
      <c r="C18" s="877"/>
      <c r="D18" s="875"/>
      <c r="E18" s="875"/>
      <c r="F18" s="875"/>
      <c r="G18" s="875"/>
      <c r="H18" s="875"/>
      <c r="I18" s="875"/>
      <c r="J18" s="876"/>
      <c r="K18" s="185"/>
      <c r="L18" s="908"/>
      <c r="M18" s="910"/>
      <c r="N18" s="908"/>
      <c r="O18" s="910"/>
      <c r="P18" s="908"/>
      <c r="Q18" s="910"/>
      <c r="R18" s="604"/>
      <c r="S18" s="620"/>
      <c r="T18" s="605"/>
      <c r="U18" s="908"/>
      <c r="V18" s="910"/>
      <c r="W18" s="908"/>
      <c r="X18" s="910"/>
      <c r="Y18" s="186"/>
      <c r="Z18" s="187"/>
      <c r="AA18" s="187"/>
      <c r="AB18" s="187"/>
      <c r="AC18" s="188"/>
      <c r="AD18" s="188"/>
      <c r="AE18" s="188"/>
      <c r="AF18" s="188"/>
      <c r="AG18" s="188"/>
      <c r="AH18" s="188"/>
      <c r="AI18" s="188"/>
      <c r="AJ18" s="188"/>
      <c r="AK18" s="908"/>
      <c r="AL18" s="909"/>
      <c r="AM18" s="909"/>
      <c r="AN18" s="909"/>
      <c r="AO18" s="910"/>
      <c r="AP18" s="2"/>
      <c r="AQ18" s="189">
        <f t="shared" si="2"/>
        <v>1</v>
      </c>
    </row>
    <row r="19" spans="2:46" ht="12" customHeight="1" x14ac:dyDescent="0.15">
      <c r="B19" s="872"/>
      <c r="C19" s="877"/>
      <c r="D19" s="875"/>
      <c r="E19" s="875"/>
      <c r="F19" s="875"/>
      <c r="G19" s="875"/>
      <c r="H19" s="875"/>
      <c r="I19" s="875"/>
      <c r="J19" s="876"/>
      <c r="K19" s="185"/>
      <c r="L19" s="908"/>
      <c r="M19" s="910"/>
      <c r="N19" s="908"/>
      <c r="O19" s="910"/>
      <c r="P19" s="908"/>
      <c r="Q19" s="910"/>
      <c r="R19" s="604"/>
      <c r="S19" s="620"/>
      <c r="T19" s="605"/>
      <c r="U19" s="908"/>
      <c r="V19" s="910"/>
      <c r="W19" s="908"/>
      <c r="X19" s="910"/>
      <c r="Y19" s="186"/>
      <c r="Z19" s="187"/>
      <c r="AA19" s="187"/>
      <c r="AB19" s="187"/>
      <c r="AC19" s="188"/>
      <c r="AD19" s="188"/>
      <c r="AE19" s="188"/>
      <c r="AF19" s="188"/>
      <c r="AG19" s="188"/>
      <c r="AH19" s="188"/>
      <c r="AI19" s="188"/>
      <c r="AJ19" s="188"/>
      <c r="AK19" s="908"/>
      <c r="AL19" s="909"/>
      <c r="AM19" s="909"/>
      <c r="AN19" s="909"/>
      <c r="AO19" s="910"/>
      <c r="AP19" s="2"/>
      <c r="AQ19" s="189">
        <f t="shared" si="2"/>
        <v>1</v>
      </c>
    </row>
    <row r="20" spans="2:46" ht="12" customHeight="1" x14ac:dyDescent="0.15">
      <c r="B20" s="872"/>
      <c r="C20" s="877"/>
      <c r="D20" s="875"/>
      <c r="E20" s="875"/>
      <c r="F20" s="875"/>
      <c r="G20" s="875"/>
      <c r="H20" s="875"/>
      <c r="I20" s="875"/>
      <c r="J20" s="876"/>
      <c r="K20" s="185"/>
      <c r="L20" s="908"/>
      <c r="M20" s="910"/>
      <c r="N20" s="908"/>
      <c r="O20" s="910"/>
      <c r="P20" s="908"/>
      <c r="Q20" s="910"/>
      <c r="R20" s="604"/>
      <c r="S20" s="620"/>
      <c r="T20" s="605"/>
      <c r="U20" s="908"/>
      <c r="V20" s="910"/>
      <c r="W20" s="908"/>
      <c r="X20" s="910"/>
      <c r="Y20" s="186"/>
      <c r="Z20" s="187"/>
      <c r="AA20" s="187"/>
      <c r="AB20" s="187"/>
      <c r="AC20" s="188"/>
      <c r="AD20" s="188"/>
      <c r="AE20" s="188"/>
      <c r="AF20" s="188"/>
      <c r="AG20" s="188"/>
      <c r="AH20" s="188"/>
      <c r="AI20" s="188"/>
      <c r="AJ20" s="188"/>
      <c r="AK20" s="908"/>
      <c r="AL20" s="909"/>
      <c r="AM20" s="909"/>
      <c r="AN20" s="909"/>
      <c r="AO20" s="910"/>
      <c r="AP20" s="2"/>
      <c r="AQ20" s="189">
        <f t="shared" si="2"/>
        <v>1</v>
      </c>
    </row>
    <row r="21" spans="2:46" ht="12" customHeight="1" x14ac:dyDescent="0.15">
      <c r="B21" s="872"/>
      <c r="C21" s="877"/>
      <c r="D21" s="875"/>
      <c r="E21" s="875"/>
      <c r="F21" s="875"/>
      <c r="G21" s="875"/>
      <c r="H21" s="875"/>
      <c r="I21" s="875"/>
      <c r="J21" s="876"/>
      <c r="K21" s="185"/>
      <c r="L21" s="908"/>
      <c r="M21" s="910"/>
      <c r="N21" s="908"/>
      <c r="O21" s="910"/>
      <c r="P21" s="908"/>
      <c r="Q21" s="910"/>
      <c r="R21" s="604"/>
      <c r="S21" s="620"/>
      <c r="T21" s="605"/>
      <c r="U21" s="908"/>
      <c r="V21" s="910"/>
      <c r="W21" s="908"/>
      <c r="X21" s="910"/>
      <c r="Y21" s="186"/>
      <c r="Z21" s="187"/>
      <c r="AA21" s="187"/>
      <c r="AB21" s="187"/>
      <c r="AC21" s="188"/>
      <c r="AD21" s="188"/>
      <c r="AE21" s="188"/>
      <c r="AF21" s="188"/>
      <c r="AG21" s="188"/>
      <c r="AH21" s="188"/>
      <c r="AI21" s="188"/>
      <c r="AJ21" s="188"/>
      <c r="AK21" s="908"/>
      <c r="AL21" s="909"/>
      <c r="AM21" s="909"/>
      <c r="AN21" s="909"/>
      <c r="AO21" s="910"/>
      <c r="AP21" s="2"/>
      <c r="AQ21" s="189">
        <f>IF(P21="材質劣化",2,IF(P21="漏水",3,1))</f>
        <v>1</v>
      </c>
    </row>
    <row r="22" spans="2:46" ht="12" customHeight="1" x14ac:dyDescent="0.15">
      <c r="B22" s="872"/>
      <c r="C22" s="877"/>
      <c r="D22" s="875"/>
      <c r="E22" s="875"/>
      <c r="F22" s="875"/>
      <c r="G22" s="875"/>
      <c r="H22" s="875"/>
      <c r="I22" s="875"/>
      <c r="J22" s="876"/>
      <c r="K22" s="185"/>
      <c r="L22" s="908"/>
      <c r="M22" s="910"/>
      <c r="N22" s="908"/>
      <c r="O22" s="910"/>
      <c r="P22" s="908"/>
      <c r="Q22" s="910"/>
      <c r="R22" s="604"/>
      <c r="S22" s="620"/>
      <c r="T22" s="605"/>
      <c r="U22" s="908"/>
      <c r="V22" s="910"/>
      <c r="W22" s="908"/>
      <c r="X22" s="910"/>
      <c r="Y22" s="186"/>
      <c r="Z22" s="187"/>
      <c r="AA22" s="187"/>
      <c r="AB22" s="187"/>
      <c r="AC22" s="188"/>
      <c r="AD22" s="188"/>
      <c r="AE22" s="188"/>
      <c r="AF22" s="188"/>
      <c r="AG22" s="188"/>
      <c r="AH22" s="188"/>
      <c r="AI22" s="188"/>
      <c r="AJ22" s="188"/>
      <c r="AK22" s="908"/>
      <c r="AL22" s="909"/>
      <c r="AM22" s="909"/>
      <c r="AN22" s="909"/>
      <c r="AO22" s="910"/>
      <c r="AP22" s="2"/>
      <c r="AQ22" s="189">
        <f t="shared" si="2"/>
        <v>1</v>
      </c>
    </row>
    <row r="23" spans="2:46" ht="12" customHeight="1" x14ac:dyDescent="0.15">
      <c r="B23" s="872"/>
      <c r="C23" s="877"/>
      <c r="D23" s="875"/>
      <c r="E23" s="875"/>
      <c r="F23" s="875"/>
      <c r="G23" s="875"/>
      <c r="H23" s="875"/>
      <c r="I23" s="875"/>
      <c r="J23" s="876"/>
      <c r="K23" s="185"/>
      <c r="L23" s="908"/>
      <c r="M23" s="910"/>
      <c r="N23" s="908"/>
      <c r="O23" s="910"/>
      <c r="P23" s="908"/>
      <c r="Q23" s="910"/>
      <c r="R23" s="604"/>
      <c r="S23" s="620"/>
      <c r="T23" s="605"/>
      <c r="U23" s="908"/>
      <c r="V23" s="910"/>
      <c r="W23" s="908"/>
      <c r="X23" s="910"/>
      <c r="Y23" s="186"/>
      <c r="Z23" s="187"/>
      <c r="AA23" s="187"/>
      <c r="AB23" s="187"/>
      <c r="AC23" s="188"/>
      <c r="AD23" s="188"/>
      <c r="AE23" s="188"/>
      <c r="AF23" s="188"/>
      <c r="AG23" s="188"/>
      <c r="AH23" s="188"/>
      <c r="AI23" s="188"/>
      <c r="AJ23" s="188"/>
      <c r="AK23" s="908"/>
      <c r="AL23" s="909"/>
      <c r="AM23" s="909"/>
      <c r="AN23" s="909"/>
      <c r="AO23" s="910"/>
      <c r="AP23" s="2"/>
      <c r="AQ23" s="189">
        <f t="shared" si="2"/>
        <v>1</v>
      </c>
    </row>
    <row r="24" spans="2:46" ht="12" customHeight="1" x14ac:dyDescent="0.15">
      <c r="B24" s="872"/>
      <c r="C24" s="877"/>
      <c r="D24" s="875"/>
      <c r="E24" s="875"/>
      <c r="F24" s="875"/>
      <c r="G24" s="875"/>
      <c r="H24" s="875"/>
      <c r="I24" s="875"/>
      <c r="J24" s="876"/>
      <c r="K24" s="185"/>
      <c r="L24" s="908"/>
      <c r="M24" s="910"/>
      <c r="N24" s="908"/>
      <c r="O24" s="910"/>
      <c r="P24" s="908"/>
      <c r="Q24" s="910"/>
      <c r="R24" s="604"/>
      <c r="S24" s="620"/>
      <c r="T24" s="605"/>
      <c r="U24" s="908"/>
      <c r="V24" s="910"/>
      <c r="W24" s="908"/>
      <c r="X24" s="910"/>
      <c r="Y24" s="186"/>
      <c r="Z24" s="187"/>
      <c r="AA24" s="187"/>
      <c r="AB24" s="187"/>
      <c r="AC24" s="188"/>
      <c r="AD24" s="188"/>
      <c r="AE24" s="188"/>
      <c r="AF24" s="188"/>
      <c r="AG24" s="188"/>
      <c r="AH24" s="188"/>
      <c r="AI24" s="188"/>
      <c r="AJ24" s="188"/>
      <c r="AK24" s="908"/>
      <c r="AL24" s="909"/>
      <c r="AM24" s="909"/>
      <c r="AN24" s="909"/>
      <c r="AO24" s="910"/>
      <c r="AP24" s="2"/>
      <c r="AQ24" s="189">
        <f t="shared" si="2"/>
        <v>1</v>
      </c>
    </row>
    <row r="25" spans="2:46" ht="12" customHeight="1" x14ac:dyDescent="0.15">
      <c r="B25" s="872"/>
      <c r="C25" s="877"/>
      <c r="D25" s="875"/>
      <c r="E25" s="875"/>
      <c r="F25" s="875"/>
      <c r="G25" s="875"/>
      <c r="H25" s="875"/>
      <c r="I25" s="875"/>
      <c r="J25" s="876"/>
      <c r="K25" s="185"/>
      <c r="L25" s="908"/>
      <c r="M25" s="910"/>
      <c r="N25" s="908"/>
      <c r="O25" s="910"/>
      <c r="P25" s="908"/>
      <c r="Q25" s="910"/>
      <c r="R25" s="604"/>
      <c r="S25" s="620"/>
      <c r="T25" s="605"/>
      <c r="U25" s="908"/>
      <c r="V25" s="910"/>
      <c r="W25" s="908"/>
      <c r="X25" s="910"/>
      <c r="Y25" s="186"/>
      <c r="Z25" s="187"/>
      <c r="AA25" s="187"/>
      <c r="AB25" s="187"/>
      <c r="AC25" s="188"/>
      <c r="AD25" s="188"/>
      <c r="AE25" s="188"/>
      <c r="AF25" s="188"/>
      <c r="AG25" s="188"/>
      <c r="AH25" s="188"/>
      <c r="AI25" s="188"/>
      <c r="AJ25" s="188"/>
      <c r="AK25" s="908"/>
      <c r="AL25" s="909"/>
      <c r="AM25" s="909"/>
      <c r="AN25" s="909"/>
      <c r="AO25" s="910"/>
      <c r="AP25" s="2"/>
      <c r="AQ25" s="189">
        <f t="shared" si="2"/>
        <v>1</v>
      </c>
    </row>
    <row r="26" spans="2:46" ht="12" customHeight="1" x14ac:dyDescent="0.15">
      <c r="B26" s="872"/>
      <c r="C26" s="877"/>
      <c r="D26" s="875"/>
      <c r="E26" s="875"/>
      <c r="F26" s="875"/>
      <c r="G26" s="875"/>
      <c r="H26" s="875"/>
      <c r="I26" s="875"/>
      <c r="J26" s="876"/>
      <c r="K26" s="185"/>
      <c r="L26" s="908"/>
      <c r="M26" s="910"/>
      <c r="N26" s="908"/>
      <c r="O26" s="910"/>
      <c r="P26" s="908"/>
      <c r="Q26" s="910"/>
      <c r="R26" s="604"/>
      <c r="S26" s="620"/>
      <c r="T26" s="605"/>
      <c r="U26" s="908"/>
      <c r="V26" s="910"/>
      <c r="W26" s="908"/>
      <c r="X26" s="910"/>
      <c r="Y26" s="186"/>
      <c r="Z26" s="187"/>
      <c r="AA26" s="187"/>
      <c r="AB26" s="187"/>
      <c r="AC26" s="188"/>
      <c r="AD26" s="188"/>
      <c r="AE26" s="188"/>
      <c r="AF26" s="188"/>
      <c r="AG26" s="188"/>
      <c r="AH26" s="188"/>
      <c r="AI26" s="188"/>
      <c r="AJ26" s="188"/>
      <c r="AK26" s="908"/>
      <c r="AL26" s="909"/>
      <c r="AM26" s="909"/>
      <c r="AN26" s="909"/>
      <c r="AO26" s="910"/>
      <c r="AP26" s="2"/>
      <c r="AQ26" s="189">
        <f t="shared" si="2"/>
        <v>1</v>
      </c>
    </row>
    <row r="27" spans="2:46" ht="12" customHeight="1" x14ac:dyDescent="0.15">
      <c r="B27" s="872"/>
      <c r="C27" s="877"/>
      <c r="D27" s="875"/>
      <c r="E27" s="875"/>
      <c r="F27" s="875"/>
      <c r="G27" s="875"/>
      <c r="H27" s="875"/>
      <c r="I27" s="875"/>
      <c r="J27" s="876"/>
      <c r="K27" s="185"/>
      <c r="L27" s="908"/>
      <c r="M27" s="910"/>
      <c r="N27" s="908"/>
      <c r="O27" s="910"/>
      <c r="P27" s="908"/>
      <c r="Q27" s="910"/>
      <c r="R27" s="604"/>
      <c r="S27" s="620"/>
      <c r="T27" s="605"/>
      <c r="U27" s="908"/>
      <c r="V27" s="910"/>
      <c r="W27" s="908"/>
      <c r="X27" s="910"/>
      <c r="Y27" s="186"/>
      <c r="Z27" s="187"/>
      <c r="AA27" s="187"/>
      <c r="AB27" s="187"/>
      <c r="AC27" s="188"/>
      <c r="AD27" s="188"/>
      <c r="AE27" s="188"/>
      <c r="AF27" s="188"/>
      <c r="AG27" s="188"/>
      <c r="AH27" s="188"/>
      <c r="AI27" s="188"/>
      <c r="AJ27" s="188"/>
      <c r="AK27" s="908"/>
      <c r="AL27" s="909"/>
      <c r="AM27" s="909"/>
      <c r="AN27" s="909"/>
      <c r="AO27" s="910"/>
      <c r="AP27" s="2"/>
      <c r="AQ27" s="189">
        <f t="shared" si="2"/>
        <v>1</v>
      </c>
    </row>
    <row r="28" spans="2:46" ht="12" customHeight="1" x14ac:dyDescent="0.15">
      <c r="B28" s="872"/>
      <c r="C28" s="877"/>
      <c r="D28" s="875"/>
      <c r="E28" s="875"/>
      <c r="F28" s="875"/>
      <c r="G28" s="875"/>
      <c r="H28" s="875"/>
      <c r="I28" s="875"/>
      <c r="J28" s="876"/>
      <c r="K28" s="185"/>
      <c r="L28" s="908"/>
      <c r="M28" s="910"/>
      <c r="N28" s="908"/>
      <c r="O28" s="910"/>
      <c r="P28" s="908"/>
      <c r="Q28" s="910"/>
      <c r="R28" s="604"/>
      <c r="S28" s="620"/>
      <c r="T28" s="605"/>
      <c r="U28" s="908"/>
      <c r="V28" s="910"/>
      <c r="W28" s="908"/>
      <c r="X28" s="910"/>
      <c r="Y28" s="186"/>
      <c r="Z28" s="187"/>
      <c r="AA28" s="187"/>
      <c r="AB28" s="187"/>
      <c r="AC28" s="188"/>
      <c r="AD28" s="188"/>
      <c r="AE28" s="188"/>
      <c r="AF28" s="188"/>
      <c r="AG28" s="188"/>
      <c r="AH28" s="188"/>
      <c r="AI28" s="188"/>
      <c r="AJ28" s="188"/>
      <c r="AK28" s="908"/>
      <c r="AL28" s="909"/>
      <c r="AM28" s="909"/>
      <c r="AN28" s="909"/>
      <c r="AO28" s="910"/>
      <c r="AP28" s="2"/>
      <c r="AQ28" s="189">
        <f t="shared" si="2"/>
        <v>1</v>
      </c>
    </row>
    <row r="29" spans="2:46" ht="12" customHeight="1" x14ac:dyDescent="0.15">
      <c r="B29" s="872"/>
      <c r="C29" s="877"/>
      <c r="D29" s="875"/>
      <c r="E29" s="875"/>
      <c r="F29" s="875"/>
      <c r="G29" s="875"/>
      <c r="H29" s="875"/>
      <c r="I29" s="875"/>
      <c r="J29" s="876"/>
      <c r="K29" s="185"/>
      <c r="L29" s="908"/>
      <c r="M29" s="910"/>
      <c r="N29" s="908"/>
      <c r="O29" s="910"/>
      <c r="P29" s="908"/>
      <c r="Q29" s="910"/>
      <c r="R29" s="604"/>
      <c r="S29" s="620"/>
      <c r="T29" s="605"/>
      <c r="U29" s="908"/>
      <c r="V29" s="910"/>
      <c r="W29" s="908"/>
      <c r="X29" s="910"/>
      <c r="Y29" s="186"/>
      <c r="Z29" s="187"/>
      <c r="AA29" s="187"/>
      <c r="AB29" s="187"/>
      <c r="AC29" s="188"/>
      <c r="AD29" s="188"/>
      <c r="AE29" s="188"/>
      <c r="AF29" s="188"/>
      <c r="AG29" s="188"/>
      <c r="AH29" s="188"/>
      <c r="AI29" s="188"/>
      <c r="AJ29" s="188"/>
      <c r="AK29" s="908"/>
      <c r="AL29" s="909"/>
      <c r="AM29" s="909"/>
      <c r="AN29" s="909"/>
      <c r="AO29" s="910"/>
      <c r="AP29" s="2"/>
      <c r="AQ29" s="189">
        <f t="shared" si="2"/>
        <v>1</v>
      </c>
    </row>
    <row r="30" spans="2:46" ht="12" customHeight="1" x14ac:dyDescent="0.15">
      <c r="B30" s="872"/>
      <c r="C30" s="877"/>
      <c r="D30" s="875"/>
      <c r="E30" s="875"/>
      <c r="F30" s="875"/>
      <c r="G30" s="875"/>
      <c r="H30" s="875"/>
      <c r="I30" s="875"/>
      <c r="J30" s="876"/>
      <c r="K30" s="185"/>
      <c r="L30" s="908"/>
      <c r="M30" s="910"/>
      <c r="N30" s="908"/>
      <c r="O30" s="910"/>
      <c r="P30" s="908"/>
      <c r="Q30" s="910"/>
      <c r="R30" s="604"/>
      <c r="S30" s="620"/>
      <c r="T30" s="605"/>
      <c r="U30" s="908"/>
      <c r="V30" s="910"/>
      <c r="W30" s="908"/>
      <c r="X30" s="910"/>
      <c r="Y30" s="186"/>
      <c r="Z30" s="187"/>
      <c r="AA30" s="187"/>
      <c r="AB30" s="187"/>
      <c r="AC30" s="188"/>
      <c r="AD30" s="188"/>
      <c r="AE30" s="188"/>
      <c r="AF30" s="188"/>
      <c r="AG30" s="188"/>
      <c r="AH30" s="188"/>
      <c r="AI30" s="188"/>
      <c r="AJ30" s="188"/>
      <c r="AK30" s="908"/>
      <c r="AL30" s="909"/>
      <c r="AM30" s="909"/>
      <c r="AN30" s="909"/>
      <c r="AO30" s="910"/>
      <c r="AP30" s="2"/>
      <c r="AQ30" s="189">
        <f t="shared" si="2"/>
        <v>1</v>
      </c>
    </row>
    <row r="31" spans="2:46" ht="12" customHeight="1" x14ac:dyDescent="0.15">
      <c r="B31" s="872"/>
      <c r="C31" s="877"/>
      <c r="D31" s="875"/>
      <c r="E31" s="875"/>
      <c r="F31" s="875"/>
      <c r="G31" s="875"/>
      <c r="H31" s="875"/>
      <c r="I31" s="875"/>
      <c r="J31" s="876"/>
      <c r="K31" s="185"/>
      <c r="L31" s="908"/>
      <c r="M31" s="910"/>
      <c r="N31" s="908"/>
      <c r="O31" s="910"/>
      <c r="P31" s="908"/>
      <c r="Q31" s="910"/>
      <c r="R31" s="604"/>
      <c r="S31" s="620"/>
      <c r="T31" s="605"/>
      <c r="U31" s="908"/>
      <c r="V31" s="910"/>
      <c r="W31" s="908"/>
      <c r="X31" s="910"/>
      <c r="Y31" s="186"/>
      <c r="Z31" s="187"/>
      <c r="AA31" s="187"/>
      <c r="AB31" s="187"/>
      <c r="AC31" s="188"/>
      <c r="AD31" s="188"/>
      <c r="AE31" s="188"/>
      <c r="AF31" s="188"/>
      <c r="AG31" s="188"/>
      <c r="AH31" s="188"/>
      <c r="AI31" s="188"/>
      <c r="AJ31" s="188"/>
      <c r="AK31" s="908"/>
      <c r="AL31" s="909"/>
      <c r="AM31" s="909"/>
      <c r="AN31" s="909"/>
      <c r="AO31" s="910"/>
      <c r="AP31" s="2"/>
      <c r="AQ31" s="189">
        <f t="shared" si="2"/>
        <v>1</v>
      </c>
    </row>
    <row r="32" spans="2:46" ht="12" customHeight="1" x14ac:dyDescent="0.15">
      <c r="B32" s="872"/>
      <c r="C32" s="877"/>
      <c r="D32" s="875"/>
      <c r="E32" s="875"/>
      <c r="F32" s="875"/>
      <c r="G32" s="875"/>
      <c r="H32" s="875"/>
      <c r="I32" s="875"/>
      <c r="J32" s="876"/>
      <c r="K32" s="185"/>
      <c r="L32" s="908"/>
      <c r="M32" s="910"/>
      <c r="N32" s="908"/>
      <c r="O32" s="910"/>
      <c r="P32" s="908"/>
      <c r="Q32" s="910"/>
      <c r="R32" s="604"/>
      <c r="S32" s="620"/>
      <c r="T32" s="605"/>
      <c r="U32" s="908"/>
      <c r="V32" s="910"/>
      <c r="W32" s="908"/>
      <c r="X32" s="910"/>
      <c r="Y32" s="186"/>
      <c r="Z32" s="187"/>
      <c r="AA32" s="187"/>
      <c r="AB32" s="187"/>
      <c r="AC32" s="188"/>
      <c r="AD32" s="188"/>
      <c r="AE32" s="188"/>
      <c r="AF32" s="188"/>
      <c r="AG32" s="188"/>
      <c r="AH32" s="188"/>
      <c r="AI32" s="188"/>
      <c r="AJ32" s="188"/>
      <c r="AK32" s="908"/>
      <c r="AL32" s="909"/>
      <c r="AM32" s="909"/>
      <c r="AN32" s="909"/>
      <c r="AO32" s="910"/>
      <c r="AP32" s="2"/>
      <c r="AQ32" s="189">
        <f t="shared" si="2"/>
        <v>1</v>
      </c>
      <c r="AS32" s="856"/>
      <c r="AT32" s="856"/>
    </row>
    <row r="33" spans="2:86" ht="12" customHeight="1" x14ac:dyDescent="0.15">
      <c r="B33" s="872"/>
      <c r="C33" s="877"/>
      <c r="D33" s="875"/>
      <c r="E33" s="875"/>
      <c r="F33" s="875"/>
      <c r="G33" s="875"/>
      <c r="H33" s="875"/>
      <c r="I33" s="875"/>
      <c r="J33" s="876"/>
      <c r="K33" s="185"/>
      <c r="L33" s="908"/>
      <c r="M33" s="910"/>
      <c r="N33" s="908"/>
      <c r="O33" s="910"/>
      <c r="P33" s="908"/>
      <c r="Q33" s="910"/>
      <c r="R33" s="604"/>
      <c r="S33" s="620"/>
      <c r="T33" s="605"/>
      <c r="U33" s="908"/>
      <c r="V33" s="910"/>
      <c r="W33" s="908"/>
      <c r="X33" s="910"/>
      <c r="Y33" s="186"/>
      <c r="Z33" s="187"/>
      <c r="AA33" s="187"/>
      <c r="AB33" s="187"/>
      <c r="AC33" s="188"/>
      <c r="AD33" s="188"/>
      <c r="AE33" s="188"/>
      <c r="AF33" s="188"/>
      <c r="AG33" s="188"/>
      <c r="AH33" s="188"/>
      <c r="AI33" s="188"/>
      <c r="AJ33" s="188"/>
      <c r="AK33" s="908"/>
      <c r="AL33" s="909"/>
      <c r="AM33" s="909"/>
      <c r="AN33" s="909"/>
      <c r="AO33" s="910"/>
      <c r="AP33" s="2"/>
      <c r="AQ33" s="189">
        <f t="shared" si="2"/>
        <v>1</v>
      </c>
      <c r="AS33" s="911"/>
      <c r="AT33" s="911"/>
    </row>
    <row r="34" spans="2:86" ht="12" customHeight="1" x14ac:dyDescent="0.15">
      <c r="B34" s="872"/>
      <c r="C34" s="877"/>
      <c r="D34" s="875"/>
      <c r="E34" s="875"/>
      <c r="F34" s="875"/>
      <c r="G34" s="875"/>
      <c r="H34" s="875"/>
      <c r="I34" s="875"/>
      <c r="J34" s="876"/>
      <c r="K34" s="185"/>
      <c r="L34" s="908"/>
      <c r="M34" s="910"/>
      <c r="N34" s="908"/>
      <c r="O34" s="910"/>
      <c r="P34" s="908"/>
      <c r="Q34" s="910"/>
      <c r="R34" s="604"/>
      <c r="S34" s="620"/>
      <c r="T34" s="605"/>
      <c r="U34" s="908"/>
      <c r="V34" s="910"/>
      <c r="W34" s="908"/>
      <c r="X34" s="910"/>
      <c r="Y34" s="186"/>
      <c r="Z34" s="187"/>
      <c r="AA34" s="187"/>
      <c r="AB34" s="187"/>
      <c r="AC34" s="188"/>
      <c r="AD34" s="188"/>
      <c r="AE34" s="188"/>
      <c r="AF34" s="188"/>
      <c r="AG34" s="188"/>
      <c r="AH34" s="188"/>
      <c r="AI34" s="188"/>
      <c r="AJ34" s="188"/>
      <c r="AK34" s="908"/>
      <c r="AL34" s="909"/>
      <c r="AM34" s="909"/>
      <c r="AN34" s="909"/>
      <c r="AO34" s="910"/>
      <c r="AP34" s="2"/>
      <c r="AQ34" s="189">
        <f t="shared" si="2"/>
        <v>1</v>
      </c>
      <c r="AS34" s="912"/>
      <c r="AT34" s="912"/>
    </row>
    <row r="35" spans="2:86" ht="12" customHeight="1" x14ac:dyDescent="0.15">
      <c r="B35" s="872"/>
      <c r="C35" s="877"/>
      <c r="D35" s="875"/>
      <c r="E35" s="875"/>
      <c r="F35" s="875"/>
      <c r="G35" s="875"/>
      <c r="H35" s="875"/>
      <c r="I35" s="875"/>
      <c r="J35" s="876"/>
      <c r="K35" s="913" t="s">
        <v>945</v>
      </c>
      <c r="L35" s="898" t="s">
        <v>946</v>
      </c>
      <c r="M35" s="898"/>
      <c r="N35" s="898"/>
      <c r="O35" s="898"/>
      <c r="P35" s="898"/>
      <c r="Q35" s="898"/>
      <c r="R35" s="898"/>
      <c r="S35" s="898"/>
      <c r="T35" s="898"/>
      <c r="U35" s="898"/>
      <c r="V35" s="898"/>
      <c r="W35" s="898"/>
      <c r="X35" s="898"/>
      <c r="Y35" s="884" t="s">
        <v>947</v>
      </c>
      <c r="Z35" s="885"/>
      <c r="AA35" s="885"/>
      <c r="AB35" s="886"/>
      <c r="AC35" s="190">
        <f t="shared" ref="AC35:AJ35" si="3">SUM(AC11:AC34)</f>
        <v>0</v>
      </c>
      <c r="AD35" s="190">
        <f t="shared" si="3"/>
        <v>0</v>
      </c>
      <c r="AE35" s="190">
        <f>SUM(AE11:AE34)</f>
        <v>0</v>
      </c>
      <c r="AF35" s="190">
        <f t="shared" si="3"/>
        <v>0</v>
      </c>
      <c r="AG35" s="190">
        <f t="shared" si="3"/>
        <v>0</v>
      </c>
      <c r="AH35" s="190">
        <f t="shared" si="3"/>
        <v>0</v>
      </c>
      <c r="AI35" s="190">
        <f t="shared" si="3"/>
        <v>0</v>
      </c>
      <c r="AJ35" s="191">
        <f t="shared" si="3"/>
        <v>0</v>
      </c>
      <c r="AK35" s="898" t="s">
        <v>948</v>
      </c>
      <c r="AL35" s="898"/>
      <c r="AM35" s="915" t="s">
        <v>607</v>
      </c>
      <c r="AN35" s="915"/>
      <c r="AO35" s="915"/>
      <c r="AP35" s="2"/>
    </row>
    <row r="36" spans="2:86" ht="12" customHeight="1" x14ac:dyDescent="0.15">
      <c r="B36" s="872"/>
      <c r="C36" s="877"/>
      <c r="D36" s="875"/>
      <c r="E36" s="875"/>
      <c r="F36" s="875"/>
      <c r="G36" s="875"/>
      <c r="H36" s="875"/>
      <c r="I36" s="875"/>
      <c r="J36" s="876"/>
      <c r="K36" s="914"/>
      <c r="L36" s="892" t="s">
        <v>950</v>
      </c>
      <c r="M36" s="899"/>
      <c r="N36" s="893"/>
      <c r="O36" s="892" t="s">
        <v>951</v>
      </c>
      <c r="P36" s="899"/>
      <c r="Q36" s="899"/>
      <c r="R36" s="899"/>
      <c r="S36" s="899"/>
      <c r="T36" s="899"/>
      <c r="U36" s="899"/>
      <c r="V36" s="899"/>
      <c r="W36" s="899"/>
      <c r="X36" s="893"/>
      <c r="Y36" s="183" t="s">
        <v>527</v>
      </c>
      <c r="Z36" s="184" t="s">
        <v>526</v>
      </c>
      <c r="AA36" s="184" t="s">
        <v>943</v>
      </c>
      <c r="AB36" s="184" t="s">
        <v>944</v>
      </c>
      <c r="AC36" s="184" t="s">
        <v>527</v>
      </c>
      <c r="AD36" s="184" t="s">
        <v>526</v>
      </c>
      <c r="AE36" s="184" t="s">
        <v>943</v>
      </c>
      <c r="AF36" s="184" t="s">
        <v>944</v>
      </c>
      <c r="AG36" s="184" t="s">
        <v>527</v>
      </c>
      <c r="AH36" s="184" t="s">
        <v>526</v>
      </c>
      <c r="AI36" s="184" t="s">
        <v>943</v>
      </c>
      <c r="AJ36" s="192" t="s">
        <v>944</v>
      </c>
      <c r="AK36" s="898"/>
      <c r="AL36" s="898"/>
      <c r="AM36" s="915"/>
      <c r="AN36" s="915"/>
      <c r="AO36" s="915"/>
      <c r="AP36" s="2"/>
    </row>
    <row r="37" spans="2:86" ht="14.25" customHeight="1" x14ac:dyDescent="0.15">
      <c r="B37" s="872"/>
      <c r="C37" s="877"/>
      <c r="D37" s="875"/>
      <c r="E37" s="875"/>
      <c r="F37" s="875"/>
      <c r="G37" s="875"/>
      <c r="H37" s="875"/>
      <c r="I37" s="875"/>
      <c r="J37" s="876"/>
      <c r="K37" s="914"/>
      <c r="L37" s="894"/>
      <c r="M37" s="903"/>
      <c r="N37" s="895"/>
      <c r="O37" s="894"/>
      <c r="P37" s="903"/>
      <c r="Q37" s="903"/>
      <c r="R37" s="903"/>
      <c r="S37" s="903"/>
      <c r="T37" s="903"/>
      <c r="U37" s="903"/>
      <c r="V37" s="903"/>
      <c r="W37" s="903"/>
      <c r="X37" s="895"/>
      <c r="Y37" s="916">
        <f>COUNTIF(Y11:Y34,"〇")</f>
        <v>0</v>
      </c>
      <c r="Z37" s="916">
        <f>COUNTIF(Z11:Z34,"〇")</f>
        <v>0</v>
      </c>
      <c r="AA37" s="916">
        <f>COUNTIF(AA11:AA34,"〇")</f>
        <v>0</v>
      </c>
      <c r="AB37" s="916">
        <f>COUNTIF(AB11:AB34,"〇")</f>
        <v>0</v>
      </c>
      <c r="AC37" s="916">
        <f>COUNTA(AC11:AC34)</f>
        <v>0</v>
      </c>
      <c r="AD37" s="916">
        <f t="shared" ref="AD37:AI37" si="4">COUNTA(AD11:AD34)</f>
        <v>0</v>
      </c>
      <c r="AE37" s="916">
        <f t="shared" si="4"/>
        <v>0</v>
      </c>
      <c r="AF37" s="916">
        <f t="shared" si="4"/>
        <v>0</v>
      </c>
      <c r="AG37" s="916">
        <f t="shared" si="4"/>
        <v>0</v>
      </c>
      <c r="AH37" s="916">
        <f t="shared" si="4"/>
        <v>0</v>
      </c>
      <c r="AI37" s="916">
        <f t="shared" si="4"/>
        <v>0</v>
      </c>
      <c r="AJ37" s="916">
        <f>COUNTA(AJ11:AJ34)</f>
        <v>0</v>
      </c>
      <c r="AK37" s="898"/>
      <c r="AL37" s="898"/>
      <c r="AM37" s="915"/>
      <c r="AN37" s="915"/>
      <c r="AO37" s="915"/>
      <c r="AP37" s="2"/>
    </row>
    <row r="38" spans="2:86" ht="14.25" customHeight="1" x14ac:dyDescent="0.15">
      <c r="B38" s="872"/>
      <c r="C38" s="877"/>
      <c r="D38" s="875"/>
      <c r="E38" s="875"/>
      <c r="F38" s="875"/>
      <c r="G38" s="875"/>
      <c r="H38" s="875"/>
      <c r="I38" s="875"/>
      <c r="J38" s="876"/>
      <c r="K38" s="914"/>
      <c r="L38" s="896"/>
      <c r="M38" s="900"/>
      <c r="N38" s="897"/>
      <c r="O38" s="896"/>
      <c r="P38" s="900"/>
      <c r="Q38" s="900"/>
      <c r="R38" s="900"/>
      <c r="S38" s="900"/>
      <c r="T38" s="900"/>
      <c r="U38" s="900"/>
      <c r="V38" s="900"/>
      <c r="W38" s="900"/>
      <c r="X38" s="897"/>
      <c r="Y38" s="916"/>
      <c r="Z38" s="916"/>
      <c r="AA38" s="916"/>
      <c r="AB38" s="916"/>
      <c r="AC38" s="916"/>
      <c r="AD38" s="916"/>
      <c r="AE38" s="916"/>
      <c r="AF38" s="916"/>
      <c r="AG38" s="916"/>
      <c r="AH38" s="916"/>
      <c r="AI38" s="916"/>
      <c r="AJ38" s="916"/>
      <c r="AK38" s="898"/>
      <c r="AL38" s="898"/>
      <c r="AM38" s="915"/>
      <c r="AN38" s="915"/>
      <c r="AO38" s="915"/>
      <c r="AP38" s="2"/>
    </row>
    <row r="39" spans="2:86" ht="12" customHeight="1" x14ac:dyDescent="0.15">
      <c r="B39" s="872"/>
      <c r="C39" s="877"/>
      <c r="D39" s="875"/>
      <c r="E39" s="875"/>
      <c r="F39" s="875"/>
      <c r="G39" s="875"/>
      <c r="H39" s="875"/>
      <c r="I39" s="875"/>
      <c r="J39" s="875"/>
      <c r="K39" s="924" t="s">
        <v>952</v>
      </c>
      <c r="L39" s="926"/>
      <c r="M39" s="926"/>
      <c r="N39" s="926"/>
      <c r="O39" s="926"/>
      <c r="P39" s="926"/>
      <c r="Q39" s="926"/>
      <c r="R39" s="926"/>
      <c r="S39" s="926"/>
      <c r="T39" s="926"/>
      <c r="U39" s="926"/>
      <c r="V39" s="926"/>
      <c r="W39" s="926"/>
      <c r="X39" s="926"/>
      <c r="Y39" s="926"/>
      <c r="Z39" s="926"/>
      <c r="AA39" s="926"/>
      <c r="AB39" s="926"/>
      <c r="AC39" s="926"/>
      <c r="AD39" s="926"/>
      <c r="AE39" s="926"/>
      <c r="AF39" s="926"/>
      <c r="AG39" s="926"/>
      <c r="AH39" s="926"/>
      <c r="AI39" s="926"/>
      <c r="AJ39" s="926"/>
      <c r="AK39" s="927"/>
      <c r="AL39" s="927"/>
      <c r="AM39" s="927"/>
      <c r="AN39" s="927"/>
      <c r="AO39" s="928"/>
      <c r="AP39" s="2"/>
    </row>
    <row r="40" spans="2:86" ht="12" customHeight="1" x14ac:dyDescent="0.15">
      <c r="B40" s="872"/>
      <c r="C40" s="877"/>
      <c r="D40" s="875"/>
      <c r="E40" s="875"/>
      <c r="F40" s="875"/>
      <c r="G40" s="875"/>
      <c r="H40" s="875"/>
      <c r="I40" s="875"/>
      <c r="J40" s="875"/>
      <c r="K40" s="925"/>
      <c r="L40" s="927"/>
      <c r="M40" s="927"/>
      <c r="N40" s="927"/>
      <c r="O40" s="927"/>
      <c r="P40" s="927"/>
      <c r="Q40" s="927"/>
      <c r="R40" s="927"/>
      <c r="S40" s="927"/>
      <c r="T40" s="927"/>
      <c r="U40" s="927"/>
      <c r="V40" s="927"/>
      <c r="W40" s="927"/>
      <c r="X40" s="927"/>
      <c r="Y40" s="927"/>
      <c r="Z40" s="927"/>
      <c r="AA40" s="927"/>
      <c r="AB40" s="927"/>
      <c r="AC40" s="927"/>
      <c r="AD40" s="927"/>
      <c r="AE40" s="927"/>
      <c r="AF40" s="927"/>
      <c r="AG40" s="927"/>
      <c r="AH40" s="927"/>
      <c r="AI40" s="927"/>
      <c r="AJ40" s="927"/>
      <c r="AK40" s="927"/>
      <c r="AL40" s="927"/>
      <c r="AM40" s="927"/>
      <c r="AN40" s="927"/>
      <c r="AO40" s="928"/>
      <c r="AP40" s="2"/>
    </row>
    <row r="41" spans="2:86" ht="12" customHeight="1" x14ac:dyDescent="0.15">
      <c r="B41" s="872"/>
      <c r="C41" s="877"/>
      <c r="D41" s="875"/>
      <c r="E41" s="875"/>
      <c r="F41" s="875"/>
      <c r="G41" s="875"/>
      <c r="H41" s="875"/>
      <c r="I41" s="875"/>
      <c r="J41" s="875"/>
      <c r="K41" s="925"/>
      <c r="L41" s="927"/>
      <c r="M41" s="927"/>
      <c r="N41" s="927"/>
      <c r="O41" s="927"/>
      <c r="P41" s="927"/>
      <c r="Q41" s="927"/>
      <c r="R41" s="927"/>
      <c r="S41" s="927"/>
      <c r="T41" s="927"/>
      <c r="U41" s="927"/>
      <c r="V41" s="927"/>
      <c r="W41" s="927"/>
      <c r="X41" s="927"/>
      <c r="Y41" s="927"/>
      <c r="Z41" s="927"/>
      <c r="AA41" s="927"/>
      <c r="AB41" s="927"/>
      <c r="AC41" s="927"/>
      <c r="AD41" s="927"/>
      <c r="AE41" s="927"/>
      <c r="AF41" s="927"/>
      <c r="AG41" s="927"/>
      <c r="AH41" s="927"/>
      <c r="AI41" s="927"/>
      <c r="AJ41" s="927"/>
      <c r="AK41" s="927"/>
      <c r="AL41" s="927"/>
      <c r="AM41" s="927"/>
      <c r="AN41" s="927"/>
      <c r="AO41" s="928"/>
      <c r="AP41" s="2"/>
    </row>
    <row r="42" spans="2:86" ht="12" customHeight="1" x14ac:dyDescent="0.15">
      <c r="B42" s="872"/>
      <c r="C42" s="877"/>
      <c r="D42" s="875"/>
      <c r="E42" s="875"/>
      <c r="F42" s="875"/>
      <c r="G42" s="875"/>
      <c r="H42" s="875"/>
      <c r="I42" s="875"/>
      <c r="J42" s="875"/>
      <c r="K42" s="925"/>
      <c r="L42" s="929"/>
      <c r="M42" s="929"/>
      <c r="N42" s="929"/>
      <c r="O42" s="929"/>
      <c r="P42" s="929"/>
      <c r="Q42" s="929"/>
      <c r="R42" s="929"/>
      <c r="S42" s="929"/>
      <c r="T42" s="929"/>
      <c r="U42" s="929"/>
      <c r="V42" s="929"/>
      <c r="W42" s="929"/>
      <c r="X42" s="929"/>
      <c r="Y42" s="929"/>
      <c r="Z42" s="929"/>
      <c r="AA42" s="929"/>
      <c r="AB42" s="929"/>
      <c r="AC42" s="929"/>
      <c r="AD42" s="929"/>
      <c r="AE42" s="929"/>
      <c r="AF42" s="929"/>
      <c r="AG42" s="929"/>
      <c r="AH42" s="929"/>
      <c r="AI42" s="929"/>
      <c r="AJ42" s="929"/>
      <c r="AK42" s="929"/>
      <c r="AL42" s="929"/>
      <c r="AM42" s="929"/>
      <c r="AN42" s="929"/>
      <c r="AO42" s="930"/>
      <c r="AP42" s="172"/>
      <c r="CD42" s="2"/>
      <c r="CE42" s="2"/>
      <c r="CF42" s="2"/>
      <c r="CG42" s="2"/>
      <c r="CH42" s="2"/>
    </row>
    <row r="43" spans="2:86" ht="12" customHeight="1" x14ac:dyDescent="0.15">
      <c r="B43" s="872"/>
      <c r="C43" s="877"/>
      <c r="D43" s="875"/>
      <c r="E43" s="875"/>
      <c r="F43" s="875"/>
      <c r="G43" s="875"/>
      <c r="H43" s="875"/>
      <c r="I43" s="875"/>
      <c r="J43" s="876"/>
      <c r="K43" s="917" t="s">
        <v>953</v>
      </c>
      <c r="L43" s="917"/>
      <c r="M43" s="917"/>
      <c r="N43" s="917"/>
      <c r="O43" s="917"/>
      <c r="P43" s="917"/>
      <c r="Q43" s="917"/>
      <c r="R43" s="917"/>
      <c r="S43" s="917"/>
      <c r="T43" s="917"/>
      <c r="U43" s="917"/>
      <c r="V43" s="917"/>
      <c r="W43" s="917"/>
      <c r="X43" s="917"/>
      <c r="Y43" s="917"/>
      <c r="Z43" s="917"/>
      <c r="AA43" s="917"/>
      <c r="AB43" s="917"/>
      <c r="AC43" s="917"/>
      <c r="AD43" s="917"/>
      <c r="AE43" s="917"/>
      <c r="AF43" s="917"/>
      <c r="AG43" s="917"/>
      <c r="AH43" s="917"/>
      <c r="AI43" s="917"/>
      <c r="AJ43" s="917"/>
      <c r="AK43" s="917"/>
      <c r="AL43" s="917"/>
      <c r="AM43" s="917"/>
      <c r="AN43" s="917"/>
      <c r="AO43" s="917"/>
      <c r="AP43" s="172"/>
      <c r="CD43" s="2"/>
      <c r="CE43" s="2"/>
      <c r="CF43" s="2"/>
      <c r="CG43" s="2"/>
      <c r="CH43" s="2"/>
    </row>
    <row r="44" spans="2:86" ht="12" customHeight="1" x14ac:dyDescent="0.15">
      <c r="B44" s="872"/>
      <c r="C44" s="877"/>
      <c r="D44" s="875"/>
      <c r="E44" s="875"/>
      <c r="F44" s="875"/>
      <c r="G44" s="875"/>
      <c r="H44" s="875"/>
      <c r="I44" s="875"/>
      <c r="J44" s="876"/>
      <c r="K44" s="918" t="s">
        <v>954</v>
      </c>
      <c r="L44" s="919"/>
      <c r="M44" s="919"/>
      <c r="N44" s="919"/>
      <c r="O44" s="919"/>
      <c r="P44" s="919"/>
      <c r="Q44" s="919"/>
      <c r="R44" s="919"/>
      <c r="S44" s="919"/>
      <c r="T44" s="919"/>
      <c r="U44" s="919"/>
      <c r="V44" s="919"/>
      <c r="W44" s="919"/>
      <c r="X44" s="919"/>
      <c r="Y44" s="919"/>
      <c r="Z44" s="919"/>
      <c r="AA44" s="919"/>
      <c r="AB44" s="919"/>
      <c r="AC44" s="919"/>
      <c r="AD44" s="919"/>
      <c r="AE44" s="919"/>
      <c r="AF44" s="919"/>
      <c r="AG44" s="919"/>
      <c r="AH44" s="919"/>
      <c r="AI44" s="919"/>
      <c r="AJ44" s="919"/>
      <c r="AK44" s="919"/>
      <c r="AL44" s="919"/>
      <c r="AM44" s="919"/>
      <c r="AN44" s="919"/>
      <c r="AO44" s="920"/>
      <c r="AP44" s="172"/>
      <c r="CD44" s="2"/>
      <c r="CE44" s="2"/>
      <c r="CF44" s="2"/>
      <c r="CG44" s="2"/>
      <c r="CH44" s="2"/>
    </row>
    <row r="45" spans="2:86" ht="12" customHeight="1" x14ac:dyDescent="0.15">
      <c r="B45" s="480"/>
      <c r="C45" s="878"/>
      <c r="D45" s="879"/>
      <c r="E45" s="879"/>
      <c r="F45" s="879"/>
      <c r="G45" s="879"/>
      <c r="H45" s="879"/>
      <c r="I45" s="879"/>
      <c r="J45" s="880"/>
      <c r="K45" s="921" t="s">
        <v>955</v>
      </c>
      <c r="L45" s="922"/>
      <c r="M45" s="922"/>
      <c r="N45" s="922"/>
      <c r="O45" s="922"/>
      <c r="P45" s="922"/>
      <c r="Q45" s="922"/>
      <c r="R45" s="922"/>
      <c r="S45" s="922"/>
      <c r="T45" s="922"/>
      <c r="U45" s="922"/>
      <c r="V45" s="922"/>
      <c r="W45" s="922"/>
      <c r="X45" s="922"/>
      <c r="Y45" s="922"/>
      <c r="Z45" s="922"/>
      <c r="AA45" s="922"/>
      <c r="AB45" s="922"/>
      <c r="AC45" s="922"/>
      <c r="AD45" s="922"/>
      <c r="AE45" s="922"/>
      <c r="AF45" s="922"/>
      <c r="AG45" s="922"/>
      <c r="AH45" s="922"/>
      <c r="AI45" s="922"/>
      <c r="AJ45" s="922"/>
      <c r="AK45" s="922"/>
      <c r="AL45" s="922"/>
      <c r="AM45" s="922"/>
      <c r="AN45" s="922"/>
      <c r="AO45" s="923"/>
      <c r="AP45" s="172"/>
      <c r="CD45" s="2"/>
      <c r="CE45" s="2"/>
      <c r="CF45" s="2"/>
      <c r="CG45" s="2"/>
      <c r="CH45" s="2"/>
    </row>
    <row r="46" spans="2:86" ht="12" customHeight="1" x14ac:dyDescent="0.2">
      <c r="B46" s="159" t="s">
        <v>956</v>
      </c>
      <c r="C46" s="181"/>
      <c r="D46" s="181"/>
      <c r="E46" s="181"/>
      <c r="F46" s="181"/>
      <c r="G46" s="181"/>
      <c r="H46" s="181"/>
      <c r="I46" s="181"/>
      <c r="J46" s="181"/>
      <c r="K46" s="193"/>
      <c r="L46" s="193"/>
      <c r="M46" s="193"/>
      <c r="N46" s="193"/>
      <c r="O46" s="193"/>
      <c r="P46" s="193"/>
      <c r="Q46" s="193"/>
      <c r="R46" s="193"/>
      <c r="S46" s="193"/>
      <c r="T46" s="193"/>
      <c r="U46" s="193"/>
      <c r="V46" s="193"/>
      <c r="W46" s="193"/>
      <c r="X46" s="193"/>
      <c r="Y46" s="193"/>
      <c r="Z46" s="193"/>
      <c r="AA46" s="193"/>
      <c r="AB46" s="193"/>
      <c r="AC46" s="193"/>
      <c r="AD46" s="193"/>
      <c r="AE46" s="193"/>
      <c r="AF46" s="193"/>
      <c r="AG46" s="193"/>
      <c r="AH46" s="193"/>
      <c r="AI46" s="193"/>
      <c r="AJ46" s="193"/>
      <c r="AK46" s="193"/>
      <c r="AL46" s="193"/>
      <c r="AM46" s="193"/>
      <c r="AN46" s="193"/>
      <c r="AO46" s="193"/>
      <c r="AP46" s="172"/>
      <c r="CD46" s="2"/>
      <c r="CE46" s="2"/>
      <c r="CF46" s="2"/>
      <c r="CG46" s="2"/>
      <c r="CH46" s="2"/>
    </row>
    <row r="47" spans="2:86" s="159" customFormat="1" ht="12" customHeight="1" x14ac:dyDescent="0.15">
      <c r="B47" s="2" t="s">
        <v>957</v>
      </c>
      <c r="AP47" s="172"/>
      <c r="AQ47" s="172"/>
      <c r="AR47" s="172"/>
      <c r="AS47" s="172"/>
      <c r="AT47" s="172"/>
      <c r="AU47" s="172"/>
      <c r="AV47" s="172"/>
      <c r="AW47" s="172"/>
      <c r="AX47" s="172"/>
      <c r="AY47" s="172"/>
      <c r="AZ47" s="172"/>
      <c r="BA47" s="172"/>
      <c r="BB47" s="172"/>
      <c r="BC47" s="172"/>
      <c r="BD47" s="172"/>
      <c r="BE47" s="172"/>
      <c r="BF47" s="172"/>
      <c r="BG47" s="172"/>
      <c r="BH47" s="172"/>
      <c r="BI47" s="172"/>
      <c r="BJ47" s="172"/>
      <c r="BK47" s="172"/>
      <c r="BL47" s="172"/>
      <c r="BM47" s="172"/>
      <c r="BN47" s="172"/>
      <c r="BO47" s="172"/>
      <c r="BP47" s="172"/>
      <c r="BQ47" s="172"/>
      <c r="BR47" s="172"/>
      <c r="BS47" s="172"/>
      <c r="BT47" s="172"/>
      <c r="BU47" s="172"/>
      <c r="BV47" s="172"/>
      <c r="BW47" s="172"/>
      <c r="BX47" s="172"/>
      <c r="BY47" s="172"/>
      <c r="BZ47" s="172"/>
      <c r="CA47" s="172"/>
      <c r="CB47" s="172"/>
      <c r="CC47" s="172"/>
    </row>
    <row r="48" spans="2:86" ht="12" customHeight="1" x14ac:dyDescent="0.15">
      <c r="B48" s="2" t="s">
        <v>958</v>
      </c>
      <c r="AP48" s="172"/>
      <c r="CD48" s="2"/>
      <c r="CE48" s="2"/>
      <c r="CF48" s="2"/>
      <c r="CG48" s="2"/>
      <c r="CH48" s="2"/>
    </row>
    <row r="49" spans="2:86" ht="12" customHeight="1" x14ac:dyDescent="0.15">
      <c r="B49" s="2" t="s">
        <v>959</v>
      </c>
      <c r="AP49" s="172"/>
      <c r="CD49" s="2"/>
      <c r="CE49" s="2"/>
      <c r="CF49" s="2"/>
      <c r="CG49" s="2"/>
      <c r="CH49" s="2"/>
    </row>
    <row r="50" spans="2:86" ht="12" customHeight="1" x14ac:dyDescent="0.15">
      <c r="B50" s="2" t="s">
        <v>960</v>
      </c>
    </row>
    <row r="51" spans="2:86" ht="12" customHeight="1" x14ac:dyDescent="0.15">
      <c r="B51" s="2" t="s">
        <v>961</v>
      </c>
    </row>
    <row r="52" spans="2:86" ht="12" customHeight="1" x14ac:dyDescent="0.15">
      <c r="B52" s="2" t="s">
        <v>962</v>
      </c>
    </row>
    <row r="53" spans="2:86" x14ac:dyDescent="0.15">
      <c r="B53" s="2" t="s">
        <v>963</v>
      </c>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9"/>
  <conditionalFormatting sqref="Y11:AB34 AG11:AJ34">
    <cfRule type="expression" dxfId="143" priority="3">
      <formula>$AQ11=2</formula>
    </cfRule>
  </conditionalFormatting>
  <conditionalFormatting sqref="Y11:AF34">
    <cfRule type="expression" dxfId="142" priority="2">
      <formula>$AQ11=3</formula>
    </cfRule>
  </conditionalFormatting>
  <conditionalFormatting sqref="AC11:AJ34">
    <cfRule type="expression" dxfId="141" priority="1">
      <formula>$AQ11=1</formula>
    </cfRule>
  </conditionalFormatting>
  <dataValidations count="2">
    <dataValidation type="list" allowBlank="1" showInputMessage="1" showErrorMessage="1" sqref="N11:O34" xr:uid="{D9CA5420-4953-4957-9383-07C2D91B4E6A}">
      <formula1>INDIRECT(L11)</formula1>
    </dataValidation>
    <dataValidation type="list" allowBlank="1" showInputMessage="1" showErrorMessage="1" sqref="Y11:AB34" xr:uid="{A56FCDF0-E9A4-4A24-B334-01430CEAAABA}">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1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BF223D-7CD8-4271-858C-7403013A3CAE}">
  <sheetPr codeName="Sheet181"/>
  <dimension ref="B1:CH53"/>
  <sheetViews>
    <sheetView showGridLines="0" showZeros="0" view="pageBreakPreview" zoomScale="85" zoomScaleNormal="85" zoomScaleSheetLayoutView="85"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1" customWidth="1"/>
    <col min="43" max="86" width="4.125" style="172" customWidth="1"/>
    <col min="87" max="99" width="8" style="2" customWidth="1"/>
    <col min="100" max="110" width="9" style="2"/>
    <col min="111" max="111" width="14" style="2" bestFit="1" customWidth="1"/>
    <col min="112" max="16384" width="9" style="2"/>
  </cols>
  <sheetData>
    <row r="1" spans="2:86" ht="12" customHeight="1" x14ac:dyDescent="0.15">
      <c r="AU1" s="860" t="s">
        <v>909</v>
      </c>
      <c r="AV1" s="861" t="s">
        <v>910</v>
      </c>
      <c r="AW1" s="861"/>
      <c r="AX1" s="861"/>
      <c r="AY1" s="855" t="s">
        <v>911</v>
      </c>
      <c r="AZ1" s="855"/>
      <c r="BA1" s="855"/>
      <c r="BB1" s="855"/>
      <c r="BC1" s="855"/>
      <c r="BD1" s="855"/>
      <c r="BE1" s="855"/>
      <c r="BF1" s="855"/>
      <c r="BG1" s="855"/>
      <c r="BH1" s="855"/>
      <c r="BI1" s="855"/>
      <c r="BJ1" s="855"/>
      <c r="BK1" s="855" t="s">
        <v>912</v>
      </c>
      <c r="BL1" s="855"/>
      <c r="BM1" s="855"/>
      <c r="BN1" s="855"/>
      <c r="BO1" s="855"/>
      <c r="BP1" s="855"/>
      <c r="BQ1" s="855"/>
      <c r="BR1" s="855"/>
      <c r="BS1" s="855"/>
      <c r="BT1" s="855"/>
      <c r="BU1" s="855"/>
      <c r="BV1" s="855"/>
      <c r="BW1" s="857"/>
      <c r="BX1" s="857"/>
      <c r="BY1" s="857"/>
      <c r="BZ1" s="857"/>
      <c r="CA1" s="857"/>
      <c r="CB1" s="857"/>
      <c r="CC1" s="857"/>
      <c r="CD1" s="857"/>
      <c r="CE1" s="857"/>
      <c r="CF1" s="857"/>
      <c r="CG1" s="857"/>
      <c r="CH1" s="857"/>
    </row>
    <row r="2" spans="2:86" ht="8.25" customHeight="1" x14ac:dyDescent="0.15">
      <c r="AU2" s="860"/>
      <c r="AV2" s="861" t="s">
        <v>913</v>
      </c>
      <c r="AW2" s="862" t="s">
        <v>914</v>
      </c>
      <c r="AX2" s="862" t="s">
        <v>915</v>
      </c>
      <c r="AY2" s="855" t="s">
        <v>916</v>
      </c>
      <c r="AZ2" s="855"/>
      <c r="BA2" s="855"/>
      <c r="BB2" s="855"/>
      <c r="BC2" s="855"/>
      <c r="BD2" s="855"/>
      <c r="BE2" s="855"/>
      <c r="BF2" s="855"/>
      <c r="BG2" s="855"/>
      <c r="BH2" s="855"/>
      <c r="BI2" s="855"/>
      <c r="BJ2" s="855"/>
      <c r="BK2" s="855" t="s">
        <v>917</v>
      </c>
      <c r="BL2" s="855"/>
      <c r="BM2" s="855"/>
      <c r="BN2" s="855"/>
      <c r="BO2" s="855" t="s">
        <v>918</v>
      </c>
      <c r="BP2" s="855"/>
      <c r="BQ2" s="855"/>
      <c r="BR2" s="855"/>
      <c r="BS2" s="855"/>
      <c r="BT2" s="855"/>
      <c r="BU2" s="855"/>
      <c r="BV2" s="855"/>
      <c r="BW2" s="856"/>
      <c r="BX2" s="856"/>
      <c r="BY2" s="856"/>
      <c r="BZ2" s="856"/>
      <c r="CA2" s="857"/>
      <c r="CB2" s="857"/>
      <c r="CC2" s="857"/>
      <c r="CD2" s="857"/>
      <c r="CE2" s="857"/>
      <c r="CF2" s="857"/>
      <c r="CG2" s="857"/>
      <c r="CH2" s="857"/>
    </row>
    <row r="3" spans="2:86" ht="24.95" customHeight="1" x14ac:dyDescent="0.15">
      <c r="B3" s="568" t="s">
        <v>919</v>
      </c>
      <c r="C3" s="858"/>
      <c r="D3" s="858"/>
      <c r="E3" s="859"/>
      <c r="F3" s="859"/>
      <c r="G3" s="859"/>
      <c r="H3" s="859"/>
      <c r="I3" s="859"/>
      <c r="J3" s="859"/>
      <c r="K3" s="858"/>
      <c r="L3" s="858"/>
      <c r="M3" s="858"/>
      <c r="N3" s="858"/>
      <c r="O3" s="858"/>
      <c r="P3" s="858"/>
      <c r="Q3" s="858"/>
      <c r="R3" s="858"/>
      <c r="S3" s="858"/>
      <c r="T3" s="858"/>
      <c r="U3" s="858"/>
      <c r="V3" s="858"/>
      <c r="W3" s="858"/>
      <c r="X3" s="858"/>
      <c r="Y3" s="858"/>
      <c r="Z3" s="858"/>
      <c r="AA3" s="858"/>
      <c r="AB3" s="858"/>
      <c r="AC3" s="858"/>
      <c r="AD3" s="858"/>
      <c r="AE3" s="858"/>
      <c r="AF3" s="858"/>
      <c r="AG3" s="858"/>
      <c r="AH3" s="858"/>
      <c r="AI3" s="858"/>
      <c r="AJ3" s="858"/>
      <c r="AK3" s="858"/>
      <c r="AL3" s="858"/>
      <c r="AM3" s="858"/>
      <c r="AN3" s="858"/>
      <c r="AO3" s="858"/>
      <c r="AU3" s="860"/>
      <c r="AV3" s="861"/>
      <c r="AW3" s="862"/>
      <c r="AX3" s="862"/>
      <c r="AY3" s="855" t="s">
        <v>920</v>
      </c>
      <c r="AZ3" s="855"/>
      <c r="BA3" s="855"/>
      <c r="BB3" s="855"/>
      <c r="BC3" s="855" t="s">
        <v>921</v>
      </c>
      <c r="BD3" s="855"/>
      <c r="BE3" s="855"/>
      <c r="BF3" s="855"/>
      <c r="BG3" s="855" t="s">
        <v>922</v>
      </c>
      <c r="BH3" s="855"/>
      <c r="BI3" s="855"/>
      <c r="BJ3" s="855"/>
      <c r="BK3" s="855" t="s">
        <v>923</v>
      </c>
      <c r="BL3" s="855"/>
      <c r="BM3" s="855"/>
      <c r="BN3" s="855"/>
      <c r="BO3" s="855" t="s">
        <v>921</v>
      </c>
      <c r="BP3" s="855"/>
      <c r="BQ3" s="855"/>
      <c r="BR3" s="855"/>
      <c r="BS3" s="855" t="s">
        <v>922</v>
      </c>
      <c r="BT3" s="855"/>
      <c r="BU3" s="855"/>
      <c r="BV3" s="855"/>
      <c r="BW3" s="857"/>
      <c r="BX3" s="857"/>
      <c r="BY3" s="857"/>
      <c r="BZ3" s="857"/>
      <c r="CA3" s="857"/>
      <c r="CB3" s="857"/>
      <c r="CC3" s="857"/>
      <c r="CD3" s="857"/>
      <c r="CE3" s="857"/>
      <c r="CF3" s="857"/>
      <c r="CG3" s="857"/>
      <c r="CH3" s="857"/>
    </row>
    <row r="4" spans="2:86" ht="18" customHeight="1" x14ac:dyDescent="0.15">
      <c r="B4" s="401" t="s">
        <v>8</v>
      </c>
      <c r="C4" s="401"/>
      <c r="D4" s="401"/>
      <c r="E4" s="624" t="s">
        <v>542</v>
      </c>
      <c r="F4" s="625"/>
      <c r="G4" s="625"/>
      <c r="H4" s="625"/>
      <c r="I4" s="625"/>
      <c r="J4" s="626"/>
      <c r="K4" s="496" t="s">
        <v>9</v>
      </c>
      <c r="L4" s="496"/>
      <c r="M4" s="496"/>
      <c r="N4" s="648" t="s">
        <v>543</v>
      </c>
      <c r="O4" s="648"/>
      <c r="P4" s="648"/>
      <c r="Q4" s="648"/>
      <c r="R4" s="648"/>
      <c r="S4" s="648"/>
      <c r="T4" s="498" t="s">
        <v>924</v>
      </c>
      <c r="U4" s="499"/>
      <c r="V4" s="499"/>
      <c r="W4" s="499"/>
      <c r="X4" s="500"/>
      <c r="Y4" s="870" t="s">
        <v>545</v>
      </c>
      <c r="Z4" s="870"/>
      <c r="AA4" s="870"/>
      <c r="AB4" s="870"/>
      <c r="AC4" s="870"/>
      <c r="AD4" s="870"/>
      <c r="AE4" s="870"/>
      <c r="AF4" s="870"/>
      <c r="AG4" s="498" t="s">
        <v>546</v>
      </c>
      <c r="AH4" s="499"/>
      <c r="AI4" s="499"/>
      <c r="AJ4" s="500"/>
      <c r="AK4" s="863">
        <v>45621</v>
      </c>
      <c r="AL4" s="864"/>
      <c r="AM4" s="864"/>
      <c r="AN4" s="864"/>
      <c r="AO4" s="865"/>
      <c r="AU4" s="860"/>
      <c r="AV4" s="861"/>
      <c r="AW4" s="862"/>
      <c r="AX4" s="862"/>
      <c r="AY4" s="173" t="s">
        <v>925</v>
      </c>
      <c r="AZ4" s="173" t="s">
        <v>926</v>
      </c>
      <c r="BA4" s="173" t="s">
        <v>927</v>
      </c>
      <c r="BB4" s="173" t="s">
        <v>928</v>
      </c>
      <c r="BC4" s="173" t="s">
        <v>925</v>
      </c>
      <c r="BD4" s="173" t="s">
        <v>926</v>
      </c>
      <c r="BE4" s="173" t="s">
        <v>927</v>
      </c>
      <c r="BF4" s="173" t="s">
        <v>928</v>
      </c>
      <c r="BG4" s="173" t="s">
        <v>925</v>
      </c>
      <c r="BH4" s="173" t="s">
        <v>926</v>
      </c>
      <c r="BI4" s="173" t="s">
        <v>927</v>
      </c>
      <c r="BJ4" s="173" t="s">
        <v>928</v>
      </c>
      <c r="BK4" s="173" t="s">
        <v>925</v>
      </c>
      <c r="BL4" s="173" t="s">
        <v>926</v>
      </c>
      <c r="BM4" s="173" t="s">
        <v>927</v>
      </c>
      <c r="BN4" s="173" t="s">
        <v>928</v>
      </c>
      <c r="BO4" s="173" t="s">
        <v>925</v>
      </c>
      <c r="BP4" s="173" t="s">
        <v>926</v>
      </c>
      <c r="BQ4" s="173" t="s">
        <v>927</v>
      </c>
      <c r="BR4" s="173" t="s">
        <v>928</v>
      </c>
      <c r="BS4" s="173" t="s">
        <v>925</v>
      </c>
      <c r="BT4" s="173" t="s">
        <v>926</v>
      </c>
      <c r="BU4" s="173" t="s">
        <v>927</v>
      </c>
      <c r="BV4" s="173" t="s">
        <v>928</v>
      </c>
      <c r="BW4" s="5"/>
      <c r="BX4" s="5"/>
      <c r="BY4" s="5"/>
      <c r="BZ4" s="5"/>
      <c r="CA4" s="5"/>
      <c r="CB4" s="5"/>
      <c r="CC4" s="5"/>
      <c r="CD4" s="5"/>
      <c r="CE4" s="5"/>
      <c r="CF4" s="5"/>
      <c r="CG4" s="5"/>
      <c r="CH4" s="5"/>
    </row>
    <row r="5" spans="2:86" ht="18" customHeight="1" x14ac:dyDescent="0.15">
      <c r="B5" s="409" t="s">
        <v>0</v>
      </c>
      <c r="C5" s="409"/>
      <c r="D5" s="409"/>
      <c r="E5" s="634" t="s">
        <v>547</v>
      </c>
      <c r="F5" s="635"/>
      <c r="G5" s="635"/>
      <c r="H5" s="635"/>
      <c r="I5" s="635"/>
      <c r="J5" s="636"/>
      <c r="K5" s="528" t="s">
        <v>1</v>
      </c>
      <c r="L5" s="528"/>
      <c r="M5" s="528"/>
      <c r="N5" s="648" t="s">
        <v>548</v>
      </c>
      <c r="O5" s="648"/>
      <c r="P5" s="648"/>
      <c r="Q5" s="648"/>
      <c r="R5" s="648"/>
      <c r="S5" s="648"/>
      <c r="T5" s="501"/>
      <c r="U5" s="502"/>
      <c r="V5" s="502"/>
      <c r="W5" s="502"/>
      <c r="X5" s="503"/>
      <c r="Y5" s="869" t="s">
        <v>549</v>
      </c>
      <c r="Z5" s="869"/>
      <c r="AA5" s="869"/>
      <c r="AB5" s="869"/>
      <c r="AC5" s="869"/>
      <c r="AD5" s="869"/>
      <c r="AE5" s="869"/>
      <c r="AF5" s="869"/>
      <c r="AG5" s="632"/>
      <c r="AH5" s="650"/>
      <c r="AI5" s="650"/>
      <c r="AJ5" s="633"/>
      <c r="AK5" s="866"/>
      <c r="AL5" s="867"/>
      <c r="AM5" s="867"/>
      <c r="AN5" s="867"/>
      <c r="AO5" s="868"/>
      <c r="AU5" s="860"/>
      <c r="AV5" s="174" t="str">
        <f>N7</f>
        <v>S082</v>
      </c>
      <c r="AW5" s="175">
        <f>R7</f>
        <v>10.5</v>
      </c>
      <c r="AX5" s="176" t="str">
        <f>AM35</f>
        <v>Ⅱ</v>
      </c>
      <c r="AY5" s="176">
        <f>Y37</f>
        <v>0</v>
      </c>
      <c r="AZ5" s="176">
        <f t="shared" ref="AZ5:BJ5" si="0">Z37</f>
        <v>0</v>
      </c>
      <c r="BA5" s="176">
        <f t="shared" si="0"/>
        <v>0</v>
      </c>
      <c r="BB5" s="176">
        <f>AB37</f>
        <v>0</v>
      </c>
      <c r="BC5" s="176">
        <f t="shared" si="0"/>
        <v>0</v>
      </c>
      <c r="BD5" s="176">
        <f>AD37</f>
        <v>0</v>
      </c>
      <c r="BE5" s="176">
        <f>AE37</f>
        <v>0</v>
      </c>
      <c r="BF5" s="176">
        <f t="shared" si="0"/>
        <v>2</v>
      </c>
      <c r="BG5" s="176">
        <f t="shared" si="0"/>
        <v>0</v>
      </c>
      <c r="BH5" s="176">
        <f t="shared" si="0"/>
        <v>0</v>
      </c>
      <c r="BI5" s="176">
        <f>AI37</f>
        <v>0</v>
      </c>
      <c r="BJ5" s="176">
        <f t="shared" si="0"/>
        <v>0</v>
      </c>
      <c r="BK5" s="176" t="str">
        <f>IF(Y37&gt;0,R7,"")</f>
        <v/>
      </c>
      <c r="BL5" s="177" t="str">
        <f>IF(Y37&gt;0,"",IF(Z37&gt;0,R7,""))</f>
        <v/>
      </c>
      <c r="BM5" s="177" t="str">
        <f>IF(Y37+Z37&gt;0,"",IF(AA37&gt;0,R7,""))</f>
        <v/>
      </c>
      <c r="BN5" s="177" t="str">
        <f>IF(Y37+Z37+AA37&gt;0,"",IF(AB37&gt;0,R7,""))</f>
        <v/>
      </c>
      <c r="BO5" s="176">
        <f>AC35</f>
        <v>0</v>
      </c>
      <c r="BP5" s="176">
        <f t="shared" ref="BP5:BQ5" si="1">AD35</f>
        <v>0</v>
      </c>
      <c r="BQ5" s="176">
        <f t="shared" si="1"/>
        <v>0</v>
      </c>
      <c r="BR5" s="176">
        <f>AF35</f>
        <v>0.36249999999999999</v>
      </c>
      <c r="BS5" s="176">
        <f>AG35</f>
        <v>0</v>
      </c>
      <c r="BT5" s="176">
        <f>AH35</f>
        <v>0</v>
      </c>
      <c r="BU5" s="176">
        <f>AI35</f>
        <v>0</v>
      </c>
      <c r="BV5" s="176">
        <f>AJ35</f>
        <v>0</v>
      </c>
      <c r="BW5" s="178"/>
      <c r="BX5" s="179"/>
      <c r="BY5" s="179"/>
      <c r="BZ5" s="179"/>
      <c r="CA5" s="180"/>
      <c r="CB5" s="180"/>
      <c r="CC5" s="180"/>
      <c r="CD5" s="180"/>
      <c r="CE5" s="180"/>
      <c r="CF5" s="180"/>
      <c r="CG5" s="180"/>
      <c r="CH5" s="180"/>
    </row>
    <row r="6" spans="2:86" ht="12" customHeight="1" x14ac:dyDescent="0.15">
      <c r="B6" s="871" t="s">
        <v>929</v>
      </c>
      <c r="C6" s="873"/>
      <c r="D6" s="874"/>
      <c r="E6" s="875"/>
      <c r="F6" s="875"/>
      <c r="G6" s="875"/>
      <c r="H6" s="875"/>
      <c r="I6" s="875"/>
      <c r="J6" s="876"/>
      <c r="K6" s="881" t="s">
        <v>930</v>
      </c>
      <c r="L6" s="882"/>
      <c r="M6" s="882"/>
      <c r="N6" s="882"/>
      <c r="O6" s="882"/>
      <c r="P6" s="882"/>
      <c r="Q6" s="882"/>
      <c r="R6" s="882"/>
      <c r="S6" s="882"/>
      <c r="T6" s="882"/>
      <c r="U6" s="882"/>
      <c r="V6" s="882"/>
      <c r="W6" s="882"/>
      <c r="X6" s="882"/>
      <c r="Y6" s="882"/>
      <c r="Z6" s="882"/>
      <c r="AA6" s="882"/>
      <c r="AB6" s="882"/>
      <c r="AC6" s="882"/>
      <c r="AD6" s="882"/>
      <c r="AE6" s="882"/>
      <c r="AF6" s="882"/>
      <c r="AG6" s="882"/>
      <c r="AH6" s="882"/>
      <c r="AI6" s="882"/>
      <c r="AJ6" s="882"/>
      <c r="AK6" s="882"/>
      <c r="AL6" s="882"/>
      <c r="AM6" s="882"/>
      <c r="AN6" s="882"/>
      <c r="AO6" s="883"/>
      <c r="AP6" s="2"/>
    </row>
    <row r="7" spans="2:86" ht="12" customHeight="1" x14ac:dyDescent="0.15">
      <c r="B7" s="872"/>
      <c r="C7" s="877"/>
      <c r="D7" s="875"/>
      <c r="E7" s="875"/>
      <c r="F7" s="875"/>
      <c r="G7" s="875"/>
      <c r="H7" s="875"/>
      <c r="I7" s="875"/>
      <c r="J7" s="876"/>
      <c r="K7" s="884" t="s">
        <v>931</v>
      </c>
      <c r="L7" s="885"/>
      <c r="M7" s="886"/>
      <c r="N7" s="887" t="s">
        <v>654</v>
      </c>
      <c r="O7" s="888"/>
      <c r="P7" s="884" t="s">
        <v>932</v>
      </c>
      <c r="Q7" s="886"/>
      <c r="R7" s="889">
        <v>10.5</v>
      </c>
      <c r="S7" s="890"/>
      <c r="T7" s="891"/>
      <c r="U7" s="892" t="s">
        <v>933</v>
      </c>
      <c r="V7" s="893"/>
      <c r="W7" s="892" t="s">
        <v>934</v>
      </c>
      <c r="X7" s="893"/>
      <c r="Y7" s="886" t="s">
        <v>935</v>
      </c>
      <c r="Z7" s="898"/>
      <c r="AA7" s="898"/>
      <c r="AB7" s="898"/>
      <c r="AC7" s="892" t="s">
        <v>936</v>
      </c>
      <c r="AD7" s="899"/>
      <c r="AE7" s="899"/>
      <c r="AF7" s="899"/>
      <c r="AG7" s="899"/>
      <c r="AH7" s="899"/>
      <c r="AI7" s="899"/>
      <c r="AJ7" s="893"/>
      <c r="AK7" s="892" t="s">
        <v>937</v>
      </c>
      <c r="AL7" s="899"/>
      <c r="AM7" s="899"/>
      <c r="AN7" s="901"/>
      <c r="AO7" s="902"/>
      <c r="AP7" s="2"/>
      <c r="AW7" s="182"/>
    </row>
    <row r="8" spans="2:86" ht="12" customHeight="1" x14ac:dyDescent="0.15">
      <c r="B8" s="872"/>
      <c r="C8" s="877"/>
      <c r="D8" s="875"/>
      <c r="E8" s="875"/>
      <c r="F8" s="875"/>
      <c r="G8" s="875"/>
      <c r="H8" s="875"/>
      <c r="I8" s="875"/>
      <c r="J8" s="876"/>
      <c r="K8" s="898" t="s">
        <v>731</v>
      </c>
      <c r="L8" s="898" t="s">
        <v>560</v>
      </c>
      <c r="M8" s="898"/>
      <c r="N8" s="898" t="s">
        <v>561</v>
      </c>
      <c r="O8" s="898"/>
      <c r="P8" s="898" t="s">
        <v>938</v>
      </c>
      <c r="Q8" s="898"/>
      <c r="R8" s="898" t="s">
        <v>939</v>
      </c>
      <c r="S8" s="898"/>
      <c r="T8" s="898"/>
      <c r="U8" s="894"/>
      <c r="V8" s="895"/>
      <c r="W8" s="894"/>
      <c r="X8" s="895"/>
      <c r="Y8" s="886"/>
      <c r="Z8" s="898"/>
      <c r="AA8" s="898"/>
      <c r="AB8" s="898"/>
      <c r="AC8" s="896"/>
      <c r="AD8" s="900"/>
      <c r="AE8" s="900"/>
      <c r="AF8" s="900"/>
      <c r="AG8" s="900"/>
      <c r="AH8" s="900"/>
      <c r="AI8" s="900"/>
      <c r="AJ8" s="897"/>
      <c r="AK8" s="894"/>
      <c r="AL8" s="903"/>
      <c r="AM8" s="903"/>
      <c r="AN8" s="904"/>
      <c r="AO8" s="905"/>
      <c r="AP8" s="2"/>
    </row>
    <row r="9" spans="2:86" ht="12" customHeight="1" x14ac:dyDescent="0.15">
      <c r="B9" s="872"/>
      <c r="C9" s="877"/>
      <c r="D9" s="875"/>
      <c r="E9" s="875"/>
      <c r="F9" s="875"/>
      <c r="G9" s="875"/>
      <c r="H9" s="875"/>
      <c r="I9" s="875"/>
      <c r="J9" s="876"/>
      <c r="K9" s="898"/>
      <c r="L9" s="898"/>
      <c r="M9" s="898"/>
      <c r="N9" s="898"/>
      <c r="O9" s="898"/>
      <c r="P9" s="898"/>
      <c r="Q9" s="898"/>
      <c r="R9" s="898"/>
      <c r="S9" s="898"/>
      <c r="T9" s="898"/>
      <c r="U9" s="894"/>
      <c r="V9" s="895"/>
      <c r="W9" s="894"/>
      <c r="X9" s="895"/>
      <c r="Y9" s="886" t="s">
        <v>940</v>
      </c>
      <c r="Z9" s="898"/>
      <c r="AA9" s="898"/>
      <c r="AB9" s="898"/>
      <c r="AC9" s="898" t="s">
        <v>941</v>
      </c>
      <c r="AD9" s="898"/>
      <c r="AE9" s="898"/>
      <c r="AF9" s="898"/>
      <c r="AG9" s="898" t="s">
        <v>942</v>
      </c>
      <c r="AH9" s="898"/>
      <c r="AI9" s="898"/>
      <c r="AJ9" s="898"/>
      <c r="AK9" s="894"/>
      <c r="AL9" s="903"/>
      <c r="AM9" s="903"/>
      <c r="AN9" s="904"/>
      <c r="AO9" s="905"/>
      <c r="AP9" s="2"/>
    </row>
    <row r="10" spans="2:86" ht="12" customHeight="1" x14ac:dyDescent="0.15">
      <c r="B10" s="872"/>
      <c r="C10" s="877"/>
      <c r="D10" s="875"/>
      <c r="E10" s="875"/>
      <c r="F10" s="875"/>
      <c r="G10" s="875"/>
      <c r="H10" s="875"/>
      <c r="I10" s="875"/>
      <c r="J10" s="876"/>
      <c r="K10" s="898"/>
      <c r="L10" s="898"/>
      <c r="M10" s="898"/>
      <c r="N10" s="898"/>
      <c r="O10" s="898"/>
      <c r="P10" s="898"/>
      <c r="Q10" s="898"/>
      <c r="R10" s="898"/>
      <c r="S10" s="898"/>
      <c r="T10" s="898"/>
      <c r="U10" s="896"/>
      <c r="V10" s="897"/>
      <c r="W10" s="896"/>
      <c r="X10" s="897"/>
      <c r="Y10" s="183" t="s">
        <v>527</v>
      </c>
      <c r="Z10" s="184" t="s">
        <v>526</v>
      </c>
      <c r="AA10" s="184" t="s">
        <v>943</v>
      </c>
      <c r="AB10" s="184" t="s">
        <v>944</v>
      </c>
      <c r="AC10" s="184" t="s">
        <v>527</v>
      </c>
      <c r="AD10" s="184" t="s">
        <v>526</v>
      </c>
      <c r="AE10" s="184" t="s">
        <v>943</v>
      </c>
      <c r="AF10" s="184" t="s">
        <v>944</v>
      </c>
      <c r="AG10" s="184" t="s">
        <v>527</v>
      </c>
      <c r="AH10" s="184" t="s">
        <v>526</v>
      </c>
      <c r="AI10" s="184" t="s">
        <v>943</v>
      </c>
      <c r="AJ10" s="184" t="s">
        <v>944</v>
      </c>
      <c r="AK10" s="896"/>
      <c r="AL10" s="900"/>
      <c r="AM10" s="900"/>
      <c r="AN10" s="906"/>
      <c r="AO10" s="907"/>
      <c r="AP10" s="2"/>
    </row>
    <row r="11" spans="2:86" ht="12" customHeight="1" x14ac:dyDescent="0.15">
      <c r="B11" s="872"/>
      <c r="C11" s="877"/>
      <c r="D11" s="875"/>
      <c r="E11" s="875"/>
      <c r="F11" s="875"/>
      <c r="G11" s="875"/>
      <c r="H11" s="875"/>
      <c r="I11" s="875"/>
      <c r="J11" s="876"/>
      <c r="K11" s="185">
        <v>1</v>
      </c>
      <c r="L11" s="908" t="s">
        <v>574</v>
      </c>
      <c r="M11" s="910"/>
      <c r="N11" s="908" t="s">
        <v>592</v>
      </c>
      <c r="O11" s="910"/>
      <c r="P11" s="908" t="s">
        <v>576</v>
      </c>
      <c r="Q11" s="910"/>
      <c r="R11" s="606" t="s">
        <v>270</v>
      </c>
      <c r="S11" s="606"/>
      <c r="T11" s="606"/>
      <c r="U11" s="908" t="s">
        <v>582</v>
      </c>
      <c r="V11" s="910"/>
      <c r="W11" s="908"/>
      <c r="X11" s="910"/>
      <c r="Y11" s="186"/>
      <c r="Z11" s="187"/>
      <c r="AA11" s="187"/>
      <c r="AB11" s="187"/>
      <c r="AC11" s="188"/>
      <c r="AD11" s="188"/>
      <c r="AE11" s="188"/>
      <c r="AF11" s="188">
        <v>2.5000000000000001E-3</v>
      </c>
      <c r="AG11" s="188"/>
      <c r="AH11" s="188"/>
      <c r="AI11" s="188"/>
      <c r="AJ11" s="188"/>
      <c r="AK11" s="908"/>
      <c r="AL11" s="909"/>
      <c r="AM11" s="909"/>
      <c r="AN11" s="909"/>
      <c r="AO11" s="910"/>
      <c r="AP11" s="2"/>
      <c r="AQ11" s="189">
        <f>IF(P11="材質劣化",2,IF(P11="漏水",3,1))</f>
        <v>2</v>
      </c>
    </row>
    <row r="12" spans="2:86" ht="12" customHeight="1" x14ac:dyDescent="0.15">
      <c r="B12" s="872"/>
      <c r="C12" s="877"/>
      <c r="D12" s="875"/>
      <c r="E12" s="875"/>
      <c r="F12" s="875"/>
      <c r="G12" s="875"/>
      <c r="H12" s="875"/>
      <c r="I12" s="875"/>
      <c r="J12" s="876"/>
      <c r="K12" s="185">
        <v>2</v>
      </c>
      <c r="L12" s="908" t="s">
        <v>574</v>
      </c>
      <c r="M12" s="910"/>
      <c r="N12" s="908" t="s">
        <v>592</v>
      </c>
      <c r="O12" s="910"/>
      <c r="P12" s="908" t="s">
        <v>576</v>
      </c>
      <c r="Q12" s="910"/>
      <c r="R12" s="606" t="s">
        <v>270</v>
      </c>
      <c r="S12" s="606"/>
      <c r="T12" s="606"/>
      <c r="U12" s="908" t="s">
        <v>582</v>
      </c>
      <c r="V12" s="910"/>
      <c r="W12" s="908"/>
      <c r="X12" s="910"/>
      <c r="Y12" s="186"/>
      <c r="Z12" s="187"/>
      <c r="AA12" s="187"/>
      <c r="AB12" s="187"/>
      <c r="AC12" s="188"/>
      <c r="AD12" s="188"/>
      <c r="AE12" s="188"/>
      <c r="AF12" s="188">
        <v>0.36</v>
      </c>
      <c r="AG12" s="188"/>
      <c r="AH12" s="188"/>
      <c r="AI12" s="188"/>
      <c r="AJ12" s="188"/>
      <c r="AK12" s="908"/>
      <c r="AL12" s="909"/>
      <c r="AM12" s="909"/>
      <c r="AN12" s="909"/>
      <c r="AO12" s="910"/>
      <c r="AP12" s="2"/>
      <c r="AQ12" s="189">
        <f>IF(P12="材質劣化",2,IF(P12="漏水",3,1))</f>
        <v>2</v>
      </c>
    </row>
    <row r="13" spans="2:86" ht="12" customHeight="1" x14ac:dyDescent="0.15">
      <c r="B13" s="872"/>
      <c r="C13" s="877"/>
      <c r="D13" s="875"/>
      <c r="E13" s="875"/>
      <c r="F13" s="875"/>
      <c r="G13" s="875"/>
      <c r="H13" s="875"/>
      <c r="I13" s="875"/>
      <c r="J13" s="876"/>
      <c r="K13" s="185"/>
      <c r="L13" s="908"/>
      <c r="M13" s="910"/>
      <c r="N13" s="908"/>
      <c r="O13" s="910"/>
      <c r="P13" s="908"/>
      <c r="Q13" s="910"/>
      <c r="R13" s="604"/>
      <c r="S13" s="620"/>
      <c r="T13" s="605"/>
      <c r="U13" s="908"/>
      <c r="V13" s="910"/>
      <c r="W13" s="908"/>
      <c r="X13" s="910"/>
      <c r="Y13" s="186"/>
      <c r="Z13" s="187"/>
      <c r="AA13" s="187"/>
      <c r="AB13" s="187"/>
      <c r="AC13" s="188"/>
      <c r="AD13" s="188"/>
      <c r="AE13" s="188"/>
      <c r="AF13" s="188"/>
      <c r="AG13" s="188"/>
      <c r="AH13" s="188"/>
      <c r="AI13" s="188"/>
      <c r="AJ13" s="188"/>
      <c r="AK13" s="908"/>
      <c r="AL13" s="909"/>
      <c r="AM13" s="909"/>
      <c r="AN13" s="909"/>
      <c r="AO13" s="910"/>
      <c r="AP13" s="2"/>
      <c r="AQ13" s="189">
        <f t="shared" ref="AQ13:AQ34" si="2">IF(P13="材質劣化",2,IF(P13="漏水",3,1))</f>
        <v>1</v>
      </c>
    </row>
    <row r="14" spans="2:86" ht="12" customHeight="1" x14ac:dyDescent="0.15">
      <c r="B14" s="872"/>
      <c r="C14" s="877"/>
      <c r="D14" s="875"/>
      <c r="E14" s="875"/>
      <c r="F14" s="875"/>
      <c r="G14" s="875"/>
      <c r="H14" s="875"/>
      <c r="I14" s="875"/>
      <c r="J14" s="876"/>
      <c r="K14" s="185"/>
      <c r="L14" s="908"/>
      <c r="M14" s="910"/>
      <c r="N14" s="908"/>
      <c r="O14" s="910"/>
      <c r="P14" s="908"/>
      <c r="Q14" s="910"/>
      <c r="R14" s="604"/>
      <c r="S14" s="620"/>
      <c r="T14" s="605"/>
      <c r="U14" s="908"/>
      <c r="V14" s="910"/>
      <c r="W14" s="908"/>
      <c r="X14" s="910"/>
      <c r="Y14" s="186"/>
      <c r="Z14" s="187"/>
      <c r="AA14" s="187"/>
      <c r="AB14" s="187"/>
      <c r="AC14" s="188"/>
      <c r="AD14" s="188"/>
      <c r="AE14" s="188"/>
      <c r="AF14" s="188"/>
      <c r="AG14" s="188"/>
      <c r="AH14" s="188"/>
      <c r="AI14" s="188"/>
      <c r="AJ14" s="188"/>
      <c r="AK14" s="908"/>
      <c r="AL14" s="909"/>
      <c r="AM14" s="909"/>
      <c r="AN14" s="909"/>
      <c r="AO14" s="910"/>
      <c r="AP14" s="2"/>
      <c r="AQ14" s="189">
        <f t="shared" si="2"/>
        <v>1</v>
      </c>
    </row>
    <row r="15" spans="2:86" ht="12" customHeight="1" x14ac:dyDescent="0.15">
      <c r="B15" s="872"/>
      <c r="C15" s="877"/>
      <c r="D15" s="875"/>
      <c r="E15" s="875"/>
      <c r="F15" s="875"/>
      <c r="G15" s="875"/>
      <c r="H15" s="875"/>
      <c r="I15" s="875"/>
      <c r="J15" s="876"/>
      <c r="K15" s="185"/>
      <c r="L15" s="908"/>
      <c r="M15" s="910"/>
      <c r="N15" s="908"/>
      <c r="O15" s="910"/>
      <c r="P15" s="908"/>
      <c r="Q15" s="910"/>
      <c r="R15" s="604"/>
      <c r="S15" s="620"/>
      <c r="T15" s="605"/>
      <c r="U15" s="908"/>
      <c r="V15" s="910"/>
      <c r="W15" s="908"/>
      <c r="X15" s="910"/>
      <c r="Y15" s="186"/>
      <c r="Z15" s="187"/>
      <c r="AA15" s="187"/>
      <c r="AB15" s="187"/>
      <c r="AC15" s="188"/>
      <c r="AD15" s="188"/>
      <c r="AE15" s="188"/>
      <c r="AF15" s="188"/>
      <c r="AG15" s="188"/>
      <c r="AH15" s="188"/>
      <c r="AI15" s="188"/>
      <c r="AJ15" s="188"/>
      <c r="AK15" s="908"/>
      <c r="AL15" s="909"/>
      <c r="AM15" s="909"/>
      <c r="AN15" s="909"/>
      <c r="AO15" s="910"/>
      <c r="AP15" s="2"/>
      <c r="AQ15" s="189">
        <f t="shared" si="2"/>
        <v>1</v>
      </c>
    </row>
    <row r="16" spans="2:86" ht="12" customHeight="1" x14ac:dyDescent="0.15">
      <c r="B16" s="872"/>
      <c r="C16" s="877"/>
      <c r="D16" s="875"/>
      <c r="E16" s="875"/>
      <c r="F16" s="875"/>
      <c r="G16" s="875"/>
      <c r="H16" s="875"/>
      <c r="I16" s="875"/>
      <c r="J16" s="876"/>
      <c r="K16" s="185"/>
      <c r="L16" s="908"/>
      <c r="M16" s="910"/>
      <c r="N16" s="908"/>
      <c r="O16" s="910"/>
      <c r="P16" s="908"/>
      <c r="Q16" s="910"/>
      <c r="R16" s="604"/>
      <c r="S16" s="620"/>
      <c r="T16" s="605"/>
      <c r="U16" s="908"/>
      <c r="V16" s="910"/>
      <c r="W16" s="908"/>
      <c r="X16" s="910"/>
      <c r="Y16" s="186"/>
      <c r="Z16" s="187"/>
      <c r="AA16" s="187"/>
      <c r="AB16" s="187"/>
      <c r="AC16" s="188"/>
      <c r="AD16" s="188"/>
      <c r="AE16" s="188"/>
      <c r="AF16" s="188"/>
      <c r="AG16" s="188"/>
      <c r="AH16" s="188"/>
      <c r="AI16" s="188"/>
      <c r="AJ16" s="188"/>
      <c r="AK16" s="908"/>
      <c r="AL16" s="909"/>
      <c r="AM16" s="909"/>
      <c r="AN16" s="909"/>
      <c r="AO16" s="910"/>
      <c r="AP16" s="2"/>
      <c r="AQ16" s="189">
        <f t="shared" si="2"/>
        <v>1</v>
      </c>
    </row>
    <row r="17" spans="2:46" ht="12" customHeight="1" x14ac:dyDescent="0.15">
      <c r="B17" s="872"/>
      <c r="C17" s="877"/>
      <c r="D17" s="875"/>
      <c r="E17" s="875"/>
      <c r="F17" s="875"/>
      <c r="G17" s="875"/>
      <c r="H17" s="875"/>
      <c r="I17" s="875"/>
      <c r="J17" s="876"/>
      <c r="K17" s="185"/>
      <c r="L17" s="908"/>
      <c r="M17" s="910"/>
      <c r="N17" s="908"/>
      <c r="O17" s="910"/>
      <c r="P17" s="908"/>
      <c r="Q17" s="910"/>
      <c r="R17" s="604"/>
      <c r="S17" s="620"/>
      <c r="T17" s="605"/>
      <c r="U17" s="908"/>
      <c r="V17" s="910"/>
      <c r="W17" s="908"/>
      <c r="X17" s="910"/>
      <c r="Y17" s="186"/>
      <c r="Z17" s="187"/>
      <c r="AA17" s="187"/>
      <c r="AB17" s="187"/>
      <c r="AC17" s="188"/>
      <c r="AD17" s="188"/>
      <c r="AE17" s="188"/>
      <c r="AF17" s="188"/>
      <c r="AG17" s="188"/>
      <c r="AH17" s="188"/>
      <c r="AI17" s="188"/>
      <c r="AJ17" s="188"/>
      <c r="AK17" s="908"/>
      <c r="AL17" s="909"/>
      <c r="AM17" s="909"/>
      <c r="AN17" s="909"/>
      <c r="AO17" s="910"/>
      <c r="AP17" s="2"/>
      <c r="AQ17" s="189">
        <f t="shared" si="2"/>
        <v>1</v>
      </c>
    </row>
    <row r="18" spans="2:46" ht="12" customHeight="1" x14ac:dyDescent="0.15">
      <c r="B18" s="872"/>
      <c r="C18" s="877"/>
      <c r="D18" s="875"/>
      <c r="E18" s="875"/>
      <c r="F18" s="875"/>
      <c r="G18" s="875"/>
      <c r="H18" s="875"/>
      <c r="I18" s="875"/>
      <c r="J18" s="876"/>
      <c r="K18" s="185"/>
      <c r="L18" s="908"/>
      <c r="M18" s="910"/>
      <c r="N18" s="908"/>
      <c r="O18" s="910"/>
      <c r="P18" s="908"/>
      <c r="Q18" s="910"/>
      <c r="R18" s="604"/>
      <c r="S18" s="620"/>
      <c r="T18" s="605"/>
      <c r="U18" s="908"/>
      <c r="V18" s="910"/>
      <c r="W18" s="908"/>
      <c r="X18" s="910"/>
      <c r="Y18" s="186"/>
      <c r="Z18" s="187"/>
      <c r="AA18" s="187"/>
      <c r="AB18" s="187"/>
      <c r="AC18" s="188"/>
      <c r="AD18" s="188"/>
      <c r="AE18" s="188"/>
      <c r="AF18" s="188"/>
      <c r="AG18" s="188"/>
      <c r="AH18" s="188"/>
      <c r="AI18" s="188"/>
      <c r="AJ18" s="188"/>
      <c r="AK18" s="908"/>
      <c r="AL18" s="909"/>
      <c r="AM18" s="909"/>
      <c r="AN18" s="909"/>
      <c r="AO18" s="910"/>
      <c r="AP18" s="2"/>
      <c r="AQ18" s="189">
        <f t="shared" si="2"/>
        <v>1</v>
      </c>
    </row>
    <row r="19" spans="2:46" ht="12" customHeight="1" x14ac:dyDescent="0.15">
      <c r="B19" s="872"/>
      <c r="C19" s="877"/>
      <c r="D19" s="875"/>
      <c r="E19" s="875"/>
      <c r="F19" s="875"/>
      <c r="G19" s="875"/>
      <c r="H19" s="875"/>
      <c r="I19" s="875"/>
      <c r="J19" s="876"/>
      <c r="K19" s="185"/>
      <c r="L19" s="908"/>
      <c r="M19" s="910"/>
      <c r="N19" s="908"/>
      <c r="O19" s="910"/>
      <c r="P19" s="908"/>
      <c r="Q19" s="910"/>
      <c r="R19" s="604"/>
      <c r="S19" s="620"/>
      <c r="T19" s="605"/>
      <c r="U19" s="908"/>
      <c r="V19" s="910"/>
      <c r="W19" s="908"/>
      <c r="X19" s="910"/>
      <c r="Y19" s="186"/>
      <c r="Z19" s="187"/>
      <c r="AA19" s="187"/>
      <c r="AB19" s="187"/>
      <c r="AC19" s="188"/>
      <c r="AD19" s="188"/>
      <c r="AE19" s="188"/>
      <c r="AF19" s="188"/>
      <c r="AG19" s="188"/>
      <c r="AH19" s="188"/>
      <c r="AI19" s="188"/>
      <c r="AJ19" s="188"/>
      <c r="AK19" s="908"/>
      <c r="AL19" s="909"/>
      <c r="AM19" s="909"/>
      <c r="AN19" s="909"/>
      <c r="AO19" s="910"/>
      <c r="AP19" s="2"/>
      <c r="AQ19" s="189">
        <f t="shared" si="2"/>
        <v>1</v>
      </c>
    </row>
    <row r="20" spans="2:46" ht="12" customHeight="1" x14ac:dyDescent="0.15">
      <c r="B20" s="872"/>
      <c r="C20" s="877"/>
      <c r="D20" s="875"/>
      <c r="E20" s="875"/>
      <c r="F20" s="875"/>
      <c r="G20" s="875"/>
      <c r="H20" s="875"/>
      <c r="I20" s="875"/>
      <c r="J20" s="876"/>
      <c r="K20" s="185"/>
      <c r="L20" s="908"/>
      <c r="M20" s="910"/>
      <c r="N20" s="908"/>
      <c r="O20" s="910"/>
      <c r="P20" s="908"/>
      <c r="Q20" s="910"/>
      <c r="R20" s="604"/>
      <c r="S20" s="620"/>
      <c r="T20" s="605"/>
      <c r="U20" s="908"/>
      <c r="V20" s="910"/>
      <c r="W20" s="908"/>
      <c r="X20" s="910"/>
      <c r="Y20" s="186"/>
      <c r="Z20" s="187"/>
      <c r="AA20" s="187"/>
      <c r="AB20" s="187"/>
      <c r="AC20" s="188"/>
      <c r="AD20" s="188"/>
      <c r="AE20" s="188"/>
      <c r="AF20" s="188"/>
      <c r="AG20" s="188"/>
      <c r="AH20" s="188"/>
      <c r="AI20" s="188"/>
      <c r="AJ20" s="188"/>
      <c r="AK20" s="908"/>
      <c r="AL20" s="909"/>
      <c r="AM20" s="909"/>
      <c r="AN20" s="909"/>
      <c r="AO20" s="910"/>
      <c r="AP20" s="2"/>
      <c r="AQ20" s="189">
        <f t="shared" si="2"/>
        <v>1</v>
      </c>
    </row>
    <row r="21" spans="2:46" ht="12" customHeight="1" x14ac:dyDescent="0.15">
      <c r="B21" s="872"/>
      <c r="C21" s="877"/>
      <c r="D21" s="875"/>
      <c r="E21" s="875"/>
      <c r="F21" s="875"/>
      <c r="G21" s="875"/>
      <c r="H21" s="875"/>
      <c r="I21" s="875"/>
      <c r="J21" s="876"/>
      <c r="K21" s="185"/>
      <c r="L21" s="908"/>
      <c r="M21" s="910"/>
      <c r="N21" s="908"/>
      <c r="O21" s="910"/>
      <c r="P21" s="908"/>
      <c r="Q21" s="910"/>
      <c r="R21" s="604"/>
      <c r="S21" s="620"/>
      <c r="T21" s="605"/>
      <c r="U21" s="908"/>
      <c r="V21" s="910"/>
      <c r="W21" s="908"/>
      <c r="X21" s="910"/>
      <c r="Y21" s="186"/>
      <c r="Z21" s="187"/>
      <c r="AA21" s="187"/>
      <c r="AB21" s="187"/>
      <c r="AC21" s="188"/>
      <c r="AD21" s="188"/>
      <c r="AE21" s="188"/>
      <c r="AF21" s="188"/>
      <c r="AG21" s="188"/>
      <c r="AH21" s="188"/>
      <c r="AI21" s="188"/>
      <c r="AJ21" s="188"/>
      <c r="AK21" s="908"/>
      <c r="AL21" s="909"/>
      <c r="AM21" s="909"/>
      <c r="AN21" s="909"/>
      <c r="AO21" s="910"/>
      <c r="AP21" s="2"/>
      <c r="AQ21" s="189">
        <f>IF(P21="材質劣化",2,IF(P21="漏水",3,1))</f>
        <v>1</v>
      </c>
    </row>
    <row r="22" spans="2:46" ht="12" customHeight="1" x14ac:dyDescent="0.15">
      <c r="B22" s="872"/>
      <c r="C22" s="877"/>
      <c r="D22" s="875"/>
      <c r="E22" s="875"/>
      <c r="F22" s="875"/>
      <c r="G22" s="875"/>
      <c r="H22" s="875"/>
      <c r="I22" s="875"/>
      <c r="J22" s="876"/>
      <c r="K22" s="185"/>
      <c r="L22" s="908"/>
      <c r="M22" s="910"/>
      <c r="N22" s="908"/>
      <c r="O22" s="910"/>
      <c r="P22" s="908"/>
      <c r="Q22" s="910"/>
      <c r="R22" s="604"/>
      <c r="S22" s="620"/>
      <c r="T22" s="605"/>
      <c r="U22" s="908"/>
      <c r="V22" s="910"/>
      <c r="W22" s="908"/>
      <c r="X22" s="910"/>
      <c r="Y22" s="186"/>
      <c r="Z22" s="187"/>
      <c r="AA22" s="187"/>
      <c r="AB22" s="187"/>
      <c r="AC22" s="188"/>
      <c r="AD22" s="188"/>
      <c r="AE22" s="188"/>
      <c r="AF22" s="188"/>
      <c r="AG22" s="188"/>
      <c r="AH22" s="188"/>
      <c r="AI22" s="188"/>
      <c r="AJ22" s="188"/>
      <c r="AK22" s="908"/>
      <c r="AL22" s="909"/>
      <c r="AM22" s="909"/>
      <c r="AN22" s="909"/>
      <c r="AO22" s="910"/>
      <c r="AP22" s="2"/>
      <c r="AQ22" s="189">
        <f t="shared" si="2"/>
        <v>1</v>
      </c>
    </row>
    <row r="23" spans="2:46" ht="12" customHeight="1" x14ac:dyDescent="0.15">
      <c r="B23" s="872"/>
      <c r="C23" s="877"/>
      <c r="D23" s="875"/>
      <c r="E23" s="875"/>
      <c r="F23" s="875"/>
      <c r="G23" s="875"/>
      <c r="H23" s="875"/>
      <c r="I23" s="875"/>
      <c r="J23" s="876"/>
      <c r="K23" s="185"/>
      <c r="L23" s="908"/>
      <c r="M23" s="910"/>
      <c r="N23" s="908"/>
      <c r="O23" s="910"/>
      <c r="P23" s="908"/>
      <c r="Q23" s="910"/>
      <c r="R23" s="604"/>
      <c r="S23" s="620"/>
      <c r="T23" s="605"/>
      <c r="U23" s="908"/>
      <c r="V23" s="910"/>
      <c r="W23" s="908"/>
      <c r="X23" s="910"/>
      <c r="Y23" s="186"/>
      <c r="Z23" s="187"/>
      <c r="AA23" s="187"/>
      <c r="AB23" s="187"/>
      <c r="AC23" s="188"/>
      <c r="AD23" s="188"/>
      <c r="AE23" s="188"/>
      <c r="AF23" s="188"/>
      <c r="AG23" s="188"/>
      <c r="AH23" s="188"/>
      <c r="AI23" s="188"/>
      <c r="AJ23" s="188"/>
      <c r="AK23" s="908"/>
      <c r="AL23" s="909"/>
      <c r="AM23" s="909"/>
      <c r="AN23" s="909"/>
      <c r="AO23" s="910"/>
      <c r="AP23" s="2"/>
      <c r="AQ23" s="189">
        <f t="shared" si="2"/>
        <v>1</v>
      </c>
    </row>
    <row r="24" spans="2:46" ht="12" customHeight="1" x14ac:dyDescent="0.15">
      <c r="B24" s="872"/>
      <c r="C24" s="877"/>
      <c r="D24" s="875"/>
      <c r="E24" s="875"/>
      <c r="F24" s="875"/>
      <c r="G24" s="875"/>
      <c r="H24" s="875"/>
      <c r="I24" s="875"/>
      <c r="J24" s="876"/>
      <c r="K24" s="185"/>
      <c r="L24" s="908"/>
      <c r="M24" s="910"/>
      <c r="N24" s="908"/>
      <c r="O24" s="910"/>
      <c r="P24" s="908"/>
      <c r="Q24" s="910"/>
      <c r="R24" s="604"/>
      <c r="S24" s="620"/>
      <c r="T24" s="605"/>
      <c r="U24" s="908"/>
      <c r="V24" s="910"/>
      <c r="W24" s="908"/>
      <c r="X24" s="910"/>
      <c r="Y24" s="186"/>
      <c r="Z24" s="187"/>
      <c r="AA24" s="187"/>
      <c r="AB24" s="187"/>
      <c r="AC24" s="188"/>
      <c r="AD24" s="188"/>
      <c r="AE24" s="188"/>
      <c r="AF24" s="188"/>
      <c r="AG24" s="188"/>
      <c r="AH24" s="188"/>
      <c r="AI24" s="188"/>
      <c r="AJ24" s="188"/>
      <c r="AK24" s="908"/>
      <c r="AL24" s="909"/>
      <c r="AM24" s="909"/>
      <c r="AN24" s="909"/>
      <c r="AO24" s="910"/>
      <c r="AP24" s="2"/>
      <c r="AQ24" s="189">
        <f t="shared" si="2"/>
        <v>1</v>
      </c>
    </row>
    <row r="25" spans="2:46" ht="12" customHeight="1" x14ac:dyDescent="0.15">
      <c r="B25" s="872"/>
      <c r="C25" s="877"/>
      <c r="D25" s="875"/>
      <c r="E25" s="875"/>
      <c r="F25" s="875"/>
      <c r="G25" s="875"/>
      <c r="H25" s="875"/>
      <c r="I25" s="875"/>
      <c r="J25" s="876"/>
      <c r="K25" s="185"/>
      <c r="L25" s="908"/>
      <c r="M25" s="910"/>
      <c r="N25" s="908"/>
      <c r="O25" s="910"/>
      <c r="P25" s="908"/>
      <c r="Q25" s="910"/>
      <c r="R25" s="604"/>
      <c r="S25" s="620"/>
      <c r="T25" s="605"/>
      <c r="U25" s="908"/>
      <c r="V25" s="910"/>
      <c r="W25" s="908"/>
      <c r="X25" s="910"/>
      <c r="Y25" s="186"/>
      <c r="Z25" s="187"/>
      <c r="AA25" s="187"/>
      <c r="AB25" s="187"/>
      <c r="AC25" s="188"/>
      <c r="AD25" s="188"/>
      <c r="AE25" s="188"/>
      <c r="AF25" s="188"/>
      <c r="AG25" s="188"/>
      <c r="AH25" s="188"/>
      <c r="AI25" s="188"/>
      <c r="AJ25" s="188"/>
      <c r="AK25" s="908"/>
      <c r="AL25" s="909"/>
      <c r="AM25" s="909"/>
      <c r="AN25" s="909"/>
      <c r="AO25" s="910"/>
      <c r="AP25" s="2"/>
      <c r="AQ25" s="189">
        <f t="shared" si="2"/>
        <v>1</v>
      </c>
    </row>
    <row r="26" spans="2:46" ht="12" customHeight="1" x14ac:dyDescent="0.15">
      <c r="B26" s="872"/>
      <c r="C26" s="877"/>
      <c r="D26" s="875"/>
      <c r="E26" s="875"/>
      <c r="F26" s="875"/>
      <c r="G26" s="875"/>
      <c r="H26" s="875"/>
      <c r="I26" s="875"/>
      <c r="J26" s="876"/>
      <c r="K26" s="185"/>
      <c r="L26" s="908"/>
      <c r="M26" s="910"/>
      <c r="N26" s="908"/>
      <c r="O26" s="910"/>
      <c r="P26" s="908"/>
      <c r="Q26" s="910"/>
      <c r="R26" s="604"/>
      <c r="S26" s="620"/>
      <c r="T26" s="605"/>
      <c r="U26" s="908"/>
      <c r="V26" s="910"/>
      <c r="W26" s="908"/>
      <c r="X26" s="910"/>
      <c r="Y26" s="186"/>
      <c r="Z26" s="187"/>
      <c r="AA26" s="187"/>
      <c r="AB26" s="187"/>
      <c r="AC26" s="188"/>
      <c r="AD26" s="188"/>
      <c r="AE26" s="188"/>
      <c r="AF26" s="188"/>
      <c r="AG26" s="188"/>
      <c r="AH26" s="188"/>
      <c r="AI26" s="188"/>
      <c r="AJ26" s="188"/>
      <c r="AK26" s="908"/>
      <c r="AL26" s="909"/>
      <c r="AM26" s="909"/>
      <c r="AN26" s="909"/>
      <c r="AO26" s="910"/>
      <c r="AP26" s="2"/>
      <c r="AQ26" s="189">
        <f t="shared" si="2"/>
        <v>1</v>
      </c>
    </row>
    <row r="27" spans="2:46" ht="12" customHeight="1" x14ac:dyDescent="0.15">
      <c r="B27" s="872"/>
      <c r="C27" s="877"/>
      <c r="D27" s="875"/>
      <c r="E27" s="875"/>
      <c r="F27" s="875"/>
      <c r="G27" s="875"/>
      <c r="H27" s="875"/>
      <c r="I27" s="875"/>
      <c r="J27" s="876"/>
      <c r="K27" s="185"/>
      <c r="L27" s="908"/>
      <c r="M27" s="910"/>
      <c r="N27" s="908"/>
      <c r="O27" s="910"/>
      <c r="P27" s="908"/>
      <c r="Q27" s="910"/>
      <c r="R27" s="604"/>
      <c r="S27" s="620"/>
      <c r="T27" s="605"/>
      <c r="U27" s="908"/>
      <c r="V27" s="910"/>
      <c r="W27" s="908"/>
      <c r="X27" s="910"/>
      <c r="Y27" s="186"/>
      <c r="Z27" s="187"/>
      <c r="AA27" s="187"/>
      <c r="AB27" s="187"/>
      <c r="AC27" s="188"/>
      <c r="AD27" s="188"/>
      <c r="AE27" s="188"/>
      <c r="AF27" s="188"/>
      <c r="AG27" s="188"/>
      <c r="AH27" s="188"/>
      <c r="AI27" s="188"/>
      <c r="AJ27" s="188"/>
      <c r="AK27" s="908"/>
      <c r="AL27" s="909"/>
      <c r="AM27" s="909"/>
      <c r="AN27" s="909"/>
      <c r="AO27" s="910"/>
      <c r="AP27" s="2"/>
      <c r="AQ27" s="189">
        <f t="shared" si="2"/>
        <v>1</v>
      </c>
    </row>
    <row r="28" spans="2:46" ht="12" customHeight="1" x14ac:dyDescent="0.15">
      <c r="B28" s="872"/>
      <c r="C28" s="877"/>
      <c r="D28" s="875"/>
      <c r="E28" s="875"/>
      <c r="F28" s="875"/>
      <c r="G28" s="875"/>
      <c r="H28" s="875"/>
      <c r="I28" s="875"/>
      <c r="J28" s="876"/>
      <c r="K28" s="185"/>
      <c r="L28" s="908"/>
      <c r="M28" s="910"/>
      <c r="N28" s="908"/>
      <c r="O28" s="910"/>
      <c r="P28" s="908"/>
      <c r="Q28" s="910"/>
      <c r="R28" s="604"/>
      <c r="S28" s="620"/>
      <c r="T28" s="605"/>
      <c r="U28" s="908"/>
      <c r="V28" s="910"/>
      <c r="W28" s="908"/>
      <c r="X28" s="910"/>
      <c r="Y28" s="186"/>
      <c r="Z28" s="187"/>
      <c r="AA28" s="187"/>
      <c r="AB28" s="187"/>
      <c r="AC28" s="188"/>
      <c r="AD28" s="188"/>
      <c r="AE28" s="188"/>
      <c r="AF28" s="188"/>
      <c r="AG28" s="188"/>
      <c r="AH28" s="188"/>
      <c r="AI28" s="188"/>
      <c r="AJ28" s="188"/>
      <c r="AK28" s="908"/>
      <c r="AL28" s="909"/>
      <c r="AM28" s="909"/>
      <c r="AN28" s="909"/>
      <c r="AO28" s="910"/>
      <c r="AP28" s="2"/>
      <c r="AQ28" s="189">
        <f t="shared" si="2"/>
        <v>1</v>
      </c>
    </row>
    <row r="29" spans="2:46" ht="12" customHeight="1" x14ac:dyDescent="0.15">
      <c r="B29" s="872"/>
      <c r="C29" s="877"/>
      <c r="D29" s="875"/>
      <c r="E29" s="875"/>
      <c r="F29" s="875"/>
      <c r="G29" s="875"/>
      <c r="H29" s="875"/>
      <c r="I29" s="875"/>
      <c r="J29" s="876"/>
      <c r="K29" s="185"/>
      <c r="L29" s="908"/>
      <c r="M29" s="910"/>
      <c r="N29" s="908"/>
      <c r="O29" s="910"/>
      <c r="P29" s="908"/>
      <c r="Q29" s="910"/>
      <c r="R29" s="604"/>
      <c r="S29" s="620"/>
      <c r="T29" s="605"/>
      <c r="U29" s="908"/>
      <c r="V29" s="910"/>
      <c r="W29" s="908"/>
      <c r="X29" s="910"/>
      <c r="Y29" s="186"/>
      <c r="Z29" s="187"/>
      <c r="AA29" s="187"/>
      <c r="AB29" s="187"/>
      <c r="AC29" s="188"/>
      <c r="AD29" s="188"/>
      <c r="AE29" s="188"/>
      <c r="AF29" s="188"/>
      <c r="AG29" s="188"/>
      <c r="AH29" s="188"/>
      <c r="AI29" s="188"/>
      <c r="AJ29" s="188"/>
      <c r="AK29" s="908"/>
      <c r="AL29" s="909"/>
      <c r="AM29" s="909"/>
      <c r="AN29" s="909"/>
      <c r="AO29" s="910"/>
      <c r="AP29" s="2"/>
      <c r="AQ29" s="189">
        <f t="shared" si="2"/>
        <v>1</v>
      </c>
    </row>
    <row r="30" spans="2:46" ht="12" customHeight="1" x14ac:dyDescent="0.15">
      <c r="B30" s="872"/>
      <c r="C30" s="877"/>
      <c r="D30" s="875"/>
      <c r="E30" s="875"/>
      <c r="F30" s="875"/>
      <c r="G30" s="875"/>
      <c r="H30" s="875"/>
      <c r="I30" s="875"/>
      <c r="J30" s="876"/>
      <c r="K30" s="185"/>
      <c r="L30" s="908"/>
      <c r="M30" s="910"/>
      <c r="N30" s="908"/>
      <c r="O30" s="910"/>
      <c r="P30" s="908"/>
      <c r="Q30" s="910"/>
      <c r="R30" s="604"/>
      <c r="S30" s="620"/>
      <c r="T30" s="605"/>
      <c r="U30" s="908"/>
      <c r="V30" s="910"/>
      <c r="W30" s="908"/>
      <c r="X30" s="910"/>
      <c r="Y30" s="186"/>
      <c r="Z30" s="187"/>
      <c r="AA30" s="187"/>
      <c r="AB30" s="187"/>
      <c r="AC30" s="188"/>
      <c r="AD30" s="188"/>
      <c r="AE30" s="188"/>
      <c r="AF30" s="188"/>
      <c r="AG30" s="188"/>
      <c r="AH30" s="188"/>
      <c r="AI30" s="188"/>
      <c r="AJ30" s="188"/>
      <c r="AK30" s="908"/>
      <c r="AL30" s="909"/>
      <c r="AM30" s="909"/>
      <c r="AN30" s="909"/>
      <c r="AO30" s="910"/>
      <c r="AP30" s="2"/>
      <c r="AQ30" s="189">
        <f t="shared" si="2"/>
        <v>1</v>
      </c>
    </row>
    <row r="31" spans="2:46" ht="12" customHeight="1" x14ac:dyDescent="0.15">
      <c r="B31" s="872"/>
      <c r="C31" s="877"/>
      <c r="D31" s="875"/>
      <c r="E31" s="875"/>
      <c r="F31" s="875"/>
      <c r="G31" s="875"/>
      <c r="H31" s="875"/>
      <c r="I31" s="875"/>
      <c r="J31" s="876"/>
      <c r="K31" s="185"/>
      <c r="L31" s="908"/>
      <c r="M31" s="910"/>
      <c r="N31" s="908"/>
      <c r="O31" s="910"/>
      <c r="P31" s="908"/>
      <c r="Q31" s="910"/>
      <c r="R31" s="604"/>
      <c r="S31" s="620"/>
      <c r="T31" s="605"/>
      <c r="U31" s="908"/>
      <c r="V31" s="910"/>
      <c r="W31" s="908"/>
      <c r="X31" s="910"/>
      <c r="Y31" s="186"/>
      <c r="Z31" s="187"/>
      <c r="AA31" s="187"/>
      <c r="AB31" s="187"/>
      <c r="AC31" s="188"/>
      <c r="AD31" s="188"/>
      <c r="AE31" s="188"/>
      <c r="AF31" s="188"/>
      <c r="AG31" s="188"/>
      <c r="AH31" s="188"/>
      <c r="AI31" s="188"/>
      <c r="AJ31" s="188"/>
      <c r="AK31" s="908"/>
      <c r="AL31" s="909"/>
      <c r="AM31" s="909"/>
      <c r="AN31" s="909"/>
      <c r="AO31" s="910"/>
      <c r="AP31" s="2"/>
      <c r="AQ31" s="189">
        <f t="shared" si="2"/>
        <v>1</v>
      </c>
    </row>
    <row r="32" spans="2:46" ht="12" customHeight="1" x14ac:dyDescent="0.15">
      <c r="B32" s="872"/>
      <c r="C32" s="877"/>
      <c r="D32" s="875"/>
      <c r="E32" s="875"/>
      <c r="F32" s="875"/>
      <c r="G32" s="875"/>
      <c r="H32" s="875"/>
      <c r="I32" s="875"/>
      <c r="J32" s="876"/>
      <c r="K32" s="185"/>
      <c r="L32" s="908"/>
      <c r="M32" s="910"/>
      <c r="N32" s="908"/>
      <c r="O32" s="910"/>
      <c r="P32" s="908"/>
      <c r="Q32" s="910"/>
      <c r="R32" s="604"/>
      <c r="S32" s="620"/>
      <c r="T32" s="605"/>
      <c r="U32" s="908"/>
      <c r="V32" s="910"/>
      <c r="W32" s="908"/>
      <c r="X32" s="910"/>
      <c r="Y32" s="186"/>
      <c r="Z32" s="187"/>
      <c r="AA32" s="187"/>
      <c r="AB32" s="187"/>
      <c r="AC32" s="188"/>
      <c r="AD32" s="188"/>
      <c r="AE32" s="188"/>
      <c r="AF32" s="188"/>
      <c r="AG32" s="188"/>
      <c r="AH32" s="188"/>
      <c r="AI32" s="188"/>
      <c r="AJ32" s="188"/>
      <c r="AK32" s="908"/>
      <c r="AL32" s="909"/>
      <c r="AM32" s="909"/>
      <c r="AN32" s="909"/>
      <c r="AO32" s="910"/>
      <c r="AP32" s="2"/>
      <c r="AQ32" s="189">
        <f t="shared" si="2"/>
        <v>1</v>
      </c>
      <c r="AS32" s="856"/>
      <c r="AT32" s="856"/>
    </row>
    <row r="33" spans="2:86" ht="12" customHeight="1" x14ac:dyDescent="0.15">
      <c r="B33" s="872"/>
      <c r="C33" s="877"/>
      <c r="D33" s="875"/>
      <c r="E33" s="875"/>
      <c r="F33" s="875"/>
      <c r="G33" s="875"/>
      <c r="H33" s="875"/>
      <c r="I33" s="875"/>
      <c r="J33" s="876"/>
      <c r="K33" s="185"/>
      <c r="L33" s="908"/>
      <c r="M33" s="910"/>
      <c r="N33" s="908"/>
      <c r="O33" s="910"/>
      <c r="P33" s="908"/>
      <c r="Q33" s="910"/>
      <c r="R33" s="604"/>
      <c r="S33" s="620"/>
      <c r="T33" s="605"/>
      <c r="U33" s="908"/>
      <c r="V33" s="910"/>
      <c r="W33" s="908"/>
      <c r="X33" s="910"/>
      <c r="Y33" s="186"/>
      <c r="Z33" s="187"/>
      <c r="AA33" s="187"/>
      <c r="AB33" s="187"/>
      <c r="AC33" s="188"/>
      <c r="AD33" s="188"/>
      <c r="AE33" s="188"/>
      <c r="AF33" s="188"/>
      <c r="AG33" s="188"/>
      <c r="AH33" s="188"/>
      <c r="AI33" s="188"/>
      <c r="AJ33" s="188"/>
      <c r="AK33" s="908"/>
      <c r="AL33" s="909"/>
      <c r="AM33" s="909"/>
      <c r="AN33" s="909"/>
      <c r="AO33" s="910"/>
      <c r="AP33" s="2"/>
      <c r="AQ33" s="189">
        <f t="shared" si="2"/>
        <v>1</v>
      </c>
      <c r="AS33" s="911"/>
      <c r="AT33" s="911"/>
    </row>
    <row r="34" spans="2:86" ht="12" customHeight="1" x14ac:dyDescent="0.15">
      <c r="B34" s="872"/>
      <c r="C34" s="877"/>
      <c r="D34" s="875"/>
      <c r="E34" s="875"/>
      <c r="F34" s="875"/>
      <c r="G34" s="875"/>
      <c r="H34" s="875"/>
      <c r="I34" s="875"/>
      <c r="J34" s="876"/>
      <c r="K34" s="185"/>
      <c r="L34" s="908"/>
      <c r="M34" s="910"/>
      <c r="N34" s="908"/>
      <c r="O34" s="910"/>
      <c r="P34" s="908"/>
      <c r="Q34" s="910"/>
      <c r="R34" s="604"/>
      <c r="S34" s="620"/>
      <c r="T34" s="605"/>
      <c r="U34" s="908"/>
      <c r="V34" s="910"/>
      <c r="W34" s="908"/>
      <c r="X34" s="910"/>
      <c r="Y34" s="186"/>
      <c r="Z34" s="187"/>
      <c r="AA34" s="187"/>
      <c r="AB34" s="187"/>
      <c r="AC34" s="188"/>
      <c r="AD34" s="188"/>
      <c r="AE34" s="188"/>
      <c r="AF34" s="188"/>
      <c r="AG34" s="188"/>
      <c r="AH34" s="188"/>
      <c r="AI34" s="188"/>
      <c r="AJ34" s="188"/>
      <c r="AK34" s="908"/>
      <c r="AL34" s="909"/>
      <c r="AM34" s="909"/>
      <c r="AN34" s="909"/>
      <c r="AO34" s="910"/>
      <c r="AP34" s="2"/>
      <c r="AQ34" s="189">
        <f t="shared" si="2"/>
        <v>1</v>
      </c>
      <c r="AS34" s="912"/>
      <c r="AT34" s="912"/>
    </row>
    <row r="35" spans="2:86" ht="12" customHeight="1" x14ac:dyDescent="0.15">
      <c r="B35" s="872"/>
      <c r="C35" s="877"/>
      <c r="D35" s="875"/>
      <c r="E35" s="875"/>
      <c r="F35" s="875"/>
      <c r="G35" s="875"/>
      <c r="H35" s="875"/>
      <c r="I35" s="875"/>
      <c r="J35" s="876"/>
      <c r="K35" s="913" t="s">
        <v>945</v>
      </c>
      <c r="L35" s="898" t="s">
        <v>946</v>
      </c>
      <c r="M35" s="898"/>
      <c r="N35" s="898"/>
      <c r="O35" s="898"/>
      <c r="P35" s="898"/>
      <c r="Q35" s="898"/>
      <c r="R35" s="898"/>
      <c r="S35" s="898"/>
      <c r="T35" s="898"/>
      <c r="U35" s="898"/>
      <c r="V35" s="898"/>
      <c r="W35" s="898"/>
      <c r="X35" s="898"/>
      <c r="Y35" s="884" t="s">
        <v>947</v>
      </c>
      <c r="Z35" s="885"/>
      <c r="AA35" s="885"/>
      <c r="AB35" s="886"/>
      <c r="AC35" s="190">
        <f t="shared" ref="AC35:AJ35" si="3">SUM(AC11:AC34)</f>
        <v>0</v>
      </c>
      <c r="AD35" s="190">
        <f t="shared" si="3"/>
        <v>0</v>
      </c>
      <c r="AE35" s="190">
        <f>SUM(AE11:AE34)</f>
        <v>0</v>
      </c>
      <c r="AF35" s="190">
        <f t="shared" si="3"/>
        <v>0.36249999999999999</v>
      </c>
      <c r="AG35" s="190">
        <f t="shared" si="3"/>
        <v>0</v>
      </c>
      <c r="AH35" s="190">
        <f t="shared" si="3"/>
        <v>0</v>
      </c>
      <c r="AI35" s="190">
        <f t="shared" si="3"/>
        <v>0</v>
      </c>
      <c r="AJ35" s="191">
        <f t="shared" si="3"/>
        <v>0</v>
      </c>
      <c r="AK35" s="898" t="s">
        <v>948</v>
      </c>
      <c r="AL35" s="898"/>
      <c r="AM35" s="915" t="s">
        <v>949</v>
      </c>
      <c r="AN35" s="915"/>
      <c r="AO35" s="915"/>
      <c r="AP35" s="2"/>
    </row>
    <row r="36" spans="2:86" ht="12" customHeight="1" x14ac:dyDescent="0.15">
      <c r="B36" s="872"/>
      <c r="C36" s="877"/>
      <c r="D36" s="875"/>
      <c r="E36" s="875"/>
      <c r="F36" s="875"/>
      <c r="G36" s="875"/>
      <c r="H36" s="875"/>
      <c r="I36" s="875"/>
      <c r="J36" s="876"/>
      <c r="K36" s="914"/>
      <c r="L36" s="892" t="s">
        <v>950</v>
      </c>
      <c r="M36" s="899"/>
      <c r="N36" s="893"/>
      <c r="O36" s="892" t="s">
        <v>951</v>
      </c>
      <c r="P36" s="899"/>
      <c r="Q36" s="899"/>
      <c r="R36" s="899"/>
      <c r="S36" s="899"/>
      <c r="T36" s="899"/>
      <c r="U36" s="899"/>
      <c r="V36" s="899"/>
      <c r="W36" s="899"/>
      <c r="X36" s="893"/>
      <c r="Y36" s="183" t="s">
        <v>527</v>
      </c>
      <c r="Z36" s="184" t="s">
        <v>526</v>
      </c>
      <c r="AA36" s="184" t="s">
        <v>943</v>
      </c>
      <c r="AB36" s="184" t="s">
        <v>944</v>
      </c>
      <c r="AC36" s="184" t="s">
        <v>527</v>
      </c>
      <c r="AD36" s="184" t="s">
        <v>526</v>
      </c>
      <c r="AE36" s="184" t="s">
        <v>943</v>
      </c>
      <c r="AF36" s="184" t="s">
        <v>944</v>
      </c>
      <c r="AG36" s="184" t="s">
        <v>527</v>
      </c>
      <c r="AH36" s="184" t="s">
        <v>526</v>
      </c>
      <c r="AI36" s="184" t="s">
        <v>943</v>
      </c>
      <c r="AJ36" s="192" t="s">
        <v>944</v>
      </c>
      <c r="AK36" s="898"/>
      <c r="AL36" s="898"/>
      <c r="AM36" s="915"/>
      <c r="AN36" s="915"/>
      <c r="AO36" s="915"/>
      <c r="AP36" s="2"/>
    </row>
    <row r="37" spans="2:86" ht="14.25" customHeight="1" x14ac:dyDescent="0.15">
      <c r="B37" s="872"/>
      <c r="C37" s="877"/>
      <c r="D37" s="875"/>
      <c r="E37" s="875"/>
      <c r="F37" s="875"/>
      <c r="G37" s="875"/>
      <c r="H37" s="875"/>
      <c r="I37" s="875"/>
      <c r="J37" s="876"/>
      <c r="K37" s="914"/>
      <c r="L37" s="894"/>
      <c r="M37" s="903"/>
      <c r="N37" s="895"/>
      <c r="O37" s="894"/>
      <c r="P37" s="903"/>
      <c r="Q37" s="903"/>
      <c r="R37" s="903"/>
      <c r="S37" s="903"/>
      <c r="T37" s="903"/>
      <c r="U37" s="903"/>
      <c r="V37" s="903"/>
      <c r="W37" s="903"/>
      <c r="X37" s="895"/>
      <c r="Y37" s="916">
        <f>COUNTIF(Y11:Y34,"〇")</f>
        <v>0</v>
      </c>
      <c r="Z37" s="916">
        <f>COUNTIF(Z11:Z34,"〇")</f>
        <v>0</v>
      </c>
      <c r="AA37" s="916">
        <f>COUNTIF(AA11:AA34,"〇")</f>
        <v>0</v>
      </c>
      <c r="AB37" s="916">
        <f>COUNTIF(AB11:AB34,"〇")</f>
        <v>0</v>
      </c>
      <c r="AC37" s="916">
        <f>COUNTA(AC11:AC34)</f>
        <v>0</v>
      </c>
      <c r="AD37" s="916">
        <f t="shared" ref="AD37:AI37" si="4">COUNTA(AD11:AD34)</f>
        <v>0</v>
      </c>
      <c r="AE37" s="916">
        <f t="shared" si="4"/>
        <v>0</v>
      </c>
      <c r="AF37" s="916">
        <f t="shared" si="4"/>
        <v>2</v>
      </c>
      <c r="AG37" s="916">
        <f t="shared" si="4"/>
        <v>0</v>
      </c>
      <c r="AH37" s="916">
        <f t="shared" si="4"/>
        <v>0</v>
      </c>
      <c r="AI37" s="916">
        <f t="shared" si="4"/>
        <v>0</v>
      </c>
      <c r="AJ37" s="916">
        <f>COUNTA(AJ11:AJ34)</f>
        <v>0</v>
      </c>
      <c r="AK37" s="898"/>
      <c r="AL37" s="898"/>
      <c r="AM37" s="915"/>
      <c r="AN37" s="915"/>
      <c r="AO37" s="915"/>
      <c r="AP37" s="2"/>
    </row>
    <row r="38" spans="2:86" ht="14.25" customHeight="1" x14ac:dyDescent="0.15">
      <c r="B38" s="872"/>
      <c r="C38" s="877"/>
      <c r="D38" s="875"/>
      <c r="E38" s="875"/>
      <c r="F38" s="875"/>
      <c r="G38" s="875"/>
      <c r="H38" s="875"/>
      <c r="I38" s="875"/>
      <c r="J38" s="876"/>
      <c r="K38" s="914"/>
      <c r="L38" s="896"/>
      <c r="M38" s="900"/>
      <c r="N38" s="897"/>
      <c r="O38" s="896"/>
      <c r="P38" s="900"/>
      <c r="Q38" s="900"/>
      <c r="R38" s="900"/>
      <c r="S38" s="900"/>
      <c r="T38" s="900"/>
      <c r="U38" s="900"/>
      <c r="V38" s="900"/>
      <c r="W38" s="900"/>
      <c r="X38" s="897"/>
      <c r="Y38" s="916"/>
      <c r="Z38" s="916"/>
      <c r="AA38" s="916"/>
      <c r="AB38" s="916"/>
      <c r="AC38" s="916"/>
      <c r="AD38" s="916"/>
      <c r="AE38" s="916"/>
      <c r="AF38" s="916"/>
      <c r="AG38" s="916"/>
      <c r="AH38" s="916"/>
      <c r="AI38" s="916"/>
      <c r="AJ38" s="916"/>
      <c r="AK38" s="898"/>
      <c r="AL38" s="898"/>
      <c r="AM38" s="915"/>
      <c r="AN38" s="915"/>
      <c r="AO38" s="915"/>
      <c r="AP38" s="2"/>
    </row>
    <row r="39" spans="2:86" ht="12" customHeight="1" x14ac:dyDescent="0.15">
      <c r="B39" s="872"/>
      <c r="C39" s="877"/>
      <c r="D39" s="875"/>
      <c r="E39" s="875"/>
      <c r="F39" s="875"/>
      <c r="G39" s="875"/>
      <c r="H39" s="875"/>
      <c r="I39" s="875"/>
      <c r="J39" s="875"/>
      <c r="K39" s="924" t="s">
        <v>952</v>
      </c>
      <c r="L39" s="926"/>
      <c r="M39" s="926"/>
      <c r="N39" s="926"/>
      <c r="O39" s="926"/>
      <c r="P39" s="926"/>
      <c r="Q39" s="926"/>
      <c r="R39" s="926"/>
      <c r="S39" s="926"/>
      <c r="T39" s="926"/>
      <c r="U39" s="926"/>
      <c r="V39" s="926"/>
      <c r="W39" s="926"/>
      <c r="X39" s="926"/>
      <c r="Y39" s="926"/>
      <c r="Z39" s="926"/>
      <c r="AA39" s="926"/>
      <c r="AB39" s="926"/>
      <c r="AC39" s="926"/>
      <c r="AD39" s="926"/>
      <c r="AE39" s="926"/>
      <c r="AF39" s="926"/>
      <c r="AG39" s="926"/>
      <c r="AH39" s="926"/>
      <c r="AI39" s="926"/>
      <c r="AJ39" s="926"/>
      <c r="AK39" s="927"/>
      <c r="AL39" s="927"/>
      <c r="AM39" s="927"/>
      <c r="AN39" s="927"/>
      <c r="AO39" s="928"/>
      <c r="AP39" s="2"/>
    </row>
    <row r="40" spans="2:86" ht="12" customHeight="1" x14ac:dyDescent="0.15">
      <c r="B40" s="872"/>
      <c r="C40" s="877"/>
      <c r="D40" s="875"/>
      <c r="E40" s="875"/>
      <c r="F40" s="875"/>
      <c r="G40" s="875"/>
      <c r="H40" s="875"/>
      <c r="I40" s="875"/>
      <c r="J40" s="875"/>
      <c r="K40" s="925"/>
      <c r="L40" s="927"/>
      <c r="M40" s="927"/>
      <c r="N40" s="927"/>
      <c r="O40" s="927"/>
      <c r="P40" s="927"/>
      <c r="Q40" s="927"/>
      <c r="R40" s="927"/>
      <c r="S40" s="927"/>
      <c r="T40" s="927"/>
      <c r="U40" s="927"/>
      <c r="V40" s="927"/>
      <c r="W40" s="927"/>
      <c r="X40" s="927"/>
      <c r="Y40" s="927"/>
      <c r="Z40" s="927"/>
      <c r="AA40" s="927"/>
      <c r="AB40" s="927"/>
      <c r="AC40" s="927"/>
      <c r="AD40" s="927"/>
      <c r="AE40" s="927"/>
      <c r="AF40" s="927"/>
      <c r="AG40" s="927"/>
      <c r="AH40" s="927"/>
      <c r="AI40" s="927"/>
      <c r="AJ40" s="927"/>
      <c r="AK40" s="927"/>
      <c r="AL40" s="927"/>
      <c r="AM40" s="927"/>
      <c r="AN40" s="927"/>
      <c r="AO40" s="928"/>
      <c r="AP40" s="2"/>
    </row>
    <row r="41" spans="2:86" ht="12" customHeight="1" x14ac:dyDescent="0.15">
      <c r="B41" s="872"/>
      <c r="C41" s="877"/>
      <c r="D41" s="875"/>
      <c r="E41" s="875"/>
      <c r="F41" s="875"/>
      <c r="G41" s="875"/>
      <c r="H41" s="875"/>
      <c r="I41" s="875"/>
      <c r="J41" s="875"/>
      <c r="K41" s="925"/>
      <c r="L41" s="927"/>
      <c r="M41" s="927"/>
      <c r="N41" s="927"/>
      <c r="O41" s="927"/>
      <c r="P41" s="927"/>
      <c r="Q41" s="927"/>
      <c r="R41" s="927"/>
      <c r="S41" s="927"/>
      <c r="T41" s="927"/>
      <c r="U41" s="927"/>
      <c r="V41" s="927"/>
      <c r="W41" s="927"/>
      <c r="X41" s="927"/>
      <c r="Y41" s="927"/>
      <c r="Z41" s="927"/>
      <c r="AA41" s="927"/>
      <c r="AB41" s="927"/>
      <c r="AC41" s="927"/>
      <c r="AD41" s="927"/>
      <c r="AE41" s="927"/>
      <c r="AF41" s="927"/>
      <c r="AG41" s="927"/>
      <c r="AH41" s="927"/>
      <c r="AI41" s="927"/>
      <c r="AJ41" s="927"/>
      <c r="AK41" s="927"/>
      <c r="AL41" s="927"/>
      <c r="AM41" s="927"/>
      <c r="AN41" s="927"/>
      <c r="AO41" s="928"/>
      <c r="AP41" s="2"/>
    </row>
    <row r="42" spans="2:86" ht="12" customHeight="1" x14ac:dyDescent="0.15">
      <c r="B42" s="872"/>
      <c r="C42" s="877"/>
      <c r="D42" s="875"/>
      <c r="E42" s="875"/>
      <c r="F42" s="875"/>
      <c r="G42" s="875"/>
      <c r="H42" s="875"/>
      <c r="I42" s="875"/>
      <c r="J42" s="875"/>
      <c r="K42" s="925"/>
      <c r="L42" s="929"/>
      <c r="M42" s="929"/>
      <c r="N42" s="929"/>
      <c r="O42" s="929"/>
      <c r="P42" s="929"/>
      <c r="Q42" s="929"/>
      <c r="R42" s="929"/>
      <c r="S42" s="929"/>
      <c r="T42" s="929"/>
      <c r="U42" s="929"/>
      <c r="V42" s="929"/>
      <c r="W42" s="929"/>
      <c r="X42" s="929"/>
      <c r="Y42" s="929"/>
      <c r="Z42" s="929"/>
      <c r="AA42" s="929"/>
      <c r="AB42" s="929"/>
      <c r="AC42" s="929"/>
      <c r="AD42" s="929"/>
      <c r="AE42" s="929"/>
      <c r="AF42" s="929"/>
      <c r="AG42" s="929"/>
      <c r="AH42" s="929"/>
      <c r="AI42" s="929"/>
      <c r="AJ42" s="929"/>
      <c r="AK42" s="929"/>
      <c r="AL42" s="929"/>
      <c r="AM42" s="929"/>
      <c r="AN42" s="929"/>
      <c r="AO42" s="930"/>
      <c r="AP42" s="172"/>
      <c r="CD42" s="2"/>
      <c r="CE42" s="2"/>
      <c r="CF42" s="2"/>
      <c r="CG42" s="2"/>
      <c r="CH42" s="2"/>
    </row>
    <row r="43" spans="2:86" ht="12" customHeight="1" x14ac:dyDescent="0.15">
      <c r="B43" s="872"/>
      <c r="C43" s="877"/>
      <c r="D43" s="875"/>
      <c r="E43" s="875"/>
      <c r="F43" s="875"/>
      <c r="G43" s="875"/>
      <c r="H43" s="875"/>
      <c r="I43" s="875"/>
      <c r="J43" s="876"/>
      <c r="K43" s="917" t="s">
        <v>953</v>
      </c>
      <c r="L43" s="917"/>
      <c r="M43" s="917"/>
      <c r="N43" s="917"/>
      <c r="O43" s="917"/>
      <c r="P43" s="917"/>
      <c r="Q43" s="917"/>
      <c r="R43" s="917"/>
      <c r="S43" s="917"/>
      <c r="T43" s="917"/>
      <c r="U43" s="917"/>
      <c r="V43" s="917"/>
      <c r="W43" s="917"/>
      <c r="X43" s="917"/>
      <c r="Y43" s="917"/>
      <c r="Z43" s="917"/>
      <c r="AA43" s="917"/>
      <c r="AB43" s="917"/>
      <c r="AC43" s="917"/>
      <c r="AD43" s="917"/>
      <c r="AE43" s="917"/>
      <c r="AF43" s="917"/>
      <c r="AG43" s="917"/>
      <c r="AH43" s="917"/>
      <c r="AI43" s="917"/>
      <c r="AJ43" s="917"/>
      <c r="AK43" s="917"/>
      <c r="AL43" s="917"/>
      <c r="AM43" s="917"/>
      <c r="AN43" s="917"/>
      <c r="AO43" s="917"/>
      <c r="AP43" s="172"/>
      <c r="CD43" s="2"/>
      <c r="CE43" s="2"/>
      <c r="CF43" s="2"/>
      <c r="CG43" s="2"/>
      <c r="CH43" s="2"/>
    </row>
    <row r="44" spans="2:86" ht="12" customHeight="1" x14ac:dyDescent="0.15">
      <c r="B44" s="872"/>
      <c r="C44" s="877"/>
      <c r="D44" s="875"/>
      <c r="E44" s="875"/>
      <c r="F44" s="875"/>
      <c r="G44" s="875"/>
      <c r="H44" s="875"/>
      <c r="I44" s="875"/>
      <c r="J44" s="876"/>
      <c r="K44" s="918" t="s">
        <v>954</v>
      </c>
      <c r="L44" s="919"/>
      <c r="M44" s="919"/>
      <c r="N44" s="919"/>
      <c r="O44" s="919"/>
      <c r="P44" s="919"/>
      <c r="Q44" s="919"/>
      <c r="R44" s="919"/>
      <c r="S44" s="919"/>
      <c r="T44" s="919"/>
      <c r="U44" s="919"/>
      <c r="V44" s="919"/>
      <c r="W44" s="919"/>
      <c r="X44" s="919"/>
      <c r="Y44" s="919"/>
      <c r="Z44" s="919"/>
      <c r="AA44" s="919"/>
      <c r="AB44" s="919"/>
      <c r="AC44" s="919"/>
      <c r="AD44" s="919"/>
      <c r="AE44" s="919"/>
      <c r="AF44" s="919"/>
      <c r="AG44" s="919"/>
      <c r="AH44" s="919"/>
      <c r="AI44" s="919"/>
      <c r="AJ44" s="919"/>
      <c r="AK44" s="919"/>
      <c r="AL44" s="919"/>
      <c r="AM44" s="919"/>
      <c r="AN44" s="919"/>
      <c r="AO44" s="920"/>
      <c r="AP44" s="172"/>
      <c r="CD44" s="2"/>
      <c r="CE44" s="2"/>
      <c r="CF44" s="2"/>
      <c r="CG44" s="2"/>
      <c r="CH44" s="2"/>
    </row>
    <row r="45" spans="2:86" ht="12" customHeight="1" x14ac:dyDescent="0.15">
      <c r="B45" s="480"/>
      <c r="C45" s="878"/>
      <c r="D45" s="879"/>
      <c r="E45" s="879"/>
      <c r="F45" s="879"/>
      <c r="G45" s="879"/>
      <c r="H45" s="879"/>
      <c r="I45" s="879"/>
      <c r="J45" s="880"/>
      <c r="K45" s="921" t="s">
        <v>955</v>
      </c>
      <c r="L45" s="922"/>
      <c r="M45" s="922"/>
      <c r="N45" s="922"/>
      <c r="O45" s="922"/>
      <c r="P45" s="922"/>
      <c r="Q45" s="922"/>
      <c r="R45" s="922"/>
      <c r="S45" s="922"/>
      <c r="T45" s="922"/>
      <c r="U45" s="922"/>
      <c r="V45" s="922"/>
      <c r="W45" s="922"/>
      <c r="X45" s="922"/>
      <c r="Y45" s="922"/>
      <c r="Z45" s="922"/>
      <c r="AA45" s="922"/>
      <c r="AB45" s="922"/>
      <c r="AC45" s="922"/>
      <c r="AD45" s="922"/>
      <c r="AE45" s="922"/>
      <c r="AF45" s="922"/>
      <c r="AG45" s="922"/>
      <c r="AH45" s="922"/>
      <c r="AI45" s="922"/>
      <c r="AJ45" s="922"/>
      <c r="AK45" s="922"/>
      <c r="AL45" s="922"/>
      <c r="AM45" s="922"/>
      <c r="AN45" s="922"/>
      <c r="AO45" s="923"/>
      <c r="AP45" s="172"/>
      <c r="CD45" s="2"/>
      <c r="CE45" s="2"/>
      <c r="CF45" s="2"/>
      <c r="CG45" s="2"/>
      <c r="CH45" s="2"/>
    </row>
    <row r="46" spans="2:86" ht="12" customHeight="1" x14ac:dyDescent="0.2">
      <c r="B46" s="159" t="s">
        <v>956</v>
      </c>
      <c r="C46" s="181"/>
      <c r="D46" s="181"/>
      <c r="E46" s="181"/>
      <c r="F46" s="181"/>
      <c r="G46" s="181"/>
      <c r="H46" s="181"/>
      <c r="I46" s="181"/>
      <c r="J46" s="181"/>
      <c r="K46" s="193"/>
      <c r="L46" s="193"/>
      <c r="M46" s="193"/>
      <c r="N46" s="193"/>
      <c r="O46" s="193"/>
      <c r="P46" s="193"/>
      <c r="Q46" s="193"/>
      <c r="R46" s="193"/>
      <c r="S46" s="193"/>
      <c r="T46" s="193"/>
      <c r="U46" s="193"/>
      <c r="V46" s="193"/>
      <c r="W46" s="193"/>
      <c r="X46" s="193"/>
      <c r="Y46" s="193"/>
      <c r="Z46" s="193"/>
      <c r="AA46" s="193"/>
      <c r="AB46" s="193"/>
      <c r="AC46" s="193"/>
      <c r="AD46" s="193"/>
      <c r="AE46" s="193"/>
      <c r="AF46" s="193"/>
      <c r="AG46" s="193"/>
      <c r="AH46" s="193"/>
      <c r="AI46" s="193"/>
      <c r="AJ46" s="193"/>
      <c r="AK46" s="193"/>
      <c r="AL46" s="193"/>
      <c r="AM46" s="193"/>
      <c r="AN46" s="193"/>
      <c r="AO46" s="193"/>
      <c r="AP46" s="172"/>
      <c r="CD46" s="2"/>
      <c r="CE46" s="2"/>
      <c r="CF46" s="2"/>
      <c r="CG46" s="2"/>
      <c r="CH46" s="2"/>
    </row>
    <row r="47" spans="2:86" s="159" customFormat="1" ht="12" customHeight="1" x14ac:dyDescent="0.15">
      <c r="B47" s="2" t="s">
        <v>957</v>
      </c>
      <c r="AP47" s="172"/>
      <c r="AQ47" s="172"/>
      <c r="AR47" s="172"/>
      <c r="AS47" s="172"/>
      <c r="AT47" s="172"/>
      <c r="AU47" s="172"/>
      <c r="AV47" s="172"/>
      <c r="AW47" s="172"/>
      <c r="AX47" s="172"/>
      <c r="AY47" s="172"/>
      <c r="AZ47" s="172"/>
      <c r="BA47" s="172"/>
      <c r="BB47" s="172"/>
      <c r="BC47" s="172"/>
      <c r="BD47" s="172"/>
      <c r="BE47" s="172"/>
      <c r="BF47" s="172"/>
      <c r="BG47" s="172"/>
      <c r="BH47" s="172"/>
      <c r="BI47" s="172"/>
      <c r="BJ47" s="172"/>
      <c r="BK47" s="172"/>
      <c r="BL47" s="172"/>
      <c r="BM47" s="172"/>
      <c r="BN47" s="172"/>
      <c r="BO47" s="172"/>
      <c r="BP47" s="172"/>
      <c r="BQ47" s="172"/>
      <c r="BR47" s="172"/>
      <c r="BS47" s="172"/>
      <c r="BT47" s="172"/>
      <c r="BU47" s="172"/>
      <c r="BV47" s="172"/>
      <c r="BW47" s="172"/>
      <c r="BX47" s="172"/>
      <c r="BY47" s="172"/>
      <c r="BZ47" s="172"/>
      <c r="CA47" s="172"/>
      <c r="CB47" s="172"/>
      <c r="CC47" s="172"/>
    </row>
    <row r="48" spans="2:86" ht="12" customHeight="1" x14ac:dyDescent="0.15">
      <c r="B48" s="2" t="s">
        <v>958</v>
      </c>
      <c r="AP48" s="172"/>
      <c r="CD48" s="2"/>
      <c r="CE48" s="2"/>
      <c r="CF48" s="2"/>
      <c r="CG48" s="2"/>
      <c r="CH48" s="2"/>
    </row>
    <row r="49" spans="2:86" ht="12" customHeight="1" x14ac:dyDescent="0.15">
      <c r="B49" s="2" t="s">
        <v>959</v>
      </c>
      <c r="AP49" s="172"/>
      <c r="CD49" s="2"/>
      <c r="CE49" s="2"/>
      <c r="CF49" s="2"/>
      <c r="CG49" s="2"/>
      <c r="CH49" s="2"/>
    </row>
    <row r="50" spans="2:86" ht="12" customHeight="1" x14ac:dyDescent="0.15">
      <c r="B50" s="2" t="s">
        <v>960</v>
      </c>
    </row>
    <row r="51" spans="2:86" ht="12" customHeight="1" x14ac:dyDescent="0.15">
      <c r="B51" s="2" t="s">
        <v>961</v>
      </c>
    </row>
    <row r="52" spans="2:86" ht="12" customHeight="1" x14ac:dyDescent="0.15">
      <c r="B52" s="2" t="s">
        <v>962</v>
      </c>
    </row>
    <row r="53" spans="2:86" x14ac:dyDescent="0.15">
      <c r="B53" s="2" t="s">
        <v>963</v>
      </c>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9"/>
  <conditionalFormatting sqref="Y11:AB34 AG11:AJ34">
    <cfRule type="expression" dxfId="140" priority="3">
      <formula>$AQ11=2</formula>
    </cfRule>
  </conditionalFormatting>
  <conditionalFormatting sqref="Y11:AF34">
    <cfRule type="expression" dxfId="139" priority="2">
      <formula>$AQ11=3</formula>
    </cfRule>
  </conditionalFormatting>
  <conditionalFormatting sqref="AC11:AJ34">
    <cfRule type="expression" dxfId="138" priority="1">
      <formula>$AQ11=1</formula>
    </cfRule>
  </conditionalFormatting>
  <dataValidations count="2">
    <dataValidation type="list" allowBlank="1" showInputMessage="1" showErrorMessage="1" sqref="N11:O34" xr:uid="{179E521E-12C9-424D-9F79-D8BA61FF8123}">
      <formula1>INDIRECT(L11)</formula1>
    </dataValidation>
    <dataValidation type="list" allowBlank="1" showInputMessage="1" showErrorMessage="1" sqref="Y11:AB34" xr:uid="{DC8A5AE5-C7D7-402D-98F2-C0D9B44D84A2}">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1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19D89F-53EF-458A-AD06-6250F0DADBB2}">
  <sheetPr codeName="Sheet182"/>
  <dimension ref="B1:CH53"/>
  <sheetViews>
    <sheetView showGridLines="0" showZeros="0" view="pageBreakPreview" zoomScale="85" zoomScaleNormal="85" zoomScaleSheetLayoutView="85"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1" customWidth="1"/>
    <col min="43" max="86" width="4.125" style="172" customWidth="1"/>
    <col min="87" max="99" width="8" style="2" customWidth="1"/>
    <col min="100" max="110" width="9" style="2"/>
    <col min="111" max="111" width="14" style="2" bestFit="1" customWidth="1"/>
    <col min="112" max="16384" width="9" style="2"/>
  </cols>
  <sheetData>
    <row r="1" spans="2:86" ht="12" customHeight="1" x14ac:dyDescent="0.15">
      <c r="AU1" s="860" t="s">
        <v>909</v>
      </c>
      <c r="AV1" s="861" t="s">
        <v>910</v>
      </c>
      <c r="AW1" s="861"/>
      <c r="AX1" s="861"/>
      <c r="AY1" s="855" t="s">
        <v>911</v>
      </c>
      <c r="AZ1" s="855"/>
      <c r="BA1" s="855"/>
      <c r="BB1" s="855"/>
      <c r="BC1" s="855"/>
      <c r="BD1" s="855"/>
      <c r="BE1" s="855"/>
      <c r="BF1" s="855"/>
      <c r="BG1" s="855"/>
      <c r="BH1" s="855"/>
      <c r="BI1" s="855"/>
      <c r="BJ1" s="855"/>
      <c r="BK1" s="855" t="s">
        <v>912</v>
      </c>
      <c r="BL1" s="855"/>
      <c r="BM1" s="855"/>
      <c r="BN1" s="855"/>
      <c r="BO1" s="855"/>
      <c r="BP1" s="855"/>
      <c r="BQ1" s="855"/>
      <c r="BR1" s="855"/>
      <c r="BS1" s="855"/>
      <c r="BT1" s="855"/>
      <c r="BU1" s="855"/>
      <c r="BV1" s="855"/>
      <c r="BW1" s="857"/>
      <c r="BX1" s="857"/>
      <c r="BY1" s="857"/>
      <c r="BZ1" s="857"/>
      <c r="CA1" s="857"/>
      <c r="CB1" s="857"/>
      <c r="CC1" s="857"/>
      <c r="CD1" s="857"/>
      <c r="CE1" s="857"/>
      <c r="CF1" s="857"/>
      <c r="CG1" s="857"/>
      <c r="CH1" s="857"/>
    </row>
    <row r="2" spans="2:86" ht="8.25" customHeight="1" x14ac:dyDescent="0.15">
      <c r="AU2" s="860"/>
      <c r="AV2" s="861" t="s">
        <v>913</v>
      </c>
      <c r="AW2" s="862" t="s">
        <v>914</v>
      </c>
      <c r="AX2" s="862" t="s">
        <v>915</v>
      </c>
      <c r="AY2" s="855" t="s">
        <v>916</v>
      </c>
      <c r="AZ2" s="855"/>
      <c r="BA2" s="855"/>
      <c r="BB2" s="855"/>
      <c r="BC2" s="855"/>
      <c r="BD2" s="855"/>
      <c r="BE2" s="855"/>
      <c r="BF2" s="855"/>
      <c r="BG2" s="855"/>
      <c r="BH2" s="855"/>
      <c r="BI2" s="855"/>
      <c r="BJ2" s="855"/>
      <c r="BK2" s="855" t="s">
        <v>917</v>
      </c>
      <c r="BL2" s="855"/>
      <c r="BM2" s="855"/>
      <c r="BN2" s="855"/>
      <c r="BO2" s="855" t="s">
        <v>918</v>
      </c>
      <c r="BP2" s="855"/>
      <c r="BQ2" s="855"/>
      <c r="BR2" s="855"/>
      <c r="BS2" s="855"/>
      <c r="BT2" s="855"/>
      <c r="BU2" s="855"/>
      <c r="BV2" s="855"/>
      <c r="BW2" s="856"/>
      <c r="BX2" s="856"/>
      <c r="BY2" s="856"/>
      <c r="BZ2" s="856"/>
      <c r="CA2" s="857"/>
      <c r="CB2" s="857"/>
      <c r="CC2" s="857"/>
      <c r="CD2" s="857"/>
      <c r="CE2" s="857"/>
      <c r="CF2" s="857"/>
      <c r="CG2" s="857"/>
      <c r="CH2" s="857"/>
    </row>
    <row r="3" spans="2:86" ht="24.95" customHeight="1" x14ac:dyDescent="0.15">
      <c r="B3" s="568" t="s">
        <v>919</v>
      </c>
      <c r="C3" s="858"/>
      <c r="D3" s="858"/>
      <c r="E3" s="859"/>
      <c r="F3" s="859"/>
      <c r="G3" s="859"/>
      <c r="H3" s="859"/>
      <c r="I3" s="859"/>
      <c r="J3" s="859"/>
      <c r="K3" s="858"/>
      <c r="L3" s="858"/>
      <c r="M3" s="858"/>
      <c r="N3" s="858"/>
      <c r="O3" s="858"/>
      <c r="P3" s="858"/>
      <c r="Q3" s="858"/>
      <c r="R3" s="858"/>
      <c r="S3" s="858"/>
      <c r="T3" s="858"/>
      <c r="U3" s="858"/>
      <c r="V3" s="858"/>
      <c r="W3" s="858"/>
      <c r="X3" s="858"/>
      <c r="Y3" s="858"/>
      <c r="Z3" s="858"/>
      <c r="AA3" s="858"/>
      <c r="AB3" s="858"/>
      <c r="AC3" s="858"/>
      <c r="AD3" s="858"/>
      <c r="AE3" s="858"/>
      <c r="AF3" s="858"/>
      <c r="AG3" s="858"/>
      <c r="AH3" s="858"/>
      <c r="AI3" s="858"/>
      <c r="AJ3" s="858"/>
      <c r="AK3" s="858"/>
      <c r="AL3" s="858"/>
      <c r="AM3" s="858"/>
      <c r="AN3" s="858"/>
      <c r="AO3" s="858"/>
      <c r="AU3" s="860"/>
      <c r="AV3" s="861"/>
      <c r="AW3" s="862"/>
      <c r="AX3" s="862"/>
      <c r="AY3" s="855" t="s">
        <v>920</v>
      </c>
      <c r="AZ3" s="855"/>
      <c r="BA3" s="855"/>
      <c r="BB3" s="855"/>
      <c r="BC3" s="855" t="s">
        <v>921</v>
      </c>
      <c r="BD3" s="855"/>
      <c r="BE3" s="855"/>
      <c r="BF3" s="855"/>
      <c r="BG3" s="855" t="s">
        <v>922</v>
      </c>
      <c r="BH3" s="855"/>
      <c r="BI3" s="855"/>
      <c r="BJ3" s="855"/>
      <c r="BK3" s="855" t="s">
        <v>923</v>
      </c>
      <c r="BL3" s="855"/>
      <c r="BM3" s="855"/>
      <c r="BN3" s="855"/>
      <c r="BO3" s="855" t="s">
        <v>921</v>
      </c>
      <c r="BP3" s="855"/>
      <c r="BQ3" s="855"/>
      <c r="BR3" s="855"/>
      <c r="BS3" s="855" t="s">
        <v>922</v>
      </c>
      <c r="BT3" s="855"/>
      <c r="BU3" s="855"/>
      <c r="BV3" s="855"/>
      <c r="BW3" s="857"/>
      <c r="BX3" s="857"/>
      <c r="BY3" s="857"/>
      <c r="BZ3" s="857"/>
      <c r="CA3" s="857"/>
      <c r="CB3" s="857"/>
      <c r="CC3" s="857"/>
      <c r="CD3" s="857"/>
      <c r="CE3" s="857"/>
      <c r="CF3" s="857"/>
      <c r="CG3" s="857"/>
      <c r="CH3" s="857"/>
    </row>
    <row r="4" spans="2:86" ht="18" customHeight="1" x14ac:dyDescent="0.15">
      <c r="B4" s="401" t="s">
        <v>8</v>
      </c>
      <c r="C4" s="401"/>
      <c r="D4" s="401"/>
      <c r="E4" s="624" t="s">
        <v>542</v>
      </c>
      <c r="F4" s="625"/>
      <c r="G4" s="625"/>
      <c r="H4" s="625"/>
      <c r="I4" s="625"/>
      <c r="J4" s="626"/>
      <c r="K4" s="496" t="s">
        <v>9</v>
      </c>
      <c r="L4" s="496"/>
      <c r="M4" s="496"/>
      <c r="N4" s="648" t="s">
        <v>543</v>
      </c>
      <c r="O4" s="648"/>
      <c r="P4" s="648"/>
      <c r="Q4" s="648"/>
      <c r="R4" s="648"/>
      <c r="S4" s="648"/>
      <c r="T4" s="498" t="s">
        <v>924</v>
      </c>
      <c r="U4" s="499"/>
      <c r="V4" s="499"/>
      <c r="W4" s="499"/>
      <c r="X4" s="500"/>
      <c r="Y4" s="870" t="s">
        <v>545</v>
      </c>
      <c r="Z4" s="870"/>
      <c r="AA4" s="870"/>
      <c r="AB4" s="870"/>
      <c r="AC4" s="870"/>
      <c r="AD4" s="870"/>
      <c r="AE4" s="870"/>
      <c r="AF4" s="870"/>
      <c r="AG4" s="498" t="s">
        <v>546</v>
      </c>
      <c r="AH4" s="499"/>
      <c r="AI4" s="499"/>
      <c r="AJ4" s="500"/>
      <c r="AK4" s="863">
        <v>45621</v>
      </c>
      <c r="AL4" s="864"/>
      <c r="AM4" s="864"/>
      <c r="AN4" s="864"/>
      <c r="AO4" s="865"/>
      <c r="AU4" s="860"/>
      <c r="AV4" s="861"/>
      <c r="AW4" s="862"/>
      <c r="AX4" s="862"/>
      <c r="AY4" s="173" t="s">
        <v>925</v>
      </c>
      <c r="AZ4" s="173" t="s">
        <v>926</v>
      </c>
      <c r="BA4" s="173" t="s">
        <v>927</v>
      </c>
      <c r="BB4" s="173" t="s">
        <v>928</v>
      </c>
      <c r="BC4" s="173" t="s">
        <v>925</v>
      </c>
      <c r="BD4" s="173" t="s">
        <v>926</v>
      </c>
      <c r="BE4" s="173" t="s">
        <v>927</v>
      </c>
      <c r="BF4" s="173" t="s">
        <v>928</v>
      </c>
      <c r="BG4" s="173" t="s">
        <v>925</v>
      </c>
      <c r="BH4" s="173" t="s">
        <v>926</v>
      </c>
      <c r="BI4" s="173" t="s">
        <v>927</v>
      </c>
      <c r="BJ4" s="173" t="s">
        <v>928</v>
      </c>
      <c r="BK4" s="173" t="s">
        <v>925</v>
      </c>
      <c r="BL4" s="173" t="s">
        <v>926</v>
      </c>
      <c r="BM4" s="173" t="s">
        <v>927</v>
      </c>
      <c r="BN4" s="173" t="s">
        <v>928</v>
      </c>
      <c r="BO4" s="173" t="s">
        <v>925</v>
      </c>
      <c r="BP4" s="173" t="s">
        <v>926</v>
      </c>
      <c r="BQ4" s="173" t="s">
        <v>927</v>
      </c>
      <c r="BR4" s="173" t="s">
        <v>928</v>
      </c>
      <c r="BS4" s="173" t="s">
        <v>925</v>
      </c>
      <c r="BT4" s="173" t="s">
        <v>926</v>
      </c>
      <c r="BU4" s="173" t="s">
        <v>927</v>
      </c>
      <c r="BV4" s="173" t="s">
        <v>928</v>
      </c>
      <c r="BW4" s="5"/>
      <c r="BX4" s="5"/>
      <c r="BY4" s="5"/>
      <c r="BZ4" s="5"/>
      <c r="CA4" s="5"/>
      <c r="CB4" s="5"/>
      <c r="CC4" s="5"/>
      <c r="CD4" s="5"/>
      <c r="CE4" s="5"/>
      <c r="CF4" s="5"/>
      <c r="CG4" s="5"/>
      <c r="CH4" s="5"/>
    </row>
    <row r="5" spans="2:86" ht="18" customHeight="1" x14ac:dyDescent="0.15">
      <c r="B5" s="409" t="s">
        <v>0</v>
      </c>
      <c r="C5" s="409"/>
      <c r="D5" s="409"/>
      <c r="E5" s="634" t="s">
        <v>547</v>
      </c>
      <c r="F5" s="635"/>
      <c r="G5" s="635"/>
      <c r="H5" s="635"/>
      <c r="I5" s="635"/>
      <c r="J5" s="636"/>
      <c r="K5" s="528" t="s">
        <v>1</v>
      </c>
      <c r="L5" s="528"/>
      <c r="M5" s="528"/>
      <c r="N5" s="648" t="s">
        <v>548</v>
      </c>
      <c r="O5" s="648"/>
      <c r="P5" s="648"/>
      <c r="Q5" s="648"/>
      <c r="R5" s="648"/>
      <c r="S5" s="648"/>
      <c r="T5" s="501"/>
      <c r="U5" s="502"/>
      <c r="V5" s="502"/>
      <c r="W5" s="502"/>
      <c r="X5" s="503"/>
      <c r="Y5" s="869" t="s">
        <v>549</v>
      </c>
      <c r="Z5" s="869"/>
      <c r="AA5" s="869"/>
      <c r="AB5" s="869"/>
      <c r="AC5" s="869"/>
      <c r="AD5" s="869"/>
      <c r="AE5" s="869"/>
      <c r="AF5" s="869"/>
      <c r="AG5" s="632"/>
      <c r="AH5" s="650"/>
      <c r="AI5" s="650"/>
      <c r="AJ5" s="633"/>
      <c r="AK5" s="866"/>
      <c r="AL5" s="867"/>
      <c r="AM5" s="867"/>
      <c r="AN5" s="867"/>
      <c r="AO5" s="868"/>
      <c r="AU5" s="860"/>
      <c r="AV5" s="174" t="str">
        <f>N7</f>
        <v>S083</v>
      </c>
      <c r="AW5" s="175">
        <f>R7</f>
        <v>10.5</v>
      </c>
      <c r="AX5" s="176" t="str">
        <f>AM35</f>
        <v>Ⅰ</v>
      </c>
      <c r="AY5" s="176">
        <f>Y37</f>
        <v>0</v>
      </c>
      <c r="AZ5" s="176">
        <f t="shared" ref="AZ5:BJ5" si="0">Z37</f>
        <v>0</v>
      </c>
      <c r="BA5" s="176">
        <f t="shared" si="0"/>
        <v>0</v>
      </c>
      <c r="BB5" s="176">
        <f>AB37</f>
        <v>0</v>
      </c>
      <c r="BC5" s="176">
        <f t="shared" si="0"/>
        <v>0</v>
      </c>
      <c r="BD5" s="176">
        <f>AD37</f>
        <v>0</v>
      </c>
      <c r="BE5" s="176">
        <f>AE37</f>
        <v>0</v>
      </c>
      <c r="BF5" s="176">
        <f t="shared" si="0"/>
        <v>0</v>
      </c>
      <c r="BG5" s="176">
        <f t="shared" si="0"/>
        <v>0</v>
      </c>
      <c r="BH5" s="176">
        <f t="shared" si="0"/>
        <v>0</v>
      </c>
      <c r="BI5" s="176">
        <f>AI37</f>
        <v>0</v>
      </c>
      <c r="BJ5" s="176">
        <f t="shared" si="0"/>
        <v>0</v>
      </c>
      <c r="BK5" s="176" t="str">
        <f>IF(Y37&gt;0,R7,"")</f>
        <v/>
      </c>
      <c r="BL5" s="177" t="str">
        <f>IF(Y37&gt;0,"",IF(Z37&gt;0,R7,""))</f>
        <v/>
      </c>
      <c r="BM5" s="177" t="str">
        <f>IF(Y37+Z37&gt;0,"",IF(AA37&gt;0,R7,""))</f>
        <v/>
      </c>
      <c r="BN5" s="177" t="str">
        <f>IF(Y37+Z37+AA37&gt;0,"",IF(AB37&gt;0,R7,""))</f>
        <v/>
      </c>
      <c r="BO5" s="176">
        <f>AC35</f>
        <v>0</v>
      </c>
      <c r="BP5" s="176">
        <f t="shared" ref="BP5:BQ5" si="1">AD35</f>
        <v>0</v>
      </c>
      <c r="BQ5" s="176">
        <f t="shared" si="1"/>
        <v>0</v>
      </c>
      <c r="BR5" s="176">
        <f>AF35</f>
        <v>0</v>
      </c>
      <c r="BS5" s="176">
        <f>AG35</f>
        <v>0</v>
      </c>
      <c r="BT5" s="176">
        <f>AH35</f>
        <v>0</v>
      </c>
      <c r="BU5" s="176">
        <f>AI35</f>
        <v>0</v>
      </c>
      <c r="BV5" s="176">
        <f>AJ35</f>
        <v>0</v>
      </c>
      <c r="BW5" s="178"/>
      <c r="BX5" s="179"/>
      <c r="BY5" s="179"/>
      <c r="BZ5" s="179"/>
      <c r="CA5" s="180"/>
      <c r="CB5" s="180"/>
      <c r="CC5" s="180"/>
      <c r="CD5" s="180"/>
      <c r="CE5" s="180"/>
      <c r="CF5" s="180"/>
      <c r="CG5" s="180"/>
      <c r="CH5" s="180"/>
    </row>
    <row r="6" spans="2:86" ht="12" customHeight="1" x14ac:dyDescent="0.15">
      <c r="B6" s="871" t="s">
        <v>929</v>
      </c>
      <c r="C6" s="873"/>
      <c r="D6" s="874"/>
      <c r="E6" s="875"/>
      <c r="F6" s="875"/>
      <c r="G6" s="875"/>
      <c r="H6" s="875"/>
      <c r="I6" s="875"/>
      <c r="J6" s="876"/>
      <c r="K6" s="881" t="s">
        <v>930</v>
      </c>
      <c r="L6" s="882"/>
      <c r="M6" s="882"/>
      <c r="N6" s="882"/>
      <c r="O6" s="882"/>
      <c r="P6" s="882"/>
      <c r="Q6" s="882"/>
      <c r="R6" s="882"/>
      <c r="S6" s="882"/>
      <c r="T6" s="882"/>
      <c r="U6" s="882"/>
      <c r="V6" s="882"/>
      <c r="W6" s="882"/>
      <c r="X6" s="882"/>
      <c r="Y6" s="882"/>
      <c r="Z6" s="882"/>
      <c r="AA6" s="882"/>
      <c r="AB6" s="882"/>
      <c r="AC6" s="882"/>
      <c r="AD6" s="882"/>
      <c r="AE6" s="882"/>
      <c r="AF6" s="882"/>
      <c r="AG6" s="882"/>
      <c r="AH6" s="882"/>
      <c r="AI6" s="882"/>
      <c r="AJ6" s="882"/>
      <c r="AK6" s="882"/>
      <c r="AL6" s="882"/>
      <c r="AM6" s="882"/>
      <c r="AN6" s="882"/>
      <c r="AO6" s="883"/>
      <c r="AP6" s="2"/>
    </row>
    <row r="7" spans="2:86" ht="12" customHeight="1" x14ac:dyDescent="0.15">
      <c r="B7" s="872"/>
      <c r="C7" s="877"/>
      <c r="D7" s="875"/>
      <c r="E7" s="875"/>
      <c r="F7" s="875"/>
      <c r="G7" s="875"/>
      <c r="H7" s="875"/>
      <c r="I7" s="875"/>
      <c r="J7" s="876"/>
      <c r="K7" s="884" t="s">
        <v>931</v>
      </c>
      <c r="L7" s="885"/>
      <c r="M7" s="886"/>
      <c r="N7" s="887" t="s">
        <v>1007</v>
      </c>
      <c r="O7" s="888"/>
      <c r="P7" s="884" t="s">
        <v>932</v>
      </c>
      <c r="Q7" s="886"/>
      <c r="R7" s="889">
        <v>10.5</v>
      </c>
      <c r="S7" s="890"/>
      <c r="T7" s="891"/>
      <c r="U7" s="892" t="s">
        <v>933</v>
      </c>
      <c r="V7" s="893"/>
      <c r="W7" s="892" t="s">
        <v>934</v>
      </c>
      <c r="X7" s="893"/>
      <c r="Y7" s="886" t="s">
        <v>935</v>
      </c>
      <c r="Z7" s="898"/>
      <c r="AA7" s="898"/>
      <c r="AB7" s="898"/>
      <c r="AC7" s="892" t="s">
        <v>936</v>
      </c>
      <c r="AD7" s="899"/>
      <c r="AE7" s="899"/>
      <c r="AF7" s="899"/>
      <c r="AG7" s="899"/>
      <c r="AH7" s="899"/>
      <c r="AI7" s="899"/>
      <c r="AJ7" s="893"/>
      <c r="AK7" s="892" t="s">
        <v>937</v>
      </c>
      <c r="AL7" s="899"/>
      <c r="AM7" s="899"/>
      <c r="AN7" s="901"/>
      <c r="AO7" s="902"/>
      <c r="AP7" s="2"/>
      <c r="AW7" s="182"/>
    </row>
    <row r="8" spans="2:86" ht="12" customHeight="1" x14ac:dyDescent="0.15">
      <c r="B8" s="872"/>
      <c r="C8" s="877"/>
      <c r="D8" s="875"/>
      <c r="E8" s="875"/>
      <c r="F8" s="875"/>
      <c r="G8" s="875"/>
      <c r="H8" s="875"/>
      <c r="I8" s="875"/>
      <c r="J8" s="876"/>
      <c r="K8" s="898" t="s">
        <v>731</v>
      </c>
      <c r="L8" s="898" t="s">
        <v>560</v>
      </c>
      <c r="M8" s="898"/>
      <c r="N8" s="898" t="s">
        <v>561</v>
      </c>
      <c r="O8" s="898"/>
      <c r="P8" s="898" t="s">
        <v>938</v>
      </c>
      <c r="Q8" s="898"/>
      <c r="R8" s="898" t="s">
        <v>939</v>
      </c>
      <c r="S8" s="898"/>
      <c r="T8" s="898"/>
      <c r="U8" s="894"/>
      <c r="V8" s="895"/>
      <c r="W8" s="894"/>
      <c r="X8" s="895"/>
      <c r="Y8" s="886"/>
      <c r="Z8" s="898"/>
      <c r="AA8" s="898"/>
      <c r="AB8" s="898"/>
      <c r="AC8" s="896"/>
      <c r="AD8" s="900"/>
      <c r="AE8" s="900"/>
      <c r="AF8" s="900"/>
      <c r="AG8" s="900"/>
      <c r="AH8" s="900"/>
      <c r="AI8" s="900"/>
      <c r="AJ8" s="897"/>
      <c r="AK8" s="894"/>
      <c r="AL8" s="903"/>
      <c r="AM8" s="903"/>
      <c r="AN8" s="904"/>
      <c r="AO8" s="905"/>
      <c r="AP8" s="2"/>
    </row>
    <row r="9" spans="2:86" ht="12" customHeight="1" x14ac:dyDescent="0.15">
      <c r="B9" s="872"/>
      <c r="C9" s="877"/>
      <c r="D9" s="875"/>
      <c r="E9" s="875"/>
      <c r="F9" s="875"/>
      <c r="G9" s="875"/>
      <c r="H9" s="875"/>
      <c r="I9" s="875"/>
      <c r="J9" s="876"/>
      <c r="K9" s="898"/>
      <c r="L9" s="898"/>
      <c r="M9" s="898"/>
      <c r="N9" s="898"/>
      <c r="O9" s="898"/>
      <c r="P9" s="898"/>
      <c r="Q9" s="898"/>
      <c r="R9" s="898"/>
      <c r="S9" s="898"/>
      <c r="T9" s="898"/>
      <c r="U9" s="894"/>
      <c r="V9" s="895"/>
      <c r="W9" s="894"/>
      <c r="X9" s="895"/>
      <c r="Y9" s="886" t="s">
        <v>940</v>
      </c>
      <c r="Z9" s="898"/>
      <c r="AA9" s="898"/>
      <c r="AB9" s="898"/>
      <c r="AC9" s="898" t="s">
        <v>941</v>
      </c>
      <c r="AD9" s="898"/>
      <c r="AE9" s="898"/>
      <c r="AF9" s="898"/>
      <c r="AG9" s="898" t="s">
        <v>942</v>
      </c>
      <c r="AH9" s="898"/>
      <c r="AI9" s="898"/>
      <c r="AJ9" s="898"/>
      <c r="AK9" s="894"/>
      <c r="AL9" s="903"/>
      <c r="AM9" s="903"/>
      <c r="AN9" s="904"/>
      <c r="AO9" s="905"/>
      <c r="AP9" s="2"/>
    </row>
    <row r="10" spans="2:86" ht="12" customHeight="1" x14ac:dyDescent="0.15">
      <c r="B10" s="872"/>
      <c r="C10" s="877"/>
      <c r="D10" s="875"/>
      <c r="E10" s="875"/>
      <c r="F10" s="875"/>
      <c r="G10" s="875"/>
      <c r="H10" s="875"/>
      <c r="I10" s="875"/>
      <c r="J10" s="876"/>
      <c r="K10" s="898"/>
      <c r="L10" s="898"/>
      <c r="M10" s="898"/>
      <c r="N10" s="898"/>
      <c r="O10" s="898"/>
      <c r="P10" s="898"/>
      <c r="Q10" s="898"/>
      <c r="R10" s="898"/>
      <c r="S10" s="898"/>
      <c r="T10" s="898"/>
      <c r="U10" s="896"/>
      <c r="V10" s="897"/>
      <c r="W10" s="896"/>
      <c r="X10" s="897"/>
      <c r="Y10" s="183" t="s">
        <v>527</v>
      </c>
      <c r="Z10" s="184" t="s">
        <v>526</v>
      </c>
      <c r="AA10" s="184" t="s">
        <v>943</v>
      </c>
      <c r="AB10" s="184" t="s">
        <v>944</v>
      </c>
      <c r="AC10" s="184" t="s">
        <v>527</v>
      </c>
      <c r="AD10" s="184" t="s">
        <v>526</v>
      </c>
      <c r="AE10" s="184" t="s">
        <v>943</v>
      </c>
      <c r="AF10" s="184" t="s">
        <v>944</v>
      </c>
      <c r="AG10" s="184" t="s">
        <v>527</v>
      </c>
      <c r="AH10" s="184" t="s">
        <v>526</v>
      </c>
      <c r="AI10" s="184" t="s">
        <v>943</v>
      </c>
      <c r="AJ10" s="184" t="s">
        <v>944</v>
      </c>
      <c r="AK10" s="896"/>
      <c r="AL10" s="900"/>
      <c r="AM10" s="900"/>
      <c r="AN10" s="906"/>
      <c r="AO10" s="907"/>
      <c r="AP10" s="2"/>
    </row>
    <row r="11" spans="2:86" ht="12" customHeight="1" x14ac:dyDescent="0.15">
      <c r="B11" s="872"/>
      <c r="C11" s="877"/>
      <c r="D11" s="875"/>
      <c r="E11" s="875"/>
      <c r="F11" s="875"/>
      <c r="G11" s="875"/>
      <c r="H11" s="875"/>
      <c r="I11" s="875"/>
      <c r="J11" s="876"/>
      <c r="K11" s="185"/>
      <c r="L11" s="908"/>
      <c r="M11" s="910"/>
      <c r="N11" s="908"/>
      <c r="O11" s="910"/>
      <c r="P11" s="908"/>
      <c r="Q11" s="910"/>
      <c r="R11" s="606"/>
      <c r="S11" s="606"/>
      <c r="T11" s="606"/>
      <c r="U11" s="908"/>
      <c r="V11" s="910"/>
      <c r="W11" s="908"/>
      <c r="X11" s="910"/>
      <c r="Y11" s="186"/>
      <c r="Z11" s="187"/>
      <c r="AA11" s="187"/>
      <c r="AB11" s="187"/>
      <c r="AC11" s="188"/>
      <c r="AD11" s="188"/>
      <c r="AE11" s="188"/>
      <c r="AF11" s="188"/>
      <c r="AG11" s="188"/>
      <c r="AH11" s="188"/>
      <c r="AI11" s="188"/>
      <c r="AJ11" s="188"/>
      <c r="AK11" s="908"/>
      <c r="AL11" s="909"/>
      <c r="AM11" s="909"/>
      <c r="AN11" s="909"/>
      <c r="AO11" s="910"/>
      <c r="AP11" s="2"/>
      <c r="AQ11" s="189">
        <f>IF(P11="材質劣化",2,IF(P11="漏水",3,1))</f>
        <v>1</v>
      </c>
    </row>
    <row r="12" spans="2:86" ht="12" customHeight="1" x14ac:dyDescent="0.15">
      <c r="B12" s="872"/>
      <c r="C12" s="877"/>
      <c r="D12" s="875"/>
      <c r="E12" s="875"/>
      <c r="F12" s="875"/>
      <c r="G12" s="875"/>
      <c r="H12" s="875"/>
      <c r="I12" s="875"/>
      <c r="J12" s="876"/>
      <c r="K12" s="185"/>
      <c r="L12" s="908"/>
      <c r="M12" s="910"/>
      <c r="N12" s="908"/>
      <c r="O12" s="910"/>
      <c r="P12" s="908"/>
      <c r="Q12" s="910"/>
      <c r="R12" s="606"/>
      <c r="S12" s="606"/>
      <c r="T12" s="606"/>
      <c r="U12" s="908"/>
      <c r="V12" s="910"/>
      <c r="W12" s="908"/>
      <c r="X12" s="910"/>
      <c r="Y12" s="186"/>
      <c r="Z12" s="187"/>
      <c r="AA12" s="187"/>
      <c r="AB12" s="187"/>
      <c r="AC12" s="188"/>
      <c r="AD12" s="188"/>
      <c r="AE12" s="188"/>
      <c r="AF12" s="188"/>
      <c r="AG12" s="188"/>
      <c r="AH12" s="188"/>
      <c r="AI12" s="188"/>
      <c r="AJ12" s="188"/>
      <c r="AK12" s="908"/>
      <c r="AL12" s="909"/>
      <c r="AM12" s="909"/>
      <c r="AN12" s="909"/>
      <c r="AO12" s="910"/>
      <c r="AP12" s="2"/>
      <c r="AQ12" s="189">
        <f>IF(P12="材質劣化",2,IF(P12="漏水",3,1))</f>
        <v>1</v>
      </c>
    </row>
    <row r="13" spans="2:86" ht="12" customHeight="1" x14ac:dyDescent="0.15">
      <c r="B13" s="872"/>
      <c r="C13" s="877"/>
      <c r="D13" s="875"/>
      <c r="E13" s="875"/>
      <c r="F13" s="875"/>
      <c r="G13" s="875"/>
      <c r="H13" s="875"/>
      <c r="I13" s="875"/>
      <c r="J13" s="876"/>
      <c r="K13" s="185"/>
      <c r="L13" s="908"/>
      <c r="M13" s="910"/>
      <c r="N13" s="908"/>
      <c r="O13" s="910"/>
      <c r="P13" s="908"/>
      <c r="Q13" s="910"/>
      <c r="R13" s="604"/>
      <c r="S13" s="620"/>
      <c r="T13" s="605"/>
      <c r="U13" s="908"/>
      <c r="V13" s="910"/>
      <c r="W13" s="908"/>
      <c r="X13" s="910"/>
      <c r="Y13" s="186"/>
      <c r="Z13" s="187"/>
      <c r="AA13" s="187"/>
      <c r="AB13" s="187"/>
      <c r="AC13" s="188"/>
      <c r="AD13" s="188"/>
      <c r="AE13" s="188"/>
      <c r="AF13" s="188"/>
      <c r="AG13" s="188"/>
      <c r="AH13" s="188"/>
      <c r="AI13" s="188"/>
      <c r="AJ13" s="188"/>
      <c r="AK13" s="908"/>
      <c r="AL13" s="909"/>
      <c r="AM13" s="909"/>
      <c r="AN13" s="909"/>
      <c r="AO13" s="910"/>
      <c r="AP13" s="2"/>
      <c r="AQ13" s="189">
        <f t="shared" ref="AQ13:AQ34" si="2">IF(P13="材質劣化",2,IF(P13="漏水",3,1))</f>
        <v>1</v>
      </c>
    </row>
    <row r="14" spans="2:86" ht="12" customHeight="1" x14ac:dyDescent="0.15">
      <c r="B14" s="872"/>
      <c r="C14" s="877"/>
      <c r="D14" s="875"/>
      <c r="E14" s="875"/>
      <c r="F14" s="875"/>
      <c r="G14" s="875"/>
      <c r="H14" s="875"/>
      <c r="I14" s="875"/>
      <c r="J14" s="876"/>
      <c r="K14" s="185"/>
      <c r="L14" s="908"/>
      <c r="M14" s="910"/>
      <c r="N14" s="908"/>
      <c r="O14" s="910"/>
      <c r="P14" s="908"/>
      <c r="Q14" s="910"/>
      <c r="R14" s="604"/>
      <c r="S14" s="620"/>
      <c r="T14" s="605"/>
      <c r="U14" s="908"/>
      <c r="V14" s="910"/>
      <c r="W14" s="908"/>
      <c r="X14" s="910"/>
      <c r="Y14" s="186"/>
      <c r="Z14" s="187"/>
      <c r="AA14" s="187"/>
      <c r="AB14" s="187"/>
      <c r="AC14" s="188"/>
      <c r="AD14" s="188"/>
      <c r="AE14" s="188"/>
      <c r="AF14" s="188"/>
      <c r="AG14" s="188"/>
      <c r="AH14" s="188"/>
      <c r="AI14" s="188"/>
      <c r="AJ14" s="188"/>
      <c r="AK14" s="908"/>
      <c r="AL14" s="909"/>
      <c r="AM14" s="909"/>
      <c r="AN14" s="909"/>
      <c r="AO14" s="910"/>
      <c r="AP14" s="2"/>
      <c r="AQ14" s="189">
        <f t="shared" si="2"/>
        <v>1</v>
      </c>
    </row>
    <row r="15" spans="2:86" ht="12" customHeight="1" x14ac:dyDescent="0.15">
      <c r="B15" s="872"/>
      <c r="C15" s="877"/>
      <c r="D15" s="875"/>
      <c r="E15" s="875"/>
      <c r="F15" s="875"/>
      <c r="G15" s="875"/>
      <c r="H15" s="875"/>
      <c r="I15" s="875"/>
      <c r="J15" s="876"/>
      <c r="K15" s="185"/>
      <c r="L15" s="908"/>
      <c r="M15" s="910"/>
      <c r="N15" s="908"/>
      <c r="O15" s="910"/>
      <c r="P15" s="908"/>
      <c r="Q15" s="910"/>
      <c r="R15" s="604"/>
      <c r="S15" s="620"/>
      <c r="T15" s="605"/>
      <c r="U15" s="908"/>
      <c r="V15" s="910"/>
      <c r="W15" s="908"/>
      <c r="X15" s="910"/>
      <c r="Y15" s="186"/>
      <c r="Z15" s="187"/>
      <c r="AA15" s="187"/>
      <c r="AB15" s="187"/>
      <c r="AC15" s="188"/>
      <c r="AD15" s="188"/>
      <c r="AE15" s="188"/>
      <c r="AF15" s="188"/>
      <c r="AG15" s="188"/>
      <c r="AH15" s="188"/>
      <c r="AI15" s="188"/>
      <c r="AJ15" s="188"/>
      <c r="AK15" s="908"/>
      <c r="AL15" s="909"/>
      <c r="AM15" s="909"/>
      <c r="AN15" s="909"/>
      <c r="AO15" s="910"/>
      <c r="AP15" s="2"/>
      <c r="AQ15" s="189">
        <f t="shared" si="2"/>
        <v>1</v>
      </c>
    </row>
    <row r="16" spans="2:86" ht="12" customHeight="1" x14ac:dyDescent="0.15">
      <c r="B16" s="872"/>
      <c r="C16" s="877"/>
      <c r="D16" s="875"/>
      <c r="E16" s="875"/>
      <c r="F16" s="875"/>
      <c r="G16" s="875"/>
      <c r="H16" s="875"/>
      <c r="I16" s="875"/>
      <c r="J16" s="876"/>
      <c r="K16" s="185"/>
      <c r="L16" s="908"/>
      <c r="M16" s="910"/>
      <c r="N16" s="908"/>
      <c r="O16" s="910"/>
      <c r="P16" s="908"/>
      <c r="Q16" s="910"/>
      <c r="R16" s="604"/>
      <c r="S16" s="620"/>
      <c r="T16" s="605"/>
      <c r="U16" s="908"/>
      <c r="V16" s="910"/>
      <c r="W16" s="908"/>
      <c r="X16" s="910"/>
      <c r="Y16" s="186"/>
      <c r="Z16" s="187"/>
      <c r="AA16" s="187"/>
      <c r="AB16" s="187"/>
      <c r="AC16" s="188"/>
      <c r="AD16" s="188"/>
      <c r="AE16" s="188"/>
      <c r="AF16" s="188"/>
      <c r="AG16" s="188"/>
      <c r="AH16" s="188"/>
      <c r="AI16" s="188"/>
      <c r="AJ16" s="188"/>
      <c r="AK16" s="908"/>
      <c r="AL16" s="909"/>
      <c r="AM16" s="909"/>
      <c r="AN16" s="909"/>
      <c r="AO16" s="910"/>
      <c r="AP16" s="2"/>
      <c r="AQ16" s="189">
        <f t="shared" si="2"/>
        <v>1</v>
      </c>
    </row>
    <row r="17" spans="2:46" ht="12" customHeight="1" x14ac:dyDescent="0.15">
      <c r="B17" s="872"/>
      <c r="C17" s="877"/>
      <c r="D17" s="875"/>
      <c r="E17" s="875"/>
      <c r="F17" s="875"/>
      <c r="G17" s="875"/>
      <c r="H17" s="875"/>
      <c r="I17" s="875"/>
      <c r="J17" s="876"/>
      <c r="K17" s="185"/>
      <c r="L17" s="908"/>
      <c r="M17" s="910"/>
      <c r="N17" s="908"/>
      <c r="O17" s="910"/>
      <c r="P17" s="908"/>
      <c r="Q17" s="910"/>
      <c r="R17" s="604"/>
      <c r="S17" s="620"/>
      <c r="T17" s="605"/>
      <c r="U17" s="908"/>
      <c r="V17" s="910"/>
      <c r="W17" s="908"/>
      <c r="X17" s="910"/>
      <c r="Y17" s="186"/>
      <c r="Z17" s="187"/>
      <c r="AA17" s="187"/>
      <c r="AB17" s="187"/>
      <c r="AC17" s="188"/>
      <c r="AD17" s="188"/>
      <c r="AE17" s="188"/>
      <c r="AF17" s="188"/>
      <c r="AG17" s="188"/>
      <c r="AH17" s="188"/>
      <c r="AI17" s="188"/>
      <c r="AJ17" s="188"/>
      <c r="AK17" s="908"/>
      <c r="AL17" s="909"/>
      <c r="AM17" s="909"/>
      <c r="AN17" s="909"/>
      <c r="AO17" s="910"/>
      <c r="AP17" s="2"/>
      <c r="AQ17" s="189">
        <f t="shared" si="2"/>
        <v>1</v>
      </c>
    </row>
    <row r="18" spans="2:46" ht="12" customHeight="1" x14ac:dyDescent="0.15">
      <c r="B18" s="872"/>
      <c r="C18" s="877"/>
      <c r="D18" s="875"/>
      <c r="E18" s="875"/>
      <c r="F18" s="875"/>
      <c r="G18" s="875"/>
      <c r="H18" s="875"/>
      <c r="I18" s="875"/>
      <c r="J18" s="876"/>
      <c r="K18" s="185"/>
      <c r="L18" s="908"/>
      <c r="M18" s="910"/>
      <c r="N18" s="908"/>
      <c r="O18" s="910"/>
      <c r="P18" s="908"/>
      <c r="Q18" s="910"/>
      <c r="R18" s="604"/>
      <c r="S18" s="620"/>
      <c r="T18" s="605"/>
      <c r="U18" s="908"/>
      <c r="V18" s="910"/>
      <c r="W18" s="908"/>
      <c r="X18" s="910"/>
      <c r="Y18" s="186"/>
      <c r="Z18" s="187"/>
      <c r="AA18" s="187"/>
      <c r="AB18" s="187"/>
      <c r="AC18" s="188"/>
      <c r="AD18" s="188"/>
      <c r="AE18" s="188"/>
      <c r="AF18" s="188"/>
      <c r="AG18" s="188"/>
      <c r="AH18" s="188"/>
      <c r="AI18" s="188"/>
      <c r="AJ18" s="188"/>
      <c r="AK18" s="908"/>
      <c r="AL18" s="909"/>
      <c r="AM18" s="909"/>
      <c r="AN18" s="909"/>
      <c r="AO18" s="910"/>
      <c r="AP18" s="2"/>
      <c r="AQ18" s="189">
        <f t="shared" si="2"/>
        <v>1</v>
      </c>
    </row>
    <row r="19" spans="2:46" ht="12" customHeight="1" x14ac:dyDescent="0.15">
      <c r="B19" s="872"/>
      <c r="C19" s="877"/>
      <c r="D19" s="875"/>
      <c r="E19" s="875"/>
      <c r="F19" s="875"/>
      <c r="G19" s="875"/>
      <c r="H19" s="875"/>
      <c r="I19" s="875"/>
      <c r="J19" s="876"/>
      <c r="K19" s="185"/>
      <c r="L19" s="908"/>
      <c r="M19" s="910"/>
      <c r="N19" s="908"/>
      <c r="O19" s="910"/>
      <c r="P19" s="908"/>
      <c r="Q19" s="910"/>
      <c r="R19" s="604"/>
      <c r="S19" s="620"/>
      <c r="T19" s="605"/>
      <c r="U19" s="908"/>
      <c r="V19" s="910"/>
      <c r="W19" s="908"/>
      <c r="X19" s="910"/>
      <c r="Y19" s="186"/>
      <c r="Z19" s="187"/>
      <c r="AA19" s="187"/>
      <c r="AB19" s="187"/>
      <c r="AC19" s="188"/>
      <c r="AD19" s="188"/>
      <c r="AE19" s="188"/>
      <c r="AF19" s="188"/>
      <c r="AG19" s="188"/>
      <c r="AH19" s="188"/>
      <c r="AI19" s="188"/>
      <c r="AJ19" s="188"/>
      <c r="AK19" s="908"/>
      <c r="AL19" s="909"/>
      <c r="AM19" s="909"/>
      <c r="AN19" s="909"/>
      <c r="AO19" s="910"/>
      <c r="AP19" s="2"/>
      <c r="AQ19" s="189">
        <f t="shared" si="2"/>
        <v>1</v>
      </c>
    </row>
    <row r="20" spans="2:46" ht="12" customHeight="1" x14ac:dyDescent="0.15">
      <c r="B20" s="872"/>
      <c r="C20" s="877"/>
      <c r="D20" s="875"/>
      <c r="E20" s="875"/>
      <c r="F20" s="875"/>
      <c r="G20" s="875"/>
      <c r="H20" s="875"/>
      <c r="I20" s="875"/>
      <c r="J20" s="876"/>
      <c r="K20" s="185"/>
      <c r="L20" s="908"/>
      <c r="M20" s="910"/>
      <c r="N20" s="908"/>
      <c r="O20" s="910"/>
      <c r="P20" s="908"/>
      <c r="Q20" s="910"/>
      <c r="R20" s="604"/>
      <c r="S20" s="620"/>
      <c r="T20" s="605"/>
      <c r="U20" s="908"/>
      <c r="V20" s="910"/>
      <c r="W20" s="908"/>
      <c r="X20" s="910"/>
      <c r="Y20" s="186"/>
      <c r="Z20" s="187"/>
      <c r="AA20" s="187"/>
      <c r="AB20" s="187"/>
      <c r="AC20" s="188"/>
      <c r="AD20" s="188"/>
      <c r="AE20" s="188"/>
      <c r="AF20" s="188"/>
      <c r="AG20" s="188"/>
      <c r="AH20" s="188"/>
      <c r="AI20" s="188"/>
      <c r="AJ20" s="188"/>
      <c r="AK20" s="908"/>
      <c r="AL20" s="909"/>
      <c r="AM20" s="909"/>
      <c r="AN20" s="909"/>
      <c r="AO20" s="910"/>
      <c r="AP20" s="2"/>
      <c r="AQ20" s="189">
        <f t="shared" si="2"/>
        <v>1</v>
      </c>
    </row>
    <row r="21" spans="2:46" ht="12" customHeight="1" x14ac:dyDescent="0.15">
      <c r="B21" s="872"/>
      <c r="C21" s="877"/>
      <c r="D21" s="875"/>
      <c r="E21" s="875"/>
      <c r="F21" s="875"/>
      <c r="G21" s="875"/>
      <c r="H21" s="875"/>
      <c r="I21" s="875"/>
      <c r="J21" s="876"/>
      <c r="K21" s="185"/>
      <c r="L21" s="908"/>
      <c r="M21" s="910"/>
      <c r="N21" s="908"/>
      <c r="O21" s="910"/>
      <c r="P21" s="908"/>
      <c r="Q21" s="910"/>
      <c r="R21" s="604"/>
      <c r="S21" s="620"/>
      <c r="T21" s="605"/>
      <c r="U21" s="908"/>
      <c r="V21" s="910"/>
      <c r="W21" s="908"/>
      <c r="X21" s="910"/>
      <c r="Y21" s="186"/>
      <c r="Z21" s="187"/>
      <c r="AA21" s="187"/>
      <c r="AB21" s="187"/>
      <c r="AC21" s="188"/>
      <c r="AD21" s="188"/>
      <c r="AE21" s="188"/>
      <c r="AF21" s="188"/>
      <c r="AG21" s="188"/>
      <c r="AH21" s="188"/>
      <c r="AI21" s="188"/>
      <c r="AJ21" s="188"/>
      <c r="AK21" s="908"/>
      <c r="AL21" s="909"/>
      <c r="AM21" s="909"/>
      <c r="AN21" s="909"/>
      <c r="AO21" s="910"/>
      <c r="AP21" s="2"/>
      <c r="AQ21" s="189">
        <f>IF(P21="材質劣化",2,IF(P21="漏水",3,1))</f>
        <v>1</v>
      </c>
    </row>
    <row r="22" spans="2:46" ht="12" customHeight="1" x14ac:dyDescent="0.15">
      <c r="B22" s="872"/>
      <c r="C22" s="877"/>
      <c r="D22" s="875"/>
      <c r="E22" s="875"/>
      <c r="F22" s="875"/>
      <c r="G22" s="875"/>
      <c r="H22" s="875"/>
      <c r="I22" s="875"/>
      <c r="J22" s="876"/>
      <c r="K22" s="185"/>
      <c r="L22" s="908"/>
      <c r="M22" s="910"/>
      <c r="N22" s="908"/>
      <c r="O22" s="910"/>
      <c r="P22" s="908"/>
      <c r="Q22" s="910"/>
      <c r="R22" s="604"/>
      <c r="S22" s="620"/>
      <c r="T22" s="605"/>
      <c r="U22" s="908"/>
      <c r="V22" s="910"/>
      <c r="W22" s="908"/>
      <c r="X22" s="910"/>
      <c r="Y22" s="186"/>
      <c r="Z22" s="187"/>
      <c r="AA22" s="187"/>
      <c r="AB22" s="187"/>
      <c r="AC22" s="188"/>
      <c r="AD22" s="188"/>
      <c r="AE22" s="188"/>
      <c r="AF22" s="188"/>
      <c r="AG22" s="188"/>
      <c r="AH22" s="188"/>
      <c r="AI22" s="188"/>
      <c r="AJ22" s="188"/>
      <c r="AK22" s="908"/>
      <c r="AL22" s="909"/>
      <c r="AM22" s="909"/>
      <c r="AN22" s="909"/>
      <c r="AO22" s="910"/>
      <c r="AP22" s="2"/>
      <c r="AQ22" s="189">
        <f t="shared" si="2"/>
        <v>1</v>
      </c>
    </row>
    <row r="23" spans="2:46" ht="12" customHeight="1" x14ac:dyDescent="0.15">
      <c r="B23" s="872"/>
      <c r="C23" s="877"/>
      <c r="D23" s="875"/>
      <c r="E23" s="875"/>
      <c r="F23" s="875"/>
      <c r="G23" s="875"/>
      <c r="H23" s="875"/>
      <c r="I23" s="875"/>
      <c r="J23" s="876"/>
      <c r="K23" s="185"/>
      <c r="L23" s="908"/>
      <c r="M23" s="910"/>
      <c r="N23" s="908"/>
      <c r="O23" s="910"/>
      <c r="P23" s="908"/>
      <c r="Q23" s="910"/>
      <c r="R23" s="604"/>
      <c r="S23" s="620"/>
      <c r="T23" s="605"/>
      <c r="U23" s="908"/>
      <c r="V23" s="910"/>
      <c r="W23" s="908"/>
      <c r="X23" s="910"/>
      <c r="Y23" s="186"/>
      <c r="Z23" s="187"/>
      <c r="AA23" s="187"/>
      <c r="AB23" s="187"/>
      <c r="AC23" s="188"/>
      <c r="AD23" s="188"/>
      <c r="AE23" s="188"/>
      <c r="AF23" s="188"/>
      <c r="AG23" s="188"/>
      <c r="AH23" s="188"/>
      <c r="AI23" s="188"/>
      <c r="AJ23" s="188"/>
      <c r="AK23" s="908"/>
      <c r="AL23" s="909"/>
      <c r="AM23" s="909"/>
      <c r="AN23" s="909"/>
      <c r="AO23" s="910"/>
      <c r="AP23" s="2"/>
      <c r="AQ23" s="189">
        <f t="shared" si="2"/>
        <v>1</v>
      </c>
    </row>
    <row r="24" spans="2:46" ht="12" customHeight="1" x14ac:dyDescent="0.15">
      <c r="B24" s="872"/>
      <c r="C24" s="877"/>
      <c r="D24" s="875"/>
      <c r="E24" s="875"/>
      <c r="F24" s="875"/>
      <c r="G24" s="875"/>
      <c r="H24" s="875"/>
      <c r="I24" s="875"/>
      <c r="J24" s="876"/>
      <c r="K24" s="185"/>
      <c r="L24" s="908"/>
      <c r="M24" s="910"/>
      <c r="N24" s="908"/>
      <c r="O24" s="910"/>
      <c r="P24" s="908"/>
      <c r="Q24" s="910"/>
      <c r="R24" s="604"/>
      <c r="S24" s="620"/>
      <c r="T24" s="605"/>
      <c r="U24" s="908"/>
      <c r="V24" s="910"/>
      <c r="W24" s="908"/>
      <c r="X24" s="910"/>
      <c r="Y24" s="186"/>
      <c r="Z24" s="187"/>
      <c r="AA24" s="187"/>
      <c r="AB24" s="187"/>
      <c r="AC24" s="188"/>
      <c r="AD24" s="188"/>
      <c r="AE24" s="188"/>
      <c r="AF24" s="188"/>
      <c r="AG24" s="188"/>
      <c r="AH24" s="188"/>
      <c r="AI24" s="188"/>
      <c r="AJ24" s="188"/>
      <c r="AK24" s="908"/>
      <c r="AL24" s="909"/>
      <c r="AM24" s="909"/>
      <c r="AN24" s="909"/>
      <c r="AO24" s="910"/>
      <c r="AP24" s="2"/>
      <c r="AQ24" s="189">
        <f t="shared" si="2"/>
        <v>1</v>
      </c>
    </row>
    <row r="25" spans="2:46" ht="12" customHeight="1" x14ac:dyDescent="0.15">
      <c r="B25" s="872"/>
      <c r="C25" s="877"/>
      <c r="D25" s="875"/>
      <c r="E25" s="875"/>
      <c r="F25" s="875"/>
      <c r="G25" s="875"/>
      <c r="H25" s="875"/>
      <c r="I25" s="875"/>
      <c r="J25" s="876"/>
      <c r="K25" s="185"/>
      <c r="L25" s="908"/>
      <c r="M25" s="910"/>
      <c r="N25" s="908"/>
      <c r="O25" s="910"/>
      <c r="P25" s="908"/>
      <c r="Q25" s="910"/>
      <c r="R25" s="604"/>
      <c r="S25" s="620"/>
      <c r="T25" s="605"/>
      <c r="U25" s="908"/>
      <c r="V25" s="910"/>
      <c r="W25" s="908"/>
      <c r="X25" s="910"/>
      <c r="Y25" s="186"/>
      <c r="Z25" s="187"/>
      <c r="AA25" s="187"/>
      <c r="AB25" s="187"/>
      <c r="AC25" s="188"/>
      <c r="AD25" s="188"/>
      <c r="AE25" s="188"/>
      <c r="AF25" s="188"/>
      <c r="AG25" s="188"/>
      <c r="AH25" s="188"/>
      <c r="AI25" s="188"/>
      <c r="AJ25" s="188"/>
      <c r="AK25" s="908"/>
      <c r="AL25" s="909"/>
      <c r="AM25" s="909"/>
      <c r="AN25" s="909"/>
      <c r="AO25" s="910"/>
      <c r="AP25" s="2"/>
      <c r="AQ25" s="189">
        <f t="shared" si="2"/>
        <v>1</v>
      </c>
    </row>
    <row r="26" spans="2:46" ht="12" customHeight="1" x14ac:dyDescent="0.15">
      <c r="B26" s="872"/>
      <c r="C26" s="877"/>
      <c r="D26" s="875"/>
      <c r="E26" s="875"/>
      <c r="F26" s="875"/>
      <c r="G26" s="875"/>
      <c r="H26" s="875"/>
      <c r="I26" s="875"/>
      <c r="J26" s="876"/>
      <c r="K26" s="185"/>
      <c r="L26" s="908"/>
      <c r="M26" s="910"/>
      <c r="N26" s="908"/>
      <c r="O26" s="910"/>
      <c r="P26" s="908"/>
      <c r="Q26" s="910"/>
      <c r="R26" s="604"/>
      <c r="S26" s="620"/>
      <c r="T26" s="605"/>
      <c r="U26" s="908"/>
      <c r="V26" s="910"/>
      <c r="W26" s="908"/>
      <c r="X26" s="910"/>
      <c r="Y26" s="186"/>
      <c r="Z26" s="187"/>
      <c r="AA26" s="187"/>
      <c r="AB26" s="187"/>
      <c r="AC26" s="188"/>
      <c r="AD26" s="188"/>
      <c r="AE26" s="188"/>
      <c r="AF26" s="188"/>
      <c r="AG26" s="188"/>
      <c r="AH26" s="188"/>
      <c r="AI26" s="188"/>
      <c r="AJ26" s="188"/>
      <c r="AK26" s="908"/>
      <c r="AL26" s="909"/>
      <c r="AM26" s="909"/>
      <c r="AN26" s="909"/>
      <c r="AO26" s="910"/>
      <c r="AP26" s="2"/>
      <c r="AQ26" s="189">
        <f t="shared" si="2"/>
        <v>1</v>
      </c>
    </row>
    <row r="27" spans="2:46" ht="12" customHeight="1" x14ac:dyDescent="0.15">
      <c r="B27" s="872"/>
      <c r="C27" s="877"/>
      <c r="D27" s="875"/>
      <c r="E27" s="875"/>
      <c r="F27" s="875"/>
      <c r="G27" s="875"/>
      <c r="H27" s="875"/>
      <c r="I27" s="875"/>
      <c r="J27" s="876"/>
      <c r="K27" s="185"/>
      <c r="L27" s="908"/>
      <c r="M27" s="910"/>
      <c r="N27" s="908"/>
      <c r="O27" s="910"/>
      <c r="P27" s="908"/>
      <c r="Q27" s="910"/>
      <c r="R27" s="604"/>
      <c r="S27" s="620"/>
      <c r="T27" s="605"/>
      <c r="U27" s="908"/>
      <c r="V27" s="910"/>
      <c r="W27" s="908"/>
      <c r="X27" s="910"/>
      <c r="Y27" s="186"/>
      <c r="Z27" s="187"/>
      <c r="AA27" s="187"/>
      <c r="AB27" s="187"/>
      <c r="AC27" s="188"/>
      <c r="AD27" s="188"/>
      <c r="AE27" s="188"/>
      <c r="AF27" s="188"/>
      <c r="AG27" s="188"/>
      <c r="AH27" s="188"/>
      <c r="AI27" s="188"/>
      <c r="AJ27" s="188"/>
      <c r="AK27" s="908"/>
      <c r="AL27" s="909"/>
      <c r="AM27" s="909"/>
      <c r="AN27" s="909"/>
      <c r="AO27" s="910"/>
      <c r="AP27" s="2"/>
      <c r="AQ27" s="189">
        <f t="shared" si="2"/>
        <v>1</v>
      </c>
    </row>
    <row r="28" spans="2:46" ht="12" customHeight="1" x14ac:dyDescent="0.15">
      <c r="B28" s="872"/>
      <c r="C28" s="877"/>
      <c r="D28" s="875"/>
      <c r="E28" s="875"/>
      <c r="F28" s="875"/>
      <c r="G28" s="875"/>
      <c r="H28" s="875"/>
      <c r="I28" s="875"/>
      <c r="J28" s="876"/>
      <c r="K28" s="185"/>
      <c r="L28" s="908"/>
      <c r="M28" s="910"/>
      <c r="N28" s="908"/>
      <c r="O28" s="910"/>
      <c r="P28" s="908"/>
      <c r="Q28" s="910"/>
      <c r="R28" s="604"/>
      <c r="S28" s="620"/>
      <c r="T28" s="605"/>
      <c r="U28" s="908"/>
      <c r="V28" s="910"/>
      <c r="W28" s="908"/>
      <c r="X28" s="910"/>
      <c r="Y28" s="186"/>
      <c r="Z28" s="187"/>
      <c r="AA28" s="187"/>
      <c r="AB28" s="187"/>
      <c r="AC28" s="188"/>
      <c r="AD28" s="188"/>
      <c r="AE28" s="188"/>
      <c r="AF28" s="188"/>
      <c r="AG28" s="188"/>
      <c r="AH28" s="188"/>
      <c r="AI28" s="188"/>
      <c r="AJ28" s="188"/>
      <c r="AK28" s="908"/>
      <c r="AL28" s="909"/>
      <c r="AM28" s="909"/>
      <c r="AN28" s="909"/>
      <c r="AO28" s="910"/>
      <c r="AP28" s="2"/>
      <c r="AQ28" s="189">
        <f t="shared" si="2"/>
        <v>1</v>
      </c>
    </row>
    <row r="29" spans="2:46" ht="12" customHeight="1" x14ac:dyDescent="0.15">
      <c r="B29" s="872"/>
      <c r="C29" s="877"/>
      <c r="D29" s="875"/>
      <c r="E29" s="875"/>
      <c r="F29" s="875"/>
      <c r="G29" s="875"/>
      <c r="H29" s="875"/>
      <c r="I29" s="875"/>
      <c r="J29" s="876"/>
      <c r="K29" s="185"/>
      <c r="L29" s="908"/>
      <c r="M29" s="910"/>
      <c r="N29" s="908"/>
      <c r="O29" s="910"/>
      <c r="P29" s="908"/>
      <c r="Q29" s="910"/>
      <c r="R29" s="604"/>
      <c r="S29" s="620"/>
      <c r="T29" s="605"/>
      <c r="U29" s="908"/>
      <c r="V29" s="910"/>
      <c r="W29" s="908"/>
      <c r="X29" s="910"/>
      <c r="Y29" s="186"/>
      <c r="Z29" s="187"/>
      <c r="AA29" s="187"/>
      <c r="AB29" s="187"/>
      <c r="AC29" s="188"/>
      <c r="AD29" s="188"/>
      <c r="AE29" s="188"/>
      <c r="AF29" s="188"/>
      <c r="AG29" s="188"/>
      <c r="AH29" s="188"/>
      <c r="AI29" s="188"/>
      <c r="AJ29" s="188"/>
      <c r="AK29" s="908"/>
      <c r="AL29" s="909"/>
      <c r="AM29" s="909"/>
      <c r="AN29" s="909"/>
      <c r="AO29" s="910"/>
      <c r="AP29" s="2"/>
      <c r="AQ29" s="189">
        <f t="shared" si="2"/>
        <v>1</v>
      </c>
    </row>
    <row r="30" spans="2:46" ht="12" customHeight="1" x14ac:dyDescent="0.15">
      <c r="B30" s="872"/>
      <c r="C30" s="877"/>
      <c r="D30" s="875"/>
      <c r="E30" s="875"/>
      <c r="F30" s="875"/>
      <c r="G30" s="875"/>
      <c r="H30" s="875"/>
      <c r="I30" s="875"/>
      <c r="J30" s="876"/>
      <c r="K30" s="185"/>
      <c r="L30" s="908"/>
      <c r="M30" s="910"/>
      <c r="N30" s="908"/>
      <c r="O30" s="910"/>
      <c r="P30" s="908"/>
      <c r="Q30" s="910"/>
      <c r="R30" s="604"/>
      <c r="S30" s="620"/>
      <c r="T30" s="605"/>
      <c r="U30" s="908"/>
      <c r="V30" s="910"/>
      <c r="W30" s="908"/>
      <c r="X30" s="910"/>
      <c r="Y30" s="186"/>
      <c r="Z30" s="187"/>
      <c r="AA30" s="187"/>
      <c r="AB30" s="187"/>
      <c r="AC30" s="188"/>
      <c r="AD30" s="188"/>
      <c r="AE30" s="188"/>
      <c r="AF30" s="188"/>
      <c r="AG30" s="188"/>
      <c r="AH30" s="188"/>
      <c r="AI30" s="188"/>
      <c r="AJ30" s="188"/>
      <c r="AK30" s="908"/>
      <c r="AL30" s="909"/>
      <c r="AM30" s="909"/>
      <c r="AN30" s="909"/>
      <c r="AO30" s="910"/>
      <c r="AP30" s="2"/>
      <c r="AQ30" s="189">
        <f t="shared" si="2"/>
        <v>1</v>
      </c>
    </row>
    <row r="31" spans="2:46" ht="12" customHeight="1" x14ac:dyDescent="0.15">
      <c r="B31" s="872"/>
      <c r="C31" s="877"/>
      <c r="D31" s="875"/>
      <c r="E31" s="875"/>
      <c r="F31" s="875"/>
      <c r="G31" s="875"/>
      <c r="H31" s="875"/>
      <c r="I31" s="875"/>
      <c r="J31" s="876"/>
      <c r="K31" s="185"/>
      <c r="L31" s="908"/>
      <c r="M31" s="910"/>
      <c r="N31" s="908"/>
      <c r="O31" s="910"/>
      <c r="P31" s="908"/>
      <c r="Q31" s="910"/>
      <c r="R31" s="604"/>
      <c r="S31" s="620"/>
      <c r="T31" s="605"/>
      <c r="U31" s="908"/>
      <c r="V31" s="910"/>
      <c r="W31" s="908"/>
      <c r="X31" s="910"/>
      <c r="Y31" s="186"/>
      <c r="Z31" s="187"/>
      <c r="AA31" s="187"/>
      <c r="AB31" s="187"/>
      <c r="AC31" s="188"/>
      <c r="AD31" s="188"/>
      <c r="AE31" s="188"/>
      <c r="AF31" s="188"/>
      <c r="AG31" s="188"/>
      <c r="AH31" s="188"/>
      <c r="AI31" s="188"/>
      <c r="AJ31" s="188"/>
      <c r="AK31" s="908"/>
      <c r="AL31" s="909"/>
      <c r="AM31" s="909"/>
      <c r="AN31" s="909"/>
      <c r="AO31" s="910"/>
      <c r="AP31" s="2"/>
      <c r="AQ31" s="189">
        <f t="shared" si="2"/>
        <v>1</v>
      </c>
    </row>
    <row r="32" spans="2:46" ht="12" customHeight="1" x14ac:dyDescent="0.15">
      <c r="B32" s="872"/>
      <c r="C32" s="877"/>
      <c r="D32" s="875"/>
      <c r="E32" s="875"/>
      <c r="F32" s="875"/>
      <c r="G32" s="875"/>
      <c r="H32" s="875"/>
      <c r="I32" s="875"/>
      <c r="J32" s="876"/>
      <c r="K32" s="185"/>
      <c r="L32" s="908"/>
      <c r="M32" s="910"/>
      <c r="N32" s="908"/>
      <c r="O32" s="910"/>
      <c r="P32" s="908"/>
      <c r="Q32" s="910"/>
      <c r="R32" s="604"/>
      <c r="S32" s="620"/>
      <c r="T32" s="605"/>
      <c r="U32" s="908"/>
      <c r="V32" s="910"/>
      <c r="W32" s="908"/>
      <c r="X32" s="910"/>
      <c r="Y32" s="186"/>
      <c r="Z32" s="187"/>
      <c r="AA32" s="187"/>
      <c r="AB32" s="187"/>
      <c r="AC32" s="188"/>
      <c r="AD32" s="188"/>
      <c r="AE32" s="188"/>
      <c r="AF32" s="188"/>
      <c r="AG32" s="188"/>
      <c r="AH32" s="188"/>
      <c r="AI32" s="188"/>
      <c r="AJ32" s="188"/>
      <c r="AK32" s="908"/>
      <c r="AL32" s="909"/>
      <c r="AM32" s="909"/>
      <c r="AN32" s="909"/>
      <c r="AO32" s="910"/>
      <c r="AP32" s="2"/>
      <c r="AQ32" s="189">
        <f t="shared" si="2"/>
        <v>1</v>
      </c>
      <c r="AS32" s="856"/>
      <c r="AT32" s="856"/>
    </row>
    <row r="33" spans="2:86" ht="12" customHeight="1" x14ac:dyDescent="0.15">
      <c r="B33" s="872"/>
      <c r="C33" s="877"/>
      <c r="D33" s="875"/>
      <c r="E33" s="875"/>
      <c r="F33" s="875"/>
      <c r="G33" s="875"/>
      <c r="H33" s="875"/>
      <c r="I33" s="875"/>
      <c r="J33" s="876"/>
      <c r="K33" s="185"/>
      <c r="L33" s="908"/>
      <c r="M33" s="910"/>
      <c r="N33" s="908"/>
      <c r="O33" s="910"/>
      <c r="P33" s="908"/>
      <c r="Q33" s="910"/>
      <c r="R33" s="604"/>
      <c r="S33" s="620"/>
      <c r="T33" s="605"/>
      <c r="U33" s="908"/>
      <c r="V33" s="910"/>
      <c r="W33" s="908"/>
      <c r="X33" s="910"/>
      <c r="Y33" s="186"/>
      <c r="Z33" s="187"/>
      <c r="AA33" s="187"/>
      <c r="AB33" s="187"/>
      <c r="AC33" s="188"/>
      <c r="AD33" s="188"/>
      <c r="AE33" s="188"/>
      <c r="AF33" s="188"/>
      <c r="AG33" s="188"/>
      <c r="AH33" s="188"/>
      <c r="AI33" s="188"/>
      <c r="AJ33" s="188"/>
      <c r="AK33" s="908"/>
      <c r="AL33" s="909"/>
      <c r="AM33" s="909"/>
      <c r="AN33" s="909"/>
      <c r="AO33" s="910"/>
      <c r="AP33" s="2"/>
      <c r="AQ33" s="189">
        <f t="shared" si="2"/>
        <v>1</v>
      </c>
      <c r="AS33" s="911"/>
      <c r="AT33" s="911"/>
    </row>
    <row r="34" spans="2:86" ht="12" customHeight="1" x14ac:dyDescent="0.15">
      <c r="B34" s="872"/>
      <c r="C34" s="877"/>
      <c r="D34" s="875"/>
      <c r="E34" s="875"/>
      <c r="F34" s="875"/>
      <c r="G34" s="875"/>
      <c r="H34" s="875"/>
      <c r="I34" s="875"/>
      <c r="J34" s="876"/>
      <c r="K34" s="185"/>
      <c r="L34" s="908"/>
      <c r="M34" s="910"/>
      <c r="N34" s="908"/>
      <c r="O34" s="910"/>
      <c r="P34" s="908"/>
      <c r="Q34" s="910"/>
      <c r="R34" s="604"/>
      <c r="S34" s="620"/>
      <c r="T34" s="605"/>
      <c r="U34" s="908"/>
      <c r="V34" s="910"/>
      <c r="W34" s="908"/>
      <c r="X34" s="910"/>
      <c r="Y34" s="186"/>
      <c r="Z34" s="187"/>
      <c r="AA34" s="187"/>
      <c r="AB34" s="187"/>
      <c r="AC34" s="188"/>
      <c r="AD34" s="188"/>
      <c r="AE34" s="188"/>
      <c r="AF34" s="188"/>
      <c r="AG34" s="188"/>
      <c r="AH34" s="188"/>
      <c r="AI34" s="188"/>
      <c r="AJ34" s="188"/>
      <c r="AK34" s="908"/>
      <c r="AL34" s="909"/>
      <c r="AM34" s="909"/>
      <c r="AN34" s="909"/>
      <c r="AO34" s="910"/>
      <c r="AP34" s="2"/>
      <c r="AQ34" s="189">
        <f t="shared" si="2"/>
        <v>1</v>
      </c>
      <c r="AS34" s="912"/>
      <c r="AT34" s="912"/>
    </row>
    <row r="35" spans="2:86" ht="12" customHeight="1" x14ac:dyDescent="0.15">
      <c r="B35" s="872"/>
      <c r="C35" s="877"/>
      <c r="D35" s="875"/>
      <c r="E35" s="875"/>
      <c r="F35" s="875"/>
      <c r="G35" s="875"/>
      <c r="H35" s="875"/>
      <c r="I35" s="875"/>
      <c r="J35" s="876"/>
      <c r="K35" s="913" t="s">
        <v>945</v>
      </c>
      <c r="L35" s="898" t="s">
        <v>946</v>
      </c>
      <c r="M35" s="898"/>
      <c r="N35" s="898"/>
      <c r="O35" s="898"/>
      <c r="P35" s="898"/>
      <c r="Q35" s="898"/>
      <c r="R35" s="898"/>
      <c r="S35" s="898"/>
      <c r="T35" s="898"/>
      <c r="U35" s="898"/>
      <c r="V35" s="898"/>
      <c r="W35" s="898"/>
      <c r="X35" s="898"/>
      <c r="Y35" s="884" t="s">
        <v>947</v>
      </c>
      <c r="Z35" s="885"/>
      <c r="AA35" s="885"/>
      <c r="AB35" s="886"/>
      <c r="AC35" s="190">
        <f t="shared" ref="AC35:AJ35" si="3">SUM(AC11:AC34)</f>
        <v>0</v>
      </c>
      <c r="AD35" s="190">
        <f t="shared" si="3"/>
        <v>0</v>
      </c>
      <c r="AE35" s="190">
        <f>SUM(AE11:AE34)</f>
        <v>0</v>
      </c>
      <c r="AF35" s="190">
        <f t="shared" si="3"/>
        <v>0</v>
      </c>
      <c r="AG35" s="190">
        <f t="shared" si="3"/>
        <v>0</v>
      </c>
      <c r="AH35" s="190">
        <f t="shared" si="3"/>
        <v>0</v>
      </c>
      <c r="AI35" s="190">
        <f t="shared" si="3"/>
        <v>0</v>
      </c>
      <c r="AJ35" s="191">
        <f t="shared" si="3"/>
        <v>0</v>
      </c>
      <c r="AK35" s="898" t="s">
        <v>948</v>
      </c>
      <c r="AL35" s="898"/>
      <c r="AM35" s="915" t="s">
        <v>607</v>
      </c>
      <c r="AN35" s="915"/>
      <c r="AO35" s="915"/>
      <c r="AP35" s="2"/>
    </row>
    <row r="36" spans="2:86" ht="12" customHeight="1" x14ac:dyDescent="0.15">
      <c r="B36" s="872"/>
      <c r="C36" s="877"/>
      <c r="D36" s="875"/>
      <c r="E36" s="875"/>
      <c r="F36" s="875"/>
      <c r="G36" s="875"/>
      <c r="H36" s="875"/>
      <c r="I36" s="875"/>
      <c r="J36" s="876"/>
      <c r="K36" s="914"/>
      <c r="L36" s="892" t="s">
        <v>950</v>
      </c>
      <c r="M36" s="899"/>
      <c r="N36" s="893"/>
      <c r="O36" s="892" t="s">
        <v>951</v>
      </c>
      <c r="P36" s="899"/>
      <c r="Q36" s="899"/>
      <c r="R36" s="899"/>
      <c r="S36" s="899"/>
      <c r="T36" s="899"/>
      <c r="U36" s="899"/>
      <c r="V36" s="899"/>
      <c r="W36" s="899"/>
      <c r="X36" s="893"/>
      <c r="Y36" s="183" t="s">
        <v>527</v>
      </c>
      <c r="Z36" s="184" t="s">
        <v>526</v>
      </c>
      <c r="AA36" s="184" t="s">
        <v>943</v>
      </c>
      <c r="AB36" s="184" t="s">
        <v>944</v>
      </c>
      <c r="AC36" s="184" t="s">
        <v>527</v>
      </c>
      <c r="AD36" s="184" t="s">
        <v>526</v>
      </c>
      <c r="AE36" s="184" t="s">
        <v>943</v>
      </c>
      <c r="AF36" s="184" t="s">
        <v>944</v>
      </c>
      <c r="AG36" s="184" t="s">
        <v>527</v>
      </c>
      <c r="AH36" s="184" t="s">
        <v>526</v>
      </c>
      <c r="AI36" s="184" t="s">
        <v>943</v>
      </c>
      <c r="AJ36" s="192" t="s">
        <v>944</v>
      </c>
      <c r="AK36" s="898"/>
      <c r="AL36" s="898"/>
      <c r="AM36" s="915"/>
      <c r="AN36" s="915"/>
      <c r="AO36" s="915"/>
      <c r="AP36" s="2"/>
    </row>
    <row r="37" spans="2:86" ht="14.25" customHeight="1" x14ac:dyDescent="0.15">
      <c r="B37" s="872"/>
      <c r="C37" s="877"/>
      <c r="D37" s="875"/>
      <c r="E37" s="875"/>
      <c r="F37" s="875"/>
      <c r="G37" s="875"/>
      <c r="H37" s="875"/>
      <c r="I37" s="875"/>
      <c r="J37" s="876"/>
      <c r="K37" s="914"/>
      <c r="L37" s="894"/>
      <c r="M37" s="903"/>
      <c r="N37" s="895"/>
      <c r="O37" s="894"/>
      <c r="P37" s="903"/>
      <c r="Q37" s="903"/>
      <c r="R37" s="903"/>
      <c r="S37" s="903"/>
      <c r="T37" s="903"/>
      <c r="U37" s="903"/>
      <c r="V37" s="903"/>
      <c r="W37" s="903"/>
      <c r="X37" s="895"/>
      <c r="Y37" s="916">
        <f>COUNTIF(Y11:Y34,"〇")</f>
        <v>0</v>
      </c>
      <c r="Z37" s="916">
        <f>COUNTIF(Z11:Z34,"〇")</f>
        <v>0</v>
      </c>
      <c r="AA37" s="916">
        <f>COUNTIF(AA11:AA34,"〇")</f>
        <v>0</v>
      </c>
      <c r="AB37" s="916">
        <f>COUNTIF(AB11:AB34,"〇")</f>
        <v>0</v>
      </c>
      <c r="AC37" s="916">
        <f>COUNTA(AC11:AC34)</f>
        <v>0</v>
      </c>
      <c r="AD37" s="916">
        <f t="shared" ref="AD37:AI37" si="4">COUNTA(AD11:AD34)</f>
        <v>0</v>
      </c>
      <c r="AE37" s="916">
        <f t="shared" si="4"/>
        <v>0</v>
      </c>
      <c r="AF37" s="916">
        <f t="shared" si="4"/>
        <v>0</v>
      </c>
      <c r="AG37" s="916">
        <f t="shared" si="4"/>
        <v>0</v>
      </c>
      <c r="AH37" s="916">
        <f t="shared" si="4"/>
        <v>0</v>
      </c>
      <c r="AI37" s="916">
        <f t="shared" si="4"/>
        <v>0</v>
      </c>
      <c r="AJ37" s="916">
        <f>COUNTA(AJ11:AJ34)</f>
        <v>0</v>
      </c>
      <c r="AK37" s="898"/>
      <c r="AL37" s="898"/>
      <c r="AM37" s="915"/>
      <c r="AN37" s="915"/>
      <c r="AO37" s="915"/>
      <c r="AP37" s="2"/>
    </row>
    <row r="38" spans="2:86" ht="14.25" customHeight="1" x14ac:dyDescent="0.15">
      <c r="B38" s="872"/>
      <c r="C38" s="877"/>
      <c r="D38" s="875"/>
      <c r="E38" s="875"/>
      <c r="F38" s="875"/>
      <c r="G38" s="875"/>
      <c r="H38" s="875"/>
      <c r="I38" s="875"/>
      <c r="J38" s="876"/>
      <c r="K38" s="914"/>
      <c r="L38" s="896"/>
      <c r="M38" s="900"/>
      <c r="N38" s="897"/>
      <c r="O38" s="896"/>
      <c r="P38" s="900"/>
      <c r="Q38" s="900"/>
      <c r="R38" s="900"/>
      <c r="S38" s="900"/>
      <c r="T38" s="900"/>
      <c r="U38" s="900"/>
      <c r="V38" s="900"/>
      <c r="W38" s="900"/>
      <c r="X38" s="897"/>
      <c r="Y38" s="916"/>
      <c r="Z38" s="916"/>
      <c r="AA38" s="916"/>
      <c r="AB38" s="916"/>
      <c r="AC38" s="916"/>
      <c r="AD38" s="916"/>
      <c r="AE38" s="916"/>
      <c r="AF38" s="916"/>
      <c r="AG38" s="916"/>
      <c r="AH38" s="916"/>
      <c r="AI38" s="916"/>
      <c r="AJ38" s="916"/>
      <c r="AK38" s="898"/>
      <c r="AL38" s="898"/>
      <c r="AM38" s="915"/>
      <c r="AN38" s="915"/>
      <c r="AO38" s="915"/>
      <c r="AP38" s="2"/>
    </row>
    <row r="39" spans="2:86" ht="12" customHeight="1" x14ac:dyDescent="0.15">
      <c r="B39" s="872"/>
      <c r="C39" s="877"/>
      <c r="D39" s="875"/>
      <c r="E39" s="875"/>
      <c r="F39" s="875"/>
      <c r="G39" s="875"/>
      <c r="H39" s="875"/>
      <c r="I39" s="875"/>
      <c r="J39" s="875"/>
      <c r="K39" s="924" t="s">
        <v>952</v>
      </c>
      <c r="L39" s="926"/>
      <c r="M39" s="926"/>
      <c r="N39" s="926"/>
      <c r="O39" s="926"/>
      <c r="P39" s="926"/>
      <c r="Q39" s="926"/>
      <c r="R39" s="926"/>
      <c r="S39" s="926"/>
      <c r="T39" s="926"/>
      <c r="U39" s="926"/>
      <c r="V39" s="926"/>
      <c r="W39" s="926"/>
      <c r="X39" s="926"/>
      <c r="Y39" s="926"/>
      <c r="Z39" s="926"/>
      <c r="AA39" s="926"/>
      <c r="AB39" s="926"/>
      <c r="AC39" s="926"/>
      <c r="AD39" s="926"/>
      <c r="AE39" s="926"/>
      <c r="AF39" s="926"/>
      <c r="AG39" s="926"/>
      <c r="AH39" s="926"/>
      <c r="AI39" s="926"/>
      <c r="AJ39" s="926"/>
      <c r="AK39" s="927"/>
      <c r="AL39" s="927"/>
      <c r="AM39" s="927"/>
      <c r="AN39" s="927"/>
      <c r="AO39" s="928"/>
      <c r="AP39" s="2"/>
    </row>
    <row r="40" spans="2:86" ht="12" customHeight="1" x14ac:dyDescent="0.15">
      <c r="B40" s="872"/>
      <c r="C40" s="877"/>
      <c r="D40" s="875"/>
      <c r="E40" s="875"/>
      <c r="F40" s="875"/>
      <c r="G40" s="875"/>
      <c r="H40" s="875"/>
      <c r="I40" s="875"/>
      <c r="J40" s="875"/>
      <c r="K40" s="925"/>
      <c r="L40" s="927"/>
      <c r="M40" s="927"/>
      <c r="N40" s="927"/>
      <c r="O40" s="927"/>
      <c r="P40" s="927"/>
      <c r="Q40" s="927"/>
      <c r="R40" s="927"/>
      <c r="S40" s="927"/>
      <c r="T40" s="927"/>
      <c r="U40" s="927"/>
      <c r="V40" s="927"/>
      <c r="W40" s="927"/>
      <c r="X40" s="927"/>
      <c r="Y40" s="927"/>
      <c r="Z40" s="927"/>
      <c r="AA40" s="927"/>
      <c r="AB40" s="927"/>
      <c r="AC40" s="927"/>
      <c r="AD40" s="927"/>
      <c r="AE40" s="927"/>
      <c r="AF40" s="927"/>
      <c r="AG40" s="927"/>
      <c r="AH40" s="927"/>
      <c r="AI40" s="927"/>
      <c r="AJ40" s="927"/>
      <c r="AK40" s="927"/>
      <c r="AL40" s="927"/>
      <c r="AM40" s="927"/>
      <c r="AN40" s="927"/>
      <c r="AO40" s="928"/>
      <c r="AP40" s="2"/>
    </row>
    <row r="41" spans="2:86" ht="12" customHeight="1" x14ac:dyDescent="0.15">
      <c r="B41" s="872"/>
      <c r="C41" s="877"/>
      <c r="D41" s="875"/>
      <c r="E41" s="875"/>
      <c r="F41" s="875"/>
      <c r="G41" s="875"/>
      <c r="H41" s="875"/>
      <c r="I41" s="875"/>
      <c r="J41" s="875"/>
      <c r="K41" s="925"/>
      <c r="L41" s="927"/>
      <c r="M41" s="927"/>
      <c r="N41" s="927"/>
      <c r="O41" s="927"/>
      <c r="P41" s="927"/>
      <c r="Q41" s="927"/>
      <c r="R41" s="927"/>
      <c r="S41" s="927"/>
      <c r="T41" s="927"/>
      <c r="U41" s="927"/>
      <c r="V41" s="927"/>
      <c r="W41" s="927"/>
      <c r="X41" s="927"/>
      <c r="Y41" s="927"/>
      <c r="Z41" s="927"/>
      <c r="AA41" s="927"/>
      <c r="AB41" s="927"/>
      <c r="AC41" s="927"/>
      <c r="AD41" s="927"/>
      <c r="AE41" s="927"/>
      <c r="AF41" s="927"/>
      <c r="AG41" s="927"/>
      <c r="AH41" s="927"/>
      <c r="AI41" s="927"/>
      <c r="AJ41" s="927"/>
      <c r="AK41" s="927"/>
      <c r="AL41" s="927"/>
      <c r="AM41" s="927"/>
      <c r="AN41" s="927"/>
      <c r="AO41" s="928"/>
      <c r="AP41" s="2"/>
    </row>
    <row r="42" spans="2:86" ht="12" customHeight="1" x14ac:dyDescent="0.15">
      <c r="B42" s="872"/>
      <c r="C42" s="877"/>
      <c r="D42" s="875"/>
      <c r="E42" s="875"/>
      <c r="F42" s="875"/>
      <c r="G42" s="875"/>
      <c r="H42" s="875"/>
      <c r="I42" s="875"/>
      <c r="J42" s="875"/>
      <c r="K42" s="925"/>
      <c r="L42" s="929"/>
      <c r="M42" s="929"/>
      <c r="N42" s="929"/>
      <c r="O42" s="929"/>
      <c r="P42" s="929"/>
      <c r="Q42" s="929"/>
      <c r="R42" s="929"/>
      <c r="S42" s="929"/>
      <c r="T42" s="929"/>
      <c r="U42" s="929"/>
      <c r="V42" s="929"/>
      <c r="W42" s="929"/>
      <c r="X42" s="929"/>
      <c r="Y42" s="929"/>
      <c r="Z42" s="929"/>
      <c r="AA42" s="929"/>
      <c r="AB42" s="929"/>
      <c r="AC42" s="929"/>
      <c r="AD42" s="929"/>
      <c r="AE42" s="929"/>
      <c r="AF42" s="929"/>
      <c r="AG42" s="929"/>
      <c r="AH42" s="929"/>
      <c r="AI42" s="929"/>
      <c r="AJ42" s="929"/>
      <c r="AK42" s="929"/>
      <c r="AL42" s="929"/>
      <c r="AM42" s="929"/>
      <c r="AN42" s="929"/>
      <c r="AO42" s="930"/>
      <c r="AP42" s="172"/>
      <c r="CD42" s="2"/>
      <c r="CE42" s="2"/>
      <c r="CF42" s="2"/>
      <c r="CG42" s="2"/>
      <c r="CH42" s="2"/>
    </row>
    <row r="43" spans="2:86" ht="12" customHeight="1" x14ac:dyDescent="0.15">
      <c r="B43" s="872"/>
      <c r="C43" s="877"/>
      <c r="D43" s="875"/>
      <c r="E43" s="875"/>
      <c r="F43" s="875"/>
      <c r="G43" s="875"/>
      <c r="H43" s="875"/>
      <c r="I43" s="875"/>
      <c r="J43" s="876"/>
      <c r="K43" s="917" t="s">
        <v>953</v>
      </c>
      <c r="L43" s="917"/>
      <c r="M43" s="917"/>
      <c r="N43" s="917"/>
      <c r="O43" s="917"/>
      <c r="P43" s="917"/>
      <c r="Q43" s="917"/>
      <c r="R43" s="917"/>
      <c r="S43" s="917"/>
      <c r="T43" s="917"/>
      <c r="U43" s="917"/>
      <c r="V43" s="917"/>
      <c r="W43" s="917"/>
      <c r="X43" s="917"/>
      <c r="Y43" s="917"/>
      <c r="Z43" s="917"/>
      <c r="AA43" s="917"/>
      <c r="AB43" s="917"/>
      <c r="AC43" s="917"/>
      <c r="AD43" s="917"/>
      <c r="AE43" s="917"/>
      <c r="AF43" s="917"/>
      <c r="AG43" s="917"/>
      <c r="AH43" s="917"/>
      <c r="AI43" s="917"/>
      <c r="AJ43" s="917"/>
      <c r="AK43" s="917"/>
      <c r="AL43" s="917"/>
      <c r="AM43" s="917"/>
      <c r="AN43" s="917"/>
      <c r="AO43" s="917"/>
      <c r="AP43" s="172"/>
      <c r="CD43" s="2"/>
      <c r="CE43" s="2"/>
      <c r="CF43" s="2"/>
      <c r="CG43" s="2"/>
      <c r="CH43" s="2"/>
    </row>
    <row r="44" spans="2:86" ht="12" customHeight="1" x14ac:dyDescent="0.15">
      <c r="B44" s="872"/>
      <c r="C44" s="877"/>
      <c r="D44" s="875"/>
      <c r="E44" s="875"/>
      <c r="F44" s="875"/>
      <c r="G44" s="875"/>
      <c r="H44" s="875"/>
      <c r="I44" s="875"/>
      <c r="J44" s="876"/>
      <c r="K44" s="918" t="s">
        <v>954</v>
      </c>
      <c r="L44" s="919"/>
      <c r="M44" s="919"/>
      <c r="N44" s="919"/>
      <c r="O44" s="919"/>
      <c r="P44" s="919"/>
      <c r="Q44" s="919"/>
      <c r="R44" s="919"/>
      <c r="S44" s="919"/>
      <c r="T44" s="919"/>
      <c r="U44" s="919"/>
      <c r="V44" s="919"/>
      <c r="W44" s="919"/>
      <c r="X44" s="919"/>
      <c r="Y44" s="919"/>
      <c r="Z44" s="919"/>
      <c r="AA44" s="919"/>
      <c r="AB44" s="919"/>
      <c r="AC44" s="919"/>
      <c r="AD44" s="919"/>
      <c r="AE44" s="919"/>
      <c r="AF44" s="919"/>
      <c r="AG44" s="919"/>
      <c r="AH44" s="919"/>
      <c r="AI44" s="919"/>
      <c r="AJ44" s="919"/>
      <c r="AK44" s="919"/>
      <c r="AL44" s="919"/>
      <c r="AM44" s="919"/>
      <c r="AN44" s="919"/>
      <c r="AO44" s="920"/>
      <c r="AP44" s="172"/>
      <c r="CD44" s="2"/>
      <c r="CE44" s="2"/>
      <c r="CF44" s="2"/>
      <c r="CG44" s="2"/>
      <c r="CH44" s="2"/>
    </row>
    <row r="45" spans="2:86" ht="12" customHeight="1" x14ac:dyDescent="0.15">
      <c r="B45" s="480"/>
      <c r="C45" s="878"/>
      <c r="D45" s="879"/>
      <c r="E45" s="879"/>
      <c r="F45" s="879"/>
      <c r="G45" s="879"/>
      <c r="H45" s="879"/>
      <c r="I45" s="879"/>
      <c r="J45" s="880"/>
      <c r="K45" s="921" t="s">
        <v>955</v>
      </c>
      <c r="L45" s="922"/>
      <c r="M45" s="922"/>
      <c r="N45" s="922"/>
      <c r="O45" s="922"/>
      <c r="P45" s="922"/>
      <c r="Q45" s="922"/>
      <c r="R45" s="922"/>
      <c r="S45" s="922"/>
      <c r="T45" s="922"/>
      <c r="U45" s="922"/>
      <c r="V45" s="922"/>
      <c r="W45" s="922"/>
      <c r="X45" s="922"/>
      <c r="Y45" s="922"/>
      <c r="Z45" s="922"/>
      <c r="AA45" s="922"/>
      <c r="AB45" s="922"/>
      <c r="AC45" s="922"/>
      <c r="AD45" s="922"/>
      <c r="AE45" s="922"/>
      <c r="AF45" s="922"/>
      <c r="AG45" s="922"/>
      <c r="AH45" s="922"/>
      <c r="AI45" s="922"/>
      <c r="AJ45" s="922"/>
      <c r="AK45" s="922"/>
      <c r="AL45" s="922"/>
      <c r="AM45" s="922"/>
      <c r="AN45" s="922"/>
      <c r="AO45" s="923"/>
      <c r="AP45" s="172"/>
      <c r="CD45" s="2"/>
      <c r="CE45" s="2"/>
      <c r="CF45" s="2"/>
      <c r="CG45" s="2"/>
      <c r="CH45" s="2"/>
    </row>
    <row r="46" spans="2:86" ht="12" customHeight="1" x14ac:dyDescent="0.2">
      <c r="B46" s="159" t="s">
        <v>956</v>
      </c>
      <c r="C46" s="181"/>
      <c r="D46" s="181"/>
      <c r="E46" s="181"/>
      <c r="F46" s="181"/>
      <c r="G46" s="181"/>
      <c r="H46" s="181"/>
      <c r="I46" s="181"/>
      <c r="J46" s="181"/>
      <c r="K46" s="193"/>
      <c r="L46" s="193"/>
      <c r="M46" s="193"/>
      <c r="N46" s="193"/>
      <c r="O46" s="193"/>
      <c r="P46" s="193"/>
      <c r="Q46" s="193"/>
      <c r="R46" s="193"/>
      <c r="S46" s="193"/>
      <c r="T46" s="193"/>
      <c r="U46" s="193"/>
      <c r="V46" s="193"/>
      <c r="W46" s="193"/>
      <c r="X46" s="193"/>
      <c r="Y46" s="193"/>
      <c r="Z46" s="193"/>
      <c r="AA46" s="193"/>
      <c r="AB46" s="193"/>
      <c r="AC46" s="193"/>
      <c r="AD46" s="193"/>
      <c r="AE46" s="193"/>
      <c r="AF46" s="193"/>
      <c r="AG46" s="193"/>
      <c r="AH46" s="193"/>
      <c r="AI46" s="193"/>
      <c r="AJ46" s="193"/>
      <c r="AK46" s="193"/>
      <c r="AL46" s="193"/>
      <c r="AM46" s="193"/>
      <c r="AN46" s="193"/>
      <c r="AO46" s="193"/>
      <c r="AP46" s="172"/>
      <c r="CD46" s="2"/>
      <c r="CE46" s="2"/>
      <c r="CF46" s="2"/>
      <c r="CG46" s="2"/>
      <c r="CH46" s="2"/>
    </row>
    <row r="47" spans="2:86" s="159" customFormat="1" ht="12" customHeight="1" x14ac:dyDescent="0.15">
      <c r="B47" s="2" t="s">
        <v>957</v>
      </c>
      <c r="AP47" s="172"/>
      <c r="AQ47" s="172"/>
      <c r="AR47" s="172"/>
      <c r="AS47" s="172"/>
      <c r="AT47" s="172"/>
      <c r="AU47" s="172"/>
      <c r="AV47" s="172"/>
      <c r="AW47" s="172"/>
      <c r="AX47" s="172"/>
      <c r="AY47" s="172"/>
      <c r="AZ47" s="172"/>
      <c r="BA47" s="172"/>
      <c r="BB47" s="172"/>
      <c r="BC47" s="172"/>
      <c r="BD47" s="172"/>
      <c r="BE47" s="172"/>
      <c r="BF47" s="172"/>
      <c r="BG47" s="172"/>
      <c r="BH47" s="172"/>
      <c r="BI47" s="172"/>
      <c r="BJ47" s="172"/>
      <c r="BK47" s="172"/>
      <c r="BL47" s="172"/>
      <c r="BM47" s="172"/>
      <c r="BN47" s="172"/>
      <c r="BO47" s="172"/>
      <c r="BP47" s="172"/>
      <c r="BQ47" s="172"/>
      <c r="BR47" s="172"/>
      <c r="BS47" s="172"/>
      <c r="BT47" s="172"/>
      <c r="BU47" s="172"/>
      <c r="BV47" s="172"/>
      <c r="BW47" s="172"/>
      <c r="BX47" s="172"/>
      <c r="BY47" s="172"/>
      <c r="BZ47" s="172"/>
      <c r="CA47" s="172"/>
      <c r="CB47" s="172"/>
      <c r="CC47" s="172"/>
    </row>
    <row r="48" spans="2:86" ht="12" customHeight="1" x14ac:dyDescent="0.15">
      <c r="B48" s="2" t="s">
        <v>958</v>
      </c>
      <c r="AP48" s="172"/>
      <c r="CD48" s="2"/>
      <c r="CE48" s="2"/>
      <c r="CF48" s="2"/>
      <c r="CG48" s="2"/>
      <c r="CH48" s="2"/>
    </row>
    <row r="49" spans="2:86" ht="12" customHeight="1" x14ac:dyDescent="0.15">
      <c r="B49" s="2" t="s">
        <v>959</v>
      </c>
      <c r="AP49" s="172"/>
      <c r="CD49" s="2"/>
      <c r="CE49" s="2"/>
      <c r="CF49" s="2"/>
      <c r="CG49" s="2"/>
      <c r="CH49" s="2"/>
    </row>
    <row r="50" spans="2:86" ht="12" customHeight="1" x14ac:dyDescent="0.15">
      <c r="B50" s="2" t="s">
        <v>960</v>
      </c>
    </row>
    <row r="51" spans="2:86" ht="12" customHeight="1" x14ac:dyDescent="0.15">
      <c r="B51" s="2" t="s">
        <v>961</v>
      </c>
    </row>
    <row r="52" spans="2:86" ht="12" customHeight="1" x14ac:dyDescent="0.15">
      <c r="B52" s="2" t="s">
        <v>962</v>
      </c>
    </row>
    <row r="53" spans="2:86" x14ac:dyDescent="0.15">
      <c r="B53" s="2" t="s">
        <v>963</v>
      </c>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9"/>
  <conditionalFormatting sqref="Y11:AB34 AG11:AJ34">
    <cfRule type="expression" dxfId="137" priority="3">
      <formula>$AQ11=2</formula>
    </cfRule>
  </conditionalFormatting>
  <conditionalFormatting sqref="Y11:AF34">
    <cfRule type="expression" dxfId="136" priority="2">
      <formula>$AQ11=3</formula>
    </cfRule>
  </conditionalFormatting>
  <conditionalFormatting sqref="AC11:AJ34">
    <cfRule type="expression" dxfId="135" priority="1">
      <formula>$AQ11=1</formula>
    </cfRule>
  </conditionalFormatting>
  <dataValidations count="2">
    <dataValidation type="list" allowBlank="1" showInputMessage="1" showErrorMessage="1" sqref="N11:O34" xr:uid="{C7F30D25-D473-45E7-BAF7-8023628854B6}">
      <formula1>INDIRECT(L11)</formula1>
    </dataValidation>
    <dataValidation type="list" allowBlank="1" showInputMessage="1" showErrorMessage="1" sqref="Y11:AB34" xr:uid="{6C10D1D1-F677-416C-8AE6-94A987D9FF7C}">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1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F5AB23-E198-4225-AAC6-5054369E7F0A}">
  <sheetPr codeName="Sheet183"/>
  <dimension ref="B1:CH53"/>
  <sheetViews>
    <sheetView showGridLines="0" showZeros="0" view="pageBreakPreview" zoomScale="85" zoomScaleNormal="85" zoomScaleSheetLayoutView="85"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1" customWidth="1"/>
    <col min="43" max="86" width="4.125" style="172" customWidth="1"/>
    <col min="87" max="99" width="8" style="2" customWidth="1"/>
    <col min="100" max="110" width="9" style="2"/>
    <col min="111" max="111" width="14" style="2" bestFit="1" customWidth="1"/>
    <col min="112" max="16384" width="9" style="2"/>
  </cols>
  <sheetData>
    <row r="1" spans="2:86" ht="12" customHeight="1" x14ac:dyDescent="0.15">
      <c r="AU1" s="860" t="s">
        <v>909</v>
      </c>
      <c r="AV1" s="861" t="s">
        <v>910</v>
      </c>
      <c r="AW1" s="861"/>
      <c r="AX1" s="861"/>
      <c r="AY1" s="855" t="s">
        <v>911</v>
      </c>
      <c r="AZ1" s="855"/>
      <c r="BA1" s="855"/>
      <c r="BB1" s="855"/>
      <c r="BC1" s="855"/>
      <c r="BD1" s="855"/>
      <c r="BE1" s="855"/>
      <c r="BF1" s="855"/>
      <c r="BG1" s="855"/>
      <c r="BH1" s="855"/>
      <c r="BI1" s="855"/>
      <c r="BJ1" s="855"/>
      <c r="BK1" s="855" t="s">
        <v>912</v>
      </c>
      <c r="BL1" s="855"/>
      <c r="BM1" s="855"/>
      <c r="BN1" s="855"/>
      <c r="BO1" s="855"/>
      <c r="BP1" s="855"/>
      <c r="BQ1" s="855"/>
      <c r="BR1" s="855"/>
      <c r="BS1" s="855"/>
      <c r="BT1" s="855"/>
      <c r="BU1" s="855"/>
      <c r="BV1" s="855"/>
      <c r="BW1" s="857"/>
      <c r="BX1" s="857"/>
      <c r="BY1" s="857"/>
      <c r="BZ1" s="857"/>
      <c r="CA1" s="857"/>
      <c r="CB1" s="857"/>
      <c r="CC1" s="857"/>
      <c r="CD1" s="857"/>
      <c r="CE1" s="857"/>
      <c r="CF1" s="857"/>
      <c r="CG1" s="857"/>
      <c r="CH1" s="857"/>
    </row>
    <row r="2" spans="2:86" ht="8.25" customHeight="1" x14ac:dyDescent="0.15">
      <c r="AU2" s="860"/>
      <c r="AV2" s="861" t="s">
        <v>913</v>
      </c>
      <c r="AW2" s="862" t="s">
        <v>914</v>
      </c>
      <c r="AX2" s="862" t="s">
        <v>915</v>
      </c>
      <c r="AY2" s="855" t="s">
        <v>916</v>
      </c>
      <c r="AZ2" s="855"/>
      <c r="BA2" s="855"/>
      <c r="BB2" s="855"/>
      <c r="BC2" s="855"/>
      <c r="BD2" s="855"/>
      <c r="BE2" s="855"/>
      <c r="BF2" s="855"/>
      <c r="BG2" s="855"/>
      <c r="BH2" s="855"/>
      <c r="BI2" s="855"/>
      <c r="BJ2" s="855"/>
      <c r="BK2" s="855" t="s">
        <v>917</v>
      </c>
      <c r="BL2" s="855"/>
      <c r="BM2" s="855"/>
      <c r="BN2" s="855"/>
      <c r="BO2" s="855" t="s">
        <v>918</v>
      </c>
      <c r="BP2" s="855"/>
      <c r="BQ2" s="855"/>
      <c r="BR2" s="855"/>
      <c r="BS2" s="855"/>
      <c r="BT2" s="855"/>
      <c r="BU2" s="855"/>
      <c r="BV2" s="855"/>
      <c r="BW2" s="856"/>
      <c r="BX2" s="856"/>
      <c r="BY2" s="856"/>
      <c r="BZ2" s="856"/>
      <c r="CA2" s="857"/>
      <c r="CB2" s="857"/>
      <c r="CC2" s="857"/>
      <c r="CD2" s="857"/>
      <c r="CE2" s="857"/>
      <c r="CF2" s="857"/>
      <c r="CG2" s="857"/>
      <c r="CH2" s="857"/>
    </row>
    <row r="3" spans="2:86" ht="24.95" customHeight="1" x14ac:dyDescent="0.15">
      <c r="B3" s="568" t="s">
        <v>919</v>
      </c>
      <c r="C3" s="858"/>
      <c r="D3" s="858"/>
      <c r="E3" s="859"/>
      <c r="F3" s="859"/>
      <c r="G3" s="859"/>
      <c r="H3" s="859"/>
      <c r="I3" s="859"/>
      <c r="J3" s="859"/>
      <c r="K3" s="858"/>
      <c r="L3" s="858"/>
      <c r="M3" s="858"/>
      <c r="N3" s="858"/>
      <c r="O3" s="858"/>
      <c r="P3" s="858"/>
      <c r="Q3" s="858"/>
      <c r="R3" s="858"/>
      <c r="S3" s="858"/>
      <c r="T3" s="858"/>
      <c r="U3" s="858"/>
      <c r="V3" s="858"/>
      <c r="W3" s="858"/>
      <c r="X3" s="858"/>
      <c r="Y3" s="858"/>
      <c r="Z3" s="858"/>
      <c r="AA3" s="858"/>
      <c r="AB3" s="858"/>
      <c r="AC3" s="858"/>
      <c r="AD3" s="858"/>
      <c r="AE3" s="858"/>
      <c r="AF3" s="858"/>
      <c r="AG3" s="858"/>
      <c r="AH3" s="858"/>
      <c r="AI3" s="858"/>
      <c r="AJ3" s="858"/>
      <c r="AK3" s="858"/>
      <c r="AL3" s="858"/>
      <c r="AM3" s="858"/>
      <c r="AN3" s="858"/>
      <c r="AO3" s="858"/>
      <c r="AU3" s="860"/>
      <c r="AV3" s="861"/>
      <c r="AW3" s="862"/>
      <c r="AX3" s="862"/>
      <c r="AY3" s="855" t="s">
        <v>920</v>
      </c>
      <c r="AZ3" s="855"/>
      <c r="BA3" s="855"/>
      <c r="BB3" s="855"/>
      <c r="BC3" s="855" t="s">
        <v>921</v>
      </c>
      <c r="BD3" s="855"/>
      <c r="BE3" s="855"/>
      <c r="BF3" s="855"/>
      <c r="BG3" s="855" t="s">
        <v>922</v>
      </c>
      <c r="BH3" s="855"/>
      <c r="BI3" s="855"/>
      <c r="BJ3" s="855"/>
      <c r="BK3" s="855" t="s">
        <v>923</v>
      </c>
      <c r="BL3" s="855"/>
      <c r="BM3" s="855"/>
      <c r="BN3" s="855"/>
      <c r="BO3" s="855" t="s">
        <v>921</v>
      </c>
      <c r="BP3" s="855"/>
      <c r="BQ3" s="855"/>
      <c r="BR3" s="855"/>
      <c r="BS3" s="855" t="s">
        <v>922</v>
      </c>
      <c r="BT3" s="855"/>
      <c r="BU3" s="855"/>
      <c r="BV3" s="855"/>
      <c r="BW3" s="857"/>
      <c r="BX3" s="857"/>
      <c r="BY3" s="857"/>
      <c r="BZ3" s="857"/>
      <c r="CA3" s="857"/>
      <c r="CB3" s="857"/>
      <c r="CC3" s="857"/>
      <c r="CD3" s="857"/>
      <c r="CE3" s="857"/>
      <c r="CF3" s="857"/>
      <c r="CG3" s="857"/>
      <c r="CH3" s="857"/>
    </row>
    <row r="4" spans="2:86" ht="18" customHeight="1" x14ac:dyDescent="0.15">
      <c r="B4" s="401" t="s">
        <v>8</v>
      </c>
      <c r="C4" s="401"/>
      <c r="D4" s="401"/>
      <c r="E4" s="624" t="s">
        <v>542</v>
      </c>
      <c r="F4" s="625"/>
      <c r="G4" s="625"/>
      <c r="H4" s="625"/>
      <c r="I4" s="625"/>
      <c r="J4" s="626"/>
      <c r="K4" s="496" t="s">
        <v>9</v>
      </c>
      <c r="L4" s="496"/>
      <c r="M4" s="496"/>
      <c r="N4" s="648" t="s">
        <v>543</v>
      </c>
      <c r="O4" s="648"/>
      <c r="P4" s="648"/>
      <c r="Q4" s="648"/>
      <c r="R4" s="648"/>
      <c r="S4" s="648"/>
      <c r="T4" s="498" t="s">
        <v>924</v>
      </c>
      <c r="U4" s="499"/>
      <c r="V4" s="499"/>
      <c r="W4" s="499"/>
      <c r="X4" s="500"/>
      <c r="Y4" s="870" t="s">
        <v>545</v>
      </c>
      <c r="Z4" s="870"/>
      <c r="AA4" s="870"/>
      <c r="AB4" s="870"/>
      <c r="AC4" s="870"/>
      <c r="AD4" s="870"/>
      <c r="AE4" s="870"/>
      <c r="AF4" s="870"/>
      <c r="AG4" s="498" t="s">
        <v>546</v>
      </c>
      <c r="AH4" s="499"/>
      <c r="AI4" s="499"/>
      <c r="AJ4" s="500"/>
      <c r="AK4" s="863">
        <v>45621</v>
      </c>
      <c r="AL4" s="864"/>
      <c r="AM4" s="864"/>
      <c r="AN4" s="864"/>
      <c r="AO4" s="865"/>
      <c r="AU4" s="860"/>
      <c r="AV4" s="861"/>
      <c r="AW4" s="862"/>
      <c r="AX4" s="862"/>
      <c r="AY4" s="173" t="s">
        <v>925</v>
      </c>
      <c r="AZ4" s="173" t="s">
        <v>926</v>
      </c>
      <c r="BA4" s="173" t="s">
        <v>927</v>
      </c>
      <c r="BB4" s="173" t="s">
        <v>928</v>
      </c>
      <c r="BC4" s="173" t="s">
        <v>925</v>
      </c>
      <c r="BD4" s="173" t="s">
        <v>926</v>
      </c>
      <c r="BE4" s="173" t="s">
        <v>927</v>
      </c>
      <c r="BF4" s="173" t="s">
        <v>928</v>
      </c>
      <c r="BG4" s="173" t="s">
        <v>925</v>
      </c>
      <c r="BH4" s="173" t="s">
        <v>926</v>
      </c>
      <c r="BI4" s="173" t="s">
        <v>927</v>
      </c>
      <c r="BJ4" s="173" t="s">
        <v>928</v>
      </c>
      <c r="BK4" s="173" t="s">
        <v>925</v>
      </c>
      <c r="BL4" s="173" t="s">
        <v>926</v>
      </c>
      <c r="BM4" s="173" t="s">
        <v>927</v>
      </c>
      <c r="BN4" s="173" t="s">
        <v>928</v>
      </c>
      <c r="BO4" s="173" t="s">
        <v>925</v>
      </c>
      <c r="BP4" s="173" t="s">
        <v>926</v>
      </c>
      <c r="BQ4" s="173" t="s">
        <v>927</v>
      </c>
      <c r="BR4" s="173" t="s">
        <v>928</v>
      </c>
      <c r="BS4" s="173" t="s">
        <v>925</v>
      </c>
      <c r="BT4" s="173" t="s">
        <v>926</v>
      </c>
      <c r="BU4" s="173" t="s">
        <v>927</v>
      </c>
      <c r="BV4" s="173" t="s">
        <v>928</v>
      </c>
      <c r="BW4" s="5"/>
      <c r="BX4" s="5"/>
      <c r="BY4" s="5"/>
      <c r="BZ4" s="5"/>
      <c r="CA4" s="5"/>
      <c r="CB4" s="5"/>
      <c r="CC4" s="5"/>
      <c r="CD4" s="5"/>
      <c r="CE4" s="5"/>
      <c r="CF4" s="5"/>
      <c r="CG4" s="5"/>
      <c r="CH4" s="5"/>
    </row>
    <row r="5" spans="2:86" ht="18" customHeight="1" x14ac:dyDescent="0.15">
      <c r="B5" s="409" t="s">
        <v>0</v>
      </c>
      <c r="C5" s="409"/>
      <c r="D5" s="409"/>
      <c r="E5" s="634" t="s">
        <v>547</v>
      </c>
      <c r="F5" s="635"/>
      <c r="G5" s="635"/>
      <c r="H5" s="635"/>
      <c r="I5" s="635"/>
      <c r="J5" s="636"/>
      <c r="K5" s="528" t="s">
        <v>1</v>
      </c>
      <c r="L5" s="528"/>
      <c r="M5" s="528"/>
      <c r="N5" s="648" t="s">
        <v>548</v>
      </c>
      <c r="O5" s="648"/>
      <c r="P5" s="648"/>
      <c r="Q5" s="648"/>
      <c r="R5" s="648"/>
      <c r="S5" s="648"/>
      <c r="T5" s="501"/>
      <c r="U5" s="502"/>
      <c r="V5" s="502"/>
      <c r="W5" s="502"/>
      <c r="X5" s="503"/>
      <c r="Y5" s="869" t="s">
        <v>549</v>
      </c>
      <c r="Z5" s="869"/>
      <c r="AA5" s="869"/>
      <c r="AB5" s="869"/>
      <c r="AC5" s="869"/>
      <c r="AD5" s="869"/>
      <c r="AE5" s="869"/>
      <c r="AF5" s="869"/>
      <c r="AG5" s="632"/>
      <c r="AH5" s="650"/>
      <c r="AI5" s="650"/>
      <c r="AJ5" s="633"/>
      <c r="AK5" s="866"/>
      <c r="AL5" s="867"/>
      <c r="AM5" s="867"/>
      <c r="AN5" s="867"/>
      <c r="AO5" s="868"/>
      <c r="AU5" s="860"/>
      <c r="AV5" s="174" t="str">
        <f>N7</f>
        <v>S084</v>
      </c>
      <c r="AW5" s="175">
        <f>R7</f>
        <v>10.5</v>
      </c>
      <c r="AX5" s="176" t="str">
        <f>AM35</f>
        <v>Ⅱ</v>
      </c>
      <c r="AY5" s="176">
        <f>Y37</f>
        <v>0</v>
      </c>
      <c r="AZ5" s="176">
        <f t="shared" ref="AZ5:BJ5" si="0">Z37</f>
        <v>0</v>
      </c>
      <c r="BA5" s="176">
        <f t="shared" si="0"/>
        <v>0</v>
      </c>
      <c r="BB5" s="176">
        <f>AB37</f>
        <v>0</v>
      </c>
      <c r="BC5" s="176">
        <f t="shared" si="0"/>
        <v>0</v>
      </c>
      <c r="BD5" s="176">
        <f>AD37</f>
        <v>0</v>
      </c>
      <c r="BE5" s="176">
        <f>AE37</f>
        <v>0</v>
      </c>
      <c r="BF5" s="176">
        <f t="shared" si="0"/>
        <v>1</v>
      </c>
      <c r="BG5" s="176">
        <f t="shared" si="0"/>
        <v>0</v>
      </c>
      <c r="BH5" s="176">
        <f t="shared" si="0"/>
        <v>0</v>
      </c>
      <c r="BI5" s="176">
        <f>AI37</f>
        <v>0</v>
      </c>
      <c r="BJ5" s="176">
        <f t="shared" si="0"/>
        <v>0</v>
      </c>
      <c r="BK5" s="176" t="str">
        <f>IF(Y37&gt;0,R7,"")</f>
        <v/>
      </c>
      <c r="BL5" s="177" t="str">
        <f>IF(Y37&gt;0,"",IF(Z37&gt;0,R7,""))</f>
        <v/>
      </c>
      <c r="BM5" s="177" t="str">
        <f>IF(Y37+Z37&gt;0,"",IF(AA37&gt;0,R7,""))</f>
        <v/>
      </c>
      <c r="BN5" s="177" t="str">
        <f>IF(Y37+Z37+AA37&gt;0,"",IF(AB37&gt;0,R7,""))</f>
        <v/>
      </c>
      <c r="BO5" s="176">
        <f>AC35</f>
        <v>0</v>
      </c>
      <c r="BP5" s="176">
        <f t="shared" ref="BP5:BQ5" si="1">AD35</f>
        <v>0</v>
      </c>
      <c r="BQ5" s="176">
        <f t="shared" si="1"/>
        <v>0</v>
      </c>
      <c r="BR5" s="176">
        <f>AF35</f>
        <v>0.04</v>
      </c>
      <c r="BS5" s="176">
        <f>AG35</f>
        <v>0</v>
      </c>
      <c r="BT5" s="176">
        <f>AH35</f>
        <v>0</v>
      </c>
      <c r="BU5" s="176">
        <f>AI35</f>
        <v>0</v>
      </c>
      <c r="BV5" s="176">
        <f>AJ35</f>
        <v>0</v>
      </c>
      <c r="BW5" s="178"/>
      <c r="BX5" s="179"/>
      <c r="BY5" s="179"/>
      <c r="BZ5" s="179"/>
      <c r="CA5" s="180"/>
      <c r="CB5" s="180"/>
      <c r="CC5" s="180"/>
      <c r="CD5" s="180"/>
      <c r="CE5" s="180"/>
      <c r="CF5" s="180"/>
      <c r="CG5" s="180"/>
      <c r="CH5" s="180"/>
    </row>
    <row r="6" spans="2:86" ht="12" customHeight="1" x14ac:dyDescent="0.15">
      <c r="B6" s="871" t="s">
        <v>929</v>
      </c>
      <c r="C6" s="873"/>
      <c r="D6" s="874"/>
      <c r="E6" s="875"/>
      <c r="F6" s="875"/>
      <c r="G6" s="875"/>
      <c r="H6" s="875"/>
      <c r="I6" s="875"/>
      <c r="J6" s="876"/>
      <c r="K6" s="881" t="s">
        <v>930</v>
      </c>
      <c r="L6" s="882"/>
      <c r="M6" s="882"/>
      <c r="N6" s="882"/>
      <c r="O6" s="882"/>
      <c r="P6" s="882"/>
      <c r="Q6" s="882"/>
      <c r="R6" s="882"/>
      <c r="S6" s="882"/>
      <c r="T6" s="882"/>
      <c r="U6" s="882"/>
      <c r="V6" s="882"/>
      <c r="W6" s="882"/>
      <c r="X6" s="882"/>
      <c r="Y6" s="882"/>
      <c r="Z6" s="882"/>
      <c r="AA6" s="882"/>
      <c r="AB6" s="882"/>
      <c r="AC6" s="882"/>
      <c r="AD6" s="882"/>
      <c r="AE6" s="882"/>
      <c r="AF6" s="882"/>
      <c r="AG6" s="882"/>
      <c r="AH6" s="882"/>
      <c r="AI6" s="882"/>
      <c r="AJ6" s="882"/>
      <c r="AK6" s="882"/>
      <c r="AL6" s="882"/>
      <c r="AM6" s="882"/>
      <c r="AN6" s="882"/>
      <c r="AO6" s="883"/>
      <c r="AP6" s="2"/>
    </row>
    <row r="7" spans="2:86" ht="12" customHeight="1" x14ac:dyDescent="0.15">
      <c r="B7" s="872"/>
      <c r="C7" s="877"/>
      <c r="D7" s="875"/>
      <c r="E7" s="875"/>
      <c r="F7" s="875"/>
      <c r="G7" s="875"/>
      <c r="H7" s="875"/>
      <c r="I7" s="875"/>
      <c r="J7" s="876"/>
      <c r="K7" s="884" t="s">
        <v>931</v>
      </c>
      <c r="L7" s="885"/>
      <c r="M7" s="886"/>
      <c r="N7" s="887" t="s">
        <v>656</v>
      </c>
      <c r="O7" s="888"/>
      <c r="P7" s="884" t="s">
        <v>932</v>
      </c>
      <c r="Q7" s="886"/>
      <c r="R7" s="889">
        <v>10.5</v>
      </c>
      <c r="S7" s="890"/>
      <c r="T7" s="891"/>
      <c r="U7" s="892" t="s">
        <v>933</v>
      </c>
      <c r="V7" s="893"/>
      <c r="W7" s="892" t="s">
        <v>934</v>
      </c>
      <c r="X7" s="893"/>
      <c r="Y7" s="886" t="s">
        <v>935</v>
      </c>
      <c r="Z7" s="898"/>
      <c r="AA7" s="898"/>
      <c r="AB7" s="898"/>
      <c r="AC7" s="892" t="s">
        <v>936</v>
      </c>
      <c r="AD7" s="899"/>
      <c r="AE7" s="899"/>
      <c r="AF7" s="899"/>
      <c r="AG7" s="899"/>
      <c r="AH7" s="899"/>
      <c r="AI7" s="899"/>
      <c r="AJ7" s="893"/>
      <c r="AK7" s="892" t="s">
        <v>937</v>
      </c>
      <c r="AL7" s="899"/>
      <c r="AM7" s="899"/>
      <c r="AN7" s="901"/>
      <c r="AO7" s="902"/>
      <c r="AP7" s="2"/>
      <c r="AW7" s="182"/>
    </row>
    <row r="8" spans="2:86" ht="12" customHeight="1" x14ac:dyDescent="0.15">
      <c r="B8" s="872"/>
      <c r="C8" s="877"/>
      <c r="D8" s="875"/>
      <c r="E8" s="875"/>
      <c r="F8" s="875"/>
      <c r="G8" s="875"/>
      <c r="H8" s="875"/>
      <c r="I8" s="875"/>
      <c r="J8" s="876"/>
      <c r="K8" s="898" t="s">
        <v>731</v>
      </c>
      <c r="L8" s="898" t="s">
        <v>560</v>
      </c>
      <c r="M8" s="898"/>
      <c r="N8" s="898" t="s">
        <v>561</v>
      </c>
      <c r="O8" s="898"/>
      <c r="P8" s="898" t="s">
        <v>938</v>
      </c>
      <c r="Q8" s="898"/>
      <c r="R8" s="898" t="s">
        <v>939</v>
      </c>
      <c r="S8" s="898"/>
      <c r="T8" s="898"/>
      <c r="U8" s="894"/>
      <c r="V8" s="895"/>
      <c r="W8" s="894"/>
      <c r="X8" s="895"/>
      <c r="Y8" s="886"/>
      <c r="Z8" s="898"/>
      <c r="AA8" s="898"/>
      <c r="AB8" s="898"/>
      <c r="AC8" s="896"/>
      <c r="AD8" s="900"/>
      <c r="AE8" s="900"/>
      <c r="AF8" s="900"/>
      <c r="AG8" s="900"/>
      <c r="AH8" s="900"/>
      <c r="AI8" s="900"/>
      <c r="AJ8" s="897"/>
      <c r="AK8" s="894"/>
      <c r="AL8" s="903"/>
      <c r="AM8" s="903"/>
      <c r="AN8" s="904"/>
      <c r="AO8" s="905"/>
      <c r="AP8" s="2"/>
    </row>
    <row r="9" spans="2:86" ht="12" customHeight="1" x14ac:dyDescent="0.15">
      <c r="B9" s="872"/>
      <c r="C9" s="877"/>
      <c r="D9" s="875"/>
      <c r="E9" s="875"/>
      <c r="F9" s="875"/>
      <c r="G9" s="875"/>
      <c r="H9" s="875"/>
      <c r="I9" s="875"/>
      <c r="J9" s="876"/>
      <c r="K9" s="898"/>
      <c r="L9" s="898"/>
      <c r="M9" s="898"/>
      <c r="N9" s="898"/>
      <c r="O9" s="898"/>
      <c r="P9" s="898"/>
      <c r="Q9" s="898"/>
      <c r="R9" s="898"/>
      <c r="S9" s="898"/>
      <c r="T9" s="898"/>
      <c r="U9" s="894"/>
      <c r="V9" s="895"/>
      <c r="W9" s="894"/>
      <c r="X9" s="895"/>
      <c r="Y9" s="886" t="s">
        <v>940</v>
      </c>
      <c r="Z9" s="898"/>
      <c r="AA9" s="898"/>
      <c r="AB9" s="898"/>
      <c r="AC9" s="898" t="s">
        <v>941</v>
      </c>
      <c r="AD9" s="898"/>
      <c r="AE9" s="898"/>
      <c r="AF9" s="898"/>
      <c r="AG9" s="898" t="s">
        <v>942</v>
      </c>
      <c r="AH9" s="898"/>
      <c r="AI9" s="898"/>
      <c r="AJ9" s="898"/>
      <c r="AK9" s="894"/>
      <c r="AL9" s="903"/>
      <c r="AM9" s="903"/>
      <c r="AN9" s="904"/>
      <c r="AO9" s="905"/>
      <c r="AP9" s="2"/>
    </row>
    <row r="10" spans="2:86" ht="12" customHeight="1" x14ac:dyDescent="0.15">
      <c r="B10" s="872"/>
      <c r="C10" s="877"/>
      <c r="D10" s="875"/>
      <c r="E10" s="875"/>
      <c r="F10" s="875"/>
      <c r="G10" s="875"/>
      <c r="H10" s="875"/>
      <c r="I10" s="875"/>
      <c r="J10" s="876"/>
      <c r="K10" s="898"/>
      <c r="L10" s="898"/>
      <c r="M10" s="898"/>
      <c r="N10" s="898"/>
      <c r="O10" s="898"/>
      <c r="P10" s="898"/>
      <c r="Q10" s="898"/>
      <c r="R10" s="898"/>
      <c r="S10" s="898"/>
      <c r="T10" s="898"/>
      <c r="U10" s="896"/>
      <c r="V10" s="897"/>
      <c r="W10" s="896"/>
      <c r="X10" s="897"/>
      <c r="Y10" s="183" t="s">
        <v>527</v>
      </c>
      <c r="Z10" s="184" t="s">
        <v>526</v>
      </c>
      <c r="AA10" s="184" t="s">
        <v>943</v>
      </c>
      <c r="AB10" s="184" t="s">
        <v>944</v>
      </c>
      <c r="AC10" s="184" t="s">
        <v>527</v>
      </c>
      <c r="AD10" s="184" t="s">
        <v>526</v>
      </c>
      <c r="AE10" s="184" t="s">
        <v>943</v>
      </c>
      <c r="AF10" s="184" t="s">
        <v>944</v>
      </c>
      <c r="AG10" s="184" t="s">
        <v>527</v>
      </c>
      <c r="AH10" s="184" t="s">
        <v>526</v>
      </c>
      <c r="AI10" s="184" t="s">
        <v>943</v>
      </c>
      <c r="AJ10" s="184" t="s">
        <v>944</v>
      </c>
      <c r="AK10" s="896"/>
      <c r="AL10" s="900"/>
      <c r="AM10" s="900"/>
      <c r="AN10" s="906"/>
      <c r="AO10" s="907"/>
      <c r="AP10" s="2"/>
    </row>
    <row r="11" spans="2:86" ht="12" customHeight="1" x14ac:dyDescent="0.15">
      <c r="B11" s="872"/>
      <c r="C11" s="877"/>
      <c r="D11" s="875"/>
      <c r="E11" s="875"/>
      <c r="F11" s="875"/>
      <c r="G11" s="875"/>
      <c r="H11" s="875"/>
      <c r="I11" s="875"/>
      <c r="J11" s="876"/>
      <c r="K11" s="185">
        <v>1</v>
      </c>
      <c r="L11" s="908" t="s">
        <v>574</v>
      </c>
      <c r="M11" s="910"/>
      <c r="N11" s="908" t="s">
        <v>611</v>
      </c>
      <c r="O11" s="910"/>
      <c r="P11" s="908" t="s">
        <v>576</v>
      </c>
      <c r="Q11" s="910"/>
      <c r="R11" s="606" t="s">
        <v>269</v>
      </c>
      <c r="S11" s="606"/>
      <c r="T11" s="606"/>
      <c r="U11" s="908" t="s">
        <v>579</v>
      </c>
      <c r="V11" s="910"/>
      <c r="W11" s="908"/>
      <c r="X11" s="910"/>
      <c r="Y11" s="186"/>
      <c r="Z11" s="187"/>
      <c r="AA11" s="187"/>
      <c r="AB11" s="187"/>
      <c r="AC11" s="188"/>
      <c r="AD11" s="188"/>
      <c r="AE11" s="188"/>
      <c r="AF11" s="188">
        <v>0.04</v>
      </c>
      <c r="AG11" s="188"/>
      <c r="AH11" s="188"/>
      <c r="AI11" s="188"/>
      <c r="AJ11" s="188"/>
      <c r="AK11" s="908"/>
      <c r="AL11" s="909"/>
      <c r="AM11" s="909"/>
      <c r="AN11" s="909"/>
      <c r="AO11" s="910"/>
      <c r="AP11" s="2"/>
      <c r="AQ11" s="189">
        <f>IF(P11="材質劣化",2,IF(P11="漏水",3,1))</f>
        <v>2</v>
      </c>
    </row>
    <row r="12" spans="2:86" ht="12" customHeight="1" x14ac:dyDescent="0.15">
      <c r="B12" s="872"/>
      <c r="C12" s="877"/>
      <c r="D12" s="875"/>
      <c r="E12" s="875"/>
      <c r="F12" s="875"/>
      <c r="G12" s="875"/>
      <c r="H12" s="875"/>
      <c r="I12" s="875"/>
      <c r="J12" s="876"/>
      <c r="K12" s="185"/>
      <c r="L12" s="908"/>
      <c r="M12" s="910"/>
      <c r="N12" s="908"/>
      <c r="O12" s="910"/>
      <c r="P12" s="908"/>
      <c r="Q12" s="910"/>
      <c r="R12" s="606"/>
      <c r="S12" s="606"/>
      <c r="T12" s="606"/>
      <c r="U12" s="908"/>
      <c r="V12" s="910"/>
      <c r="W12" s="908"/>
      <c r="X12" s="910"/>
      <c r="Y12" s="186"/>
      <c r="Z12" s="187"/>
      <c r="AA12" s="187"/>
      <c r="AB12" s="187"/>
      <c r="AC12" s="188"/>
      <c r="AD12" s="188"/>
      <c r="AE12" s="188"/>
      <c r="AF12" s="188"/>
      <c r="AG12" s="188"/>
      <c r="AH12" s="188"/>
      <c r="AI12" s="188"/>
      <c r="AJ12" s="188"/>
      <c r="AK12" s="908"/>
      <c r="AL12" s="909"/>
      <c r="AM12" s="909"/>
      <c r="AN12" s="909"/>
      <c r="AO12" s="910"/>
      <c r="AP12" s="2"/>
      <c r="AQ12" s="189">
        <f>IF(P12="材質劣化",2,IF(P12="漏水",3,1))</f>
        <v>1</v>
      </c>
    </row>
    <row r="13" spans="2:86" ht="12" customHeight="1" x14ac:dyDescent="0.15">
      <c r="B13" s="872"/>
      <c r="C13" s="877"/>
      <c r="D13" s="875"/>
      <c r="E13" s="875"/>
      <c r="F13" s="875"/>
      <c r="G13" s="875"/>
      <c r="H13" s="875"/>
      <c r="I13" s="875"/>
      <c r="J13" s="876"/>
      <c r="K13" s="185"/>
      <c r="L13" s="908"/>
      <c r="M13" s="910"/>
      <c r="N13" s="908"/>
      <c r="O13" s="910"/>
      <c r="P13" s="908"/>
      <c r="Q13" s="910"/>
      <c r="R13" s="604"/>
      <c r="S13" s="620"/>
      <c r="T13" s="605"/>
      <c r="U13" s="908"/>
      <c r="V13" s="910"/>
      <c r="W13" s="908"/>
      <c r="X13" s="910"/>
      <c r="Y13" s="186"/>
      <c r="Z13" s="187"/>
      <c r="AA13" s="187"/>
      <c r="AB13" s="187"/>
      <c r="AC13" s="188"/>
      <c r="AD13" s="188"/>
      <c r="AE13" s="188"/>
      <c r="AF13" s="188"/>
      <c r="AG13" s="188"/>
      <c r="AH13" s="188"/>
      <c r="AI13" s="188"/>
      <c r="AJ13" s="188"/>
      <c r="AK13" s="908"/>
      <c r="AL13" s="909"/>
      <c r="AM13" s="909"/>
      <c r="AN13" s="909"/>
      <c r="AO13" s="910"/>
      <c r="AP13" s="2"/>
      <c r="AQ13" s="189">
        <f t="shared" ref="AQ13:AQ34" si="2">IF(P13="材質劣化",2,IF(P13="漏水",3,1))</f>
        <v>1</v>
      </c>
    </row>
    <row r="14" spans="2:86" ht="12" customHeight="1" x14ac:dyDescent="0.15">
      <c r="B14" s="872"/>
      <c r="C14" s="877"/>
      <c r="D14" s="875"/>
      <c r="E14" s="875"/>
      <c r="F14" s="875"/>
      <c r="G14" s="875"/>
      <c r="H14" s="875"/>
      <c r="I14" s="875"/>
      <c r="J14" s="876"/>
      <c r="K14" s="185"/>
      <c r="L14" s="908"/>
      <c r="M14" s="910"/>
      <c r="N14" s="908"/>
      <c r="O14" s="910"/>
      <c r="P14" s="908"/>
      <c r="Q14" s="910"/>
      <c r="R14" s="604"/>
      <c r="S14" s="620"/>
      <c r="T14" s="605"/>
      <c r="U14" s="908"/>
      <c r="V14" s="910"/>
      <c r="W14" s="908"/>
      <c r="X14" s="910"/>
      <c r="Y14" s="186"/>
      <c r="Z14" s="187"/>
      <c r="AA14" s="187"/>
      <c r="AB14" s="187"/>
      <c r="AC14" s="188"/>
      <c r="AD14" s="188"/>
      <c r="AE14" s="188"/>
      <c r="AF14" s="188"/>
      <c r="AG14" s="188"/>
      <c r="AH14" s="188"/>
      <c r="AI14" s="188"/>
      <c r="AJ14" s="188"/>
      <c r="AK14" s="908"/>
      <c r="AL14" s="909"/>
      <c r="AM14" s="909"/>
      <c r="AN14" s="909"/>
      <c r="AO14" s="910"/>
      <c r="AP14" s="2"/>
      <c r="AQ14" s="189">
        <f t="shared" si="2"/>
        <v>1</v>
      </c>
    </row>
    <row r="15" spans="2:86" ht="12" customHeight="1" x14ac:dyDescent="0.15">
      <c r="B15" s="872"/>
      <c r="C15" s="877"/>
      <c r="D15" s="875"/>
      <c r="E15" s="875"/>
      <c r="F15" s="875"/>
      <c r="G15" s="875"/>
      <c r="H15" s="875"/>
      <c r="I15" s="875"/>
      <c r="J15" s="876"/>
      <c r="K15" s="185"/>
      <c r="L15" s="908"/>
      <c r="M15" s="910"/>
      <c r="N15" s="908"/>
      <c r="O15" s="910"/>
      <c r="P15" s="908"/>
      <c r="Q15" s="910"/>
      <c r="R15" s="604"/>
      <c r="S15" s="620"/>
      <c r="T15" s="605"/>
      <c r="U15" s="908"/>
      <c r="V15" s="910"/>
      <c r="W15" s="908"/>
      <c r="X15" s="910"/>
      <c r="Y15" s="186"/>
      <c r="Z15" s="187"/>
      <c r="AA15" s="187"/>
      <c r="AB15" s="187"/>
      <c r="AC15" s="188"/>
      <c r="AD15" s="188"/>
      <c r="AE15" s="188"/>
      <c r="AF15" s="188"/>
      <c r="AG15" s="188"/>
      <c r="AH15" s="188"/>
      <c r="AI15" s="188"/>
      <c r="AJ15" s="188"/>
      <c r="AK15" s="908"/>
      <c r="AL15" s="909"/>
      <c r="AM15" s="909"/>
      <c r="AN15" s="909"/>
      <c r="AO15" s="910"/>
      <c r="AP15" s="2"/>
      <c r="AQ15" s="189">
        <f t="shared" si="2"/>
        <v>1</v>
      </c>
    </row>
    <row r="16" spans="2:86" ht="12" customHeight="1" x14ac:dyDescent="0.15">
      <c r="B16" s="872"/>
      <c r="C16" s="877"/>
      <c r="D16" s="875"/>
      <c r="E16" s="875"/>
      <c r="F16" s="875"/>
      <c r="G16" s="875"/>
      <c r="H16" s="875"/>
      <c r="I16" s="875"/>
      <c r="J16" s="876"/>
      <c r="K16" s="185"/>
      <c r="L16" s="908"/>
      <c r="M16" s="910"/>
      <c r="N16" s="908"/>
      <c r="O16" s="910"/>
      <c r="P16" s="908"/>
      <c r="Q16" s="910"/>
      <c r="R16" s="604"/>
      <c r="S16" s="620"/>
      <c r="T16" s="605"/>
      <c r="U16" s="908"/>
      <c r="V16" s="910"/>
      <c r="W16" s="908"/>
      <c r="X16" s="910"/>
      <c r="Y16" s="186"/>
      <c r="Z16" s="187"/>
      <c r="AA16" s="187"/>
      <c r="AB16" s="187"/>
      <c r="AC16" s="188"/>
      <c r="AD16" s="188"/>
      <c r="AE16" s="188"/>
      <c r="AF16" s="188"/>
      <c r="AG16" s="188"/>
      <c r="AH16" s="188"/>
      <c r="AI16" s="188"/>
      <c r="AJ16" s="188"/>
      <c r="AK16" s="908"/>
      <c r="AL16" s="909"/>
      <c r="AM16" s="909"/>
      <c r="AN16" s="909"/>
      <c r="AO16" s="910"/>
      <c r="AP16" s="2"/>
      <c r="AQ16" s="189">
        <f t="shared" si="2"/>
        <v>1</v>
      </c>
    </row>
    <row r="17" spans="2:46" ht="12" customHeight="1" x14ac:dyDescent="0.15">
      <c r="B17" s="872"/>
      <c r="C17" s="877"/>
      <c r="D17" s="875"/>
      <c r="E17" s="875"/>
      <c r="F17" s="875"/>
      <c r="G17" s="875"/>
      <c r="H17" s="875"/>
      <c r="I17" s="875"/>
      <c r="J17" s="876"/>
      <c r="K17" s="185"/>
      <c r="L17" s="908"/>
      <c r="M17" s="910"/>
      <c r="N17" s="908"/>
      <c r="O17" s="910"/>
      <c r="P17" s="908"/>
      <c r="Q17" s="910"/>
      <c r="R17" s="604"/>
      <c r="S17" s="620"/>
      <c r="T17" s="605"/>
      <c r="U17" s="908"/>
      <c r="V17" s="910"/>
      <c r="W17" s="908"/>
      <c r="X17" s="910"/>
      <c r="Y17" s="186"/>
      <c r="Z17" s="187"/>
      <c r="AA17" s="187"/>
      <c r="AB17" s="187"/>
      <c r="AC17" s="188"/>
      <c r="AD17" s="188"/>
      <c r="AE17" s="188"/>
      <c r="AF17" s="188"/>
      <c r="AG17" s="188"/>
      <c r="AH17" s="188"/>
      <c r="AI17" s="188"/>
      <c r="AJ17" s="188"/>
      <c r="AK17" s="908"/>
      <c r="AL17" s="909"/>
      <c r="AM17" s="909"/>
      <c r="AN17" s="909"/>
      <c r="AO17" s="910"/>
      <c r="AP17" s="2"/>
      <c r="AQ17" s="189">
        <f t="shared" si="2"/>
        <v>1</v>
      </c>
    </row>
    <row r="18" spans="2:46" ht="12" customHeight="1" x14ac:dyDescent="0.15">
      <c r="B18" s="872"/>
      <c r="C18" s="877"/>
      <c r="D18" s="875"/>
      <c r="E18" s="875"/>
      <c r="F18" s="875"/>
      <c r="G18" s="875"/>
      <c r="H18" s="875"/>
      <c r="I18" s="875"/>
      <c r="J18" s="876"/>
      <c r="K18" s="185"/>
      <c r="L18" s="908"/>
      <c r="M18" s="910"/>
      <c r="N18" s="908"/>
      <c r="O18" s="910"/>
      <c r="P18" s="908"/>
      <c r="Q18" s="910"/>
      <c r="R18" s="604"/>
      <c r="S18" s="620"/>
      <c r="T18" s="605"/>
      <c r="U18" s="908"/>
      <c r="V18" s="910"/>
      <c r="W18" s="908"/>
      <c r="X18" s="910"/>
      <c r="Y18" s="186"/>
      <c r="Z18" s="187"/>
      <c r="AA18" s="187"/>
      <c r="AB18" s="187"/>
      <c r="AC18" s="188"/>
      <c r="AD18" s="188"/>
      <c r="AE18" s="188"/>
      <c r="AF18" s="188"/>
      <c r="AG18" s="188"/>
      <c r="AH18" s="188"/>
      <c r="AI18" s="188"/>
      <c r="AJ18" s="188"/>
      <c r="AK18" s="908"/>
      <c r="AL18" s="909"/>
      <c r="AM18" s="909"/>
      <c r="AN18" s="909"/>
      <c r="AO18" s="910"/>
      <c r="AP18" s="2"/>
      <c r="AQ18" s="189">
        <f t="shared" si="2"/>
        <v>1</v>
      </c>
    </row>
    <row r="19" spans="2:46" ht="12" customHeight="1" x14ac:dyDescent="0.15">
      <c r="B19" s="872"/>
      <c r="C19" s="877"/>
      <c r="D19" s="875"/>
      <c r="E19" s="875"/>
      <c r="F19" s="875"/>
      <c r="G19" s="875"/>
      <c r="H19" s="875"/>
      <c r="I19" s="875"/>
      <c r="J19" s="876"/>
      <c r="K19" s="185"/>
      <c r="L19" s="908"/>
      <c r="M19" s="910"/>
      <c r="N19" s="908"/>
      <c r="O19" s="910"/>
      <c r="P19" s="908"/>
      <c r="Q19" s="910"/>
      <c r="R19" s="604"/>
      <c r="S19" s="620"/>
      <c r="T19" s="605"/>
      <c r="U19" s="908"/>
      <c r="V19" s="910"/>
      <c r="W19" s="908"/>
      <c r="X19" s="910"/>
      <c r="Y19" s="186"/>
      <c r="Z19" s="187"/>
      <c r="AA19" s="187"/>
      <c r="AB19" s="187"/>
      <c r="AC19" s="188"/>
      <c r="AD19" s="188"/>
      <c r="AE19" s="188"/>
      <c r="AF19" s="188"/>
      <c r="AG19" s="188"/>
      <c r="AH19" s="188"/>
      <c r="AI19" s="188"/>
      <c r="AJ19" s="188"/>
      <c r="AK19" s="908"/>
      <c r="AL19" s="909"/>
      <c r="AM19" s="909"/>
      <c r="AN19" s="909"/>
      <c r="AO19" s="910"/>
      <c r="AP19" s="2"/>
      <c r="AQ19" s="189">
        <f t="shared" si="2"/>
        <v>1</v>
      </c>
    </row>
    <row r="20" spans="2:46" ht="12" customHeight="1" x14ac:dyDescent="0.15">
      <c r="B20" s="872"/>
      <c r="C20" s="877"/>
      <c r="D20" s="875"/>
      <c r="E20" s="875"/>
      <c r="F20" s="875"/>
      <c r="G20" s="875"/>
      <c r="H20" s="875"/>
      <c r="I20" s="875"/>
      <c r="J20" s="876"/>
      <c r="K20" s="185"/>
      <c r="L20" s="908"/>
      <c r="M20" s="910"/>
      <c r="N20" s="908"/>
      <c r="O20" s="910"/>
      <c r="P20" s="908"/>
      <c r="Q20" s="910"/>
      <c r="R20" s="604"/>
      <c r="S20" s="620"/>
      <c r="T20" s="605"/>
      <c r="U20" s="908"/>
      <c r="V20" s="910"/>
      <c r="W20" s="908"/>
      <c r="X20" s="910"/>
      <c r="Y20" s="186"/>
      <c r="Z20" s="187"/>
      <c r="AA20" s="187"/>
      <c r="AB20" s="187"/>
      <c r="AC20" s="188"/>
      <c r="AD20" s="188"/>
      <c r="AE20" s="188"/>
      <c r="AF20" s="188"/>
      <c r="AG20" s="188"/>
      <c r="AH20" s="188"/>
      <c r="AI20" s="188"/>
      <c r="AJ20" s="188"/>
      <c r="AK20" s="908"/>
      <c r="AL20" s="909"/>
      <c r="AM20" s="909"/>
      <c r="AN20" s="909"/>
      <c r="AO20" s="910"/>
      <c r="AP20" s="2"/>
      <c r="AQ20" s="189">
        <f t="shared" si="2"/>
        <v>1</v>
      </c>
    </row>
    <row r="21" spans="2:46" ht="12" customHeight="1" x14ac:dyDescent="0.15">
      <c r="B21" s="872"/>
      <c r="C21" s="877"/>
      <c r="D21" s="875"/>
      <c r="E21" s="875"/>
      <c r="F21" s="875"/>
      <c r="G21" s="875"/>
      <c r="H21" s="875"/>
      <c r="I21" s="875"/>
      <c r="J21" s="876"/>
      <c r="K21" s="185"/>
      <c r="L21" s="908"/>
      <c r="M21" s="910"/>
      <c r="N21" s="908"/>
      <c r="O21" s="910"/>
      <c r="P21" s="908"/>
      <c r="Q21" s="910"/>
      <c r="R21" s="604"/>
      <c r="S21" s="620"/>
      <c r="T21" s="605"/>
      <c r="U21" s="908"/>
      <c r="V21" s="910"/>
      <c r="W21" s="908"/>
      <c r="X21" s="910"/>
      <c r="Y21" s="186"/>
      <c r="Z21" s="187"/>
      <c r="AA21" s="187"/>
      <c r="AB21" s="187"/>
      <c r="AC21" s="188"/>
      <c r="AD21" s="188"/>
      <c r="AE21" s="188"/>
      <c r="AF21" s="188"/>
      <c r="AG21" s="188"/>
      <c r="AH21" s="188"/>
      <c r="AI21" s="188"/>
      <c r="AJ21" s="188"/>
      <c r="AK21" s="908"/>
      <c r="AL21" s="909"/>
      <c r="AM21" s="909"/>
      <c r="AN21" s="909"/>
      <c r="AO21" s="910"/>
      <c r="AP21" s="2"/>
      <c r="AQ21" s="189">
        <f>IF(P21="材質劣化",2,IF(P21="漏水",3,1))</f>
        <v>1</v>
      </c>
    </row>
    <row r="22" spans="2:46" ht="12" customHeight="1" x14ac:dyDescent="0.15">
      <c r="B22" s="872"/>
      <c r="C22" s="877"/>
      <c r="D22" s="875"/>
      <c r="E22" s="875"/>
      <c r="F22" s="875"/>
      <c r="G22" s="875"/>
      <c r="H22" s="875"/>
      <c r="I22" s="875"/>
      <c r="J22" s="876"/>
      <c r="K22" s="185"/>
      <c r="L22" s="908"/>
      <c r="M22" s="910"/>
      <c r="N22" s="908"/>
      <c r="O22" s="910"/>
      <c r="P22" s="908"/>
      <c r="Q22" s="910"/>
      <c r="R22" s="604"/>
      <c r="S22" s="620"/>
      <c r="T22" s="605"/>
      <c r="U22" s="908"/>
      <c r="V22" s="910"/>
      <c r="W22" s="908"/>
      <c r="X22" s="910"/>
      <c r="Y22" s="186"/>
      <c r="Z22" s="187"/>
      <c r="AA22" s="187"/>
      <c r="AB22" s="187"/>
      <c r="AC22" s="188"/>
      <c r="AD22" s="188"/>
      <c r="AE22" s="188"/>
      <c r="AF22" s="188"/>
      <c r="AG22" s="188"/>
      <c r="AH22" s="188"/>
      <c r="AI22" s="188"/>
      <c r="AJ22" s="188"/>
      <c r="AK22" s="908"/>
      <c r="AL22" s="909"/>
      <c r="AM22" s="909"/>
      <c r="AN22" s="909"/>
      <c r="AO22" s="910"/>
      <c r="AP22" s="2"/>
      <c r="AQ22" s="189">
        <f t="shared" si="2"/>
        <v>1</v>
      </c>
    </row>
    <row r="23" spans="2:46" ht="12" customHeight="1" x14ac:dyDescent="0.15">
      <c r="B23" s="872"/>
      <c r="C23" s="877"/>
      <c r="D23" s="875"/>
      <c r="E23" s="875"/>
      <c r="F23" s="875"/>
      <c r="G23" s="875"/>
      <c r="H23" s="875"/>
      <c r="I23" s="875"/>
      <c r="J23" s="876"/>
      <c r="K23" s="185"/>
      <c r="L23" s="908"/>
      <c r="M23" s="910"/>
      <c r="N23" s="908"/>
      <c r="O23" s="910"/>
      <c r="P23" s="908"/>
      <c r="Q23" s="910"/>
      <c r="R23" s="604"/>
      <c r="S23" s="620"/>
      <c r="T23" s="605"/>
      <c r="U23" s="908"/>
      <c r="V23" s="910"/>
      <c r="W23" s="908"/>
      <c r="X23" s="910"/>
      <c r="Y23" s="186"/>
      <c r="Z23" s="187"/>
      <c r="AA23" s="187"/>
      <c r="AB23" s="187"/>
      <c r="AC23" s="188"/>
      <c r="AD23" s="188"/>
      <c r="AE23" s="188"/>
      <c r="AF23" s="188"/>
      <c r="AG23" s="188"/>
      <c r="AH23" s="188"/>
      <c r="AI23" s="188"/>
      <c r="AJ23" s="188"/>
      <c r="AK23" s="908"/>
      <c r="AL23" s="909"/>
      <c r="AM23" s="909"/>
      <c r="AN23" s="909"/>
      <c r="AO23" s="910"/>
      <c r="AP23" s="2"/>
      <c r="AQ23" s="189">
        <f t="shared" si="2"/>
        <v>1</v>
      </c>
    </row>
    <row r="24" spans="2:46" ht="12" customHeight="1" x14ac:dyDescent="0.15">
      <c r="B24" s="872"/>
      <c r="C24" s="877"/>
      <c r="D24" s="875"/>
      <c r="E24" s="875"/>
      <c r="F24" s="875"/>
      <c r="G24" s="875"/>
      <c r="H24" s="875"/>
      <c r="I24" s="875"/>
      <c r="J24" s="876"/>
      <c r="K24" s="185"/>
      <c r="L24" s="908"/>
      <c r="M24" s="910"/>
      <c r="N24" s="908"/>
      <c r="O24" s="910"/>
      <c r="P24" s="908"/>
      <c r="Q24" s="910"/>
      <c r="R24" s="604"/>
      <c r="S24" s="620"/>
      <c r="T24" s="605"/>
      <c r="U24" s="908"/>
      <c r="V24" s="910"/>
      <c r="W24" s="908"/>
      <c r="X24" s="910"/>
      <c r="Y24" s="186"/>
      <c r="Z24" s="187"/>
      <c r="AA24" s="187"/>
      <c r="AB24" s="187"/>
      <c r="AC24" s="188"/>
      <c r="AD24" s="188"/>
      <c r="AE24" s="188"/>
      <c r="AF24" s="188"/>
      <c r="AG24" s="188"/>
      <c r="AH24" s="188"/>
      <c r="AI24" s="188"/>
      <c r="AJ24" s="188"/>
      <c r="AK24" s="908"/>
      <c r="AL24" s="909"/>
      <c r="AM24" s="909"/>
      <c r="AN24" s="909"/>
      <c r="AO24" s="910"/>
      <c r="AP24" s="2"/>
      <c r="AQ24" s="189">
        <f t="shared" si="2"/>
        <v>1</v>
      </c>
    </row>
    <row r="25" spans="2:46" ht="12" customHeight="1" x14ac:dyDescent="0.15">
      <c r="B25" s="872"/>
      <c r="C25" s="877"/>
      <c r="D25" s="875"/>
      <c r="E25" s="875"/>
      <c r="F25" s="875"/>
      <c r="G25" s="875"/>
      <c r="H25" s="875"/>
      <c r="I25" s="875"/>
      <c r="J25" s="876"/>
      <c r="K25" s="185"/>
      <c r="L25" s="908"/>
      <c r="M25" s="910"/>
      <c r="N25" s="908"/>
      <c r="O25" s="910"/>
      <c r="P25" s="908"/>
      <c r="Q25" s="910"/>
      <c r="R25" s="604"/>
      <c r="S25" s="620"/>
      <c r="T25" s="605"/>
      <c r="U25" s="908"/>
      <c r="V25" s="910"/>
      <c r="W25" s="908"/>
      <c r="X25" s="910"/>
      <c r="Y25" s="186"/>
      <c r="Z25" s="187"/>
      <c r="AA25" s="187"/>
      <c r="AB25" s="187"/>
      <c r="AC25" s="188"/>
      <c r="AD25" s="188"/>
      <c r="AE25" s="188"/>
      <c r="AF25" s="188"/>
      <c r="AG25" s="188"/>
      <c r="AH25" s="188"/>
      <c r="AI25" s="188"/>
      <c r="AJ25" s="188"/>
      <c r="AK25" s="908"/>
      <c r="AL25" s="909"/>
      <c r="AM25" s="909"/>
      <c r="AN25" s="909"/>
      <c r="AO25" s="910"/>
      <c r="AP25" s="2"/>
      <c r="AQ25" s="189">
        <f t="shared" si="2"/>
        <v>1</v>
      </c>
    </row>
    <row r="26" spans="2:46" ht="12" customHeight="1" x14ac:dyDescent="0.15">
      <c r="B26" s="872"/>
      <c r="C26" s="877"/>
      <c r="D26" s="875"/>
      <c r="E26" s="875"/>
      <c r="F26" s="875"/>
      <c r="G26" s="875"/>
      <c r="H26" s="875"/>
      <c r="I26" s="875"/>
      <c r="J26" s="876"/>
      <c r="K26" s="185"/>
      <c r="L26" s="908"/>
      <c r="M26" s="910"/>
      <c r="N26" s="908"/>
      <c r="O26" s="910"/>
      <c r="P26" s="908"/>
      <c r="Q26" s="910"/>
      <c r="R26" s="604"/>
      <c r="S26" s="620"/>
      <c r="T26" s="605"/>
      <c r="U26" s="908"/>
      <c r="V26" s="910"/>
      <c r="W26" s="908"/>
      <c r="X26" s="910"/>
      <c r="Y26" s="186"/>
      <c r="Z26" s="187"/>
      <c r="AA26" s="187"/>
      <c r="AB26" s="187"/>
      <c r="AC26" s="188"/>
      <c r="AD26" s="188"/>
      <c r="AE26" s="188"/>
      <c r="AF26" s="188"/>
      <c r="AG26" s="188"/>
      <c r="AH26" s="188"/>
      <c r="AI26" s="188"/>
      <c r="AJ26" s="188"/>
      <c r="AK26" s="908"/>
      <c r="AL26" s="909"/>
      <c r="AM26" s="909"/>
      <c r="AN26" s="909"/>
      <c r="AO26" s="910"/>
      <c r="AP26" s="2"/>
      <c r="AQ26" s="189">
        <f t="shared" si="2"/>
        <v>1</v>
      </c>
    </row>
    <row r="27" spans="2:46" ht="12" customHeight="1" x14ac:dyDescent="0.15">
      <c r="B27" s="872"/>
      <c r="C27" s="877"/>
      <c r="D27" s="875"/>
      <c r="E27" s="875"/>
      <c r="F27" s="875"/>
      <c r="G27" s="875"/>
      <c r="H27" s="875"/>
      <c r="I27" s="875"/>
      <c r="J27" s="876"/>
      <c r="K27" s="185"/>
      <c r="L27" s="908"/>
      <c r="M27" s="910"/>
      <c r="N27" s="908"/>
      <c r="O27" s="910"/>
      <c r="P27" s="908"/>
      <c r="Q27" s="910"/>
      <c r="R27" s="604"/>
      <c r="S27" s="620"/>
      <c r="T27" s="605"/>
      <c r="U27" s="908"/>
      <c r="V27" s="910"/>
      <c r="W27" s="908"/>
      <c r="X27" s="910"/>
      <c r="Y27" s="186"/>
      <c r="Z27" s="187"/>
      <c r="AA27" s="187"/>
      <c r="AB27" s="187"/>
      <c r="AC27" s="188"/>
      <c r="AD27" s="188"/>
      <c r="AE27" s="188"/>
      <c r="AF27" s="188"/>
      <c r="AG27" s="188"/>
      <c r="AH27" s="188"/>
      <c r="AI27" s="188"/>
      <c r="AJ27" s="188"/>
      <c r="AK27" s="908"/>
      <c r="AL27" s="909"/>
      <c r="AM27" s="909"/>
      <c r="AN27" s="909"/>
      <c r="AO27" s="910"/>
      <c r="AP27" s="2"/>
      <c r="AQ27" s="189">
        <f t="shared" si="2"/>
        <v>1</v>
      </c>
    </row>
    <row r="28" spans="2:46" ht="12" customHeight="1" x14ac:dyDescent="0.15">
      <c r="B28" s="872"/>
      <c r="C28" s="877"/>
      <c r="D28" s="875"/>
      <c r="E28" s="875"/>
      <c r="F28" s="875"/>
      <c r="G28" s="875"/>
      <c r="H28" s="875"/>
      <c r="I28" s="875"/>
      <c r="J28" s="876"/>
      <c r="K28" s="185"/>
      <c r="L28" s="908"/>
      <c r="M28" s="910"/>
      <c r="N28" s="908"/>
      <c r="O28" s="910"/>
      <c r="P28" s="908"/>
      <c r="Q28" s="910"/>
      <c r="R28" s="604"/>
      <c r="S28" s="620"/>
      <c r="T28" s="605"/>
      <c r="U28" s="908"/>
      <c r="V28" s="910"/>
      <c r="W28" s="908"/>
      <c r="X28" s="910"/>
      <c r="Y28" s="186"/>
      <c r="Z28" s="187"/>
      <c r="AA28" s="187"/>
      <c r="AB28" s="187"/>
      <c r="AC28" s="188"/>
      <c r="AD28" s="188"/>
      <c r="AE28" s="188"/>
      <c r="AF28" s="188"/>
      <c r="AG28" s="188"/>
      <c r="AH28" s="188"/>
      <c r="AI28" s="188"/>
      <c r="AJ28" s="188"/>
      <c r="AK28" s="908"/>
      <c r="AL28" s="909"/>
      <c r="AM28" s="909"/>
      <c r="AN28" s="909"/>
      <c r="AO28" s="910"/>
      <c r="AP28" s="2"/>
      <c r="AQ28" s="189">
        <f t="shared" si="2"/>
        <v>1</v>
      </c>
    </row>
    <row r="29" spans="2:46" ht="12" customHeight="1" x14ac:dyDescent="0.15">
      <c r="B29" s="872"/>
      <c r="C29" s="877"/>
      <c r="D29" s="875"/>
      <c r="E29" s="875"/>
      <c r="F29" s="875"/>
      <c r="G29" s="875"/>
      <c r="H29" s="875"/>
      <c r="I29" s="875"/>
      <c r="J29" s="876"/>
      <c r="K29" s="185"/>
      <c r="L29" s="908"/>
      <c r="M29" s="910"/>
      <c r="N29" s="908"/>
      <c r="O29" s="910"/>
      <c r="P29" s="908"/>
      <c r="Q29" s="910"/>
      <c r="R29" s="604"/>
      <c r="S29" s="620"/>
      <c r="T29" s="605"/>
      <c r="U29" s="908"/>
      <c r="V29" s="910"/>
      <c r="W29" s="908"/>
      <c r="X29" s="910"/>
      <c r="Y29" s="186"/>
      <c r="Z29" s="187"/>
      <c r="AA29" s="187"/>
      <c r="AB29" s="187"/>
      <c r="AC29" s="188"/>
      <c r="AD29" s="188"/>
      <c r="AE29" s="188"/>
      <c r="AF29" s="188"/>
      <c r="AG29" s="188"/>
      <c r="AH29" s="188"/>
      <c r="AI29" s="188"/>
      <c r="AJ29" s="188"/>
      <c r="AK29" s="908"/>
      <c r="AL29" s="909"/>
      <c r="AM29" s="909"/>
      <c r="AN29" s="909"/>
      <c r="AO29" s="910"/>
      <c r="AP29" s="2"/>
      <c r="AQ29" s="189">
        <f t="shared" si="2"/>
        <v>1</v>
      </c>
    </row>
    <row r="30" spans="2:46" ht="12" customHeight="1" x14ac:dyDescent="0.15">
      <c r="B30" s="872"/>
      <c r="C30" s="877"/>
      <c r="D30" s="875"/>
      <c r="E30" s="875"/>
      <c r="F30" s="875"/>
      <c r="G30" s="875"/>
      <c r="H30" s="875"/>
      <c r="I30" s="875"/>
      <c r="J30" s="876"/>
      <c r="K30" s="185"/>
      <c r="L30" s="908"/>
      <c r="M30" s="910"/>
      <c r="N30" s="908"/>
      <c r="O30" s="910"/>
      <c r="P30" s="908"/>
      <c r="Q30" s="910"/>
      <c r="R30" s="604"/>
      <c r="S30" s="620"/>
      <c r="T30" s="605"/>
      <c r="U30" s="908"/>
      <c r="V30" s="910"/>
      <c r="W30" s="908"/>
      <c r="X30" s="910"/>
      <c r="Y30" s="186"/>
      <c r="Z30" s="187"/>
      <c r="AA30" s="187"/>
      <c r="AB30" s="187"/>
      <c r="AC30" s="188"/>
      <c r="AD30" s="188"/>
      <c r="AE30" s="188"/>
      <c r="AF30" s="188"/>
      <c r="AG30" s="188"/>
      <c r="AH30" s="188"/>
      <c r="AI30" s="188"/>
      <c r="AJ30" s="188"/>
      <c r="AK30" s="908"/>
      <c r="AL30" s="909"/>
      <c r="AM30" s="909"/>
      <c r="AN30" s="909"/>
      <c r="AO30" s="910"/>
      <c r="AP30" s="2"/>
      <c r="AQ30" s="189">
        <f t="shared" si="2"/>
        <v>1</v>
      </c>
    </row>
    <row r="31" spans="2:46" ht="12" customHeight="1" x14ac:dyDescent="0.15">
      <c r="B31" s="872"/>
      <c r="C31" s="877"/>
      <c r="D31" s="875"/>
      <c r="E31" s="875"/>
      <c r="F31" s="875"/>
      <c r="G31" s="875"/>
      <c r="H31" s="875"/>
      <c r="I31" s="875"/>
      <c r="J31" s="876"/>
      <c r="K31" s="185"/>
      <c r="L31" s="908"/>
      <c r="M31" s="910"/>
      <c r="N31" s="908"/>
      <c r="O31" s="910"/>
      <c r="P31" s="908"/>
      <c r="Q31" s="910"/>
      <c r="R31" s="604"/>
      <c r="S31" s="620"/>
      <c r="T31" s="605"/>
      <c r="U31" s="908"/>
      <c r="V31" s="910"/>
      <c r="W31" s="908"/>
      <c r="X31" s="910"/>
      <c r="Y31" s="186"/>
      <c r="Z31" s="187"/>
      <c r="AA31" s="187"/>
      <c r="AB31" s="187"/>
      <c r="AC31" s="188"/>
      <c r="AD31" s="188"/>
      <c r="AE31" s="188"/>
      <c r="AF31" s="188"/>
      <c r="AG31" s="188"/>
      <c r="AH31" s="188"/>
      <c r="AI31" s="188"/>
      <c r="AJ31" s="188"/>
      <c r="AK31" s="908"/>
      <c r="AL31" s="909"/>
      <c r="AM31" s="909"/>
      <c r="AN31" s="909"/>
      <c r="AO31" s="910"/>
      <c r="AP31" s="2"/>
      <c r="AQ31" s="189">
        <f t="shared" si="2"/>
        <v>1</v>
      </c>
    </row>
    <row r="32" spans="2:46" ht="12" customHeight="1" x14ac:dyDescent="0.15">
      <c r="B32" s="872"/>
      <c r="C32" s="877"/>
      <c r="D32" s="875"/>
      <c r="E32" s="875"/>
      <c r="F32" s="875"/>
      <c r="G32" s="875"/>
      <c r="H32" s="875"/>
      <c r="I32" s="875"/>
      <c r="J32" s="876"/>
      <c r="K32" s="185"/>
      <c r="L32" s="908"/>
      <c r="M32" s="910"/>
      <c r="N32" s="908"/>
      <c r="O32" s="910"/>
      <c r="P32" s="908"/>
      <c r="Q32" s="910"/>
      <c r="R32" s="604"/>
      <c r="S32" s="620"/>
      <c r="T32" s="605"/>
      <c r="U32" s="908"/>
      <c r="V32" s="910"/>
      <c r="W32" s="908"/>
      <c r="X32" s="910"/>
      <c r="Y32" s="186"/>
      <c r="Z32" s="187"/>
      <c r="AA32" s="187"/>
      <c r="AB32" s="187"/>
      <c r="AC32" s="188"/>
      <c r="AD32" s="188"/>
      <c r="AE32" s="188"/>
      <c r="AF32" s="188"/>
      <c r="AG32" s="188"/>
      <c r="AH32" s="188"/>
      <c r="AI32" s="188"/>
      <c r="AJ32" s="188"/>
      <c r="AK32" s="908"/>
      <c r="AL32" s="909"/>
      <c r="AM32" s="909"/>
      <c r="AN32" s="909"/>
      <c r="AO32" s="910"/>
      <c r="AP32" s="2"/>
      <c r="AQ32" s="189">
        <f t="shared" si="2"/>
        <v>1</v>
      </c>
      <c r="AS32" s="856"/>
      <c r="AT32" s="856"/>
    </row>
    <row r="33" spans="2:86" ht="12" customHeight="1" x14ac:dyDescent="0.15">
      <c r="B33" s="872"/>
      <c r="C33" s="877"/>
      <c r="D33" s="875"/>
      <c r="E33" s="875"/>
      <c r="F33" s="875"/>
      <c r="G33" s="875"/>
      <c r="H33" s="875"/>
      <c r="I33" s="875"/>
      <c r="J33" s="876"/>
      <c r="K33" s="185"/>
      <c r="L33" s="908"/>
      <c r="M33" s="910"/>
      <c r="N33" s="908"/>
      <c r="O33" s="910"/>
      <c r="P33" s="908"/>
      <c r="Q33" s="910"/>
      <c r="R33" s="604"/>
      <c r="S33" s="620"/>
      <c r="T33" s="605"/>
      <c r="U33" s="908"/>
      <c r="V33" s="910"/>
      <c r="W33" s="908"/>
      <c r="X33" s="910"/>
      <c r="Y33" s="186"/>
      <c r="Z33" s="187"/>
      <c r="AA33" s="187"/>
      <c r="AB33" s="187"/>
      <c r="AC33" s="188"/>
      <c r="AD33" s="188"/>
      <c r="AE33" s="188"/>
      <c r="AF33" s="188"/>
      <c r="AG33" s="188"/>
      <c r="AH33" s="188"/>
      <c r="AI33" s="188"/>
      <c r="AJ33" s="188"/>
      <c r="AK33" s="908"/>
      <c r="AL33" s="909"/>
      <c r="AM33" s="909"/>
      <c r="AN33" s="909"/>
      <c r="AO33" s="910"/>
      <c r="AP33" s="2"/>
      <c r="AQ33" s="189">
        <f t="shared" si="2"/>
        <v>1</v>
      </c>
      <c r="AS33" s="911"/>
      <c r="AT33" s="911"/>
    </row>
    <row r="34" spans="2:86" ht="12" customHeight="1" x14ac:dyDescent="0.15">
      <c r="B34" s="872"/>
      <c r="C34" s="877"/>
      <c r="D34" s="875"/>
      <c r="E34" s="875"/>
      <c r="F34" s="875"/>
      <c r="G34" s="875"/>
      <c r="H34" s="875"/>
      <c r="I34" s="875"/>
      <c r="J34" s="876"/>
      <c r="K34" s="185"/>
      <c r="L34" s="908"/>
      <c r="M34" s="910"/>
      <c r="N34" s="908"/>
      <c r="O34" s="910"/>
      <c r="P34" s="908"/>
      <c r="Q34" s="910"/>
      <c r="R34" s="604"/>
      <c r="S34" s="620"/>
      <c r="T34" s="605"/>
      <c r="U34" s="908"/>
      <c r="V34" s="910"/>
      <c r="W34" s="908"/>
      <c r="X34" s="910"/>
      <c r="Y34" s="186"/>
      <c r="Z34" s="187"/>
      <c r="AA34" s="187"/>
      <c r="AB34" s="187"/>
      <c r="AC34" s="188"/>
      <c r="AD34" s="188"/>
      <c r="AE34" s="188"/>
      <c r="AF34" s="188"/>
      <c r="AG34" s="188"/>
      <c r="AH34" s="188"/>
      <c r="AI34" s="188"/>
      <c r="AJ34" s="188"/>
      <c r="AK34" s="908"/>
      <c r="AL34" s="909"/>
      <c r="AM34" s="909"/>
      <c r="AN34" s="909"/>
      <c r="AO34" s="910"/>
      <c r="AP34" s="2"/>
      <c r="AQ34" s="189">
        <f t="shared" si="2"/>
        <v>1</v>
      </c>
      <c r="AS34" s="912"/>
      <c r="AT34" s="912"/>
    </row>
    <row r="35" spans="2:86" ht="12" customHeight="1" x14ac:dyDescent="0.15">
      <c r="B35" s="872"/>
      <c r="C35" s="877"/>
      <c r="D35" s="875"/>
      <c r="E35" s="875"/>
      <c r="F35" s="875"/>
      <c r="G35" s="875"/>
      <c r="H35" s="875"/>
      <c r="I35" s="875"/>
      <c r="J35" s="876"/>
      <c r="K35" s="913" t="s">
        <v>945</v>
      </c>
      <c r="L35" s="898" t="s">
        <v>946</v>
      </c>
      <c r="M35" s="898"/>
      <c r="N35" s="898"/>
      <c r="O35" s="898"/>
      <c r="P35" s="898"/>
      <c r="Q35" s="898"/>
      <c r="R35" s="898"/>
      <c r="S35" s="898"/>
      <c r="T35" s="898"/>
      <c r="U35" s="898"/>
      <c r="V35" s="898"/>
      <c r="W35" s="898"/>
      <c r="X35" s="898"/>
      <c r="Y35" s="884" t="s">
        <v>947</v>
      </c>
      <c r="Z35" s="885"/>
      <c r="AA35" s="885"/>
      <c r="AB35" s="886"/>
      <c r="AC35" s="190">
        <f t="shared" ref="AC35:AJ35" si="3">SUM(AC11:AC34)</f>
        <v>0</v>
      </c>
      <c r="AD35" s="190">
        <f t="shared" si="3"/>
        <v>0</v>
      </c>
      <c r="AE35" s="190">
        <f>SUM(AE11:AE34)</f>
        <v>0</v>
      </c>
      <c r="AF35" s="190">
        <f t="shared" si="3"/>
        <v>0.04</v>
      </c>
      <c r="AG35" s="190">
        <f t="shared" si="3"/>
        <v>0</v>
      </c>
      <c r="AH35" s="190">
        <f t="shared" si="3"/>
        <v>0</v>
      </c>
      <c r="AI35" s="190">
        <f t="shared" si="3"/>
        <v>0</v>
      </c>
      <c r="AJ35" s="191">
        <f t="shared" si="3"/>
        <v>0</v>
      </c>
      <c r="AK35" s="898" t="s">
        <v>948</v>
      </c>
      <c r="AL35" s="898"/>
      <c r="AM35" s="915" t="s">
        <v>949</v>
      </c>
      <c r="AN35" s="915"/>
      <c r="AO35" s="915"/>
      <c r="AP35" s="2"/>
    </row>
    <row r="36" spans="2:86" ht="12" customHeight="1" x14ac:dyDescent="0.15">
      <c r="B36" s="872"/>
      <c r="C36" s="877"/>
      <c r="D36" s="875"/>
      <c r="E36" s="875"/>
      <c r="F36" s="875"/>
      <c r="G36" s="875"/>
      <c r="H36" s="875"/>
      <c r="I36" s="875"/>
      <c r="J36" s="876"/>
      <c r="K36" s="914"/>
      <c r="L36" s="892" t="s">
        <v>950</v>
      </c>
      <c r="M36" s="899"/>
      <c r="N36" s="893"/>
      <c r="O36" s="892" t="s">
        <v>951</v>
      </c>
      <c r="P36" s="899"/>
      <c r="Q36" s="899"/>
      <c r="R36" s="899"/>
      <c r="S36" s="899"/>
      <c r="T36" s="899"/>
      <c r="U36" s="899"/>
      <c r="V36" s="899"/>
      <c r="W36" s="899"/>
      <c r="X36" s="893"/>
      <c r="Y36" s="183" t="s">
        <v>527</v>
      </c>
      <c r="Z36" s="184" t="s">
        <v>526</v>
      </c>
      <c r="AA36" s="184" t="s">
        <v>943</v>
      </c>
      <c r="AB36" s="184" t="s">
        <v>944</v>
      </c>
      <c r="AC36" s="184" t="s">
        <v>527</v>
      </c>
      <c r="AD36" s="184" t="s">
        <v>526</v>
      </c>
      <c r="AE36" s="184" t="s">
        <v>943</v>
      </c>
      <c r="AF36" s="184" t="s">
        <v>944</v>
      </c>
      <c r="AG36" s="184" t="s">
        <v>527</v>
      </c>
      <c r="AH36" s="184" t="s">
        <v>526</v>
      </c>
      <c r="AI36" s="184" t="s">
        <v>943</v>
      </c>
      <c r="AJ36" s="192" t="s">
        <v>944</v>
      </c>
      <c r="AK36" s="898"/>
      <c r="AL36" s="898"/>
      <c r="AM36" s="915"/>
      <c r="AN36" s="915"/>
      <c r="AO36" s="915"/>
      <c r="AP36" s="2"/>
    </row>
    <row r="37" spans="2:86" ht="14.25" customHeight="1" x14ac:dyDescent="0.15">
      <c r="B37" s="872"/>
      <c r="C37" s="877"/>
      <c r="D37" s="875"/>
      <c r="E37" s="875"/>
      <c r="F37" s="875"/>
      <c r="G37" s="875"/>
      <c r="H37" s="875"/>
      <c r="I37" s="875"/>
      <c r="J37" s="876"/>
      <c r="K37" s="914"/>
      <c r="L37" s="894"/>
      <c r="M37" s="903"/>
      <c r="N37" s="895"/>
      <c r="O37" s="894"/>
      <c r="P37" s="903"/>
      <c r="Q37" s="903"/>
      <c r="R37" s="903"/>
      <c r="S37" s="903"/>
      <c r="T37" s="903"/>
      <c r="U37" s="903"/>
      <c r="V37" s="903"/>
      <c r="W37" s="903"/>
      <c r="X37" s="895"/>
      <c r="Y37" s="916">
        <f>COUNTIF(Y11:Y34,"〇")</f>
        <v>0</v>
      </c>
      <c r="Z37" s="916">
        <f>COUNTIF(Z11:Z34,"〇")</f>
        <v>0</v>
      </c>
      <c r="AA37" s="916">
        <f>COUNTIF(AA11:AA34,"〇")</f>
        <v>0</v>
      </c>
      <c r="AB37" s="916">
        <f>COUNTIF(AB11:AB34,"〇")</f>
        <v>0</v>
      </c>
      <c r="AC37" s="916">
        <f>COUNTA(AC11:AC34)</f>
        <v>0</v>
      </c>
      <c r="AD37" s="916">
        <f t="shared" ref="AD37:AI37" si="4">COUNTA(AD11:AD34)</f>
        <v>0</v>
      </c>
      <c r="AE37" s="916">
        <f t="shared" si="4"/>
        <v>0</v>
      </c>
      <c r="AF37" s="916">
        <f t="shared" si="4"/>
        <v>1</v>
      </c>
      <c r="AG37" s="916">
        <f t="shared" si="4"/>
        <v>0</v>
      </c>
      <c r="AH37" s="916">
        <f t="shared" si="4"/>
        <v>0</v>
      </c>
      <c r="AI37" s="916">
        <f t="shared" si="4"/>
        <v>0</v>
      </c>
      <c r="AJ37" s="916">
        <f>COUNTA(AJ11:AJ34)</f>
        <v>0</v>
      </c>
      <c r="AK37" s="898"/>
      <c r="AL37" s="898"/>
      <c r="AM37" s="915"/>
      <c r="AN37" s="915"/>
      <c r="AO37" s="915"/>
      <c r="AP37" s="2"/>
    </row>
    <row r="38" spans="2:86" ht="14.25" customHeight="1" x14ac:dyDescent="0.15">
      <c r="B38" s="872"/>
      <c r="C38" s="877"/>
      <c r="D38" s="875"/>
      <c r="E38" s="875"/>
      <c r="F38" s="875"/>
      <c r="G38" s="875"/>
      <c r="H38" s="875"/>
      <c r="I38" s="875"/>
      <c r="J38" s="876"/>
      <c r="K38" s="914"/>
      <c r="L38" s="896"/>
      <c r="M38" s="900"/>
      <c r="N38" s="897"/>
      <c r="O38" s="896"/>
      <c r="P38" s="900"/>
      <c r="Q38" s="900"/>
      <c r="R38" s="900"/>
      <c r="S38" s="900"/>
      <c r="T38" s="900"/>
      <c r="U38" s="900"/>
      <c r="V38" s="900"/>
      <c r="W38" s="900"/>
      <c r="X38" s="897"/>
      <c r="Y38" s="916"/>
      <c r="Z38" s="916"/>
      <c r="AA38" s="916"/>
      <c r="AB38" s="916"/>
      <c r="AC38" s="916"/>
      <c r="AD38" s="916"/>
      <c r="AE38" s="916"/>
      <c r="AF38" s="916"/>
      <c r="AG38" s="916"/>
      <c r="AH38" s="916"/>
      <c r="AI38" s="916"/>
      <c r="AJ38" s="916"/>
      <c r="AK38" s="898"/>
      <c r="AL38" s="898"/>
      <c r="AM38" s="915"/>
      <c r="AN38" s="915"/>
      <c r="AO38" s="915"/>
      <c r="AP38" s="2"/>
    </row>
    <row r="39" spans="2:86" ht="12" customHeight="1" x14ac:dyDescent="0.15">
      <c r="B39" s="872"/>
      <c r="C39" s="877"/>
      <c r="D39" s="875"/>
      <c r="E39" s="875"/>
      <c r="F39" s="875"/>
      <c r="G39" s="875"/>
      <c r="H39" s="875"/>
      <c r="I39" s="875"/>
      <c r="J39" s="875"/>
      <c r="K39" s="924" t="s">
        <v>952</v>
      </c>
      <c r="L39" s="926"/>
      <c r="M39" s="926"/>
      <c r="N39" s="926"/>
      <c r="O39" s="926"/>
      <c r="P39" s="926"/>
      <c r="Q39" s="926"/>
      <c r="R39" s="926"/>
      <c r="S39" s="926"/>
      <c r="T39" s="926"/>
      <c r="U39" s="926"/>
      <c r="V39" s="926"/>
      <c r="W39" s="926"/>
      <c r="X39" s="926"/>
      <c r="Y39" s="926"/>
      <c r="Z39" s="926"/>
      <c r="AA39" s="926"/>
      <c r="AB39" s="926"/>
      <c r="AC39" s="926"/>
      <c r="AD39" s="926"/>
      <c r="AE39" s="926"/>
      <c r="AF39" s="926"/>
      <c r="AG39" s="926"/>
      <c r="AH39" s="926"/>
      <c r="AI39" s="926"/>
      <c r="AJ39" s="926"/>
      <c r="AK39" s="927"/>
      <c r="AL39" s="927"/>
      <c r="AM39" s="927"/>
      <c r="AN39" s="927"/>
      <c r="AO39" s="928"/>
      <c r="AP39" s="2"/>
    </row>
    <row r="40" spans="2:86" ht="12" customHeight="1" x14ac:dyDescent="0.15">
      <c r="B40" s="872"/>
      <c r="C40" s="877"/>
      <c r="D40" s="875"/>
      <c r="E40" s="875"/>
      <c r="F40" s="875"/>
      <c r="G40" s="875"/>
      <c r="H40" s="875"/>
      <c r="I40" s="875"/>
      <c r="J40" s="875"/>
      <c r="K40" s="925"/>
      <c r="L40" s="927"/>
      <c r="M40" s="927"/>
      <c r="N40" s="927"/>
      <c r="O40" s="927"/>
      <c r="P40" s="927"/>
      <c r="Q40" s="927"/>
      <c r="R40" s="927"/>
      <c r="S40" s="927"/>
      <c r="T40" s="927"/>
      <c r="U40" s="927"/>
      <c r="V40" s="927"/>
      <c r="W40" s="927"/>
      <c r="X40" s="927"/>
      <c r="Y40" s="927"/>
      <c r="Z40" s="927"/>
      <c r="AA40" s="927"/>
      <c r="AB40" s="927"/>
      <c r="AC40" s="927"/>
      <c r="AD40" s="927"/>
      <c r="AE40" s="927"/>
      <c r="AF40" s="927"/>
      <c r="AG40" s="927"/>
      <c r="AH40" s="927"/>
      <c r="AI40" s="927"/>
      <c r="AJ40" s="927"/>
      <c r="AK40" s="927"/>
      <c r="AL40" s="927"/>
      <c r="AM40" s="927"/>
      <c r="AN40" s="927"/>
      <c r="AO40" s="928"/>
      <c r="AP40" s="2"/>
    </row>
    <row r="41" spans="2:86" ht="12" customHeight="1" x14ac:dyDescent="0.15">
      <c r="B41" s="872"/>
      <c r="C41" s="877"/>
      <c r="D41" s="875"/>
      <c r="E41" s="875"/>
      <c r="F41" s="875"/>
      <c r="G41" s="875"/>
      <c r="H41" s="875"/>
      <c r="I41" s="875"/>
      <c r="J41" s="875"/>
      <c r="K41" s="925"/>
      <c r="L41" s="927"/>
      <c r="M41" s="927"/>
      <c r="N41" s="927"/>
      <c r="O41" s="927"/>
      <c r="P41" s="927"/>
      <c r="Q41" s="927"/>
      <c r="R41" s="927"/>
      <c r="S41" s="927"/>
      <c r="T41" s="927"/>
      <c r="U41" s="927"/>
      <c r="V41" s="927"/>
      <c r="W41" s="927"/>
      <c r="X41" s="927"/>
      <c r="Y41" s="927"/>
      <c r="Z41" s="927"/>
      <c r="AA41" s="927"/>
      <c r="AB41" s="927"/>
      <c r="AC41" s="927"/>
      <c r="AD41" s="927"/>
      <c r="AE41" s="927"/>
      <c r="AF41" s="927"/>
      <c r="AG41" s="927"/>
      <c r="AH41" s="927"/>
      <c r="AI41" s="927"/>
      <c r="AJ41" s="927"/>
      <c r="AK41" s="927"/>
      <c r="AL41" s="927"/>
      <c r="AM41" s="927"/>
      <c r="AN41" s="927"/>
      <c r="AO41" s="928"/>
      <c r="AP41" s="2"/>
    </row>
    <row r="42" spans="2:86" ht="12" customHeight="1" x14ac:dyDescent="0.15">
      <c r="B42" s="872"/>
      <c r="C42" s="877"/>
      <c r="D42" s="875"/>
      <c r="E42" s="875"/>
      <c r="F42" s="875"/>
      <c r="G42" s="875"/>
      <c r="H42" s="875"/>
      <c r="I42" s="875"/>
      <c r="J42" s="875"/>
      <c r="K42" s="925"/>
      <c r="L42" s="929"/>
      <c r="M42" s="929"/>
      <c r="N42" s="929"/>
      <c r="O42" s="929"/>
      <c r="P42" s="929"/>
      <c r="Q42" s="929"/>
      <c r="R42" s="929"/>
      <c r="S42" s="929"/>
      <c r="T42" s="929"/>
      <c r="U42" s="929"/>
      <c r="V42" s="929"/>
      <c r="W42" s="929"/>
      <c r="X42" s="929"/>
      <c r="Y42" s="929"/>
      <c r="Z42" s="929"/>
      <c r="AA42" s="929"/>
      <c r="AB42" s="929"/>
      <c r="AC42" s="929"/>
      <c r="AD42" s="929"/>
      <c r="AE42" s="929"/>
      <c r="AF42" s="929"/>
      <c r="AG42" s="929"/>
      <c r="AH42" s="929"/>
      <c r="AI42" s="929"/>
      <c r="AJ42" s="929"/>
      <c r="AK42" s="929"/>
      <c r="AL42" s="929"/>
      <c r="AM42" s="929"/>
      <c r="AN42" s="929"/>
      <c r="AO42" s="930"/>
      <c r="AP42" s="172"/>
      <c r="CD42" s="2"/>
      <c r="CE42" s="2"/>
      <c r="CF42" s="2"/>
      <c r="CG42" s="2"/>
      <c r="CH42" s="2"/>
    </row>
    <row r="43" spans="2:86" ht="12" customHeight="1" x14ac:dyDescent="0.15">
      <c r="B43" s="872"/>
      <c r="C43" s="877"/>
      <c r="D43" s="875"/>
      <c r="E43" s="875"/>
      <c r="F43" s="875"/>
      <c r="G43" s="875"/>
      <c r="H43" s="875"/>
      <c r="I43" s="875"/>
      <c r="J43" s="876"/>
      <c r="K43" s="917" t="s">
        <v>953</v>
      </c>
      <c r="L43" s="917"/>
      <c r="M43" s="917"/>
      <c r="N43" s="917"/>
      <c r="O43" s="917"/>
      <c r="P43" s="917"/>
      <c r="Q43" s="917"/>
      <c r="R43" s="917"/>
      <c r="S43" s="917"/>
      <c r="T43" s="917"/>
      <c r="U43" s="917"/>
      <c r="V43" s="917"/>
      <c r="W43" s="917"/>
      <c r="X43" s="917"/>
      <c r="Y43" s="917"/>
      <c r="Z43" s="917"/>
      <c r="AA43" s="917"/>
      <c r="AB43" s="917"/>
      <c r="AC43" s="917"/>
      <c r="AD43" s="917"/>
      <c r="AE43" s="917"/>
      <c r="AF43" s="917"/>
      <c r="AG43" s="917"/>
      <c r="AH43" s="917"/>
      <c r="AI43" s="917"/>
      <c r="AJ43" s="917"/>
      <c r="AK43" s="917"/>
      <c r="AL43" s="917"/>
      <c r="AM43" s="917"/>
      <c r="AN43" s="917"/>
      <c r="AO43" s="917"/>
      <c r="AP43" s="172"/>
      <c r="CD43" s="2"/>
      <c r="CE43" s="2"/>
      <c r="CF43" s="2"/>
      <c r="CG43" s="2"/>
      <c r="CH43" s="2"/>
    </row>
    <row r="44" spans="2:86" ht="12" customHeight="1" x14ac:dyDescent="0.15">
      <c r="B44" s="872"/>
      <c r="C44" s="877"/>
      <c r="D44" s="875"/>
      <c r="E44" s="875"/>
      <c r="F44" s="875"/>
      <c r="G44" s="875"/>
      <c r="H44" s="875"/>
      <c r="I44" s="875"/>
      <c r="J44" s="876"/>
      <c r="K44" s="918" t="s">
        <v>954</v>
      </c>
      <c r="L44" s="919"/>
      <c r="M44" s="919"/>
      <c r="N44" s="919"/>
      <c r="O44" s="919"/>
      <c r="P44" s="919"/>
      <c r="Q44" s="919"/>
      <c r="R44" s="919"/>
      <c r="S44" s="919"/>
      <c r="T44" s="919"/>
      <c r="U44" s="919"/>
      <c r="V44" s="919"/>
      <c r="W44" s="919"/>
      <c r="X44" s="919"/>
      <c r="Y44" s="919"/>
      <c r="Z44" s="919"/>
      <c r="AA44" s="919"/>
      <c r="AB44" s="919"/>
      <c r="AC44" s="919"/>
      <c r="AD44" s="919"/>
      <c r="AE44" s="919"/>
      <c r="AF44" s="919"/>
      <c r="AG44" s="919"/>
      <c r="AH44" s="919"/>
      <c r="AI44" s="919"/>
      <c r="AJ44" s="919"/>
      <c r="AK44" s="919"/>
      <c r="AL44" s="919"/>
      <c r="AM44" s="919"/>
      <c r="AN44" s="919"/>
      <c r="AO44" s="920"/>
      <c r="AP44" s="172"/>
      <c r="CD44" s="2"/>
      <c r="CE44" s="2"/>
      <c r="CF44" s="2"/>
      <c r="CG44" s="2"/>
      <c r="CH44" s="2"/>
    </row>
    <row r="45" spans="2:86" ht="12" customHeight="1" x14ac:dyDescent="0.15">
      <c r="B45" s="480"/>
      <c r="C45" s="878"/>
      <c r="D45" s="879"/>
      <c r="E45" s="879"/>
      <c r="F45" s="879"/>
      <c r="G45" s="879"/>
      <c r="H45" s="879"/>
      <c r="I45" s="879"/>
      <c r="J45" s="880"/>
      <c r="K45" s="921" t="s">
        <v>955</v>
      </c>
      <c r="L45" s="922"/>
      <c r="M45" s="922"/>
      <c r="N45" s="922"/>
      <c r="O45" s="922"/>
      <c r="P45" s="922"/>
      <c r="Q45" s="922"/>
      <c r="R45" s="922"/>
      <c r="S45" s="922"/>
      <c r="T45" s="922"/>
      <c r="U45" s="922"/>
      <c r="V45" s="922"/>
      <c r="W45" s="922"/>
      <c r="X45" s="922"/>
      <c r="Y45" s="922"/>
      <c r="Z45" s="922"/>
      <c r="AA45" s="922"/>
      <c r="AB45" s="922"/>
      <c r="AC45" s="922"/>
      <c r="AD45" s="922"/>
      <c r="AE45" s="922"/>
      <c r="AF45" s="922"/>
      <c r="AG45" s="922"/>
      <c r="AH45" s="922"/>
      <c r="AI45" s="922"/>
      <c r="AJ45" s="922"/>
      <c r="AK45" s="922"/>
      <c r="AL45" s="922"/>
      <c r="AM45" s="922"/>
      <c r="AN45" s="922"/>
      <c r="AO45" s="923"/>
      <c r="AP45" s="172"/>
      <c r="CD45" s="2"/>
      <c r="CE45" s="2"/>
      <c r="CF45" s="2"/>
      <c r="CG45" s="2"/>
      <c r="CH45" s="2"/>
    </row>
    <row r="46" spans="2:86" ht="12" customHeight="1" x14ac:dyDescent="0.2">
      <c r="B46" s="159" t="s">
        <v>956</v>
      </c>
      <c r="C46" s="181"/>
      <c r="D46" s="181"/>
      <c r="E46" s="181"/>
      <c r="F46" s="181"/>
      <c r="G46" s="181"/>
      <c r="H46" s="181"/>
      <c r="I46" s="181"/>
      <c r="J46" s="181"/>
      <c r="K46" s="193"/>
      <c r="L46" s="193"/>
      <c r="M46" s="193"/>
      <c r="N46" s="193"/>
      <c r="O46" s="193"/>
      <c r="P46" s="193"/>
      <c r="Q46" s="193"/>
      <c r="R46" s="193"/>
      <c r="S46" s="193"/>
      <c r="T46" s="193"/>
      <c r="U46" s="193"/>
      <c r="V46" s="193"/>
      <c r="W46" s="193"/>
      <c r="X46" s="193"/>
      <c r="Y46" s="193"/>
      <c r="Z46" s="193"/>
      <c r="AA46" s="193"/>
      <c r="AB46" s="193"/>
      <c r="AC46" s="193"/>
      <c r="AD46" s="193"/>
      <c r="AE46" s="193"/>
      <c r="AF46" s="193"/>
      <c r="AG46" s="193"/>
      <c r="AH46" s="193"/>
      <c r="AI46" s="193"/>
      <c r="AJ46" s="193"/>
      <c r="AK46" s="193"/>
      <c r="AL46" s="193"/>
      <c r="AM46" s="193"/>
      <c r="AN46" s="193"/>
      <c r="AO46" s="193"/>
      <c r="AP46" s="172"/>
      <c r="CD46" s="2"/>
      <c r="CE46" s="2"/>
      <c r="CF46" s="2"/>
      <c r="CG46" s="2"/>
      <c r="CH46" s="2"/>
    </row>
    <row r="47" spans="2:86" s="159" customFormat="1" ht="12" customHeight="1" x14ac:dyDescent="0.15">
      <c r="B47" s="2" t="s">
        <v>957</v>
      </c>
      <c r="AP47" s="172"/>
      <c r="AQ47" s="172"/>
      <c r="AR47" s="172"/>
      <c r="AS47" s="172"/>
      <c r="AT47" s="172"/>
      <c r="AU47" s="172"/>
      <c r="AV47" s="172"/>
      <c r="AW47" s="172"/>
      <c r="AX47" s="172"/>
      <c r="AY47" s="172"/>
      <c r="AZ47" s="172"/>
      <c r="BA47" s="172"/>
      <c r="BB47" s="172"/>
      <c r="BC47" s="172"/>
      <c r="BD47" s="172"/>
      <c r="BE47" s="172"/>
      <c r="BF47" s="172"/>
      <c r="BG47" s="172"/>
      <c r="BH47" s="172"/>
      <c r="BI47" s="172"/>
      <c r="BJ47" s="172"/>
      <c r="BK47" s="172"/>
      <c r="BL47" s="172"/>
      <c r="BM47" s="172"/>
      <c r="BN47" s="172"/>
      <c r="BO47" s="172"/>
      <c r="BP47" s="172"/>
      <c r="BQ47" s="172"/>
      <c r="BR47" s="172"/>
      <c r="BS47" s="172"/>
      <c r="BT47" s="172"/>
      <c r="BU47" s="172"/>
      <c r="BV47" s="172"/>
      <c r="BW47" s="172"/>
      <c r="BX47" s="172"/>
      <c r="BY47" s="172"/>
      <c r="BZ47" s="172"/>
      <c r="CA47" s="172"/>
      <c r="CB47" s="172"/>
      <c r="CC47" s="172"/>
    </row>
    <row r="48" spans="2:86" ht="12" customHeight="1" x14ac:dyDescent="0.15">
      <c r="B48" s="2" t="s">
        <v>958</v>
      </c>
      <c r="AP48" s="172"/>
      <c r="CD48" s="2"/>
      <c r="CE48" s="2"/>
      <c r="CF48" s="2"/>
      <c r="CG48" s="2"/>
      <c r="CH48" s="2"/>
    </row>
    <row r="49" spans="2:86" ht="12" customHeight="1" x14ac:dyDescent="0.15">
      <c r="B49" s="2" t="s">
        <v>959</v>
      </c>
      <c r="AP49" s="172"/>
      <c r="CD49" s="2"/>
      <c r="CE49" s="2"/>
      <c r="CF49" s="2"/>
      <c r="CG49" s="2"/>
      <c r="CH49" s="2"/>
    </row>
    <row r="50" spans="2:86" ht="12" customHeight="1" x14ac:dyDescent="0.15">
      <c r="B50" s="2" t="s">
        <v>960</v>
      </c>
    </row>
    <row r="51" spans="2:86" ht="12" customHeight="1" x14ac:dyDescent="0.15">
      <c r="B51" s="2" t="s">
        <v>961</v>
      </c>
    </row>
    <row r="52" spans="2:86" ht="12" customHeight="1" x14ac:dyDescent="0.15">
      <c r="B52" s="2" t="s">
        <v>962</v>
      </c>
    </row>
    <row r="53" spans="2:86" x14ac:dyDescent="0.15">
      <c r="B53" s="2" t="s">
        <v>963</v>
      </c>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9"/>
  <conditionalFormatting sqref="Y11:AB34 AG11:AJ34">
    <cfRule type="expression" dxfId="134" priority="3">
      <formula>$AQ11=2</formula>
    </cfRule>
  </conditionalFormatting>
  <conditionalFormatting sqref="Y11:AF34">
    <cfRule type="expression" dxfId="133" priority="2">
      <formula>$AQ11=3</formula>
    </cfRule>
  </conditionalFormatting>
  <conditionalFormatting sqref="AC11:AJ34">
    <cfRule type="expression" dxfId="132" priority="1">
      <formula>$AQ11=1</formula>
    </cfRule>
  </conditionalFormatting>
  <dataValidations count="2">
    <dataValidation type="list" allowBlank="1" showInputMessage="1" showErrorMessage="1" sqref="N11:O34" xr:uid="{3AAB0258-2D75-4BBB-8010-D75EEC5EFC5F}">
      <formula1>INDIRECT(L11)</formula1>
    </dataValidation>
    <dataValidation type="list" allowBlank="1" showInputMessage="1" showErrorMessage="1" sqref="Y11:AB34" xr:uid="{2ECA2680-D2D1-4B2F-A541-5D10E834A3EE}">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1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0CF84B-B1E3-409B-825B-1A300215CB90}">
  <sheetPr codeName="Sheet184"/>
  <dimension ref="B1:CH53"/>
  <sheetViews>
    <sheetView showGridLines="0" showZeros="0" view="pageBreakPreview" zoomScale="85" zoomScaleNormal="85" zoomScaleSheetLayoutView="85"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1" customWidth="1"/>
    <col min="43" max="86" width="4.125" style="172" customWidth="1"/>
    <col min="87" max="99" width="8" style="2" customWidth="1"/>
    <col min="100" max="110" width="9" style="2"/>
    <col min="111" max="111" width="14" style="2" bestFit="1" customWidth="1"/>
    <col min="112" max="16384" width="9" style="2"/>
  </cols>
  <sheetData>
    <row r="1" spans="2:86" ht="12" customHeight="1" x14ac:dyDescent="0.15">
      <c r="AU1" s="860" t="s">
        <v>909</v>
      </c>
      <c r="AV1" s="861" t="s">
        <v>910</v>
      </c>
      <c r="AW1" s="861"/>
      <c r="AX1" s="861"/>
      <c r="AY1" s="855" t="s">
        <v>911</v>
      </c>
      <c r="AZ1" s="855"/>
      <c r="BA1" s="855"/>
      <c r="BB1" s="855"/>
      <c r="BC1" s="855"/>
      <c r="BD1" s="855"/>
      <c r="BE1" s="855"/>
      <c r="BF1" s="855"/>
      <c r="BG1" s="855"/>
      <c r="BH1" s="855"/>
      <c r="BI1" s="855"/>
      <c r="BJ1" s="855"/>
      <c r="BK1" s="855" t="s">
        <v>912</v>
      </c>
      <c r="BL1" s="855"/>
      <c r="BM1" s="855"/>
      <c r="BN1" s="855"/>
      <c r="BO1" s="855"/>
      <c r="BP1" s="855"/>
      <c r="BQ1" s="855"/>
      <c r="BR1" s="855"/>
      <c r="BS1" s="855"/>
      <c r="BT1" s="855"/>
      <c r="BU1" s="855"/>
      <c r="BV1" s="855"/>
      <c r="BW1" s="857"/>
      <c r="BX1" s="857"/>
      <c r="BY1" s="857"/>
      <c r="BZ1" s="857"/>
      <c r="CA1" s="857"/>
      <c r="CB1" s="857"/>
      <c r="CC1" s="857"/>
      <c r="CD1" s="857"/>
      <c r="CE1" s="857"/>
      <c r="CF1" s="857"/>
      <c r="CG1" s="857"/>
      <c r="CH1" s="857"/>
    </row>
    <row r="2" spans="2:86" ht="8.25" customHeight="1" x14ac:dyDescent="0.15">
      <c r="AU2" s="860"/>
      <c r="AV2" s="861" t="s">
        <v>913</v>
      </c>
      <c r="AW2" s="862" t="s">
        <v>914</v>
      </c>
      <c r="AX2" s="862" t="s">
        <v>915</v>
      </c>
      <c r="AY2" s="855" t="s">
        <v>916</v>
      </c>
      <c r="AZ2" s="855"/>
      <c r="BA2" s="855"/>
      <c r="BB2" s="855"/>
      <c r="BC2" s="855"/>
      <c r="BD2" s="855"/>
      <c r="BE2" s="855"/>
      <c r="BF2" s="855"/>
      <c r="BG2" s="855"/>
      <c r="BH2" s="855"/>
      <c r="BI2" s="855"/>
      <c r="BJ2" s="855"/>
      <c r="BK2" s="855" t="s">
        <v>917</v>
      </c>
      <c r="BL2" s="855"/>
      <c r="BM2" s="855"/>
      <c r="BN2" s="855"/>
      <c r="BO2" s="855" t="s">
        <v>918</v>
      </c>
      <c r="BP2" s="855"/>
      <c r="BQ2" s="855"/>
      <c r="BR2" s="855"/>
      <c r="BS2" s="855"/>
      <c r="BT2" s="855"/>
      <c r="BU2" s="855"/>
      <c r="BV2" s="855"/>
      <c r="BW2" s="856"/>
      <c r="BX2" s="856"/>
      <c r="BY2" s="856"/>
      <c r="BZ2" s="856"/>
      <c r="CA2" s="857"/>
      <c r="CB2" s="857"/>
      <c r="CC2" s="857"/>
      <c r="CD2" s="857"/>
      <c r="CE2" s="857"/>
      <c r="CF2" s="857"/>
      <c r="CG2" s="857"/>
      <c r="CH2" s="857"/>
    </row>
    <row r="3" spans="2:86" ht="24.95" customHeight="1" x14ac:dyDescent="0.15">
      <c r="B3" s="568" t="s">
        <v>919</v>
      </c>
      <c r="C3" s="858"/>
      <c r="D3" s="858"/>
      <c r="E3" s="859"/>
      <c r="F3" s="859"/>
      <c r="G3" s="859"/>
      <c r="H3" s="859"/>
      <c r="I3" s="859"/>
      <c r="J3" s="859"/>
      <c r="K3" s="858"/>
      <c r="L3" s="858"/>
      <c r="M3" s="858"/>
      <c r="N3" s="858"/>
      <c r="O3" s="858"/>
      <c r="P3" s="858"/>
      <c r="Q3" s="858"/>
      <c r="R3" s="858"/>
      <c r="S3" s="858"/>
      <c r="T3" s="858"/>
      <c r="U3" s="858"/>
      <c r="V3" s="858"/>
      <c r="W3" s="858"/>
      <c r="X3" s="858"/>
      <c r="Y3" s="858"/>
      <c r="Z3" s="858"/>
      <c r="AA3" s="858"/>
      <c r="AB3" s="858"/>
      <c r="AC3" s="858"/>
      <c r="AD3" s="858"/>
      <c r="AE3" s="858"/>
      <c r="AF3" s="858"/>
      <c r="AG3" s="858"/>
      <c r="AH3" s="858"/>
      <c r="AI3" s="858"/>
      <c r="AJ3" s="858"/>
      <c r="AK3" s="858"/>
      <c r="AL3" s="858"/>
      <c r="AM3" s="858"/>
      <c r="AN3" s="858"/>
      <c r="AO3" s="858"/>
      <c r="AU3" s="860"/>
      <c r="AV3" s="861"/>
      <c r="AW3" s="862"/>
      <c r="AX3" s="862"/>
      <c r="AY3" s="855" t="s">
        <v>920</v>
      </c>
      <c r="AZ3" s="855"/>
      <c r="BA3" s="855"/>
      <c r="BB3" s="855"/>
      <c r="BC3" s="855" t="s">
        <v>921</v>
      </c>
      <c r="BD3" s="855"/>
      <c r="BE3" s="855"/>
      <c r="BF3" s="855"/>
      <c r="BG3" s="855" t="s">
        <v>922</v>
      </c>
      <c r="BH3" s="855"/>
      <c r="BI3" s="855"/>
      <c r="BJ3" s="855"/>
      <c r="BK3" s="855" t="s">
        <v>923</v>
      </c>
      <c r="BL3" s="855"/>
      <c r="BM3" s="855"/>
      <c r="BN3" s="855"/>
      <c r="BO3" s="855" t="s">
        <v>921</v>
      </c>
      <c r="BP3" s="855"/>
      <c r="BQ3" s="855"/>
      <c r="BR3" s="855"/>
      <c r="BS3" s="855" t="s">
        <v>922</v>
      </c>
      <c r="BT3" s="855"/>
      <c r="BU3" s="855"/>
      <c r="BV3" s="855"/>
      <c r="BW3" s="857"/>
      <c r="BX3" s="857"/>
      <c r="BY3" s="857"/>
      <c r="BZ3" s="857"/>
      <c r="CA3" s="857"/>
      <c r="CB3" s="857"/>
      <c r="CC3" s="857"/>
      <c r="CD3" s="857"/>
      <c r="CE3" s="857"/>
      <c r="CF3" s="857"/>
      <c r="CG3" s="857"/>
      <c r="CH3" s="857"/>
    </row>
    <row r="4" spans="2:86" ht="18" customHeight="1" x14ac:dyDescent="0.15">
      <c r="B4" s="401" t="s">
        <v>8</v>
      </c>
      <c r="C4" s="401"/>
      <c r="D4" s="401"/>
      <c r="E4" s="624" t="s">
        <v>542</v>
      </c>
      <c r="F4" s="625"/>
      <c r="G4" s="625"/>
      <c r="H4" s="625"/>
      <c r="I4" s="625"/>
      <c r="J4" s="626"/>
      <c r="K4" s="496" t="s">
        <v>9</v>
      </c>
      <c r="L4" s="496"/>
      <c r="M4" s="496"/>
      <c r="N4" s="648" t="s">
        <v>543</v>
      </c>
      <c r="O4" s="648"/>
      <c r="P4" s="648"/>
      <c r="Q4" s="648"/>
      <c r="R4" s="648"/>
      <c r="S4" s="648"/>
      <c r="T4" s="498" t="s">
        <v>924</v>
      </c>
      <c r="U4" s="499"/>
      <c r="V4" s="499"/>
      <c r="W4" s="499"/>
      <c r="X4" s="500"/>
      <c r="Y4" s="870" t="s">
        <v>545</v>
      </c>
      <c r="Z4" s="870"/>
      <c r="AA4" s="870"/>
      <c r="AB4" s="870"/>
      <c r="AC4" s="870"/>
      <c r="AD4" s="870"/>
      <c r="AE4" s="870"/>
      <c r="AF4" s="870"/>
      <c r="AG4" s="498" t="s">
        <v>546</v>
      </c>
      <c r="AH4" s="499"/>
      <c r="AI4" s="499"/>
      <c r="AJ4" s="500"/>
      <c r="AK4" s="863">
        <v>45621</v>
      </c>
      <c r="AL4" s="864"/>
      <c r="AM4" s="864"/>
      <c r="AN4" s="864"/>
      <c r="AO4" s="865"/>
      <c r="AU4" s="860"/>
      <c r="AV4" s="861"/>
      <c r="AW4" s="862"/>
      <c r="AX4" s="862"/>
      <c r="AY4" s="173" t="s">
        <v>925</v>
      </c>
      <c r="AZ4" s="173" t="s">
        <v>926</v>
      </c>
      <c r="BA4" s="173" t="s">
        <v>927</v>
      </c>
      <c r="BB4" s="173" t="s">
        <v>928</v>
      </c>
      <c r="BC4" s="173" t="s">
        <v>925</v>
      </c>
      <c r="BD4" s="173" t="s">
        <v>926</v>
      </c>
      <c r="BE4" s="173" t="s">
        <v>927</v>
      </c>
      <c r="BF4" s="173" t="s">
        <v>928</v>
      </c>
      <c r="BG4" s="173" t="s">
        <v>925</v>
      </c>
      <c r="BH4" s="173" t="s">
        <v>926</v>
      </c>
      <c r="BI4" s="173" t="s">
        <v>927</v>
      </c>
      <c r="BJ4" s="173" t="s">
        <v>928</v>
      </c>
      <c r="BK4" s="173" t="s">
        <v>925</v>
      </c>
      <c r="BL4" s="173" t="s">
        <v>926</v>
      </c>
      <c r="BM4" s="173" t="s">
        <v>927</v>
      </c>
      <c r="BN4" s="173" t="s">
        <v>928</v>
      </c>
      <c r="BO4" s="173" t="s">
        <v>925</v>
      </c>
      <c r="BP4" s="173" t="s">
        <v>926</v>
      </c>
      <c r="BQ4" s="173" t="s">
        <v>927</v>
      </c>
      <c r="BR4" s="173" t="s">
        <v>928</v>
      </c>
      <c r="BS4" s="173" t="s">
        <v>925</v>
      </c>
      <c r="BT4" s="173" t="s">
        <v>926</v>
      </c>
      <c r="BU4" s="173" t="s">
        <v>927</v>
      </c>
      <c r="BV4" s="173" t="s">
        <v>928</v>
      </c>
      <c r="BW4" s="5"/>
      <c r="BX4" s="5"/>
      <c r="BY4" s="5"/>
      <c r="BZ4" s="5"/>
      <c r="CA4" s="5"/>
      <c r="CB4" s="5"/>
      <c r="CC4" s="5"/>
      <c r="CD4" s="5"/>
      <c r="CE4" s="5"/>
      <c r="CF4" s="5"/>
      <c r="CG4" s="5"/>
      <c r="CH4" s="5"/>
    </row>
    <row r="5" spans="2:86" ht="18" customHeight="1" x14ac:dyDescent="0.15">
      <c r="B5" s="409" t="s">
        <v>0</v>
      </c>
      <c r="C5" s="409"/>
      <c r="D5" s="409"/>
      <c r="E5" s="634" t="s">
        <v>547</v>
      </c>
      <c r="F5" s="635"/>
      <c r="G5" s="635"/>
      <c r="H5" s="635"/>
      <c r="I5" s="635"/>
      <c r="J5" s="636"/>
      <c r="K5" s="528" t="s">
        <v>1</v>
      </c>
      <c r="L5" s="528"/>
      <c r="M5" s="528"/>
      <c r="N5" s="648" t="s">
        <v>548</v>
      </c>
      <c r="O5" s="648"/>
      <c r="P5" s="648"/>
      <c r="Q5" s="648"/>
      <c r="R5" s="648"/>
      <c r="S5" s="648"/>
      <c r="T5" s="501"/>
      <c r="U5" s="502"/>
      <c r="V5" s="502"/>
      <c r="W5" s="502"/>
      <c r="X5" s="503"/>
      <c r="Y5" s="869" t="s">
        <v>549</v>
      </c>
      <c r="Z5" s="869"/>
      <c r="AA5" s="869"/>
      <c r="AB5" s="869"/>
      <c r="AC5" s="869"/>
      <c r="AD5" s="869"/>
      <c r="AE5" s="869"/>
      <c r="AF5" s="869"/>
      <c r="AG5" s="632"/>
      <c r="AH5" s="650"/>
      <c r="AI5" s="650"/>
      <c r="AJ5" s="633"/>
      <c r="AK5" s="866"/>
      <c r="AL5" s="867"/>
      <c r="AM5" s="867"/>
      <c r="AN5" s="867"/>
      <c r="AO5" s="868"/>
      <c r="AU5" s="860"/>
      <c r="AV5" s="174" t="str">
        <f>N7</f>
        <v>S085</v>
      </c>
      <c r="AW5" s="175">
        <f>R7</f>
        <v>10.5</v>
      </c>
      <c r="AX5" s="176" t="str">
        <f>AM35</f>
        <v>Ⅰ</v>
      </c>
      <c r="AY5" s="176">
        <f>Y37</f>
        <v>0</v>
      </c>
      <c r="AZ5" s="176">
        <f t="shared" ref="AZ5:BJ5" si="0">Z37</f>
        <v>0</v>
      </c>
      <c r="BA5" s="176">
        <f t="shared" si="0"/>
        <v>0</v>
      </c>
      <c r="BB5" s="176">
        <f>AB37</f>
        <v>0</v>
      </c>
      <c r="BC5" s="176">
        <f t="shared" si="0"/>
        <v>0</v>
      </c>
      <c r="BD5" s="176">
        <f>AD37</f>
        <v>0</v>
      </c>
      <c r="BE5" s="176">
        <f>AE37</f>
        <v>0</v>
      </c>
      <c r="BF5" s="176">
        <f t="shared" si="0"/>
        <v>0</v>
      </c>
      <c r="BG5" s="176">
        <f t="shared" si="0"/>
        <v>0</v>
      </c>
      <c r="BH5" s="176">
        <f t="shared" si="0"/>
        <v>0</v>
      </c>
      <c r="BI5" s="176">
        <f>AI37</f>
        <v>0</v>
      </c>
      <c r="BJ5" s="176">
        <f t="shared" si="0"/>
        <v>0</v>
      </c>
      <c r="BK5" s="176" t="str">
        <f>IF(Y37&gt;0,R7,"")</f>
        <v/>
      </c>
      <c r="BL5" s="177" t="str">
        <f>IF(Y37&gt;0,"",IF(Z37&gt;0,R7,""))</f>
        <v/>
      </c>
      <c r="BM5" s="177" t="str">
        <f>IF(Y37+Z37&gt;0,"",IF(AA37&gt;0,R7,""))</f>
        <v/>
      </c>
      <c r="BN5" s="177" t="str">
        <f>IF(Y37+Z37+AA37&gt;0,"",IF(AB37&gt;0,R7,""))</f>
        <v/>
      </c>
      <c r="BO5" s="176">
        <f>AC35</f>
        <v>0</v>
      </c>
      <c r="BP5" s="176">
        <f t="shared" ref="BP5:BQ5" si="1">AD35</f>
        <v>0</v>
      </c>
      <c r="BQ5" s="176">
        <f t="shared" si="1"/>
        <v>0</v>
      </c>
      <c r="BR5" s="176">
        <f>AF35</f>
        <v>0</v>
      </c>
      <c r="BS5" s="176">
        <f>AG35</f>
        <v>0</v>
      </c>
      <c r="BT5" s="176">
        <f>AH35</f>
        <v>0</v>
      </c>
      <c r="BU5" s="176">
        <f>AI35</f>
        <v>0</v>
      </c>
      <c r="BV5" s="176">
        <f>AJ35</f>
        <v>0</v>
      </c>
      <c r="BW5" s="178"/>
      <c r="BX5" s="179"/>
      <c r="BY5" s="179"/>
      <c r="BZ5" s="179"/>
      <c r="CA5" s="180"/>
      <c r="CB5" s="180"/>
      <c r="CC5" s="180"/>
      <c r="CD5" s="180"/>
      <c r="CE5" s="180"/>
      <c r="CF5" s="180"/>
      <c r="CG5" s="180"/>
      <c r="CH5" s="180"/>
    </row>
    <row r="6" spans="2:86" ht="12" customHeight="1" x14ac:dyDescent="0.15">
      <c r="B6" s="871" t="s">
        <v>929</v>
      </c>
      <c r="C6" s="873"/>
      <c r="D6" s="874"/>
      <c r="E6" s="875"/>
      <c r="F6" s="875"/>
      <c r="G6" s="875"/>
      <c r="H6" s="875"/>
      <c r="I6" s="875"/>
      <c r="J6" s="876"/>
      <c r="K6" s="881" t="s">
        <v>930</v>
      </c>
      <c r="L6" s="882"/>
      <c r="M6" s="882"/>
      <c r="N6" s="882"/>
      <c r="O6" s="882"/>
      <c r="P6" s="882"/>
      <c r="Q6" s="882"/>
      <c r="R6" s="882"/>
      <c r="S6" s="882"/>
      <c r="T6" s="882"/>
      <c r="U6" s="882"/>
      <c r="V6" s="882"/>
      <c r="W6" s="882"/>
      <c r="X6" s="882"/>
      <c r="Y6" s="882"/>
      <c r="Z6" s="882"/>
      <c r="AA6" s="882"/>
      <c r="AB6" s="882"/>
      <c r="AC6" s="882"/>
      <c r="AD6" s="882"/>
      <c r="AE6" s="882"/>
      <c r="AF6" s="882"/>
      <c r="AG6" s="882"/>
      <c r="AH6" s="882"/>
      <c r="AI6" s="882"/>
      <c r="AJ6" s="882"/>
      <c r="AK6" s="882"/>
      <c r="AL6" s="882"/>
      <c r="AM6" s="882"/>
      <c r="AN6" s="882"/>
      <c r="AO6" s="883"/>
      <c r="AP6" s="2"/>
    </row>
    <row r="7" spans="2:86" ht="12" customHeight="1" x14ac:dyDescent="0.15">
      <c r="B7" s="872"/>
      <c r="C7" s="877"/>
      <c r="D7" s="875"/>
      <c r="E7" s="875"/>
      <c r="F7" s="875"/>
      <c r="G7" s="875"/>
      <c r="H7" s="875"/>
      <c r="I7" s="875"/>
      <c r="J7" s="876"/>
      <c r="K7" s="884" t="s">
        <v>931</v>
      </c>
      <c r="L7" s="885"/>
      <c r="M7" s="886"/>
      <c r="N7" s="887" t="s">
        <v>1008</v>
      </c>
      <c r="O7" s="888"/>
      <c r="P7" s="884" t="s">
        <v>932</v>
      </c>
      <c r="Q7" s="886"/>
      <c r="R7" s="889">
        <v>10.5</v>
      </c>
      <c r="S7" s="890"/>
      <c r="T7" s="891"/>
      <c r="U7" s="892" t="s">
        <v>933</v>
      </c>
      <c r="V7" s="893"/>
      <c r="W7" s="892" t="s">
        <v>934</v>
      </c>
      <c r="X7" s="893"/>
      <c r="Y7" s="886" t="s">
        <v>935</v>
      </c>
      <c r="Z7" s="898"/>
      <c r="AA7" s="898"/>
      <c r="AB7" s="898"/>
      <c r="AC7" s="892" t="s">
        <v>936</v>
      </c>
      <c r="AD7" s="899"/>
      <c r="AE7" s="899"/>
      <c r="AF7" s="899"/>
      <c r="AG7" s="899"/>
      <c r="AH7" s="899"/>
      <c r="AI7" s="899"/>
      <c r="AJ7" s="893"/>
      <c r="AK7" s="892" t="s">
        <v>937</v>
      </c>
      <c r="AL7" s="899"/>
      <c r="AM7" s="899"/>
      <c r="AN7" s="901"/>
      <c r="AO7" s="902"/>
      <c r="AP7" s="2"/>
      <c r="AW7" s="182"/>
    </row>
    <row r="8" spans="2:86" ht="12" customHeight="1" x14ac:dyDescent="0.15">
      <c r="B8" s="872"/>
      <c r="C8" s="877"/>
      <c r="D8" s="875"/>
      <c r="E8" s="875"/>
      <c r="F8" s="875"/>
      <c r="G8" s="875"/>
      <c r="H8" s="875"/>
      <c r="I8" s="875"/>
      <c r="J8" s="876"/>
      <c r="K8" s="898" t="s">
        <v>731</v>
      </c>
      <c r="L8" s="898" t="s">
        <v>560</v>
      </c>
      <c r="M8" s="898"/>
      <c r="N8" s="898" t="s">
        <v>561</v>
      </c>
      <c r="O8" s="898"/>
      <c r="P8" s="898" t="s">
        <v>938</v>
      </c>
      <c r="Q8" s="898"/>
      <c r="R8" s="898" t="s">
        <v>939</v>
      </c>
      <c r="S8" s="898"/>
      <c r="T8" s="898"/>
      <c r="U8" s="894"/>
      <c r="V8" s="895"/>
      <c r="W8" s="894"/>
      <c r="X8" s="895"/>
      <c r="Y8" s="886"/>
      <c r="Z8" s="898"/>
      <c r="AA8" s="898"/>
      <c r="AB8" s="898"/>
      <c r="AC8" s="896"/>
      <c r="AD8" s="900"/>
      <c r="AE8" s="900"/>
      <c r="AF8" s="900"/>
      <c r="AG8" s="900"/>
      <c r="AH8" s="900"/>
      <c r="AI8" s="900"/>
      <c r="AJ8" s="897"/>
      <c r="AK8" s="894"/>
      <c r="AL8" s="903"/>
      <c r="AM8" s="903"/>
      <c r="AN8" s="904"/>
      <c r="AO8" s="905"/>
      <c r="AP8" s="2"/>
    </row>
    <row r="9" spans="2:86" ht="12" customHeight="1" x14ac:dyDescent="0.15">
      <c r="B9" s="872"/>
      <c r="C9" s="877"/>
      <c r="D9" s="875"/>
      <c r="E9" s="875"/>
      <c r="F9" s="875"/>
      <c r="G9" s="875"/>
      <c r="H9" s="875"/>
      <c r="I9" s="875"/>
      <c r="J9" s="876"/>
      <c r="K9" s="898"/>
      <c r="L9" s="898"/>
      <c r="M9" s="898"/>
      <c r="N9" s="898"/>
      <c r="O9" s="898"/>
      <c r="P9" s="898"/>
      <c r="Q9" s="898"/>
      <c r="R9" s="898"/>
      <c r="S9" s="898"/>
      <c r="T9" s="898"/>
      <c r="U9" s="894"/>
      <c r="V9" s="895"/>
      <c r="W9" s="894"/>
      <c r="X9" s="895"/>
      <c r="Y9" s="886" t="s">
        <v>940</v>
      </c>
      <c r="Z9" s="898"/>
      <c r="AA9" s="898"/>
      <c r="AB9" s="898"/>
      <c r="AC9" s="898" t="s">
        <v>941</v>
      </c>
      <c r="AD9" s="898"/>
      <c r="AE9" s="898"/>
      <c r="AF9" s="898"/>
      <c r="AG9" s="898" t="s">
        <v>942</v>
      </c>
      <c r="AH9" s="898"/>
      <c r="AI9" s="898"/>
      <c r="AJ9" s="898"/>
      <c r="AK9" s="894"/>
      <c r="AL9" s="903"/>
      <c r="AM9" s="903"/>
      <c r="AN9" s="904"/>
      <c r="AO9" s="905"/>
      <c r="AP9" s="2"/>
    </row>
    <row r="10" spans="2:86" ht="12" customHeight="1" x14ac:dyDescent="0.15">
      <c r="B10" s="872"/>
      <c r="C10" s="877"/>
      <c r="D10" s="875"/>
      <c r="E10" s="875"/>
      <c r="F10" s="875"/>
      <c r="G10" s="875"/>
      <c r="H10" s="875"/>
      <c r="I10" s="875"/>
      <c r="J10" s="876"/>
      <c r="K10" s="898"/>
      <c r="L10" s="898"/>
      <c r="M10" s="898"/>
      <c r="N10" s="898"/>
      <c r="O10" s="898"/>
      <c r="P10" s="898"/>
      <c r="Q10" s="898"/>
      <c r="R10" s="898"/>
      <c r="S10" s="898"/>
      <c r="T10" s="898"/>
      <c r="U10" s="896"/>
      <c r="V10" s="897"/>
      <c r="W10" s="896"/>
      <c r="X10" s="897"/>
      <c r="Y10" s="183" t="s">
        <v>527</v>
      </c>
      <c r="Z10" s="184" t="s">
        <v>526</v>
      </c>
      <c r="AA10" s="184" t="s">
        <v>943</v>
      </c>
      <c r="AB10" s="184" t="s">
        <v>944</v>
      </c>
      <c r="AC10" s="184" t="s">
        <v>527</v>
      </c>
      <c r="AD10" s="184" t="s">
        <v>526</v>
      </c>
      <c r="AE10" s="184" t="s">
        <v>943</v>
      </c>
      <c r="AF10" s="184" t="s">
        <v>944</v>
      </c>
      <c r="AG10" s="184" t="s">
        <v>527</v>
      </c>
      <c r="AH10" s="184" t="s">
        <v>526</v>
      </c>
      <c r="AI10" s="184" t="s">
        <v>943</v>
      </c>
      <c r="AJ10" s="184" t="s">
        <v>944</v>
      </c>
      <c r="AK10" s="896"/>
      <c r="AL10" s="900"/>
      <c r="AM10" s="900"/>
      <c r="AN10" s="906"/>
      <c r="AO10" s="907"/>
      <c r="AP10" s="2"/>
    </row>
    <row r="11" spans="2:86" ht="12" customHeight="1" x14ac:dyDescent="0.15">
      <c r="B11" s="872"/>
      <c r="C11" s="877"/>
      <c r="D11" s="875"/>
      <c r="E11" s="875"/>
      <c r="F11" s="875"/>
      <c r="G11" s="875"/>
      <c r="H11" s="875"/>
      <c r="I11" s="875"/>
      <c r="J11" s="876"/>
      <c r="K11" s="185"/>
      <c r="L11" s="908"/>
      <c r="M11" s="910"/>
      <c r="N11" s="908"/>
      <c r="O11" s="910"/>
      <c r="P11" s="908"/>
      <c r="Q11" s="910"/>
      <c r="R11" s="606"/>
      <c r="S11" s="606"/>
      <c r="T11" s="606"/>
      <c r="U11" s="908"/>
      <c r="V11" s="910"/>
      <c r="W11" s="908"/>
      <c r="X11" s="910"/>
      <c r="Y11" s="186"/>
      <c r="Z11" s="187"/>
      <c r="AA11" s="187"/>
      <c r="AB11" s="187"/>
      <c r="AC11" s="188"/>
      <c r="AD11" s="188"/>
      <c r="AE11" s="188"/>
      <c r="AF11" s="188"/>
      <c r="AG11" s="188"/>
      <c r="AH11" s="188"/>
      <c r="AI11" s="188"/>
      <c r="AJ11" s="188"/>
      <c r="AK11" s="908"/>
      <c r="AL11" s="909"/>
      <c r="AM11" s="909"/>
      <c r="AN11" s="909"/>
      <c r="AO11" s="910"/>
      <c r="AP11" s="2"/>
      <c r="AQ11" s="189">
        <f>IF(P11="材質劣化",2,IF(P11="漏水",3,1))</f>
        <v>1</v>
      </c>
    </row>
    <row r="12" spans="2:86" ht="12" customHeight="1" x14ac:dyDescent="0.15">
      <c r="B12" s="872"/>
      <c r="C12" s="877"/>
      <c r="D12" s="875"/>
      <c r="E12" s="875"/>
      <c r="F12" s="875"/>
      <c r="G12" s="875"/>
      <c r="H12" s="875"/>
      <c r="I12" s="875"/>
      <c r="J12" s="876"/>
      <c r="K12" s="185"/>
      <c r="L12" s="908"/>
      <c r="M12" s="910"/>
      <c r="N12" s="908"/>
      <c r="O12" s="910"/>
      <c r="P12" s="908"/>
      <c r="Q12" s="910"/>
      <c r="R12" s="606"/>
      <c r="S12" s="606"/>
      <c r="T12" s="606"/>
      <c r="U12" s="908"/>
      <c r="V12" s="910"/>
      <c r="W12" s="908"/>
      <c r="X12" s="910"/>
      <c r="Y12" s="186"/>
      <c r="Z12" s="187"/>
      <c r="AA12" s="187"/>
      <c r="AB12" s="187"/>
      <c r="AC12" s="188"/>
      <c r="AD12" s="188"/>
      <c r="AE12" s="188"/>
      <c r="AF12" s="188"/>
      <c r="AG12" s="188"/>
      <c r="AH12" s="188"/>
      <c r="AI12" s="188"/>
      <c r="AJ12" s="188"/>
      <c r="AK12" s="908"/>
      <c r="AL12" s="909"/>
      <c r="AM12" s="909"/>
      <c r="AN12" s="909"/>
      <c r="AO12" s="910"/>
      <c r="AP12" s="2"/>
      <c r="AQ12" s="189">
        <f>IF(P12="材質劣化",2,IF(P12="漏水",3,1))</f>
        <v>1</v>
      </c>
    </row>
    <row r="13" spans="2:86" ht="12" customHeight="1" x14ac:dyDescent="0.15">
      <c r="B13" s="872"/>
      <c r="C13" s="877"/>
      <c r="D13" s="875"/>
      <c r="E13" s="875"/>
      <c r="F13" s="875"/>
      <c r="G13" s="875"/>
      <c r="H13" s="875"/>
      <c r="I13" s="875"/>
      <c r="J13" s="876"/>
      <c r="K13" s="185"/>
      <c r="L13" s="908"/>
      <c r="M13" s="910"/>
      <c r="N13" s="908"/>
      <c r="O13" s="910"/>
      <c r="P13" s="908"/>
      <c r="Q13" s="910"/>
      <c r="R13" s="604"/>
      <c r="S13" s="620"/>
      <c r="T13" s="605"/>
      <c r="U13" s="908"/>
      <c r="V13" s="910"/>
      <c r="W13" s="908"/>
      <c r="X13" s="910"/>
      <c r="Y13" s="186"/>
      <c r="Z13" s="187"/>
      <c r="AA13" s="187"/>
      <c r="AB13" s="187"/>
      <c r="AC13" s="188"/>
      <c r="AD13" s="188"/>
      <c r="AE13" s="188"/>
      <c r="AF13" s="188"/>
      <c r="AG13" s="188"/>
      <c r="AH13" s="188"/>
      <c r="AI13" s="188"/>
      <c r="AJ13" s="188"/>
      <c r="AK13" s="908"/>
      <c r="AL13" s="909"/>
      <c r="AM13" s="909"/>
      <c r="AN13" s="909"/>
      <c r="AO13" s="910"/>
      <c r="AP13" s="2"/>
      <c r="AQ13" s="189">
        <f t="shared" ref="AQ13:AQ34" si="2">IF(P13="材質劣化",2,IF(P13="漏水",3,1))</f>
        <v>1</v>
      </c>
    </row>
    <row r="14" spans="2:86" ht="12" customHeight="1" x14ac:dyDescent="0.15">
      <c r="B14" s="872"/>
      <c r="C14" s="877"/>
      <c r="D14" s="875"/>
      <c r="E14" s="875"/>
      <c r="F14" s="875"/>
      <c r="G14" s="875"/>
      <c r="H14" s="875"/>
      <c r="I14" s="875"/>
      <c r="J14" s="876"/>
      <c r="K14" s="185"/>
      <c r="L14" s="908"/>
      <c r="M14" s="910"/>
      <c r="N14" s="908"/>
      <c r="O14" s="910"/>
      <c r="P14" s="908"/>
      <c r="Q14" s="910"/>
      <c r="R14" s="604"/>
      <c r="S14" s="620"/>
      <c r="T14" s="605"/>
      <c r="U14" s="908"/>
      <c r="V14" s="910"/>
      <c r="W14" s="908"/>
      <c r="X14" s="910"/>
      <c r="Y14" s="186"/>
      <c r="Z14" s="187"/>
      <c r="AA14" s="187"/>
      <c r="AB14" s="187"/>
      <c r="AC14" s="188"/>
      <c r="AD14" s="188"/>
      <c r="AE14" s="188"/>
      <c r="AF14" s="188"/>
      <c r="AG14" s="188"/>
      <c r="AH14" s="188"/>
      <c r="AI14" s="188"/>
      <c r="AJ14" s="188"/>
      <c r="AK14" s="908"/>
      <c r="AL14" s="909"/>
      <c r="AM14" s="909"/>
      <c r="AN14" s="909"/>
      <c r="AO14" s="910"/>
      <c r="AP14" s="2"/>
      <c r="AQ14" s="189">
        <f t="shared" si="2"/>
        <v>1</v>
      </c>
    </row>
    <row r="15" spans="2:86" ht="12" customHeight="1" x14ac:dyDescent="0.15">
      <c r="B15" s="872"/>
      <c r="C15" s="877"/>
      <c r="D15" s="875"/>
      <c r="E15" s="875"/>
      <c r="F15" s="875"/>
      <c r="G15" s="875"/>
      <c r="H15" s="875"/>
      <c r="I15" s="875"/>
      <c r="J15" s="876"/>
      <c r="K15" s="185"/>
      <c r="L15" s="908"/>
      <c r="M15" s="910"/>
      <c r="N15" s="908"/>
      <c r="O15" s="910"/>
      <c r="P15" s="908"/>
      <c r="Q15" s="910"/>
      <c r="R15" s="604"/>
      <c r="S15" s="620"/>
      <c r="T15" s="605"/>
      <c r="U15" s="908"/>
      <c r="V15" s="910"/>
      <c r="W15" s="908"/>
      <c r="X15" s="910"/>
      <c r="Y15" s="186"/>
      <c r="Z15" s="187"/>
      <c r="AA15" s="187"/>
      <c r="AB15" s="187"/>
      <c r="AC15" s="188"/>
      <c r="AD15" s="188"/>
      <c r="AE15" s="188"/>
      <c r="AF15" s="188"/>
      <c r="AG15" s="188"/>
      <c r="AH15" s="188"/>
      <c r="AI15" s="188"/>
      <c r="AJ15" s="188"/>
      <c r="AK15" s="908"/>
      <c r="AL15" s="909"/>
      <c r="AM15" s="909"/>
      <c r="AN15" s="909"/>
      <c r="AO15" s="910"/>
      <c r="AP15" s="2"/>
      <c r="AQ15" s="189">
        <f t="shared" si="2"/>
        <v>1</v>
      </c>
    </row>
    <row r="16" spans="2:86" ht="12" customHeight="1" x14ac:dyDescent="0.15">
      <c r="B16" s="872"/>
      <c r="C16" s="877"/>
      <c r="D16" s="875"/>
      <c r="E16" s="875"/>
      <c r="F16" s="875"/>
      <c r="G16" s="875"/>
      <c r="H16" s="875"/>
      <c r="I16" s="875"/>
      <c r="J16" s="876"/>
      <c r="K16" s="185"/>
      <c r="L16" s="908"/>
      <c r="M16" s="910"/>
      <c r="N16" s="908"/>
      <c r="O16" s="910"/>
      <c r="P16" s="908"/>
      <c r="Q16" s="910"/>
      <c r="R16" s="604"/>
      <c r="S16" s="620"/>
      <c r="T16" s="605"/>
      <c r="U16" s="908"/>
      <c r="V16" s="910"/>
      <c r="W16" s="908"/>
      <c r="X16" s="910"/>
      <c r="Y16" s="186"/>
      <c r="Z16" s="187"/>
      <c r="AA16" s="187"/>
      <c r="AB16" s="187"/>
      <c r="AC16" s="188"/>
      <c r="AD16" s="188"/>
      <c r="AE16" s="188"/>
      <c r="AF16" s="188"/>
      <c r="AG16" s="188"/>
      <c r="AH16" s="188"/>
      <c r="AI16" s="188"/>
      <c r="AJ16" s="188"/>
      <c r="AK16" s="908"/>
      <c r="AL16" s="909"/>
      <c r="AM16" s="909"/>
      <c r="AN16" s="909"/>
      <c r="AO16" s="910"/>
      <c r="AP16" s="2"/>
      <c r="AQ16" s="189">
        <f t="shared" si="2"/>
        <v>1</v>
      </c>
    </row>
    <row r="17" spans="2:46" ht="12" customHeight="1" x14ac:dyDescent="0.15">
      <c r="B17" s="872"/>
      <c r="C17" s="877"/>
      <c r="D17" s="875"/>
      <c r="E17" s="875"/>
      <c r="F17" s="875"/>
      <c r="G17" s="875"/>
      <c r="H17" s="875"/>
      <c r="I17" s="875"/>
      <c r="J17" s="876"/>
      <c r="K17" s="185"/>
      <c r="L17" s="908"/>
      <c r="M17" s="910"/>
      <c r="N17" s="908"/>
      <c r="O17" s="910"/>
      <c r="P17" s="908"/>
      <c r="Q17" s="910"/>
      <c r="R17" s="604"/>
      <c r="S17" s="620"/>
      <c r="T17" s="605"/>
      <c r="U17" s="908"/>
      <c r="V17" s="910"/>
      <c r="W17" s="908"/>
      <c r="X17" s="910"/>
      <c r="Y17" s="186"/>
      <c r="Z17" s="187"/>
      <c r="AA17" s="187"/>
      <c r="AB17" s="187"/>
      <c r="AC17" s="188"/>
      <c r="AD17" s="188"/>
      <c r="AE17" s="188"/>
      <c r="AF17" s="188"/>
      <c r="AG17" s="188"/>
      <c r="AH17" s="188"/>
      <c r="AI17" s="188"/>
      <c r="AJ17" s="188"/>
      <c r="AK17" s="908"/>
      <c r="AL17" s="909"/>
      <c r="AM17" s="909"/>
      <c r="AN17" s="909"/>
      <c r="AO17" s="910"/>
      <c r="AP17" s="2"/>
      <c r="AQ17" s="189">
        <f t="shared" si="2"/>
        <v>1</v>
      </c>
    </row>
    <row r="18" spans="2:46" ht="12" customHeight="1" x14ac:dyDescent="0.15">
      <c r="B18" s="872"/>
      <c r="C18" s="877"/>
      <c r="D18" s="875"/>
      <c r="E18" s="875"/>
      <c r="F18" s="875"/>
      <c r="G18" s="875"/>
      <c r="H18" s="875"/>
      <c r="I18" s="875"/>
      <c r="J18" s="876"/>
      <c r="K18" s="185"/>
      <c r="L18" s="908"/>
      <c r="M18" s="910"/>
      <c r="N18" s="908"/>
      <c r="O18" s="910"/>
      <c r="P18" s="908"/>
      <c r="Q18" s="910"/>
      <c r="R18" s="604"/>
      <c r="S18" s="620"/>
      <c r="T18" s="605"/>
      <c r="U18" s="908"/>
      <c r="V18" s="910"/>
      <c r="W18" s="908"/>
      <c r="X18" s="910"/>
      <c r="Y18" s="186"/>
      <c r="Z18" s="187"/>
      <c r="AA18" s="187"/>
      <c r="AB18" s="187"/>
      <c r="AC18" s="188"/>
      <c r="AD18" s="188"/>
      <c r="AE18" s="188"/>
      <c r="AF18" s="188"/>
      <c r="AG18" s="188"/>
      <c r="AH18" s="188"/>
      <c r="AI18" s="188"/>
      <c r="AJ18" s="188"/>
      <c r="AK18" s="908"/>
      <c r="AL18" s="909"/>
      <c r="AM18" s="909"/>
      <c r="AN18" s="909"/>
      <c r="AO18" s="910"/>
      <c r="AP18" s="2"/>
      <c r="AQ18" s="189">
        <f t="shared" si="2"/>
        <v>1</v>
      </c>
    </row>
    <row r="19" spans="2:46" ht="12" customHeight="1" x14ac:dyDescent="0.15">
      <c r="B19" s="872"/>
      <c r="C19" s="877"/>
      <c r="D19" s="875"/>
      <c r="E19" s="875"/>
      <c r="F19" s="875"/>
      <c r="G19" s="875"/>
      <c r="H19" s="875"/>
      <c r="I19" s="875"/>
      <c r="J19" s="876"/>
      <c r="K19" s="185"/>
      <c r="L19" s="908"/>
      <c r="M19" s="910"/>
      <c r="N19" s="908"/>
      <c r="O19" s="910"/>
      <c r="P19" s="908"/>
      <c r="Q19" s="910"/>
      <c r="R19" s="604"/>
      <c r="S19" s="620"/>
      <c r="T19" s="605"/>
      <c r="U19" s="908"/>
      <c r="V19" s="910"/>
      <c r="W19" s="908"/>
      <c r="X19" s="910"/>
      <c r="Y19" s="186"/>
      <c r="Z19" s="187"/>
      <c r="AA19" s="187"/>
      <c r="AB19" s="187"/>
      <c r="AC19" s="188"/>
      <c r="AD19" s="188"/>
      <c r="AE19" s="188"/>
      <c r="AF19" s="188"/>
      <c r="AG19" s="188"/>
      <c r="AH19" s="188"/>
      <c r="AI19" s="188"/>
      <c r="AJ19" s="188"/>
      <c r="AK19" s="908"/>
      <c r="AL19" s="909"/>
      <c r="AM19" s="909"/>
      <c r="AN19" s="909"/>
      <c r="AO19" s="910"/>
      <c r="AP19" s="2"/>
      <c r="AQ19" s="189">
        <f t="shared" si="2"/>
        <v>1</v>
      </c>
    </row>
    <row r="20" spans="2:46" ht="12" customHeight="1" x14ac:dyDescent="0.15">
      <c r="B20" s="872"/>
      <c r="C20" s="877"/>
      <c r="D20" s="875"/>
      <c r="E20" s="875"/>
      <c r="F20" s="875"/>
      <c r="G20" s="875"/>
      <c r="H20" s="875"/>
      <c r="I20" s="875"/>
      <c r="J20" s="876"/>
      <c r="K20" s="185"/>
      <c r="L20" s="908"/>
      <c r="M20" s="910"/>
      <c r="N20" s="908"/>
      <c r="O20" s="910"/>
      <c r="P20" s="908"/>
      <c r="Q20" s="910"/>
      <c r="R20" s="604"/>
      <c r="S20" s="620"/>
      <c r="T20" s="605"/>
      <c r="U20" s="908"/>
      <c r="V20" s="910"/>
      <c r="W20" s="908"/>
      <c r="X20" s="910"/>
      <c r="Y20" s="186"/>
      <c r="Z20" s="187"/>
      <c r="AA20" s="187"/>
      <c r="AB20" s="187"/>
      <c r="AC20" s="188"/>
      <c r="AD20" s="188"/>
      <c r="AE20" s="188"/>
      <c r="AF20" s="188"/>
      <c r="AG20" s="188"/>
      <c r="AH20" s="188"/>
      <c r="AI20" s="188"/>
      <c r="AJ20" s="188"/>
      <c r="AK20" s="908"/>
      <c r="AL20" s="909"/>
      <c r="AM20" s="909"/>
      <c r="AN20" s="909"/>
      <c r="AO20" s="910"/>
      <c r="AP20" s="2"/>
      <c r="AQ20" s="189">
        <f t="shared" si="2"/>
        <v>1</v>
      </c>
    </row>
    <row r="21" spans="2:46" ht="12" customHeight="1" x14ac:dyDescent="0.15">
      <c r="B21" s="872"/>
      <c r="C21" s="877"/>
      <c r="D21" s="875"/>
      <c r="E21" s="875"/>
      <c r="F21" s="875"/>
      <c r="G21" s="875"/>
      <c r="H21" s="875"/>
      <c r="I21" s="875"/>
      <c r="J21" s="876"/>
      <c r="K21" s="185"/>
      <c r="L21" s="908"/>
      <c r="M21" s="910"/>
      <c r="N21" s="908"/>
      <c r="O21" s="910"/>
      <c r="P21" s="908"/>
      <c r="Q21" s="910"/>
      <c r="R21" s="604"/>
      <c r="S21" s="620"/>
      <c r="T21" s="605"/>
      <c r="U21" s="908"/>
      <c r="V21" s="910"/>
      <c r="W21" s="908"/>
      <c r="X21" s="910"/>
      <c r="Y21" s="186"/>
      <c r="Z21" s="187"/>
      <c r="AA21" s="187"/>
      <c r="AB21" s="187"/>
      <c r="AC21" s="188"/>
      <c r="AD21" s="188"/>
      <c r="AE21" s="188"/>
      <c r="AF21" s="188"/>
      <c r="AG21" s="188"/>
      <c r="AH21" s="188"/>
      <c r="AI21" s="188"/>
      <c r="AJ21" s="188"/>
      <c r="AK21" s="908"/>
      <c r="AL21" s="909"/>
      <c r="AM21" s="909"/>
      <c r="AN21" s="909"/>
      <c r="AO21" s="910"/>
      <c r="AP21" s="2"/>
      <c r="AQ21" s="189">
        <f>IF(P21="材質劣化",2,IF(P21="漏水",3,1))</f>
        <v>1</v>
      </c>
    </row>
    <row r="22" spans="2:46" ht="12" customHeight="1" x14ac:dyDescent="0.15">
      <c r="B22" s="872"/>
      <c r="C22" s="877"/>
      <c r="D22" s="875"/>
      <c r="E22" s="875"/>
      <c r="F22" s="875"/>
      <c r="G22" s="875"/>
      <c r="H22" s="875"/>
      <c r="I22" s="875"/>
      <c r="J22" s="876"/>
      <c r="K22" s="185"/>
      <c r="L22" s="908"/>
      <c r="M22" s="910"/>
      <c r="N22" s="908"/>
      <c r="O22" s="910"/>
      <c r="P22" s="908"/>
      <c r="Q22" s="910"/>
      <c r="R22" s="604"/>
      <c r="S22" s="620"/>
      <c r="T22" s="605"/>
      <c r="U22" s="908"/>
      <c r="V22" s="910"/>
      <c r="W22" s="908"/>
      <c r="X22" s="910"/>
      <c r="Y22" s="186"/>
      <c r="Z22" s="187"/>
      <c r="AA22" s="187"/>
      <c r="AB22" s="187"/>
      <c r="AC22" s="188"/>
      <c r="AD22" s="188"/>
      <c r="AE22" s="188"/>
      <c r="AF22" s="188"/>
      <c r="AG22" s="188"/>
      <c r="AH22" s="188"/>
      <c r="AI22" s="188"/>
      <c r="AJ22" s="188"/>
      <c r="AK22" s="908"/>
      <c r="AL22" s="909"/>
      <c r="AM22" s="909"/>
      <c r="AN22" s="909"/>
      <c r="AO22" s="910"/>
      <c r="AP22" s="2"/>
      <c r="AQ22" s="189">
        <f t="shared" si="2"/>
        <v>1</v>
      </c>
    </row>
    <row r="23" spans="2:46" ht="12" customHeight="1" x14ac:dyDescent="0.15">
      <c r="B23" s="872"/>
      <c r="C23" s="877"/>
      <c r="D23" s="875"/>
      <c r="E23" s="875"/>
      <c r="F23" s="875"/>
      <c r="G23" s="875"/>
      <c r="H23" s="875"/>
      <c r="I23" s="875"/>
      <c r="J23" s="876"/>
      <c r="K23" s="185"/>
      <c r="L23" s="908"/>
      <c r="M23" s="910"/>
      <c r="N23" s="908"/>
      <c r="O23" s="910"/>
      <c r="P23" s="908"/>
      <c r="Q23" s="910"/>
      <c r="R23" s="604"/>
      <c r="S23" s="620"/>
      <c r="T23" s="605"/>
      <c r="U23" s="908"/>
      <c r="V23" s="910"/>
      <c r="W23" s="908"/>
      <c r="X23" s="910"/>
      <c r="Y23" s="186"/>
      <c r="Z23" s="187"/>
      <c r="AA23" s="187"/>
      <c r="AB23" s="187"/>
      <c r="AC23" s="188"/>
      <c r="AD23" s="188"/>
      <c r="AE23" s="188"/>
      <c r="AF23" s="188"/>
      <c r="AG23" s="188"/>
      <c r="AH23" s="188"/>
      <c r="AI23" s="188"/>
      <c r="AJ23" s="188"/>
      <c r="AK23" s="908"/>
      <c r="AL23" s="909"/>
      <c r="AM23" s="909"/>
      <c r="AN23" s="909"/>
      <c r="AO23" s="910"/>
      <c r="AP23" s="2"/>
      <c r="AQ23" s="189">
        <f t="shared" si="2"/>
        <v>1</v>
      </c>
    </row>
    <row r="24" spans="2:46" ht="12" customHeight="1" x14ac:dyDescent="0.15">
      <c r="B24" s="872"/>
      <c r="C24" s="877"/>
      <c r="D24" s="875"/>
      <c r="E24" s="875"/>
      <c r="F24" s="875"/>
      <c r="G24" s="875"/>
      <c r="H24" s="875"/>
      <c r="I24" s="875"/>
      <c r="J24" s="876"/>
      <c r="K24" s="185"/>
      <c r="L24" s="908"/>
      <c r="M24" s="910"/>
      <c r="N24" s="908"/>
      <c r="O24" s="910"/>
      <c r="P24" s="908"/>
      <c r="Q24" s="910"/>
      <c r="R24" s="604"/>
      <c r="S24" s="620"/>
      <c r="T24" s="605"/>
      <c r="U24" s="908"/>
      <c r="V24" s="910"/>
      <c r="W24" s="908"/>
      <c r="X24" s="910"/>
      <c r="Y24" s="186"/>
      <c r="Z24" s="187"/>
      <c r="AA24" s="187"/>
      <c r="AB24" s="187"/>
      <c r="AC24" s="188"/>
      <c r="AD24" s="188"/>
      <c r="AE24" s="188"/>
      <c r="AF24" s="188"/>
      <c r="AG24" s="188"/>
      <c r="AH24" s="188"/>
      <c r="AI24" s="188"/>
      <c r="AJ24" s="188"/>
      <c r="AK24" s="908"/>
      <c r="AL24" s="909"/>
      <c r="AM24" s="909"/>
      <c r="AN24" s="909"/>
      <c r="AO24" s="910"/>
      <c r="AP24" s="2"/>
      <c r="AQ24" s="189">
        <f t="shared" si="2"/>
        <v>1</v>
      </c>
    </row>
    <row r="25" spans="2:46" ht="12" customHeight="1" x14ac:dyDescent="0.15">
      <c r="B25" s="872"/>
      <c r="C25" s="877"/>
      <c r="D25" s="875"/>
      <c r="E25" s="875"/>
      <c r="F25" s="875"/>
      <c r="G25" s="875"/>
      <c r="H25" s="875"/>
      <c r="I25" s="875"/>
      <c r="J25" s="876"/>
      <c r="K25" s="185"/>
      <c r="L25" s="908"/>
      <c r="M25" s="910"/>
      <c r="N25" s="908"/>
      <c r="O25" s="910"/>
      <c r="P25" s="908"/>
      <c r="Q25" s="910"/>
      <c r="R25" s="604"/>
      <c r="S25" s="620"/>
      <c r="T25" s="605"/>
      <c r="U25" s="908"/>
      <c r="V25" s="910"/>
      <c r="W25" s="908"/>
      <c r="X25" s="910"/>
      <c r="Y25" s="186"/>
      <c r="Z25" s="187"/>
      <c r="AA25" s="187"/>
      <c r="AB25" s="187"/>
      <c r="AC25" s="188"/>
      <c r="AD25" s="188"/>
      <c r="AE25" s="188"/>
      <c r="AF25" s="188"/>
      <c r="AG25" s="188"/>
      <c r="AH25" s="188"/>
      <c r="AI25" s="188"/>
      <c r="AJ25" s="188"/>
      <c r="AK25" s="908"/>
      <c r="AL25" s="909"/>
      <c r="AM25" s="909"/>
      <c r="AN25" s="909"/>
      <c r="AO25" s="910"/>
      <c r="AP25" s="2"/>
      <c r="AQ25" s="189">
        <f t="shared" si="2"/>
        <v>1</v>
      </c>
    </row>
    <row r="26" spans="2:46" ht="12" customHeight="1" x14ac:dyDescent="0.15">
      <c r="B26" s="872"/>
      <c r="C26" s="877"/>
      <c r="D26" s="875"/>
      <c r="E26" s="875"/>
      <c r="F26" s="875"/>
      <c r="G26" s="875"/>
      <c r="H26" s="875"/>
      <c r="I26" s="875"/>
      <c r="J26" s="876"/>
      <c r="K26" s="185"/>
      <c r="L26" s="908"/>
      <c r="M26" s="910"/>
      <c r="N26" s="908"/>
      <c r="O26" s="910"/>
      <c r="P26" s="908"/>
      <c r="Q26" s="910"/>
      <c r="R26" s="604"/>
      <c r="S26" s="620"/>
      <c r="T26" s="605"/>
      <c r="U26" s="908"/>
      <c r="V26" s="910"/>
      <c r="W26" s="908"/>
      <c r="X26" s="910"/>
      <c r="Y26" s="186"/>
      <c r="Z26" s="187"/>
      <c r="AA26" s="187"/>
      <c r="AB26" s="187"/>
      <c r="AC26" s="188"/>
      <c r="AD26" s="188"/>
      <c r="AE26" s="188"/>
      <c r="AF26" s="188"/>
      <c r="AG26" s="188"/>
      <c r="AH26" s="188"/>
      <c r="AI26" s="188"/>
      <c r="AJ26" s="188"/>
      <c r="AK26" s="908"/>
      <c r="AL26" s="909"/>
      <c r="AM26" s="909"/>
      <c r="AN26" s="909"/>
      <c r="AO26" s="910"/>
      <c r="AP26" s="2"/>
      <c r="AQ26" s="189">
        <f t="shared" si="2"/>
        <v>1</v>
      </c>
    </row>
    <row r="27" spans="2:46" ht="12" customHeight="1" x14ac:dyDescent="0.15">
      <c r="B27" s="872"/>
      <c r="C27" s="877"/>
      <c r="D27" s="875"/>
      <c r="E27" s="875"/>
      <c r="F27" s="875"/>
      <c r="G27" s="875"/>
      <c r="H27" s="875"/>
      <c r="I27" s="875"/>
      <c r="J27" s="876"/>
      <c r="K27" s="185"/>
      <c r="L27" s="908"/>
      <c r="M27" s="910"/>
      <c r="N27" s="908"/>
      <c r="O27" s="910"/>
      <c r="P27" s="908"/>
      <c r="Q27" s="910"/>
      <c r="R27" s="604"/>
      <c r="S27" s="620"/>
      <c r="T27" s="605"/>
      <c r="U27" s="908"/>
      <c r="V27" s="910"/>
      <c r="W27" s="908"/>
      <c r="X27" s="910"/>
      <c r="Y27" s="186"/>
      <c r="Z27" s="187"/>
      <c r="AA27" s="187"/>
      <c r="AB27" s="187"/>
      <c r="AC27" s="188"/>
      <c r="AD27" s="188"/>
      <c r="AE27" s="188"/>
      <c r="AF27" s="188"/>
      <c r="AG27" s="188"/>
      <c r="AH27" s="188"/>
      <c r="AI27" s="188"/>
      <c r="AJ27" s="188"/>
      <c r="AK27" s="908"/>
      <c r="AL27" s="909"/>
      <c r="AM27" s="909"/>
      <c r="AN27" s="909"/>
      <c r="AO27" s="910"/>
      <c r="AP27" s="2"/>
      <c r="AQ27" s="189">
        <f t="shared" si="2"/>
        <v>1</v>
      </c>
    </row>
    <row r="28" spans="2:46" ht="12" customHeight="1" x14ac:dyDescent="0.15">
      <c r="B28" s="872"/>
      <c r="C28" s="877"/>
      <c r="D28" s="875"/>
      <c r="E28" s="875"/>
      <c r="F28" s="875"/>
      <c r="G28" s="875"/>
      <c r="H28" s="875"/>
      <c r="I28" s="875"/>
      <c r="J28" s="876"/>
      <c r="K28" s="185"/>
      <c r="L28" s="908"/>
      <c r="M28" s="910"/>
      <c r="N28" s="908"/>
      <c r="O28" s="910"/>
      <c r="P28" s="908"/>
      <c r="Q28" s="910"/>
      <c r="R28" s="604"/>
      <c r="S28" s="620"/>
      <c r="T28" s="605"/>
      <c r="U28" s="908"/>
      <c r="V28" s="910"/>
      <c r="W28" s="908"/>
      <c r="X28" s="910"/>
      <c r="Y28" s="186"/>
      <c r="Z28" s="187"/>
      <c r="AA28" s="187"/>
      <c r="AB28" s="187"/>
      <c r="AC28" s="188"/>
      <c r="AD28" s="188"/>
      <c r="AE28" s="188"/>
      <c r="AF28" s="188"/>
      <c r="AG28" s="188"/>
      <c r="AH28" s="188"/>
      <c r="AI28" s="188"/>
      <c r="AJ28" s="188"/>
      <c r="AK28" s="908"/>
      <c r="AL28" s="909"/>
      <c r="AM28" s="909"/>
      <c r="AN28" s="909"/>
      <c r="AO28" s="910"/>
      <c r="AP28" s="2"/>
      <c r="AQ28" s="189">
        <f t="shared" si="2"/>
        <v>1</v>
      </c>
    </row>
    <row r="29" spans="2:46" ht="12" customHeight="1" x14ac:dyDescent="0.15">
      <c r="B29" s="872"/>
      <c r="C29" s="877"/>
      <c r="D29" s="875"/>
      <c r="E29" s="875"/>
      <c r="F29" s="875"/>
      <c r="G29" s="875"/>
      <c r="H29" s="875"/>
      <c r="I29" s="875"/>
      <c r="J29" s="876"/>
      <c r="K29" s="185"/>
      <c r="L29" s="908"/>
      <c r="M29" s="910"/>
      <c r="N29" s="908"/>
      <c r="O29" s="910"/>
      <c r="P29" s="908"/>
      <c r="Q29" s="910"/>
      <c r="R29" s="604"/>
      <c r="S29" s="620"/>
      <c r="T29" s="605"/>
      <c r="U29" s="908"/>
      <c r="V29" s="910"/>
      <c r="W29" s="908"/>
      <c r="X29" s="910"/>
      <c r="Y29" s="186"/>
      <c r="Z29" s="187"/>
      <c r="AA29" s="187"/>
      <c r="AB29" s="187"/>
      <c r="AC29" s="188"/>
      <c r="AD29" s="188"/>
      <c r="AE29" s="188"/>
      <c r="AF29" s="188"/>
      <c r="AG29" s="188"/>
      <c r="AH29" s="188"/>
      <c r="AI29" s="188"/>
      <c r="AJ29" s="188"/>
      <c r="AK29" s="908"/>
      <c r="AL29" s="909"/>
      <c r="AM29" s="909"/>
      <c r="AN29" s="909"/>
      <c r="AO29" s="910"/>
      <c r="AP29" s="2"/>
      <c r="AQ29" s="189">
        <f t="shared" si="2"/>
        <v>1</v>
      </c>
    </row>
    <row r="30" spans="2:46" ht="12" customHeight="1" x14ac:dyDescent="0.15">
      <c r="B30" s="872"/>
      <c r="C30" s="877"/>
      <c r="D30" s="875"/>
      <c r="E30" s="875"/>
      <c r="F30" s="875"/>
      <c r="G30" s="875"/>
      <c r="H30" s="875"/>
      <c r="I30" s="875"/>
      <c r="J30" s="876"/>
      <c r="K30" s="185"/>
      <c r="L30" s="908"/>
      <c r="M30" s="910"/>
      <c r="N30" s="908"/>
      <c r="O30" s="910"/>
      <c r="P30" s="908"/>
      <c r="Q30" s="910"/>
      <c r="R30" s="604"/>
      <c r="S30" s="620"/>
      <c r="T30" s="605"/>
      <c r="U30" s="908"/>
      <c r="V30" s="910"/>
      <c r="W30" s="908"/>
      <c r="X30" s="910"/>
      <c r="Y30" s="186"/>
      <c r="Z30" s="187"/>
      <c r="AA30" s="187"/>
      <c r="AB30" s="187"/>
      <c r="AC30" s="188"/>
      <c r="AD30" s="188"/>
      <c r="AE30" s="188"/>
      <c r="AF30" s="188"/>
      <c r="AG30" s="188"/>
      <c r="AH30" s="188"/>
      <c r="AI30" s="188"/>
      <c r="AJ30" s="188"/>
      <c r="AK30" s="908"/>
      <c r="AL30" s="909"/>
      <c r="AM30" s="909"/>
      <c r="AN30" s="909"/>
      <c r="AO30" s="910"/>
      <c r="AP30" s="2"/>
      <c r="AQ30" s="189">
        <f t="shared" si="2"/>
        <v>1</v>
      </c>
    </row>
    <row r="31" spans="2:46" ht="12" customHeight="1" x14ac:dyDescent="0.15">
      <c r="B31" s="872"/>
      <c r="C31" s="877"/>
      <c r="D31" s="875"/>
      <c r="E31" s="875"/>
      <c r="F31" s="875"/>
      <c r="G31" s="875"/>
      <c r="H31" s="875"/>
      <c r="I31" s="875"/>
      <c r="J31" s="876"/>
      <c r="K31" s="185"/>
      <c r="L31" s="908"/>
      <c r="M31" s="910"/>
      <c r="N31" s="908"/>
      <c r="O31" s="910"/>
      <c r="P31" s="908"/>
      <c r="Q31" s="910"/>
      <c r="R31" s="604"/>
      <c r="S31" s="620"/>
      <c r="T31" s="605"/>
      <c r="U31" s="908"/>
      <c r="V31" s="910"/>
      <c r="W31" s="908"/>
      <c r="X31" s="910"/>
      <c r="Y31" s="186"/>
      <c r="Z31" s="187"/>
      <c r="AA31" s="187"/>
      <c r="AB31" s="187"/>
      <c r="AC31" s="188"/>
      <c r="AD31" s="188"/>
      <c r="AE31" s="188"/>
      <c r="AF31" s="188"/>
      <c r="AG31" s="188"/>
      <c r="AH31" s="188"/>
      <c r="AI31" s="188"/>
      <c r="AJ31" s="188"/>
      <c r="AK31" s="908"/>
      <c r="AL31" s="909"/>
      <c r="AM31" s="909"/>
      <c r="AN31" s="909"/>
      <c r="AO31" s="910"/>
      <c r="AP31" s="2"/>
      <c r="AQ31" s="189">
        <f t="shared" si="2"/>
        <v>1</v>
      </c>
    </row>
    <row r="32" spans="2:46" ht="12" customHeight="1" x14ac:dyDescent="0.15">
      <c r="B32" s="872"/>
      <c r="C32" s="877"/>
      <c r="D32" s="875"/>
      <c r="E32" s="875"/>
      <c r="F32" s="875"/>
      <c r="G32" s="875"/>
      <c r="H32" s="875"/>
      <c r="I32" s="875"/>
      <c r="J32" s="876"/>
      <c r="K32" s="185"/>
      <c r="L32" s="908"/>
      <c r="M32" s="910"/>
      <c r="N32" s="908"/>
      <c r="O32" s="910"/>
      <c r="P32" s="908"/>
      <c r="Q32" s="910"/>
      <c r="R32" s="604"/>
      <c r="S32" s="620"/>
      <c r="T32" s="605"/>
      <c r="U32" s="908"/>
      <c r="V32" s="910"/>
      <c r="W32" s="908"/>
      <c r="X32" s="910"/>
      <c r="Y32" s="186"/>
      <c r="Z32" s="187"/>
      <c r="AA32" s="187"/>
      <c r="AB32" s="187"/>
      <c r="AC32" s="188"/>
      <c r="AD32" s="188"/>
      <c r="AE32" s="188"/>
      <c r="AF32" s="188"/>
      <c r="AG32" s="188"/>
      <c r="AH32" s="188"/>
      <c r="AI32" s="188"/>
      <c r="AJ32" s="188"/>
      <c r="AK32" s="908"/>
      <c r="AL32" s="909"/>
      <c r="AM32" s="909"/>
      <c r="AN32" s="909"/>
      <c r="AO32" s="910"/>
      <c r="AP32" s="2"/>
      <c r="AQ32" s="189">
        <f t="shared" si="2"/>
        <v>1</v>
      </c>
      <c r="AS32" s="856"/>
      <c r="AT32" s="856"/>
    </row>
    <row r="33" spans="2:86" ht="12" customHeight="1" x14ac:dyDescent="0.15">
      <c r="B33" s="872"/>
      <c r="C33" s="877"/>
      <c r="D33" s="875"/>
      <c r="E33" s="875"/>
      <c r="F33" s="875"/>
      <c r="G33" s="875"/>
      <c r="H33" s="875"/>
      <c r="I33" s="875"/>
      <c r="J33" s="876"/>
      <c r="K33" s="185"/>
      <c r="L33" s="908"/>
      <c r="M33" s="910"/>
      <c r="N33" s="908"/>
      <c r="O33" s="910"/>
      <c r="P33" s="908"/>
      <c r="Q33" s="910"/>
      <c r="R33" s="604"/>
      <c r="S33" s="620"/>
      <c r="T33" s="605"/>
      <c r="U33" s="908"/>
      <c r="V33" s="910"/>
      <c r="W33" s="908"/>
      <c r="X33" s="910"/>
      <c r="Y33" s="186"/>
      <c r="Z33" s="187"/>
      <c r="AA33" s="187"/>
      <c r="AB33" s="187"/>
      <c r="AC33" s="188"/>
      <c r="AD33" s="188"/>
      <c r="AE33" s="188"/>
      <c r="AF33" s="188"/>
      <c r="AG33" s="188"/>
      <c r="AH33" s="188"/>
      <c r="AI33" s="188"/>
      <c r="AJ33" s="188"/>
      <c r="AK33" s="908"/>
      <c r="AL33" s="909"/>
      <c r="AM33" s="909"/>
      <c r="AN33" s="909"/>
      <c r="AO33" s="910"/>
      <c r="AP33" s="2"/>
      <c r="AQ33" s="189">
        <f t="shared" si="2"/>
        <v>1</v>
      </c>
      <c r="AS33" s="911"/>
      <c r="AT33" s="911"/>
    </row>
    <row r="34" spans="2:86" ht="12" customHeight="1" x14ac:dyDescent="0.15">
      <c r="B34" s="872"/>
      <c r="C34" s="877"/>
      <c r="D34" s="875"/>
      <c r="E34" s="875"/>
      <c r="F34" s="875"/>
      <c r="G34" s="875"/>
      <c r="H34" s="875"/>
      <c r="I34" s="875"/>
      <c r="J34" s="876"/>
      <c r="K34" s="185"/>
      <c r="L34" s="908"/>
      <c r="M34" s="910"/>
      <c r="N34" s="908"/>
      <c r="O34" s="910"/>
      <c r="P34" s="908"/>
      <c r="Q34" s="910"/>
      <c r="R34" s="604"/>
      <c r="S34" s="620"/>
      <c r="T34" s="605"/>
      <c r="U34" s="908"/>
      <c r="V34" s="910"/>
      <c r="W34" s="908"/>
      <c r="X34" s="910"/>
      <c r="Y34" s="186"/>
      <c r="Z34" s="187"/>
      <c r="AA34" s="187"/>
      <c r="AB34" s="187"/>
      <c r="AC34" s="188"/>
      <c r="AD34" s="188"/>
      <c r="AE34" s="188"/>
      <c r="AF34" s="188"/>
      <c r="AG34" s="188"/>
      <c r="AH34" s="188"/>
      <c r="AI34" s="188"/>
      <c r="AJ34" s="188"/>
      <c r="AK34" s="908"/>
      <c r="AL34" s="909"/>
      <c r="AM34" s="909"/>
      <c r="AN34" s="909"/>
      <c r="AO34" s="910"/>
      <c r="AP34" s="2"/>
      <c r="AQ34" s="189">
        <f t="shared" si="2"/>
        <v>1</v>
      </c>
      <c r="AS34" s="912"/>
      <c r="AT34" s="912"/>
    </row>
    <row r="35" spans="2:86" ht="12" customHeight="1" x14ac:dyDescent="0.15">
      <c r="B35" s="872"/>
      <c r="C35" s="877"/>
      <c r="D35" s="875"/>
      <c r="E35" s="875"/>
      <c r="F35" s="875"/>
      <c r="G35" s="875"/>
      <c r="H35" s="875"/>
      <c r="I35" s="875"/>
      <c r="J35" s="876"/>
      <c r="K35" s="913" t="s">
        <v>945</v>
      </c>
      <c r="L35" s="898" t="s">
        <v>946</v>
      </c>
      <c r="M35" s="898"/>
      <c r="N35" s="898"/>
      <c r="O35" s="898"/>
      <c r="P35" s="898"/>
      <c r="Q35" s="898"/>
      <c r="R35" s="898"/>
      <c r="S35" s="898"/>
      <c r="T35" s="898"/>
      <c r="U35" s="898"/>
      <c r="V35" s="898"/>
      <c r="W35" s="898"/>
      <c r="X35" s="898"/>
      <c r="Y35" s="884" t="s">
        <v>947</v>
      </c>
      <c r="Z35" s="885"/>
      <c r="AA35" s="885"/>
      <c r="AB35" s="886"/>
      <c r="AC35" s="190">
        <f t="shared" ref="AC35:AJ35" si="3">SUM(AC11:AC34)</f>
        <v>0</v>
      </c>
      <c r="AD35" s="190">
        <f t="shared" si="3"/>
        <v>0</v>
      </c>
      <c r="AE35" s="190">
        <f>SUM(AE11:AE34)</f>
        <v>0</v>
      </c>
      <c r="AF35" s="190">
        <f t="shared" si="3"/>
        <v>0</v>
      </c>
      <c r="AG35" s="190">
        <f t="shared" si="3"/>
        <v>0</v>
      </c>
      <c r="AH35" s="190">
        <f t="shared" si="3"/>
        <v>0</v>
      </c>
      <c r="AI35" s="190">
        <f t="shared" si="3"/>
        <v>0</v>
      </c>
      <c r="AJ35" s="191">
        <f t="shared" si="3"/>
        <v>0</v>
      </c>
      <c r="AK35" s="898" t="s">
        <v>948</v>
      </c>
      <c r="AL35" s="898"/>
      <c r="AM35" s="915" t="s">
        <v>607</v>
      </c>
      <c r="AN35" s="915"/>
      <c r="AO35" s="915"/>
      <c r="AP35" s="2"/>
    </row>
    <row r="36" spans="2:86" ht="12" customHeight="1" x14ac:dyDescent="0.15">
      <c r="B36" s="872"/>
      <c r="C36" s="877"/>
      <c r="D36" s="875"/>
      <c r="E36" s="875"/>
      <c r="F36" s="875"/>
      <c r="G36" s="875"/>
      <c r="H36" s="875"/>
      <c r="I36" s="875"/>
      <c r="J36" s="876"/>
      <c r="K36" s="914"/>
      <c r="L36" s="892" t="s">
        <v>950</v>
      </c>
      <c r="M36" s="899"/>
      <c r="N36" s="893"/>
      <c r="O36" s="892" t="s">
        <v>951</v>
      </c>
      <c r="P36" s="899"/>
      <c r="Q36" s="899"/>
      <c r="R36" s="899"/>
      <c r="S36" s="899"/>
      <c r="T36" s="899"/>
      <c r="U36" s="899"/>
      <c r="V36" s="899"/>
      <c r="W36" s="899"/>
      <c r="X36" s="893"/>
      <c r="Y36" s="183" t="s">
        <v>527</v>
      </c>
      <c r="Z36" s="184" t="s">
        <v>526</v>
      </c>
      <c r="AA36" s="184" t="s">
        <v>943</v>
      </c>
      <c r="AB36" s="184" t="s">
        <v>944</v>
      </c>
      <c r="AC36" s="184" t="s">
        <v>527</v>
      </c>
      <c r="AD36" s="184" t="s">
        <v>526</v>
      </c>
      <c r="AE36" s="184" t="s">
        <v>943</v>
      </c>
      <c r="AF36" s="184" t="s">
        <v>944</v>
      </c>
      <c r="AG36" s="184" t="s">
        <v>527</v>
      </c>
      <c r="AH36" s="184" t="s">
        <v>526</v>
      </c>
      <c r="AI36" s="184" t="s">
        <v>943</v>
      </c>
      <c r="AJ36" s="192" t="s">
        <v>944</v>
      </c>
      <c r="AK36" s="898"/>
      <c r="AL36" s="898"/>
      <c r="AM36" s="915"/>
      <c r="AN36" s="915"/>
      <c r="AO36" s="915"/>
      <c r="AP36" s="2"/>
    </row>
    <row r="37" spans="2:86" ht="14.25" customHeight="1" x14ac:dyDescent="0.15">
      <c r="B37" s="872"/>
      <c r="C37" s="877"/>
      <c r="D37" s="875"/>
      <c r="E37" s="875"/>
      <c r="F37" s="875"/>
      <c r="G37" s="875"/>
      <c r="H37" s="875"/>
      <c r="I37" s="875"/>
      <c r="J37" s="876"/>
      <c r="K37" s="914"/>
      <c r="L37" s="894"/>
      <c r="M37" s="903"/>
      <c r="N37" s="895"/>
      <c r="O37" s="894"/>
      <c r="P37" s="903"/>
      <c r="Q37" s="903"/>
      <c r="R37" s="903"/>
      <c r="S37" s="903"/>
      <c r="T37" s="903"/>
      <c r="U37" s="903"/>
      <c r="V37" s="903"/>
      <c r="W37" s="903"/>
      <c r="X37" s="895"/>
      <c r="Y37" s="916">
        <f>COUNTIF(Y11:Y34,"〇")</f>
        <v>0</v>
      </c>
      <c r="Z37" s="916">
        <f>COUNTIF(Z11:Z34,"〇")</f>
        <v>0</v>
      </c>
      <c r="AA37" s="916">
        <f>COUNTIF(AA11:AA34,"〇")</f>
        <v>0</v>
      </c>
      <c r="AB37" s="916">
        <f>COUNTIF(AB11:AB34,"〇")</f>
        <v>0</v>
      </c>
      <c r="AC37" s="916">
        <f>COUNTA(AC11:AC34)</f>
        <v>0</v>
      </c>
      <c r="AD37" s="916">
        <f t="shared" ref="AD37:AI37" si="4">COUNTA(AD11:AD34)</f>
        <v>0</v>
      </c>
      <c r="AE37" s="916">
        <f t="shared" si="4"/>
        <v>0</v>
      </c>
      <c r="AF37" s="916">
        <f t="shared" si="4"/>
        <v>0</v>
      </c>
      <c r="AG37" s="916">
        <f t="shared" si="4"/>
        <v>0</v>
      </c>
      <c r="AH37" s="916">
        <f t="shared" si="4"/>
        <v>0</v>
      </c>
      <c r="AI37" s="916">
        <f t="shared" si="4"/>
        <v>0</v>
      </c>
      <c r="AJ37" s="916">
        <f>COUNTA(AJ11:AJ34)</f>
        <v>0</v>
      </c>
      <c r="AK37" s="898"/>
      <c r="AL37" s="898"/>
      <c r="AM37" s="915"/>
      <c r="AN37" s="915"/>
      <c r="AO37" s="915"/>
      <c r="AP37" s="2"/>
    </row>
    <row r="38" spans="2:86" ht="14.25" customHeight="1" x14ac:dyDescent="0.15">
      <c r="B38" s="872"/>
      <c r="C38" s="877"/>
      <c r="D38" s="875"/>
      <c r="E38" s="875"/>
      <c r="F38" s="875"/>
      <c r="G38" s="875"/>
      <c r="H38" s="875"/>
      <c r="I38" s="875"/>
      <c r="J38" s="876"/>
      <c r="K38" s="914"/>
      <c r="L38" s="896"/>
      <c r="M38" s="900"/>
      <c r="N38" s="897"/>
      <c r="O38" s="896"/>
      <c r="P38" s="900"/>
      <c r="Q38" s="900"/>
      <c r="R38" s="900"/>
      <c r="S38" s="900"/>
      <c r="T38" s="900"/>
      <c r="U38" s="900"/>
      <c r="V38" s="900"/>
      <c r="W38" s="900"/>
      <c r="X38" s="897"/>
      <c r="Y38" s="916"/>
      <c r="Z38" s="916"/>
      <c r="AA38" s="916"/>
      <c r="AB38" s="916"/>
      <c r="AC38" s="916"/>
      <c r="AD38" s="916"/>
      <c r="AE38" s="916"/>
      <c r="AF38" s="916"/>
      <c r="AG38" s="916"/>
      <c r="AH38" s="916"/>
      <c r="AI38" s="916"/>
      <c r="AJ38" s="916"/>
      <c r="AK38" s="898"/>
      <c r="AL38" s="898"/>
      <c r="AM38" s="915"/>
      <c r="AN38" s="915"/>
      <c r="AO38" s="915"/>
      <c r="AP38" s="2"/>
    </row>
    <row r="39" spans="2:86" ht="12" customHeight="1" x14ac:dyDescent="0.15">
      <c r="B39" s="872"/>
      <c r="C39" s="877"/>
      <c r="D39" s="875"/>
      <c r="E39" s="875"/>
      <c r="F39" s="875"/>
      <c r="G39" s="875"/>
      <c r="H39" s="875"/>
      <c r="I39" s="875"/>
      <c r="J39" s="875"/>
      <c r="K39" s="924" t="s">
        <v>952</v>
      </c>
      <c r="L39" s="926"/>
      <c r="M39" s="926"/>
      <c r="N39" s="926"/>
      <c r="O39" s="926"/>
      <c r="P39" s="926"/>
      <c r="Q39" s="926"/>
      <c r="R39" s="926"/>
      <c r="S39" s="926"/>
      <c r="T39" s="926"/>
      <c r="U39" s="926"/>
      <c r="V39" s="926"/>
      <c r="W39" s="926"/>
      <c r="X39" s="926"/>
      <c r="Y39" s="926"/>
      <c r="Z39" s="926"/>
      <c r="AA39" s="926"/>
      <c r="AB39" s="926"/>
      <c r="AC39" s="926"/>
      <c r="AD39" s="926"/>
      <c r="AE39" s="926"/>
      <c r="AF39" s="926"/>
      <c r="AG39" s="926"/>
      <c r="AH39" s="926"/>
      <c r="AI39" s="926"/>
      <c r="AJ39" s="926"/>
      <c r="AK39" s="927"/>
      <c r="AL39" s="927"/>
      <c r="AM39" s="927"/>
      <c r="AN39" s="927"/>
      <c r="AO39" s="928"/>
      <c r="AP39" s="2"/>
    </row>
    <row r="40" spans="2:86" ht="12" customHeight="1" x14ac:dyDescent="0.15">
      <c r="B40" s="872"/>
      <c r="C40" s="877"/>
      <c r="D40" s="875"/>
      <c r="E40" s="875"/>
      <c r="F40" s="875"/>
      <c r="G40" s="875"/>
      <c r="H40" s="875"/>
      <c r="I40" s="875"/>
      <c r="J40" s="875"/>
      <c r="K40" s="925"/>
      <c r="L40" s="927"/>
      <c r="M40" s="927"/>
      <c r="N40" s="927"/>
      <c r="O40" s="927"/>
      <c r="P40" s="927"/>
      <c r="Q40" s="927"/>
      <c r="R40" s="927"/>
      <c r="S40" s="927"/>
      <c r="T40" s="927"/>
      <c r="U40" s="927"/>
      <c r="V40" s="927"/>
      <c r="W40" s="927"/>
      <c r="X40" s="927"/>
      <c r="Y40" s="927"/>
      <c r="Z40" s="927"/>
      <c r="AA40" s="927"/>
      <c r="AB40" s="927"/>
      <c r="AC40" s="927"/>
      <c r="AD40" s="927"/>
      <c r="AE40" s="927"/>
      <c r="AF40" s="927"/>
      <c r="AG40" s="927"/>
      <c r="AH40" s="927"/>
      <c r="AI40" s="927"/>
      <c r="AJ40" s="927"/>
      <c r="AK40" s="927"/>
      <c r="AL40" s="927"/>
      <c r="AM40" s="927"/>
      <c r="AN40" s="927"/>
      <c r="AO40" s="928"/>
      <c r="AP40" s="2"/>
    </row>
    <row r="41" spans="2:86" ht="12" customHeight="1" x14ac:dyDescent="0.15">
      <c r="B41" s="872"/>
      <c r="C41" s="877"/>
      <c r="D41" s="875"/>
      <c r="E41" s="875"/>
      <c r="F41" s="875"/>
      <c r="G41" s="875"/>
      <c r="H41" s="875"/>
      <c r="I41" s="875"/>
      <c r="J41" s="875"/>
      <c r="K41" s="925"/>
      <c r="L41" s="927"/>
      <c r="M41" s="927"/>
      <c r="N41" s="927"/>
      <c r="O41" s="927"/>
      <c r="P41" s="927"/>
      <c r="Q41" s="927"/>
      <c r="R41" s="927"/>
      <c r="S41" s="927"/>
      <c r="T41" s="927"/>
      <c r="U41" s="927"/>
      <c r="V41" s="927"/>
      <c r="W41" s="927"/>
      <c r="X41" s="927"/>
      <c r="Y41" s="927"/>
      <c r="Z41" s="927"/>
      <c r="AA41" s="927"/>
      <c r="AB41" s="927"/>
      <c r="AC41" s="927"/>
      <c r="AD41" s="927"/>
      <c r="AE41" s="927"/>
      <c r="AF41" s="927"/>
      <c r="AG41" s="927"/>
      <c r="AH41" s="927"/>
      <c r="AI41" s="927"/>
      <c r="AJ41" s="927"/>
      <c r="AK41" s="927"/>
      <c r="AL41" s="927"/>
      <c r="AM41" s="927"/>
      <c r="AN41" s="927"/>
      <c r="AO41" s="928"/>
      <c r="AP41" s="2"/>
    </row>
    <row r="42" spans="2:86" ht="12" customHeight="1" x14ac:dyDescent="0.15">
      <c r="B42" s="872"/>
      <c r="C42" s="877"/>
      <c r="D42" s="875"/>
      <c r="E42" s="875"/>
      <c r="F42" s="875"/>
      <c r="G42" s="875"/>
      <c r="H42" s="875"/>
      <c r="I42" s="875"/>
      <c r="J42" s="875"/>
      <c r="K42" s="925"/>
      <c r="L42" s="929"/>
      <c r="M42" s="929"/>
      <c r="N42" s="929"/>
      <c r="O42" s="929"/>
      <c r="P42" s="929"/>
      <c r="Q42" s="929"/>
      <c r="R42" s="929"/>
      <c r="S42" s="929"/>
      <c r="T42" s="929"/>
      <c r="U42" s="929"/>
      <c r="V42" s="929"/>
      <c r="W42" s="929"/>
      <c r="X42" s="929"/>
      <c r="Y42" s="929"/>
      <c r="Z42" s="929"/>
      <c r="AA42" s="929"/>
      <c r="AB42" s="929"/>
      <c r="AC42" s="929"/>
      <c r="AD42" s="929"/>
      <c r="AE42" s="929"/>
      <c r="AF42" s="929"/>
      <c r="AG42" s="929"/>
      <c r="AH42" s="929"/>
      <c r="AI42" s="929"/>
      <c r="AJ42" s="929"/>
      <c r="AK42" s="929"/>
      <c r="AL42" s="929"/>
      <c r="AM42" s="929"/>
      <c r="AN42" s="929"/>
      <c r="AO42" s="930"/>
      <c r="AP42" s="172"/>
      <c r="CD42" s="2"/>
      <c r="CE42" s="2"/>
      <c r="CF42" s="2"/>
      <c r="CG42" s="2"/>
      <c r="CH42" s="2"/>
    </row>
    <row r="43" spans="2:86" ht="12" customHeight="1" x14ac:dyDescent="0.15">
      <c r="B43" s="872"/>
      <c r="C43" s="877"/>
      <c r="D43" s="875"/>
      <c r="E43" s="875"/>
      <c r="F43" s="875"/>
      <c r="G43" s="875"/>
      <c r="H43" s="875"/>
      <c r="I43" s="875"/>
      <c r="J43" s="876"/>
      <c r="K43" s="917" t="s">
        <v>953</v>
      </c>
      <c r="L43" s="917"/>
      <c r="M43" s="917"/>
      <c r="N43" s="917"/>
      <c r="O43" s="917"/>
      <c r="P43" s="917"/>
      <c r="Q43" s="917"/>
      <c r="R43" s="917"/>
      <c r="S43" s="917"/>
      <c r="T43" s="917"/>
      <c r="U43" s="917"/>
      <c r="V43" s="917"/>
      <c r="W43" s="917"/>
      <c r="X43" s="917"/>
      <c r="Y43" s="917"/>
      <c r="Z43" s="917"/>
      <c r="AA43" s="917"/>
      <c r="AB43" s="917"/>
      <c r="AC43" s="917"/>
      <c r="AD43" s="917"/>
      <c r="AE43" s="917"/>
      <c r="AF43" s="917"/>
      <c r="AG43" s="917"/>
      <c r="AH43" s="917"/>
      <c r="AI43" s="917"/>
      <c r="AJ43" s="917"/>
      <c r="AK43" s="917"/>
      <c r="AL43" s="917"/>
      <c r="AM43" s="917"/>
      <c r="AN43" s="917"/>
      <c r="AO43" s="917"/>
      <c r="AP43" s="172"/>
      <c r="CD43" s="2"/>
      <c r="CE43" s="2"/>
      <c r="CF43" s="2"/>
      <c r="CG43" s="2"/>
      <c r="CH43" s="2"/>
    </row>
    <row r="44" spans="2:86" ht="12" customHeight="1" x14ac:dyDescent="0.15">
      <c r="B44" s="872"/>
      <c r="C44" s="877"/>
      <c r="D44" s="875"/>
      <c r="E44" s="875"/>
      <c r="F44" s="875"/>
      <c r="G44" s="875"/>
      <c r="H44" s="875"/>
      <c r="I44" s="875"/>
      <c r="J44" s="876"/>
      <c r="K44" s="918" t="s">
        <v>954</v>
      </c>
      <c r="L44" s="919"/>
      <c r="M44" s="919"/>
      <c r="N44" s="919"/>
      <c r="O44" s="919"/>
      <c r="P44" s="919"/>
      <c r="Q44" s="919"/>
      <c r="R44" s="919"/>
      <c r="S44" s="919"/>
      <c r="T44" s="919"/>
      <c r="U44" s="919"/>
      <c r="V44" s="919"/>
      <c r="W44" s="919"/>
      <c r="X44" s="919"/>
      <c r="Y44" s="919"/>
      <c r="Z44" s="919"/>
      <c r="AA44" s="919"/>
      <c r="AB44" s="919"/>
      <c r="AC44" s="919"/>
      <c r="AD44" s="919"/>
      <c r="AE44" s="919"/>
      <c r="AF44" s="919"/>
      <c r="AG44" s="919"/>
      <c r="AH44" s="919"/>
      <c r="AI44" s="919"/>
      <c r="AJ44" s="919"/>
      <c r="AK44" s="919"/>
      <c r="AL44" s="919"/>
      <c r="AM44" s="919"/>
      <c r="AN44" s="919"/>
      <c r="AO44" s="920"/>
      <c r="AP44" s="172"/>
      <c r="CD44" s="2"/>
      <c r="CE44" s="2"/>
      <c r="CF44" s="2"/>
      <c r="CG44" s="2"/>
      <c r="CH44" s="2"/>
    </row>
    <row r="45" spans="2:86" ht="12" customHeight="1" x14ac:dyDescent="0.15">
      <c r="B45" s="480"/>
      <c r="C45" s="878"/>
      <c r="D45" s="879"/>
      <c r="E45" s="879"/>
      <c r="F45" s="879"/>
      <c r="G45" s="879"/>
      <c r="H45" s="879"/>
      <c r="I45" s="879"/>
      <c r="J45" s="880"/>
      <c r="K45" s="921" t="s">
        <v>955</v>
      </c>
      <c r="L45" s="922"/>
      <c r="M45" s="922"/>
      <c r="N45" s="922"/>
      <c r="O45" s="922"/>
      <c r="P45" s="922"/>
      <c r="Q45" s="922"/>
      <c r="R45" s="922"/>
      <c r="S45" s="922"/>
      <c r="T45" s="922"/>
      <c r="U45" s="922"/>
      <c r="V45" s="922"/>
      <c r="W45" s="922"/>
      <c r="X45" s="922"/>
      <c r="Y45" s="922"/>
      <c r="Z45" s="922"/>
      <c r="AA45" s="922"/>
      <c r="AB45" s="922"/>
      <c r="AC45" s="922"/>
      <c r="AD45" s="922"/>
      <c r="AE45" s="922"/>
      <c r="AF45" s="922"/>
      <c r="AG45" s="922"/>
      <c r="AH45" s="922"/>
      <c r="AI45" s="922"/>
      <c r="AJ45" s="922"/>
      <c r="AK45" s="922"/>
      <c r="AL45" s="922"/>
      <c r="AM45" s="922"/>
      <c r="AN45" s="922"/>
      <c r="AO45" s="923"/>
      <c r="AP45" s="172"/>
      <c r="CD45" s="2"/>
      <c r="CE45" s="2"/>
      <c r="CF45" s="2"/>
      <c r="CG45" s="2"/>
      <c r="CH45" s="2"/>
    </row>
    <row r="46" spans="2:86" ht="12" customHeight="1" x14ac:dyDescent="0.2">
      <c r="B46" s="159" t="s">
        <v>956</v>
      </c>
      <c r="C46" s="181"/>
      <c r="D46" s="181"/>
      <c r="E46" s="181"/>
      <c r="F46" s="181"/>
      <c r="G46" s="181"/>
      <c r="H46" s="181"/>
      <c r="I46" s="181"/>
      <c r="J46" s="181"/>
      <c r="K46" s="193"/>
      <c r="L46" s="193"/>
      <c r="M46" s="193"/>
      <c r="N46" s="193"/>
      <c r="O46" s="193"/>
      <c r="P46" s="193"/>
      <c r="Q46" s="193"/>
      <c r="R46" s="193"/>
      <c r="S46" s="193"/>
      <c r="T46" s="193"/>
      <c r="U46" s="193"/>
      <c r="V46" s="193"/>
      <c r="W46" s="193"/>
      <c r="X46" s="193"/>
      <c r="Y46" s="193"/>
      <c r="Z46" s="193"/>
      <c r="AA46" s="193"/>
      <c r="AB46" s="193"/>
      <c r="AC46" s="193"/>
      <c r="AD46" s="193"/>
      <c r="AE46" s="193"/>
      <c r="AF46" s="193"/>
      <c r="AG46" s="193"/>
      <c r="AH46" s="193"/>
      <c r="AI46" s="193"/>
      <c r="AJ46" s="193"/>
      <c r="AK46" s="193"/>
      <c r="AL46" s="193"/>
      <c r="AM46" s="193"/>
      <c r="AN46" s="193"/>
      <c r="AO46" s="193"/>
      <c r="AP46" s="172"/>
      <c r="CD46" s="2"/>
      <c r="CE46" s="2"/>
      <c r="CF46" s="2"/>
      <c r="CG46" s="2"/>
      <c r="CH46" s="2"/>
    </row>
    <row r="47" spans="2:86" s="159" customFormat="1" ht="12" customHeight="1" x14ac:dyDescent="0.15">
      <c r="B47" s="2" t="s">
        <v>957</v>
      </c>
      <c r="AP47" s="172"/>
      <c r="AQ47" s="172"/>
      <c r="AR47" s="172"/>
      <c r="AS47" s="172"/>
      <c r="AT47" s="172"/>
      <c r="AU47" s="172"/>
      <c r="AV47" s="172"/>
      <c r="AW47" s="172"/>
      <c r="AX47" s="172"/>
      <c r="AY47" s="172"/>
      <c r="AZ47" s="172"/>
      <c r="BA47" s="172"/>
      <c r="BB47" s="172"/>
      <c r="BC47" s="172"/>
      <c r="BD47" s="172"/>
      <c r="BE47" s="172"/>
      <c r="BF47" s="172"/>
      <c r="BG47" s="172"/>
      <c r="BH47" s="172"/>
      <c r="BI47" s="172"/>
      <c r="BJ47" s="172"/>
      <c r="BK47" s="172"/>
      <c r="BL47" s="172"/>
      <c r="BM47" s="172"/>
      <c r="BN47" s="172"/>
      <c r="BO47" s="172"/>
      <c r="BP47" s="172"/>
      <c r="BQ47" s="172"/>
      <c r="BR47" s="172"/>
      <c r="BS47" s="172"/>
      <c r="BT47" s="172"/>
      <c r="BU47" s="172"/>
      <c r="BV47" s="172"/>
      <c r="BW47" s="172"/>
      <c r="BX47" s="172"/>
      <c r="BY47" s="172"/>
      <c r="BZ47" s="172"/>
      <c r="CA47" s="172"/>
      <c r="CB47" s="172"/>
      <c r="CC47" s="172"/>
    </row>
    <row r="48" spans="2:86" ht="12" customHeight="1" x14ac:dyDescent="0.15">
      <c r="B48" s="2" t="s">
        <v>958</v>
      </c>
      <c r="AP48" s="172"/>
      <c r="CD48" s="2"/>
      <c r="CE48" s="2"/>
      <c r="CF48" s="2"/>
      <c r="CG48" s="2"/>
      <c r="CH48" s="2"/>
    </row>
    <row r="49" spans="2:86" ht="12" customHeight="1" x14ac:dyDescent="0.15">
      <c r="B49" s="2" t="s">
        <v>959</v>
      </c>
      <c r="AP49" s="172"/>
      <c r="CD49" s="2"/>
      <c r="CE49" s="2"/>
      <c r="CF49" s="2"/>
      <c r="CG49" s="2"/>
      <c r="CH49" s="2"/>
    </row>
    <row r="50" spans="2:86" ht="12" customHeight="1" x14ac:dyDescent="0.15">
      <c r="B50" s="2" t="s">
        <v>960</v>
      </c>
    </row>
    <row r="51" spans="2:86" ht="12" customHeight="1" x14ac:dyDescent="0.15">
      <c r="B51" s="2" t="s">
        <v>961</v>
      </c>
    </row>
    <row r="52" spans="2:86" ht="12" customHeight="1" x14ac:dyDescent="0.15">
      <c r="B52" s="2" t="s">
        <v>962</v>
      </c>
    </row>
    <row r="53" spans="2:86" x14ac:dyDescent="0.15">
      <c r="B53" s="2" t="s">
        <v>963</v>
      </c>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9"/>
  <conditionalFormatting sqref="Y11:AB34 AG11:AJ34">
    <cfRule type="expression" dxfId="131" priority="3">
      <formula>$AQ11=2</formula>
    </cfRule>
  </conditionalFormatting>
  <conditionalFormatting sqref="Y11:AF34">
    <cfRule type="expression" dxfId="130" priority="2">
      <formula>$AQ11=3</formula>
    </cfRule>
  </conditionalFormatting>
  <conditionalFormatting sqref="AC11:AJ34">
    <cfRule type="expression" dxfId="129" priority="1">
      <formula>$AQ11=1</formula>
    </cfRule>
  </conditionalFormatting>
  <dataValidations count="2">
    <dataValidation type="list" allowBlank="1" showInputMessage="1" showErrorMessage="1" sqref="N11:O34" xr:uid="{AA833A52-ABB0-4B84-83BA-E130F7E898A5}">
      <formula1>INDIRECT(L11)</formula1>
    </dataValidation>
    <dataValidation type="list" allowBlank="1" showInputMessage="1" showErrorMessage="1" sqref="Y11:AB34" xr:uid="{4940D570-A36C-44CB-9C63-C5B714DA77F5}">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1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770D20-A022-4151-A141-6CFC6B98F3BD}">
  <sheetPr codeName="Sheet185"/>
  <dimension ref="B1:CH53"/>
  <sheetViews>
    <sheetView showGridLines="0" showZeros="0" view="pageBreakPreview" zoomScale="85" zoomScaleNormal="85" zoomScaleSheetLayoutView="85"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1" customWidth="1"/>
    <col min="43" max="86" width="4.125" style="172" customWidth="1"/>
    <col min="87" max="99" width="8" style="2" customWidth="1"/>
    <col min="100" max="110" width="9" style="2"/>
    <col min="111" max="111" width="14" style="2" bestFit="1" customWidth="1"/>
    <col min="112" max="16384" width="9" style="2"/>
  </cols>
  <sheetData>
    <row r="1" spans="2:86" ht="12" customHeight="1" x14ac:dyDescent="0.15">
      <c r="AU1" s="860" t="s">
        <v>909</v>
      </c>
      <c r="AV1" s="861" t="s">
        <v>910</v>
      </c>
      <c r="AW1" s="861"/>
      <c r="AX1" s="861"/>
      <c r="AY1" s="855" t="s">
        <v>911</v>
      </c>
      <c r="AZ1" s="855"/>
      <c r="BA1" s="855"/>
      <c r="BB1" s="855"/>
      <c r="BC1" s="855"/>
      <c r="BD1" s="855"/>
      <c r="BE1" s="855"/>
      <c r="BF1" s="855"/>
      <c r="BG1" s="855"/>
      <c r="BH1" s="855"/>
      <c r="BI1" s="855"/>
      <c r="BJ1" s="855"/>
      <c r="BK1" s="855" t="s">
        <v>912</v>
      </c>
      <c r="BL1" s="855"/>
      <c r="BM1" s="855"/>
      <c r="BN1" s="855"/>
      <c r="BO1" s="855"/>
      <c r="BP1" s="855"/>
      <c r="BQ1" s="855"/>
      <c r="BR1" s="855"/>
      <c r="BS1" s="855"/>
      <c r="BT1" s="855"/>
      <c r="BU1" s="855"/>
      <c r="BV1" s="855"/>
      <c r="BW1" s="857"/>
      <c r="BX1" s="857"/>
      <c r="BY1" s="857"/>
      <c r="BZ1" s="857"/>
      <c r="CA1" s="857"/>
      <c r="CB1" s="857"/>
      <c r="CC1" s="857"/>
      <c r="CD1" s="857"/>
      <c r="CE1" s="857"/>
      <c r="CF1" s="857"/>
      <c r="CG1" s="857"/>
      <c r="CH1" s="857"/>
    </row>
    <row r="2" spans="2:86" ht="8.25" customHeight="1" x14ac:dyDescent="0.15">
      <c r="AU2" s="860"/>
      <c r="AV2" s="861" t="s">
        <v>913</v>
      </c>
      <c r="AW2" s="862" t="s">
        <v>914</v>
      </c>
      <c r="AX2" s="862" t="s">
        <v>915</v>
      </c>
      <c r="AY2" s="855" t="s">
        <v>916</v>
      </c>
      <c r="AZ2" s="855"/>
      <c r="BA2" s="855"/>
      <c r="BB2" s="855"/>
      <c r="BC2" s="855"/>
      <c r="BD2" s="855"/>
      <c r="BE2" s="855"/>
      <c r="BF2" s="855"/>
      <c r="BG2" s="855"/>
      <c r="BH2" s="855"/>
      <c r="BI2" s="855"/>
      <c r="BJ2" s="855"/>
      <c r="BK2" s="855" t="s">
        <v>917</v>
      </c>
      <c r="BL2" s="855"/>
      <c r="BM2" s="855"/>
      <c r="BN2" s="855"/>
      <c r="BO2" s="855" t="s">
        <v>918</v>
      </c>
      <c r="BP2" s="855"/>
      <c r="BQ2" s="855"/>
      <c r="BR2" s="855"/>
      <c r="BS2" s="855"/>
      <c r="BT2" s="855"/>
      <c r="BU2" s="855"/>
      <c r="BV2" s="855"/>
      <c r="BW2" s="856"/>
      <c r="BX2" s="856"/>
      <c r="BY2" s="856"/>
      <c r="BZ2" s="856"/>
      <c r="CA2" s="857"/>
      <c r="CB2" s="857"/>
      <c r="CC2" s="857"/>
      <c r="CD2" s="857"/>
      <c r="CE2" s="857"/>
      <c r="CF2" s="857"/>
      <c r="CG2" s="857"/>
      <c r="CH2" s="857"/>
    </row>
    <row r="3" spans="2:86" ht="24.95" customHeight="1" x14ac:dyDescent="0.15">
      <c r="B3" s="568" t="s">
        <v>919</v>
      </c>
      <c r="C3" s="858"/>
      <c r="D3" s="858"/>
      <c r="E3" s="859"/>
      <c r="F3" s="859"/>
      <c r="G3" s="859"/>
      <c r="H3" s="859"/>
      <c r="I3" s="859"/>
      <c r="J3" s="859"/>
      <c r="K3" s="858"/>
      <c r="L3" s="858"/>
      <c r="M3" s="858"/>
      <c r="N3" s="858"/>
      <c r="O3" s="858"/>
      <c r="P3" s="858"/>
      <c r="Q3" s="858"/>
      <c r="R3" s="858"/>
      <c r="S3" s="858"/>
      <c r="T3" s="858"/>
      <c r="U3" s="858"/>
      <c r="V3" s="858"/>
      <c r="W3" s="858"/>
      <c r="X3" s="858"/>
      <c r="Y3" s="858"/>
      <c r="Z3" s="858"/>
      <c r="AA3" s="858"/>
      <c r="AB3" s="858"/>
      <c r="AC3" s="858"/>
      <c r="AD3" s="858"/>
      <c r="AE3" s="858"/>
      <c r="AF3" s="858"/>
      <c r="AG3" s="858"/>
      <c r="AH3" s="858"/>
      <c r="AI3" s="858"/>
      <c r="AJ3" s="858"/>
      <c r="AK3" s="858"/>
      <c r="AL3" s="858"/>
      <c r="AM3" s="858"/>
      <c r="AN3" s="858"/>
      <c r="AO3" s="858"/>
      <c r="AU3" s="860"/>
      <c r="AV3" s="861"/>
      <c r="AW3" s="862"/>
      <c r="AX3" s="862"/>
      <c r="AY3" s="855" t="s">
        <v>920</v>
      </c>
      <c r="AZ3" s="855"/>
      <c r="BA3" s="855"/>
      <c r="BB3" s="855"/>
      <c r="BC3" s="855" t="s">
        <v>921</v>
      </c>
      <c r="BD3" s="855"/>
      <c r="BE3" s="855"/>
      <c r="BF3" s="855"/>
      <c r="BG3" s="855" t="s">
        <v>922</v>
      </c>
      <c r="BH3" s="855"/>
      <c r="BI3" s="855"/>
      <c r="BJ3" s="855"/>
      <c r="BK3" s="855" t="s">
        <v>923</v>
      </c>
      <c r="BL3" s="855"/>
      <c r="BM3" s="855"/>
      <c r="BN3" s="855"/>
      <c r="BO3" s="855" t="s">
        <v>921</v>
      </c>
      <c r="BP3" s="855"/>
      <c r="BQ3" s="855"/>
      <c r="BR3" s="855"/>
      <c r="BS3" s="855" t="s">
        <v>922</v>
      </c>
      <c r="BT3" s="855"/>
      <c r="BU3" s="855"/>
      <c r="BV3" s="855"/>
      <c r="BW3" s="857"/>
      <c r="BX3" s="857"/>
      <c r="BY3" s="857"/>
      <c r="BZ3" s="857"/>
      <c r="CA3" s="857"/>
      <c r="CB3" s="857"/>
      <c r="CC3" s="857"/>
      <c r="CD3" s="857"/>
      <c r="CE3" s="857"/>
      <c r="CF3" s="857"/>
      <c r="CG3" s="857"/>
      <c r="CH3" s="857"/>
    </row>
    <row r="4" spans="2:86" ht="18" customHeight="1" x14ac:dyDescent="0.15">
      <c r="B4" s="401" t="s">
        <v>8</v>
      </c>
      <c r="C4" s="401"/>
      <c r="D4" s="401"/>
      <c r="E4" s="624" t="s">
        <v>542</v>
      </c>
      <c r="F4" s="625"/>
      <c r="G4" s="625"/>
      <c r="H4" s="625"/>
      <c r="I4" s="625"/>
      <c r="J4" s="626"/>
      <c r="K4" s="496" t="s">
        <v>9</v>
      </c>
      <c r="L4" s="496"/>
      <c r="M4" s="496"/>
      <c r="N4" s="648" t="s">
        <v>543</v>
      </c>
      <c r="O4" s="648"/>
      <c r="P4" s="648"/>
      <c r="Q4" s="648"/>
      <c r="R4" s="648"/>
      <c r="S4" s="648"/>
      <c r="T4" s="498" t="s">
        <v>924</v>
      </c>
      <c r="U4" s="499"/>
      <c r="V4" s="499"/>
      <c r="W4" s="499"/>
      <c r="X4" s="500"/>
      <c r="Y4" s="870" t="s">
        <v>545</v>
      </c>
      <c r="Z4" s="870"/>
      <c r="AA4" s="870"/>
      <c r="AB4" s="870"/>
      <c r="AC4" s="870"/>
      <c r="AD4" s="870"/>
      <c r="AE4" s="870"/>
      <c r="AF4" s="870"/>
      <c r="AG4" s="498" t="s">
        <v>546</v>
      </c>
      <c r="AH4" s="499"/>
      <c r="AI4" s="499"/>
      <c r="AJ4" s="500"/>
      <c r="AK4" s="863">
        <v>45621</v>
      </c>
      <c r="AL4" s="864"/>
      <c r="AM4" s="864"/>
      <c r="AN4" s="864"/>
      <c r="AO4" s="865"/>
      <c r="AU4" s="860"/>
      <c r="AV4" s="861"/>
      <c r="AW4" s="862"/>
      <c r="AX4" s="862"/>
      <c r="AY4" s="173" t="s">
        <v>925</v>
      </c>
      <c r="AZ4" s="173" t="s">
        <v>926</v>
      </c>
      <c r="BA4" s="173" t="s">
        <v>927</v>
      </c>
      <c r="BB4" s="173" t="s">
        <v>928</v>
      </c>
      <c r="BC4" s="173" t="s">
        <v>925</v>
      </c>
      <c r="BD4" s="173" t="s">
        <v>926</v>
      </c>
      <c r="BE4" s="173" t="s">
        <v>927</v>
      </c>
      <c r="BF4" s="173" t="s">
        <v>928</v>
      </c>
      <c r="BG4" s="173" t="s">
        <v>925</v>
      </c>
      <c r="BH4" s="173" t="s">
        <v>926</v>
      </c>
      <c r="BI4" s="173" t="s">
        <v>927</v>
      </c>
      <c r="BJ4" s="173" t="s">
        <v>928</v>
      </c>
      <c r="BK4" s="173" t="s">
        <v>925</v>
      </c>
      <c r="BL4" s="173" t="s">
        <v>926</v>
      </c>
      <c r="BM4" s="173" t="s">
        <v>927</v>
      </c>
      <c r="BN4" s="173" t="s">
        <v>928</v>
      </c>
      <c r="BO4" s="173" t="s">
        <v>925</v>
      </c>
      <c r="BP4" s="173" t="s">
        <v>926</v>
      </c>
      <c r="BQ4" s="173" t="s">
        <v>927</v>
      </c>
      <c r="BR4" s="173" t="s">
        <v>928</v>
      </c>
      <c r="BS4" s="173" t="s">
        <v>925</v>
      </c>
      <c r="BT4" s="173" t="s">
        <v>926</v>
      </c>
      <c r="BU4" s="173" t="s">
        <v>927</v>
      </c>
      <c r="BV4" s="173" t="s">
        <v>928</v>
      </c>
      <c r="BW4" s="5"/>
      <c r="BX4" s="5"/>
      <c r="BY4" s="5"/>
      <c r="BZ4" s="5"/>
      <c r="CA4" s="5"/>
      <c r="CB4" s="5"/>
      <c r="CC4" s="5"/>
      <c r="CD4" s="5"/>
      <c r="CE4" s="5"/>
      <c r="CF4" s="5"/>
      <c r="CG4" s="5"/>
      <c r="CH4" s="5"/>
    </row>
    <row r="5" spans="2:86" ht="18" customHeight="1" x14ac:dyDescent="0.15">
      <c r="B5" s="409" t="s">
        <v>0</v>
      </c>
      <c r="C5" s="409"/>
      <c r="D5" s="409"/>
      <c r="E5" s="634" t="s">
        <v>547</v>
      </c>
      <c r="F5" s="635"/>
      <c r="G5" s="635"/>
      <c r="H5" s="635"/>
      <c r="I5" s="635"/>
      <c r="J5" s="636"/>
      <c r="K5" s="528" t="s">
        <v>1</v>
      </c>
      <c r="L5" s="528"/>
      <c r="M5" s="528"/>
      <c r="N5" s="648" t="s">
        <v>548</v>
      </c>
      <c r="O5" s="648"/>
      <c r="P5" s="648"/>
      <c r="Q5" s="648"/>
      <c r="R5" s="648"/>
      <c r="S5" s="648"/>
      <c r="T5" s="501"/>
      <c r="U5" s="502"/>
      <c r="V5" s="502"/>
      <c r="W5" s="502"/>
      <c r="X5" s="503"/>
      <c r="Y5" s="869" t="s">
        <v>549</v>
      </c>
      <c r="Z5" s="869"/>
      <c r="AA5" s="869"/>
      <c r="AB5" s="869"/>
      <c r="AC5" s="869"/>
      <c r="AD5" s="869"/>
      <c r="AE5" s="869"/>
      <c r="AF5" s="869"/>
      <c r="AG5" s="632"/>
      <c r="AH5" s="650"/>
      <c r="AI5" s="650"/>
      <c r="AJ5" s="633"/>
      <c r="AK5" s="866"/>
      <c r="AL5" s="867"/>
      <c r="AM5" s="867"/>
      <c r="AN5" s="867"/>
      <c r="AO5" s="868"/>
      <c r="AU5" s="860"/>
      <c r="AV5" s="174" t="str">
        <f>N7</f>
        <v>S086</v>
      </c>
      <c r="AW5" s="175">
        <f>R7</f>
        <v>10.5</v>
      </c>
      <c r="AX5" s="176" t="str">
        <f>AM35</f>
        <v>Ⅰ</v>
      </c>
      <c r="AY5" s="176">
        <f>Y37</f>
        <v>0</v>
      </c>
      <c r="AZ5" s="176">
        <f t="shared" ref="AZ5:BJ5" si="0">Z37</f>
        <v>0</v>
      </c>
      <c r="BA5" s="176">
        <f t="shared" si="0"/>
        <v>0</v>
      </c>
      <c r="BB5" s="176">
        <f>AB37</f>
        <v>0</v>
      </c>
      <c r="BC5" s="176">
        <f t="shared" si="0"/>
        <v>0</v>
      </c>
      <c r="BD5" s="176">
        <f>AD37</f>
        <v>0</v>
      </c>
      <c r="BE5" s="176">
        <f>AE37</f>
        <v>0</v>
      </c>
      <c r="BF5" s="176">
        <f t="shared" si="0"/>
        <v>0</v>
      </c>
      <c r="BG5" s="176">
        <f t="shared" si="0"/>
        <v>0</v>
      </c>
      <c r="BH5" s="176">
        <f t="shared" si="0"/>
        <v>0</v>
      </c>
      <c r="BI5" s="176">
        <f>AI37</f>
        <v>0</v>
      </c>
      <c r="BJ5" s="176">
        <f t="shared" si="0"/>
        <v>0</v>
      </c>
      <c r="BK5" s="176" t="str">
        <f>IF(Y37&gt;0,R7,"")</f>
        <v/>
      </c>
      <c r="BL5" s="177" t="str">
        <f>IF(Y37&gt;0,"",IF(Z37&gt;0,R7,""))</f>
        <v/>
      </c>
      <c r="BM5" s="177" t="str">
        <f>IF(Y37+Z37&gt;0,"",IF(AA37&gt;0,R7,""))</f>
        <v/>
      </c>
      <c r="BN5" s="177" t="str">
        <f>IF(Y37+Z37+AA37&gt;0,"",IF(AB37&gt;0,R7,""))</f>
        <v/>
      </c>
      <c r="BO5" s="176">
        <f>AC35</f>
        <v>0</v>
      </c>
      <c r="BP5" s="176">
        <f t="shared" ref="BP5:BQ5" si="1">AD35</f>
        <v>0</v>
      </c>
      <c r="BQ5" s="176">
        <f t="shared" si="1"/>
        <v>0</v>
      </c>
      <c r="BR5" s="176">
        <f>AF35</f>
        <v>0</v>
      </c>
      <c r="BS5" s="176">
        <f>AG35</f>
        <v>0</v>
      </c>
      <c r="BT5" s="176">
        <f>AH35</f>
        <v>0</v>
      </c>
      <c r="BU5" s="176">
        <f>AI35</f>
        <v>0</v>
      </c>
      <c r="BV5" s="176">
        <f>AJ35</f>
        <v>0</v>
      </c>
      <c r="BW5" s="178"/>
      <c r="BX5" s="179"/>
      <c r="BY5" s="179"/>
      <c r="BZ5" s="179"/>
      <c r="CA5" s="180"/>
      <c r="CB5" s="180"/>
      <c r="CC5" s="180"/>
      <c r="CD5" s="180"/>
      <c r="CE5" s="180"/>
      <c r="CF5" s="180"/>
      <c r="CG5" s="180"/>
      <c r="CH5" s="180"/>
    </row>
    <row r="6" spans="2:86" ht="12" customHeight="1" x14ac:dyDescent="0.15">
      <c r="B6" s="871" t="s">
        <v>929</v>
      </c>
      <c r="C6" s="873"/>
      <c r="D6" s="874"/>
      <c r="E6" s="875"/>
      <c r="F6" s="875"/>
      <c r="G6" s="875"/>
      <c r="H6" s="875"/>
      <c r="I6" s="875"/>
      <c r="J6" s="876"/>
      <c r="K6" s="881" t="s">
        <v>930</v>
      </c>
      <c r="L6" s="882"/>
      <c r="M6" s="882"/>
      <c r="N6" s="882"/>
      <c r="O6" s="882"/>
      <c r="P6" s="882"/>
      <c r="Q6" s="882"/>
      <c r="R6" s="882"/>
      <c r="S6" s="882"/>
      <c r="T6" s="882"/>
      <c r="U6" s="882"/>
      <c r="V6" s="882"/>
      <c r="W6" s="882"/>
      <c r="X6" s="882"/>
      <c r="Y6" s="882"/>
      <c r="Z6" s="882"/>
      <c r="AA6" s="882"/>
      <c r="AB6" s="882"/>
      <c r="AC6" s="882"/>
      <c r="AD6" s="882"/>
      <c r="AE6" s="882"/>
      <c r="AF6" s="882"/>
      <c r="AG6" s="882"/>
      <c r="AH6" s="882"/>
      <c r="AI6" s="882"/>
      <c r="AJ6" s="882"/>
      <c r="AK6" s="882"/>
      <c r="AL6" s="882"/>
      <c r="AM6" s="882"/>
      <c r="AN6" s="882"/>
      <c r="AO6" s="883"/>
      <c r="AP6" s="2"/>
    </row>
    <row r="7" spans="2:86" ht="12" customHeight="1" x14ac:dyDescent="0.15">
      <c r="B7" s="872"/>
      <c r="C7" s="877"/>
      <c r="D7" s="875"/>
      <c r="E7" s="875"/>
      <c r="F7" s="875"/>
      <c r="G7" s="875"/>
      <c r="H7" s="875"/>
      <c r="I7" s="875"/>
      <c r="J7" s="876"/>
      <c r="K7" s="884" t="s">
        <v>931</v>
      </c>
      <c r="L7" s="885"/>
      <c r="M7" s="886"/>
      <c r="N7" s="887" t="s">
        <v>1009</v>
      </c>
      <c r="O7" s="888"/>
      <c r="P7" s="884" t="s">
        <v>932</v>
      </c>
      <c r="Q7" s="886"/>
      <c r="R7" s="889">
        <v>10.5</v>
      </c>
      <c r="S7" s="890"/>
      <c r="T7" s="891"/>
      <c r="U7" s="892" t="s">
        <v>933</v>
      </c>
      <c r="V7" s="893"/>
      <c r="W7" s="892" t="s">
        <v>934</v>
      </c>
      <c r="X7" s="893"/>
      <c r="Y7" s="886" t="s">
        <v>935</v>
      </c>
      <c r="Z7" s="898"/>
      <c r="AA7" s="898"/>
      <c r="AB7" s="898"/>
      <c r="AC7" s="892" t="s">
        <v>936</v>
      </c>
      <c r="AD7" s="899"/>
      <c r="AE7" s="899"/>
      <c r="AF7" s="899"/>
      <c r="AG7" s="899"/>
      <c r="AH7" s="899"/>
      <c r="AI7" s="899"/>
      <c r="AJ7" s="893"/>
      <c r="AK7" s="892" t="s">
        <v>937</v>
      </c>
      <c r="AL7" s="899"/>
      <c r="AM7" s="899"/>
      <c r="AN7" s="901"/>
      <c r="AO7" s="902"/>
      <c r="AP7" s="2"/>
      <c r="AW7" s="182"/>
    </row>
    <row r="8" spans="2:86" ht="12" customHeight="1" x14ac:dyDescent="0.15">
      <c r="B8" s="872"/>
      <c r="C8" s="877"/>
      <c r="D8" s="875"/>
      <c r="E8" s="875"/>
      <c r="F8" s="875"/>
      <c r="G8" s="875"/>
      <c r="H8" s="875"/>
      <c r="I8" s="875"/>
      <c r="J8" s="876"/>
      <c r="K8" s="898" t="s">
        <v>731</v>
      </c>
      <c r="L8" s="898" t="s">
        <v>560</v>
      </c>
      <c r="M8" s="898"/>
      <c r="N8" s="898" t="s">
        <v>561</v>
      </c>
      <c r="O8" s="898"/>
      <c r="P8" s="898" t="s">
        <v>938</v>
      </c>
      <c r="Q8" s="898"/>
      <c r="R8" s="898" t="s">
        <v>939</v>
      </c>
      <c r="S8" s="898"/>
      <c r="T8" s="898"/>
      <c r="U8" s="894"/>
      <c r="V8" s="895"/>
      <c r="W8" s="894"/>
      <c r="X8" s="895"/>
      <c r="Y8" s="886"/>
      <c r="Z8" s="898"/>
      <c r="AA8" s="898"/>
      <c r="AB8" s="898"/>
      <c r="AC8" s="896"/>
      <c r="AD8" s="900"/>
      <c r="AE8" s="900"/>
      <c r="AF8" s="900"/>
      <c r="AG8" s="900"/>
      <c r="AH8" s="900"/>
      <c r="AI8" s="900"/>
      <c r="AJ8" s="897"/>
      <c r="AK8" s="894"/>
      <c r="AL8" s="903"/>
      <c r="AM8" s="903"/>
      <c r="AN8" s="904"/>
      <c r="AO8" s="905"/>
      <c r="AP8" s="2"/>
    </row>
    <row r="9" spans="2:86" ht="12" customHeight="1" x14ac:dyDescent="0.15">
      <c r="B9" s="872"/>
      <c r="C9" s="877"/>
      <c r="D9" s="875"/>
      <c r="E9" s="875"/>
      <c r="F9" s="875"/>
      <c r="G9" s="875"/>
      <c r="H9" s="875"/>
      <c r="I9" s="875"/>
      <c r="J9" s="876"/>
      <c r="K9" s="898"/>
      <c r="L9" s="898"/>
      <c r="M9" s="898"/>
      <c r="N9" s="898"/>
      <c r="O9" s="898"/>
      <c r="P9" s="898"/>
      <c r="Q9" s="898"/>
      <c r="R9" s="898"/>
      <c r="S9" s="898"/>
      <c r="T9" s="898"/>
      <c r="U9" s="894"/>
      <c r="V9" s="895"/>
      <c r="W9" s="894"/>
      <c r="X9" s="895"/>
      <c r="Y9" s="886" t="s">
        <v>940</v>
      </c>
      <c r="Z9" s="898"/>
      <c r="AA9" s="898"/>
      <c r="AB9" s="898"/>
      <c r="AC9" s="898" t="s">
        <v>941</v>
      </c>
      <c r="AD9" s="898"/>
      <c r="AE9" s="898"/>
      <c r="AF9" s="898"/>
      <c r="AG9" s="898" t="s">
        <v>942</v>
      </c>
      <c r="AH9" s="898"/>
      <c r="AI9" s="898"/>
      <c r="AJ9" s="898"/>
      <c r="AK9" s="894"/>
      <c r="AL9" s="903"/>
      <c r="AM9" s="903"/>
      <c r="AN9" s="904"/>
      <c r="AO9" s="905"/>
      <c r="AP9" s="2"/>
    </row>
    <row r="10" spans="2:86" ht="12" customHeight="1" x14ac:dyDescent="0.15">
      <c r="B10" s="872"/>
      <c r="C10" s="877"/>
      <c r="D10" s="875"/>
      <c r="E10" s="875"/>
      <c r="F10" s="875"/>
      <c r="G10" s="875"/>
      <c r="H10" s="875"/>
      <c r="I10" s="875"/>
      <c r="J10" s="876"/>
      <c r="K10" s="898"/>
      <c r="L10" s="898"/>
      <c r="M10" s="898"/>
      <c r="N10" s="898"/>
      <c r="O10" s="898"/>
      <c r="P10" s="898"/>
      <c r="Q10" s="898"/>
      <c r="R10" s="898"/>
      <c r="S10" s="898"/>
      <c r="T10" s="898"/>
      <c r="U10" s="896"/>
      <c r="V10" s="897"/>
      <c r="W10" s="896"/>
      <c r="X10" s="897"/>
      <c r="Y10" s="183" t="s">
        <v>527</v>
      </c>
      <c r="Z10" s="184" t="s">
        <v>526</v>
      </c>
      <c r="AA10" s="184" t="s">
        <v>943</v>
      </c>
      <c r="AB10" s="184" t="s">
        <v>944</v>
      </c>
      <c r="AC10" s="184" t="s">
        <v>527</v>
      </c>
      <c r="AD10" s="184" t="s">
        <v>526</v>
      </c>
      <c r="AE10" s="184" t="s">
        <v>943</v>
      </c>
      <c r="AF10" s="184" t="s">
        <v>944</v>
      </c>
      <c r="AG10" s="184" t="s">
        <v>527</v>
      </c>
      <c r="AH10" s="184" t="s">
        <v>526</v>
      </c>
      <c r="AI10" s="184" t="s">
        <v>943</v>
      </c>
      <c r="AJ10" s="184" t="s">
        <v>944</v>
      </c>
      <c r="AK10" s="896"/>
      <c r="AL10" s="900"/>
      <c r="AM10" s="900"/>
      <c r="AN10" s="906"/>
      <c r="AO10" s="907"/>
      <c r="AP10" s="2"/>
    </row>
    <row r="11" spans="2:86" ht="12" customHeight="1" x14ac:dyDescent="0.15">
      <c r="B11" s="872"/>
      <c r="C11" s="877"/>
      <c r="D11" s="875"/>
      <c r="E11" s="875"/>
      <c r="F11" s="875"/>
      <c r="G11" s="875"/>
      <c r="H11" s="875"/>
      <c r="I11" s="875"/>
      <c r="J11" s="876"/>
      <c r="K11" s="185"/>
      <c r="L11" s="908"/>
      <c r="M11" s="910"/>
      <c r="N11" s="908"/>
      <c r="O11" s="910"/>
      <c r="P11" s="908"/>
      <c r="Q11" s="910"/>
      <c r="R11" s="606"/>
      <c r="S11" s="606"/>
      <c r="T11" s="606"/>
      <c r="U11" s="908"/>
      <c r="V11" s="910"/>
      <c r="W11" s="908"/>
      <c r="X11" s="910"/>
      <c r="Y11" s="186"/>
      <c r="Z11" s="187"/>
      <c r="AA11" s="187"/>
      <c r="AB11" s="187"/>
      <c r="AC11" s="188"/>
      <c r="AD11" s="188"/>
      <c r="AE11" s="188"/>
      <c r="AF11" s="188"/>
      <c r="AG11" s="188"/>
      <c r="AH11" s="188"/>
      <c r="AI11" s="188"/>
      <c r="AJ11" s="188"/>
      <c r="AK11" s="908"/>
      <c r="AL11" s="909"/>
      <c r="AM11" s="909"/>
      <c r="AN11" s="909"/>
      <c r="AO11" s="910"/>
      <c r="AP11" s="2"/>
      <c r="AQ11" s="189">
        <f>IF(P11="材質劣化",2,IF(P11="漏水",3,1))</f>
        <v>1</v>
      </c>
    </row>
    <row r="12" spans="2:86" ht="12" customHeight="1" x14ac:dyDescent="0.15">
      <c r="B12" s="872"/>
      <c r="C12" s="877"/>
      <c r="D12" s="875"/>
      <c r="E12" s="875"/>
      <c r="F12" s="875"/>
      <c r="G12" s="875"/>
      <c r="H12" s="875"/>
      <c r="I12" s="875"/>
      <c r="J12" s="876"/>
      <c r="K12" s="185"/>
      <c r="L12" s="908"/>
      <c r="M12" s="910"/>
      <c r="N12" s="908"/>
      <c r="O12" s="910"/>
      <c r="P12" s="908"/>
      <c r="Q12" s="910"/>
      <c r="R12" s="606"/>
      <c r="S12" s="606"/>
      <c r="T12" s="606"/>
      <c r="U12" s="908"/>
      <c r="V12" s="910"/>
      <c r="W12" s="908"/>
      <c r="X12" s="910"/>
      <c r="Y12" s="186"/>
      <c r="Z12" s="187"/>
      <c r="AA12" s="187"/>
      <c r="AB12" s="187"/>
      <c r="AC12" s="188"/>
      <c r="AD12" s="188"/>
      <c r="AE12" s="188"/>
      <c r="AF12" s="188"/>
      <c r="AG12" s="188"/>
      <c r="AH12" s="188"/>
      <c r="AI12" s="188"/>
      <c r="AJ12" s="188"/>
      <c r="AK12" s="908"/>
      <c r="AL12" s="909"/>
      <c r="AM12" s="909"/>
      <c r="AN12" s="909"/>
      <c r="AO12" s="910"/>
      <c r="AP12" s="2"/>
      <c r="AQ12" s="189">
        <f>IF(P12="材質劣化",2,IF(P12="漏水",3,1))</f>
        <v>1</v>
      </c>
    </row>
    <row r="13" spans="2:86" ht="12" customHeight="1" x14ac:dyDescent="0.15">
      <c r="B13" s="872"/>
      <c r="C13" s="877"/>
      <c r="D13" s="875"/>
      <c r="E13" s="875"/>
      <c r="F13" s="875"/>
      <c r="G13" s="875"/>
      <c r="H13" s="875"/>
      <c r="I13" s="875"/>
      <c r="J13" s="876"/>
      <c r="K13" s="185"/>
      <c r="L13" s="908"/>
      <c r="M13" s="910"/>
      <c r="N13" s="908"/>
      <c r="O13" s="910"/>
      <c r="P13" s="908"/>
      <c r="Q13" s="910"/>
      <c r="R13" s="604"/>
      <c r="S13" s="620"/>
      <c r="T13" s="605"/>
      <c r="U13" s="908"/>
      <c r="V13" s="910"/>
      <c r="W13" s="908"/>
      <c r="X13" s="910"/>
      <c r="Y13" s="186"/>
      <c r="Z13" s="187"/>
      <c r="AA13" s="187"/>
      <c r="AB13" s="187"/>
      <c r="AC13" s="188"/>
      <c r="AD13" s="188"/>
      <c r="AE13" s="188"/>
      <c r="AF13" s="188"/>
      <c r="AG13" s="188"/>
      <c r="AH13" s="188"/>
      <c r="AI13" s="188"/>
      <c r="AJ13" s="188"/>
      <c r="AK13" s="908"/>
      <c r="AL13" s="909"/>
      <c r="AM13" s="909"/>
      <c r="AN13" s="909"/>
      <c r="AO13" s="910"/>
      <c r="AP13" s="2"/>
      <c r="AQ13" s="189">
        <f t="shared" ref="AQ13:AQ34" si="2">IF(P13="材質劣化",2,IF(P13="漏水",3,1))</f>
        <v>1</v>
      </c>
    </row>
    <row r="14" spans="2:86" ht="12" customHeight="1" x14ac:dyDescent="0.15">
      <c r="B14" s="872"/>
      <c r="C14" s="877"/>
      <c r="D14" s="875"/>
      <c r="E14" s="875"/>
      <c r="F14" s="875"/>
      <c r="G14" s="875"/>
      <c r="H14" s="875"/>
      <c r="I14" s="875"/>
      <c r="J14" s="876"/>
      <c r="K14" s="185"/>
      <c r="L14" s="908"/>
      <c r="M14" s="910"/>
      <c r="N14" s="908"/>
      <c r="O14" s="910"/>
      <c r="P14" s="908"/>
      <c r="Q14" s="910"/>
      <c r="R14" s="604"/>
      <c r="S14" s="620"/>
      <c r="T14" s="605"/>
      <c r="U14" s="908"/>
      <c r="V14" s="910"/>
      <c r="W14" s="908"/>
      <c r="X14" s="910"/>
      <c r="Y14" s="186"/>
      <c r="Z14" s="187"/>
      <c r="AA14" s="187"/>
      <c r="AB14" s="187"/>
      <c r="AC14" s="188"/>
      <c r="AD14" s="188"/>
      <c r="AE14" s="188"/>
      <c r="AF14" s="188"/>
      <c r="AG14" s="188"/>
      <c r="AH14" s="188"/>
      <c r="AI14" s="188"/>
      <c r="AJ14" s="188"/>
      <c r="AK14" s="908"/>
      <c r="AL14" s="909"/>
      <c r="AM14" s="909"/>
      <c r="AN14" s="909"/>
      <c r="AO14" s="910"/>
      <c r="AP14" s="2"/>
      <c r="AQ14" s="189">
        <f t="shared" si="2"/>
        <v>1</v>
      </c>
    </row>
    <row r="15" spans="2:86" ht="12" customHeight="1" x14ac:dyDescent="0.15">
      <c r="B15" s="872"/>
      <c r="C15" s="877"/>
      <c r="D15" s="875"/>
      <c r="E15" s="875"/>
      <c r="F15" s="875"/>
      <c r="G15" s="875"/>
      <c r="H15" s="875"/>
      <c r="I15" s="875"/>
      <c r="J15" s="876"/>
      <c r="K15" s="185"/>
      <c r="L15" s="908"/>
      <c r="M15" s="910"/>
      <c r="N15" s="908"/>
      <c r="O15" s="910"/>
      <c r="P15" s="908"/>
      <c r="Q15" s="910"/>
      <c r="R15" s="604"/>
      <c r="S15" s="620"/>
      <c r="T15" s="605"/>
      <c r="U15" s="908"/>
      <c r="V15" s="910"/>
      <c r="W15" s="908"/>
      <c r="X15" s="910"/>
      <c r="Y15" s="186"/>
      <c r="Z15" s="187"/>
      <c r="AA15" s="187"/>
      <c r="AB15" s="187"/>
      <c r="AC15" s="188"/>
      <c r="AD15" s="188"/>
      <c r="AE15" s="188"/>
      <c r="AF15" s="188"/>
      <c r="AG15" s="188"/>
      <c r="AH15" s="188"/>
      <c r="AI15" s="188"/>
      <c r="AJ15" s="188"/>
      <c r="AK15" s="908"/>
      <c r="AL15" s="909"/>
      <c r="AM15" s="909"/>
      <c r="AN15" s="909"/>
      <c r="AO15" s="910"/>
      <c r="AP15" s="2"/>
      <c r="AQ15" s="189">
        <f t="shared" si="2"/>
        <v>1</v>
      </c>
    </row>
    <row r="16" spans="2:86" ht="12" customHeight="1" x14ac:dyDescent="0.15">
      <c r="B16" s="872"/>
      <c r="C16" s="877"/>
      <c r="D16" s="875"/>
      <c r="E16" s="875"/>
      <c r="F16" s="875"/>
      <c r="G16" s="875"/>
      <c r="H16" s="875"/>
      <c r="I16" s="875"/>
      <c r="J16" s="876"/>
      <c r="K16" s="185"/>
      <c r="L16" s="908"/>
      <c r="M16" s="910"/>
      <c r="N16" s="908"/>
      <c r="O16" s="910"/>
      <c r="P16" s="908"/>
      <c r="Q16" s="910"/>
      <c r="R16" s="604"/>
      <c r="S16" s="620"/>
      <c r="T16" s="605"/>
      <c r="U16" s="908"/>
      <c r="V16" s="910"/>
      <c r="W16" s="908"/>
      <c r="X16" s="910"/>
      <c r="Y16" s="186"/>
      <c r="Z16" s="187"/>
      <c r="AA16" s="187"/>
      <c r="AB16" s="187"/>
      <c r="AC16" s="188"/>
      <c r="AD16" s="188"/>
      <c r="AE16" s="188"/>
      <c r="AF16" s="188"/>
      <c r="AG16" s="188"/>
      <c r="AH16" s="188"/>
      <c r="AI16" s="188"/>
      <c r="AJ16" s="188"/>
      <c r="AK16" s="908"/>
      <c r="AL16" s="909"/>
      <c r="AM16" s="909"/>
      <c r="AN16" s="909"/>
      <c r="AO16" s="910"/>
      <c r="AP16" s="2"/>
      <c r="AQ16" s="189">
        <f t="shared" si="2"/>
        <v>1</v>
      </c>
    </row>
    <row r="17" spans="2:46" ht="12" customHeight="1" x14ac:dyDescent="0.15">
      <c r="B17" s="872"/>
      <c r="C17" s="877"/>
      <c r="D17" s="875"/>
      <c r="E17" s="875"/>
      <c r="F17" s="875"/>
      <c r="G17" s="875"/>
      <c r="H17" s="875"/>
      <c r="I17" s="875"/>
      <c r="J17" s="876"/>
      <c r="K17" s="185"/>
      <c r="L17" s="908"/>
      <c r="M17" s="910"/>
      <c r="N17" s="908"/>
      <c r="O17" s="910"/>
      <c r="P17" s="908"/>
      <c r="Q17" s="910"/>
      <c r="R17" s="604"/>
      <c r="S17" s="620"/>
      <c r="T17" s="605"/>
      <c r="U17" s="908"/>
      <c r="V17" s="910"/>
      <c r="W17" s="908"/>
      <c r="X17" s="910"/>
      <c r="Y17" s="186"/>
      <c r="Z17" s="187"/>
      <c r="AA17" s="187"/>
      <c r="AB17" s="187"/>
      <c r="AC17" s="188"/>
      <c r="AD17" s="188"/>
      <c r="AE17" s="188"/>
      <c r="AF17" s="188"/>
      <c r="AG17" s="188"/>
      <c r="AH17" s="188"/>
      <c r="AI17" s="188"/>
      <c r="AJ17" s="188"/>
      <c r="AK17" s="908"/>
      <c r="AL17" s="909"/>
      <c r="AM17" s="909"/>
      <c r="AN17" s="909"/>
      <c r="AO17" s="910"/>
      <c r="AP17" s="2"/>
      <c r="AQ17" s="189">
        <f t="shared" si="2"/>
        <v>1</v>
      </c>
    </row>
    <row r="18" spans="2:46" ht="12" customHeight="1" x14ac:dyDescent="0.15">
      <c r="B18" s="872"/>
      <c r="C18" s="877"/>
      <c r="D18" s="875"/>
      <c r="E18" s="875"/>
      <c r="F18" s="875"/>
      <c r="G18" s="875"/>
      <c r="H18" s="875"/>
      <c r="I18" s="875"/>
      <c r="J18" s="876"/>
      <c r="K18" s="185"/>
      <c r="L18" s="908"/>
      <c r="M18" s="910"/>
      <c r="N18" s="908"/>
      <c r="O18" s="910"/>
      <c r="P18" s="908"/>
      <c r="Q18" s="910"/>
      <c r="R18" s="604"/>
      <c r="S18" s="620"/>
      <c r="T18" s="605"/>
      <c r="U18" s="908"/>
      <c r="V18" s="910"/>
      <c r="W18" s="908"/>
      <c r="X18" s="910"/>
      <c r="Y18" s="186"/>
      <c r="Z18" s="187"/>
      <c r="AA18" s="187"/>
      <c r="AB18" s="187"/>
      <c r="AC18" s="188"/>
      <c r="AD18" s="188"/>
      <c r="AE18" s="188"/>
      <c r="AF18" s="188"/>
      <c r="AG18" s="188"/>
      <c r="AH18" s="188"/>
      <c r="AI18" s="188"/>
      <c r="AJ18" s="188"/>
      <c r="AK18" s="908"/>
      <c r="AL18" s="909"/>
      <c r="AM18" s="909"/>
      <c r="AN18" s="909"/>
      <c r="AO18" s="910"/>
      <c r="AP18" s="2"/>
      <c r="AQ18" s="189">
        <f t="shared" si="2"/>
        <v>1</v>
      </c>
    </row>
    <row r="19" spans="2:46" ht="12" customHeight="1" x14ac:dyDescent="0.15">
      <c r="B19" s="872"/>
      <c r="C19" s="877"/>
      <c r="D19" s="875"/>
      <c r="E19" s="875"/>
      <c r="F19" s="875"/>
      <c r="G19" s="875"/>
      <c r="H19" s="875"/>
      <c r="I19" s="875"/>
      <c r="J19" s="876"/>
      <c r="K19" s="185"/>
      <c r="L19" s="908"/>
      <c r="M19" s="910"/>
      <c r="N19" s="908"/>
      <c r="O19" s="910"/>
      <c r="P19" s="908"/>
      <c r="Q19" s="910"/>
      <c r="R19" s="604"/>
      <c r="S19" s="620"/>
      <c r="T19" s="605"/>
      <c r="U19" s="908"/>
      <c r="V19" s="910"/>
      <c r="W19" s="908"/>
      <c r="X19" s="910"/>
      <c r="Y19" s="186"/>
      <c r="Z19" s="187"/>
      <c r="AA19" s="187"/>
      <c r="AB19" s="187"/>
      <c r="AC19" s="188"/>
      <c r="AD19" s="188"/>
      <c r="AE19" s="188"/>
      <c r="AF19" s="188"/>
      <c r="AG19" s="188"/>
      <c r="AH19" s="188"/>
      <c r="AI19" s="188"/>
      <c r="AJ19" s="188"/>
      <c r="AK19" s="908"/>
      <c r="AL19" s="909"/>
      <c r="AM19" s="909"/>
      <c r="AN19" s="909"/>
      <c r="AO19" s="910"/>
      <c r="AP19" s="2"/>
      <c r="AQ19" s="189">
        <f t="shared" si="2"/>
        <v>1</v>
      </c>
    </row>
    <row r="20" spans="2:46" ht="12" customHeight="1" x14ac:dyDescent="0.15">
      <c r="B20" s="872"/>
      <c r="C20" s="877"/>
      <c r="D20" s="875"/>
      <c r="E20" s="875"/>
      <c r="F20" s="875"/>
      <c r="G20" s="875"/>
      <c r="H20" s="875"/>
      <c r="I20" s="875"/>
      <c r="J20" s="876"/>
      <c r="K20" s="185"/>
      <c r="L20" s="908"/>
      <c r="M20" s="910"/>
      <c r="N20" s="908"/>
      <c r="O20" s="910"/>
      <c r="P20" s="908"/>
      <c r="Q20" s="910"/>
      <c r="R20" s="604"/>
      <c r="S20" s="620"/>
      <c r="T20" s="605"/>
      <c r="U20" s="908"/>
      <c r="V20" s="910"/>
      <c r="W20" s="908"/>
      <c r="X20" s="910"/>
      <c r="Y20" s="186"/>
      <c r="Z20" s="187"/>
      <c r="AA20" s="187"/>
      <c r="AB20" s="187"/>
      <c r="AC20" s="188"/>
      <c r="AD20" s="188"/>
      <c r="AE20" s="188"/>
      <c r="AF20" s="188"/>
      <c r="AG20" s="188"/>
      <c r="AH20" s="188"/>
      <c r="AI20" s="188"/>
      <c r="AJ20" s="188"/>
      <c r="AK20" s="908"/>
      <c r="AL20" s="909"/>
      <c r="AM20" s="909"/>
      <c r="AN20" s="909"/>
      <c r="AO20" s="910"/>
      <c r="AP20" s="2"/>
      <c r="AQ20" s="189">
        <f t="shared" si="2"/>
        <v>1</v>
      </c>
    </row>
    <row r="21" spans="2:46" ht="12" customHeight="1" x14ac:dyDescent="0.15">
      <c r="B21" s="872"/>
      <c r="C21" s="877"/>
      <c r="D21" s="875"/>
      <c r="E21" s="875"/>
      <c r="F21" s="875"/>
      <c r="G21" s="875"/>
      <c r="H21" s="875"/>
      <c r="I21" s="875"/>
      <c r="J21" s="876"/>
      <c r="K21" s="185"/>
      <c r="L21" s="908"/>
      <c r="M21" s="910"/>
      <c r="N21" s="908"/>
      <c r="O21" s="910"/>
      <c r="P21" s="908"/>
      <c r="Q21" s="910"/>
      <c r="R21" s="604"/>
      <c r="S21" s="620"/>
      <c r="T21" s="605"/>
      <c r="U21" s="908"/>
      <c r="V21" s="910"/>
      <c r="W21" s="908"/>
      <c r="X21" s="910"/>
      <c r="Y21" s="186"/>
      <c r="Z21" s="187"/>
      <c r="AA21" s="187"/>
      <c r="AB21" s="187"/>
      <c r="AC21" s="188"/>
      <c r="AD21" s="188"/>
      <c r="AE21" s="188"/>
      <c r="AF21" s="188"/>
      <c r="AG21" s="188"/>
      <c r="AH21" s="188"/>
      <c r="AI21" s="188"/>
      <c r="AJ21" s="188"/>
      <c r="AK21" s="908"/>
      <c r="AL21" s="909"/>
      <c r="AM21" s="909"/>
      <c r="AN21" s="909"/>
      <c r="AO21" s="910"/>
      <c r="AP21" s="2"/>
      <c r="AQ21" s="189">
        <f>IF(P21="材質劣化",2,IF(P21="漏水",3,1))</f>
        <v>1</v>
      </c>
    </row>
    <row r="22" spans="2:46" ht="12" customHeight="1" x14ac:dyDescent="0.15">
      <c r="B22" s="872"/>
      <c r="C22" s="877"/>
      <c r="D22" s="875"/>
      <c r="E22" s="875"/>
      <c r="F22" s="875"/>
      <c r="G22" s="875"/>
      <c r="H22" s="875"/>
      <c r="I22" s="875"/>
      <c r="J22" s="876"/>
      <c r="K22" s="185"/>
      <c r="L22" s="908"/>
      <c r="M22" s="910"/>
      <c r="N22" s="908"/>
      <c r="O22" s="910"/>
      <c r="P22" s="908"/>
      <c r="Q22" s="910"/>
      <c r="R22" s="604"/>
      <c r="S22" s="620"/>
      <c r="T22" s="605"/>
      <c r="U22" s="908"/>
      <c r="V22" s="910"/>
      <c r="W22" s="908"/>
      <c r="X22" s="910"/>
      <c r="Y22" s="186"/>
      <c r="Z22" s="187"/>
      <c r="AA22" s="187"/>
      <c r="AB22" s="187"/>
      <c r="AC22" s="188"/>
      <c r="AD22" s="188"/>
      <c r="AE22" s="188"/>
      <c r="AF22" s="188"/>
      <c r="AG22" s="188"/>
      <c r="AH22" s="188"/>
      <c r="AI22" s="188"/>
      <c r="AJ22" s="188"/>
      <c r="AK22" s="908"/>
      <c r="AL22" s="909"/>
      <c r="AM22" s="909"/>
      <c r="AN22" s="909"/>
      <c r="AO22" s="910"/>
      <c r="AP22" s="2"/>
      <c r="AQ22" s="189">
        <f t="shared" si="2"/>
        <v>1</v>
      </c>
    </row>
    <row r="23" spans="2:46" ht="12" customHeight="1" x14ac:dyDescent="0.15">
      <c r="B23" s="872"/>
      <c r="C23" s="877"/>
      <c r="D23" s="875"/>
      <c r="E23" s="875"/>
      <c r="F23" s="875"/>
      <c r="G23" s="875"/>
      <c r="H23" s="875"/>
      <c r="I23" s="875"/>
      <c r="J23" s="876"/>
      <c r="K23" s="185"/>
      <c r="L23" s="908"/>
      <c r="M23" s="910"/>
      <c r="N23" s="908"/>
      <c r="O23" s="910"/>
      <c r="P23" s="908"/>
      <c r="Q23" s="910"/>
      <c r="R23" s="604"/>
      <c r="S23" s="620"/>
      <c r="T23" s="605"/>
      <c r="U23" s="908"/>
      <c r="V23" s="910"/>
      <c r="W23" s="908"/>
      <c r="X23" s="910"/>
      <c r="Y23" s="186"/>
      <c r="Z23" s="187"/>
      <c r="AA23" s="187"/>
      <c r="AB23" s="187"/>
      <c r="AC23" s="188"/>
      <c r="AD23" s="188"/>
      <c r="AE23" s="188"/>
      <c r="AF23" s="188"/>
      <c r="AG23" s="188"/>
      <c r="AH23" s="188"/>
      <c r="AI23" s="188"/>
      <c r="AJ23" s="188"/>
      <c r="AK23" s="908"/>
      <c r="AL23" s="909"/>
      <c r="AM23" s="909"/>
      <c r="AN23" s="909"/>
      <c r="AO23" s="910"/>
      <c r="AP23" s="2"/>
      <c r="AQ23" s="189">
        <f t="shared" si="2"/>
        <v>1</v>
      </c>
    </row>
    <row r="24" spans="2:46" ht="12" customHeight="1" x14ac:dyDescent="0.15">
      <c r="B24" s="872"/>
      <c r="C24" s="877"/>
      <c r="D24" s="875"/>
      <c r="E24" s="875"/>
      <c r="F24" s="875"/>
      <c r="G24" s="875"/>
      <c r="H24" s="875"/>
      <c r="I24" s="875"/>
      <c r="J24" s="876"/>
      <c r="K24" s="185"/>
      <c r="L24" s="908"/>
      <c r="M24" s="910"/>
      <c r="N24" s="908"/>
      <c r="O24" s="910"/>
      <c r="P24" s="908"/>
      <c r="Q24" s="910"/>
      <c r="R24" s="604"/>
      <c r="S24" s="620"/>
      <c r="T24" s="605"/>
      <c r="U24" s="908"/>
      <c r="V24" s="910"/>
      <c r="W24" s="908"/>
      <c r="X24" s="910"/>
      <c r="Y24" s="186"/>
      <c r="Z24" s="187"/>
      <c r="AA24" s="187"/>
      <c r="AB24" s="187"/>
      <c r="AC24" s="188"/>
      <c r="AD24" s="188"/>
      <c r="AE24" s="188"/>
      <c r="AF24" s="188"/>
      <c r="AG24" s="188"/>
      <c r="AH24" s="188"/>
      <c r="AI24" s="188"/>
      <c r="AJ24" s="188"/>
      <c r="AK24" s="908"/>
      <c r="AL24" s="909"/>
      <c r="AM24" s="909"/>
      <c r="AN24" s="909"/>
      <c r="AO24" s="910"/>
      <c r="AP24" s="2"/>
      <c r="AQ24" s="189">
        <f t="shared" si="2"/>
        <v>1</v>
      </c>
    </row>
    <row r="25" spans="2:46" ht="12" customHeight="1" x14ac:dyDescent="0.15">
      <c r="B25" s="872"/>
      <c r="C25" s="877"/>
      <c r="D25" s="875"/>
      <c r="E25" s="875"/>
      <c r="F25" s="875"/>
      <c r="G25" s="875"/>
      <c r="H25" s="875"/>
      <c r="I25" s="875"/>
      <c r="J25" s="876"/>
      <c r="K25" s="185"/>
      <c r="L25" s="908"/>
      <c r="M25" s="910"/>
      <c r="N25" s="908"/>
      <c r="O25" s="910"/>
      <c r="P25" s="908"/>
      <c r="Q25" s="910"/>
      <c r="R25" s="604"/>
      <c r="S25" s="620"/>
      <c r="T25" s="605"/>
      <c r="U25" s="908"/>
      <c r="V25" s="910"/>
      <c r="W25" s="908"/>
      <c r="X25" s="910"/>
      <c r="Y25" s="186"/>
      <c r="Z25" s="187"/>
      <c r="AA25" s="187"/>
      <c r="AB25" s="187"/>
      <c r="AC25" s="188"/>
      <c r="AD25" s="188"/>
      <c r="AE25" s="188"/>
      <c r="AF25" s="188"/>
      <c r="AG25" s="188"/>
      <c r="AH25" s="188"/>
      <c r="AI25" s="188"/>
      <c r="AJ25" s="188"/>
      <c r="AK25" s="908"/>
      <c r="AL25" s="909"/>
      <c r="AM25" s="909"/>
      <c r="AN25" s="909"/>
      <c r="AO25" s="910"/>
      <c r="AP25" s="2"/>
      <c r="AQ25" s="189">
        <f t="shared" si="2"/>
        <v>1</v>
      </c>
    </row>
    <row r="26" spans="2:46" ht="12" customHeight="1" x14ac:dyDescent="0.15">
      <c r="B26" s="872"/>
      <c r="C26" s="877"/>
      <c r="D26" s="875"/>
      <c r="E26" s="875"/>
      <c r="F26" s="875"/>
      <c r="G26" s="875"/>
      <c r="H26" s="875"/>
      <c r="I26" s="875"/>
      <c r="J26" s="876"/>
      <c r="K26" s="185"/>
      <c r="L26" s="908"/>
      <c r="M26" s="910"/>
      <c r="N26" s="908"/>
      <c r="O26" s="910"/>
      <c r="P26" s="908"/>
      <c r="Q26" s="910"/>
      <c r="R26" s="604"/>
      <c r="S26" s="620"/>
      <c r="T26" s="605"/>
      <c r="U26" s="908"/>
      <c r="V26" s="910"/>
      <c r="W26" s="908"/>
      <c r="X26" s="910"/>
      <c r="Y26" s="186"/>
      <c r="Z26" s="187"/>
      <c r="AA26" s="187"/>
      <c r="AB26" s="187"/>
      <c r="AC26" s="188"/>
      <c r="AD26" s="188"/>
      <c r="AE26" s="188"/>
      <c r="AF26" s="188"/>
      <c r="AG26" s="188"/>
      <c r="AH26" s="188"/>
      <c r="AI26" s="188"/>
      <c r="AJ26" s="188"/>
      <c r="AK26" s="908"/>
      <c r="AL26" s="909"/>
      <c r="AM26" s="909"/>
      <c r="AN26" s="909"/>
      <c r="AO26" s="910"/>
      <c r="AP26" s="2"/>
      <c r="AQ26" s="189">
        <f t="shared" si="2"/>
        <v>1</v>
      </c>
    </row>
    <row r="27" spans="2:46" ht="12" customHeight="1" x14ac:dyDescent="0.15">
      <c r="B27" s="872"/>
      <c r="C27" s="877"/>
      <c r="D27" s="875"/>
      <c r="E27" s="875"/>
      <c r="F27" s="875"/>
      <c r="G27" s="875"/>
      <c r="H27" s="875"/>
      <c r="I27" s="875"/>
      <c r="J27" s="876"/>
      <c r="K27" s="185"/>
      <c r="L27" s="908"/>
      <c r="M27" s="910"/>
      <c r="N27" s="908"/>
      <c r="O27" s="910"/>
      <c r="P27" s="908"/>
      <c r="Q27" s="910"/>
      <c r="R27" s="604"/>
      <c r="S27" s="620"/>
      <c r="T27" s="605"/>
      <c r="U27" s="908"/>
      <c r="V27" s="910"/>
      <c r="W27" s="908"/>
      <c r="X27" s="910"/>
      <c r="Y27" s="186"/>
      <c r="Z27" s="187"/>
      <c r="AA27" s="187"/>
      <c r="AB27" s="187"/>
      <c r="AC27" s="188"/>
      <c r="AD27" s="188"/>
      <c r="AE27" s="188"/>
      <c r="AF27" s="188"/>
      <c r="AG27" s="188"/>
      <c r="AH27" s="188"/>
      <c r="AI27" s="188"/>
      <c r="AJ27" s="188"/>
      <c r="AK27" s="908"/>
      <c r="AL27" s="909"/>
      <c r="AM27" s="909"/>
      <c r="AN27" s="909"/>
      <c r="AO27" s="910"/>
      <c r="AP27" s="2"/>
      <c r="AQ27" s="189">
        <f t="shared" si="2"/>
        <v>1</v>
      </c>
    </row>
    <row r="28" spans="2:46" ht="12" customHeight="1" x14ac:dyDescent="0.15">
      <c r="B28" s="872"/>
      <c r="C28" s="877"/>
      <c r="D28" s="875"/>
      <c r="E28" s="875"/>
      <c r="F28" s="875"/>
      <c r="G28" s="875"/>
      <c r="H28" s="875"/>
      <c r="I28" s="875"/>
      <c r="J28" s="876"/>
      <c r="K28" s="185"/>
      <c r="L28" s="908"/>
      <c r="M28" s="910"/>
      <c r="N28" s="908"/>
      <c r="O28" s="910"/>
      <c r="P28" s="908"/>
      <c r="Q28" s="910"/>
      <c r="R28" s="604"/>
      <c r="S28" s="620"/>
      <c r="T28" s="605"/>
      <c r="U28" s="908"/>
      <c r="V28" s="910"/>
      <c r="W28" s="908"/>
      <c r="X28" s="910"/>
      <c r="Y28" s="186"/>
      <c r="Z28" s="187"/>
      <c r="AA28" s="187"/>
      <c r="AB28" s="187"/>
      <c r="AC28" s="188"/>
      <c r="AD28" s="188"/>
      <c r="AE28" s="188"/>
      <c r="AF28" s="188"/>
      <c r="AG28" s="188"/>
      <c r="AH28" s="188"/>
      <c r="AI28" s="188"/>
      <c r="AJ28" s="188"/>
      <c r="AK28" s="908"/>
      <c r="AL28" s="909"/>
      <c r="AM28" s="909"/>
      <c r="AN28" s="909"/>
      <c r="AO28" s="910"/>
      <c r="AP28" s="2"/>
      <c r="AQ28" s="189">
        <f t="shared" si="2"/>
        <v>1</v>
      </c>
    </row>
    <row r="29" spans="2:46" ht="12" customHeight="1" x14ac:dyDescent="0.15">
      <c r="B29" s="872"/>
      <c r="C29" s="877"/>
      <c r="D29" s="875"/>
      <c r="E29" s="875"/>
      <c r="F29" s="875"/>
      <c r="G29" s="875"/>
      <c r="H29" s="875"/>
      <c r="I29" s="875"/>
      <c r="J29" s="876"/>
      <c r="K29" s="185"/>
      <c r="L29" s="908"/>
      <c r="M29" s="910"/>
      <c r="N29" s="908"/>
      <c r="O29" s="910"/>
      <c r="P29" s="908"/>
      <c r="Q29" s="910"/>
      <c r="R29" s="604"/>
      <c r="S29" s="620"/>
      <c r="T29" s="605"/>
      <c r="U29" s="908"/>
      <c r="V29" s="910"/>
      <c r="W29" s="908"/>
      <c r="X29" s="910"/>
      <c r="Y29" s="186"/>
      <c r="Z29" s="187"/>
      <c r="AA29" s="187"/>
      <c r="AB29" s="187"/>
      <c r="AC29" s="188"/>
      <c r="AD29" s="188"/>
      <c r="AE29" s="188"/>
      <c r="AF29" s="188"/>
      <c r="AG29" s="188"/>
      <c r="AH29" s="188"/>
      <c r="AI29" s="188"/>
      <c r="AJ29" s="188"/>
      <c r="AK29" s="908"/>
      <c r="AL29" s="909"/>
      <c r="AM29" s="909"/>
      <c r="AN29" s="909"/>
      <c r="AO29" s="910"/>
      <c r="AP29" s="2"/>
      <c r="AQ29" s="189">
        <f t="shared" si="2"/>
        <v>1</v>
      </c>
    </row>
    <row r="30" spans="2:46" ht="12" customHeight="1" x14ac:dyDescent="0.15">
      <c r="B30" s="872"/>
      <c r="C30" s="877"/>
      <c r="D30" s="875"/>
      <c r="E30" s="875"/>
      <c r="F30" s="875"/>
      <c r="G30" s="875"/>
      <c r="H30" s="875"/>
      <c r="I30" s="875"/>
      <c r="J30" s="876"/>
      <c r="K30" s="185"/>
      <c r="L30" s="908"/>
      <c r="M30" s="910"/>
      <c r="N30" s="908"/>
      <c r="O30" s="910"/>
      <c r="P30" s="908"/>
      <c r="Q30" s="910"/>
      <c r="R30" s="604"/>
      <c r="S30" s="620"/>
      <c r="T30" s="605"/>
      <c r="U30" s="908"/>
      <c r="V30" s="910"/>
      <c r="W30" s="908"/>
      <c r="X30" s="910"/>
      <c r="Y30" s="186"/>
      <c r="Z30" s="187"/>
      <c r="AA30" s="187"/>
      <c r="AB30" s="187"/>
      <c r="AC30" s="188"/>
      <c r="AD30" s="188"/>
      <c r="AE30" s="188"/>
      <c r="AF30" s="188"/>
      <c r="AG30" s="188"/>
      <c r="AH30" s="188"/>
      <c r="AI30" s="188"/>
      <c r="AJ30" s="188"/>
      <c r="AK30" s="908"/>
      <c r="AL30" s="909"/>
      <c r="AM30" s="909"/>
      <c r="AN30" s="909"/>
      <c r="AO30" s="910"/>
      <c r="AP30" s="2"/>
      <c r="AQ30" s="189">
        <f t="shared" si="2"/>
        <v>1</v>
      </c>
    </row>
    <row r="31" spans="2:46" ht="12" customHeight="1" x14ac:dyDescent="0.15">
      <c r="B31" s="872"/>
      <c r="C31" s="877"/>
      <c r="D31" s="875"/>
      <c r="E31" s="875"/>
      <c r="F31" s="875"/>
      <c r="G31" s="875"/>
      <c r="H31" s="875"/>
      <c r="I31" s="875"/>
      <c r="J31" s="876"/>
      <c r="K31" s="185"/>
      <c r="L31" s="908"/>
      <c r="M31" s="910"/>
      <c r="N31" s="908"/>
      <c r="O31" s="910"/>
      <c r="P31" s="908"/>
      <c r="Q31" s="910"/>
      <c r="R31" s="604"/>
      <c r="S31" s="620"/>
      <c r="T31" s="605"/>
      <c r="U31" s="908"/>
      <c r="V31" s="910"/>
      <c r="W31" s="908"/>
      <c r="X31" s="910"/>
      <c r="Y31" s="186"/>
      <c r="Z31" s="187"/>
      <c r="AA31" s="187"/>
      <c r="AB31" s="187"/>
      <c r="AC31" s="188"/>
      <c r="AD31" s="188"/>
      <c r="AE31" s="188"/>
      <c r="AF31" s="188"/>
      <c r="AG31" s="188"/>
      <c r="AH31" s="188"/>
      <c r="AI31" s="188"/>
      <c r="AJ31" s="188"/>
      <c r="AK31" s="908"/>
      <c r="AL31" s="909"/>
      <c r="AM31" s="909"/>
      <c r="AN31" s="909"/>
      <c r="AO31" s="910"/>
      <c r="AP31" s="2"/>
      <c r="AQ31" s="189">
        <f t="shared" si="2"/>
        <v>1</v>
      </c>
    </row>
    <row r="32" spans="2:46" ht="12" customHeight="1" x14ac:dyDescent="0.15">
      <c r="B32" s="872"/>
      <c r="C32" s="877"/>
      <c r="D32" s="875"/>
      <c r="E32" s="875"/>
      <c r="F32" s="875"/>
      <c r="G32" s="875"/>
      <c r="H32" s="875"/>
      <c r="I32" s="875"/>
      <c r="J32" s="876"/>
      <c r="K32" s="185"/>
      <c r="L32" s="908"/>
      <c r="M32" s="910"/>
      <c r="N32" s="908"/>
      <c r="O32" s="910"/>
      <c r="P32" s="908"/>
      <c r="Q32" s="910"/>
      <c r="R32" s="604"/>
      <c r="S32" s="620"/>
      <c r="T32" s="605"/>
      <c r="U32" s="908"/>
      <c r="V32" s="910"/>
      <c r="W32" s="908"/>
      <c r="X32" s="910"/>
      <c r="Y32" s="186"/>
      <c r="Z32" s="187"/>
      <c r="AA32" s="187"/>
      <c r="AB32" s="187"/>
      <c r="AC32" s="188"/>
      <c r="AD32" s="188"/>
      <c r="AE32" s="188"/>
      <c r="AF32" s="188"/>
      <c r="AG32" s="188"/>
      <c r="AH32" s="188"/>
      <c r="AI32" s="188"/>
      <c r="AJ32" s="188"/>
      <c r="AK32" s="908"/>
      <c r="AL32" s="909"/>
      <c r="AM32" s="909"/>
      <c r="AN32" s="909"/>
      <c r="AO32" s="910"/>
      <c r="AP32" s="2"/>
      <c r="AQ32" s="189">
        <f t="shared" si="2"/>
        <v>1</v>
      </c>
      <c r="AS32" s="856"/>
      <c r="AT32" s="856"/>
    </row>
    <row r="33" spans="2:86" ht="12" customHeight="1" x14ac:dyDescent="0.15">
      <c r="B33" s="872"/>
      <c r="C33" s="877"/>
      <c r="D33" s="875"/>
      <c r="E33" s="875"/>
      <c r="F33" s="875"/>
      <c r="G33" s="875"/>
      <c r="H33" s="875"/>
      <c r="I33" s="875"/>
      <c r="J33" s="876"/>
      <c r="K33" s="185"/>
      <c r="L33" s="908"/>
      <c r="M33" s="910"/>
      <c r="N33" s="908"/>
      <c r="O33" s="910"/>
      <c r="P33" s="908"/>
      <c r="Q33" s="910"/>
      <c r="R33" s="604"/>
      <c r="S33" s="620"/>
      <c r="T33" s="605"/>
      <c r="U33" s="908"/>
      <c r="V33" s="910"/>
      <c r="W33" s="908"/>
      <c r="X33" s="910"/>
      <c r="Y33" s="186"/>
      <c r="Z33" s="187"/>
      <c r="AA33" s="187"/>
      <c r="AB33" s="187"/>
      <c r="AC33" s="188"/>
      <c r="AD33" s="188"/>
      <c r="AE33" s="188"/>
      <c r="AF33" s="188"/>
      <c r="AG33" s="188"/>
      <c r="AH33" s="188"/>
      <c r="AI33" s="188"/>
      <c r="AJ33" s="188"/>
      <c r="AK33" s="908"/>
      <c r="AL33" s="909"/>
      <c r="AM33" s="909"/>
      <c r="AN33" s="909"/>
      <c r="AO33" s="910"/>
      <c r="AP33" s="2"/>
      <c r="AQ33" s="189">
        <f t="shared" si="2"/>
        <v>1</v>
      </c>
      <c r="AS33" s="911"/>
      <c r="AT33" s="911"/>
    </row>
    <row r="34" spans="2:86" ht="12" customHeight="1" x14ac:dyDescent="0.15">
      <c r="B34" s="872"/>
      <c r="C34" s="877"/>
      <c r="D34" s="875"/>
      <c r="E34" s="875"/>
      <c r="F34" s="875"/>
      <c r="G34" s="875"/>
      <c r="H34" s="875"/>
      <c r="I34" s="875"/>
      <c r="J34" s="876"/>
      <c r="K34" s="185"/>
      <c r="L34" s="908"/>
      <c r="M34" s="910"/>
      <c r="N34" s="908"/>
      <c r="O34" s="910"/>
      <c r="P34" s="908"/>
      <c r="Q34" s="910"/>
      <c r="R34" s="604"/>
      <c r="S34" s="620"/>
      <c r="T34" s="605"/>
      <c r="U34" s="908"/>
      <c r="V34" s="910"/>
      <c r="W34" s="908"/>
      <c r="X34" s="910"/>
      <c r="Y34" s="186"/>
      <c r="Z34" s="187"/>
      <c r="AA34" s="187"/>
      <c r="AB34" s="187"/>
      <c r="AC34" s="188"/>
      <c r="AD34" s="188"/>
      <c r="AE34" s="188"/>
      <c r="AF34" s="188"/>
      <c r="AG34" s="188"/>
      <c r="AH34" s="188"/>
      <c r="AI34" s="188"/>
      <c r="AJ34" s="188"/>
      <c r="AK34" s="908"/>
      <c r="AL34" s="909"/>
      <c r="AM34" s="909"/>
      <c r="AN34" s="909"/>
      <c r="AO34" s="910"/>
      <c r="AP34" s="2"/>
      <c r="AQ34" s="189">
        <f t="shared" si="2"/>
        <v>1</v>
      </c>
      <c r="AS34" s="912"/>
      <c r="AT34" s="912"/>
    </row>
    <row r="35" spans="2:86" ht="12" customHeight="1" x14ac:dyDescent="0.15">
      <c r="B35" s="872"/>
      <c r="C35" s="877"/>
      <c r="D35" s="875"/>
      <c r="E35" s="875"/>
      <c r="F35" s="875"/>
      <c r="G35" s="875"/>
      <c r="H35" s="875"/>
      <c r="I35" s="875"/>
      <c r="J35" s="876"/>
      <c r="K35" s="913" t="s">
        <v>945</v>
      </c>
      <c r="L35" s="898" t="s">
        <v>946</v>
      </c>
      <c r="M35" s="898"/>
      <c r="N35" s="898"/>
      <c r="O35" s="898"/>
      <c r="P35" s="898"/>
      <c r="Q35" s="898"/>
      <c r="R35" s="898"/>
      <c r="S35" s="898"/>
      <c r="T35" s="898"/>
      <c r="U35" s="898"/>
      <c r="V35" s="898"/>
      <c r="W35" s="898"/>
      <c r="X35" s="898"/>
      <c r="Y35" s="884" t="s">
        <v>947</v>
      </c>
      <c r="Z35" s="885"/>
      <c r="AA35" s="885"/>
      <c r="AB35" s="886"/>
      <c r="AC35" s="190">
        <f t="shared" ref="AC35:AJ35" si="3">SUM(AC11:AC34)</f>
        <v>0</v>
      </c>
      <c r="AD35" s="190">
        <f t="shared" si="3"/>
        <v>0</v>
      </c>
      <c r="AE35" s="190">
        <f>SUM(AE11:AE34)</f>
        <v>0</v>
      </c>
      <c r="AF35" s="190">
        <f t="shared" si="3"/>
        <v>0</v>
      </c>
      <c r="AG35" s="190">
        <f t="shared" si="3"/>
        <v>0</v>
      </c>
      <c r="AH35" s="190">
        <f t="shared" si="3"/>
        <v>0</v>
      </c>
      <c r="AI35" s="190">
        <f t="shared" si="3"/>
        <v>0</v>
      </c>
      <c r="AJ35" s="191">
        <f t="shared" si="3"/>
        <v>0</v>
      </c>
      <c r="AK35" s="898" t="s">
        <v>948</v>
      </c>
      <c r="AL35" s="898"/>
      <c r="AM35" s="915" t="s">
        <v>607</v>
      </c>
      <c r="AN35" s="915"/>
      <c r="AO35" s="915"/>
      <c r="AP35" s="2"/>
    </row>
    <row r="36" spans="2:86" ht="12" customHeight="1" x14ac:dyDescent="0.15">
      <c r="B36" s="872"/>
      <c r="C36" s="877"/>
      <c r="D36" s="875"/>
      <c r="E36" s="875"/>
      <c r="F36" s="875"/>
      <c r="G36" s="875"/>
      <c r="H36" s="875"/>
      <c r="I36" s="875"/>
      <c r="J36" s="876"/>
      <c r="K36" s="914"/>
      <c r="L36" s="892" t="s">
        <v>950</v>
      </c>
      <c r="M36" s="899"/>
      <c r="N36" s="893"/>
      <c r="O36" s="892" t="s">
        <v>951</v>
      </c>
      <c r="P36" s="899"/>
      <c r="Q36" s="899"/>
      <c r="R36" s="899"/>
      <c r="S36" s="899"/>
      <c r="T36" s="899"/>
      <c r="U36" s="899"/>
      <c r="V36" s="899"/>
      <c r="W36" s="899"/>
      <c r="X36" s="893"/>
      <c r="Y36" s="183" t="s">
        <v>527</v>
      </c>
      <c r="Z36" s="184" t="s">
        <v>526</v>
      </c>
      <c r="AA36" s="184" t="s">
        <v>943</v>
      </c>
      <c r="AB36" s="184" t="s">
        <v>944</v>
      </c>
      <c r="AC36" s="184" t="s">
        <v>527</v>
      </c>
      <c r="AD36" s="184" t="s">
        <v>526</v>
      </c>
      <c r="AE36" s="184" t="s">
        <v>943</v>
      </c>
      <c r="AF36" s="184" t="s">
        <v>944</v>
      </c>
      <c r="AG36" s="184" t="s">
        <v>527</v>
      </c>
      <c r="AH36" s="184" t="s">
        <v>526</v>
      </c>
      <c r="AI36" s="184" t="s">
        <v>943</v>
      </c>
      <c r="AJ36" s="192" t="s">
        <v>944</v>
      </c>
      <c r="AK36" s="898"/>
      <c r="AL36" s="898"/>
      <c r="AM36" s="915"/>
      <c r="AN36" s="915"/>
      <c r="AO36" s="915"/>
      <c r="AP36" s="2"/>
    </row>
    <row r="37" spans="2:86" ht="14.25" customHeight="1" x14ac:dyDescent="0.15">
      <c r="B37" s="872"/>
      <c r="C37" s="877"/>
      <c r="D37" s="875"/>
      <c r="E37" s="875"/>
      <c r="F37" s="875"/>
      <c r="G37" s="875"/>
      <c r="H37" s="875"/>
      <c r="I37" s="875"/>
      <c r="J37" s="876"/>
      <c r="K37" s="914"/>
      <c r="L37" s="894"/>
      <c r="M37" s="903"/>
      <c r="N37" s="895"/>
      <c r="O37" s="894"/>
      <c r="P37" s="903"/>
      <c r="Q37" s="903"/>
      <c r="R37" s="903"/>
      <c r="S37" s="903"/>
      <c r="T37" s="903"/>
      <c r="U37" s="903"/>
      <c r="V37" s="903"/>
      <c r="W37" s="903"/>
      <c r="X37" s="895"/>
      <c r="Y37" s="916">
        <f>COUNTIF(Y11:Y34,"〇")</f>
        <v>0</v>
      </c>
      <c r="Z37" s="916">
        <f>COUNTIF(Z11:Z34,"〇")</f>
        <v>0</v>
      </c>
      <c r="AA37" s="916">
        <f>COUNTIF(AA11:AA34,"〇")</f>
        <v>0</v>
      </c>
      <c r="AB37" s="916">
        <f>COUNTIF(AB11:AB34,"〇")</f>
        <v>0</v>
      </c>
      <c r="AC37" s="916">
        <f>COUNTA(AC11:AC34)</f>
        <v>0</v>
      </c>
      <c r="AD37" s="916">
        <f t="shared" ref="AD37:AI37" si="4">COUNTA(AD11:AD34)</f>
        <v>0</v>
      </c>
      <c r="AE37" s="916">
        <f t="shared" si="4"/>
        <v>0</v>
      </c>
      <c r="AF37" s="916">
        <f t="shared" si="4"/>
        <v>0</v>
      </c>
      <c r="AG37" s="916">
        <f t="shared" si="4"/>
        <v>0</v>
      </c>
      <c r="AH37" s="916">
        <f t="shared" si="4"/>
        <v>0</v>
      </c>
      <c r="AI37" s="916">
        <f t="shared" si="4"/>
        <v>0</v>
      </c>
      <c r="AJ37" s="916">
        <f>COUNTA(AJ11:AJ34)</f>
        <v>0</v>
      </c>
      <c r="AK37" s="898"/>
      <c r="AL37" s="898"/>
      <c r="AM37" s="915"/>
      <c r="AN37" s="915"/>
      <c r="AO37" s="915"/>
      <c r="AP37" s="2"/>
    </row>
    <row r="38" spans="2:86" ht="14.25" customHeight="1" x14ac:dyDescent="0.15">
      <c r="B38" s="872"/>
      <c r="C38" s="877"/>
      <c r="D38" s="875"/>
      <c r="E38" s="875"/>
      <c r="F38" s="875"/>
      <c r="G38" s="875"/>
      <c r="H38" s="875"/>
      <c r="I38" s="875"/>
      <c r="J38" s="876"/>
      <c r="K38" s="914"/>
      <c r="L38" s="896"/>
      <c r="M38" s="900"/>
      <c r="N38" s="897"/>
      <c r="O38" s="896"/>
      <c r="P38" s="900"/>
      <c r="Q38" s="900"/>
      <c r="R38" s="900"/>
      <c r="S38" s="900"/>
      <c r="T38" s="900"/>
      <c r="U38" s="900"/>
      <c r="V38" s="900"/>
      <c r="W38" s="900"/>
      <c r="X38" s="897"/>
      <c r="Y38" s="916"/>
      <c r="Z38" s="916"/>
      <c r="AA38" s="916"/>
      <c r="AB38" s="916"/>
      <c r="AC38" s="916"/>
      <c r="AD38" s="916"/>
      <c r="AE38" s="916"/>
      <c r="AF38" s="916"/>
      <c r="AG38" s="916"/>
      <c r="AH38" s="916"/>
      <c r="AI38" s="916"/>
      <c r="AJ38" s="916"/>
      <c r="AK38" s="898"/>
      <c r="AL38" s="898"/>
      <c r="AM38" s="915"/>
      <c r="AN38" s="915"/>
      <c r="AO38" s="915"/>
      <c r="AP38" s="2"/>
    </row>
    <row r="39" spans="2:86" ht="12" customHeight="1" x14ac:dyDescent="0.15">
      <c r="B39" s="872"/>
      <c r="C39" s="877"/>
      <c r="D39" s="875"/>
      <c r="E39" s="875"/>
      <c r="F39" s="875"/>
      <c r="G39" s="875"/>
      <c r="H39" s="875"/>
      <c r="I39" s="875"/>
      <c r="J39" s="875"/>
      <c r="K39" s="924" t="s">
        <v>952</v>
      </c>
      <c r="L39" s="926"/>
      <c r="M39" s="926"/>
      <c r="N39" s="926"/>
      <c r="O39" s="926"/>
      <c r="P39" s="926"/>
      <c r="Q39" s="926"/>
      <c r="R39" s="926"/>
      <c r="S39" s="926"/>
      <c r="T39" s="926"/>
      <c r="U39" s="926"/>
      <c r="V39" s="926"/>
      <c r="W39" s="926"/>
      <c r="X39" s="926"/>
      <c r="Y39" s="926"/>
      <c r="Z39" s="926"/>
      <c r="AA39" s="926"/>
      <c r="AB39" s="926"/>
      <c r="AC39" s="926"/>
      <c r="AD39" s="926"/>
      <c r="AE39" s="926"/>
      <c r="AF39" s="926"/>
      <c r="AG39" s="926"/>
      <c r="AH39" s="926"/>
      <c r="AI39" s="926"/>
      <c r="AJ39" s="926"/>
      <c r="AK39" s="927"/>
      <c r="AL39" s="927"/>
      <c r="AM39" s="927"/>
      <c r="AN39" s="927"/>
      <c r="AO39" s="928"/>
      <c r="AP39" s="2"/>
    </row>
    <row r="40" spans="2:86" ht="12" customHeight="1" x14ac:dyDescent="0.15">
      <c r="B40" s="872"/>
      <c r="C40" s="877"/>
      <c r="D40" s="875"/>
      <c r="E40" s="875"/>
      <c r="F40" s="875"/>
      <c r="G40" s="875"/>
      <c r="H40" s="875"/>
      <c r="I40" s="875"/>
      <c r="J40" s="875"/>
      <c r="K40" s="925"/>
      <c r="L40" s="927"/>
      <c r="M40" s="927"/>
      <c r="N40" s="927"/>
      <c r="O40" s="927"/>
      <c r="P40" s="927"/>
      <c r="Q40" s="927"/>
      <c r="R40" s="927"/>
      <c r="S40" s="927"/>
      <c r="T40" s="927"/>
      <c r="U40" s="927"/>
      <c r="V40" s="927"/>
      <c r="W40" s="927"/>
      <c r="X40" s="927"/>
      <c r="Y40" s="927"/>
      <c r="Z40" s="927"/>
      <c r="AA40" s="927"/>
      <c r="AB40" s="927"/>
      <c r="AC40" s="927"/>
      <c r="AD40" s="927"/>
      <c r="AE40" s="927"/>
      <c r="AF40" s="927"/>
      <c r="AG40" s="927"/>
      <c r="AH40" s="927"/>
      <c r="AI40" s="927"/>
      <c r="AJ40" s="927"/>
      <c r="AK40" s="927"/>
      <c r="AL40" s="927"/>
      <c r="AM40" s="927"/>
      <c r="AN40" s="927"/>
      <c r="AO40" s="928"/>
      <c r="AP40" s="2"/>
    </row>
    <row r="41" spans="2:86" ht="12" customHeight="1" x14ac:dyDescent="0.15">
      <c r="B41" s="872"/>
      <c r="C41" s="877"/>
      <c r="D41" s="875"/>
      <c r="E41" s="875"/>
      <c r="F41" s="875"/>
      <c r="G41" s="875"/>
      <c r="H41" s="875"/>
      <c r="I41" s="875"/>
      <c r="J41" s="875"/>
      <c r="K41" s="925"/>
      <c r="L41" s="927"/>
      <c r="M41" s="927"/>
      <c r="N41" s="927"/>
      <c r="O41" s="927"/>
      <c r="P41" s="927"/>
      <c r="Q41" s="927"/>
      <c r="R41" s="927"/>
      <c r="S41" s="927"/>
      <c r="T41" s="927"/>
      <c r="U41" s="927"/>
      <c r="V41" s="927"/>
      <c r="W41" s="927"/>
      <c r="X41" s="927"/>
      <c r="Y41" s="927"/>
      <c r="Z41" s="927"/>
      <c r="AA41" s="927"/>
      <c r="AB41" s="927"/>
      <c r="AC41" s="927"/>
      <c r="AD41" s="927"/>
      <c r="AE41" s="927"/>
      <c r="AF41" s="927"/>
      <c r="AG41" s="927"/>
      <c r="AH41" s="927"/>
      <c r="AI41" s="927"/>
      <c r="AJ41" s="927"/>
      <c r="AK41" s="927"/>
      <c r="AL41" s="927"/>
      <c r="AM41" s="927"/>
      <c r="AN41" s="927"/>
      <c r="AO41" s="928"/>
      <c r="AP41" s="2"/>
    </row>
    <row r="42" spans="2:86" ht="12" customHeight="1" x14ac:dyDescent="0.15">
      <c r="B42" s="872"/>
      <c r="C42" s="877"/>
      <c r="D42" s="875"/>
      <c r="E42" s="875"/>
      <c r="F42" s="875"/>
      <c r="G42" s="875"/>
      <c r="H42" s="875"/>
      <c r="I42" s="875"/>
      <c r="J42" s="875"/>
      <c r="K42" s="925"/>
      <c r="L42" s="929"/>
      <c r="M42" s="929"/>
      <c r="N42" s="929"/>
      <c r="O42" s="929"/>
      <c r="P42" s="929"/>
      <c r="Q42" s="929"/>
      <c r="R42" s="929"/>
      <c r="S42" s="929"/>
      <c r="T42" s="929"/>
      <c r="U42" s="929"/>
      <c r="V42" s="929"/>
      <c r="W42" s="929"/>
      <c r="X42" s="929"/>
      <c r="Y42" s="929"/>
      <c r="Z42" s="929"/>
      <c r="AA42" s="929"/>
      <c r="AB42" s="929"/>
      <c r="AC42" s="929"/>
      <c r="AD42" s="929"/>
      <c r="AE42" s="929"/>
      <c r="AF42" s="929"/>
      <c r="AG42" s="929"/>
      <c r="AH42" s="929"/>
      <c r="AI42" s="929"/>
      <c r="AJ42" s="929"/>
      <c r="AK42" s="929"/>
      <c r="AL42" s="929"/>
      <c r="AM42" s="929"/>
      <c r="AN42" s="929"/>
      <c r="AO42" s="930"/>
      <c r="AP42" s="172"/>
      <c r="CD42" s="2"/>
      <c r="CE42" s="2"/>
      <c r="CF42" s="2"/>
      <c r="CG42" s="2"/>
      <c r="CH42" s="2"/>
    </row>
    <row r="43" spans="2:86" ht="12" customHeight="1" x14ac:dyDescent="0.15">
      <c r="B43" s="872"/>
      <c r="C43" s="877"/>
      <c r="D43" s="875"/>
      <c r="E43" s="875"/>
      <c r="F43" s="875"/>
      <c r="G43" s="875"/>
      <c r="H43" s="875"/>
      <c r="I43" s="875"/>
      <c r="J43" s="876"/>
      <c r="K43" s="917" t="s">
        <v>953</v>
      </c>
      <c r="L43" s="917"/>
      <c r="M43" s="917"/>
      <c r="N43" s="917"/>
      <c r="O43" s="917"/>
      <c r="P43" s="917"/>
      <c r="Q43" s="917"/>
      <c r="R43" s="917"/>
      <c r="S43" s="917"/>
      <c r="T43" s="917"/>
      <c r="U43" s="917"/>
      <c r="V43" s="917"/>
      <c r="W43" s="917"/>
      <c r="X43" s="917"/>
      <c r="Y43" s="917"/>
      <c r="Z43" s="917"/>
      <c r="AA43" s="917"/>
      <c r="AB43" s="917"/>
      <c r="AC43" s="917"/>
      <c r="AD43" s="917"/>
      <c r="AE43" s="917"/>
      <c r="AF43" s="917"/>
      <c r="AG43" s="917"/>
      <c r="AH43" s="917"/>
      <c r="AI43" s="917"/>
      <c r="AJ43" s="917"/>
      <c r="AK43" s="917"/>
      <c r="AL43" s="917"/>
      <c r="AM43" s="917"/>
      <c r="AN43" s="917"/>
      <c r="AO43" s="917"/>
      <c r="AP43" s="172"/>
      <c r="CD43" s="2"/>
      <c r="CE43" s="2"/>
      <c r="CF43" s="2"/>
      <c r="CG43" s="2"/>
      <c r="CH43" s="2"/>
    </row>
    <row r="44" spans="2:86" ht="12" customHeight="1" x14ac:dyDescent="0.15">
      <c r="B44" s="872"/>
      <c r="C44" s="877"/>
      <c r="D44" s="875"/>
      <c r="E44" s="875"/>
      <c r="F44" s="875"/>
      <c r="G44" s="875"/>
      <c r="H44" s="875"/>
      <c r="I44" s="875"/>
      <c r="J44" s="876"/>
      <c r="K44" s="918" t="s">
        <v>954</v>
      </c>
      <c r="L44" s="919"/>
      <c r="M44" s="919"/>
      <c r="N44" s="919"/>
      <c r="O44" s="919"/>
      <c r="P44" s="919"/>
      <c r="Q44" s="919"/>
      <c r="R44" s="919"/>
      <c r="S44" s="919"/>
      <c r="T44" s="919"/>
      <c r="U44" s="919"/>
      <c r="V44" s="919"/>
      <c r="W44" s="919"/>
      <c r="X44" s="919"/>
      <c r="Y44" s="919"/>
      <c r="Z44" s="919"/>
      <c r="AA44" s="919"/>
      <c r="AB44" s="919"/>
      <c r="AC44" s="919"/>
      <c r="AD44" s="919"/>
      <c r="AE44" s="919"/>
      <c r="AF44" s="919"/>
      <c r="AG44" s="919"/>
      <c r="AH44" s="919"/>
      <c r="AI44" s="919"/>
      <c r="AJ44" s="919"/>
      <c r="AK44" s="919"/>
      <c r="AL44" s="919"/>
      <c r="AM44" s="919"/>
      <c r="AN44" s="919"/>
      <c r="AO44" s="920"/>
      <c r="AP44" s="172"/>
      <c r="CD44" s="2"/>
      <c r="CE44" s="2"/>
      <c r="CF44" s="2"/>
      <c r="CG44" s="2"/>
      <c r="CH44" s="2"/>
    </row>
    <row r="45" spans="2:86" ht="12" customHeight="1" x14ac:dyDescent="0.15">
      <c r="B45" s="480"/>
      <c r="C45" s="878"/>
      <c r="D45" s="879"/>
      <c r="E45" s="879"/>
      <c r="F45" s="879"/>
      <c r="G45" s="879"/>
      <c r="H45" s="879"/>
      <c r="I45" s="879"/>
      <c r="J45" s="880"/>
      <c r="K45" s="921" t="s">
        <v>955</v>
      </c>
      <c r="L45" s="922"/>
      <c r="M45" s="922"/>
      <c r="N45" s="922"/>
      <c r="O45" s="922"/>
      <c r="P45" s="922"/>
      <c r="Q45" s="922"/>
      <c r="R45" s="922"/>
      <c r="S45" s="922"/>
      <c r="T45" s="922"/>
      <c r="U45" s="922"/>
      <c r="V45" s="922"/>
      <c r="W45" s="922"/>
      <c r="X45" s="922"/>
      <c r="Y45" s="922"/>
      <c r="Z45" s="922"/>
      <c r="AA45" s="922"/>
      <c r="AB45" s="922"/>
      <c r="AC45" s="922"/>
      <c r="AD45" s="922"/>
      <c r="AE45" s="922"/>
      <c r="AF45" s="922"/>
      <c r="AG45" s="922"/>
      <c r="AH45" s="922"/>
      <c r="AI45" s="922"/>
      <c r="AJ45" s="922"/>
      <c r="AK45" s="922"/>
      <c r="AL45" s="922"/>
      <c r="AM45" s="922"/>
      <c r="AN45" s="922"/>
      <c r="AO45" s="923"/>
      <c r="AP45" s="172"/>
      <c r="CD45" s="2"/>
      <c r="CE45" s="2"/>
      <c r="CF45" s="2"/>
      <c r="CG45" s="2"/>
      <c r="CH45" s="2"/>
    </row>
    <row r="46" spans="2:86" ht="12" customHeight="1" x14ac:dyDescent="0.2">
      <c r="B46" s="159" t="s">
        <v>956</v>
      </c>
      <c r="C46" s="181"/>
      <c r="D46" s="181"/>
      <c r="E46" s="181"/>
      <c r="F46" s="181"/>
      <c r="G46" s="181"/>
      <c r="H46" s="181"/>
      <c r="I46" s="181"/>
      <c r="J46" s="181"/>
      <c r="K46" s="193"/>
      <c r="L46" s="193"/>
      <c r="M46" s="193"/>
      <c r="N46" s="193"/>
      <c r="O46" s="193"/>
      <c r="P46" s="193"/>
      <c r="Q46" s="193"/>
      <c r="R46" s="193"/>
      <c r="S46" s="193"/>
      <c r="T46" s="193"/>
      <c r="U46" s="193"/>
      <c r="V46" s="193"/>
      <c r="W46" s="193"/>
      <c r="X46" s="193"/>
      <c r="Y46" s="193"/>
      <c r="Z46" s="193"/>
      <c r="AA46" s="193"/>
      <c r="AB46" s="193"/>
      <c r="AC46" s="193"/>
      <c r="AD46" s="193"/>
      <c r="AE46" s="193"/>
      <c r="AF46" s="193"/>
      <c r="AG46" s="193"/>
      <c r="AH46" s="193"/>
      <c r="AI46" s="193"/>
      <c r="AJ46" s="193"/>
      <c r="AK46" s="193"/>
      <c r="AL46" s="193"/>
      <c r="AM46" s="193"/>
      <c r="AN46" s="193"/>
      <c r="AO46" s="193"/>
      <c r="AP46" s="172"/>
      <c r="CD46" s="2"/>
      <c r="CE46" s="2"/>
      <c r="CF46" s="2"/>
      <c r="CG46" s="2"/>
      <c r="CH46" s="2"/>
    </row>
    <row r="47" spans="2:86" s="159" customFormat="1" ht="12" customHeight="1" x14ac:dyDescent="0.15">
      <c r="B47" s="2" t="s">
        <v>957</v>
      </c>
      <c r="AP47" s="172"/>
      <c r="AQ47" s="172"/>
      <c r="AR47" s="172"/>
      <c r="AS47" s="172"/>
      <c r="AT47" s="172"/>
      <c r="AU47" s="172"/>
      <c r="AV47" s="172"/>
      <c r="AW47" s="172"/>
      <c r="AX47" s="172"/>
      <c r="AY47" s="172"/>
      <c r="AZ47" s="172"/>
      <c r="BA47" s="172"/>
      <c r="BB47" s="172"/>
      <c r="BC47" s="172"/>
      <c r="BD47" s="172"/>
      <c r="BE47" s="172"/>
      <c r="BF47" s="172"/>
      <c r="BG47" s="172"/>
      <c r="BH47" s="172"/>
      <c r="BI47" s="172"/>
      <c r="BJ47" s="172"/>
      <c r="BK47" s="172"/>
      <c r="BL47" s="172"/>
      <c r="BM47" s="172"/>
      <c r="BN47" s="172"/>
      <c r="BO47" s="172"/>
      <c r="BP47" s="172"/>
      <c r="BQ47" s="172"/>
      <c r="BR47" s="172"/>
      <c r="BS47" s="172"/>
      <c r="BT47" s="172"/>
      <c r="BU47" s="172"/>
      <c r="BV47" s="172"/>
      <c r="BW47" s="172"/>
      <c r="BX47" s="172"/>
      <c r="BY47" s="172"/>
      <c r="BZ47" s="172"/>
      <c r="CA47" s="172"/>
      <c r="CB47" s="172"/>
      <c r="CC47" s="172"/>
    </row>
    <row r="48" spans="2:86" ht="12" customHeight="1" x14ac:dyDescent="0.15">
      <c r="B48" s="2" t="s">
        <v>958</v>
      </c>
      <c r="AP48" s="172"/>
      <c r="CD48" s="2"/>
      <c r="CE48" s="2"/>
      <c r="CF48" s="2"/>
      <c r="CG48" s="2"/>
      <c r="CH48" s="2"/>
    </row>
    <row r="49" spans="2:86" ht="12" customHeight="1" x14ac:dyDescent="0.15">
      <c r="B49" s="2" t="s">
        <v>959</v>
      </c>
      <c r="AP49" s="172"/>
      <c r="CD49" s="2"/>
      <c r="CE49" s="2"/>
      <c r="CF49" s="2"/>
      <c r="CG49" s="2"/>
      <c r="CH49" s="2"/>
    </row>
    <row r="50" spans="2:86" ht="12" customHeight="1" x14ac:dyDescent="0.15">
      <c r="B50" s="2" t="s">
        <v>960</v>
      </c>
    </row>
    <row r="51" spans="2:86" ht="12" customHeight="1" x14ac:dyDescent="0.15">
      <c r="B51" s="2" t="s">
        <v>961</v>
      </c>
    </row>
    <row r="52" spans="2:86" ht="12" customHeight="1" x14ac:dyDescent="0.15">
      <c r="B52" s="2" t="s">
        <v>962</v>
      </c>
    </row>
    <row r="53" spans="2:86" x14ac:dyDescent="0.15">
      <c r="B53" s="2" t="s">
        <v>963</v>
      </c>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9"/>
  <conditionalFormatting sqref="Y11:AB34 AG11:AJ34">
    <cfRule type="expression" dxfId="128" priority="3">
      <formula>$AQ11=2</formula>
    </cfRule>
  </conditionalFormatting>
  <conditionalFormatting sqref="Y11:AF34">
    <cfRule type="expression" dxfId="127" priority="2">
      <formula>$AQ11=3</formula>
    </cfRule>
  </conditionalFormatting>
  <conditionalFormatting sqref="AC11:AJ34">
    <cfRule type="expression" dxfId="126" priority="1">
      <formula>$AQ11=1</formula>
    </cfRule>
  </conditionalFormatting>
  <dataValidations count="2">
    <dataValidation type="list" allowBlank="1" showInputMessage="1" showErrorMessage="1" sqref="N11:O34" xr:uid="{25E1B376-0F1B-429A-9AFC-B7D7D82A1210}">
      <formula1>INDIRECT(L11)</formula1>
    </dataValidation>
    <dataValidation type="list" allowBlank="1" showInputMessage="1" showErrorMessage="1" sqref="Y11:AB34" xr:uid="{1F8AE628-9228-4094-9B4E-59D88D9D79F8}">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1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FE7E9C-61FE-4FE6-BA4D-D15C5B652AB0}">
  <sheetPr codeName="Sheet186"/>
  <dimension ref="B1:CH53"/>
  <sheetViews>
    <sheetView showGridLines="0" showZeros="0" view="pageBreakPreview" zoomScale="85" zoomScaleNormal="85" zoomScaleSheetLayoutView="85"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1" customWidth="1"/>
    <col min="43" max="86" width="4.125" style="172" customWidth="1"/>
    <col min="87" max="99" width="8" style="2" customWidth="1"/>
    <col min="100" max="110" width="9" style="2"/>
    <col min="111" max="111" width="14" style="2" bestFit="1" customWidth="1"/>
    <col min="112" max="16384" width="9" style="2"/>
  </cols>
  <sheetData>
    <row r="1" spans="2:86" ht="12" customHeight="1" x14ac:dyDescent="0.15">
      <c r="AU1" s="860" t="s">
        <v>909</v>
      </c>
      <c r="AV1" s="861" t="s">
        <v>910</v>
      </c>
      <c r="AW1" s="861"/>
      <c r="AX1" s="861"/>
      <c r="AY1" s="855" t="s">
        <v>911</v>
      </c>
      <c r="AZ1" s="855"/>
      <c r="BA1" s="855"/>
      <c r="BB1" s="855"/>
      <c r="BC1" s="855"/>
      <c r="BD1" s="855"/>
      <c r="BE1" s="855"/>
      <c r="BF1" s="855"/>
      <c r="BG1" s="855"/>
      <c r="BH1" s="855"/>
      <c r="BI1" s="855"/>
      <c r="BJ1" s="855"/>
      <c r="BK1" s="855" t="s">
        <v>912</v>
      </c>
      <c r="BL1" s="855"/>
      <c r="BM1" s="855"/>
      <c r="BN1" s="855"/>
      <c r="BO1" s="855"/>
      <c r="BP1" s="855"/>
      <c r="BQ1" s="855"/>
      <c r="BR1" s="855"/>
      <c r="BS1" s="855"/>
      <c r="BT1" s="855"/>
      <c r="BU1" s="855"/>
      <c r="BV1" s="855"/>
      <c r="BW1" s="857"/>
      <c r="BX1" s="857"/>
      <c r="BY1" s="857"/>
      <c r="BZ1" s="857"/>
      <c r="CA1" s="857"/>
      <c r="CB1" s="857"/>
      <c r="CC1" s="857"/>
      <c r="CD1" s="857"/>
      <c r="CE1" s="857"/>
      <c r="CF1" s="857"/>
      <c r="CG1" s="857"/>
      <c r="CH1" s="857"/>
    </row>
    <row r="2" spans="2:86" ht="8.25" customHeight="1" x14ac:dyDescent="0.15">
      <c r="AU2" s="860"/>
      <c r="AV2" s="861" t="s">
        <v>913</v>
      </c>
      <c r="AW2" s="862" t="s">
        <v>914</v>
      </c>
      <c r="AX2" s="862" t="s">
        <v>915</v>
      </c>
      <c r="AY2" s="855" t="s">
        <v>916</v>
      </c>
      <c r="AZ2" s="855"/>
      <c r="BA2" s="855"/>
      <c r="BB2" s="855"/>
      <c r="BC2" s="855"/>
      <c r="BD2" s="855"/>
      <c r="BE2" s="855"/>
      <c r="BF2" s="855"/>
      <c r="BG2" s="855"/>
      <c r="BH2" s="855"/>
      <c r="BI2" s="855"/>
      <c r="BJ2" s="855"/>
      <c r="BK2" s="855" t="s">
        <v>917</v>
      </c>
      <c r="BL2" s="855"/>
      <c r="BM2" s="855"/>
      <c r="BN2" s="855"/>
      <c r="BO2" s="855" t="s">
        <v>918</v>
      </c>
      <c r="BP2" s="855"/>
      <c r="BQ2" s="855"/>
      <c r="BR2" s="855"/>
      <c r="BS2" s="855"/>
      <c r="BT2" s="855"/>
      <c r="BU2" s="855"/>
      <c r="BV2" s="855"/>
      <c r="BW2" s="856"/>
      <c r="BX2" s="856"/>
      <c r="BY2" s="856"/>
      <c r="BZ2" s="856"/>
      <c r="CA2" s="857"/>
      <c r="CB2" s="857"/>
      <c r="CC2" s="857"/>
      <c r="CD2" s="857"/>
      <c r="CE2" s="857"/>
      <c r="CF2" s="857"/>
      <c r="CG2" s="857"/>
      <c r="CH2" s="857"/>
    </row>
    <row r="3" spans="2:86" ht="24.95" customHeight="1" x14ac:dyDescent="0.15">
      <c r="B3" s="568" t="s">
        <v>919</v>
      </c>
      <c r="C3" s="858"/>
      <c r="D3" s="858"/>
      <c r="E3" s="859"/>
      <c r="F3" s="859"/>
      <c r="G3" s="859"/>
      <c r="H3" s="859"/>
      <c r="I3" s="859"/>
      <c r="J3" s="859"/>
      <c r="K3" s="858"/>
      <c r="L3" s="858"/>
      <c r="M3" s="858"/>
      <c r="N3" s="858"/>
      <c r="O3" s="858"/>
      <c r="P3" s="858"/>
      <c r="Q3" s="858"/>
      <c r="R3" s="858"/>
      <c r="S3" s="858"/>
      <c r="T3" s="858"/>
      <c r="U3" s="858"/>
      <c r="V3" s="858"/>
      <c r="W3" s="858"/>
      <c r="X3" s="858"/>
      <c r="Y3" s="858"/>
      <c r="Z3" s="858"/>
      <c r="AA3" s="858"/>
      <c r="AB3" s="858"/>
      <c r="AC3" s="858"/>
      <c r="AD3" s="858"/>
      <c r="AE3" s="858"/>
      <c r="AF3" s="858"/>
      <c r="AG3" s="858"/>
      <c r="AH3" s="858"/>
      <c r="AI3" s="858"/>
      <c r="AJ3" s="858"/>
      <c r="AK3" s="858"/>
      <c r="AL3" s="858"/>
      <c r="AM3" s="858"/>
      <c r="AN3" s="858"/>
      <c r="AO3" s="858"/>
      <c r="AU3" s="860"/>
      <c r="AV3" s="861"/>
      <c r="AW3" s="862"/>
      <c r="AX3" s="862"/>
      <c r="AY3" s="855" t="s">
        <v>920</v>
      </c>
      <c r="AZ3" s="855"/>
      <c r="BA3" s="855"/>
      <c r="BB3" s="855"/>
      <c r="BC3" s="855" t="s">
        <v>921</v>
      </c>
      <c r="BD3" s="855"/>
      <c r="BE3" s="855"/>
      <c r="BF3" s="855"/>
      <c r="BG3" s="855" t="s">
        <v>922</v>
      </c>
      <c r="BH3" s="855"/>
      <c r="BI3" s="855"/>
      <c r="BJ3" s="855"/>
      <c r="BK3" s="855" t="s">
        <v>923</v>
      </c>
      <c r="BL3" s="855"/>
      <c r="BM3" s="855"/>
      <c r="BN3" s="855"/>
      <c r="BO3" s="855" t="s">
        <v>921</v>
      </c>
      <c r="BP3" s="855"/>
      <c r="BQ3" s="855"/>
      <c r="BR3" s="855"/>
      <c r="BS3" s="855" t="s">
        <v>922</v>
      </c>
      <c r="BT3" s="855"/>
      <c r="BU3" s="855"/>
      <c r="BV3" s="855"/>
      <c r="BW3" s="857"/>
      <c r="BX3" s="857"/>
      <c r="BY3" s="857"/>
      <c r="BZ3" s="857"/>
      <c r="CA3" s="857"/>
      <c r="CB3" s="857"/>
      <c r="CC3" s="857"/>
      <c r="CD3" s="857"/>
      <c r="CE3" s="857"/>
      <c r="CF3" s="857"/>
      <c r="CG3" s="857"/>
      <c r="CH3" s="857"/>
    </row>
    <row r="4" spans="2:86" ht="18" customHeight="1" x14ac:dyDescent="0.15">
      <c r="B4" s="401" t="s">
        <v>8</v>
      </c>
      <c r="C4" s="401"/>
      <c r="D4" s="401"/>
      <c r="E4" s="624" t="s">
        <v>542</v>
      </c>
      <c r="F4" s="625"/>
      <c r="G4" s="625"/>
      <c r="H4" s="625"/>
      <c r="I4" s="625"/>
      <c r="J4" s="626"/>
      <c r="K4" s="496" t="s">
        <v>9</v>
      </c>
      <c r="L4" s="496"/>
      <c r="M4" s="496"/>
      <c r="N4" s="648" t="s">
        <v>543</v>
      </c>
      <c r="O4" s="648"/>
      <c r="P4" s="648"/>
      <c r="Q4" s="648"/>
      <c r="R4" s="648"/>
      <c r="S4" s="648"/>
      <c r="T4" s="498" t="s">
        <v>924</v>
      </c>
      <c r="U4" s="499"/>
      <c r="V4" s="499"/>
      <c r="W4" s="499"/>
      <c r="X4" s="500"/>
      <c r="Y4" s="870" t="s">
        <v>545</v>
      </c>
      <c r="Z4" s="870"/>
      <c r="AA4" s="870"/>
      <c r="AB4" s="870"/>
      <c r="AC4" s="870"/>
      <c r="AD4" s="870"/>
      <c r="AE4" s="870"/>
      <c r="AF4" s="870"/>
      <c r="AG4" s="498" t="s">
        <v>546</v>
      </c>
      <c r="AH4" s="499"/>
      <c r="AI4" s="499"/>
      <c r="AJ4" s="500"/>
      <c r="AK4" s="863">
        <v>45621</v>
      </c>
      <c r="AL4" s="864"/>
      <c r="AM4" s="864"/>
      <c r="AN4" s="864"/>
      <c r="AO4" s="865"/>
      <c r="AU4" s="860"/>
      <c r="AV4" s="861"/>
      <c r="AW4" s="862"/>
      <c r="AX4" s="862"/>
      <c r="AY4" s="173" t="s">
        <v>925</v>
      </c>
      <c r="AZ4" s="173" t="s">
        <v>926</v>
      </c>
      <c r="BA4" s="173" t="s">
        <v>927</v>
      </c>
      <c r="BB4" s="173" t="s">
        <v>928</v>
      </c>
      <c r="BC4" s="173" t="s">
        <v>925</v>
      </c>
      <c r="BD4" s="173" t="s">
        <v>926</v>
      </c>
      <c r="BE4" s="173" t="s">
        <v>927</v>
      </c>
      <c r="BF4" s="173" t="s">
        <v>928</v>
      </c>
      <c r="BG4" s="173" t="s">
        <v>925</v>
      </c>
      <c r="BH4" s="173" t="s">
        <v>926</v>
      </c>
      <c r="BI4" s="173" t="s">
        <v>927</v>
      </c>
      <c r="BJ4" s="173" t="s">
        <v>928</v>
      </c>
      <c r="BK4" s="173" t="s">
        <v>925</v>
      </c>
      <c r="BL4" s="173" t="s">
        <v>926</v>
      </c>
      <c r="BM4" s="173" t="s">
        <v>927</v>
      </c>
      <c r="BN4" s="173" t="s">
        <v>928</v>
      </c>
      <c r="BO4" s="173" t="s">
        <v>925</v>
      </c>
      <c r="BP4" s="173" t="s">
        <v>926</v>
      </c>
      <c r="BQ4" s="173" t="s">
        <v>927</v>
      </c>
      <c r="BR4" s="173" t="s">
        <v>928</v>
      </c>
      <c r="BS4" s="173" t="s">
        <v>925</v>
      </c>
      <c r="BT4" s="173" t="s">
        <v>926</v>
      </c>
      <c r="BU4" s="173" t="s">
        <v>927</v>
      </c>
      <c r="BV4" s="173" t="s">
        <v>928</v>
      </c>
      <c r="BW4" s="5"/>
      <c r="BX4" s="5"/>
      <c r="BY4" s="5"/>
      <c r="BZ4" s="5"/>
      <c r="CA4" s="5"/>
      <c r="CB4" s="5"/>
      <c r="CC4" s="5"/>
      <c r="CD4" s="5"/>
      <c r="CE4" s="5"/>
      <c r="CF4" s="5"/>
      <c r="CG4" s="5"/>
      <c r="CH4" s="5"/>
    </row>
    <row r="5" spans="2:86" ht="18" customHeight="1" x14ac:dyDescent="0.15">
      <c r="B5" s="409" t="s">
        <v>0</v>
      </c>
      <c r="C5" s="409"/>
      <c r="D5" s="409"/>
      <c r="E5" s="634" t="s">
        <v>547</v>
      </c>
      <c r="F5" s="635"/>
      <c r="G5" s="635"/>
      <c r="H5" s="635"/>
      <c r="I5" s="635"/>
      <c r="J5" s="636"/>
      <c r="K5" s="528" t="s">
        <v>1</v>
      </c>
      <c r="L5" s="528"/>
      <c r="M5" s="528"/>
      <c r="N5" s="648" t="s">
        <v>548</v>
      </c>
      <c r="O5" s="648"/>
      <c r="P5" s="648"/>
      <c r="Q5" s="648"/>
      <c r="R5" s="648"/>
      <c r="S5" s="648"/>
      <c r="T5" s="501"/>
      <c r="U5" s="502"/>
      <c r="V5" s="502"/>
      <c r="W5" s="502"/>
      <c r="X5" s="503"/>
      <c r="Y5" s="869" t="s">
        <v>549</v>
      </c>
      <c r="Z5" s="869"/>
      <c r="AA5" s="869"/>
      <c r="AB5" s="869"/>
      <c r="AC5" s="869"/>
      <c r="AD5" s="869"/>
      <c r="AE5" s="869"/>
      <c r="AF5" s="869"/>
      <c r="AG5" s="632"/>
      <c r="AH5" s="650"/>
      <c r="AI5" s="650"/>
      <c r="AJ5" s="633"/>
      <c r="AK5" s="866"/>
      <c r="AL5" s="867"/>
      <c r="AM5" s="867"/>
      <c r="AN5" s="867"/>
      <c r="AO5" s="868"/>
      <c r="AU5" s="860"/>
      <c r="AV5" s="174" t="str">
        <f>N7</f>
        <v>S087</v>
      </c>
      <c r="AW5" s="175">
        <f>R7</f>
        <v>10.5</v>
      </c>
      <c r="AX5" s="176" t="str">
        <f>AM35</f>
        <v>Ⅰ</v>
      </c>
      <c r="AY5" s="176">
        <f>Y37</f>
        <v>0</v>
      </c>
      <c r="AZ5" s="176">
        <f t="shared" ref="AZ5:BJ5" si="0">Z37</f>
        <v>0</v>
      </c>
      <c r="BA5" s="176">
        <f t="shared" si="0"/>
        <v>0</v>
      </c>
      <c r="BB5" s="176">
        <f>AB37</f>
        <v>0</v>
      </c>
      <c r="BC5" s="176">
        <f t="shared" si="0"/>
        <v>0</v>
      </c>
      <c r="BD5" s="176">
        <f>AD37</f>
        <v>0</v>
      </c>
      <c r="BE5" s="176">
        <f>AE37</f>
        <v>0</v>
      </c>
      <c r="BF5" s="176">
        <f t="shared" si="0"/>
        <v>0</v>
      </c>
      <c r="BG5" s="176">
        <f t="shared" si="0"/>
        <v>0</v>
      </c>
      <c r="BH5" s="176">
        <f t="shared" si="0"/>
        <v>0</v>
      </c>
      <c r="BI5" s="176">
        <f>AI37</f>
        <v>0</v>
      </c>
      <c r="BJ5" s="176">
        <f t="shared" si="0"/>
        <v>0</v>
      </c>
      <c r="BK5" s="176" t="str">
        <f>IF(Y37&gt;0,R7,"")</f>
        <v/>
      </c>
      <c r="BL5" s="177" t="str">
        <f>IF(Y37&gt;0,"",IF(Z37&gt;0,R7,""))</f>
        <v/>
      </c>
      <c r="BM5" s="177" t="str">
        <f>IF(Y37+Z37&gt;0,"",IF(AA37&gt;0,R7,""))</f>
        <v/>
      </c>
      <c r="BN5" s="177" t="str">
        <f>IF(Y37+Z37+AA37&gt;0,"",IF(AB37&gt;0,R7,""))</f>
        <v/>
      </c>
      <c r="BO5" s="176">
        <f>AC35</f>
        <v>0</v>
      </c>
      <c r="BP5" s="176">
        <f t="shared" ref="BP5:BQ5" si="1">AD35</f>
        <v>0</v>
      </c>
      <c r="BQ5" s="176">
        <f t="shared" si="1"/>
        <v>0</v>
      </c>
      <c r="BR5" s="176">
        <f>AF35</f>
        <v>0</v>
      </c>
      <c r="BS5" s="176">
        <f>AG35</f>
        <v>0</v>
      </c>
      <c r="BT5" s="176">
        <f>AH35</f>
        <v>0</v>
      </c>
      <c r="BU5" s="176">
        <f>AI35</f>
        <v>0</v>
      </c>
      <c r="BV5" s="176">
        <f>AJ35</f>
        <v>0</v>
      </c>
      <c r="BW5" s="178"/>
      <c r="BX5" s="179"/>
      <c r="BY5" s="179"/>
      <c r="BZ5" s="179"/>
      <c r="CA5" s="180"/>
      <c r="CB5" s="180"/>
      <c r="CC5" s="180"/>
      <c r="CD5" s="180"/>
      <c r="CE5" s="180"/>
      <c r="CF5" s="180"/>
      <c r="CG5" s="180"/>
      <c r="CH5" s="180"/>
    </row>
    <row r="6" spans="2:86" ht="12" customHeight="1" x14ac:dyDescent="0.15">
      <c r="B6" s="871" t="s">
        <v>929</v>
      </c>
      <c r="C6" s="873"/>
      <c r="D6" s="874"/>
      <c r="E6" s="875"/>
      <c r="F6" s="875"/>
      <c r="G6" s="875"/>
      <c r="H6" s="875"/>
      <c r="I6" s="875"/>
      <c r="J6" s="876"/>
      <c r="K6" s="881" t="s">
        <v>930</v>
      </c>
      <c r="L6" s="882"/>
      <c r="M6" s="882"/>
      <c r="N6" s="882"/>
      <c r="O6" s="882"/>
      <c r="P6" s="882"/>
      <c r="Q6" s="882"/>
      <c r="R6" s="882"/>
      <c r="S6" s="882"/>
      <c r="T6" s="882"/>
      <c r="U6" s="882"/>
      <c r="V6" s="882"/>
      <c r="W6" s="882"/>
      <c r="X6" s="882"/>
      <c r="Y6" s="882"/>
      <c r="Z6" s="882"/>
      <c r="AA6" s="882"/>
      <c r="AB6" s="882"/>
      <c r="AC6" s="882"/>
      <c r="AD6" s="882"/>
      <c r="AE6" s="882"/>
      <c r="AF6" s="882"/>
      <c r="AG6" s="882"/>
      <c r="AH6" s="882"/>
      <c r="AI6" s="882"/>
      <c r="AJ6" s="882"/>
      <c r="AK6" s="882"/>
      <c r="AL6" s="882"/>
      <c r="AM6" s="882"/>
      <c r="AN6" s="882"/>
      <c r="AO6" s="883"/>
      <c r="AP6" s="2"/>
    </row>
    <row r="7" spans="2:86" ht="12" customHeight="1" x14ac:dyDescent="0.15">
      <c r="B7" s="872"/>
      <c r="C7" s="877"/>
      <c r="D7" s="875"/>
      <c r="E7" s="875"/>
      <c r="F7" s="875"/>
      <c r="G7" s="875"/>
      <c r="H7" s="875"/>
      <c r="I7" s="875"/>
      <c r="J7" s="876"/>
      <c r="K7" s="884" t="s">
        <v>931</v>
      </c>
      <c r="L7" s="885"/>
      <c r="M7" s="886"/>
      <c r="N7" s="887" t="s">
        <v>1010</v>
      </c>
      <c r="O7" s="888"/>
      <c r="P7" s="884" t="s">
        <v>932</v>
      </c>
      <c r="Q7" s="886"/>
      <c r="R7" s="889">
        <v>10.5</v>
      </c>
      <c r="S7" s="890"/>
      <c r="T7" s="891"/>
      <c r="U7" s="892" t="s">
        <v>933</v>
      </c>
      <c r="V7" s="893"/>
      <c r="W7" s="892" t="s">
        <v>934</v>
      </c>
      <c r="X7" s="893"/>
      <c r="Y7" s="886" t="s">
        <v>935</v>
      </c>
      <c r="Z7" s="898"/>
      <c r="AA7" s="898"/>
      <c r="AB7" s="898"/>
      <c r="AC7" s="892" t="s">
        <v>936</v>
      </c>
      <c r="AD7" s="899"/>
      <c r="AE7" s="899"/>
      <c r="AF7" s="899"/>
      <c r="AG7" s="899"/>
      <c r="AH7" s="899"/>
      <c r="AI7" s="899"/>
      <c r="AJ7" s="893"/>
      <c r="AK7" s="892" t="s">
        <v>937</v>
      </c>
      <c r="AL7" s="899"/>
      <c r="AM7" s="899"/>
      <c r="AN7" s="901"/>
      <c r="AO7" s="902"/>
      <c r="AP7" s="2"/>
      <c r="AW7" s="182"/>
    </row>
    <row r="8" spans="2:86" ht="12" customHeight="1" x14ac:dyDescent="0.15">
      <c r="B8" s="872"/>
      <c r="C8" s="877"/>
      <c r="D8" s="875"/>
      <c r="E8" s="875"/>
      <c r="F8" s="875"/>
      <c r="G8" s="875"/>
      <c r="H8" s="875"/>
      <c r="I8" s="875"/>
      <c r="J8" s="876"/>
      <c r="K8" s="898" t="s">
        <v>731</v>
      </c>
      <c r="L8" s="898" t="s">
        <v>560</v>
      </c>
      <c r="M8" s="898"/>
      <c r="N8" s="898" t="s">
        <v>561</v>
      </c>
      <c r="O8" s="898"/>
      <c r="P8" s="898" t="s">
        <v>938</v>
      </c>
      <c r="Q8" s="898"/>
      <c r="R8" s="898" t="s">
        <v>939</v>
      </c>
      <c r="S8" s="898"/>
      <c r="T8" s="898"/>
      <c r="U8" s="894"/>
      <c r="V8" s="895"/>
      <c r="W8" s="894"/>
      <c r="X8" s="895"/>
      <c r="Y8" s="886"/>
      <c r="Z8" s="898"/>
      <c r="AA8" s="898"/>
      <c r="AB8" s="898"/>
      <c r="AC8" s="896"/>
      <c r="AD8" s="900"/>
      <c r="AE8" s="900"/>
      <c r="AF8" s="900"/>
      <c r="AG8" s="900"/>
      <c r="AH8" s="900"/>
      <c r="AI8" s="900"/>
      <c r="AJ8" s="897"/>
      <c r="AK8" s="894"/>
      <c r="AL8" s="903"/>
      <c r="AM8" s="903"/>
      <c r="AN8" s="904"/>
      <c r="AO8" s="905"/>
      <c r="AP8" s="2"/>
    </row>
    <row r="9" spans="2:86" ht="12" customHeight="1" x14ac:dyDescent="0.15">
      <c r="B9" s="872"/>
      <c r="C9" s="877"/>
      <c r="D9" s="875"/>
      <c r="E9" s="875"/>
      <c r="F9" s="875"/>
      <c r="G9" s="875"/>
      <c r="H9" s="875"/>
      <c r="I9" s="875"/>
      <c r="J9" s="876"/>
      <c r="K9" s="898"/>
      <c r="L9" s="898"/>
      <c r="M9" s="898"/>
      <c r="N9" s="898"/>
      <c r="O9" s="898"/>
      <c r="P9" s="898"/>
      <c r="Q9" s="898"/>
      <c r="R9" s="898"/>
      <c r="S9" s="898"/>
      <c r="T9" s="898"/>
      <c r="U9" s="894"/>
      <c r="V9" s="895"/>
      <c r="W9" s="894"/>
      <c r="X9" s="895"/>
      <c r="Y9" s="886" t="s">
        <v>940</v>
      </c>
      <c r="Z9" s="898"/>
      <c r="AA9" s="898"/>
      <c r="AB9" s="898"/>
      <c r="AC9" s="898" t="s">
        <v>941</v>
      </c>
      <c r="AD9" s="898"/>
      <c r="AE9" s="898"/>
      <c r="AF9" s="898"/>
      <c r="AG9" s="898" t="s">
        <v>942</v>
      </c>
      <c r="AH9" s="898"/>
      <c r="AI9" s="898"/>
      <c r="AJ9" s="898"/>
      <c r="AK9" s="894"/>
      <c r="AL9" s="903"/>
      <c r="AM9" s="903"/>
      <c r="AN9" s="904"/>
      <c r="AO9" s="905"/>
      <c r="AP9" s="2"/>
    </row>
    <row r="10" spans="2:86" ht="12" customHeight="1" x14ac:dyDescent="0.15">
      <c r="B10" s="872"/>
      <c r="C10" s="877"/>
      <c r="D10" s="875"/>
      <c r="E10" s="875"/>
      <c r="F10" s="875"/>
      <c r="G10" s="875"/>
      <c r="H10" s="875"/>
      <c r="I10" s="875"/>
      <c r="J10" s="876"/>
      <c r="K10" s="898"/>
      <c r="L10" s="898"/>
      <c r="M10" s="898"/>
      <c r="N10" s="898"/>
      <c r="O10" s="898"/>
      <c r="P10" s="898"/>
      <c r="Q10" s="898"/>
      <c r="R10" s="898"/>
      <c r="S10" s="898"/>
      <c r="T10" s="898"/>
      <c r="U10" s="896"/>
      <c r="V10" s="897"/>
      <c r="W10" s="896"/>
      <c r="X10" s="897"/>
      <c r="Y10" s="183" t="s">
        <v>527</v>
      </c>
      <c r="Z10" s="184" t="s">
        <v>526</v>
      </c>
      <c r="AA10" s="184" t="s">
        <v>943</v>
      </c>
      <c r="AB10" s="184" t="s">
        <v>944</v>
      </c>
      <c r="AC10" s="184" t="s">
        <v>527</v>
      </c>
      <c r="AD10" s="184" t="s">
        <v>526</v>
      </c>
      <c r="AE10" s="184" t="s">
        <v>943</v>
      </c>
      <c r="AF10" s="184" t="s">
        <v>944</v>
      </c>
      <c r="AG10" s="184" t="s">
        <v>527</v>
      </c>
      <c r="AH10" s="184" t="s">
        <v>526</v>
      </c>
      <c r="AI10" s="184" t="s">
        <v>943</v>
      </c>
      <c r="AJ10" s="184" t="s">
        <v>944</v>
      </c>
      <c r="AK10" s="896"/>
      <c r="AL10" s="900"/>
      <c r="AM10" s="900"/>
      <c r="AN10" s="906"/>
      <c r="AO10" s="907"/>
      <c r="AP10" s="2"/>
    </row>
    <row r="11" spans="2:86" ht="12" customHeight="1" x14ac:dyDescent="0.15">
      <c r="B11" s="872"/>
      <c r="C11" s="877"/>
      <c r="D11" s="875"/>
      <c r="E11" s="875"/>
      <c r="F11" s="875"/>
      <c r="G11" s="875"/>
      <c r="H11" s="875"/>
      <c r="I11" s="875"/>
      <c r="J11" s="876"/>
      <c r="K11" s="185"/>
      <c r="L11" s="908"/>
      <c r="M11" s="910"/>
      <c r="N11" s="908"/>
      <c r="O11" s="910"/>
      <c r="P11" s="908"/>
      <c r="Q11" s="910"/>
      <c r="R11" s="606"/>
      <c r="S11" s="606"/>
      <c r="T11" s="606"/>
      <c r="U11" s="908"/>
      <c r="V11" s="910"/>
      <c r="W11" s="908"/>
      <c r="X11" s="910"/>
      <c r="Y11" s="186"/>
      <c r="Z11" s="187"/>
      <c r="AA11" s="187"/>
      <c r="AB11" s="187"/>
      <c r="AC11" s="188"/>
      <c r="AD11" s="188"/>
      <c r="AE11" s="188"/>
      <c r="AF11" s="188"/>
      <c r="AG11" s="188"/>
      <c r="AH11" s="188"/>
      <c r="AI11" s="188"/>
      <c r="AJ11" s="188"/>
      <c r="AK11" s="908"/>
      <c r="AL11" s="909"/>
      <c r="AM11" s="909"/>
      <c r="AN11" s="909"/>
      <c r="AO11" s="910"/>
      <c r="AP11" s="2"/>
      <c r="AQ11" s="189">
        <f>IF(P11="材質劣化",2,IF(P11="漏水",3,1))</f>
        <v>1</v>
      </c>
    </row>
    <row r="12" spans="2:86" ht="12" customHeight="1" x14ac:dyDescent="0.15">
      <c r="B12" s="872"/>
      <c r="C12" s="877"/>
      <c r="D12" s="875"/>
      <c r="E12" s="875"/>
      <c r="F12" s="875"/>
      <c r="G12" s="875"/>
      <c r="H12" s="875"/>
      <c r="I12" s="875"/>
      <c r="J12" s="876"/>
      <c r="K12" s="185"/>
      <c r="L12" s="908"/>
      <c r="M12" s="910"/>
      <c r="N12" s="908"/>
      <c r="O12" s="910"/>
      <c r="P12" s="908"/>
      <c r="Q12" s="910"/>
      <c r="R12" s="606"/>
      <c r="S12" s="606"/>
      <c r="T12" s="606"/>
      <c r="U12" s="908"/>
      <c r="V12" s="910"/>
      <c r="W12" s="908"/>
      <c r="X12" s="910"/>
      <c r="Y12" s="186"/>
      <c r="Z12" s="187"/>
      <c r="AA12" s="187"/>
      <c r="AB12" s="187"/>
      <c r="AC12" s="188"/>
      <c r="AD12" s="188"/>
      <c r="AE12" s="188"/>
      <c r="AF12" s="188"/>
      <c r="AG12" s="188"/>
      <c r="AH12" s="188"/>
      <c r="AI12" s="188"/>
      <c r="AJ12" s="188"/>
      <c r="AK12" s="908"/>
      <c r="AL12" s="909"/>
      <c r="AM12" s="909"/>
      <c r="AN12" s="909"/>
      <c r="AO12" s="910"/>
      <c r="AP12" s="2"/>
      <c r="AQ12" s="189">
        <f>IF(P12="材質劣化",2,IF(P12="漏水",3,1))</f>
        <v>1</v>
      </c>
    </row>
    <row r="13" spans="2:86" ht="12" customHeight="1" x14ac:dyDescent="0.15">
      <c r="B13" s="872"/>
      <c r="C13" s="877"/>
      <c r="D13" s="875"/>
      <c r="E13" s="875"/>
      <c r="F13" s="875"/>
      <c r="G13" s="875"/>
      <c r="H13" s="875"/>
      <c r="I13" s="875"/>
      <c r="J13" s="876"/>
      <c r="K13" s="185"/>
      <c r="L13" s="908"/>
      <c r="M13" s="910"/>
      <c r="N13" s="908"/>
      <c r="O13" s="910"/>
      <c r="P13" s="908"/>
      <c r="Q13" s="910"/>
      <c r="R13" s="604"/>
      <c r="S13" s="620"/>
      <c r="T13" s="605"/>
      <c r="U13" s="908"/>
      <c r="V13" s="910"/>
      <c r="W13" s="908"/>
      <c r="X13" s="910"/>
      <c r="Y13" s="186"/>
      <c r="Z13" s="187"/>
      <c r="AA13" s="187"/>
      <c r="AB13" s="187"/>
      <c r="AC13" s="188"/>
      <c r="AD13" s="188"/>
      <c r="AE13" s="188"/>
      <c r="AF13" s="188"/>
      <c r="AG13" s="188"/>
      <c r="AH13" s="188"/>
      <c r="AI13" s="188"/>
      <c r="AJ13" s="188"/>
      <c r="AK13" s="908"/>
      <c r="AL13" s="909"/>
      <c r="AM13" s="909"/>
      <c r="AN13" s="909"/>
      <c r="AO13" s="910"/>
      <c r="AP13" s="2"/>
      <c r="AQ13" s="189">
        <f t="shared" ref="AQ13:AQ34" si="2">IF(P13="材質劣化",2,IF(P13="漏水",3,1))</f>
        <v>1</v>
      </c>
    </row>
    <row r="14" spans="2:86" ht="12" customHeight="1" x14ac:dyDescent="0.15">
      <c r="B14" s="872"/>
      <c r="C14" s="877"/>
      <c r="D14" s="875"/>
      <c r="E14" s="875"/>
      <c r="F14" s="875"/>
      <c r="G14" s="875"/>
      <c r="H14" s="875"/>
      <c r="I14" s="875"/>
      <c r="J14" s="876"/>
      <c r="K14" s="185"/>
      <c r="L14" s="908"/>
      <c r="M14" s="910"/>
      <c r="N14" s="908"/>
      <c r="O14" s="910"/>
      <c r="P14" s="908"/>
      <c r="Q14" s="910"/>
      <c r="R14" s="604"/>
      <c r="S14" s="620"/>
      <c r="T14" s="605"/>
      <c r="U14" s="908"/>
      <c r="V14" s="910"/>
      <c r="W14" s="908"/>
      <c r="X14" s="910"/>
      <c r="Y14" s="186"/>
      <c r="Z14" s="187"/>
      <c r="AA14" s="187"/>
      <c r="AB14" s="187"/>
      <c r="AC14" s="188"/>
      <c r="AD14" s="188"/>
      <c r="AE14" s="188"/>
      <c r="AF14" s="188"/>
      <c r="AG14" s="188"/>
      <c r="AH14" s="188"/>
      <c r="AI14" s="188"/>
      <c r="AJ14" s="188"/>
      <c r="AK14" s="908"/>
      <c r="AL14" s="909"/>
      <c r="AM14" s="909"/>
      <c r="AN14" s="909"/>
      <c r="AO14" s="910"/>
      <c r="AP14" s="2"/>
      <c r="AQ14" s="189">
        <f t="shared" si="2"/>
        <v>1</v>
      </c>
    </row>
    <row r="15" spans="2:86" ht="12" customHeight="1" x14ac:dyDescent="0.15">
      <c r="B15" s="872"/>
      <c r="C15" s="877"/>
      <c r="D15" s="875"/>
      <c r="E15" s="875"/>
      <c r="F15" s="875"/>
      <c r="G15" s="875"/>
      <c r="H15" s="875"/>
      <c r="I15" s="875"/>
      <c r="J15" s="876"/>
      <c r="K15" s="185"/>
      <c r="L15" s="908"/>
      <c r="M15" s="910"/>
      <c r="N15" s="908"/>
      <c r="O15" s="910"/>
      <c r="P15" s="908"/>
      <c r="Q15" s="910"/>
      <c r="R15" s="604"/>
      <c r="S15" s="620"/>
      <c r="T15" s="605"/>
      <c r="U15" s="908"/>
      <c r="V15" s="910"/>
      <c r="W15" s="908"/>
      <c r="X15" s="910"/>
      <c r="Y15" s="186"/>
      <c r="Z15" s="187"/>
      <c r="AA15" s="187"/>
      <c r="AB15" s="187"/>
      <c r="AC15" s="188"/>
      <c r="AD15" s="188"/>
      <c r="AE15" s="188"/>
      <c r="AF15" s="188"/>
      <c r="AG15" s="188"/>
      <c r="AH15" s="188"/>
      <c r="AI15" s="188"/>
      <c r="AJ15" s="188"/>
      <c r="AK15" s="908"/>
      <c r="AL15" s="909"/>
      <c r="AM15" s="909"/>
      <c r="AN15" s="909"/>
      <c r="AO15" s="910"/>
      <c r="AP15" s="2"/>
      <c r="AQ15" s="189">
        <f t="shared" si="2"/>
        <v>1</v>
      </c>
    </row>
    <row r="16" spans="2:86" ht="12" customHeight="1" x14ac:dyDescent="0.15">
      <c r="B16" s="872"/>
      <c r="C16" s="877"/>
      <c r="D16" s="875"/>
      <c r="E16" s="875"/>
      <c r="F16" s="875"/>
      <c r="G16" s="875"/>
      <c r="H16" s="875"/>
      <c r="I16" s="875"/>
      <c r="J16" s="876"/>
      <c r="K16" s="185"/>
      <c r="L16" s="908"/>
      <c r="M16" s="910"/>
      <c r="N16" s="908"/>
      <c r="O16" s="910"/>
      <c r="P16" s="908"/>
      <c r="Q16" s="910"/>
      <c r="R16" s="604"/>
      <c r="S16" s="620"/>
      <c r="T16" s="605"/>
      <c r="U16" s="908"/>
      <c r="V16" s="910"/>
      <c r="W16" s="908"/>
      <c r="X16" s="910"/>
      <c r="Y16" s="186"/>
      <c r="Z16" s="187"/>
      <c r="AA16" s="187"/>
      <c r="AB16" s="187"/>
      <c r="AC16" s="188"/>
      <c r="AD16" s="188"/>
      <c r="AE16" s="188"/>
      <c r="AF16" s="188"/>
      <c r="AG16" s="188"/>
      <c r="AH16" s="188"/>
      <c r="AI16" s="188"/>
      <c r="AJ16" s="188"/>
      <c r="AK16" s="908"/>
      <c r="AL16" s="909"/>
      <c r="AM16" s="909"/>
      <c r="AN16" s="909"/>
      <c r="AO16" s="910"/>
      <c r="AP16" s="2"/>
      <c r="AQ16" s="189">
        <f t="shared" si="2"/>
        <v>1</v>
      </c>
    </row>
    <row r="17" spans="2:46" ht="12" customHeight="1" x14ac:dyDescent="0.15">
      <c r="B17" s="872"/>
      <c r="C17" s="877"/>
      <c r="D17" s="875"/>
      <c r="E17" s="875"/>
      <c r="F17" s="875"/>
      <c r="G17" s="875"/>
      <c r="H17" s="875"/>
      <c r="I17" s="875"/>
      <c r="J17" s="876"/>
      <c r="K17" s="185"/>
      <c r="L17" s="908"/>
      <c r="M17" s="910"/>
      <c r="N17" s="908"/>
      <c r="O17" s="910"/>
      <c r="P17" s="908"/>
      <c r="Q17" s="910"/>
      <c r="R17" s="604"/>
      <c r="S17" s="620"/>
      <c r="T17" s="605"/>
      <c r="U17" s="908"/>
      <c r="V17" s="910"/>
      <c r="W17" s="908"/>
      <c r="X17" s="910"/>
      <c r="Y17" s="186"/>
      <c r="Z17" s="187"/>
      <c r="AA17" s="187"/>
      <c r="AB17" s="187"/>
      <c r="AC17" s="188"/>
      <c r="AD17" s="188"/>
      <c r="AE17" s="188"/>
      <c r="AF17" s="188"/>
      <c r="AG17" s="188"/>
      <c r="AH17" s="188"/>
      <c r="AI17" s="188"/>
      <c r="AJ17" s="188"/>
      <c r="AK17" s="908"/>
      <c r="AL17" s="909"/>
      <c r="AM17" s="909"/>
      <c r="AN17" s="909"/>
      <c r="AO17" s="910"/>
      <c r="AP17" s="2"/>
      <c r="AQ17" s="189">
        <f t="shared" si="2"/>
        <v>1</v>
      </c>
    </row>
    <row r="18" spans="2:46" ht="12" customHeight="1" x14ac:dyDescent="0.15">
      <c r="B18" s="872"/>
      <c r="C18" s="877"/>
      <c r="D18" s="875"/>
      <c r="E18" s="875"/>
      <c r="F18" s="875"/>
      <c r="G18" s="875"/>
      <c r="H18" s="875"/>
      <c r="I18" s="875"/>
      <c r="J18" s="876"/>
      <c r="K18" s="185"/>
      <c r="L18" s="908"/>
      <c r="M18" s="910"/>
      <c r="N18" s="908"/>
      <c r="O18" s="910"/>
      <c r="P18" s="908"/>
      <c r="Q18" s="910"/>
      <c r="R18" s="604"/>
      <c r="S18" s="620"/>
      <c r="T18" s="605"/>
      <c r="U18" s="908"/>
      <c r="V18" s="910"/>
      <c r="W18" s="908"/>
      <c r="X18" s="910"/>
      <c r="Y18" s="186"/>
      <c r="Z18" s="187"/>
      <c r="AA18" s="187"/>
      <c r="AB18" s="187"/>
      <c r="AC18" s="188"/>
      <c r="AD18" s="188"/>
      <c r="AE18" s="188"/>
      <c r="AF18" s="188"/>
      <c r="AG18" s="188"/>
      <c r="AH18" s="188"/>
      <c r="AI18" s="188"/>
      <c r="AJ18" s="188"/>
      <c r="AK18" s="908"/>
      <c r="AL18" s="909"/>
      <c r="AM18" s="909"/>
      <c r="AN18" s="909"/>
      <c r="AO18" s="910"/>
      <c r="AP18" s="2"/>
      <c r="AQ18" s="189">
        <f t="shared" si="2"/>
        <v>1</v>
      </c>
    </row>
    <row r="19" spans="2:46" ht="12" customHeight="1" x14ac:dyDescent="0.15">
      <c r="B19" s="872"/>
      <c r="C19" s="877"/>
      <c r="D19" s="875"/>
      <c r="E19" s="875"/>
      <c r="F19" s="875"/>
      <c r="G19" s="875"/>
      <c r="H19" s="875"/>
      <c r="I19" s="875"/>
      <c r="J19" s="876"/>
      <c r="K19" s="185"/>
      <c r="L19" s="908"/>
      <c r="M19" s="910"/>
      <c r="N19" s="908"/>
      <c r="O19" s="910"/>
      <c r="P19" s="908"/>
      <c r="Q19" s="910"/>
      <c r="R19" s="604"/>
      <c r="S19" s="620"/>
      <c r="T19" s="605"/>
      <c r="U19" s="908"/>
      <c r="V19" s="910"/>
      <c r="W19" s="908"/>
      <c r="X19" s="910"/>
      <c r="Y19" s="186"/>
      <c r="Z19" s="187"/>
      <c r="AA19" s="187"/>
      <c r="AB19" s="187"/>
      <c r="AC19" s="188"/>
      <c r="AD19" s="188"/>
      <c r="AE19" s="188"/>
      <c r="AF19" s="188"/>
      <c r="AG19" s="188"/>
      <c r="AH19" s="188"/>
      <c r="AI19" s="188"/>
      <c r="AJ19" s="188"/>
      <c r="AK19" s="908"/>
      <c r="AL19" s="909"/>
      <c r="AM19" s="909"/>
      <c r="AN19" s="909"/>
      <c r="AO19" s="910"/>
      <c r="AP19" s="2"/>
      <c r="AQ19" s="189">
        <f t="shared" si="2"/>
        <v>1</v>
      </c>
    </row>
    <row r="20" spans="2:46" ht="12" customHeight="1" x14ac:dyDescent="0.15">
      <c r="B20" s="872"/>
      <c r="C20" s="877"/>
      <c r="D20" s="875"/>
      <c r="E20" s="875"/>
      <c r="F20" s="875"/>
      <c r="G20" s="875"/>
      <c r="H20" s="875"/>
      <c r="I20" s="875"/>
      <c r="J20" s="876"/>
      <c r="K20" s="185"/>
      <c r="L20" s="908"/>
      <c r="M20" s="910"/>
      <c r="N20" s="908"/>
      <c r="O20" s="910"/>
      <c r="P20" s="908"/>
      <c r="Q20" s="910"/>
      <c r="R20" s="604"/>
      <c r="S20" s="620"/>
      <c r="T20" s="605"/>
      <c r="U20" s="908"/>
      <c r="V20" s="910"/>
      <c r="W20" s="908"/>
      <c r="X20" s="910"/>
      <c r="Y20" s="186"/>
      <c r="Z20" s="187"/>
      <c r="AA20" s="187"/>
      <c r="AB20" s="187"/>
      <c r="AC20" s="188"/>
      <c r="AD20" s="188"/>
      <c r="AE20" s="188"/>
      <c r="AF20" s="188"/>
      <c r="AG20" s="188"/>
      <c r="AH20" s="188"/>
      <c r="AI20" s="188"/>
      <c r="AJ20" s="188"/>
      <c r="AK20" s="908"/>
      <c r="AL20" s="909"/>
      <c r="AM20" s="909"/>
      <c r="AN20" s="909"/>
      <c r="AO20" s="910"/>
      <c r="AP20" s="2"/>
      <c r="AQ20" s="189">
        <f t="shared" si="2"/>
        <v>1</v>
      </c>
    </row>
    <row r="21" spans="2:46" ht="12" customHeight="1" x14ac:dyDescent="0.15">
      <c r="B21" s="872"/>
      <c r="C21" s="877"/>
      <c r="D21" s="875"/>
      <c r="E21" s="875"/>
      <c r="F21" s="875"/>
      <c r="G21" s="875"/>
      <c r="H21" s="875"/>
      <c r="I21" s="875"/>
      <c r="J21" s="876"/>
      <c r="K21" s="185"/>
      <c r="L21" s="908"/>
      <c r="M21" s="910"/>
      <c r="N21" s="908"/>
      <c r="O21" s="910"/>
      <c r="P21" s="908"/>
      <c r="Q21" s="910"/>
      <c r="R21" s="604"/>
      <c r="S21" s="620"/>
      <c r="T21" s="605"/>
      <c r="U21" s="908"/>
      <c r="V21" s="910"/>
      <c r="W21" s="908"/>
      <c r="X21" s="910"/>
      <c r="Y21" s="186"/>
      <c r="Z21" s="187"/>
      <c r="AA21" s="187"/>
      <c r="AB21" s="187"/>
      <c r="AC21" s="188"/>
      <c r="AD21" s="188"/>
      <c r="AE21" s="188"/>
      <c r="AF21" s="188"/>
      <c r="AG21" s="188"/>
      <c r="AH21" s="188"/>
      <c r="AI21" s="188"/>
      <c r="AJ21" s="188"/>
      <c r="AK21" s="908"/>
      <c r="AL21" s="909"/>
      <c r="AM21" s="909"/>
      <c r="AN21" s="909"/>
      <c r="AO21" s="910"/>
      <c r="AP21" s="2"/>
      <c r="AQ21" s="189">
        <f>IF(P21="材質劣化",2,IF(P21="漏水",3,1))</f>
        <v>1</v>
      </c>
    </row>
    <row r="22" spans="2:46" ht="12" customHeight="1" x14ac:dyDescent="0.15">
      <c r="B22" s="872"/>
      <c r="C22" s="877"/>
      <c r="D22" s="875"/>
      <c r="E22" s="875"/>
      <c r="F22" s="875"/>
      <c r="G22" s="875"/>
      <c r="H22" s="875"/>
      <c r="I22" s="875"/>
      <c r="J22" s="876"/>
      <c r="K22" s="185"/>
      <c r="L22" s="908"/>
      <c r="M22" s="910"/>
      <c r="N22" s="908"/>
      <c r="O22" s="910"/>
      <c r="P22" s="908"/>
      <c r="Q22" s="910"/>
      <c r="R22" s="604"/>
      <c r="S22" s="620"/>
      <c r="T22" s="605"/>
      <c r="U22" s="908"/>
      <c r="V22" s="910"/>
      <c r="W22" s="908"/>
      <c r="X22" s="910"/>
      <c r="Y22" s="186"/>
      <c r="Z22" s="187"/>
      <c r="AA22" s="187"/>
      <c r="AB22" s="187"/>
      <c r="AC22" s="188"/>
      <c r="AD22" s="188"/>
      <c r="AE22" s="188"/>
      <c r="AF22" s="188"/>
      <c r="AG22" s="188"/>
      <c r="AH22" s="188"/>
      <c r="AI22" s="188"/>
      <c r="AJ22" s="188"/>
      <c r="AK22" s="908"/>
      <c r="AL22" s="909"/>
      <c r="AM22" s="909"/>
      <c r="AN22" s="909"/>
      <c r="AO22" s="910"/>
      <c r="AP22" s="2"/>
      <c r="AQ22" s="189">
        <f t="shared" si="2"/>
        <v>1</v>
      </c>
    </row>
    <row r="23" spans="2:46" ht="12" customHeight="1" x14ac:dyDescent="0.15">
      <c r="B23" s="872"/>
      <c r="C23" s="877"/>
      <c r="D23" s="875"/>
      <c r="E23" s="875"/>
      <c r="F23" s="875"/>
      <c r="G23" s="875"/>
      <c r="H23" s="875"/>
      <c r="I23" s="875"/>
      <c r="J23" s="876"/>
      <c r="K23" s="185"/>
      <c r="L23" s="908"/>
      <c r="M23" s="910"/>
      <c r="N23" s="908"/>
      <c r="O23" s="910"/>
      <c r="P23" s="908"/>
      <c r="Q23" s="910"/>
      <c r="R23" s="604"/>
      <c r="S23" s="620"/>
      <c r="T23" s="605"/>
      <c r="U23" s="908"/>
      <c r="V23" s="910"/>
      <c r="W23" s="908"/>
      <c r="X23" s="910"/>
      <c r="Y23" s="186"/>
      <c r="Z23" s="187"/>
      <c r="AA23" s="187"/>
      <c r="AB23" s="187"/>
      <c r="AC23" s="188"/>
      <c r="AD23" s="188"/>
      <c r="AE23" s="188"/>
      <c r="AF23" s="188"/>
      <c r="AG23" s="188"/>
      <c r="AH23" s="188"/>
      <c r="AI23" s="188"/>
      <c r="AJ23" s="188"/>
      <c r="AK23" s="908"/>
      <c r="AL23" s="909"/>
      <c r="AM23" s="909"/>
      <c r="AN23" s="909"/>
      <c r="AO23" s="910"/>
      <c r="AP23" s="2"/>
      <c r="AQ23" s="189">
        <f t="shared" si="2"/>
        <v>1</v>
      </c>
    </row>
    <row r="24" spans="2:46" ht="12" customHeight="1" x14ac:dyDescent="0.15">
      <c r="B24" s="872"/>
      <c r="C24" s="877"/>
      <c r="D24" s="875"/>
      <c r="E24" s="875"/>
      <c r="F24" s="875"/>
      <c r="G24" s="875"/>
      <c r="H24" s="875"/>
      <c r="I24" s="875"/>
      <c r="J24" s="876"/>
      <c r="K24" s="185"/>
      <c r="L24" s="908"/>
      <c r="M24" s="910"/>
      <c r="N24" s="908"/>
      <c r="O24" s="910"/>
      <c r="P24" s="908"/>
      <c r="Q24" s="910"/>
      <c r="R24" s="604"/>
      <c r="S24" s="620"/>
      <c r="T24" s="605"/>
      <c r="U24" s="908"/>
      <c r="V24" s="910"/>
      <c r="W24" s="908"/>
      <c r="X24" s="910"/>
      <c r="Y24" s="186"/>
      <c r="Z24" s="187"/>
      <c r="AA24" s="187"/>
      <c r="AB24" s="187"/>
      <c r="AC24" s="188"/>
      <c r="AD24" s="188"/>
      <c r="AE24" s="188"/>
      <c r="AF24" s="188"/>
      <c r="AG24" s="188"/>
      <c r="AH24" s="188"/>
      <c r="AI24" s="188"/>
      <c r="AJ24" s="188"/>
      <c r="AK24" s="908"/>
      <c r="AL24" s="909"/>
      <c r="AM24" s="909"/>
      <c r="AN24" s="909"/>
      <c r="AO24" s="910"/>
      <c r="AP24" s="2"/>
      <c r="AQ24" s="189">
        <f t="shared" si="2"/>
        <v>1</v>
      </c>
    </row>
    <row r="25" spans="2:46" ht="12" customHeight="1" x14ac:dyDescent="0.15">
      <c r="B25" s="872"/>
      <c r="C25" s="877"/>
      <c r="D25" s="875"/>
      <c r="E25" s="875"/>
      <c r="F25" s="875"/>
      <c r="G25" s="875"/>
      <c r="H25" s="875"/>
      <c r="I25" s="875"/>
      <c r="J25" s="876"/>
      <c r="K25" s="185"/>
      <c r="L25" s="908"/>
      <c r="M25" s="910"/>
      <c r="N25" s="908"/>
      <c r="O25" s="910"/>
      <c r="P25" s="908"/>
      <c r="Q25" s="910"/>
      <c r="R25" s="604"/>
      <c r="S25" s="620"/>
      <c r="T25" s="605"/>
      <c r="U25" s="908"/>
      <c r="V25" s="910"/>
      <c r="W25" s="908"/>
      <c r="X25" s="910"/>
      <c r="Y25" s="186"/>
      <c r="Z25" s="187"/>
      <c r="AA25" s="187"/>
      <c r="AB25" s="187"/>
      <c r="AC25" s="188"/>
      <c r="AD25" s="188"/>
      <c r="AE25" s="188"/>
      <c r="AF25" s="188"/>
      <c r="AG25" s="188"/>
      <c r="AH25" s="188"/>
      <c r="AI25" s="188"/>
      <c r="AJ25" s="188"/>
      <c r="AK25" s="908"/>
      <c r="AL25" s="909"/>
      <c r="AM25" s="909"/>
      <c r="AN25" s="909"/>
      <c r="AO25" s="910"/>
      <c r="AP25" s="2"/>
      <c r="AQ25" s="189">
        <f t="shared" si="2"/>
        <v>1</v>
      </c>
    </row>
    <row r="26" spans="2:46" ht="12" customHeight="1" x14ac:dyDescent="0.15">
      <c r="B26" s="872"/>
      <c r="C26" s="877"/>
      <c r="D26" s="875"/>
      <c r="E26" s="875"/>
      <c r="F26" s="875"/>
      <c r="G26" s="875"/>
      <c r="H26" s="875"/>
      <c r="I26" s="875"/>
      <c r="J26" s="876"/>
      <c r="K26" s="185"/>
      <c r="L26" s="908"/>
      <c r="M26" s="910"/>
      <c r="N26" s="908"/>
      <c r="O26" s="910"/>
      <c r="P26" s="908"/>
      <c r="Q26" s="910"/>
      <c r="R26" s="604"/>
      <c r="S26" s="620"/>
      <c r="T26" s="605"/>
      <c r="U26" s="908"/>
      <c r="V26" s="910"/>
      <c r="W26" s="908"/>
      <c r="X26" s="910"/>
      <c r="Y26" s="186"/>
      <c r="Z26" s="187"/>
      <c r="AA26" s="187"/>
      <c r="AB26" s="187"/>
      <c r="AC26" s="188"/>
      <c r="AD26" s="188"/>
      <c r="AE26" s="188"/>
      <c r="AF26" s="188"/>
      <c r="AG26" s="188"/>
      <c r="AH26" s="188"/>
      <c r="AI26" s="188"/>
      <c r="AJ26" s="188"/>
      <c r="AK26" s="908"/>
      <c r="AL26" s="909"/>
      <c r="AM26" s="909"/>
      <c r="AN26" s="909"/>
      <c r="AO26" s="910"/>
      <c r="AP26" s="2"/>
      <c r="AQ26" s="189">
        <f t="shared" si="2"/>
        <v>1</v>
      </c>
    </row>
    <row r="27" spans="2:46" ht="12" customHeight="1" x14ac:dyDescent="0.15">
      <c r="B27" s="872"/>
      <c r="C27" s="877"/>
      <c r="D27" s="875"/>
      <c r="E27" s="875"/>
      <c r="F27" s="875"/>
      <c r="G27" s="875"/>
      <c r="H27" s="875"/>
      <c r="I27" s="875"/>
      <c r="J27" s="876"/>
      <c r="K27" s="185"/>
      <c r="L27" s="908"/>
      <c r="M27" s="910"/>
      <c r="N27" s="908"/>
      <c r="O27" s="910"/>
      <c r="P27" s="908"/>
      <c r="Q27" s="910"/>
      <c r="R27" s="604"/>
      <c r="S27" s="620"/>
      <c r="T27" s="605"/>
      <c r="U27" s="908"/>
      <c r="V27" s="910"/>
      <c r="W27" s="908"/>
      <c r="X27" s="910"/>
      <c r="Y27" s="186"/>
      <c r="Z27" s="187"/>
      <c r="AA27" s="187"/>
      <c r="AB27" s="187"/>
      <c r="AC27" s="188"/>
      <c r="AD27" s="188"/>
      <c r="AE27" s="188"/>
      <c r="AF27" s="188"/>
      <c r="AG27" s="188"/>
      <c r="AH27" s="188"/>
      <c r="AI27" s="188"/>
      <c r="AJ27" s="188"/>
      <c r="AK27" s="908"/>
      <c r="AL27" s="909"/>
      <c r="AM27" s="909"/>
      <c r="AN27" s="909"/>
      <c r="AO27" s="910"/>
      <c r="AP27" s="2"/>
      <c r="AQ27" s="189">
        <f t="shared" si="2"/>
        <v>1</v>
      </c>
    </row>
    <row r="28" spans="2:46" ht="12" customHeight="1" x14ac:dyDescent="0.15">
      <c r="B28" s="872"/>
      <c r="C28" s="877"/>
      <c r="D28" s="875"/>
      <c r="E28" s="875"/>
      <c r="F28" s="875"/>
      <c r="G28" s="875"/>
      <c r="H28" s="875"/>
      <c r="I28" s="875"/>
      <c r="J28" s="876"/>
      <c r="K28" s="185"/>
      <c r="L28" s="908"/>
      <c r="M28" s="910"/>
      <c r="N28" s="908"/>
      <c r="O28" s="910"/>
      <c r="P28" s="908"/>
      <c r="Q28" s="910"/>
      <c r="R28" s="604"/>
      <c r="S28" s="620"/>
      <c r="T28" s="605"/>
      <c r="U28" s="908"/>
      <c r="V28" s="910"/>
      <c r="W28" s="908"/>
      <c r="X28" s="910"/>
      <c r="Y28" s="186"/>
      <c r="Z28" s="187"/>
      <c r="AA28" s="187"/>
      <c r="AB28" s="187"/>
      <c r="AC28" s="188"/>
      <c r="AD28" s="188"/>
      <c r="AE28" s="188"/>
      <c r="AF28" s="188"/>
      <c r="AG28" s="188"/>
      <c r="AH28" s="188"/>
      <c r="AI28" s="188"/>
      <c r="AJ28" s="188"/>
      <c r="AK28" s="908"/>
      <c r="AL28" s="909"/>
      <c r="AM28" s="909"/>
      <c r="AN28" s="909"/>
      <c r="AO28" s="910"/>
      <c r="AP28" s="2"/>
      <c r="AQ28" s="189">
        <f t="shared" si="2"/>
        <v>1</v>
      </c>
    </row>
    <row r="29" spans="2:46" ht="12" customHeight="1" x14ac:dyDescent="0.15">
      <c r="B29" s="872"/>
      <c r="C29" s="877"/>
      <c r="D29" s="875"/>
      <c r="E29" s="875"/>
      <c r="F29" s="875"/>
      <c r="G29" s="875"/>
      <c r="H29" s="875"/>
      <c r="I29" s="875"/>
      <c r="J29" s="876"/>
      <c r="K29" s="185"/>
      <c r="L29" s="908"/>
      <c r="M29" s="910"/>
      <c r="N29" s="908"/>
      <c r="O29" s="910"/>
      <c r="P29" s="908"/>
      <c r="Q29" s="910"/>
      <c r="R29" s="604"/>
      <c r="S29" s="620"/>
      <c r="T29" s="605"/>
      <c r="U29" s="908"/>
      <c r="V29" s="910"/>
      <c r="W29" s="908"/>
      <c r="X29" s="910"/>
      <c r="Y29" s="186"/>
      <c r="Z29" s="187"/>
      <c r="AA29" s="187"/>
      <c r="AB29" s="187"/>
      <c r="AC29" s="188"/>
      <c r="AD29" s="188"/>
      <c r="AE29" s="188"/>
      <c r="AF29" s="188"/>
      <c r="AG29" s="188"/>
      <c r="AH29" s="188"/>
      <c r="AI29" s="188"/>
      <c r="AJ29" s="188"/>
      <c r="AK29" s="908"/>
      <c r="AL29" s="909"/>
      <c r="AM29" s="909"/>
      <c r="AN29" s="909"/>
      <c r="AO29" s="910"/>
      <c r="AP29" s="2"/>
      <c r="AQ29" s="189">
        <f t="shared" si="2"/>
        <v>1</v>
      </c>
    </row>
    <row r="30" spans="2:46" ht="12" customHeight="1" x14ac:dyDescent="0.15">
      <c r="B30" s="872"/>
      <c r="C30" s="877"/>
      <c r="D30" s="875"/>
      <c r="E30" s="875"/>
      <c r="F30" s="875"/>
      <c r="G30" s="875"/>
      <c r="H30" s="875"/>
      <c r="I30" s="875"/>
      <c r="J30" s="876"/>
      <c r="K30" s="185"/>
      <c r="L30" s="908"/>
      <c r="M30" s="910"/>
      <c r="N30" s="908"/>
      <c r="O30" s="910"/>
      <c r="P30" s="908"/>
      <c r="Q30" s="910"/>
      <c r="R30" s="604"/>
      <c r="S30" s="620"/>
      <c r="T30" s="605"/>
      <c r="U30" s="908"/>
      <c r="V30" s="910"/>
      <c r="W30" s="908"/>
      <c r="X30" s="910"/>
      <c r="Y30" s="186"/>
      <c r="Z30" s="187"/>
      <c r="AA30" s="187"/>
      <c r="AB30" s="187"/>
      <c r="AC30" s="188"/>
      <c r="AD30" s="188"/>
      <c r="AE30" s="188"/>
      <c r="AF30" s="188"/>
      <c r="AG30" s="188"/>
      <c r="AH30" s="188"/>
      <c r="AI30" s="188"/>
      <c r="AJ30" s="188"/>
      <c r="AK30" s="908"/>
      <c r="AL30" s="909"/>
      <c r="AM30" s="909"/>
      <c r="AN30" s="909"/>
      <c r="AO30" s="910"/>
      <c r="AP30" s="2"/>
      <c r="AQ30" s="189">
        <f t="shared" si="2"/>
        <v>1</v>
      </c>
    </row>
    <row r="31" spans="2:46" ht="12" customHeight="1" x14ac:dyDescent="0.15">
      <c r="B31" s="872"/>
      <c r="C31" s="877"/>
      <c r="D31" s="875"/>
      <c r="E31" s="875"/>
      <c r="F31" s="875"/>
      <c r="G31" s="875"/>
      <c r="H31" s="875"/>
      <c r="I31" s="875"/>
      <c r="J31" s="876"/>
      <c r="K31" s="185"/>
      <c r="L31" s="908"/>
      <c r="M31" s="910"/>
      <c r="N31" s="908"/>
      <c r="O31" s="910"/>
      <c r="P31" s="908"/>
      <c r="Q31" s="910"/>
      <c r="R31" s="604"/>
      <c r="S31" s="620"/>
      <c r="T31" s="605"/>
      <c r="U31" s="908"/>
      <c r="V31" s="910"/>
      <c r="W31" s="908"/>
      <c r="X31" s="910"/>
      <c r="Y31" s="186"/>
      <c r="Z31" s="187"/>
      <c r="AA31" s="187"/>
      <c r="AB31" s="187"/>
      <c r="AC31" s="188"/>
      <c r="AD31" s="188"/>
      <c r="AE31" s="188"/>
      <c r="AF31" s="188"/>
      <c r="AG31" s="188"/>
      <c r="AH31" s="188"/>
      <c r="AI31" s="188"/>
      <c r="AJ31" s="188"/>
      <c r="AK31" s="908"/>
      <c r="AL31" s="909"/>
      <c r="AM31" s="909"/>
      <c r="AN31" s="909"/>
      <c r="AO31" s="910"/>
      <c r="AP31" s="2"/>
      <c r="AQ31" s="189">
        <f t="shared" si="2"/>
        <v>1</v>
      </c>
    </row>
    <row r="32" spans="2:46" ht="12" customHeight="1" x14ac:dyDescent="0.15">
      <c r="B32" s="872"/>
      <c r="C32" s="877"/>
      <c r="D32" s="875"/>
      <c r="E32" s="875"/>
      <c r="F32" s="875"/>
      <c r="G32" s="875"/>
      <c r="H32" s="875"/>
      <c r="I32" s="875"/>
      <c r="J32" s="876"/>
      <c r="K32" s="185"/>
      <c r="L32" s="908"/>
      <c r="M32" s="910"/>
      <c r="N32" s="908"/>
      <c r="O32" s="910"/>
      <c r="P32" s="908"/>
      <c r="Q32" s="910"/>
      <c r="R32" s="604"/>
      <c r="S32" s="620"/>
      <c r="T32" s="605"/>
      <c r="U32" s="908"/>
      <c r="V32" s="910"/>
      <c r="W32" s="908"/>
      <c r="X32" s="910"/>
      <c r="Y32" s="186"/>
      <c r="Z32" s="187"/>
      <c r="AA32" s="187"/>
      <c r="AB32" s="187"/>
      <c r="AC32" s="188"/>
      <c r="AD32" s="188"/>
      <c r="AE32" s="188"/>
      <c r="AF32" s="188"/>
      <c r="AG32" s="188"/>
      <c r="AH32" s="188"/>
      <c r="AI32" s="188"/>
      <c r="AJ32" s="188"/>
      <c r="AK32" s="908"/>
      <c r="AL32" s="909"/>
      <c r="AM32" s="909"/>
      <c r="AN32" s="909"/>
      <c r="AO32" s="910"/>
      <c r="AP32" s="2"/>
      <c r="AQ32" s="189">
        <f t="shared" si="2"/>
        <v>1</v>
      </c>
      <c r="AS32" s="856"/>
      <c r="AT32" s="856"/>
    </row>
    <row r="33" spans="2:86" ht="12" customHeight="1" x14ac:dyDescent="0.15">
      <c r="B33" s="872"/>
      <c r="C33" s="877"/>
      <c r="D33" s="875"/>
      <c r="E33" s="875"/>
      <c r="F33" s="875"/>
      <c r="G33" s="875"/>
      <c r="H33" s="875"/>
      <c r="I33" s="875"/>
      <c r="J33" s="876"/>
      <c r="K33" s="185"/>
      <c r="L33" s="908"/>
      <c r="M33" s="910"/>
      <c r="N33" s="908"/>
      <c r="O33" s="910"/>
      <c r="P33" s="908"/>
      <c r="Q33" s="910"/>
      <c r="R33" s="604"/>
      <c r="S33" s="620"/>
      <c r="T33" s="605"/>
      <c r="U33" s="908"/>
      <c r="V33" s="910"/>
      <c r="W33" s="908"/>
      <c r="X33" s="910"/>
      <c r="Y33" s="186"/>
      <c r="Z33" s="187"/>
      <c r="AA33" s="187"/>
      <c r="AB33" s="187"/>
      <c r="AC33" s="188"/>
      <c r="AD33" s="188"/>
      <c r="AE33" s="188"/>
      <c r="AF33" s="188"/>
      <c r="AG33" s="188"/>
      <c r="AH33" s="188"/>
      <c r="AI33" s="188"/>
      <c r="AJ33" s="188"/>
      <c r="AK33" s="908"/>
      <c r="AL33" s="909"/>
      <c r="AM33" s="909"/>
      <c r="AN33" s="909"/>
      <c r="AO33" s="910"/>
      <c r="AP33" s="2"/>
      <c r="AQ33" s="189">
        <f t="shared" si="2"/>
        <v>1</v>
      </c>
      <c r="AS33" s="911"/>
      <c r="AT33" s="911"/>
    </row>
    <row r="34" spans="2:86" ht="12" customHeight="1" x14ac:dyDescent="0.15">
      <c r="B34" s="872"/>
      <c r="C34" s="877"/>
      <c r="D34" s="875"/>
      <c r="E34" s="875"/>
      <c r="F34" s="875"/>
      <c r="G34" s="875"/>
      <c r="H34" s="875"/>
      <c r="I34" s="875"/>
      <c r="J34" s="876"/>
      <c r="K34" s="185"/>
      <c r="L34" s="908"/>
      <c r="M34" s="910"/>
      <c r="N34" s="908"/>
      <c r="O34" s="910"/>
      <c r="P34" s="908"/>
      <c r="Q34" s="910"/>
      <c r="R34" s="604"/>
      <c r="S34" s="620"/>
      <c r="T34" s="605"/>
      <c r="U34" s="908"/>
      <c r="V34" s="910"/>
      <c r="W34" s="908"/>
      <c r="X34" s="910"/>
      <c r="Y34" s="186"/>
      <c r="Z34" s="187"/>
      <c r="AA34" s="187"/>
      <c r="AB34" s="187"/>
      <c r="AC34" s="188"/>
      <c r="AD34" s="188"/>
      <c r="AE34" s="188"/>
      <c r="AF34" s="188"/>
      <c r="AG34" s="188"/>
      <c r="AH34" s="188"/>
      <c r="AI34" s="188"/>
      <c r="AJ34" s="188"/>
      <c r="AK34" s="908"/>
      <c r="AL34" s="909"/>
      <c r="AM34" s="909"/>
      <c r="AN34" s="909"/>
      <c r="AO34" s="910"/>
      <c r="AP34" s="2"/>
      <c r="AQ34" s="189">
        <f t="shared" si="2"/>
        <v>1</v>
      </c>
      <c r="AS34" s="912"/>
      <c r="AT34" s="912"/>
    </row>
    <row r="35" spans="2:86" ht="12" customHeight="1" x14ac:dyDescent="0.15">
      <c r="B35" s="872"/>
      <c r="C35" s="877"/>
      <c r="D35" s="875"/>
      <c r="E35" s="875"/>
      <c r="F35" s="875"/>
      <c r="G35" s="875"/>
      <c r="H35" s="875"/>
      <c r="I35" s="875"/>
      <c r="J35" s="876"/>
      <c r="K35" s="913" t="s">
        <v>945</v>
      </c>
      <c r="L35" s="898" t="s">
        <v>946</v>
      </c>
      <c r="M35" s="898"/>
      <c r="N35" s="898"/>
      <c r="O35" s="898"/>
      <c r="P35" s="898"/>
      <c r="Q35" s="898"/>
      <c r="R35" s="898"/>
      <c r="S35" s="898"/>
      <c r="T35" s="898"/>
      <c r="U35" s="898"/>
      <c r="V35" s="898"/>
      <c r="W35" s="898"/>
      <c r="X35" s="898"/>
      <c r="Y35" s="884" t="s">
        <v>947</v>
      </c>
      <c r="Z35" s="885"/>
      <c r="AA35" s="885"/>
      <c r="AB35" s="886"/>
      <c r="AC35" s="190">
        <f t="shared" ref="AC35:AJ35" si="3">SUM(AC11:AC34)</f>
        <v>0</v>
      </c>
      <c r="AD35" s="190">
        <f t="shared" si="3"/>
        <v>0</v>
      </c>
      <c r="AE35" s="190">
        <f>SUM(AE11:AE34)</f>
        <v>0</v>
      </c>
      <c r="AF35" s="190">
        <f t="shared" si="3"/>
        <v>0</v>
      </c>
      <c r="AG35" s="190">
        <f t="shared" si="3"/>
        <v>0</v>
      </c>
      <c r="AH35" s="190">
        <f t="shared" si="3"/>
        <v>0</v>
      </c>
      <c r="AI35" s="190">
        <f t="shared" si="3"/>
        <v>0</v>
      </c>
      <c r="AJ35" s="191">
        <f t="shared" si="3"/>
        <v>0</v>
      </c>
      <c r="AK35" s="898" t="s">
        <v>948</v>
      </c>
      <c r="AL35" s="898"/>
      <c r="AM35" s="915" t="s">
        <v>607</v>
      </c>
      <c r="AN35" s="915"/>
      <c r="AO35" s="915"/>
      <c r="AP35" s="2"/>
    </row>
    <row r="36" spans="2:86" ht="12" customHeight="1" x14ac:dyDescent="0.15">
      <c r="B36" s="872"/>
      <c r="C36" s="877"/>
      <c r="D36" s="875"/>
      <c r="E36" s="875"/>
      <c r="F36" s="875"/>
      <c r="G36" s="875"/>
      <c r="H36" s="875"/>
      <c r="I36" s="875"/>
      <c r="J36" s="876"/>
      <c r="K36" s="914"/>
      <c r="L36" s="892" t="s">
        <v>950</v>
      </c>
      <c r="M36" s="899"/>
      <c r="N36" s="893"/>
      <c r="O36" s="892" t="s">
        <v>951</v>
      </c>
      <c r="P36" s="899"/>
      <c r="Q36" s="899"/>
      <c r="R36" s="899"/>
      <c r="S36" s="899"/>
      <c r="T36" s="899"/>
      <c r="U36" s="899"/>
      <c r="V36" s="899"/>
      <c r="W36" s="899"/>
      <c r="X36" s="893"/>
      <c r="Y36" s="183" t="s">
        <v>527</v>
      </c>
      <c r="Z36" s="184" t="s">
        <v>526</v>
      </c>
      <c r="AA36" s="184" t="s">
        <v>943</v>
      </c>
      <c r="AB36" s="184" t="s">
        <v>944</v>
      </c>
      <c r="AC36" s="184" t="s">
        <v>527</v>
      </c>
      <c r="AD36" s="184" t="s">
        <v>526</v>
      </c>
      <c r="AE36" s="184" t="s">
        <v>943</v>
      </c>
      <c r="AF36" s="184" t="s">
        <v>944</v>
      </c>
      <c r="AG36" s="184" t="s">
        <v>527</v>
      </c>
      <c r="AH36" s="184" t="s">
        <v>526</v>
      </c>
      <c r="AI36" s="184" t="s">
        <v>943</v>
      </c>
      <c r="AJ36" s="192" t="s">
        <v>944</v>
      </c>
      <c r="AK36" s="898"/>
      <c r="AL36" s="898"/>
      <c r="AM36" s="915"/>
      <c r="AN36" s="915"/>
      <c r="AO36" s="915"/>
      <c r="AP36" s="2"/>
    </row>
    <row r="37" spans="2:86" ht="14.25" customHeight="1" x14ac:dyDescent="0.15">
      <c r="B37" s="872"/>
      <c r="C37" s="877"/>
      <c r="D37" s="875"/>
      <c r="E37" s="875"/>
      <c r="F37" s="875"/>
      <c r="G37" s="875"/>
      <c r="H37" s="875"/>
      <c r="I37" s="875"/>
      <c r="J37" s="876"/>
      <c r="K37" s="914"/>
      <c r="L37" s="894"/>
      <c r="M37" s="903"/>
      <c r="N37" s="895"/>
      <c r="O37" s="894"/>
      <c r="P37" s="903"/>
      <c r="Q37" s="903"/>
      <c r="R37" s="903"/>
      <c r="S37" s="903"/>
      <c r="T37" s="903"/>
      <c r="U37" s="903"/>
      <c r="V37" s="903"/>
      <c r="W37" s="903"/>
      <c r="X37" s="895"/>
      <c r="Y37" s="916">
        <f>COUNTIF(Y11:Y34,"〇")</f>
        <v>0</v>
      </c>
      <c r="Z37" s="916">
        <f>COUNTIF(Z11:Z34,"〇")</f>
        <v>0</v>
      </c>
      <c r="AA37" s="916">
        <f>COUNTIF(AA11:AA34,"〇")</f>
        <v>0</v>
      </c>
      <c r="AB37" s="916">
        <f>COUNTIF(AB11:AB34,"〇")</f>
        <v>0</v>
      </c>
      <c r="AC37" s="916">
        <f>COUNTA(AC11:AC34)</f>
        <v>0</v>
      </c>
      <c r="AD37" s="916">
        <f t="shared" ref="AD37:AI37" si="4">COUNTA(AD11:AD34)</f>
        <v>0</v>
      </c>
      <c r="AE37" s="916">
        <f t="shared" si="4"/>
        <v>0</v>
      </c>
      <c r="AF37" s="916">
        <f t="shared" si="4"/>
        <v>0</v>
      </c>
      <c r="AG37" s="916">
        <f t="shared" si="4"/>
        <v>0</v>
      </c>
      <c r="AH37" s="916">
        <f t="shared" si="4"/>
        <v>0</v>
      </c>
      <c r="AI37" s="916">
        <f t="shared" si="4"/>
        <v>0</v>
      </c>
      <c r="AJ37" s="916">
        <f>COUNTA(AJ11:AJ34)</f>
        <v>0</v>
      </c>
      <c r="AK37" s="898"/>
      <c r="AL37" s="898"/>
      <c r="AM37" s="915"/>
      <c r="AN37" s="915"/>
      <c r="AO37" s="915"/>
      <c r="AP37" s="2"/>
    </row>
    <row r="38" spans="2:86" ht="14.25" customHeight="1" x14ac:dyDescent="0.15">
      <c r="B38" s="872"/>
      <c r="C38" s="877"/>
      <c r="D38" s="875"/>
      <c r="E38" s="875"/>
      <c r="F38" s="875"/>
      <c r="G38" s="875"/>
      <c r="H38" s="875"/>
      <c r="I38" s="875"/>
      <c r="J38" s="876"/>
      <c r="K38" s="914"/>
      <c r="L38" s="896"/>
      <c r="M38" s="900"/>
      <c r="N38" s="897"/>
      <c r="O38" s="896"/>
      <c r="P38" s="900"/>
      <c r="Q38" s="900"/>
      <c r="R38" s="900"/>
      <c r="S38" s="900"/>
      <c r="T38" s="900"/>
      <c r="U38" s="900"/>
      <c r="V38" s="900"/>
      <c r="W38" s="900"/>
      <c r="X38" s="897"/>
      <c r="Y38" s="916"/>
      <c r="Z38" s="916"/>
      <c r="AA38" s="916"/>
      <c r="AB38" s="916"/>
      <c r="AC38" s="916"/>
      <c r="AD38" s="916"/>
      <c r="AE38" s="916"/>
      <c r="AF38" s="916"/>
      <c r="AG38" s="916"/>
      <c r="AH38" s="916"/>
      <c r="AI38" s="916"/>
      <c r="AJ38" s="916"/>
      <c r="AK38" s="898"/>
      <c r="AL38" s="898"/>
      <c r="AM38" s="915"/>
      <c r="AN38" s="915"/>
      <c r="AO38" s="915"/>
      <c r="AP38" s="2"/>
    </row>
    <row r="39" spans="2:86" ht="12" customHeight="1" x14ac:dyDescent="0.15">
      <c r="B39" s="872"/>
      <c r="C39" s="877"/>
      <c r="D39" s="875"/>
      <c r="E39" s="875"/>
      <c r="F39" s="875"/>
      <c r="G39" s="875"/>
      <c r="H39" s="875"/>
      <c r="I39" s="875"/>
      <c r="J39" s="875"/>
      <c r="K39" s="924" t="s">
        <v>952</v>
      </c>
      <c r="L39" s="926"/>
      <c r="M39" s="926"/>
      <c r="N39" s="926"/>
      <c r="O39" s="926"/>
      <c r="P39" s="926"/>
      <c r="Q39" s="926"/>
      <c r="R39" s="926"/>
      <c r="S39" s="926"/>
      <c r="T39" s="926"/>
      <c r="U39" s="926"/>
      <c r="V39" s="926"/>
      <c r="W39" s="926"/>
      <c r="X39" s="926"/>
      <c r="Y39" s="926"/>
      <c r="Z39" s="926"/>
      <c r="AA39" s="926"/>
      <c r="AB39" s="926"/>
      <c r="AC39" s="926"/>
      <c r="AD39" s="926"/>
      <c r="AE39" s="926"/>
      <c r="AF39" s="926"/>
      <c r="AG39" s="926"/>
      <c r="AH39" s="926"/>
      <c r="AI39" s="926"/>
      <c r="AJ39" s="926"/>
      <c r="AK39" s="927"/>
      <c r="AL39" s="927"/>
      <c r="AM39" s="927"/>
      <c r="AN39" s="927"/>
      <c r="AO39" s="928"/>
      <c r="AP39" s="2"/>
    </row>
    <row r="40" spans="2:86" ht="12" customHeight="1" x14ac:dyDescent="0.15">
      <c r="B40" s="872"/>
      <c r="C40" s="877"/>
      <c r="D40" s="875"/>
      <c r="E40" s="875"/>
      <c r="F40" s="875"/>
      <c r="G40" s="875"/>
      <c r="H40" s="875"/>
      <c r="I40" s="875"/>
      <c r="J40" s="875"/>
      <c r="K40" s="925"/>
      <c r="L40" s="927"/>
      <c r="M40" s="927"/>
      <c r="N40" s="927"/>
      <c r="O40" s="927"/>
      <c r="P40" s="927"/>
      <c r="Q40" s="927"/>
      <c r="R40" s="927"/>
      <c r="S40" s="927"/>
      <c r="T40" s="927"/>
      <c r="U40" s="927"/>
      <c r="V40" s="927"/>
      <c r="W40" s="927"/>
      <c r="X40" s="927"/>
      <c r="Y40" s="927"/>
      <c r="Z40" s="927"/>
      <c r="AA40" s="927"/>
      <c r="AB40" s="927"/>
      <c r="AC40" s="927"/>
      <c r="AD40" s="927"/>
      <c r="AE40" s="927"/>
      <c r="AF40" s="927"/>
      <c r="AG40" s="927"/>
      <c r="AH40" s="927"/>
      <c r="AI40" s="927"/>
      <c r="AJ40" s="927"/>
      <c r="AK40" s="927"/>
      <c r="AL40" s="927"/>
      <c r="AM40" s="927"/>
      <c r="AN40" s="927"/>
      <c r="AO40" s="928"/>
      <c r="AP40" s="2"/>
    </row>
    <row r="41" spans="2:86" ht="12" customHeight="1" x14ac:dyDescent="0.15">
      <c r="B41" s="872"/>
      <c r="C41" s="877"/>
      <c r="D41" s="875"/>
      <c r="E41" s="875"/>
      <c r="F41" s="875"/>
      <c r="G41" s="875"/>
      <c r="H41" s="875"/>
      <c r="I41" s="875"/>
      <c r="J41" s="875"/>
      <c r="K41" s="925"/>
      <c r="L41" s="927"/>
      <c r="M41" s="927"/>
      <c r="N41" s="927"/>
      <c r="O41" s="927"/>
      <c r="P41" s="927"/>
      <c r="Q41" s="927"/>
      <c r="R41" s="927"/>
      <c r="S41" s="927"/>
      <c r="T41" s="927"/>
      <c r="U41" s="927"/>
      <c r="V41" s="927"/>
      <c r="W41" s="927"/>
      <c r="X41" s="927"/>
      <c r="Y41" s="927"/>
      <c r="Z41" s="927"/>
      <c r="AA41" s="927"/>
      <c r="AB41" s="927"/>
      <c r="AC41" s="927"/>
      <c r="AD41" s="927"/>
      <c r="AE41" s="927"/>
      <c r="AF41" s="927"/>
      <c r="AG41" s="927"/>
      <c r="AH41" s="927"/>
      <c r="AI41" s="927"/>
      <c r="AJ41" s="927"/>
      <c r="AK41" s="927"/>
      <c r="AL41" s="927"/>
      <c r="AM41" s="927"/>
      <c r="AN41" s="927"/>
      <c r="AO41" s="928"/>
      <c r="AP41" s="2"/>
    </row>
    <row r="42" spans="2:86" ht="12" customHeight="1" x14ac:dyDescent="0.15">
      <c r="B42" s="872"/>
      <c r="C42" s="877"/>
      <c r="D42" s="875"/>
      <c r="E42" s="875"/>
      <c r="F42" s="875"/>
      <c r="G42" s="875"/>
      <c r="H42" s="875"/>
      <c r="I42" s="875"/>
      <c r="J42" s="875"/>
      <c r="K42" s="925"/>
      <c r="L42" s="929"/>
      <c r="M42" s="929"/>
      <c r="N42" s="929"/>
      <c r="O42" s="929"/>
      <c r="P42" s="929"/>
      <c r="Q42" s="929"/>
      <c r="R42" s="929"/>
      <c r="S42" s="929"/>
      <c r="T42" s="929"/>
      <c r="U42" s="929"/>
      <c r="V42" s="929"/>
      <c r="W42" s="929"/>
      <c r="X42" s="929"/>
      <c r="Y42" s="929"/>
      <c r="Z42" s="929"/>
      <c r="AA42" s="929"/>
      <c r="AB42" s="929"/>
      <c r="AC42" s="929"/>
      <c r="AD42" s="929"/>
      <c r="AE42" s="929"/>
      <c r="AF42" s="929"/>
      <c r="AG42" s="929"/>
      <c r="AH42" s="929"/>
      <c r="AI42" s="929"/>
      <c r="AJ42" s="929"/>
      <c r="AK42" s="929"/>
      <c r="AL42" s="929"/>
      <c r="AM42" s="929"/>
      <c r="AN42" s="929"/>
      <c r="AO42" s="930"/>
      <c r="AP42" s="172"/>
      <c r="CD42" s="2"/>
      <c r="CE42" s="2"/>
      <c r="CF42" s="2"/>
      <c r="CG42" s="2"/>
      <c r="CH42" s="2"/>
    </row>
    <row r="43" spans="2:86" ht="12" customHeight="1" x14ac:dyDescent="0.15">
      <c r="B43" s="872"/>
      <c r="C43" s="877"/>
      <c r="D43" s="875"/>
      <c r="E43" s="875"/>
      <c r="F43" s="875"/>
      <c r="G43" s="875"/>
      <c r="H43" s="875"/>
      <c r="I43" s="875"/>
      <c r="J43" s="876"/>
      <c r="K43" s="917" t="s">
        <v>953</v>
      </c>
      <c r="L43" s="917"/>
      <c r="M43" s="917"/>
      <c r="N43" s="917"/>
      <c r="O43" s="917"/>
      <c r="P43" s="917"/>
      <c r="Q43" s="917"/>
      <c r="R43" s="917"/>
      <c r="S43" s="917"/>
      <c r="T43" s="917"/>
      <c r="U43" s="917"/>
      <c r="V43" s="917"/>
      <c r="W43" s="917"/>
      <c r="X43" s="917"/>
      <c r="Y43" s="917"/>
      <c r="Z43" s="917"/>
      <c r="AA43" s="917"/>
      <c r="AB43" s="917"/>
      <c r="AC43" s="917"/>
      <c r="AD43" s="917"/>
      <c r="AE43" s="917"/>
      <c r="AF43" s="917"/>
      <c r="AG43" s="917"/>
      <c r="AH43" s="917"/>
      <c r="AI43" s="917"/>
      <c r="AJ43" s="917"/>
      <c r="AK43" s="917"/>
      <c r="AL43" s="917"/>
      <c r="AM43" s="917"/>
      <c r="AN43" s="917"/>
      <c r="AO43" s="917"/>
      <c r="AP43" s="172"/>
      <c r="CD43" s="2"/>
      <c r="CE43" s="2"/>
      <c r="CF43" s="2"/>
      <c r="CG43" s="2"/>
      <c r="CH43" s="2"/>
    </row>
    <row r="44" spans="2:86" ht="12" customHeight="1" x14ac:dyDescent="0.15">
      <c r="B44" s="872"/>
      <c r="C44" s="877"/>
      <c r="D44" s="875"/>
      <c r="E44" s="875"/>
      <c r="F44" s="875"/>
      <c r="G44" s="875"/>
      <c r="H44" s="875"/>
      <c r="I44" s="875"/>
      <c r="J44" s="876"/>
      <c r="K44" s="918" t="s">
        <v>954</v>
      </c>
      <c r="L44" s="919"/>
      <c r="M44" s="919"/>
      <c r="N44" s="919"/>
      <c r="O44" s="919"/>
      <c r="P44" s="919"/>
      <c r="Q44" s="919"/>
      <c r="R44" s="919"/>
      <c r="S44" s="919"/>
      <c r="T44" s="919"/>
      <c r="U44" s="919"/>
      <c r="V44" s="919"/>
      <c r="W44" s="919"/>
      <c r="X44" s="919"/>
      <c r="Y44" s="919"/>
      <c r="Z44" s="919"/>
      <c r="AA44" s="919"/>
      <c r="AB44" s="919"/>
      <c r="AC44" s="919"/>
      <c r="AD44" s="919"/>
      <c r="AE44" s="919"/>
      <c r="AF44" s="919"/>
      <c r="AG44" s="919"/>
      <c r="AH44" s="919"/>
      <c r="AI44" s="919"/>
      <c r="AJ44" s="919"/>
      <c r="AK44" s="919"/>
      <c r="AL44" s="919"/>
      <c r="AM44" s="919"/>
      <c r="AN44" s="919"/>
      <c r="AO44" s="920"/>
      <c r="AP44" s="172"/>
      <c r="CD44" s="2"/>
      <c r="CE44" s="2"/>
      <c r="CF44" s="2"/>
      <c r="CG44" s="2"/>
      <c r="CH44" s="2"/>
    </row>
    <row r="45" spans="2:86" ht="12" customHeight="1" x14ac:dyDescent="0.15">
      <c r="B45" s="480"/>
      <c r="C45" s="878"/>
      <c r="D45" s="879"/>
      <c r="E45" s="879"/>
      <c r="F45" s="879"/>
      <c r="G45" s="879"/>
      <c r="H45" s="879"/>
      <c r="I45" s="879"/>
      <c r="J45" s="880"/>
      <c r="K45" s="921" t="s">
        <v>955</v>
      </c>
      <c r="L45" s="922"/>
      <c r="M45" s="922"/>
      <c r="N45" s="922"/>
      <c r="O45" s="922"/>
      <c r="P45" s="922"/>
      <c r="Q45" s="922"/>
      <c r="R45" s="922"/>
      <c r="S45" s="922"/>
      <c r="T45" s="922"/>
      <c r="U45" s="922"/>
      <c r="V45" s="922"/>
      <c r="W45" s="922"/>
      <c r="X45" s="922"/>
      <c r="Y45" s="922"/>
      <c r="Z45" s="922"/>
      <c r="AA45" s="922"/>
      <c r="AB45" s="922"/>
      <c r="AC45" s="922"/>
      <c r="AD45" s="922"/>
      <c r="AE45" s="922"/>
      <c r="AF45" s="922"/>
      <c r="AG45" s="922"/>
      <c r="AH45" s="922"/>
      <c r="AI45" s="922"/>
      <c r="AJ45" s="922"/>
      <c r="AK45" s="922"/>
      <c r="AL45" s="922"/>
      <c r="AM45" s="922"/>
      <c r="AN45" s="922"/>
      <c r="AO45" s="923"/>
      <c r="AP45" s="172"/>
      <c r="CD45" s="2"/>
      <c r="CE45" s="2"/>
      <c r="CF45" s="2"/>
      <c r="CG45" s="2"/>
      <c r="CH45" s="2"/>
    </row>
    <row r="46" spans="2:86" ht="12" customHeight="1" x14ac:dyDescent="0.2">
      <c r="B46" s="159" t="s">
        <v>956</v>
      </c>
      <c r="C46" s="181"/>
      <c r="D46" s="181"/>
      <c r="E46" s="181"/>
      <c r="F46" s="181"/>
      <c r="G46" s="181"/>
      <c r="H46" s="181"/>
      <c r="I46" s="181"/>
      <c r="J46" s="181"/>
      <c r="K46" s="193"/>
      <c r="L46" s="193"/>
      <c r="M46" s="193"/>
      <c r="N46" s="193"/>
      <c r="O46" s="193"/>
      <c r="P46" s="193"/>
      <c r="Q46" s="193"/>
      <c r="R46" s="193"/>
      <c r="S46" s="193"/>
      <c r="T46" s="193"/>
      <c r="U46" s="193"/>
      <c r="V46" s="193"/>
      <c r="W46" s="193"/>
      <c r="X46" s="193"/>
      <c r="Y46" s="193"/>
      <c r="Z46" s="193"/>
      <c r="AA46" s="193"/>
      <c r="AB46" s="193"/>
      <c r="AC46" s="193"/>
      <c r="AD46" s="193"/>
      <c r="AE46" s="193"/>
      <c r="AF46" s="193"/>
      <c r="AG46" s="193"/>
      <c r="AH46" s="193"/>
      <c r="AI46" s="193"/>
      <c r="AJ46" s="193"/>
      <c r="AK46" s="193"/>
      <c r="AL46" s="193"/>
      <c r="AM46" s="193"/>
      <c r="AN46" s="193"/>
      <c r="AO46" s="193"/>
      <c r="AP46" s="172"/>
      <c r="CD46" s="2"/>
      <c r="CE46" s="2"/>
      <c r="CF46" s="2"/>
      <c r="CG46" s="2"/>
      <c r="CH46" s="2"/>
    </row>
    <row r="47" spans="2:86" s="159" customFormat="1" ht="12" customHeight="1" x14ac:dyDescent="0.15">
      <c r="B47" s="2" t="s">
        <v>957</v>
      </c>
      <c r="AP47" s="172"/>
      <c r="AQ47" s="172"/>
      <c r="AR47" s="172"/>
      <c r="AS47" s="172"/>
      <c r="AT47" s="172"/>
      <c r="AU47" s="172"/>
      <c r="AV47" s="172"/>
      <c r="AW47" s="172"/>
      <c r="AX47" s="172"/>
      <c r="AY47" s="172"/>
      <c r="AZ47" s="172"/>
      <c r="BA47" s="172"/>
      <c r="BB47" s="172"/>
      <c r="BC47" s="172"/>
      <c r="BD47" s="172"/>
      <c r="BE47" s="172"/>
      <c r="BF47" s="172"/>
      <c r="BG47" s="172"/>
      <c r="BH47" s="172"/>
      <c r="BI47" s="172"/>
      <c r="BJ47" s="172"/>
      <c r="BK47" s="172"/>
      <c r="BL47" s="172"/>
      <c r="BM47" s="172"/>
      <c r="BN47" s="172"/>
      <c r="BO47" s="172"/>
      <c r="BP47" s="172"/>
      <c r="BQ47" s="172"/>
      <c r="BR47" s="172"/>
      <c r="BS47" s="172"/>
      <c r="BT47" s="172"/>
      <c r="BU47" s="172"/>
      <c r="BV47" s="172"/>
      <c r="BW47" s="172"/>
      <c r="BX47" s="172"/>
      <c r="BY47" s="172"/>
      <c r="BZ47" s="172"/>
      <c r="CA47" s="172"/>
      <c r="CB47" s="172"/>
      <c r="CC47" s="172"/>
    </row>
    <row r="48" spans="2:86" ht="12" customHeight="1" x14ac:dyDescent="0.15">
      <c r="B48" s="2" t="s">
        <v>958</v>
      </c>
      <c r="AP48" s="172"/>
      <c r="CD48" s="2"/>
      <c r="CE48" s="2"/>
      <c r="CF48" s="2"/>
      <c r="CG48" s="2"/>
      <c r="CH48" s="2"/>
    </row>
    <row r="49" spans="2:86" ht="12" customHeight="1" x14ac:dyDescent="0.15">
      <c r="B49" s="2" t="s">
        <v>959</v>
      </c>
      <c r="AP49" s="172"/>
      <c r="CD49" s="2"/>
      <c r="CE49" s="2"/>
      <c r="CF49" s="2"/>
      <c r="CG49" s="2"/>
      <c r="CH49" s="2"/>
    </row>
    <row r="50" spans="2:86" ht="12" customHeight="1" x14ac:dyDescent="0.15">
      <c r="B50" s="2" t="s">
        <v>960</v>
      </c>
    </row>
    <row r="51" spans="2:86" ht="12" customHeight="1" x14ac:dyDescent="0.15">
      <c r="B51" s="2" t="s">
        <v>961</v>
      </c>
    </row>
    <row r="52" spans="2:86" ht="12" customHeight="1" x14ac:dyDescent="0.15">
      <c r="B52" s="2" t="s">
        <v>962</v>
      </c>
    </row>
    <row r="53" spans="2:86" x14ac:dyDescent="0.15">
      <c r="B53" s="2" t="s">
        <v>963</v>
      </c>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9"/>
  <conditionalFormatting sqref="Y11:AB34 AG11:AJ34">
    <cfRule type="expression" dxfId="125" priority="3">
      <formula>$AQ11=2</formula>
    </cfRule>
  </conditionalFormatting>
  <conditionalFormatting sqref="Y11:AF34">
    <cfRule type="expression" dxfId="124" priority="2">
      <formula>$AQ11=3</formula>
    </cfRule>
  </conditionalFormatting>
  <conditionalFormatting sqref="AC11:AJ34">
    <cfRule type="expression" dxfId="123" priority="1">
      <formula>$AQ11=1</formula>
    </cfRule>
  </conditionalFormatting>
  <dataValidations count="2">
    <dataValidation type="list" allowBlank="1" showInputMessage="1" showErrorMessage="1" sqref="N11:O34" xr:uid="{02198F64-D269-4380-BDA7-5FDBA577B66A}">
      <formula1>INDIRECT(L11)</formula1>
    </dataValidation>
    <dataValidation type="list" allowBlank="1" showInputMessage="1" showErrorMessage="1" sqref="Y11:AB34" xr:uid="{63859F81-9CC3-4AF8-AEF2-E368AA8E9A14}">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1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C23B29-C4C4-4603-9998-C3DEAFAA8579}">
  <sheetPr codeName="Sheet187"/>
  <dimension ref="B1:CH53"/>
  <sheetViews>
    <sheetView showGridLines="0" showZeros="0" view="pageBreakPreview" zoomScale="85" zoomScaleNormal="85" zoomScaleSheetLayoutView="85"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1" customWidth="1"/>
    <col min="43" max="86" width="4.125" style="172" customWidth="1"/>
    <col min="87" max="99" width="8" style="2" customWidth="1"/>
    <col min="100" max="110" width="9" style="2"/>
    <col min="111" max="111" width="14" style="2" bestFit="1" customWidth="1"/>
    <col min="112" max="16384" width="9" style="2"/>
  </cols>
  <sheetData>
    <row r="1" spans="2:86" ht="12" customHeight="1" x14ac:dyDescent="0.15">
      <c r="AU1" s="860" t="s">
        <v>909</v>
      </c>
      <c r="AV1" s="861" t="s">
        <v>910</v>
      </c>
      <c r="AW1" s="861"/>
      <c r="AX1" s="861"/>
      <c r="AY1" s="855" t="s">
        <v>911</v>
      </c>
      <c r="AZ1" s="855"/>
      <c r="BA1" s="855"/>
      <c r="BB1" s="855"/>
      <c r="BC1" s="855"/>
      <c r="BD1" s="855"/>
      <c r="BE1" s="855"/>
      <c r="BF1" s="855"/>
      <c r="BG1" s="855"/>
      <c r="BH1" s="855"/>
      <c r="BI1" s="855"/>
      <c r="BJ1" s="855"/>
      <c r="BK1" s="855" t="s">
        <v>912</v>
      </c>
      <c r="BL1" s="855"/>
      <c r="BM1" s="855"/>
      <c r="BN1" s="855"/>
      <c r="BO1" s="855"/>
      <c r="BP1" s="855"/>
      <c r="BQ1" s="855"/>
      <c r="BR1" s="855"/>
      <c r="BS1" s="855"/>
      <c r="BT1" s="855"/>
      <c r="BU1" s="855"/>
      <c r="BV1" s="855"/>
      <c r="BW1" s="857"/>
      <c r="BX1" s="857"/>
      <c r="BY1" s="857"/>
      <c r="BZ1" s="857"/>
      <c r="CA1" s="857"/>
      <c r="CB1" s="857"/>
      <c r="CC1" s="857"/>
      <c r="CD1" s="857"/>
      <c r="CE1" s="857"/>
      <c r="CF1" s="857"/>
      <c r="CG1" s="857"/>
      <c r="CH1" s="857"/>
    </row>
    <row r="2" spans="2:86" ht="8.25" customHeight="1" x14ac:dyDescent="0.15">
      <c r="AU2" s="860"/>
      <c r="AV2" s="861" t="s">
        <v>913</v>
      </c>
      <c r="AW2" s="862" t="s">
        <v>914</v>
      </c>
      <c r="AX2" s="862" t="s">
        <v>915</v>
      </c>
      <c r="AY2" s="855" t="s">
        <v>916</v>
      </c>
      <c r="AZ2" s="855"/>
      <c r="BA2" s="855"/>
      <c r="BB2" s="855"/>
      <c r="BC2" s="855"/>
      <c r="BD2" s="855"/>
      <c r="BE2" s="855"/>
      <c r="BF2" s="855"/>
      <c r="BG2" s="855"/>
      <c r="BH2" s="855"/>
      <c r="BI2" s="855"/>
      <c r="BJ2" s="855"/>
      <c r="BK2" s="855" t="s">
        <v>917</v>
      </c>
      <c r="BL2" s="855"/>
      <c r="BM2" s="855"/>
      <c r="BN2" s="855"/>
      <c r="BO2" s="855" t="s">
        <v>918</v>
      </c>
      <c r="BP2" s="855"/>
      <c r="BQ2" s="855"/>
      <c r="BR2" s="855"/>
      <c r="BS2" s="855"/>
      <c r="BT2" s="855"/>
      <c r="BU2" s="855"/>
      <c r="BV2" s="855"/>
      <c r="BW2" s="856"/>
      <c r="BX2" s="856"/>
      <c r="BY2" s="856"/>
      <c r="BZ2" s="856"/>
      <c r="CA2" s="857"/>
      <c r="CB2" s="857"/>
      <c r="CC2" s="857"/>
      <c r="CD2" s="857"/>
      <c r="CE2" s="857"/>
      <c r="CF2" s="857"/>
      <c r="CG2" s="857"/>
      <c r="CH2" s="857"/>
    </row>
    <row r="3" spans="2:86" ht="24.95" customHeight="1" x14ac:dyDescent="0.15">
      <c r="B3" s="568" t="s">
        <v>919</v>
      </c>
      <c r="C3" s="858"/>
      <c r="D3" s="858"/>
      <c r="E3" s="859"/>
      <c r="F3" s="859"/>
      <c r="G3" s="859"/>
      <c r="H3" s="859"/>
      <c r="I3" s="859"/>
      <c r="J3" s="859"/>
      <c r="K3" s="858"/>
      <c r="L3" s="858"/>
      <c r="M3" s="858"/>
      <c r="N3" s="858"/>
      <c r="O3" s="858"/>
      <c r="P3" s="858"/>
      <c r="Q3" s="858"/>
      <c r="R3" s="858"/>
      <c r="S3" s="858"/>
      <c r="T3" s="858"/>
      <c r="U3" s="858"/>
      <c r="V3" s="858"/>
      <c r="W3" s="858"/>
      <c r="X3" s="858"/>
      <c r="Y3" s="858"/>
      <c r="Z3" s="858"/>
      <c r="AA3" s="858"/>
      <c r="AB3" s="858"/>
      <c r="AC3" s="858"/>
      <c r="AD3" s="858"/>
      <c r="AE3" s="858"/>
      <c r="AF3" s="858"/>
      <c r="AG3" s="858"/>
      <c r="AH3" s="858"/>
      <c r="AI3" s="858"/>
      <c r="AJ3" s="858"/>
      <c r="AK3" s="858"/>
      <c r="AL3" s="858"/>
      <c r="AM3" s="858"/>
      <c r="AN3" s="858"/>
      <c r="AO3" s="858"/>
      <c r="AU3" s="860"/>
      <c r="AV3" s="861"/>
      <c r="AW3" s="862"/>
      <c r="AX3" s="862"/>
      <c r="AY3" s="855" t="s">
        <v>920</v>
      </c>
      <c r="AZ3" s="855"/>
      <c r="BA3" s="855"/>
      <c r="BB3" s="855"/>
      <c r="BC3" s="855" t="s">
        <v>921</v>
      </c>
      <c r="BD3" s="855"/>
      <c r="BE3" s="855"/>
      <c r="BF3" s="855"/>
      <c r="BG3" s="855" t="s">
        <v>922</v>
      </c>
      <c r="BH3" s="855"/>
      <c r="BI3" s="855"/>
      <c r="BJ3" s="855"/>
      <c r="BK3" s="855" t="s">
        <v>923</v>
      </c>
      <c r="BL3" s="855"/>
      <c r="BM3" s="855"/>
      <c r="BN3" s="855"/>
      <c r="BO3" s="855" t="s">
        <v>921</v>
      </c>
      <c r="BP3" s="855"/>
      <c r="BQ3" s="855"/>
      <c r="BR3" s="855"/>
      <c r="BS3" s="855" t="s">
        <v>922</v>
      </c>
      <c r="BT3" s="855"/>
      <c r="BU3" s="855"/>
      <c r="BV3" s="855"/>
      <c r="BW3" s="857"/>
      <c r="BX3" s="857"/>
      <c r="BY3" s="857"/>
      <c r="BZ3" s="857"/>
      <c r="CA3" s="857"/>
      <c r="CB3" s="857"/>
      <c r="CC3" s="857"/>
      <c r="CD3" s="857"/>
      <c r="CE3" s="857"/>
      <c r="CF3" s="857"/>
      <c r="CG3" s="857"/>
      <c r="CH3" s="857"/>
    </row>
    <row r="4" spans="2:86" ht="18" customHeight="1" x14ac:dyDescent="0.15">
      <c r="B4" s="401" t="s">
        <v>8</v>
      </c>
      <c r="C4" s="401"/>
      <c r="D4" s="401"/>
      <c r="E4" s="624" t="s">
        <v>542</v>
      </c>
      <c r="F4" s="625"/>
      <c r="G4" s="625"/>
      <c r="H4" s="625"/>
      <c r="I4" s="625"/>
      <c r="J4" s="626"/>
      <c r="K4" s="496" t="s">
        <v>9</v>
      </c>
      <c r="L4" s="496"/>
      <c r="M4" s="496"/>
      <c r="N4" s="648" t="s">
        <v>543</v>
      </c>
      <c r="O4" s="648"/>
      <c r="P4" s="648"/>
      <c r="Q4" s="648"/>
      <c r="R4" s="648"/>
      <c r="S4" s="648"/>
      <c r="T4" s="498" t="s">
        <v>924</v>
      </c>
      <c r="U4" s="499"/>
      <c r="V4" s="499"/>
      <c r="W4" s="499"/>
      <c r="X4" s="500"/>
      <c r="Y4" s="870" t="s">
        <v>545</v>
      </c>
      <c r="Z4" s="870"/>
      <c r="AA4" s="870"/>
      <c r="AB4" s="870"/>
      <c r="AC4" s="870"/>
      <c r="AD4" s="870"/>
      <c r="AE4" s="870"/>
      <c r="AF4" s="870"/>
      <c r="AG4" s="498" t="s">
        <v>546</v>
      </c>
      <c r="AH4" s="499"/>
      <c r="AI4" s="499"/>
      <c r="AJ4" s="500"/>
      <c r="AK4" s="863">
        <v>45621</v>
      </c>
      <c r="AL4" s="864"/>
      <c r="AM4" s="864"/>
      <c r="AN4" s="864"/>
      <c r="AO4" s="865"/>
      <c r="AU4" s="860"/>
      <c r="AV4" s="861"/>
      <c r="AW4" s="862"/>
      <c r="AX4" s="862"/>
      <c r="AY4" s="173" t="s">
        <v>925</v>
      </c>
      <c r="AZ4" s="173" t="s">
        <v>926</v>
      </c>
      <c r="BA4" s="173" t="s">
        <v>927</v>
      </c>
      <c r="BB4" s="173" t="s">
        <v>928</v>
      </c>
      <c r="BC4" s="173" t="s">
        <v>925</v>
      </c>
      <c r="BD4" s="173" t="s">
        <v>926</v>
      </c>
      <c r="BE4" s="173" t="s">
        <v>927</v>
      </c>
      <c r="BF4" s="173" t="s">
        <v>928</v>
      </c>
      <c r="BG4" s="173" t="s">
        <v>925</v>
      </c>
      <c r="BH4" s="173" t="s">
        <v>926</v>
      </c>
      <c r="BI4" s="173" t="s">
        <v>927</v>
      </c>
      <c r="BJ4" s="173" t="s">
        <v>928</v>
      </c>
      <c r="BK4" s="173" t="s">
        <v>925</v>
      </c>
      <c r="BL4" s="173" t="s">
        <v>926</v>
      </c>
      <c r="BM4" s="173" t="s">
        <v>927</v>
      </c>
      <c r="BN4" s="173" t="s">
        <v>928</v>
      </c>
      <c r="BO4" s="173" t="s">
        <v>925</v>
      </c>
      <c r="BP4" s="173" t="s">
        <v>926</v>
      </c>
      <c r="BQ4" s="173" t="s">
        <v>927</v>
      </c>
      <c r="BR4" s="173" t="s">
        <v>928</v>
      </c>
      <c r="BS4" s="173" t="s">
        <v>925</v>
      </c>
      <c r="BT4" s="173" t="s">
        <v>926</v>
      </c>
      <c r="BU4" s="173" t="s">
        <v>927</v>
      </c>
      <c r="BV4" s="173" t="s">
        <v>928</v>
      </c>
      <c r="BW4" s="5"/>
      <c r="BX4" s="5"/>
      <c r="BY4" s="5"/>
      <c r="BZ4" s="5"/>
      <c r="CA4" s="5"/>
      <c r="CB4" s="5"/>
      <c r="CC4" s="5"/>
      <c r="CD4" s="5"/>
      <c r="CE4" s="5"/>
      <c r="CF4" s="5"/>
      <c r="CG4" s="5"/>
      <c r="CH4" s="5"/>
    </row>
    <row r="5" spans="2:86" ht="18" customHeight="1" x14ac:dyDescent="0.15">
      <c r="B5" s="409" t="s">
        <v>0</v>
      </c>
      <c r="C5" s="409"/>
      <c r="D5" s="409"/>
      <c r="E5" s="634" t="s">
        <v>547</v>
      </c>
      <c r="F5" s="635"/>
      <c r="G5" s="635"/>
      <c r="H5" s="635"/>
      <c r="I5" s="635"/>
      <c r="J5" s="636"/>
      <c r="K5" s="528" t="s">
        <v>1</v>
      </c>
      <c r="L5" s="528"/>
      <c r="M5" s="528"/>
      <c r="N5" s="648" t="s">
        <v>548</v>
      </c>
      <c r="O5" s="648"/>
      <c r="P5" s="648"/>
      <c r="Q5" s="648"/>
      <c r="R5" s="648"/>
      <c r="S5" s="648"/>
      <c r="T5" s="501"/>
      <c r="U5" s="502"/>
      <c r="V5" s="502"/>
      <c r="W5" s="502"/>
      <c r="X5" s="503"/>
      <c r="Y5" s="869" t="s">
        <v>549</v>
      </c>
      <c r="Z5" s="869"/>
      <c r="AA5" s="869"/>
      <c r="AB5" s="869"/>
      <c r="AC5" s="869"/>
      <c r="AD5" s="869"/>
      <c r="AE5" s="869"/>
      <c r="AF5" s="869"/>
      <c r="AG5" s="632"/>
      <c r="AH5" s="650"/>
      <c r="AI5" s="650"/>
      <c r="AJ5" s="633"/>
      <c r="AK5" s="866"/>
      <c r="AL5" s="867"/>
      <c r="AM5" s="867"/>
      <c r="AN5" s="867"/>
      <c r="AO5" s="868"/>
      <c r="AU5" s="860"/>
      <c r="AV5" s="174" t="str">
        <f>N7</f>
        <v>S088</v>
      </c>
      <c r="AW5" s="175">
        <f>R7</f>
        <v>10.5</v>
      </c>
      <c r="AX5" s="176" t="str">
        <f>AM35</f>
        <v>Ⅰ</v>
      </c>
      <c r="AY5" s="176">
        <f>Y37</f>
        <v>0</v>
      </c>
      <c r="AZ5" s="176">
        <f t="shared" ref="AZ5:BJ5" si="0">Z37</f>
        <v>0</v>
      </c>
      <c r="BA5" s="176">
        <f t="shared" si="0"/>
        <v>0</v>
      </c>
      <c r="BB5" s="176">
        <f>AB37</f>
        <v>0</v>
      </c>
      <c r="BC5" s="176">
        <f t="shared" si="0"/>
        <v>0</v>
      </c>
      <c r="BD5" s="176">
        <f>AD37</f>
        <v>0</v>
      </c>
      <c r="BE5" s="176">
        <f>AE37</f>
        <v>0</v>
      </c>
      <c r="BF5" s="176">
        <f t="shared" si="0"/>
        <v>0</v>
      </c>
      <c r="BG5" s="176">
        <f t="shared" si="0"/>
        <v>0</v>
      </c>
      <c r="BH5" s="176">
        <f t="shared" si="0"/>
        <v>0</v>
      </c>
      <c r="BI5" s="176">
        <f>AI37</f>
        <v>0</v>
      </c>
      <c r="BJ5" s="176">
        <f t="shared" si="0"/>
        <v>0</v>
      </c>
      <c r="BK5" s="176" t="str">
        <f>IF(Y37&gt;0,R7,"")</f>
        <v/>
      </c>
      <c r="BL5" s="177" t="str">
        <f>IF(Y37&gt;0,"",IF(Z37&gt;0,R7,""))</f>
        <v/>
      </c>
      <c r="BM5" s="177" t="str">
        <f>IF(Y37+Z37&gt;0,"",IF(AA37&gt;0,R7,""))</f>
        <v/>
      </c>
      <c r="BN5" s="177" t="str">
        <f>IF(Y37+Z37+AA37&gt;0,"",IF(AB37&gt;0,R7,""))</f>
        <v/>
      </c>
      <c r="BO5" s="176">
        <f>AC35</f>
        <v>0</v>
      </c>
      <c r="BP5" s="176">
        <f t="shared" ref="BP5:BQ5" si="1">AD35</f>
        <v>0</v>
      </c>
      <c r="BQ5" s="176">
        <f t="shared" si="1"/>
        <v>0</v>
      </c>
      <c r="BR5" s="176">
        <f>AF35</f>
        <v>0</v>
      </c>
      <c r="BS5" s="176">
        <f>AG35</f>
        <v>0</v>
      </c>
      <c r="BT5" s="176">
        <f>AH35</f>
        <v>0</v>
      </c>
      <c r="BU5" s="176">
        <f>AI35</f>
        <v>0</v>
      </c>
      <c r="BV5" s="176">
        <f>AJ35</f>
        <v>0</v>
      </c>
      <c r="BW5" s="178"/>
      <c r="BX5" s="179"/>
      <c r="BY5" s="179"/>
      <c r="BZ5" s="179"/>
      <c r="CA5" s="180"/>
      <c r="CB5" s="180"/>
      <c r="CC5" s="180"/>
      <c r="CD5" s="180"/>
      <c r="CE5" s="180"/>
      <c r="CF5" s="180"/>
      <c r="CG5" s="180"/>
      <c r="CH5" s="180"/>
    </row>
    <row r="6" spans="2:86" ht="12" customHeight="1" x14ac:dyDescent="0.15">
      <c r="B6" s="871" t="s">
        <v>929</v>
      </c>
      <c r="C6" s="873"/>
      <c r="D6" s="874"/>
      <c r="E6" s="875"/>
      <c r="F6" s="875"/>
      <c r="G6" s="875"/>
      <c r="H6" s="875"/>
      <c r="I6" s="875"/>
      <c r="J6" s="876"/>
      <c r="K6" s="881" t="s">
        <v>930</v>
      </c>
      <c r="L6" s="882"/>
      <c r="M6" s="882"/>
      <c r="N6" s="882"/>
      <c r="O6" s="882"/>
      <c r="P6" s="882"/>
      <c r="Q6" s="882"/>
      <c r="R6" s="882"/>
      <c r="S6" s="882"/>
      <c r="T6" s="882"/>
      <c r="U6" s="882"/>
      <c r="V6" s="882"/>
      <c r="W6" s="882"/>
      <c r="X6" s="882"/>
      <c r="Y6" s="882"/>
      <c r="Z6" s="882"/>
      <c r="AA6" s="882"/>
      <c r="AB6" s="882"/>
      <c r="AC6" s="882"/>
      <c r="AD6" s="882"/>
      <c r="AE6" s="882"/>
      <c r="AF6" s="882"/>
      <c r="AG6" s="882"/>
      <c r="AH6" s="882"/>
      <c r="AI6" s="882"/>
      <c r="AJ6" s="882"/>
      <c r="AK6" s="882"/>
      <c r="AL6" s="882"/>
      <c r="AM6" s="882"/>
      <c r="AN6" s="882"/>
      <c r="AO6" s="883"/>
      <c r="AP6" s="2"/>
    </row>
    <row r="7" spans="2:86" ht="12" customHeight="1" x14ac:dyDescent="0.15">
      <c r="B7" s="872"/>
      <c r="C7" s="877"/>
      <c r="D7" s="875"/>
      <c r="E7" s="875"/>
      <c r="F7" s="875"/>
      <c r="G7" s="875"/>
      <c r="H7" s="875"/>
      <c r="I7" s="875"/>
      <c r="J7" s="876"/>
      <c r="K7" s="884" t="s">
        <v>931</v>
      </c>
      <c r="L7" s="885"/>
      <c r="M7" s="886"/>
      <c r="N7" s="887" t="s">
        <v>1011</v>
      </c>
      <c r="O7" s="888"/>
      <c r="P7" s="884" t="s">
        <v>932</v>
      </c>
      <c r="Q7" s="886"/>
      <c r="R7" s="889">
        <v>10.5</v>
      </c>
      <c r="S7" s="890"/>
      <c r="T7" s="891"/>
      <c r="U7" s="892" t="s">
        <v>933</v>
      </c>
      <c r="V7" s="893"/>
      <c r="W7" s="892" t="s">
        <v>934</v>
      </c>
      <c r="X7" s="893"/>
      <c r="Y7" s="886" t="s">
        <v>935</v>
      </c>
      <c r="Z7" s="898"/>
      <c r="AA7" s="898"/>
      <c r="AB7" s="898"/>
      <c r="AC7" s="892" t="s">
        <v>936</v>
      </c>
      <c r="AD7" s="899"/>
      <c r="AE7" s="899"/>
      <c r="AF7" s="899"/>
      <c r="AG7" s="899"/>
      <c r="AH7" s="899"/>
      <c r="AI7" s="899"/>
      <c r="AJ7" s="893"/>
      <c r="AK7" s="892" t="s">
        <v>937</v>
      </c>
      <c r="AL7" s="899"/>
      <c r="AM7" s="899"/>
      <c r="AN7" s="901"/>
      <c r="AO7" s="902"/>
      <c r="AP7" s="2"/>
      <c r="AW7" s="182"/>
    </row>
    <row r="8" spans="2:86" ht="12" customHeight="1" x14ac:dyDescent="0.15">
      <c r="B8" s="872"/>
      <c r="C8" s="877"/>
      <c r="D8" s="875"/>
      <c r="E8" s="875"/>
      <c r="F8" s="875"/>
      <c r="G8" s="875"/>
      <c r="H8" s="875"/>
      <c r="I8" s="875"/>
      <c r="J8" s="876"/>
      <c r="K8" s="898" t="s">
        <v>731</v>
      </c>
      <c r="L8" s="898" t="s">
        <v>560</v>
      </c>
      <c r="M8" s="898"/>
      <c r="N8" s="898" t="s">
        <v>561</v>
      </c>
      <c r="O8" s="898"/>
      <c r="P8" s="898" t="s">
        <v>938</v>
      </c>
      <c r="Q8" s="898"/>
      <c r="R8" s="898" t="s">
        <v>939</v>
      </c>
      <c r="S8" s="898"/>
      <c r="T8" s="898"/>
      <c r="U8" s="894"/>
      <c r="V8" s="895"/>
      <c r="W8" s="894"/>
      <c r="X8" s="895"/>
      <c r="Y8" s="886"/>
      <c r="Z8" s="898"/>
      <c r="AA8" s="898"/>
      <c r="AB8" s="898"/>
      <c r="AC8" s="896"/>
      <c r="AD8" s="900"/>
      <c r="AE8" s="900"/>
      <c r="AF8" s="900"/>
      <c r="AG8" s="900"/>
      <c r="AH8" s="900"/>
      <c r="AI8" s="900"/>
      <c r="AJ8" s="897"/>
      <c r="AK8" s="894"/>
      <c r="AL8" s="903"/>
      <c r="AM8" s="903"/>
      <c r="AN8" s="904"/>
      <c r="AO8" s="905"/>
      <c r="AP8" s="2"/>
    </row>
    <row r="9" spans="2:86" ht="12" customHeight="1" x14ac:dyDescent="0.15">
      <c r="B9" s="872"/>
      <c r="C9" s="877"/>
      <c r="D9" s="875"/>
      <c r="E9" s="875"/>
      <c r="F9" s="875"/>
      <c r="G9" s="875"/>
      <c r="H9" s="875"/>
      <c r="I9" s="875"/>
      <c r="J9" s="876"/>
      <c r="K9" s="898"/>
      <c r="L9" s="898"/>
      <c r="M9" s="898"/>
      <c r="N9" s="898"/>
      <c r="O9" s="898"/>
      <c r="P9" s="898"/>
      <c r="Q9" s="898"/>
      <c r="R9" s="898"/>
      <c r="S9" s="898"/>
      <c r="T9" s="898"/>
      <c r="U9" s="894"/>
      <c r="V9" s="895"/>
      <c r="W9" s="894"/>
      <c r="X9" s="895"/>
      <c r="Y9" s="886" t="s">
        <v>940</v>
      </c>
      <c r="Z9" s="898"/>
      <c r="AA9" s="898"/>
      <c r="AB9" s="898"/>
      <c r="AC9" s="898" t="s">
        <v>941</v>
      </c>
      <c r="AD9" s="898"/>
      <c r="AE9" s="898"/>
      <c r="AF9" s="898"/>
      <c r="AG9" s="898" t="s">
        <v>942</v>
      </c>
      <c r="AH9" s="898"/>
      <c r="AI9" s="898"/>
      <c r="AJ9" s="898"/>
      <c r="AK9" s="894"/>
      <c r="AL9" s="903"/>
      <c r="AM9" s="903"/>
      <c r="AN9" s="904"/>
      <c r="AO9" s="905"/>
      <c r="AP9" s="2"/>
    </row>
    <row r="10" spans="2:86" ht="12" customHeight="1" x14ac:dyDescent="0.15">
      <c r="B10" s="872"/>
      <c r="C10" s="877"/>
      <c r="D10" s="875"/>
      <c r="E10" s="875"/>
      <c r="F10" s="875"/>
      <c r="G10" s="875"/>
      <c r="H10" s="875"/>
      <c r="I10" s="875"/>
      <c r="J10" s="876"/>
      <c r="K10" s="898"/>
      <c r="L10" s="898"/>
      <c r="M10" s="898"/>
      <c r="N10" s="898"/>
      <c r="O10" s="898"/>
      <c r="P10" s="898"/>
      <c r="Q10" s="898"/>
      <c r="R10" s="898"/>
      <c r="S10" s="898"/>
      <c r="T10" s="898"/>
      <c r="U10" s="896"/>
      <c r="V10" s="897"/>
      <c r="W10" s="896"/>
      <c r="X10" s="897"/>
      <c r="Y10" s="183" t="s">
        <v>527</v>
      </c>
      <c r="Z10" s="184" t="s">
        <v>526</v>
      </c>
      <c r="AA10" s="184" t="s">
        <v>943</v>
      </c>
      <c r="AB10" s="184" t="s">
        <v>944</v>
      </c>
      <c r="AC10" s="184" t="s">
        <v>527</v>
      </c>
      <c r="AD10" s="184" t="s">
        <v>526</v>
      </c>
      <c r="AE10" s="184" t="s">
        <v>943</v>
      </c>
      <c r="AF10" s="184" t="s">
        <v>944</v>
      </c>
      <c r="AG10" s="184" t="s">
        <v>527</v>
      </c>
      <c r="AH10" s="184" t="s">
        <v>526</v>
      </c>
      <c r="AI10" s="184" t="s">
        <v>943</v>
      </c>
      <c r="AJ10" s="184" t="s">
        <v>944</v>
      </c>
      <c r="AK10" s="896"/>
      <c r="AL10" s="900"/>
      <c r="AM10" s="900"/>
      <c r="AN10" s="906"/>
      <c r="AO10" s="907"/>
      <c r="AP10" s="2"/>
    </row>
    <row r="11" spans="2:86" ht="12" customHeight="1" x14ac:dyDescent="0.15">
      <c r="B11" s="872"/>
      <c r="C11" s="877"/>
      <c r="D11" s="875"/>
      <c r="E11" s="875"/>
      <c r="F11" s="875"/>
      <c r="G11" s="875"/>
      <c r="H11" s="875"/>
      <c r="I11" s="875"/>
      <c r="J11" s="876"/>
      <c r="K11" s="185"/>
      <c r="L11" s="908"/>
      <c r="M11" s="910"/>
      <c r="N11" s="908"/>
      <c r="O11" s="910"/>
      <c r="P11" s="908"/>
      <c r="Q11" s="910"/>
      <c r="R11" s="606"/>
      <c r="S11" s="606"/>
      <c r="T11" s="606"/>
      <c r="U11" s="908"/>
      <c r="V11" s="910"/>
      <c r="W11" s="908"/>
      <c r="X11" s="910"/>
      <c r="Y11" s="186"/>
      <c r="Z11" s="187"/>
      <c r="AA11" s="187"/>
      <c r="AB11" s="187"/>
      <c r="AC11" s="188"/>
      <c r="AD11" s="188"/>
      <c r="AE11" s="188"/>
      <c r="AF11" s="188"/>
      <c r="AG11" s="188"/>
      <c r="AH11" s="188"/>
      <c r="AI11" s="188"/>
      <c r="AJ11" s="188"/>
      <c r="AK11" s="908"/>
      <c r="AL11" s="909"/>
      <c r="AM11" s="909"/>
      <c r="AN11" s="909"/>
      <c r="AO11" s="910"/>
      <c r="AP11" s="2"/>
      <c r="AQ11" s="189">
        <f>IF(P11="材質劣化",2,IF(P11="漏水",3,1))</f>
        <v>1</v>
      </c>
    </row>
    <row r="12" spans="2:86" ht="12" customHeight="1" x14ac:dyDescent="0.15">
      <c r="B12" s="872"/>
      <c r="C12" s="877"/>
      <c r="D12" s="875"/>
      <c r="E12" s="875"/>
      <c r="F12" s="875"/>
      <c r="G12" s="875"/>
      <c r="H12" s="875"/>
      <c r="I12" s="875"/>
      <c r="J12" s="876"/>
      <c r="K12" s="185"/>
      <c r="L12" s="908"/>
      <c r="M12" s="910"/>
      <c r="N12" s="908"/>
      <c r="O12" s="910"/>
      <c r="P12" s="908"/>
      <c r="Q12" s="910"/>
      <c r="R12" s="606"/>
      <c r="S12" s="606"/>
      <c r="T12" s="606"/>
      <c r="U12" s="908"/>
      <c r="V12" s="910"/>
      <c r="W12" s="908"/>
      <c r="X12" s="910"/>
      <c r="Y12" s="186"/>
      <c r="Z12" s="187"/>
      <c r="AA12" s="187"/>
      <c r="AB12" s="187"/>
      <c r="AC12" s="188"/>
      <c r="AD12" s="188"/>
      <c r="AE12" s="188"/>
      <c r="AF12" s="188"/>
      <c r="AG12" s="188"/>
      <c r="AH12" s="188"/>
      <c r="AI12" s="188"/>
      <c r="AJ12" s="188"/>
      <c r="AK12" s="908"/>
      <c r="AL12" s="909"/>
      <c r="AM12" s="909"/>
      <c r="AN12" s="909"/>
      <c r="AO12" s="910"/>
      <c r="AP12" s="2"/>
      <c r="AQ12" s="189">
        <f>IF(P12="材質劣化",2,IF(P12="漏水",3,1))</f>
        <v>1</v>
      </c>
    </row>
    <row r="13" spans="2:86" ht="12" customHeight="1" x14ac:dyDescent="0.15">
      <c r="B13" s="872"/>
      <c r="C13" s="877"/>
      <c r="D13" s="875"/>
      <c r="E13" s="875"/>
      <c r="F13" s="875"/>
      <c r="G13" s="875"/>
      <c r="H13" s="875"/>
      <c r="I13" s="875"/>
      <c r="J13" s="876"/>
      <c r="K13" s="185"/>
      <c r="L13" s="908"/>
      <c r="M13" s="910"/>
      <c r="N13" s="908"/>
      <c r="O13" s="910"/>
      <c r="P13" s="908"/>
      <c r="Q13" s="910"/>
      <c r="R13" s="604"/>
      <c r="S13" s="620"/>
      <c r="T13" s="605"/>
      <c r="U13" s="908"/>
      <c r="V13" s="910"/>
      <c r="W13" s="908"/>
      <c r="X13" s="910"/>
      <c r="Y13" s="186"/>
      <c r="Z13" s="187"/>
      <c r="AA13" s="187"/>
      <c r="AB13" s="187"/>
      <c r="AC13" s="188"/>
      <c r="AD13" s="188"/>
      <c r="AE13" s="188"/>
      <c r="AF13" s="188"/>
      <c r="AG13" s="188"/>
      <c r="AH13" s="188"/>
      <c r="AI13" s="188"/>
      <c r="AJ13" s="188"/>
      <c r="AK13" s="908"/>
      <c r="AL13" s="909"/>
      <c r="AM13" s="909"/>
      <c r="AN13" s="909"/>
      <c r="AO13" s="910"/>
      <c r="AP13" s="2"/>
      <c r="AQ13" s="189">
        <f t="shared" ref="AQ13:AQ34" si="2">IF(P13="材質劣化",2,IF(P13="漏水",3,1))</f>
        <v>1</v>
      </c>
    </row>
    <row r="14" spans="2:86" ht="12" customHeight="1" x14ac:dyDescent="0.15">
      <c r="B14" s="872"/>
      <c r="C14" s="877"/>
      <c r="D14" s="875"/>
      <c r="E14" s="875"/>
      <c r="F14" s="875"/>
      <c r="G14" s="875"/>
      <c r="H14" s="875"/>
      <c r="I14" s="875"/>
      <c r="J14" s="876"/>
      <c r="K14" s="185"/>
      <c r="L14" s="908"/>
      <c r="M14" s="910"/>
      <c r="N14" s="908"/>
      <c r="O14" s="910"/>
      <c r="P14" s="908"/>
      <c r="Q14" s="910"/>
      <c r="R14" s="604"/>
      <c r="S14" s="620"/>
      <c r="T14" s="605"/>
      <c r="U14" s="908"/>
      <c r="V14" s="910"/>
      <c r="W14" s="908"/>
      <c r="X14" s="910"/>
      <c r="Y14" s="186"/>
      <c r="Z14" s="187"/>
      <c r="AA14" s="187"/>
      <c r="AB14" s="187"/>
      <c r="AC14" s="188"/>
      <c r="AD14" s="188"/>
      <c r="AE14" s="188"/>
      <c r="AF14" s="188"/>
      <c r="AG14" s="188"/>
      <c r="AH14" s="188"/>
      <c r="AI14" s="188"/>
      <c r="AJ14" s="188"/>
      <c r="AK14" s="908"/>
      <c r="AL14" s="909"/>
      <c r="AM14" s="909"/>
      <c r="AN14" s="909"/>
      <c r="AO14" s="910"/>
      <c r="AP14" s="2"/>
      <c r="AQ14" s="189">
        <f t="shared" si="2"/>
        <v>1</v>
      </c>
    </row>
    <row r="15" spans="2:86" ht="12" customHeight="1" x14ac:dyDescent="0.15">
      <c r="B15" s="872"/>
      <c r="C15" s="877"/>
      <c r="D15" s="875"/>
      <c r="E15" s="875"/>
      <c r="F15" s="875"/>
      <c r="G15" s="875"/>
      <c r="H15" s="875"/>
      <c r="I15" s="875"/>
      <c r="J15" s="876"/>
      <c r="K15" s="185"/>
      <c r="L15" s="908"/>
      <c r="M15" s="910"/>
      <c r="N15" s="908"/>
      <c r="O15" s="910"/>
      <c r="P15" s="908"/>
      <c r="Q15" s="910"/>
      <c r="R15" s="604"/>
      <c r="S15" s="620"/>
      <c r="T15" s="605"/>
      <c r="U15" s="908"/>
      <c r="V15" s="910"/>
      <c r="W15" s="908"/>
      <c r="X15" s="910"/>
      <c r="Y15" s="186"/>
      <c r="Z15" s="187"/>
      <c r="AA15" s="187"/>
      <c r="AB15" s="187"/>
      <c r="AC15" s="188"/>
      <c r="AD15" s="188"/>
      <c r="AE15" s="188"/>
      <c r="AF15" s="188"/>
      <c r="AG15" s="188"/>
      <c r="AH15" s="188"/>
      <c r="AI15" s="188"/>
      <c r="AJ15" s="188"/>
      <c r="AK15" s="908"/>
      <c r="AL15" s="909"/>
      <c r="AM15" s="909"/>
      <c r="AN15" s="909"/>
      <c r="AO15" s="910"/>
      <c r="AP15" s="2"/>
      <c r="AQ15" s="189">
        <f t="shared" si="2"/>
        <v>1</v>
      </c>
    </row>
    <row r="16" spans="2:86" ht="12" customHeight="1" x14ac:dyDescent="0.15">
      <c r="B16" s="872"/>
      <c r="C16" s="877"/>
      <c r="D16" s="875"/>
      <c r="E16" s="875"/>
      <c r="F16" s="875"/>
      <c r="G16" s="875"/>
      <c r="H16" s="875"/>
      <c r="I16" s="875"/>
      <c r="J16" s="876"/>
      <c r="K16" s="185"/>
      <c r="L16" s="908"/>
      <c r="M16" s="910"/>
      <c r="N16" s="908"/>
      <c r="O16" s="910"/>
      <c r="P16" s="908"/>
      <c r="Q16" s="910"/>
      <c r="R16" s="604"/>
      <c r="S16" s="620"/>
      <c r="T16" s="605"/>
      <c r="U16" s="908"/>
      <c r="V16" s="910"/>
      <c r="W16" s="908"/>
      <c r="X16" s="910"/>
      <c r="Y16" s="186"/>
      <c r="Z16" s="187"/>
      <c r="AA16" s="187"/>
      <c r="AB16" s="187"/>
      <c r="AC16" s="188"/>
      <c r="AD16" s="188"/>
      <c r="AE16" s="188"/>
      <c r="AF16" s="188"/>
      <c r="AG16" s="188"/>
      <c r="AH16" s="188"/>
      <c r="AI16" s="188"/>
      <c r="AJ16" s="188"/>
      <c r="AK16" s="908"/>
      <c r="AL16" s="909"/>
      <c r="AM16" s="909"/>
      <c r="AN16" s="909"/>
      <c r="AO16" s="910"/>
      <c r="AP16" s="2"/>
      <c r="AQ16" s="189">
        <f t="shared" si="2"/>
        <v>1</v>
      </c>
    </row>
    <row r="17" spans="2:46" ht="12" customHeight="1" x14ac:dyDescent="0.15">
      <c r="B17" s="872"/>
      <c r="C17" s="877"/>
      <c r="D17" s="875"/>
      <c r="E17" s="875"/>
      <c r="F17" s="875"/>
      <c r="G17" s="875"/>
      <c r="H17" s="875"/>
      <c r="I17" s="875"/>
      <c r="J17" s="876"/>
      <c r="K17" s="185"/>
      <c r="L17" s="908"/>
      <c r="M17" s="910"/>
      <c r="N17" s="908"/>
      <c r="O17" s="910"/>
      <c r="P17" s="908"/>
      <c r="Q17" s="910"/>
      <c r="R17" s="604"/>
      <c r="S17" s="620"/>
      <c r="T17" s="605"/>
      <c r="U17" s="908"/>
      <c r="V17" s="910"/>
      <c r="W17" s="908"/>
      <c r="X17" s="910"/>
      <c r="Y17" s="186"/>
      <c r="Z17" s="187"/>
      <c r="AA17" s="187"/>
      <c r="AB17" s="187"/>
      <c r="AC17" s="188"/>
      <c r="AD17" s="188"/>
      <c r="AE17" s="188"/>
      <c r="AF17" s="188"/>
      <c r="AG17" s="188"/>
      <c r="AH17" s="188"/>
      <c r="AI17" s="188"/>
      <c r="AJ17" s="188"/>
      <c r="AK17" s="908"/>
      <c r="AL17" s="909"/>
      <c r="AM17" s="909"/>
      <c r="AN17" s="909"/>
      <c r="AO17" s="910"/>
      <c r="AP17" s="2"/>
      <c r="AQ17" s="189">
        <f t="shared" si="2"/>
        <v>1</v>
      </c>
    </row>
    <row r="18" spans="2:46" ht="12" customHeight="1" x14ac:dyDescent="0.15">
      <c r="B18" s="872"/>
      <c r="C18" s="877"/>
      <c r="D18" s="875"/>
      <c r="E18" s="875"/>
      <c r="F18" s="875"/>
      <c r="G18" s="875"/>
      <c r="H18" s="875"/>
      <c r="I18" s="875"/>
      <c r="J18" s="876"/>
      <c r="K18" s="185"/>
      <c r="L18" s="908"/>
      <c r="M18" s="910"/>
      <c r="N18" s="908"/>
      <c r="O18" s="910"/>
      <c r="P18" s="908"/>
      <c r="Q18" s="910"/>
      <c r="R18" s="604"/>
      <c r="S18" s="620"/>
      <c r="T18" s="605"/>
      <c r="U18" s="908"/>
      <c r="V18" s="910"/>
      <c r="W18" s="908"/>
      <c r="X18" s="910"/>
      <c r="Y18" s="186"/>
      <c r="Z18" s="187"/>
      <c r="AA18" s="187"/>
      <c r="AB18" s="187"/>
      <c r="AC18" s="188"/>
      <c r="AD18" s="188"/>
      <c r="AE18" s="188"/>
      <c r="AF18" s="188"/>
      <c r="AG18" s="188"/>
      <c r="AH18" s="188"/>
      <c r="AI18" s="188"/>
      <c r="AJ18" s="188"/>
      <c r="AK18" s="908"/>
      <c r="AL18" s="909"/>
      <c r="AM18" s="909"/>
      <c r="AN18" s="909"/>
      <c r="AO18" s="910"/>
      <c r="AP18" s="2"/>
      <c r="AQ18" s="189">
        <f t="shared" si="2"/>
        <v>1</v>
      </c>
    </row>
    <row r="19" spans="2:46" ht="12" customHeight="1" x14ac:dyDescent="0.15">
      <c r="B19" s="872"/>
      <c r="C19" s="877"/>
      <c r="D19" s="875"/>
      <c r="E19" s="875"/>
      <c r="F19" s="875"/>
      <c r="G19" s="875"/>
      <c r="H19" s="875"/>
      <c r="I19" s="875"/>
      <c r="J19" s="876"/>
      <c r="K19" s="185"/>
      <c r="L19" s="908"/>
      <c r="M19" s="910"/>
      <c r="N19" s="908"/>
      <c r="O19" s="910"/>
      <c r="P19" s="908"/>
      <c r="Q19" s="910"/>
      <c r="R19" s="604"/>
      <c r="S19" s="620"/>
      <c r="T19" s="605"/>
      <c r="U19" s="908"/>
      <c r="V19" s="910"/>
      <c r="W19" s="908"/>
      <c r="X19" s="910"/>
      <c r="Y19" s="186"/>
      <c r="Z19" s="187"/>
      <c r="AA19" s="187"/>
      <c r="AB19" s="187"/>
      <c r="AC19" s="188"/>
      <c r="AD19" s="188"/>
      <c r="AE19" s="188"/>
      <c r="AF19" s="188"/>
      <c r="AG19" s="188"/>
      <c r="AH19" s="188"/>
      <c r="AI19" s="188"/>
      <c r="AJ19" s="188"/>
      <c r="AK19" s="908"/>
      <c r="AL19" s="909"/>
      <c r="AM19" s="909"/>
      <c r="AN19" s="909"/>
      <c r="AO19" s="910"/>
      <c r="AP19" s="2"/>
      <c r="AQ19" s="189">
        <f t="shared" si="2"/>
        <v>1</v>
      </c>
    </row>
    <row r="20" spans="2:46" ht="12" customHeight="1" x14ac:dyDescent="0.15">
      <c r="B20" s="872"/>
      <c r="C20" s="877"/>
      <c r="D20" s="875"/>
      <c r="E20" s="875"/>
      <c r="F20" s="875"/>
      <c r="G20" s="875"/>
      <c r="H20" s="875"/>
      <c r="I20" s="875"/>
      <c r="J20" s="876"/>
      <c r="K20" s="185"/>
      <c r="L20" s="908"/>
      <c r="M20" s="910"/>
      <c r="N20" s="908"/>
      <c r="O20" s="910"/>
      <c r="P20" s="908"/>
      <c r="Q20" s="910"/>
      <c r="R20" s="604"/>
      <c r="S20" s="620"/>
      <c r="T20" s="605"/>
      <c r="U20" s="908"/>
      <c r="V20" s="910"/>
      <c r="W20" s="908"/>
      <c r="X20" s="910"/>
      <c r="Y20" s="186"/>
      <c r="Z20" s="187"/>
      <c r="AA20" s="187"/>
      <c r="AB20" s="187"/>
      <c r="AC20" s="188"/>
      <c r="AD20" s="188"/>
      <c r="AE20" s="188"/>
      <c r="AF20" s="188"/>
      <c r="AG20" s="188"/>
      <c r="AH20" s="188"/>
      <c r="AI20" s="188"/>
      <c r="AJ20" s="188"/>
      <c r="AK20" s="908"/>
      <c r="AL20" s="909"/>
      <c r="AM20" s="909"/>
      <c r="AN20" s="909"/>
      <c r="AO20" s="910"/>
      <c r="AP20" s="2"/>
      <c r="AQ20" s="189">
        <f t="shared" si="2"/>
        <v>1</v>
      </c>
    </row>
    <row r="21" spans="2:46" ht="12" customHeight="1" x14ac:dyDescent="0.15">
      <c r="B21" s="872"/>
      <c r="C21" s="877"/>
      <c r="D21" s="875"/>
      <c r="E21" s="875"/>
      <c r="F21" s="875"/>
      <c r="G21" s="875"/>
      <c r="H21" s="875"/>
      <c r="I21" s="875"/>
      <c r="J21" s="876"/>
      <c r="K21" s="185"/>
      <c r="L21" s="908"/>
      <c r="M21" s="910"/>
      <c r="N21" s="908"/>
      <c r="O21" s="910"/>
      <c r="P21" s="908"/>
      <c r="Q21" s="910"/>
      <c r="R21" s="604"/>
      <c r="S21" s="620"/>
      <c r="T21" s="605"/>
      <c r="U21" s="908"/>
      <c r="V21" s="910"/>
      <c r="W21" s="908"/>
      <c r="X21" s="910"/>
      <c r="Y21" s="186"/>
      <c r="Z21" s="187"/>
      <c r="AA21" s="187"/>
      <c r="AB21" s="187"/>
      <c r="AC21" s="188"/>
      <c r="AD21" s="188"/>
      <c r="AE21" s="188"/>
      <c r="AF21" s="188"/>
      <c r="AG21" s="188"/>
      <c r="AH21" s="188"/>
      <c r="AI21" s="188"/>
      <c r="AJ21" s="188"/>
      <c r="AK21" s="908"/>
      <c r="AL21" s="909"/>
      <c r="AM21" s="909"/>
      <c r="AN21" s="909"/>
      <c r="AO21" s="910"/>
      <c r="AP21" s="2"/>
      <c r="AQ21" s="189">
        <f>IF(P21="材質劣化",2,IF(P21="漏水",3,1))</f>
        <v>1</v>
      </c>
    </row>
    <row r="22" spans="2:46" ht="12" customHeight="1" x14ac:dyDescent="0.15">
      <c r="B22" s="872"/>
      <c r="C22" s="877"/>
      <c r="D22" s="875"/>
      <c r="E22" s="875"/>
      <c r="F22" s="875"/>
      <c r="G22" s="875"/>
      <c r="H22" s="875"/>
      <c r="I22" s="875"/>
      <c r="J22" s="876"/>
      <c r="K22" s="185"/>
      <c r="L22" s="908"/>
      <c r="M22" s="910"/>
      <c r="N22" s="908"/>
      <c r="O22" s="910"/>
      <c r="P22" s="908"/>
      <c r="Q22" s="910"/>
      <c r="R22" s="604"/>
      <c r="S22" s="620"/>
      <c r="T22" s="605"/>
      <c r="U22" s="908"/>
      <c r="V22" s="910"/>
      <c r="W22" s="908"/>
      <c r="X22" s="910"/>
      <c r="Y22" s="186"/>
      <c r="Z22" s="187"/>
      <c r="AA22" s="187"/>
      <c r="AB22" s="187"/>
      <c r="AC22" s="188"/>
      <c r="AD22" s="188"/>
      <c r="AE22" s="188"/>
      <c r="AF22" s="188"/>
      <c r="AG22" s="188"/>
      <c r="AH22" s="188"/>
      <c r="AI22" s="188"/>
      <c r="AJ22" s="188"/>
      <c r="AK22" s="908"/>
      <c r="AL22" s="909"/>
      <c r="AM22" s="909"/>
      <c r="AN22" s="909"/>
      <c r="AO22" s="910"/>
      <c r="AP22" s="2"/>
      <c r="AQ22" s="189">
        <f t="shared" si="2"/>
        <v>1</v>
      </c>
    </row>
    <row r="23" spans="2:46" ht="12" customHeight="1" x14ac:dyDescent="0.15">
      <c r="B23" s="872"/>
      <c r="C23" s="877"/>
      <c r="D23" s="875"/>
      <c r="E23" s="875"/>
      <c r="F23" s="875"/>
      <c r="G23" s="875"/>
      <c r="H23" s="875"/>
      <c r="I23" s="875"/>
      <c r="J23" s="876"/>
      <c r="K23" s="185"/>
      <c r="L23" s="908"/>
      <c r="M23" s="910"/>
      <c r="N23" s="908"/>
      <c r="O23" s="910"/>
      <c r="P23" s="908"/>
      <c r="Q23" s="910"/>
      <c r="R23" s="604"/>
      <c r="S23" s="620"/>
      <c r="T23" s="605"/>
      <c r="U23" s="908"/>
      <c r="V23" s="910"/>
      <c r="W23" s="908"/>
      <c r="X23" s="910"/>
      <c r="Y23" s="186"/>
      <c r="Z23" s="187"/>
      <c r="AA23" s="187"/>
      <c r="AB23" s="187"/>
      <c r="AC23" s="188"/>
      <c r="AD23" s="188"/>
      <c r="AE23" s="188"/>
      <c r="AF23" s="188"/>
      <c r="AG23" s="188"/>
      <c r="AH23" s="188"/>
      <c r="AI23" s="188"/>
      <c r="AJ23" s="188"/>
      <c r="AK23" s="908"/>
      <c r="AL23" s="909"/>
      <c r="AM23" s="909"/>
      <c r="AN23" s="909"/>
      <c r="AO23" s="910"/>
      <c r="AP23" s="2"/>
      <c r="AQ23" s="189">
        <f t="shared" si="2"/>
        <v>1</v>
      </c>
    </row>
    <row r="24" spans="2:46" ht="12" customHeight="1" x14ac:dyDescent="0.15">
      <c r="B24" s="872"/>
      <c r="C24" s="877"/>
      <c r="D24" s="875"/>
      <c r="E24" s="875"/>
      <c r="F24" s="875"/>
      <c r="G24" s="875"/>
      <c r="H24" s="875"/>
      <c r="I24" s="875"/>
      <c r="J24" s="876"/>
      <c r="K24" s="185"/>
      <c r="L24" s="908"/>
      <c r="M24" s="910"/>
      <c r="N24" s="908"/>
      <c r="O24" s="910"/>
      <c r="P24" s="908"/>
      <c r="Q24" s="910"/>
      <c r="R24" s="604"/>
      <c r="S24" s="620"/>
      <c r="T24" s="605"/>
      <c r="U24" s="908"/>
      <c r="V24" s="910"/>
      <c r="W24" s="908"/>
      <c r="X24" s="910"/>
      <c r="Y24" s="186"/>
      <c r="Z24" s="187"/>
      <c r="AA24" s="187"/>
      <c r="AB24" s="187"/>
      <c r="AC24" s="188"/>
      <c r="AD24" s="188"/>
      <c r="AE24" s="188"/>
      <c r="AF24" s="188"/>
      <c r="AG24" s="188"/>
      <c r="AH24" s="188"/>
      <c r="AI24" s="188"/>
      <c r="AJ24" s="188"/>
      <c r="AK24" s="908"/>
      <c r="AL24" s="909"/>
      <c r="AM24" s="909"/>
      <c r="AN24" s="909"/>
      <c r="AO24" s="910"/>
      <c r="AP24" s="2"/>
      <c r="AQ24" s="189">
        <f t="shared" si="2"/>
        <v>1</v>
      </c>
    </row>
    <row r="25" spans="2:46" ht="12" customHeight="1" x14ac:dyDescent="0.15">
      <c r="B25" s="872"/>
      <c r="C25" s="877"/>
      <c r="D25" s="875"/>
      <c r="E25" s="875"/>
      <c r="F25" s="875"/>
      <c r="G25" s="875"/>
      <c r="H25" s="875"/>
      <c r="I25" s="875"/>
      <c r="J25" s="876"/>
      <c r="K25" s="185"/>
      <c r="L25" s="908"/>
      <c r="M25" s="910"/>
      <c r="N25" s="908"/>
      <c r="O25" s="910"/>
      <c r="P25" s="908"/>
      <c r="Q25" s="910"/>
      <c r="R25" s="604"/>
      <c r="S25" s="620"/>
      <c r="T25" s="605"/>
      <c r="U25" s="908"/>
      <c r="V25" s="910"/>
      <c r="W25" s="908"/>
      <c r="X25" s="910"/>
      <c r="Y25" s="186"/>
      <c r="Z25" s="187"/>
      <c r="AA25" s="187"/>
      <c r="AB25" s="187"/>
      <c r="AC25" s="188"/>
      <c r="AD25" s="188"/>
      <c r="AE25" s="188"/>
      <c r="AF25" s="188"/>
      <c r="AG25" s="188"/>
      <c r="AH25" s="188"/>
      <c r="AI25" s="188"/>
      <c r="AJ25" s="188"/>
      <c r="AK25" s="908"/>
      <c r="AL25" s="909"/>
      <c r="AM25" s="909"/>
      <c r="AN25" s="909"/>
      <c r="AO25" s="910"/>
      <c r="AP25" s="2"/>
      <c r="AQ25" s="189">
        <f t="shared" si="2"/>
        <v>1</v>
      </c>
    </row>
    <row r="26" spans="2:46" ht="12" customHeight="1" x14ac:dyDescent="0.15">
      <c r="B26" s="872"/>
      <c r="C26" s="877"/>
      <c r="D26" s="875"/>
      <c r="E26" s="875"/>
      <c r="F26" s="875"/>
      <c r="G26" s="875"/>
      <c r="H26" s="875"/>
      <c r="I26" s="875"/>
      <c r="J26" s="876"/>
      <c r="K26" s="185"/>
      <c r="L26" s="908"/>
      <c r="M26" s="910"/>
      <c r="N26" s="908"/>
      <c r="O26" s="910"/>
      <c r="P26" s="908"/>
      <c r="Q26" s="910"/>
      <c r="R26" s="604"/>
      <c r="S26" s="620"/>
      <c r="T26" s="605"/>
      <c r="U26" s="908"/>
      <c r="V26" s="910"/>
      <c r="W26" s="908"/>
      <c r="X26" s="910"/>
      <c r="Y26" s="186"/>
      <c r="Z26" s="187"/>
      <c r="AA26" s="187"/>
      <c r="AB26" s="187"/>
      <c r="AC26" s="188"/>
      <c r="AD26" s="188"/>
      <c r="AE26" s="188"/>
      <c r="AF26" s="188"/>
      <c r="AG26" s="188"/>
      <c r="AH26" s="188"/>
      <c r="AI26" s="188"/>
      <c r="AJ26" s="188"/>
      <c r="AK26" s="908"/>
      <c r="AL26" s="909"/>
      <c r="AM26" s="909"/>
      <c r="AN26" s="909"/>
      <c r="AO26" s="910"/>
      <c r="AP26" s="2"/>
      <c r="AQ26" s="189">
        <f t="shared" si="2"/>
        <v>1</v>
      </c>
    </row>
    <row r="27" spans="2:46" ht="12" customHeight="1" x14ac:dyDescent="0.15">
      <c r="B27" s="872"/>
      <c r="C27" s="877"/>
      <c r="D27" s="875"/>
      <c r="E27" s="875"/>
      <c r="F27" s="875"/>
      <c r="G27" s="875"/>
      <c r="H27" s="875"/>
      <c r="I27" s="875"/>
      <c r="J27" s="876"/>
      <c r="K27" s="185"/>
      <c r="L27" s="908"/>
      <c r="M27" s="910"/>
      <c r="N27" s="908"/>
      <c r="O27" s="910"/>
      <c r="P27" s="908"/>
      <c r="Q27" s="910"/>
      <c r="R27" s="604"/>
      <c r="S27" s="620"/>
      <c r="T27" s="605"/>
      <c r="U27" s="908"/>
      <c r="V27" s="910"/>
      <c r="W27" s="908"/>
      <c r="X27" s="910"/>
      <c r="Y27" s="186"/>
      <c r="Z27" s="187"/>
      <c r="AA27" s="187"/>
      <c r="AB27" s="187"/>
      <c r="AC27" s="188"/>
      <c r="AD27" s="188"/>
      <c r="AE27" s="188"/>
      <c r="AF27" s="188"/>
      <c r="AG27" s="188"/>
      <c r="AH27" s="188"/>
      <c r="AI27" s="188"/>
      <c r="AJ27" s="188"/>
      <c r="AK27" s="908"/>
      <c r="AL27" s="909"/>
      <c r="AM27" s="909"/>
      <c r="AN27" s="909"/>
      <c r="AO27" s="910"/>
      <c r="AP27" s="2"/>
      <c r="AQ27" s="189">
        <f t="shared" si="2"/>
        <v>1</v>
      </c>
    </row>
    <row r="28" spans="2:46" ht="12" customHeight="1" x14ac:dyDescent="0.15">
      <c r="B28" s="872"/>
      <c r="C28" s="877"/>
      <c r="D28" s="875"/>
      <c r="E28" s="875"/>
      <c r="F28" s="875"/>
      <c r="G28" s="875"/>
      <c r="H28" s="875"/>
      <c r="I28" s="875"/>
      <c r="J28" s="876"/>
      <c r="K28" s="185"/>
      <c r="L28" s="908"/>
      <c r="M28" s="910"/>
      <c r="N28" s="908"/>
      <c r="O28" s="910"/>
      <c r="P28" s="908"/>
      <c r="Q28" s="910"/>
      <c r="R28" s="604"/>
      <c r="S28" s="620"/>
      <c r="T28" s="605"/>
      <c r="U28" s="908"/>
      <c r="V28" s="910"/>
      <c r="W28" s="908"/>
      <c r="X28" s="910"/>
      <c r="Y28" s="186"/>
      <c r="Z28" s="187"/>
      <c r="AA28" s="187"/>
      <c r="AB28" s="187"/>
      <c r="AC28" s="188"/>
      <c r="AD28" s="188"/>
      <c r="AE28" s="188"/>
      <c r="AF28" s="188"/>
      <c r="AG28" s="188"/>
      <c r="AH28" s="188"/>
      <c r="AI28" s="188"/>
      <c r="AJ28" s="188"/>
      <c r="AK28" s="908"/>
      <c r="AL28" s="909"/>
      <c r="AM28" s="909"/>
      <c r="AN28" s="909"/>
      <c r="AO28" s="910"/>
      <c r="AP28" s="2"/>
      <c r="AQ28" s="189">
        <f t="shared" si="2"/>
        <v>1</v>
      </c>
    </row>
    <row r="29" spans="2:46" ht="12" customHeight="1" x14ac:dyDescent="0.15">
      <c r="B29" s="872"/>
      <c r="C29" s="877"/>
      <c r="D29" s="875"/>
      <c r="E29" s="875"/>
      <c r="F29" s="875"/>
      <c r="G29" s="875"/>
      <c r="H29" s="875"/>
      <c r="I29" s="875"/>
      <c r="J29" s="876"/>
      <c r="K29" s="185"/>
      <c r="L29" s="908"/>
      <c r="M29" s="910"/>
      <c r="N29" s="908"/>
      <c r="O29" s="910"/>
      <c r="P29" s="908"/>
      <c r="Q29" s="910"/>
      <c r="R29" s="604"/>
      <c r="S29" s="620"/>
      <c r="T29" s="605"/>
      <c r="U29" s="908"/>
      <c r="V29" s="910"/>
      <c r="W29" s="908"/>
      <c r="X29" s="910"/>
      <c r="Y29" s="186"/>
      <c r="Z29" s="187"/>
      <c r="AA29" s="187"/>
      <c r="AB29" s="187"/>
      <c r="AC29" s="188"/>
      <c r="AD29" s="188"/>
      <c r="AE29" s="188"/>
      <c r="AF29" s="188"/>
      <c r="AG29" s="188"/>
      <c r="AH29" s="188"/>
      <c r="AI29" s="188"/>
      <c r="AJ29" s="188"/>
      <c r="AK29" s="908"/>
      <c r="AL29" s="909"/>
      <c r="AM29" s="909"/>
      <c r="AN29" s="909"/>
      <c r="AO29" s="910"/>
      <c r="AP29" s="2"/>
      <c r="AQ29" s="189">
        <f t="shared" si="2"/>
        <v>1</v>
      </c>
    </row>
    <row r="30" spans="2:46" ht="12" customHeight="1" x14ac:dyDescent="0.15">
      <c r="B30" s="872"/>
      <c r="C30" s="877"/>
      <c r="D30" s="875"/>
      <c r="E30" s="875"/>
      <c r="F30" s="875"/>
      <c r="G30" s="875"/>
      <c r="H30" s="875"/>
      <c r="I30" s="875"/>
      <c r="J30" s="876"/>
      <c r="K30" s="185"/>
      <c r="L30" s="908"/>
      <c r="M30" s="910"/>
      <c r="N30" s="908"/>
      <c r="O30" s="910"/>
      <c r="P30" s="908"/>
      <c r="Q30" s="910"/>
      <c r="R30" s="604"/>
      <c r="S30" s="620"/>
      <c r="T30" s="605"/>
      <c r="U30" s="908"/>
      <c r="V30" s="910"/>
      <c r="W30" s="908"/>
      <c r="X30" s="910"/>
      <c r="Y30" s="186"/>
      <c r="Z30" s="187"/>
      <c r="AA30" s="187"/>
      <c r="AB30" s="187"/>
      <c r="AC30" s="188"/>
      <c r="AD30" s="188"/>
      <c r="AE30" s="188"/>
      <c r="AF30" s="188"/>
      <c r="AG30" s="188"/>
      <c r="AH30" s="188"/>
      <c r="AI30" s="188"/>
      <c r="AJ30" s="188"/>
      <c r="AK30" s="908"/>
      <c r="AL30" s="909"/>
      <c r="AM30" s="909"/>
      <c r="AN30" s="909"/>
      <c r="AO30" s="910"/>
      <c r="AP30" s="2"/>
      <c r="AQ30" s="189">
        <f t="shared" si="2"/>
        <v>1</v>
      </c>
    </row>
    <row r="31" spans="2:46" ht="12" customHeight="1" x14ac:dyDescent="0.15">
      <c r="B31" s="872"/>
      <c r="C31" s="877"/>
      <c r="D31" s="875"/>
      <c r="E31" s="875"/>
      <c r="F31" s="875"/>
      <c r="G31" s="875"/>
      <c r="H31" s="875"/>
      <c r="I31" s="875"/>
      <c r="J31" s="876"/>
      <c r="K31" s="185"/>
      <c r="L31" s="908"/>
      <c r="M31" s="910"/>
      <c r="N31" s="908"/>
      <c r="O31" s="910"/>
      <c r="P31" s="908"/>
      <c r="Q31" s="910"/>
      <c r="R31" s="604"/>
      <c r="S31" s="620"/>
      <c r="T31" s="605"/>
      <c r="U31" s="908"/>
      <c r="V31" s="910"/>
      <c r="W31" s="908"/>
      <c r="X31" s="910"/>
      <c r="Y31" s="186"/>
      <c r="Z31" s="187"/>
      <c r="AA31" s="187"/>
      <c r="AB31" s="187"/>
      <c r="AC31" s="188"/>
      <c r="AD31" s="188"/>
      <c r="AE31" s="188"/>
      <c r="AF31" s="188"/>
      <c r="AG31" s="188"/>
      <c r="AH31" s="188"/>
      <c r="AI31" s="188"/>
      <c r="AJ31" s="188"/>
      <c r="AK31" s="908"/>
      <c r="AL31" s="909"/>
      <c r="AM31" s="909"/>
      <c r="AN31" s="909"/>
      <c r="AO31" s="910"/>
      <c r="AP31" s="2"/>
      <c r="AQ31" s="189">
        <f t="shared" si="2"/>
        <v>1</v>
      </c>
    </row>
    <row r="32" spans="2:46" ht="12" customHeight="1" x14ac:dyDescent="0.15">
      <c r="B32" s="872"/>
      <c r="C32" s="877"/>
      <c r="D32" s="875"/>
      <c r="E32" s="875"/>
      <c r="F32" s="875"/>
      <c r="G32" s="875"/>
      <c r="H32" s="875"/>
      <c r="I32" s="875"/>
      <c r="J32" s="876"/>
      <c r="K32" s="185"/>
      <c r="L32" s="908"/>
      <c r="M32" s="910"/>
      <c r="N32" s="908"/>
      <c r="O32" s="910"/>
      <c r="P32" s="908"/>
      <c r="Q32" s="910"/>
      <c r="R32" s="604"/>
      <c r="S32" s="620"/>
      <c r="T32" s="605"/>
      <c r="U32" s="908"/>
      <c r="V32" s="910"/>
      <c r="W32" s="908"/>
      <c r="X32" s="910"/>
      <c r="Y32" s="186"/>
      <c r="Z32" s="187"/>
      <c r="AA32" s="187"/>
      <c r="AB32" s="187"/>
      <c r="AC32" s="188"/>
      <c r="AD32" s="188"/>
      <c r="AE32" s="188"/>
      <c r="AF32" s="188"/>
      <c r="AG32" s="188"/>
      <c r="AH32" s="188"/>
      <c r="AI32" s="188"/>
      <c r="AJ32" s="188"/>
      <c r="AK32" s="908"/>
      <c r="AL32" s="909"/>
      <c r="AM32" s="909"/>
      <c r="AN32" s="909"/>
      <c r="AO32" s="910"/>
      <c r="AP32" s="2"/>
      <c r="AQ32" s="189">
        <f t="shared" si="2"/>
        <v>1</v>
      </c>
      <c r="AS32" s="856"/>
      <c r="AT32" s="856"/>
    </row>
    <row r="33" spans="2:86" ht="12" customHeight="1" x14ac:dyDescent="0.15">
      <c r="B33" s="872"/>
      <c r="C33" s="877"/>
      <c r="D33" s="875"/>
      <c r="E33" s="875"/>
      <c r="F33" s="875"/>
      <c r="G33" s="875"/>
      <c r="H33" s="875"/>
      <c r="I33" s="875"/>
      <c r="J33" s="876"/>
      <c r="K33" s="185"/>
      <c r="L33" s="908"/>
      <c r="M33" s="910"/>
      <c r="N33" s="908"/>
      <c r="O33" s="910"/>
      <c r="P33" s="908"/>
      <c r="Q33" s="910"/>
      <c r="R33" s="604"/>
      <c r="S33" s="620"/>
      <c r="T33" s="605"/>
      <c r="U33" s="908"/>
      <c r="V33" s="910"/>
      <c r="W33" s="908"/>
      <c r="X33" s="910"/>
      <c r="Y33" s="186"/>
      <c r="Z33" s="187"/>
      <c r="AA33" s="187"/>
      <c r="AB33" s="187"/>
      <c r="AC33" s="188"/>
      <c r="AD33" s="188"/>
      <c r="AE33" s="188"/>
      <c r="AF33" s="188"/>
      <c r="AG33" s="188"/>
      <c r="AH33" s="188"/>
      <c r="AI33" s="188"/>
      <c r="AJ33" s="188"/>
      <c r="AK33" s="908"/>
      <c r="AL33" s="909"/>
      <c r="AM33" s="909"/>
      <c r="AN33" s="909"/>
      <c r="AO33" s="910"/>
      <c r="AP33" s="2"/>
      <c r="AQ33" s="189">
        <f t="shared" si="2"/>
        <v>1</v>
      </c>
      <c r="AS33" s="911"/>
      <c r="AT33" s="911"/>
    </row>
    <row r="34" spans="2:86" ht="12" customHeight="1" x14ac:dyDescent="0.15">
      <c r="B34" s="872"/>
      <c r="C34" s="877"/>
      <c r="D34" s="875"/>
      <c r="E34" s="875"/>
      <c r="F34" s="875"/>
      <c r="G34" s="875"/>
      <c r="H34" s="875"/>
      <c r="I34" s="875"/>
      <c r="J34" s="876"/>
      <c r="K34" s="185"/>
      <c r="L34" s="908"/>
      <c r="M34" s="910"/>
      <c r="N34" s="908"/>
      <c r="O34" s="910"/>
      <c r="P34" s="908"/>
      <c r="Q34" s="910"/>
      <c r="R34" s="604"/>
      <c r="S34" s="620"/>
      <c r="T34" s="605"/>
      <c r="U34" s="908"/>
      <c r="V34" s="910"/>
      <c r="W34" s="908"/>
      <c r="X34" s="910"/>
      <c r="Y34" s="186"/>
      <c r="Z34" s="187"/>
      <c r="AA34" s="187"/>
      <c r="AB34" s="187"/>
      <c r="AC34" s="188"/>
      <c r="AD34" s="188"/>
      <c r="AE34" s="188"/>
      <c r="AF34" s="188"/>
      <c r="AG34" s="188"/>
      <c r="AH34" s="188"/>
      <c r="AI34" s="188"/>
      <c r="AJ34" s="188"/>
      <c r="AK34" s="908"/>
      <c r="AL34" s="909"/>
      <c r="AM34" s="909"/>
      <c r="AN34" s="909"/>
      <c r="AO34" s="910"/>
      <c r="AP34" s="2"/>
      <c r="AQ34" s="189">
        <f t="shared" si="2"/>
        <v>1</v>
      </c>
      <c r="AS34" s="912"/>
      <c r="AT34" s="912"/>
    </row>
    <row r="35" spans="2:86" ht="12" customHeight="1" x14ac:dyDescent="0.15">
      <c r="B35" s="872"/>
      <c r="C35" s="877"/>
      <c r="D35" s="875"/>
      <c r="E35" s="875"/>
      <c r="F35" s="875"/>
      <c r="G35" s="875"/>
      <c r="H35" s="875"/>
      <c r="I35" s="875"/>
      <c r="J35" s="876"/>
      <c r="K35" s="913" t="s">
        <v>945</v>
      </c>
      <c r="L35" s="898" t="s">
        <v>946</v>
      </c>
      <c r="M35" s="898"/>
      <c r="N35" s="898"/>
      <c r="O35" s="898"/>
      <c r="P35" s="898"/>
      <c r="Q35" s="898"/>
      <c r="R35" s="898"/>
      <c r="S35" s="898"/>
      <c r="T35" s="898"/>
      <c r="U35" s="898"/>
      <c r="V35" s="898"/>
      <c r="W35" s="898"/>
      <c r="X35" s="898"/>
      <c r="Y35" s="884" t="s">
        <v>947</v>
      </c>
      <c r="Z35" s="885"/>
      <c r="AA35" s="885"/>
      <c r="AB35" s="886"/>
      <c r="AC35" s="190">
        <f t="shared" ref="AC35:AJ35" si="3">SUM(AC11:AC34)</f>
        <v>0</v>
      </c>
      <c r="AD35" s="190">
        <f t="shared" si="3"/>
        <v>0</v>
      </c>
      <c r="AE35" s="190">
        <f>SUM(AE11:AE34)</f>
        <v>0</v>
      </c>
      <c r="AF35" s="190">
        <f t="shared" si="3"/>
        <v>0</v>
      </c>
      <c r="AG35" s="190">
        <f t="shared" si="3"/>
        <v>0</v>
      </c>
      <c r="AH35" s="190">
        <f t="shared" si="3"/>
        <v>0</v>
      </c>
      <c r="AI35" s="190">
        <f t="shared" si="3"/>
        <v>0</v>
      </c>
      <c r="AJ35" s="191">
        <f t="shared" si="3"/>
        <v>0</v>
      </c>
      <c r="AK35" s="898" t="s">
        <v>948</v>
      </c>
      <c r="AL35" s="898"/>
      <c r="AM35" s="915" t="s">
        <v>607</v>
      </c>
      <c r="AN35" s="915"/>
      <c r="AO35" s="915"/>
      <c r="AP35" s="2"/>
    </row>
    <row r="36" spans="2:86" ht="12" customHeight="1" x14ac:dyDescent="0.15">
      <c r="B36" s="872"/>
      <c r="C36" s="877"/>
      <c r="D36" s="875"/>
      <c r="E36" s="875"/>
      <c r="F36" s="875"/>
      <c r="G36" s="875"/>
      <c r="H36" s="875"/>
      <c r="I36" s="875"/>
      <c r="J36" s="876"/>
      <c r="K36" s="914"/>
      <c r="L36" s="892" t="s">
        <v>950</v>
      </c>
      <c r="M36" s="899"/>
      <c r="N36" s="893"/>
      <c r="O36" s="892" t="s">
        <v>951</v>
      </c>
      <c r="P36" s="899"/>
      <c r="Q36" s="899"/>
      <c r="R36" s="899"/>
      <c r="S36" s="899"/>
      <c r="T36" s="899"/>
      <c r="U36" s="899"/>
      <c r="V36" s="899"/>
      <c r="W36" s="899"/>
      <c r="X36" s="893"/>
      <c r="Y36" s="183" t="s">
        <v>527</v>
      </c>
      <c r="Z36" s="184" t="s">
        <v>526</v>
      </c>
      <c r="AA36" s="184" t="s">
        <v>943</v>
      </c>
      <c r="AB36" s="184" t="s">
        <v>944</v>
      </c>
      <c r="AC36" s="184" t="s">
        <v>527</v>
      </c>
      <c r="AD36" s="184" t="s">
        <v>526</v>
      </c>
      <c r="AE36" s="184" t="s">
        <v>943</v>
      </c>
      <c r="AF36" s="184" t="s">
        <v>944</v>
      </c>
      <c r="AG36" s="184" t="s">
        <v>527</v>
      </c>
      <c r="AH36" s="184" t="s">
        <v>526</v>
      </c>
      <c r="AI36" s="184" t="s">
        <v>943</v>
      </c>
      <c r="AJ36" s="192" t="s">
        <v>944</v>
      </c>
      <c r="AK36" s="898"/>
      <c r="AL36" s="898"/>
      <c r="AM36" s="915"/>
      <c r="AN36" s="915"/>
      <c r="AO36" s="915"/>
      <c r="AP36" s="2"/>
    </row>
    <row r="37" spans="2:86" ht="14.25" customHeight="1" x14ac:dyDescent="0.15">
      <c r="B37" s="872"/>
      <c r="C37" s="877"/>
      <c r="D37" s="875"/>
      <c r="E37" s="875"/>
      <c r="F37" s="875"/>
      <c r="G37" s="875"/>
      <c r="H37" s="875"/>
      <c r="I37" s="875"/>
      <c r="J37" s="876"/>
      <c r="K37" s="914"/>
      <c r="L37" s="894"/>
      <c r="M37" s="903"/>
      <c r="N37" s="895"/>
      <c r="O37" s="894"/>
      <c r="P37" s="903"/>
      <c r="Q37" s="903"/>
      <c r="R37" s="903"/>
      <c r="S37" s="903"/>
      <c r="T37" s="903"/>
      <c r="U37" s="903"/>
      <c r="V37" s="903"/>
      <c r="W37" s="903"/>
      <c r="X37" s="895"/>
      <c r="Y37" s="916">
        <f>COUNTIF(Y11:Y34,"〇")</f>
        <v>0</v>
      </c>
      <c r="Z37" s="916">
        <f>COUNTIF(Z11:Z34,"〇")</f>
        <v>0</v>
      </c>
      <c r="AA37" s="916">
        <f>COUNTIF(AA11:AA34,"〇")</f>
        <v>0</v>
      </c>
      <c r="AB37" s="916">
        <f>COUNTIF(AB11:AB34,"〇")</f>
        <v>0</v>
      </c>
      <c r="AC37" s="916">
        <f>COUNTA(AC11:AC34)</f>
        <v>0</v>
      </c>
      <c r="AD37" s="916">
        <f t="shared" ref="AD37:AI37" si="4">COUNTA(AD11:AD34)</f>
        <v>0</v>
      </c>
      <c r="AE37" s="916">
        <f t="shared" si="4"/>
        <v>0</v>
      </c>
      <c r="AF37" s="916">
        <f t="shared" si="4"/>
        <v>0</v>
      </c>
      <c r="AG37" s="916">
        <f t="shared" si="4"/>
        <v>0</v>
      </c>
      <c r="AH37" s="916">
        <f t="shared" si="4"/>
        <v>0</v>
      </c>
      <c r="AI37" s="916">
        <f t="shared" si="4"/>
        <v>0</v>
      </c>
      <c r="AJ37" s="916">
        <f>COUNTA(AJ11:AJ34)</f>
        <v>0</v>
      </c>
      <c r="AK37" s="898"/>
      <c r="AL37" s="898"/>
      <c r="AM37" s="915"/>
      <c r="AN37" s="915"/>
      <c r="AO37" s="915"/>
      <c r="AP37" s="2"/>
    </row>
    <row r="38" spans="2:86" ht="14.25" customHeight="1" x14ac:dyDescent="0.15">
      <c r="B38" s="872"/>
      <c r="C38" s="877"/>
      <c r="D38" s="875"/>
      <c r="E38" s="875"/>
      <c r="F38" s="875"/>
      <c r="G38" s="875"/>
      <c r="H38" s="875"/>
      <c r="I38" s="875"/>
      <c r="J38" s="876"/>
      <c r="K38" s="914"/>
      <c r="L38" s="896"/>
      <c r="M38" s="900"/>
      <c r="N38" s="897"/>
      <c r="O38" s="896"/>
      <c r="P38" s="900"/>
      <c r="Q38" s="900"/>
      <c r="R38" s="900"/>
      <c r="S38" s="900"/>
      <c r="T38" s="900"/>
      <c r="U38" s="900"/>
      <c r="V38" s="900"/>
      <c r="W38" s="900"/>
      <c r="X38" s="897"/>
      <c r="Y38" s="916"/>
      <c r="Z38" s="916"/>
      <c r="AA38" s="916"/>
      <c r="AB38" s="916"/>
      <c r="AC38" s="916"/>
      <c r="AD38" s="916"/>
      <c r="AE38" s="916"/>
      <c r="AF38" s="916"/>
      <c r="AG38" s="916"/>
      <c r="AH38" s="916"/>
      <c r="AI38" s="916"/>
      <c r="AJ38" s="916"/>
      <c r="AK38" s="898"/>
      <c r="AL38" s="898"/>
      <c r="AM38" s="915"/>
      <c r="AN38" s="915"/>
      <c r="AO38" s="915"/>
      <c r="AP38" s="2"/>
    </row>
    <row r="39" spans="2:86" ht="12" customHeight="1" x14ac:dyDescent="0.15">
      <c r="B39" s="872"/>
      <c r="C39" s="877"/>
      <c r="D39" s="875"/>
      <c r="E39" s="875"/>
      <c r="F39" s="875"/>
      <c r="G39" s="875"/>
      <c r="H39" s="875"/>
      <c r="I39" s="875"/>
      <c r="J39" s="875"/>
      <c r="K39" s="924" t="s">
        <v>952</v>
      </c>
      <c r="L39" s="926"/>
      <c r="M39" s="926"/>
      <c r="N39" s="926"/>
      <c r="O39" s="926"/>
      <c r="P39" s="926"/>
      <c r="Q39" s="926"/>
      <c r="R39" s="926"/>
      <c r="S39" s="926"/>
      <c r="T39" s="926"/>
      <c r="U39" s="926"/>
      <c r="V39" s="926"/>
      <c r="W39" s="926"/>
      <c r="X39" s="926"/>
      <c r="Y39" s="926"/>
      <c r="Z39" s="926"/>
      <c r="AA39" s="926"/>
      <c r="AB39" s="926"/>
      <c r="AC39" s="926"/>
      <c r="AD39" s="926"/>
      <c r="AE39" s="926"/>
      <c r="AF39" s="926"/>
      <c r="AG39" s="926"/>
      <c r="AH39" s="926"/>
      <c r="AI39" s="926"/>
      <c r="AJ39" s="926"/>
      <c r="AK39" s="927"/>
      <c r="AL39" s="927"/>
      <c r="AM39" s="927"/>
      <c r="AN39" s="927"/>
      <c r="AO39" s="928"/>
      <c r="AP39" s="2"/>
    </row>
    <row r="40" spans="2:86" ht="12" customHeight="1" x14ac:dyDescent="0.15">
      <c r="B40" s="872"/>
      <c r="C40" s="877"/>
      <c r="D40" s="875"/>
      <c r="E40" s="875"/>
      <c r="F40" s="875"/>
      <c r="G40" s="875"/>
      <c r="H40" s="875"/>
      <c r="I40" s="875"/>
      <c r="J40" s="875"/>
      <c r="K40" s="925"/>
      <c r="L40" s="927"/>
      <c r="M40" s="927"/>
      <c r="N40" s="927"/>
      <c r="O40" s="927"/>
      <c r="P40" s="927"/>
      <c r="Q40" s="927"/>
      <c r="R40" s="927"/>
      <c r="S40" s="927"/>
      <c r="T40" s="927"/>
      <c r="U40" s="927"/>
      <c r="V40" s="927"/>
      <c r="W40" s="927"/>
      <c r="X40" s="927"/>
      <c r="Y40" s="927"/>
      <c r="Z40" s="927"/>
      <c r="AA40" s="927"/>
      <c r="AB40" s="927"/>
      <c r="AC40" s="927"/>
      <c r="AD40" s="927"/>
      <c r="AE40" s="927"/>
      <c r="AF40" s="927"/>
      <c r="AG40" s="927"/>
      <c r="AH40" s="927"/>
      <c r="AI40" s="927"/>
      <c r="AJ40" s="927"/>
      <c r="AK40" s="927"/>
      <c r="AL40" s="927"/>
      <c r="AM40" s="927"/>
      <c r="AN40" s="927"/>
      <c r="AO40" s="928"/>
      <c r="AP40" s="2"/>
    </row>
    <row r="41" spans="2:86" ht="12" customHeight="1" x14ac:dyDescent="0.15">
      <c r="B41" s="872"/>
      <c r="C41" s="877"/>
      <c r="D41" s="875"/>
      <c r="E41" s="875"/>
      <c r="F41" s="875"/>
      <c r="G41" s="875"/>
      <c r="H41" s="875"/>
      <c r="I41" s="875"/>
      <c r="J41" s="875"/>
      <c r="K41" s="925"/>
      <c r="L41" s="927"/>
      <c r="M41" s="927"/>
      <c r="N41" s="927"/>
      <c r="O41" s="927"/>
      <c r="P41" s="927"/>
      <c r="Q41" s="927"/>
      <c r="R41" s="927"/>
      <c r="S41" s="927"/>
      <c r="T41" s="927"/>
      <c r="U41" s="927"/>
      <c r="V41" s="927"/>
      <c r="W41" s="927"/>
      <c r="X41" s="927"/>
      <c r="Y41" s="927"/>
      <c r="Z41" s="927"/>
      <c r="AA41" s="927"/>
      <c r="AB41" s="927"/>
      <c r="AC41" s="927"/>
      <c r="AD41" s="927"/>
      <c r="AE41" s="927"/>
      <c r="AF41" s="927"/>
      <c r="AG41" s="927"/>
      <c r="AH41" s="927"/>
      <c r="AI41" s="927"/>
      <c r="AJ41" s="927"/>
      <c r="AK41" s="927"/>
      <c r="AL41" s="927"/>
      <c r="AM41" s="927"/>
      <c r="AN41" s="927"/>
      <c r="AO41" s="928"/>
      <c r="AP41" s="2"/>
    </row>
    <row r="42" spans="2:86" ht="12" customHeight="1" x14ac:dyDescent="0.15">
      <c r="B42" s="872"/>
      <c r="C42" s="877"/>
      <c r="D42" s="875"/>
      <c r="E42" s="875"/>
      <c r="F42" s="875"/>
      <c r="G42" s="875"/>
      <c r="H42" s="875"/>
      <c r="I42" s="875"/>
      <c r="J42" s="875"/>
      <c r="K42" s="925"/>
      <c r="L42" s="929"/>
      <c r="M42" s="929"/>
      <c r="N42" s="929"/>
      <c r="O42" s="929"/>
      <c r="P42" s="929"/>
      <c r="Q42" s="929"/>
      <c r="R42" s="929"/>
      <c r="S42" s="929"/>
      <c r="T42" s="929"/>
      <c r="U42" s="929"/>
      <c r="V42" s="929"/>
      <c r="W42" s="929"/>
      <c r="X42" s="929"/>
      <c r="Y42" s="929"/>
      <c r="Z42" s="929"/>
      <c r="AA42" s="929"/>
      <c r="AB42" s="929"/>
      <c r="AC42" s="929"/>
      <c r="AD42" s="929"/>
      <c r="AE42" s="929"/>
      <c r="AF42" s="929"/>
      <c r="AG42" s="929"/>
      <c r="AH42" s="929"/>
      <c r="AI42" s="929"/>
      <c r="AJ42" s="929"/>
      <c r="AK42" s="929"/>
      <c r="AL42" s="929"/>
      <c r="AM42" s="929"/>
      <c r="AN42" s="929"/>
      <c r="AO42" s="930"/>
      <c r="AP42" s="172"/>
      <c r="CD42" s="2"/>
      <c r="CE42" s="2"/>
      <c r="CF42" s="2"/>
      <c r="CG42" s="2"/>
      <c r="CH42" s="2"/>
    </row>
    <row r="43" spans="2:86" ht="12" customHeight="1" x14ac:dyDescent="0.15">
      <c r="B43" s="872"/>
      <c r="C43" s="877"/>
      <c r="D43" s="875"/>
      <c r="E43" s="875"/>
      <c r="F43" s="875"/>
      <c r="G43" s="875"/>
      <c r="H43" s="875"/>
      <c r="I43" s="875"/>
      <c r="J43" s="876"/>
      <c r="K43" s="917" t="s">
        <v>953</v>
      </c>
      <c r="L43" s="917"/>
      <c r="M43" s="917"/>
      <c r="N43" s="917"/>
      <c r="O43" s="917"/>
      <c r="P43" s="917"/>
      <c r="Q43" s="917"/>
      <c r="R43" s="917"/>
      <c r="S43" s="917"/>
      <c r="T43" s="917"/>
      <c r="U43" s="917"/>
      <c r="V43" s="917"/>
      <c r="W43" s="917"/>
      <c r="X43" s="917"/>
      <c r="Y43" s="917"/>
      <c r="Z43" s="917"/>
      <c r="AA43" s="917"/>
      <c r="AB43" s="917"/>
      <c r="AC43" s="917"/>
      <c r="AD43" s="917"/>
      <c r="AE43" s="917"/>
      <c r="AF43" s="917"/>
      <c r="AG43" s="917"/>
      <c r="AH43" s="917"/>
      <c r="AI43" s="917"/>
      <c r="AJ43" s="917"/>
      <c r="AK43" s="917"/>
      <c r="AL43" s="917"/>
      <c r="AM43" s="917"/>
      <c r="AN43" s="917"/>
      <c r="AO43" s="917"/>
      <c r="AP43" s="172"/>
      <c r="CD43" s="2"/>
      <c r="CE43" s="2"/>
      <c r="CF43" s="2"/>
      <c r="CG43" s="2"/>
      <c r="CH43" s="2"/>
    </row>
    <row r="44" spans="2:86" ht="12" customHeight="1" x14ac:dyDescent="0.15">
      <c r="B44" s="872"/>
      <c r="C44" s="877"/>
      <c r="D44" s="875"/>
      <c r="E44" s="875"/>
      <c r="F44" s="875"/>
      <c r="G44" s="875"/>
      <c r="H44" s="875"/>
      <c r="I44" s="875"/>
      <c r="J44" s="876"/>
      <c r="K44" s="918" t="s">
        <v>954</v>
      </c>
      <c r="L44" s="919"/>
      <c r="M44" s="919"/>
      <c r="N44" s="919"/>
      <c r="O44" s="919"/>
      <c r="P44" s="919"/>
      <c r="Q44" s="919"/>
      <c r="R44" s="919"/>
      <c r="S44" s="919"/>
      <c r="T44" s="919"/>
      <c r="U44" s="919"/>
      <c r="V44" s="919"/>
      <c r="W44" s="919"/>
      <c r="X44" s="919"/>
      <c r="Y44" s="919"/>
      <c r="Z44" s="919"/>
      <c r="AA44" s="919"/>
      <c r="AB44" s="919"/>
      <c r="AC44" s="919"/>
      <c r="AD44" s="919"/>
      <c r="AE44" s="919"/>
      <c r="AF44" s="919"/>
      <c r="AG44" s="919"/>
      <c r="AH44" s="919"/>
      <c r="AI44" s="919"/>
      <c r="AJ44" s="919"/>
      <c r="AK44" s="919"/>
      <c r="AL44" s="919"/>
      <c r="AM44" s="919"/>
      <c r="AN44" s="919"/>
      <c r="AO44" s="920"/>
      <c r="AP44" s="172"/>
      <c r="CD44" s="2"/>
      <c r="CE44" s="2"/>
      <c r="CF44" s="2"/>
      <c r="CG44" s="2"/>
      <c r="CH44" s="2"/>
    </row>
    <row r="45" spans="2:86" ht="12" customHeight="1" x14ac:dyDescent="0.15">
      <c r="B45" s="480"/>
      <c r="C45" s="878"/>
      <c r="D45" s="879"/>
      <c r="E45" s="879"/>
      <c r="F45" s="879"/>
      <c r="G45" s="879"/>
      <c r="H45" s="879"/>
      <c r="I45" s="879"/>
      <c r="J45" s="880"/>
      <c r="K45" s="921" t="s">
        <v>955</v>
      </c>
      <c r="L45" s="922"/>
      <c r="M45" s="922"/>
      <c r="N45" s="922"/>
      <c r="O45" s="922"/>
      <c r="P45" s="922"/>
      <c r="Q45" s="922"/>
      <c r="R45" s="922"/>
      <c r="S45" s="922"/>
      <c r="T45" s="922"/>
      <c r="U45" s="922"/>
      <c r="V45" s="922"/>
      <c r="W45" s="922"/>
      <c r="X45" s="922"/>
      <c r="Y45" s="922"/>
      <c r="Z45" s="922"/>
      <c r="AA45" s="922"/>
      <c r="AB45" s="922"/>
      <c r="AC45" s="922"/>
      <c r="AD45" s="922"/>
      <c r="AE45" s="922"/>
      <c r="AF45" s="922"/>
      <c r="AG45" s="922"/>
      <c r="AH45" s="922"/>
      <c r="AI45" s="922"/>
      <c r="AJ45" s="922"/>
      <c r="AK45" s="922"/>
      <c r="AL45" s="922"/>
      <c r="AM45" s="922"/>
      <c r="AN45" s="922"/>
      <c r="AO45" s="923"/>
      <c r="AP45" s="172"/>
      <c r="CD45" s="2"/>
      <c r="CE45" s="2"/>
      <c r="CF45" s="2"/>
      <c r="CG45" s="2"/>
      <c r="CH45" s="2"/>
    </row>
    <row r="46" spans="2:86" ht="12" customHeight="1" x14ac:dyDescent="0.2">
      <c r="B46" s="159" t="s">
        <v>956</v>
      </c>
      <c r="C46" s="181"/>
      <c r="D46" s="181"/>
      <c r="E46" s="181"/>
      <c r="F46" s="181"/>
      <c r="G46" s="181"/>
      <c r="H46" s="181"/>
      <c r="I46" s="181"/>
      <c r="J46" s="181"/>
      <c r="K46" s="193"/>
      <c r="L46" s="193"/>
      <c r="M46" s="193"/>
      <c r="N46" s="193"/>
      <c r="O46" s="193"/>
      <c r="P46" s="193"/>
      <c r="Q46" s="193"/>
      <c r="R46" s="193"/>
      <c r="S46" s="193"/>
      <c r="T46" s="193"/>
      <c r="U46" s="193"/>
      <c r="V46" s="193"/>
      <c r="W46" s="193"/>
      <c r="X46" s="193"/>
      <c r="Y46" s="193"/>
      <c r="Z46" s="193"/>
      <c r="AA46" s="193"/>
      <c r="AB46" s="193"/>
      <c r="AC46" s="193"/>
      <c r="AD46" s="193"/>
      <c r="AE46" s="193"/>
      <c r="AF46" s="193"/>
      <c r="AG46" s="193"/>
      <c r="AH46" s="193"/>
      <c r="AI46" s="193"/>
      <c r="AJ46" s="193"/>
      <c r="AK46" s="193"/>
      <c r="AL46" s="193"/>
      <c r="AM46" s="193"/>
      <c r="AN46" s="193"/>
      <c r="AO46" s="193"/>
      <c r="AP46" s="172"/>
      <c r="CD46" s="2"/>
      <c r="CE46" s="2"/>
      <c r="CF46" s="2"/>
      <c r="CG46" s="2"/>
      <c r="CH46" s="2"/>
    </row>
    <row r="47" spans="2:86" s="159" customFormat="1" ht="12" customHeight="1" x14ac:dyDescent="0.15">
      <c r="B47" s="2" t="s">
        <v>957</v>
      </c>
      <c r="AP47" s="172"/>
      <c r="AQ47" s="172"/>
      <c r="AR47" s="172"/>
      <c r="AS47" s="172"/>
      <c r="AT47" s="172"/>
      <c r="AU47" s="172"/>
      <c r="AV47" s="172"/>
      <c r="AW47" s="172"/>
      <c r="AX47" s="172"/>
      <c r="AY47" s="172"/>
      <c r="AZ47" s="172"/>
      <c r="BA47" s="172"/>
      <c r="BB47" s="172"/>
      <c r="BC47" s="172"/>
      <c r="BD47" s="172"/>
      <c r="BE47" s="172"/>
      <c r="BF47" s="172"/>
      <c r="BG47" s="172"/>
      <c r="BH47" s="172"/>
      <c r="BI47" s="172"/>
      <c r="BJ47" s="172"/>
      <c r="BK47" s="172"/>
      <c r="BL47" s="172"/>
      <c r="BM47" s="172"/>
      <c r="BN47" s="172"/>
      <c r="BO47" s="172"/>
      <c r="BP47" s="172"/>
      <c r="BQ47" s="172"/>
      <c r="BR47" s="172"/>
      <c r="BS47" s="172"/>
      <c r="BT47" s="172"/>
      <c r="BU47" s="172"/>
      <c r="BV47" s="172"/>
      <c r="BW47" s="172"/>
      <c r="BX47" s="172"/>
      <c r="BY47" s="172"/>
      <c r="BZ47" s="172"/>
      <c r="CA47" s="172"/>
      <c r="CB47" s="172"/>
      <c r="CC47" s="172"/>
    </row>
    <row r="48" spans="2:86" ht="12" customHeight="1" x14ac:dyDescent="0.15">
      <c r="B48" s="2" t="s">
        <v>958</v>
      </c>
      <c r="AP48" s="172"/>
      <c r="CD48" s="2"/>
      <c r="CE48" s="2"/>
      <c r="CF48" s="2"/>
      <c r="CG48" s="2"/>
      <c r="CH48" s="2"/>
    </row>
    <row r="49" spans="2:86" ht="12" customHeight="1" x14ac:dyDescent="0.15">
      <c r="B49" s="2" t="s">
        <v>959</v>
      </c>
      <c r="AP49" s="172"/>
      <c r="CD49" s="2"/>
      <c r="CE49" s="2"/>
      <c r="CF49" s="2"/>
      <c r="CG49" s="2"/>
      <c r="CH49" s="2"/>
    </row>
    <row r="50" spans="2:86" ht="12" customHeight="1" x14ac:dyDescent="0.15">
      <c r="B50" s="2" t="s">
        <v>960</v>
      </c>
    </row>
    <row r="51" spans="2:86" ht="12" customHeight="1" x14ac:dyDescent="0.15">
      <c r="B51" s="2" t="s">
        <v>961</v>
      </c>
    </row>
    <row r="52" spans="2:86" ht="12" customHeight="1" x14ac:dyDescent="0.15">
      <c r="B52" s="2" t="s">
        <v>962</v>
      </c>
    </row>
    <row r="53" spans="2:86" x14ac:dyDescent="0.15">
      <c r="B53" s="2" t="s">
        <v>963</v>
      </c>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9"/>
  <conditionalFormatting sqref="Y11:AB34 AG11:AJ34">
    <cfRule type="expression" dxfId="122" priority="3">
      <formula>$AQ11=2</formula>
    </cfRule>
  </conditionalFormatting>
  <conditionalFormatting sqref="Y11:AF34">
    <cfRule type="expression" dxfId="121" priority="2">
      <formula>$AQ11=3</formula>
    </cfRule>
  </conditionalFormatting>
  <conditionalFormatting sqref="AC11:AJ34">
    <cfRule type="expression" dxfId="120" priority="1">
      <formula>$AQ11=1</formula>
    </cfRule>
  </conditionalFormatting>
  <dataValidations count="2">
    <dataValidation type="list" allowBlank="1" showInputMessage="1" showErrorMessage="1" sqref="N11:O34" xr:uid="{FD219C74-7C14-4B6F-A4C7-1111A657D5A7}">
      <formula1>INDIRECT(L11)</formula1>
    </dataValidation>
    <dataValidation type="list" allowBlank="1" showInputMessage="1" showErrorMessage="1" sqref="Y11:AB34" xr:uid="{E508E300-78FF-40DE-BB17-1CEB45816EF1}">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1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E3AA80-AF2B-4B3B-AD2C-97C2AE0C521D}">
  <sheetPr codeName="Sheet188"/>
  <dimension ref="B1:CH53"/>
  <sheetViews>
    <sheetView showGridLines="0" showZeros="0" view="pageBreakPreview" zoomScale="85" zoomScaleNormal="85" zoomScaleSheetLayoutView="85"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1" customWidth="1"/>
    <col min="43" max="86" width="4.125" style="172" customWidth="1"/>
    <col min="87" max="99" width="8" style="2" customWidth="1"/>
    <col min="100" max="110" width="9" style="2"/>
    <col min="111" max="111" width="14" style="2" bestFit="1" customWidth="1"/>
    <col min="112" max="16384" width="9" style="2"/>
  </cols>
  <sheetData>
    <row r="1" spans="2:86" ht="12" customHeight="1" x14ac:dyDescent="0.15">
      <c r="AU1" s="860" t="s">
        <v>909</v>
      </c>
      <c r="AV1" s="861" t="s">
        <v>910</v>
      </c>
      <c r="AW1" s="861"/>
      <c r="AX1" s="861"/>
      <c r="AY1" s="855" t="s">
        <v>911</v>
      </c>
      <c r="AZ1" s="855"/>
      <c r="BA1" s="855"/>
      <c r="BB1" s="855"/>
      <c r="BC1" s="855"/>
      <c r="BD1" s="855"/>
      <c r="BE1" s="855"/>
      <c r="BF1" s="855"/>
      <c r="BG1" s="855"/>
      <c r="BH1" s="855"/>
      <c r="BI1" s="855"/>
      <c r="BJ1" s="855"/>
      <c r="BK1" s="855" t="s">
        <v>912</v>
      </c>
      <c r="BL1" s="855"/>
      <c r="BM1" s="855"/>
      <c r="BN1" s="855"/>
      <c r="BO1" s="855"/>
      <c r="BP1" s="855"/>
      <c r="BQ1" s="855"/>
      <c r="BR1" s="855"/>
      <c r="BS1" s="855"/>
      <c r="BT1" s="855"/>
      <c r="BU1" s="855"/>
      <c r="BV1" s="855"/>
      <c r="BW1" s="857"/>
      <c r="BX1" s="857"/>
      <c r="BY1" s="857"/>
      <c r="BZ1" s="857"/>
      <c r="CA1" s="857"/>
      <c r="CB1" s="857"/>
      <c r="CC1" s="857"/>
      <c r="CD1" s="857"/>
      <c r="CE1" s="857"/>
      <c r="CF1" s="857"/>
      <c r="CG1" s="857"/>
      <c r="CH1" s="857"/>
    </row>
    <row r="2" spans="2:86" ht="8.25" customHeight="1" x14ac:dyDescent="0.15">
      <c r="AU2" s="860"/>
      <c r="AV2" s="861" t="s">
        <v>913</v>
      </c>
      <c r="AW2" s="862" t="s">
        <v>914</v>
      </c>
      <c r="AX2" s="862" t="s">
        <v>915</v>
      </c>
      <c r="AY2" s="855" t="s">
        <v>916</v>
      </c>
      <c r="AZ2" s="855"/>
      <c r="BA2" s="855"/>
      <c r="BB2" s="855"/>
      <c r="BC2" s="855"/>
      <c r="BD2" s="855"/>
      <c r="BE2" s="855"/>
      <c r="BF2" s="855"/>
      <c r="BG2" s="855"/>
      <c r="BH2" s="855"/>
      <c r="BI2" s="855"/>
      <c r="BJ2" s="855"/>
      <c r="BK2" s="855" t="s">
        <v>917</v>
      </c>
      <c r="BL2" s="855"/>
      <c r="BM2" s="855"/>
      <c r="BN2" s="855"/>
      <c r="BO2" s="855" t="s">
        <v>918</v>
      </c>
      <c r="BP2" s="855"/>
      <c r="BQ2" s="855"/>
      <c r="BR2" s="855"/>
      <c r="BS2" s="855"/>
      <c r="BT2" s="855"/>
      <c r="BU2" s="855"/>
      <c r="BV2" s="855"/>
      <c r="BW2" s="856"/>
      <c r="BX2" s="856"/>
      <c r="BY2" s="856"/>
      <c r="BZ2" s="856"/>
      <c r="CA2" s="857"/>
      <c r="CB2" s="857"/>
      <c r="CC2" s="857"/>
      <c r="CD2" s="857"/>
      <c r="CE2" s="857"/>
      <c r="CF2" s="857"/>
      <c r="CG2" s="857"/>
      <c r="CH2" s="857"/>
    </row>
    <row r="3" spans="2:86" ht="24.95" customHeight="1" x14ac:dyDescent="0.15">
      <c r="B3" s="568" t="s">
        <v>919</v>
      </c>
      <c r="C3" s="858"/>
      <c r="D3" s="858"/>
      <c r="E3" s="859"/>
      <c r="F3" s="859"/>
      <c r="G3" s="859"/>
      <c r="H3" s="859"/>
      <c r="I3" s="859"/>
      <c r="J3" s="859"/>
      <c r="K3" s="858"/>
      <c r="L3" s="858"/>
      <c r="M3" s="858"/>
      <c r="N3" s="858"/>
      <c r="O3" s="858"/>
      <c r="P3" s="858"/>
      <c r="Q3" s="858"/>
      <c r="R3" s="858"/>
      <c r="S3" s="858"/>
      <c r="T3" s="858"/>
      <c r="U3" s="858"/>
      <c r="V3" s="858"/>
      <c r="W3" s="858"/>
      <c r="X3" s="858"/>
      <c r="Y3" s="858"/>
      <c r="Z3" s="858"/>
      <c r="AA3" s="858"/>
      <c r="AB3" s="858"/>
      <c r="AC3" s="858"/>
      <c r="AD3" s="858"/>
      <c r="AE3" s="858"/>
      <c r="AF3" s="858"/>
      <c r="AG3" s="858"/>
      <c r="AH3" s="858"/>
      <c r="AI3" s="858"/>
      <c r="AJ3" s="858"/>
      <c r="AK3" s="858"/>
      <c r="AL3" s="858"/>
      <c r="AM3" s="858"/>
      <c r="AN3" s="858"/>
      <c r="AO3" s="858"/>
      <c r="AU3" s="860"/>
      <c r="AV3" s="861"/>
      <c r="AW3" s="862"/>
      <c r="AX3" s="862"/>
      <c r="AY3" s="855" t="s">
        <v>920</v>
      </c>
      <c r="AZ3" s="855"/>
      <c r="BA3" s="855"/>
      <c r="BB3" s="855"/>
      <c r="BC3" s="855" t="s">
        <v>921</v>
      </c>
      <c r="BD3" s="855"/>
      <c r="BE3" s="855"/>
      <c r="BF3" s="855"/>
      <c r="BG3" s="855" t="s">
        <v>922</v>
      </c>
      <c r="BH3" s="855"/>
      <c r="BI3" s="855"/>
      <c r="BJ3" s="855"/>
      <c r="BK3" s="855" t="s">
        <v>923</v>
      </c>
      <c r="BL3" s="855"/>
      <c r="BM3" s="855"/>
      <c r="BN3" s="855"/>
      <c r="BO3" s="855" t="s">
        <v>921</v>
      </c>
      <c r="BP3" s="855"/>
      <c r="BQ3" s="855"/>
      <c r="BR3" s="855"/>
      <c r="BS3" s="855" t="s">
        <v>922</v>
      </c>
      <c r="BT3" s="855"/>
      <c r="BU3" s="855"/>
      <c r="BV3" s="855"/>
      <c r="BW3" s="857"/>
      <c r="BX3" s="857"/>
      <c r="BY3" s="857"/>
      <c r="BZ3" s="857"/>
      <c r="CA3" s="857"/>
      <c r="CB3" s="857"/>
      <c r="CC3" s="857"/>
      <c r="CD3" s="857"/>
      <c r="CE3" s="857"/>
      <c r="CF3" s="857"/>
      <c r="CG3" s="857"/>
      <c r="CH3" s="857"/>
    </row>
    <row r="4" spans="2:86" ht="18" customHeight="1" x14ac:dyDescent="0.15">
      <c r="B4" s="401" t="s">
        <v>8</v>
      </c>
      <c r="C4" s="401"/>
      <c r="D4" s="401"/>
      <c r="E4" s="624" t="s">
        <v>542</v>
      </c>
      <c r="F4" s="625"/>
      <c r="G4" s="625"/>
      <c r="H4" s="625"/>
      <c r="I4" s="625"/>
      <c r="J4" s="626"/>
      <c r="K4" s="496" t="s">
        <v>9</v>
      </c>
      <c r="L4" s="496"/>
      <c r="M4" s="496"/>
      <c r="N4" s="648" t="s">
        <v>543</v>
      </c>
      <c r="O4" s="648"/>
      <c r="P4" s="648"/>
      <c r="Q4" s="648"/>
      <c r="R4" s="648"/>
      <c r="S4" s="648"/>
      <c r="T4" s="498" t="s">
        <v>924</v>
      </c>
      <c r="U4" s="499"/>
      <c r="V4" s="499"/>
      <c r="W4" s="499"/>
      <c r="X4" s="500"/>
      <c r="Y4" s="870" t="s">
        <v>545</v>
      </c>
      <c r="Z4" s="870"/>
      <c r="AA4" s="870"/>
      <c r="AB4" s="870"/>
      <c r="AC4" s="870"/>
      <c r="AD4" s="870"/>
      <c r="AE4" s="870"/>
      <c r="AF4" s="870"/>
      <c r="AG4" s="498" t="s">
        <v>546</v>
      </c>
      <c r="AH4" s="499"/>
      <c r="AI4" s="499"/>
      <c r="AJ4" s="500"/>
      <c r="AK4" s="863">
        <v>45621</v>
      </c>
      <c r="AL4" s="864"/>
      <c r="AM4" s="864"/>
      <c r="AN4" s="864"/>
      <c r="AO4" s="865"/>
      <c r="AU4" s="860"/>
      <c r="AV4" s="861"/>
      <c r="AW4" s="862"/>
      <c r="AX4" s="862"/>
      <c r="AY4" s="173" t="s">
        <v>925</v>
      </c>
      <c r="AZ4" s="173" t="s">
        <v>926</v>
      </c>
      <c r="BA4" s="173" t="s">
        <v>927</v>
      </c>
      <c r="BB4" s="173" t="s">
        <v>928</v>
      </c>
      <c r="BC4" s="173" t="s">
        <v>925</v>
      </c>
      <c r="BD4" s="173" t="s">
        <v>926</v>
      </c>
      <c r="BE4" s="173" t="s">
        <v>927</v>
      </c>
      <c r="BF4" s="173" t="s">
        <v>928</v>
      </c>
      <c r="BG4" s="173" t="s">
        <v>925</v>
      </c>
      <c r="BH4" s="173" t="s">
        <v>926</v>
      </c>
      <c r="BI4" s="173" t="s">
        <v>927</v>
      </c>
      <c r="BJ4" s="173" t="s">
        <v>928</v>
      </c>
      <c r="BK4" s="173" t="s">
        <v>925</v>
      </c>
      <c r="BL4" s="173" t="s">
        <v>926</v>
      </c>
      <c r="BM4" s="173" t="s">
        <v>927</v>
      </c>
      <c r="BN4" s="173" t="s">
        <v>928</v>
      </c>
      <c r="BO4" s="173" t="s">
        <v>925</v>
      </c>
      <c r="BP4" s="173" t="s">
        <v>926</v>
      </c>
      <c r="BQ4" s="173" t="s">
        <v>927</v>
      </c>
      <c r="BR4" s="173" t="s">
        <v>928</v>
      </c>
      <c r="BS4" s="173" t="s">
        <v>925</v>
      </c>
      <c r="BT4" s="173" t="s">
        <v>926</v>
      </c>
      <c r="BU4" s="173" t="s">
        <v>927</v>
      </c>
      <c r="BV4" s="173" t="s">
        <v>928</v>
      </c>
      <c r="BW4" s="5"/>
      <c r="BX4" s="5"/>
      <c r="BY4" s="5"/>
      <c r="BZ4" s="5"/>
      <c r="CA4" s="5"/>
      <c r="CB4" s="5"/>
      <c r="CC4" s="5"/>
      <c r="CD4" s="5"/>
      <c r="CE4" s="5"/>
      <c r="CF4" s="5"/>
      <c r="CG4" s="5"/>
      <c r="CH4" s="5"/>
    </row>
    <row r="5" spans="2:86" ht="18" customHeight="1" x14ac:dyDescent="0.15">
      <c r="B5" s="409" t="s">
        <v>0</v>
      </c>
      <c r="C5" s="409"/>
      <c r="D5" s="409"/>
      <c r="E5" s="634" t="s">
        <v>547</v>
      </c>
      <c r="F5" s="635"/>
      <c r="G5" s="635"/>
      <c r="H5" s="635"/>
      <c r="I5" s="635"/>
      <c r="J5" s="636"/>
      <c r="K5" s="528" t="s">
        <v>1</v>
      </c>
      <c r="L5" s="528"/>
      <c r="M5" s="528"/>
      <c r="N5" s="648" t="s">
        <v>548</v>
      </c>
      <c r="O5" s="648"/>
      <c r="P5" s="648"/>
      <c r="Q5" s="648"/>
      <c r="R5" s="648"/>
      <c r="S5" s="648"/>
      <c r="T5" s="501"/>
      <c r="U5" s="502"/>
      <c r="V5" s="502"/>
      <c r="W5" s="502"/>
      <c r="X5" s="503"/>
      <c r="Y5" s="869" t="s">
        <v>549</v>
      </c>
      <c r="Z5" s="869"/>
      <c r="AA5" s="869"/>
      <c r="AB5" s="869"/>
      <c r="AC5" s="869"/>
      <c r="AD5" s="869"/>
      <c r="AE5" s="869"/>
      <c r="AF5" s="869"/>
      <c r="AG5" s="632"/>
      <c r="AH5" s="650"/>
      <c r="AI5" s="650"/>
      <c r="AJ5" s="633"/>
      <c r="AK5" s="866"/>
      <c r="AL5" s="867"/>
      <c r="AM5" s="867"/>
      <c r="AN5" s="867"/>
      <c r="AO5" s="868"/>
      <c r="AU5" s="860"/>
      <c r="AV5" s="174" t="str">
        <f>N7</f>
        <v>S089</v>
      </c>
      <c r="AW5" s="175">
        <f>R7</f>
        <v>10.5</v>
      </c>
      <c r="AX5" s="176" t="str">
        <f>AM35</f>
        <v>Ⅰ</v>
      </c>
      <c r="AY5" s="176">
        <f>Y37</f>
        <v>0</v>
      </c>
      <c r="AZ5" s="176">
        <f t="shared" ref="AZ5:BJ5" si="0">Z37</f>
        <v>0</v>
      </c>
      <c r="BA5" s="176">
        <f t="shared" si="0"/>
        <v>0</v>
      </c>
      <c r="BB5" s="176">
        <f>AB37</f>
        <v>0</v>
      </c>
      <c r="BC5" s="176">
        <f t="shared" si="0"/>
        <v>0</v>
      </c>
      <c r="BD5" s="176">
        <f>AD37</f>
        <v>0</v>
      </c>
      <c r="BE5" s="176">
        <f>AE37</f>
        <v>0</v>
      </c>
      <c r="BF5" s="176">
        <f t="shared" si="0"/>
        <v>0</v>
      </c>
      <c r="BG5" s="176">
        <f t="shared" si="0"/>
        <v>0</v>
      </c>
      <c r="BH5" s="176">
        <f t="shared" si="0"/>
        <v>0</v>
      </c>
      <c r="BI5" s="176">
        <f>AI37</f>
        <v>0</v>
      </c>
      <c r="BJ5" s="176">
        <f t="shared" si="0"/>
        <v>0</v>
      </c>
      <c r="BK5" s="176" t="str">
        <f>IF(Y37&gt;0,R7,"")</f>
        <v/>
      </c>
      <c r="BL5" s="177" t="str">
        <f>IF(Y37&gt;0,"",IF(Z37&gt;0,R7,""))</f>
        <v/>
      </c>
      <c r="BM5" s="177" t="str">
        <f>IF(Y37+Z37&gt;0,"",IF(AA37&gt;0,R7,""))</f>
        <v/>
      </c>
      <c r="BN5" s="177" t="str">
        <f>IF(Y37+Z37+AA37&gt;0,"",IF(AB37&gt;0,R7,""))</f>
        <v/>
      </c>
      <c r="BO5" s="176">
        <f>AC35</f>
        <v>0</v>
      </c>
      <c r="BP5" s="176">
        <f t="shared" ref="BP5:BQ5" si="1">AD35</f>
        <v>0</v>
      </c>
      <c r="BQ5" s="176">
        <f t="shared" si="1"/>
        <v>0</v>
      </c>
      <c r="BR5" s="176">
        <f>AF35</f>
        <v>0</v>
      </c>
      <c r="BS5" s="176">
        <f>AG35</f>
        <v>0</v>
      </c>
      <c r="BT5" s="176">
        <f>AH35</f>
        <v>0</v>
      </c>
      <c r="BU5" s="176">
        <f>AI35</f>
        <v>0</v>
      </c>
      <c r="BV5" s="176">
        <f>AJ35</f>
        <v>0</v>
      </c>
      <c r="BW5" s="178"/>
      <c r="BX5" s="179"/>
      <c r="BY5" s="179"/>
      <c r="BZ5" s="179"/>
      <c r="CA5" s="180"/>
      <c r="CB5" s="180"/>
      <c r="CC5" s="180"/>
      <c r="CD5" s="180"/>
      <c r="CE5" s="180"/>
      <c r="CF5" s="180"/>
      <c r="CG5" s="180"/>
      <c r="CH5" s="180"/>
    </row>
    <row r="6" spans="2:86" ht="12" customHeight="1" x14ac:dyDescent="0.15">
      <c r="B6" s="871" t="s">
        <v>929</v>
      </c>
      <c r="C6" s="873"/>
      <c r="D6" s="874"/>
      <c r="E6" s="875"/>
      <c r="F6" s="875"/>
      <c r="G6" s="875"/>
      <c r="H6" s="875"/>
      <c r="I6" s="875"/>
      <c r="J6" s="876"/>
      <c r="K6" s="881" t="s">
        <v>930</v>
      </c>
      <c r="L6" s="882"/>
      <c r="M6" s="882"/>
      <c r="N6" s="882"/>
      <c r="O6" s="882"/>
      <c r="P6" s="882"/>
      <c r="Q6" s="882"/>
      <c r="R6" s="882"/>
      <c r="S6" s="882"/>
      <c r="T6" s="882"/>
      <c r="U6" s="882"/>
      <c r="V6" s="882"/>
      <c r="W6" s="882"/>
      <c r="X6" s="882"/>
      <c r="Y6" s="882"/>
      <c r="Z6" s="882"/>
      <c r="AA6" s="882"/>
      <c r="AB6" s="882"/>
      <c r="AC6" s="882"/>
      <c r="AD6" s="882"/>
      <c r="AE6" s="882"/>
      <c r="AF6" s="882"/>
      <c r="AG6" s="882"/>
      <c r="AH6" s="882"/>
      <c r="AI6" s="882"/>
      <c r="AJ6" s="882"/>
      <c r="AK6" s="882"/>
      <c r="AL6" s="882"/>
      <c r="AM6" s="882"/>
      <c r="AN6" s="882"/>
      <c r="AO6" s="883"/>
      <c r="AP6" s="2"/>
    </row>
    <row r="7" spans="2:86" ht="12" customHeight="1" x14ac:dyDescent="0.15">
      <c r="B7" s="872"/>
      <c r="C7" s="877"/>
      <c r="D7" s="875"/>
      <c r="E7" s="875"/>
      <c r="F7" s="875"/>
      <c r="G7" s="875"/>
      <c r="H7" s="875"/>
      <c r="I7" s="875"/>
      <c r="J7" s="876"/>
      <c r="K7" s="884" t="s">
        <v>931</v>
      </c>
      <c r="L7" s="885"/>
      <c r="M7" s="886"/>
      <c r="N7" s="887" t="s">
        <v>1012</v>
      </c>
      <c r="O7" s="888"/>
      <c r="P7" s="884" t="s">
        <v>932</v>
      </c>
      <c r="Q7" s="886"/>
      <c r="R7" s="889">
        <v>10.5</v>
      </c>
      <c r="S7" s="890"/>
      <c r="T7" s="891"/>
      <c r="U7" s="892" t="s">
        <v>933</v>
      </c>
      <c r="V7" s="893"/>
      <c r="W7" s="892" t="s">
        <v>934</v>
      </c>
      <c r="X7" s="893"/>
      <c r="Y7" s="886" t="s">
        <v>935</v>
      </c>
      <c r="Z7" s="898"/>
      <c r="AA7" s="898"/>
      <c r="AB7" s="898"/>
      <c r="AC7" s="892" t="s">
        <v>936</v>
      </c>
      <c r="AD7" s="899"/>
      <c r="AE7" s="899"/>
      <c r="AF7" s="899"/>
      <c r="AG7" s="899"/>
      <c r="AH7" s="899"/>
      <c r="AI7" s="899"/>
      <c r="AJ7" s="893"/>
      <c r="AK7" s="892" t="s">
        <v>937</v>
      </c>
      <c r="AL7" s="899"/>
      <c r="AM7" s="899"/>
      <c r="AN7" s="901"/>
      <c r="AO7" s="902"/>
      <c r="AP7" s="2"/>
      <c r="AW7" s="182"/>
    </row>
    <row r="8" spans="2:86" ht="12" customHeight="1" x14ac:dyDescent="0.15">
      <c r="B8" s="872"/>
      <c r="C8" s="877"/>
      <c r="D8" s="875"/>
      <c r="E8" s="875"/>
      <c r="F8" s="875"/>
      <c r="G8" s="875"/>
      <c r="H8" s="875"/>
      <c r="I8" s="875"/>
      <c r="J8" s="876"/>
      <c r="K8" s="898" t="s">
        <v>731</v>
      </c>
      <c r="L8" s="898" t="s">
        <v>560</v>
      </c>
      <c r="M8" s="898"/>
      <c r="N8" s="898" t="s">
        <v>561</v>
      </c>
      <c r="O8" s="898"/>
      <c r="P8" s="898" t="s">
        <v>938</v>
      </c>
      <c r="Q8" s="898"/>
      <c r="R8" s="898" t="s">
        <v>939</v>
      </c>
      <c r="S8" s="898"/>
      <c r="T8" s="898"/>
      <c r="U8" s="894"/>
      <c r="V8" s="895"/>
      <c r="W8" s="894"/>
      <c r="X8" s="895"/>
      <c r="Y8" s="886"/>
      <c r="Z8" s="898"/>
      <c r="AA8" s="898"/>
      <c r="AB8" s="898"/>
      <c r="AC8" s="896"/>
      <c r="AD8" s="900"/>
      <c r="AE8" s="900"/>
      <c r="AF8" s="900"/>
      <c r="AG8" s="900"/>
      <c r="AH8" s="900"/>
      <c r="AI8" s="900"/>
      <c r="AJ8" s="897"/>
      <c r="AK8" s="894"/>
      <c r="AL8" s="903"/>
      <c r="AM8" s="903"/>
      <c r="AN8" s="904"/>
      <c r="AO8" s="905"/>
      <c r="AP8" s="2"/>
    </row>
    <row r="9" spans="2:86" ht="12" customHeight="1" x14ac:dyDescent="0.15">
      <c r="B9" s="872"/>
      <c r="C9" s="877"/>
      <c r="D9" s="875"/>
      <c r="E9" s="875"/>
      <c r="F9" s="875"/>
      <c r="G9" s="875"/>
      <c r="H9" s="875"/>
      <c r="I9" s="875"/>
      <c r="J9" s="876"/>
      <c r="K9" s="898"/>
      <c r="L9" s="898"/>
      <c r="M9" s="898"/>
      <c r="N9" s="898"/>
      <c r="O9" s="898"/>
      <c r="P9" s="898"/>
      <c r="Q9" s="898"/>
      <c r="R9" s="898"/>
      <c r="S9" s="898"/>
      <c r="T9" s="898"/>
      <c r="U9" s="894"/>
      <c r="V9" s="895"/>
      <c r="W9" s="894"/>
      <c r="X9" s="895"/>
      <c r="Y9" s="886" t="s">
        <v>940</v>
      </c>
      <c r="Z9" s="898"/>
      <c r="AA9" s="898"/>
      <c r="AB9" s="898"/>
      <c r="AC9" s="898" t="s">
        <v>941</v>
      </c>
      <c r="AD9" s="898"/>
      <c r="AE9" s="898"/>
      <c r="AF9" s="898"/>
      <c r="AG9" s="898" t="s">
        <v>942</v>
      </c>
      <c r="AH9" s="898"/>
      <c r="AI9" s="898"/>
      <c r="AJ9" s="898"/>
      <c r="AK9" s="894"/>
      <c r="AL9" s="903"/>
      <c r="AM9" s="903"/>
      <c r="AN9" s="904"/>
      <c r="AO9" s="905"/>
      <c r="AP9" s="2"/>
    </row>
    <row r="10" spans="2:86" ht="12" customHeight="1" x14ac:dyDescent="0.15">
      <c r="B10" s="872"/>
      <c r="C10" s="877"/>
      <c r="D10" s="875"/>
      <c r="E10" s="875"/>
      <c r="F10" s="875"/>
      <c r="G10" s="875"/>
      <c r="H10" s="875"/>
      <c r="I10" s="875"/>
      <c r="J10" s="876"/>
      <c r="K10" s="898"/>
      <c r="L10" s="898"/>
      <c r="M10" s="898"/>
      <c r="N10" s="898"/>
      <c r="O10" s="898"/>
      <c r="P10" s="898"/>
      <c r="Q10" s="898"/>
      <c r="R10" s="898"/>
      <c r="S10" s="898"/>
      <c r="T10" s="898"/>
      <c r="U10" s="896"/>
      <c r="V10" s="897"/>
      <c r="W10" s="896"/>
      <c r="X10" s="897"/>
      <c r="Y10" s="183" t="s">
        <v>527</v>
      </c>
      <c r="Z10" s="184" t="s">
        <v>526</v>
      </c>
      <c r="AA10" s="184" t="s">
        <v>943</v>
      </c>
      <c r="AB10" s="184" t="s">
        <v>944</v>
      </c>
      <c r="AC10" s="184" t="s">
        <v>527</v>
      </c>
      <c r="AD10" s="184" t="s">
        <v>526</v>
      </c>
      <c r="AE10" s="184" t="s">
        <v>943</v>
      </c>
      <c r="AF10" s="184" t="s">
        <v>944</v>
      </c>
      <c r="AG10" s="184" t="s">
        <v>527</v>
      </c>
      <c r="AH10" s="184" t="s">
        <v>526</v>
      </c>
      <c r="AI10" s="184" t="s">
        <v>943</v>
      </c>
      <c r="AJ10" s="184" t="s">
        <v>944</v>
      </c>
      <c r="AK10" s="896"/>
      <c r="AL10" s="900"/>
      <c r="AM10" s="900"/>
      <c r="AN10" s="906"/>
      <c r="AO10" s="907"/>
      <c r="AP10" s="2"/>
    </row>
    <row r="11" spans="2:86" ht="12" customHeight="1" x14ac:dyDescent="0.15">
      <c r="B11" s="872"/>
      <c r="C11" s="877"/>
      <c r="D11" s="875"/>
      <c r="E11" s="875"/>
      <c r="F11" s="875"/>
      <c r="G11" s="875"/>
      <c r="H11" s="875"/>
      <c r="I11" s="875"/>
      <c r="J11" s="876"/>
      <c r="K11" s="185"/>
      <c r="L11" s="908"/>
      <c r="M11" s="910"/>
      <c r="N11" s="908"/>
      <c r="O11" s="910"/>
      <c r="P11" s="908"/>
      <c r="Q11" s="910"/>
      <c r="R11" s="606"/>
      <c r="S11" s="606"/>
      <c r="T11" s="606"/>
      <c r="U11" s="908"/>
      <c r="V11" s="910"/>
      <c r="W11" s="908"/>
      <c r="X11" s="910"/>
      <c r="Y11" s="186"/>
      <c r="Z11" s="187"/>
      <c r="AA11" s="187"/>
      <c r="AB11" s="187"/>
      <c r="AC11" s="188"/>
      <c r="AD11" s="188"/>
      <c r="AE11" s="188"/>
      <c r="AF11" s="188"/>
      <c r="AG11" s="188"/>
      <c r="AH11" s="188"/>
      <c r="AI11" s="188"/>
      <c r="AJ11" s="188"/>
      <c r="AK11" s="908"/>
      <c r="AL11" s="909"/>
      <c r="AM11" s="909"/>
      <c r="AN11" s="909"/>
      <c r="AO11" s="910"/>
      <c r="AP11" s="2"/>
      <c r="AQ11" s="189">
        <f>IF(P11="材質劣化",2,IF(P11="漏水",3,1))</f>
        <v>1</v>
      </c>
    </row>
    <row r="12" spans="2:86" ht="12" customHeight="1" x14ac:dyDescent="0.15">
      <c r="B12" s="872"/>
      <c r="C12" s="877"/>
      <c r="D12" s="875"/>
      <c r="E12" s="875"/>
      <c r="F12" s="875"/>
      <c r="G12" s="875"/>
      <c r="H12" s="875"/>
      <c r="I12" s="875"/>
      <c r="J12" s="876"/>
      <c r="K12" s="185"/>
      <c r="L12" s="908"/>
      <c r="M12" s="910"/>
      <c r="N12" s="908"/>
      <c r="O12" s="910"/>
      <c r="P12" s="908"/>
      <c r="Q12" s="910"/>
      <c r="R12" s="606"/>
      <c r="S12" s="606"/>
      <c r="T12" s="606"/>
      <c r="U12" s="908"/>
      <c r="V12" s="910"/>
      <c r="W12" s="908"/>
      <c r="X12" s="910"/>
      <c r="Y12" s="186"/>
      <c r="Z12" s="187"/>
      <c r="AA12" s="187"/>
      <c r="AB12" s="187"/>
      <c r="AC12" s="188"/>
      <c r="AD12" s="188"/>
      <c r="AE12" s="188"/>
      <c r="AF12" s="188"/>
      <c r="AG12" s="188"/>
      <c r="AH12" s="188"/>
      <c r="AI12" s="188"/>
      <c r="AJ12" s="188"/>
      <c r="AK12" s="908"/>
      <c r="AL12" s="909"/>
      <c r="AM12" s="909"/>
      <c r="AN12" s="909"/>
      <c r="AO12" s="910"/>
      <c r="AP12" s="2"/>
      <c r="AQ12" s="189">
        <f>IF(P12="材質劣化",2,IF(P12="漏水",3,1))</f>
        <v>1</v>
      </c>
    </row>
    <row r="13" spans="2:86" ht="12" customHeight="1" x14ac:dyDescent="0.15">
      <c r="B13" s="872"/>
      <c r="C13" s="877"/>
      <c r="D13" s="875"/>
      <c r="E13" s="875"/>
      <c r="F13" s="875"/>
      <c r="G13" s="875"/>
      <c r="H13" s="875"/>
      <c r="I13" s="875"/>
      <c r="J13" s="876"/>
      <c r="K13" s="185"/>
      <c r="L13" s="908"/>
      <c r="M13" s="910"/>
      <c r="N13" s="908"/>
      <c r="O13" s="910"/>
      <c r="P13" s="908"/>
      <c r="Q13" s="910"/>
      <c r="R13" s="604"/>
      <c r="S13" s="620"/>
      <c r="T13" s="605"/>
      <c r="U13" s="908"/>
      <c r="V13" s="910"/>
      <c r="W13" s="908"/>
      <c r="X13" s="910"/>
      <c r="Y13" s="186"/>
      <c r="Z13" s="187"/>
      <c r="AA13" s="187"/>
      <c r="AB13" s="187"/>
      <c r="AC13" s="188"/>
      <c r="AD13" s="188"/>
      <c r="AE13" s="188"/>
      <c r="AF13" s="188"/>
      <c r="AG13" s="188"/>
      <c r="AH13" s="188"/>
      <c r="AI13" s="188"/>
      <c r="AJ13" s="188"/>
      <c r="AK13" s="908"/>
      <c r="AL13" s="909"/>
      <c r="AM13" s="909"/>
      <c r="AN13" s="909"/>
      <c r="AO13" s="910"/>
      <c r="AP13" s="2"/>
      <c r="AQ13" s="189">
        <f t="shared" ref="AQ13:AQ34" si="2">IF(P13="材質劣化",2,IF(P13="漏水",3,1))</f>
        <v>1</v>
      </c>
    </row>
    <row r="14" spans="2:86" ht="12" customHeight="1" x14ac:dyDescent="0.15">
      <c r="B14" s="872"/>
      <c r="C14" s="877"/>
      <c r="D14" s="875"/>
      <c r="E14" s="875"/>
      <c r="F14" s="875"/>
      <c r="G14" s="875"/>
      <c r="H14" s="875"/>
      <c r="I14" s="875"/>
      <c r="J14" s="876"/>
      <c r="K14" s="185"/>
      <c r="L14" s="908"/>
      <c r="M14" s="910"/>
      <c r="N14" s="908"/>
      <c r="O14" s="910"/>
      <c r="P14" s="908"/>
      <c r="Q14" s="910"/>
      <c r="R14" s="604"/>
      <c r="S14" s="620"/>
      <c r="T14" s="605"/>
      <c r="U14" s="908"/>
      <c r="V14" s="910"/>
      <c r="W14" s="908"/>
      <c r="X14" s="910"/>
      <c r="Y14" s="186"/>
      <c r="Z14" s="187"/>
      <c r="AA14" s="187"/>
      <c r="AB14" s="187"/>
      <c r="AC14" s="188"/>
      <c r="AD14" s="188"/>
      <c r="AE14" s="188"/>
      <c r="AF14" s="188"/>
      <c r="AG14" s="188"/>
      <c r="AH14" s="188"/>
      <c r="AI14" s="188"/>
      <c r="AJ14" s="188"/>
      <c r="AK14" s="908"/>
      <c r="AL14" s="909"/>
      <c r="AM14" s="909"/>
      <c r="AN14" s="909"/>
      <c r="AO14" s="910"/>
      <c r="AP14" s="2"/>
      <c r="AQ14" s="189">
        <f t="shared" si="2"/>
        <v>1</v>
      </c>
    </row>
    <row r="15" spans="2:86" ht="12" customHeight="1" x14ac:dyDescent="0.15">
      <c r="B15" s="872"/>
      <c r="C15" s="877"/>
      <c r="D15" s="875"/>
      <c r="E15" s="875"/>
      <c r="F15" s="875"/>
      <c r="G15" s="875"/>
      <c r="H15" s="875"/>
      <c r="I15" s="875"/>
      <c r="J15" s="876"/>
      <c r="K15" s="185"/>
      <c r="L15" s="908"/>
      <c r="M15" s="910"/>
      <c r="N15" s="908"/>
      <c r="O15" s="910"/>
      <c r="P15" s="908"/>
      <c r="Q15" s="910"/>
      <c r="R15" s="604"/>
      <c r="S15" s="620"/>
      <c r="T15" s="605"/>
      <c r="U15" s="908"/>
      <c r="V15" s="910"/>
      <c r="W15" s="908"/>
      <c r="X15" s="910"/>
      <c r="Y15" s="186"/>
      <c r="Z15" s="187"/>
      <c r="AA15" s="187"/>
      <c r="AB15" s="187"/>
      <c r="AC15" s="188"/>
      <c r="AD15" s="188"/>
      <c r="AE15" s="188"/>
      <c r="AF15" s="188"/>
      <c r="AG15" s="188"/>
      <c r="AH15" s="188"/>
      <c r="AI15" s="188"/>
      <c r="AJ15" s="188"/>
      <c r="AK15" s="908"/>
      <c r="AL15" s="909"/>
      <c r="AM15" s="909"/>
      <c r="AN15" s="909"/>
      <c r="AO15" s="910"/>
      <c r="AP15" s="2"/>
      <c r="AQ15" s="189">
        <f t="shared" si="2"/>
        <v>1</v>
      </c>
    </row>
    <row r="16" spans="2:86" ht="12" customHeight="1" x14ac:dyDescent="0.15">
      <c r="B16" s="872"/>
      <c r="C16" s="877"/>
      <c r="D16" s="875"/>
      <c r="E16" s="875"/>
      <c r="F16" s="875"/>
      <c r="G16" s="875"/>
      <c r="H16" s="875"/>
      <c r="I16" s="875"/>
      <c r="J16" s="876"/>
      <c r="K16" s="185"/>
      <c r="L16" s="908"/>
      <c r="M16" s="910"/>
      <c r="N16" s="908"/>
      <c r="O16" s="910"/>
      <c r="P16" s="908"/>
      <c r="Q16" s="910"/>
      <c r="R16" s="604"/>
      <c r="S16" s="620"/>
      <c r="T16" s="605"/>
      <c r="U16" s="908"/>
      <c r="V16" s="910"/>
      <c r="W16" s="908"/>
      <c r="X16" s="910"/>
      <c r="Y16" s="186"/>
      <c r="Z16" s="187"/>
      <c r="AA16" s="187"/>
      <c r="AB16" s="187"/>
      <c r="AC16" s="188"/>
      <c r="AD16" s="188"/>
      <c r="AE16" s="188"/>
      <c r="AF16" s="188"/>
      <c r="AG16" s="188"/>
      <c r="AH16" s="188"/>
      <c r="AI16" s="188"/>
      <c r="AJ16" s="188"/>
      <c r="AK16" s="908"/>
      <c r="AL16" s="909"/>
      <c r="AM16" s="909"/>
      <c r="AN16" s="909"/>
      <c r="AO16" s="910"/>
      <c r="AP16" s="2"/>
      <c r="AQ16" s="189">
        <f t="shared" si="2"/>
        <v>1</v>
      </c>
    </row>
    <row r="17" spans="2:46" ht="12" customHeight="1" x14ac:dyDescent="0.15">
      <c r="B17" s="872"/>
      <c r="C17" s="877"/>
      <c r="D17" s="875"/>
      <c r="E17" s="875"/>
      <c r="F17" s="875"/>
      <c r="G17" s="875"/>
      <c r="H17" s="875"/>
      <c r="I17" s="875"/>
      <c r="J17" s="876"/>
      <c r="K17" s="185"/>
      <c r="L17" s="908"/>
      <c r="M17" s="910"/>
      <c r="N17" s="908"/>
      <c r="O17" s="910"/>
      <c r="P17" s="908"/>
      <c r="Q17" s="910"/>
      <c r="R17" s="604"/>
      <c r="S17" s="620"/>
      <c r="T17" s="605"/>
      <c r="U17" s="908"/>
      <c r="V17" s="910"/>
      <c r="W17" s="908"/>
      <c r="X17" s="910"/>
      <c r="Y17" s="186"/>
      <c r="Z17" s="187"/>
      <c r="AA17" s="187"/>
      <c r="AB17" s="187"/>
      <c r="AC17" s="188"/>
      <c r="AD17" s="188"/>
      <c r="AE17" s="188"/>
      <c r="AF17" s="188"/>
      <c r="AG17" s="188"/>
      <c r="AH17" s="188"/>
      <c r="AI17" s="188"/>
      <c r="AJ17" s="188"/>
      <c r="AK17" s="908"/>
      <c r="AL17" s="909"/>
      <c r="AM17" s="909"/>
      <c r="AN17" s="909"/>
      <c r="AO17" s="910"/>
      <c r="AP17" s="2"/>
      <c r="AQ17" s="189">
        <f t="shared" si="2"/>
        <v>1</v>
      </c>
    </row>
    <row r="18" spans="2:46" ht="12" customHeight="1" x14ac:dyDescent="0.15">
      <c r="B18" s="872"/>
      <c r="C18" s="877"/>
      <c r="D18" s="875"/>
      <c r="E18" s="875"/>
      <c r="F18" s="875"/>
      <c r="G18" s="875"/>
      <c r="H18" s="875"/>
      <c r="I18" s="875"/>
      <c r="J18" s="876"/>
      <c r="K18" s="185"/>
      <c r="L18" s="908"/>
      <c r="M18" s="910"/>
      <c r="N18" s="908"/>
      <c r="O18" s="910"/>
      <c r="P18" s="908"/>
      <c r="Q18" s="910"/>
      <c r="R18" s="604"/>
      <c r="S18" s="620"/>
      <c r="T18" s="605"/>
      <c r="U18" s="908"/>
      <c r="V18" s="910"/>
      <c r="W18" s="908"/>
      <c r="X18" s="910"/>
      <c r="Y18" s="186"/>
      <c r="Z18" s="187"/>
      <c r="AA18" s="187"/>
      <c r="AB18" s="187"/>
      <c r="AC18" s="188"/>
      <c r="AD18" s="188"/>
      <c r="AE18" s="188"/>
      <c r="AF18" s="188"/>
      <c r="AG18" s="188"/>
      <c r="AH18" s="188"/>
      <c r="AI18" s="188"/>
      <c r="AJ18" s="188"/>
      <c r="AK18" s="908"/>
      <c r="AL18" s="909"/>
      <c r="AM18" s="909"/>
      <c r="AN18" s="909"/>
      <c r="AO18" s="910"/>
      <c r="AP18" s="2"/>
      <c r="AQ18" s="189">
        <f t="shared" si="2"/>
        <v>1</v>
      </c>
    </row>
    <row r="19" spans="2:46" ht="12" customHeight="1" x14ac:dyDescent="0.15">
      <c r="B19" s="872"/>
      <c r="C19" s="877"/>
      <c r="D19" s="875"/>
      <c r="E19" s="875"/>
      <c r="F19" s="875"/>
      <c r="G19" s="875"/>
      <c r="H19" s="875"/>
      <c r="I19" s="875"/>
      <c r="J19" s="876"/>
      <c r="K19" s="185"/>
      <c r="L19" s="908"/>
      <c r="M19" s="910"/>
      <c r="N19" s="908"/>
      <c r="O19" s="910"/>
      <c r="P19" s="908"/>
      <c r="Q19" s="910"/>
      <c r="R19" s="604"/>
      <c r="S19" s="620"/>
      <c r="T19" s="605"/>
      <c r="U19" s="908"/>
      <c r="V19" s="910"/>
      <c r="W19" s="908"/>
      <c r="X19" s="910"/>
      <c r="Y19" s="186"/>
      <c r="Z19" s="187"/>
      <c r="AA19" s="187"/>
      <c r="AB19" s="187"/>
      <c r="AC19" s="188"/>
      <c r="AD19" s="188"/>
      <c r="AE19" s="188"/>
      <c r="AF19" s="188"/>
      <c r="AG19" s="188"/>
      <c r="AH19" s="188"/>
      <c r="AI19" s="188"/>
      <c r="AJ19" s="188"/>
      <c r="AK19" s="908"/>
      <c r="AL19" s="909"/>
      <c r="AM19" s="909"/>
      <c r="AN19" s="909"/>
      <c r="AO19" s="910"/>
      <c r="AP19" s="2"/>
      <c r="AQ19" s="189">
        <f t="shared" si="2"/>
        <v>1</v>
      </c>
    </row>
    <row r="20" spans="2:46" ht="12" customHeight="1" x14ac:dyDescent="0.15">
      <c r="B20" s="872"/>
      <c r="C20" s="877"/>
      <c r="D20" s="875"/>
      <c r="E20" s="875"/>
      <c r="F20" s="875"/>
      <c r="G20" s="875"/>
      <c r="H20" s="875"/>
      <c r="I20" s="875"/>
      <c r="J20" s="876"/>
      <c r="K20" s="185"/>
      <c r="L20" s="908"/>
      <c r="M20" s="910"/>
      <c r="N20" s="908"/>
      <c r="O20" s="910"/>
      <c r="P20" s="908"/>
      <c r="Q20" s="910"/>
      <c r="R20" s="604"/>
      <c r="S20" s="620"/>
      <c r="T20" s="605"/>
      <c r="U20" s="908"/>
      <c r="V20" s="910"/>
      <c r="W20" s="908"/>
      <c r="X20" s="910"/>
      <c r="Y20" s="186"/>
      <c r="Z20" s="187"/>
      <c r="AA20" s="187"/>
      <c r="AB20" s="187"/>
      <c r="AC20" s="188"/>
      <c r="AD20" s="188"/>
      <c r="AE20" s="188"/>
      <c r="AF20" s="188"/>
      <c r="AG20" s="188"/>
      <c r="AH20" s="188"/>
      <c r="AI20" s="188"/>
      <c r="AJ20" s="188"/>
      <c r="AK20" s="908"/>
      <c r="AL20" s="909"/>
      <c r="AM20" s="909"/>
      <c r="AN20" s="909"/>
      <c r="AO20" s="910"/>
      <c r="AP20" s="2"/>
      <c r="AQ20" s="189">
        <f t="shared" si="2"/>
        <v>1</v>
      </c>
    </row>
    <row r="21" spans="2:46" ht="12" customHeight="1" x14ac:dyDescent="0.15">
      <c r="B21" s="872"/>
      <c r="C21" s="877"/>
      <c r="D21" s="875"/>
      <c r="E21" s="875"/>
      <c r="F21" s="875"/>
      <c r="G21" s="875"/>
      <c r="H21" s="875"/>
      <c r="I21" s="875"/>
      <c r="J21" s="876"/>
      <c r="K21" s="185"/>
      <c r="L21" s="908"/>
      <c r="M21" s="910"/>
      <c r="N21" s="908"/>
      <c r="O21" s="910"/>
      <c r="P21" s="908"/>
      <c r="Q21" s="910"/>
      <c r="R21" s="604"/>
      <c r="S21" s="620"/>
      <c r="T21" s="605"/>
      <c r="U21" s="908"/>
      <c r="V21" s="910"/>
      <c r="W21" s="908"/>
      <c r="X21" s="910"/>
      <c r="Y21" s="186"/>
      <c r="Z21" s="187"/>
      <c r="AA21" s="187"/>
      <c r="AB21" s="187"/>
      <c r="AC21" s="188"/>
      <c r="AD21" s="188"/>
      <c r="AE21" s="188"/>
      <c r="AF21" s="188"/>
      <c r="AG21" s="188"/>
      <c r="AH21" s="188"/>
      <c r="AI21" s="188"/>
      <c r="AJ21" s="188"/>
      <c r="AK21" s="908"/>
      <c r="AL21" s="909"/>
      <c r="AM21" s="909"/>
      <c r="AN21" s="909"/>
      <c r="AO21" s="910"/>
      <c r="AP21" s="2"/>
      <c r="AQ21" s="189">
        <f>IF(P21="材質劣化",2,IF(P21="漏水",3,1))</f>
        <v>1</v>
      </c>
    </row>
    <row r="22" spans="2:46" ht="12" customHeight="1" x14ac:dyDescent="0.15">
      <c r="B22" s="872"/>
      <c r="C22" s="877"/>
      <c r="D22" s="875"/>
      <c r="E22" s="875"/>
      <c r="F22" s="875"/>
      <c r="G22" s="875"/>
      <c r="H22" s="875"/>
      <c r="I22" s="875"/>
      <c r="J22" s="876"/>
      <c r="K22" s="185"/>
      <c r="L22" s="908"/>
      <c r="M22" s="910"/>
      <c r="N22" s="908"/>
      <c r="O22" s="910"/>
      <c r="P22" s="908"/>
      <c r="Q22" s="910"/>
      <c r="R22" s="604"/>
      <c r="S22" s="620"/>
      <c r="T22" s="605"/>
      <c r="U22" s="908"/>
      <c r="V22" s="910"/>
      <c r="W22" s="908"/>
      <c r="X22" s="910"/>
      <c r="Y22" s="186"/>
      <c r="Z22" s="187"/>
      <c r="AA22" s="187"/>
      <c r="AB22" s="187"/>
      <c r="AC22" s="188"/>
      <c r="AD22" s="188"/>
      <c r="AE22" s="188"/>
      <c r="AF22" s="188"/>
      <c r="AG22" s="188"/>
      <c r="AH22" s="188"/>
      <c r="AI22" s="188"/>
      <c r="AJ22" s="188"/>
      <c r="AK22" s="908"/>
      <c r="AL22" s="909"/>
      <c r="AM22" s="909"/>
      <c r="AN22" s="909"/>
      <c r="AO22" s="910"/>
      <c r="AP22" s="2"/>
      <c r="AQ22" s="189">
        <f t="shared" si="2"/>
        <v>1</v>
      </c>
    </row>
    <row r="23" spans="2:46" ht="12" customHeight="1" x14ac:dyDescent="0.15">
      <c r="B23" s="872"/>
      <c r="C23" s="877"/>
      <c r="D23" s="875"/>
      <c r="E23" s="875"/>
      <c r="F23" s="875"/>
      <c r="G23" s="875"/>
      <c r="H23" s="875"/>
      <c r="I23" s="875"/>
      <c r="J23" s="876"/>
      <c r="K23" s="185"/>
      <c r="L23" s="908"/>
      <c r="M23" s="910"/>
      <c r="N23" s="908"/>
      <c r="O23" s="910"/>
      <c r="P23" s="908"/>
      <c r="Q23" s="910"/>
      <c r="R23" s="604"/>
      <c r="S23" s="620"/>
      <c r="T23" s="605"/>
      <c r="U23" s="908"/>
      <c r="V23" s="910"/>
      <c r="W23" s="908"/>
      <c r="X23" s="910"/>
      <c r="Y23" s="186"/>
      <c r="Z23" s="187"/>
      <c r="AA23" s="187"/>
      <c r="AB23" s="187"/>
      <c r="AC23" s="188"/>
      <c r="AD23" s="188"/>
      <c r="AE23" s="188"/>
      <c r="AF23" s="188"/>
      <c r="AG23" s="188"/>
      <c r="AH23" s="188"/>
      <c r="AI23" s="188"/>
      <c r="AJ23" s="188"/>
      <c r="AK23" s="908"/>
      <c r="AL23" s="909"/>
      <c r="AM23" s="909"/>
      <c r="AN23" s="909"/>
      <c r="AO23" s="910"/>
      <c r="AP23" s="2"/>
      <c r="AQ23" s="189">
        <f t="shared" si="2"/>
        <v>1</v>
      </c>
    </row>
    <row r="24" spans="2:46" ht="12" customHeight="1" x14ac:dyDescent="0.15">
      <c r="B24" s="872"/>
      <c r="C24" s="877"/>
      <c r="D24" s="875"/>
      <c r="E24" s="875"/>
      <c r="F24" s="875"/>
      <c r="G24" s="875"/>
      <c r="H24" s="875"/>
      <c r="I24" s="875"/>
      <c r="J24" s="876"/>
      <c r="K24" s="185"/>
      <c r="L24" s="908"/>
      <c r="M24" s="910"/>
      <c r="N24" s="908"/>
      <c r="O24" s="910"/>
      <c r="P24" s="908"/>
      <c r="Q24" s="910"/>
      <c r="R24" s="604"/>
      <c r="S24" s="620"/>
      <c r="T24" s="605"/>
      <c r="U24" s="908"/>
      <c r="V24" s="910"/>
      <c r="W24" s="908"/>
      <c r="X24" s="910"/>
      <c r="Y24" s="186"/>
      <c r="Z24" s="187"/>
      <c r="AA24" s="187"/>
      <c r="AB24" s="187"/>
      <c r="AC24" s="188"/>
      <c r="AD24" s="188"/>
      <c r="AE24" s="188"/>
      <c r="AF24" s="188"/>
      <c r="AG24" s="188"/>
      <c r="AH24" s="188"/>
      <c r="AI24" s="188"/>
      <c r="AJ24" s="188"/>
      <c r="AK24" s="908"/>
      <c r="AL24" s="909"/>
      <c r="AM24" s="909"/>
      <c r="AN24" s="909"/>
      <c r="AO24" s="910"/>
      <c r="AP24" s="2"/>
      <c r="AQ24" s="189">
        <f t="shared" si="2"/>
        <v>1</v>
      </c>
    </row>
    <row r="25" spans="2:46" ht="12" customHeight="1" x14ac:dyDescent="0.15">
      <c r="B25" s="872"/>
      <c r="C25" s="877"/>
      <c r="D25" s="875"/>
      <c r="E25" s="875"/>
      <c r="F25" s="875"/>
      <c r="G25" s="875"/>
      <c r="H25" s="875"/>
      <c r="I25" s="875"/>
      <c r="J25" s="876"/>
      <c r="K25" s="185"/>
      <c r="L25" s="908"/>
      <c r="M25" s="910"/>
      <c r="N25" s="908"/>
      <c r="O25" s="910"/>
      <c r="P25" s="908"/>
      <c r="Q25" s="910"/>
      <c r="R25" s="604"/>
      <c r="S25" s="620"/>
      <c r="T25" s="605"/>
      <c r="U25" s="908"/>
      <c r="V25" s="910"/>
      <c r="W25" s="908"/>
      <c r="X25" s="910"/>
      <c r="Y25" s="186"/>
      <c r="Z25" s="187"/>
      <c r="AA25" s="187"/>
      <c r="AB25" s="187"/>
      <c r="AC25" s="188"/>
      <c r="AD25" s="188"/>
      <c r="AE25" s="188"/>
      <c r="AF25" s="188"/>
      <c r="AG25" s="188"/>
      <c r="AH25" s="188"/>
      <c r="AI25" s="188"/>
      <c r="AJ25" s="188"/>
      <c r="AK25" s="908"/>
      <c r="AL25" s="909"/>
      <c r="AM25" s="909"/>
      <c r="AN25" s="909"/>
      <c r="AO25" s="910"/>
      <c r="AP25" s="2"/>
      <c r="AQ25" s="189">
        <f t="shared" si="2"/>
        <v>1</v>
      </c>
    </row>
    <row r="26" spans="2:46" ht="12" customHeight="1" x14ac:dyDescent="0.15">
      <c r="B26" s="872"/>
      <c r="C26" s="877"/>
      <c r="D26" s="875"/>
      <c r="E26" s="875"/>
      <c r="F26" s="875"/>
      <c r="G26" s="875"/>
      <c r="H26" s="875"/>
      <c r="I26" s="875"/>
      <c r="J26" s="876"/>
      <c r="K26" s="185"/>
      <c r="L26" s="908"/>
      <c r="M26" s="910"/>
      <c r="N26" s="908"/>
      <c r="O26" s="910"/>
      <c r="P26" s="908"/>
      <c r="Q26" s="910"/>
      <c r="R26" s="604"/>
      <c r="S26" s="620"/>
      <c r="T26" s="605"/>
      <c r="U26" s="908"/>
      <c r="V26" s="910"/>
      <c r="W26" s="908"/>
      <c r="X26" s="910"/>
      <c r="Y26" s="186"/>
      <c r="Z26" s="187"/>
      <c r="AA26" s="187"/>
      <c r="AB26" s="187"/>
      <c r="AC26" s="188"/>
      <c r="AD26" s="188"/>
      <c r="AE26" s="188"/>
      <c r="AF26" s="188"/>
      <c r="AG26" s="188"/>
      <c r="AH26" s="188"/>
      <c r="AI26" s="188"/>
      <c r="AJ26" s="188"/>
      <c r="AK26" s="908"/>
      <c r="AL26" s="909"/>
      <c r="AM26" s="909"/>
      <c r="AN26" s="909"/>
      <c r="AO26" s="910"/>
      <c r="AP26" s="2"/>
      <c r="AQ26" s="189">
        <f t="shared" si="2"/>
        <v>1</v>
      </c>
    </row>
    <row r="27" spans="2:46" ht="12" customHeight="1" x14ac:dyDescent="0.15">
      <c r="B27" s="872"/>
      <c r="C27" s="877"/>
      <c r="D27" s="875"/>
      <c r="E27" s="875"/>
      <c r="F27" s="875"/>
      <c r="G27" s="875"/>
      <c r="H27" s="875"/>
      <c r="I27" s="875"/>
      <c r="J27" s="876"/>
      <c r="K27" s="185"/>
      <c r="L27" s="908"/>
      <c r="M27" s="910"/>
      <c r="N27" s="908"/>
      <c r="O27" s="910"/>
      <c r="P27" s="908"/>
      <c r="Q27" s="910"/>
      <c r="R27" s="604"/>
      <c r="S27" s="620"/>
      <c r="T27" s="605"/>
      <c r="U27" s="908"/>
      <c r="V27" s="910"/>
      <c r="W27" s="908"/>
      <c r="X27" s="910"/>
      <c r="Y27" s="186"/>
      <c r="Z27" s="187"/>
      <c r="AA27" s="187"/>
      <c r="AB27" s="187"/>
      <c r="AC27" s="188"/>
      <c r="AD27" s="188"/>
      <c r="AE27" s="188"/>
      <c r="AF27" s="188"/>
      <c r="AG27" s="188"/>
      <c r="AH27" s="188"/>
      <c r="AI27" s="188"/>
      <c r="AJ27" s="188"/>
      <c r="AK27" s="908"/>
      <c r="AL27" s="909"/>
      <c r="AM27" s="909"/>
      <c r="AN27" s="909"/>
      <c r="AO27" s="910"/>
      <c r="AP27" s="2"/>
      <c r="AQ27" s="189">
        <f t="shared" si="2"/>
        <v>1</v>
      </c>
    </row>
    <row r="28" spans="2:46" ht="12" customHeight="1" x14ac:dyDescent="0.15">
      <c r="B28" s="872"/>
      <c r="C28" s="877"/>
      <c r="D28" s="875"/>
      <c r="E28" s="875"/>
      <c r="F28" s="875"/>
      <c r="G28" s="875"/>
      <c r="H28" s="875"/>
      <c r="I28" s="875"/>
      <c r="J28" s="876"/>
      <c r="K28" s="185"/>
      <c r="L28" s="908"/>
      <c r="M28" s="910"/>
      <c r="N28" s="908"/>
      <c r="O28" s="910"/>
      <c r="P28" s="908"/>
      <c r="Q28" s="910"/>
      <c r="R28" s="604"/>
      <c r="S28" s="620"/>
      <c r="T28" s="605"/>
      <c r="U28" s="908"/>
      <c r="V28" s="910"/>
      <c r="W28" s="908"/>
      <c r="X28" s="910"/>
      <c r="Y28" s="186"/>
      <c r="Z28" s="187"/>
      <c r="AA28" s="187"/>
      <c r="AB28" s="187"/>
      <c r="AC28" s="188"/>
      <c r="AD28" s="188"/>
      <c r="AE28" s="188"/>
      <c r="AF28" s="188"/>
      <c r="AG28" s="188"/>
      <c r="AH28" s="188"/>
      <c r="AI28" s="188"/>
      <c r="AJ28" s="188"/>
      <c r="AK28" s="908"/>
      <c r="AL28" s="909"/>
      <c r="AM28" s="909"/>
      <c r="AN28" s="909"/>
      <c r="AO28" s="910"/>
      <c r="AP28" s="2"/>
      <c r="AQ28" s="189">
        <f t="shared" si="2"/>
        <v>1</v>
      </c>
    </row>
    <row r="29" spans="2:46" ht="12" customHeight="1" x14ac:dyDescent="0.15">
      <c r="B29" s="872"/>
      <c r="C29" s="877"/>
      <c r="D29" s="875"/>
      <c r="E29" s="875"/>
      <c r="F29" s="875"/>
      <c r="G29" s="875"/>
      <c r="H29" s="875"/>
      <c r="I29" s="875"/>
      <c r="J29" s="876"/>
      <c r="K29" s="185"/>
      <c r="L29" s="908"/>
      <c r="M29" s="910"/>
      <c r="N29" s="908"/>
      <c r="O29" s="910"/>
      <c r="P29" s="908"/>
      <c r="Q29" s="910"/>
      <c r="R29" s="604"/>
      <c r="S29" s="620"/>
      <c r="T29" s="605"/>
      <c r="U29" s="908"/>
      <c r="V29" s="910"/>
      <c r="W29" s="908"/>
      <c r="X29" s="910"/>
      <c r="Y29" s="186"/>
      <c r="Z29" s="187"/>
      <c r="AA29" s="187"/>
      <c r="AB29" s="187"/>
      <c r="AC29" s="188"/>
      <c r="AD29" s="188"/>
      <c r="AE29" s="188"/>
      <c r="AF29" s="188"/>
      <c r="AG29" s="188"/>
      <c r="AH29" s="188"/>
      <c r="AI29" s="188"/>
      <c r="AJ29" s="188"/>
      <c r="AK29" s="908"/>
      <c r="AL29" s="909"/>
      <c r="AM29" s="909"/>
      <c r="AN29" s="909"/>
      <c r="AO29" s="910"/>
      <c r="AP29" s="2"/>
      <c r="AQ29" s="189">
        <f t="shared" si="2"/>
        <v>1</v>
      </c>
    </row>
    <row r="30" spans="2:46" ht="12" customHeight="1" x14ac:dyDescent="0.15">
      <c r="B30" s="872"/>
      <c r="C30" s="877"/>
      <c r="D30" s="875"/>
      <c r="E30" s="875"/>
      <c r="F30" s="875"/>
      <c r="G30" s="875"/>
      <c r="H30" s="875"/>
      <c r="I30" s="875"/>
      <c r="J30" s="876"/>
      <c r="K30" s="185"/>
      <c r="L30" s="908"/>
      <c r="M30" s="910"/>
      <c r="N30" s="908"/>
      <c r="O30" s="910"/>
      <c r="P30" s="908"/>
      <c r="Q30" s="910"/>
      <c r="R30" s="604"/>
      <c r="S30" s="620"/>
      <c r="T30" s="605"/>
      <c r="U30" s="908"/>
      <c r="V30" s="910"/>
      <c r="W30" s="908"/>
      <c r="X30" s="910"/>
      <c r="Y30" s="186"/>
      <c r="Z30" s="187"/>
      <c r="AA30" s="187"/>
      <c r="AB30" s="187"/>
      <c r="AC30" s="188"/>
      <c r="AD30" s="188"/>
      <c r="AE30" s="188"/>
      <c r="AF30" s="188"/>
      <c r="AG30" s="188"/>
      <c r="AH30" s="188"/>
      <c r="AI30" s="188"/>
      <c r="AJ30" s="188"/>
      <c r="AK30" s="908"/>
      <c r="AL30" s="909"/>
      <c r="AM30" s="909"/>
      <c r="AN30" s="909"/>
      <c r="AO30" s="910"/>
      <c r="AP30" s="2"/>
      <c r="AQ30" s="189">
        <f t="shared" si="2"/>
        <v>1</v>
      </c>
    </row>
    <row r="31" spans="2:46" ht="12" customHeight="1" x14ac:dyDescent="0.15">
      <c r="B31" s="872"/>
      <c r="C31" s="877"/>
      <c r="D31" s="875"/>
      <c r="E31" s="875"/>
      <c r="F31" s="875"/>
      <c r="G31" s="875"/>
      <c r="H31" s="875"/>
      <c r="I31" s="875"/>
      <c r="J31" s="876"/>
      <c r="K31" s="185"/>
      <c r="L31" s="908"/>
      <c r="M31" s="910"/>
      <c r="N31" s="908"/>
      <c r="O31" s="910"/>
      <c r="P31" s="908"/>
      <c r="Q31" s="910"/>
      <c r="R31" s="604"/>
      <c r="S31" s="620"/>
      <c r="T31" s="605"/>
      <c r="U31" s="908"/>
      <c r="V31" s="910"/>
      <c r="W31" s="908"/>
      <c r="X31" s="910"/>
      <c r="Y31" s="186"/>
      <c r="Z31" s="187"/>
      <c r="AA31" s="187"/>
      <c r="AB31" s="187"/>
      <c r="AC31" s="188"/>
      <c r="AD31" s="188"/>
      <c r="AE31" s="188"/>
      <c r="AF31" s="188"/>
      <c r="AG31" s="188"/>
      <c r="AH31" s="188"/>
      <c r="AI31" s="188"/>
      <c r="AJ31" s="188"/>
      <c r="AK31" s="908"/>
      <c r="AL31" s="909"/>
      <c r="AM31" s="909"/>
      <c r="AN31" s="909"/>
      <c r="AO31" s="910"/>
      <c r="AP31" s="2"/>
      <c r="AQ31" s="189">
        <f t="shared" si="2"/>
        <v>1</v>
      </c>
    </row>
    <row r="32" spans="2:46" ht="12" customHeight="1" x14ac:dyDescent="0.15">
      <c r="B32" s="872"/>
      <c r="C32" s="877"/>
      <c r="D32" s="875"/>
      <c r="E32" s="875"/>
      <c r="F32" s="875"/>
      <c r="G32" s="875"/>
      <c r="H32" s="875"/>
      <c r="I32" s="875"/>
      <c r="J32" s="876"/>
      <c r="K32" s="185"/>
      <c r="L32" s="908"/>
      <c r="M32" s="910"/>
      <c r="N32" s="908"/>
      <c r="O32" s="910"/>
      <c r="P32" s="908"/>
      <c r="Q32" s="910"/>
      <c r="R32" s="604"/>
      <c r="S32" s="620"/>
      <c r="T32" s="605"/>
      <c r="U32" s="908"/>
      <c r="V32" s="910"/>
      <c r="W32" s="908"/>
      <c r="X32" s="910"/>
      <c r="Y32" s="186"/>
      <c r="Z32" s="187"/>
      <c r="AA32" s="187"/>
      <c r="AB32" s="187"/>
      <c r="AC32" s="188"/>
      <c r="AD32" s="188"/>
      <c r="AE32" s="188"/>
      <c r="AF32" s="188"/>
      <c r="AG32" s="188"/>
      <c r="AH32" s="188"/>
      <c r="AI32" s="188"/>
      <c r="AJ32" s="188"/>
      <c r="AK32" s="908"/>
      <c r="AL32" s="909"/>
      <c r="AM32" s="909"/>
      <c r="AN32" s="909"/>
      <c r="AO32" s="910"/>
      <c r="AP32" s="2"/>
      <c r="AQ32" s="189">
        <f t="shared" si="2"/>
        <v>1</v>
      </c>
      <c r="AS32" s="856"/>
      <c r="AT32" s="856"/>
    </row>
    <row r="33" spans="2:86" ht="12" customHeight="1" x14ac:dyDescent="0.15">
      <c r="B33" s="872"/>
      <c r="C33" s="877"/>
      <c r="D33" s="875"/>
      <c r="E33" s="875"/>
      <c r="F33" s="875"/>
      <c r="G33" s="875"/>
      <c r="H33" s="875"/>
      <c r="I33" s="875"/>
      <c r="J33" s="876"/>
      <c r="K33" s="185"/>
      <c r="L33" s="908"/>
      <c r="M33" s="910"/>
      <c r="N33" s="908"/>
      <c r="O33" s="910"/>
      <c r="P33" s="908"/>
      <c r="Q33" s="910"/>
      <c r="R33" s="604"/>
      <c r="S33" s="620"/>
      <c r="T33" s="605"/>
      <c r="U33" s="908"/>
      <c r="V33" s="910"/>
      <c r="W33" s="908"/>
      <c r="X33" s="910"/>
      <c r="Y33" s="186"/>
      <c r="Z33" s="187"/>
      <c r="AA33" s="187"/>
      <c r="AB33" s="187"/>
      <c r="AC33" s="188"/>
      <c r="AD33" s="188"/>
      <c r="AE33" s="188"/>
      <c r="AF33" s="188"/>
      <c r="AG33" s="188"/>
      <c r="AH33" s="188"/>
      <c r="AI33" s="188"/>
      <c r="AJ33" s="188"/>
      <c r="AK33" s="908"/>
      <c r="AL33" s="909"/>
      <c r="AM33" s="909"/>
      <c r="AN33" s="909"/>
      <c r="AO33" s="910"/>
      <c r="AP33" s="2"/>
      <c r="AQ33" s="189">
        <f t="shared" si="2"/>
        <v>1</v>
      </c>
      <c r="AS33" s="911"/>
      <c r="AT33" s="911"/>
    </row>
    <row r="34" spans="2:86" ht="12" customHeight="1" x14ac:dyDescent="0.15">
      <c r="B34" s="872"/>
      <c r="C34" s="877"/>
      <c r="D34" s="875"/>
      <c r="E34" s="875"/>
      <c r="F34" s="875"/>
      <c r="G34" s="875"/>
      <c r="H34" s="875"/>
      <c r="I34" s="875"/>
      <c r="J34" s="876"/>
      <c r="K34" s="185"/>
      <c r="L34" s="908"/>
      <c r="M34" s="910"/>
      <c r="N34" s="908"/>
      <c r="O34" s="910"/>
      <c r="P34" s="908"/>
      <c r="Q34" s="910"/>
      <c r="R34" s="604"/>
      <c r="S34" s="620"/>
      <c r="T34" s="605"/>
      <c r="U34" s="908"/>
      <c r="V34" s="910"/>
      <c r="W34" s="908"/>
      <c r="X34" s="910"/>
      <c r="Y34" s="186"/>
      <c r="Z34" s="187"/>
      <c r="AA34" s="187"/>
      <c r="AB34" s="187"/>
      <c r="AC34" s="188"/>
      <c r="AD34" s="188"/>
      <c r="AE34" s="188"/>
      <c r="AF34" s="188"/>
      <c r="AG34" s="188"/>
      <c r="AH34" s="188"/>
      <c r="AI34" s="188"/>
      <c r="AJ34" s="188"/>
      <c r="AK34" s="908"/>
      <c r="AL34" s="909"/>
      <c r="AM34" s="909"/>
      <c r="AN34" s="909"/>
      <c r="AO34" s="910"/>
      <c r="AP34" s="2"/>
      <c r="AQ34" s="189">
        <f t="shared" si="2"/>
        <v>1</v>
      </c>
      <c r="AS34" s="912"/>
      <c r="AT34" s="912"/>
    </row>
    <row r="35" spans="2:86" ht="12" customHeight="1" x14ac:dyDescent="0.15">
      <c r="B35" s="872"/>
      <c r="C35" s="877"/>
      <c r="D35" s="875"/>
      <c r="E35" s="875"/>
      <c r="F35" s="875"/>
      <c r="G35" s="875"/>
      <c r="H35" s="875"/>
      <c r="I35" s="875"/>
      <c r="J35" s="876"/>
      <c r="K35" s="913" t="s">
        <v>945</v>
      </c>
      <c r="L35" s="898" t="s">
        <v>946</v>
      </c>
      <c r="M35" s="898"/>
      <c r="N35" s="898"/>
      <c r="O35" s="898"/>
      <c r="P35" s="898"/>
      <c r="Q35" s="898"/>
      <c r="R35" s="898"/>
      <c r="S35" s="898"/>
      <c r="T35" s="898"/>
      <c r="U35" s="898"/>
      <c r="V35" s="898"/>
      <c r="W35" s="898"/>
      <c r="X35" s="898"/>
      <c r="Y35" s="884" t="s">
        <v>947</v>
      </c>
      <c r="Z35" s="885"/>
      <c r="AA35" s="885"/>
      <c r="AB35" s="886"/>
      <c r="AC35" s="190">
        <f t="shared" ref="AC35:AJ35" si="3">SUM(AC11:AC34)</f>
        <v>0</v>
      </c>
      <c r="AD35" s="190">
        <f t="shared" si="3"/>
        <v>0</v>
      </c>
      <c r="AE35" s="190">
        <f>SUM(AE11:AE34)</f>
        <v>0</v>
      </c>
      <c r="AF35" s="190">
        <f t="shared" si="3"/>
        <v>0</v>
      </c>
      <c r="AG35" s="190">
        <f t="shared" si="3"/>
        <v>0</v>
      </c>
      <c r="AH35" s="190">
        <f t="shared" si="3"/>
        <v>0</v>
      </c>
      <c r="AI35" s="190">
        <f t="shared" si="3"/>
        <v>0</v>
      </c>
      <c r="AJ35" s="191">
        <f t="shared" si="3"/>
        <v>0</v>
      </c>
      <c r="AK35" s="898" t="s">
        <v>948</v>
      </c>
      <c r="AL35" s="898"/>
      <c r="AM35" s="915" t="s">
        <v>607</v>
      </c>
      <c r="AN35" s="915"/>
      <c r="AO35" s="915"/>
      <c r="AP35" s="2"/>
    </row>
    <row r="36" spans="2:86" ht="12" customHeight="1" x14ac:dyDescent="0.15">
      <c r="B36" s="872"/>
      <c r="C36" s="877"/>
      <c r="D36" s="875"/>
      <c r="E36" s="875"/>
      <c r="F36" s="875"/>
      <c r="G36" s="875"/>
      <c r="H36" s="875"/>
      <c r="I36" s="875"/>
      <c r="J36" s="876"/>
      <c r="K36" s="914"/>
      <c r="L36" s="892" t="s">
        <v>950</v>
      </c>
      <c r="M36" s="899"/>
      <c r="N36" s="893"/>
      <c r="O36" s="892" t="s">
        <v>951</v>
      </c>
      <c r="P36" s="899"/>
      <c r="Q36" s="899"/>
      <c r="R36" s="899"/>
      <c r="S36" s="899"/>
      <c r="T36" s="899"/>
      <c r="U36" s="899"/>
      <c r="V36" s="899"/>
      <c r="W36" s="899"/>
      <c r="X36" s="893"/>
      <c r="Y36" s="183" t="s">
        <v>527</v>
      </c>
      <c r="Z36" s="184" t="s">
        <v>526</v>
      </c>
      <c r="AA36" s="184" t="s">
        <v>943</v>
      </c>
      <c r="AB36" s="184" t="s">
        <v>944</v>
      </c>
      <c r="AC36" s="184" t="s">
        <v>527</v>
      </c>
      <c r="AD36" s="184" t="s">
        <v>526</v>
      </c>
      <c r="AE36" s="184" t="s">
        <v>943</v>
      </c>
      <c r="AF36" s="184" t="s">
        <v>944</v>
      </c>
      <c r="AG36" s="184" t="s">
        <v>527</v>
      </c>
      <c r="AH36" s="184" t="s">
        <v>526</v>
      </c>
      <c r="AI36" s="184" t="s">
        <v>943</v>
      </c>
      <c r="AJ36" s="192" t="s">
        <v>944</v>
      </c>
      <c r="AK36" s="898"/>
      <c r="AL36" s="898"/>
      <c r="AM36" s="915"/>
      <c r="AN36" s="915"/>
      <c r="AO36" s="915"/>
      <c r="AP36" s="2"/>
    </row>
    <row r="37" spans="2:86" ht="14.25" customHeight="1" x14ac:dyDescent="0.15">
      <c r="B37" s="872"/>
      <c r="C37" s="877"/>
      <c r="D37" s="875"/>
      <c r="E37" s="875"/>
      <c r="F37" s="875"/>
      <c r="G37" s="875"/>
      <c r="H37" s="875"/>
      <c r="I37" s="875"/>
      <c r="J37" s="876"/>
      <c r="K37" s="914"/>
      <c r="L37" s="894"/>
      <c r="M37" s="903"/>
      <c r="N37" s="895"/>
      <c r="O37" s="894"/>
      <c r="P37" s="903"/>
      <c r="Q37" s="903"/>
      <c r="R37" s="903"/>
      <c r="S37" s="903"/>
      <c r="T37" s="903"/>
      <c r="U37" s="903"/>
      <c r="V37" s="903"/>
      <c r="W37" s="903"/>
      <c r="X37" s="895"/>
      <c r="Y37" s="916">
        <f>COUNTIF(Y11:Y34,"〇")</f>
        <v>0</v>
      </c>
      <c r="Z37" s="916">
        <f>COUNTIF(Z11:Z34,"〇")</f>
        <v>0</v>
      </c>
      <c r="AA37" s="916">
        <f>COUNTIF(AA11:AA34,"〇")</f>
        <v>0</v>
      </c>
      <c r="AB37" s="916">
        <f>COUNTIF(AB11:AB34,"〇")</f>
        <v>0</v>
      </c>
      <c r="AC37" s="916">
        <f>COUNTA(AC11:AC34)</f>
        <v>0</v>
      </c>
      <c r="AD37" s="916">
        <f t="shared" ref="AD37:AI37" si="4">COUNTA(AD11:AD34)</f>
        <v>0</v>
      </c>
      <c r="AE37" s="916">
        <f t="shared" si="4"/>
        <v>0</v>
      </c>
      <c r="AF37" s="916">
        <f t="shared" si="4"/>
        <v>0</v>
      </c>
      <c r="AG37" s="916">
        <f t="shared" si="4"/>
        <v>0</v>
      </c>
      <c r="AH37" s="916">
        <f t="shared" si="4"/>
        <v>0</v>
      </c>
      <c r="AI37" s="916">
        <f t="shared" si="4"/>
        <v>0</v>
      </c>
      <c r="AJ37" s="916">
        <f>COUNTA(AJ11:AJ34)</f>
        <v>0</v>
      </c>
      <c r="AK37" s="898"/>
      <c r="AL37" s="898"/>
      <c r="AM37" s="915"/>
      <c r="AN37" s="915"/>
      <c r="AO37" s="915"/>
      <c r="AP37" s="2"/>
    </row>
    <row r="38" spans="2:86" ht="14.25" customHeight="1" x14ac:dyDescent="0.15">
      <c r="B38" s="872"/>
      <c r="C38" s="877"/>
      <c r="D38" s="875"/>
      <c r="E38" s="875"/>
      <c r="F38" s="875"/>
      <c r="G38" s="875"/>
      <c r="H38" s="875"/>
      <c r="I38" s="875"/>
      <c r="J38" s="876"/>
      <c r="K38" s="914"/>
      <c r="L38" s="896"/>
      <c r="M38" s="900"/>
      <c r="N38" s="897"/>
      <c r="O38" s="896"/>
      <c r="P38" s="900"/>
      <c r="Q38" s="900"/>
      <c r="R38" s="900"/>
      <c r="S38" s="900"/>
      <c r="T38" s="900"/>
      <c r="U38" s="900"/>
      <c r="V38" s="900"/>
      <c r="W38" s="900"/>
      <c r="X38" s="897"/>
      <c r="Y38" s="916"/>
      <c r="Z38" s="916"/>
      <c r="AA38" s="916"/>
      <c r="AB38" s="916"/>
      <c r="AC38" s="916"/>
      <c r="AD38" s="916"/>
      <c r="AE38" s="916"/>
      <c r="AF38" s="916"/>
      <c r="AG38" s="916"/>
      <c r="AH38" s="916"/>
      <c r="AI38" s="916"/>
      <c r="AJ38" s="916"/>
      <c r="AK38" s="898"/>
      <c r="AL38" s="898"/>
      <c r="AM38" s="915"/>
      <c r="AN38" s="915"/>
      <c r="AO38" s="915"/>
      <c r="AP38" s="2"/>
    </row>
    <row r="39" spans="2:86" ht="12" customHeight="1" x14ac:dyDescent="0.15">
      <c r="B39" s="872"/>
      <c r="C39" s="877"/>
      <c r="D39" s="875"/>
      <c r="E39" s="875"/>
      <c r="F39" s="875"/>
      <c r="G39" s="875"/>
      <c r="H39" s="875"/>
      <c r="I39" s="875"/>
      <c r="J39" s="875"/>
      <c r="K39" s="924" t="s">
        <v>952</v>
      </c>
      <c r="L39" s="926"/>
      <c r="M39" s="926"/>
      <c r="N39" s="926"/>
      <c r="O39" s="926"/>
      <c r="P39" s="926"/>
      <c r="Q39" s="926"/>
      <c r="R39" s="926"/>
      <c r="S39" s="926"/>
      <c r="T39" s="926"/>
      <c r="U39" s="926"/>
      <c r="V39" s="926"/>
      <c r="W39" s="926"/>
      <c r="X39" s="926"/>
      <c r="Y39" s="926"/>
      <c r="Z39" s="926"/>
      <c r="AA39" s="926"/>
      <c r="AB39" s="926"/>
      <c r="AC39" s="926"/>
      <c r="AD39" s="926"/>
      <c r="AE39" s="926"/>
      <c r="AF39" s="926"/>
      <c r="AG39" s="926"/>
      <c r="AH39" s="926"/>
      <c r="AI39" s="926"/>
      <c r="AJ39" s="926"/>
      <c r="AK39" s="927"/>
      <c r="AL39" s="927"/>
      <c r="AM39" s="927"/>
      <c r="AN39" s="927"/>
      <c r="AO39" s="928"/>
      <c r="AP39" s="2"/>
    </row>
    <row r="40" spans="2:86" ht="12" customHeight="1" x14ac:dyDescent="0.15">
      <c r="B40" s="872"/>
      <c r="C40" s="877"/>
      <c r="D40" s="875"/>
      <c r="E40" s="875"/>
      <c r="F40" s="875"/>
      <c r="G40" s="875"/>
      <c r="H40" s="875"/>
      <c r="I40" s="875"/>
      <c r="J40" s="875"/>
      <c r="K40" s="925"/>
      <c r="L40" s="927"/>
      <c r="M40" s="927"/>
      <c r="N40" s="927"/>
      <c r="O40" s="927"/>
      <c r="P40" s="927"/>
      <c r="Q40" s="927"/>
      <c r="R40" s="927"/>
      <c r="S40" s="927"/>
      <c r="T40" s="927"/>
      <c r="U40" s="927"/>
      <c r="V40" s="927"/>
      <c r="W40" s="927"/>
      <c r="X40" s="927"/>
      <c r="Y40" s="927"/>
      <c r="Z40" s="927"/>
      <c r="AA40" s="927"/>
      <c r="AB40" s="927"/>
      <c r="AC40" s="927"/>
      <c r="AD40" s="927"/>
      <c r="AE40" s="927"/>
      <c r="AF40" s="927"/>
      <c r="AG40" s="927"/>
      <c r="AH40" s="927"/>
      <c r="AI40" s="927"/>
      <c r="AJ40" s="927"/>
      <c r="AK40" s="927"/>
      <c r="AL40" s="927"/>
      <c r="AM40" s="927"/>
      <c r="AN40" s="927"/>
      <c r="AO40" s="928"/>
      <c r="AP40" s="2"/>
    </row>
    <row r="41" spans="2:86" ht="12" customHeight="1" x14ac:dyDescent="0.15">
      <c r="B41" s="872"/>
      <c r="C41" s="877"/>
      <c r="D41" s="875"/>
      <c r="E41" s="875"/>
      <c r="F41" s="875"/>
      <c r="G41" s="875"/>
      <c r="H41" s="875"/>
      <c r="I41" s="875"/>
      <c r="J41" s="875"/>
      <c r="K41" s="925"/>
      <c r="L41" s="927"/>
      <c r="M41" s="927"/>
      <c r="N41" s="927"/>
      <c r="O41" s="927"/>
      <c r="P41" s="927"/>
      <c r="Q41" s="927"/>
      <c r="R41" s="927"/>
      <c r="S41" s="927"/>
      <c r="T41" s="927"/>
      <c r="U41" s="927"/>
      <c r="V41" s="927"/>
      <c r="W41" s="927"/>
      <c r="X41" s="927"/>
      <c r="Y41" s="927"/>
      <c r="Z41" s="927"/>
      <c r="AA41" s="927"/>
      <c r="AB41" s="927"/>
      <c r="AC41" s="927"/>
      <c r="AD41" s="927"/>
      <c r="AE41" s="927"/>
      <c r="AF41" s="927"/>
      <c r="AG41" s="927"/>
      <c r="AH41" s="927"/>
      <c r="AI41" s="927"/>
      <c r="AJ41" s="927"/>
      <c r="AK41" s="927"/>
      <c r="AL41" s="927"/>
      <c r="AM41" s="927"/>
      <c r="AN41" s="927"/>
      <c r="AO41" s="928"/>
      <c r="AP41" s="2"/>
    </row>
    <row r="42" spans="2:86" ht="12" customHeight="1" x14ac:dyDescent="0.15">
      <c r="B42" s="872"/>
      <c r="C42" s="877"/>
      <c r="D42" s="875"/>
      <c r="E42" s="875"/>
      <c r="F42" s="875"/>
      <c r="G42" s="875"/>
      <c r="H42" s="875"/>
      <c r="I42" s="875"/>
      <c r="J42" s="875"/>
      <c r="K42" s="925"/>
      <c r="L42" s="929"/>
      <c r="M42" s="929"/>
      <c r="N42" s="929"/>
      <c r="O42" s="929"/>
      <c r="P42" s="929"/>
      <c r="Q42" s="929"/>
      <c r="R42" s="929"/>
      <c r="S42" s="929"/>
      <c r="T42" s="929"/>
      <c r="U42" s="929"/>
      <c r="V42" s="929"/>
      <c r="W42" s="929"/>
      <c r="X42" s="929"/>
      <c r="Y42" s="929"/>
      <c r="Z42" s="929"/>
      <c r="AA42" s="929"/>
      <c r="AB42" s="929"/>
      <c r="AC42" s="929"/>
      <c r="AD42" s="929"/>
      <c r="AE42" s="929"/>
      <c r="AF42" s="929"/>
      <c r="AG42" s="929"/>
      <c r="AH42" s="929"/>
      <c r="AI42" s="929"/>
      <c r="AJ42" s="929"/>
      <c r="AK42" s="929"/>
      <c r="AL42" s="929"/>
      <c r="AM42" s="929"/>
      <c r="AN42" s="929"/>
      <c r="AO42" s="930"/>
      <c r="AP42" s="172"/>
      <c r="CD42" s="2"/>
      <c r="CE42" s="2"/>
      <c r="CF42" s="2"/>
      <c r="CG42" s="2"/>
      <c r="CH42" s="2"/>
    </row>
    <row r="43" spans="2:86" ht="12" customHeight="1" x14ac:dyDescent="0.15">
      <c r="B43" s="872"/>
      <c r="C43" s="877"/>
      <c r="D43" s="875"/>
      <c r="E43" s="875"/>
      <c r="F43" s="875"/>
      <c r="G43" s="875"/>
      <c r="H43" s="875"/>
      <c r="I43" s="875"/>
      <c r="J43" s="876"/>
      <c r="K43" s="917" t="s">
        <v>953</v>
      </c>
      <c r="L43" s="917"/>
      <c r="M43" s="917"/>
      <c r="N43" s="917"/>
      <c r="O43" s="917"/>
      <c r="P43" s="917"/>
      <c r="Q43" s="917"/>
      <c r="R43" s="917"/>
      <c r="S43" s="917"/>
      <c r="T43" s="917"/>
      <c r="U43" s="917"/>
      <c r="V43" s="917"/>
      <c r="W43" s="917"/>
      <c r="X43" s="917"/>
      <c r="Y43" s="917"/>
      <c r="Z43" s="917"/>
      <c r="AA43" s="917"/>
      <c r="AB43" s="917"/>
      <c r="AC43" s="917"/>
      <c r="AD43" s="917"/>
      <c r="AE43" s="917"/>
      <c r="AF43" s="917"/>
      <c r="AG43" s="917"/>
      <c r="AH43" s="917"/>
      <c r="AI43" s="917"/>
      <c r="AJ43" s="917"/>
      <c r="AK43" s="917"/>
      <c r="AL43" s="917"/>
      <c r="AM43" s="917"/>
      <c r="AN43" s="917"/>
      <c r="AO43" s="917"/>
      <c r="AP43" s="172"/>
      <c r="CD43" s="2"/>
      <c r="CE43" s="2"/>
      <c r="CF43" s="2"/>
      <c r="CG43" s="2"/>
      <c r="CH43" s="2"/>
    </row>
    <row r="44" spans="2:86" ht="12" customHeight="1" x14ac:dyDescent="0.15">
      <c r="B44" s="872"/>
      <c r="C44" s="877"/>
      <c r="D44" s="875"/>
      <c r="E44" s="875"/>
      <c r="F44" s="875"/>
      <c r="G44" s="875"/>
      <c r="H44" s="875"/>
      <c r="I44" s="875"/>
      <c r="J44" s="876"/>
      <c r="K44" s="918" t="s">
        <v>954</v>
      </c>
      <c r="L44" s="919"/>
      <c r="M44" s="919"/>
      <c r="N44" s="919"/>
      <c r="O44" s="919"/>
      <c r="P44" s="919"/>
      <c r="Q44" s="919"/>
      <c r="R44" s="919"/>
      <c r="S44" s="919"/>
      <c r="T44" s="919"/>
      <c r="U44" s="919"/>
      <c r="V44" s="919"/>
      <c r="W44" s="919"/>
      <c r="X44" s="919"/>
      <c r="Y44" s="919"/>
      <c r="Z44" s="919"/>
      <c r="AA44" s="919"/>
      <c r="AB44" s="919"/>
      <c r="AC44" s="919"/>
      <c r="AD44" s="919"/>
      <c r="AE44" s="919"/>
      <c r="AF44" s="919"/>
      <c r="AG44" s="919"/>
      <c r="AH44" s="919"/>
      <c r="AI44" s="919"/>
      <c r="AJ44" s="919"/>
      <c r="AK44" s="919"/>
      <c r="AL44" s="919"/>
      <c r="AM44" s="919"/>
      <c r="AN44" s="919"/>
      <c r="AO44" s="920"/>
      <c r="AP44" s="172"/>
      <c r="CD44" s="2"/>
      <c r="CE44" s="2"/>
      <c r="CF44" s="2"/>
      <c r="CG44" s="2"/>
      <c r="CH44" s="2"/>
    </row>
    <row r="45" spans="2:86" ht="12" customHeight="1" x14ac:dyDescent="0.15">
      <c r="B45" s="480"/>
      <c r="C45" s="878"/>
      <c r="D45" s="879"/>
      <c r="E45" s="879"/>
      <c r="F45" s="879"/>
      <c r="G45" s="879"/>
      <c r="H45" s="879"/>
      <c r="I45" s="879"/>
      <c r="J45" s="880"/>
      <c r="K45" s="921" t="s">
        <v>955</v>
      </c>
      <c r="L45" s="922"/>
      <c r="M45" s="922"/>
      <c r="N45" s="922"/>
      <c r="O45" s="922"/>
      <c r="P45" s="922"/>
      <c r="Q45" s="922"/>
      <c r="R45" s="922"/>
      <c r="S45" s="922"/>
      <c r="T45" s="922"/>
      <c r="U45" s="922"/>
      <c r="V45" s="922"/>
      <c r="W45" s="922"/>
      <c r="X45" s="922"/>
      <c r="Y45" s="922"/>
      <c r="Z45" s="922"/>
      <c r="AA45" s="922"/>
      <c r="AB45" s="922"/>
      <c r="AC45" s="922"/>
      <c r="AD45" s="922"/>
      <c r="AE45" s="922"/>
      <c r="AF45" s="922"/>
      <c r="AG45" s="922"/>
      <c r="AH45" s="922"/>
      <c r="AI45" s="922"/>
      <c r="AJ45" s="922"/>
      <c r="AK45" s="922"/>
      <c r="AL45" s="922"/>
      <c r="AM45" s="922"/>
      <c r="AN45" s="922"/>
      <c r="AO45" s="923"/>
      <c r="AP45" s="172"/>
      <c r="CD45" s="2"/>
      <c r="CE45" s="2"/>
      <c r="CF45" s="2"/>
      <c r="CG45" s="2"/>
      <c r="CH45" s="2"/>
    </row>
    <row r="46" spans="2:86" ht="12" customHeight="1" x14ac:dyDescent="0.2">
      <c r="B46" s="159" t="s">
        <v>956</v>
      </c>
      <c r="C46" s="181"/>
      <c r="D46" s="181"/>
      <c r="E46" s="181"/>
      <c r="F46" s="181"/>
      <c r="G46" s="181"/>
      <c r="H46" s="181"/>
      <c r="I46" s="181"/>
      <c r="J46" s="181"/>
      <c r="K46" s="193"/>
      <c r="L46" s="193"/>
      <c r="M46" s="193"/>
      <c r="N46" s="193"/>
      <c r="O46" s="193"/>
      <c r="P46" s="193"/>
      <c r="Q46" s="193"/>
      <c r="R46" s="193"/>
      <c r="S46" s="193"/>
      <c r="T46" s="193"/>
      <c r="U46" s="193"/>
      <c r="V46" s="193"/>
      <c r="W46" s="193"/>
      <c r="X46" s="193"/>
      <c r="Y46" s="193"/>
      <c r="Z46" s="193"/>
      <c r="AA46" s="193"/>
      <c r="AB46" s="193"/>
      <c r="AC46" s="193"/>
      <c r="AD46" s="193"/>
      <c r="AE46" s="193"/>
      <c r="AF46" s="193"/>
      <c r="AG46" s="193"/>
      <c r="AH46" s="193"/>
      <c r="AI46" s="193"/>
      <c r="AJ46" s="193"/>
      <c r="AK46" s="193"/>
      <c r="AL46" s="193"/>
      <c r="AM46" s="193"/>
      <c r="AN46" s="193"/>
      <c r="AO46" s="193"/>
      <c r="AP46" s="172"/>
      <c r="CD46" s="2"/>
      <c r="CE46" s="2"/>
      <c r="CF46" s="2"/>
      <c r="CG46" s="2"/>
      <c r="CH46" s="2"/>
    </row>
    <row r="47" spans="2:86" s="159" customFormat="1" ht="12" customHeight="1" x14ac:dyDescent="0.15">
      <c r="B47" s="2" t="s">
        <v>957</v>
      </c>
      <c r="AP47" s="172"/>
      <c r="AQ47" s="172"/>
      <c r="AR47" s="172"/>
      <c r="AS47" s="172"/>
      <c r="AT47" s="172"/>
      <c r="AU47" s="172"/>
      <c r="AV47" s="172"/>
      <c r="AW47" s="172"/>
      <c r="AX47" s="172"/>
      <c r="AY47" s="172"/>
      <c r="AZ47" s="172"/>
      <c r="BA47" s="172"/>
      <c r="BB47" s="172"/>
      <c r="BC47" s="172"/>
      <c r="BD47" s="172"/>
      <c r="BE47" s="172"/>
      <c r="BF47" s="172"/>
      <c r="BG47" s="172"/>
      <c r="BH47" s="172"/>
      <c r="BI47" s="172"/>
      <c r="BJ47" s="172"/>
      <c r="BK47" s="172"/>
      <c r="BL47" s="172"/>
      <c r="BM47" s="172"/>
      <c r="BN47" s="172"/>
      <c r="BO47" s="172"/>
      <c r="BP47" s="172"/>
      <c r="BQ47" s="172"/>
      <c r="BR47" s="172"/>
      <c r="BS47" s="172"/>
      <c r="BT47" s="172"/>
      <c r="BU47" s="172"/>
      <c r="BV47" s="172"/>
      <c r="BW47" s="172"/>
      <c r="BX47" s="172"/>
      <c r="BY47" s="172"/>
      <c r="BZ47" s="172"/>
      <c r="CA47" s="172"/>
      <c r="CB47" s="172"/>
      <c r="CC47" s="172"/>
    </row>
    <row r="48" spans="2:86" ht="12" customHeight="1" x14ac:dyDescent="0.15">
      <c r="B48" s="2" t="s">
        <v>958</v>
      </c>
      <c r="AP48" s="172"/>
      <c r="CD48" s="2"/>
      <c r="CE48" s="2"/>
      <c r="CF48" s="2"/>
      <c r="CG48" s="2"/>
      <c r="CH48" s="2"/>
    </row>
    <row r="49" spans="2:86" ht="12" customHeight="1" x14ac:dyDescent="0.15">
      <c r="B49" s="2" t="s">
        <v>959</v>
      </c>
      <c r="AP49" s="172"/>
      <c r="CD49" s="2"/>
      <c r="CE49" s="2"/>
      <c r="CF49" s="2"/>
      <c r="CG49" s="2"/>
      <c r="CH49" s="2"/>
    </row>
    <row r="50" spans="2:86" ht="12" customHeight="1" x14ac:dyDescent="0.15">
      <c r="B50" s="2" t="s">
        <v>960</v>
      </c>
    </row>
    <row r="51" spans="2:86" ht="12" customHeight="1" x14ac:dyDescent="0.15">
      <c r="B51" s="2" t="s">
        <v>961</v>
      </c>
    </row>
    <row r="52" spans="2:86" ht="12" customHeight="1" x14ac:dyDescent="0.15">
      <c r="B52" s="2" t="s">
        <v>962</v>
      </c>
    </row>
    <row r="53" spans="2:86" x14ac:dyDescent="0.15">
      <c r="B53" s="2" t="s">
        <v>963</v>
      </c>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9"/>
  <conditionalFormatting sqref="Y11:AB34 AG11:AJ34">
    <cfRule type="expression" dxfId="119" priority="3">
      <formula>$AQ11=2</formula>
    </cfRule>
  </conditionalFormatting>
  <conditionalFormatting sqref="Y11:AF34">
    <cfRule type="expression" dxfId="118" priority="2">
      <formula>$AQ11=3</formula>
    </cfRule>
  </conditionalFormatting>
  <conditionalFormatting sqref="AC11:AJ34">
    <cfRule type="expression" dxfId="117" priority="1">
      <formula>$AQ11=1</formula>
    </cfRule>
  </conditionalFormatting>
  <dataValidations count="2">
    <dataValidation type="list" allowBlank="1" showInputMessage="1" showErrorMessage="1" sqref="N11:O34" xr:uid="{6EB1C20A-48FA-4E4F-86DB-5B73B8A91654}">
      <formula1>INDIRECT(L11)</formula1>
    </dataValidation>
    <dataValidation type="list" allowBlank="1" showInputMessage="1" showErrorMessage="1" sqref="Y11:AB34" xr:uid="{E31A0DE3-7B0C-4A15-874A-7C69FB6A2D2E}">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1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351A0D-F574-4AC5-9FDA-622EF2C6EAF7}">
  <sheetPr codeName="Sheet189"/>
  <dimension ref="B1:CH53"/>
  <sheetViews>
    <sheetView showGridLines="0" showZeros="0" view="pageBreakPreview" zoomScale="85" zoomScaleNormal="85" zoomScaleSheetLayoutView="85"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1" customWidth="1"/>
    <col min="43" max="86" width="4.125" style="172" customWidth="1"/>
    <col min="87" max="99" width="8" style="2" customWidth="1"/>
    <col min="100" max="110" width="9" style="2"/>
    <col min="111" max="111" width="14" style="2" bestFit="1" customWidth="1"/>
    <col min="112" max="16384" width="9" style="2"/>
  </cols>
  <sheetData>
    <row r="1" spans="2:86" ht="12" customHeight="1" x14ac:dyDescent="0.15">
      <c r="AU1" s="860" t="s">
        <v>909</v>
      </c>
      <c r="AV1" s="861" t="s">
        <v>910</v>
      </c>
      <c r="AW1" s="861"/>
      <c r="AX1" s="861"/>
      <c r="AY1" s="855" t="s">
        <v>911</v>
      </c>
      <c r="AZ1" s="855"/>
      <c r="BA1" s="855"/>
      <c r="BB1" s="855"/>
      <c r="BC1" s="855"/>
      <c r="BD1" s="855"/>
      <c r="BE1" s="855"/>
      <c r="BF1" s="855"/>
      <c r="BG1" s="855"/>
      <c r="BH1" s="855"/>
      <c r="BI1" s="855"/>
      <c r="BJ1" s="855"/>
      <c r="BK1" s="855" t="s">
        <v>912</v>
      </c>
      <c r="BL1" s="855"/>
      <c r="BM1" s="855"/>
      <c r="BN1" s="855"/>
      <c r="BO1" s="855"/>
      <c r="BP1" s="855"/>
      <c r="BQ1" s="855"/>
      <c r="BR1" s="855"/>
      <c r="BS1" s="855"/>
      <c r="BT1" s="855"/>
      <c r="BU1" s="855"/>
      <c r="BV1" s="855"/>
      <c r="BW1" s="857"/>
      <c r="BX1" s="857"/>
      <c r="BY1" s="857"/>
      <c r="BZ1" s="857"/>
      <c r="CA1" s="857"/>
      <c r="CB1" s="857"/>
      <c r="CC1" s="857"/>
      <c r="CD1" s="857"/>
      <c r="CE1" s="857"/>
      <c r="CF1" s="857"/>
      <c r="CG1" s="857"/>
      <c r="CH1" s="857"/>
    </row>
    <row r="2" spans="2:86" ht="8.25" customHeight="1" x14ac:dyDescent="0.15">
      <c r="AU2" s="860"/>
      <c r="AV2" s="861" t="s">
        <v>913</v>
      </c>
      <c r="AW2" s="862" t="s">
        <v>914</v>
      </c>
      <c r="AX2" s="862" t="s">
        <v>915</v>
      </c>
      <c r="AY2" s="855" t="s">
        <v>916</v>
      </c>
      <c r="AZ2" s="855"/>
      <c r="BA2" s="855"/>
      <c r="BB2" s="855"/>
      <c r="BC2" s="855"/>
      <c r="BD2" s="855"/>
      <c r="BE2" s="855"/>
      <c r="BF2" s="855"/>
      <c r="BG2" s="855"/>
      <c r="BH2" s="855"/>
      <c r="BI2" s="855"/>
      <c r="BJ2" s="855"/>
      <c r="BK2" s="855" t="s">
        <v>917</v>
      </c>
      <c r="BL2" s="855"/>
      <c r="BM2" s="855"/>
      <c r="BN2" s="855"/>
      <c r="BO2" s="855" t="s">
        <v>918</v>
      </c>
      <c r="BP2" s="855"/>
      <c r="BQ2" s="855"/>
      <c r="BR2" s="855"/>
      <c r="BS2" s="855"/>
      <c r="BT2" s="855"/>
      <c r="BU2" s="855"/>
      <c r="BV2" s="855"/>
      <c r="BW2" s="856"/>
      <c r="BX2" s="856"/>
      <c r="BY2" s="856"/>
      <c r="BZ2" s="856"/>
      <c r="CA2" s="857"/>
      <c r="CB2" s="857"/>
      <c r="CC2" s="857"/>
      <c r="CD2" s="857"/>
      <c r="CE2" s="857"/>
      <c r="CF2" s="857"/>
      <c r="CG2" s="857"/>
      <c r="CH2" s="857"/>
    </row>
    <row r="3" spans="2:86" ht="24.95" customHeight="1" x14ac:dyDescent="0.15">
      <c r="B3" s="568" t="s">
        <v>919</v>
      </c>
      <c r="C3" s="858"/>
      <c r="D3" s="858"/>
      <c r="E3" s="859"/>
      <c r="F3" s="859"/>
      <c r="G3" s="859"/>
      <c r="H3" s="859"/>
      <c r="I3" s="859"/>
      <c r="J3" s="859"/>
      <c r="K3" s="858"/>
      <c r="L3" s="858"/>
      <c r="M3" s="858"/>
      <c r="N3" s="858"/>
      <c r="O3" s="858"/>
      <c r="P3" s="858"/>
      <c r="Q3" s="858"/>
      <c r="R3" s="858"/>
      <c r="S3" s="858"/>
      <c r="T3" s="858"/>
      <c r="U3" s="858"/>
      <c r="V3" s="858"/>
      <c r="W3" s="858"/>
      <c r="X3" s="858"/>
      <c r="Y3" s="858"/>
      <c r="Z3" s="858"/>
      <c r="AA3" s="858"/>
      <c r="AB3" s="858"/>
      <c r="AC3" s="858"/>
      <c r="AD3" s="858"/>
      <c r="AE3" s="858"/>
      <c r="AF3" s="858"/>
      <c r="AG3" s="858"/>
      <c r="AH3" s="858"/>
      <c r="AI3" s="858"/>
      <c r="AJ3" s="858"/>
      <c r="AK3" s="858"/>
      <c r="AL3" s="858"/>
      <c r="AM3" s="858"/>
      <c r="AN3" s="858"/>
      <c r="AO3" s="858"/>
      <c r="AU3" s="860"/>
      <c r="AV3" s="861"/>
      <c r="AW3" s="862"/>
      <c r="AX3" s="862"/>
      <c r="AY3" s="855" t="s">
        <v>920</v>
      </c>
      <c r="AZ3" s="855"/>
      <c r="BA3" s="855"/>
      <c r="BB3" s="855"/>
      <c r="BC3" s="855" t="s">
        <v>921</v>
      </c>
      <c r="BD3" s="855"/>
      <c r="BE3" s="855"/>
      <c r="BF3" s="855"/>
      <c r="BG3" s="855" t="s">
        <v>922</v>
      </c>
      <c r="BH3" s="855"/>
      <c r="BI3" s="855"/>
      <c r="BJ3" s="855"/>
      <c r="BK3" s="855" t="s">
        <v>923</v>
      </c>
      <c r="BL3" s="855"/>
      <c r="BM3" s="855"/>
      <c r="BN3" s="855"/>
      <c r="BO3" s="855" t="s">
        <v>921</v>
      </c>
      <c r="BP3" s="855"/>
      <c r="BQ3" s="855"/>
      <c r="BR3" s="855"/>
      <c r="BS3" s="855" t="s">
        <v>922</v>
      </c>
      <c r="BT3" s="855"/>
      <c r="BU3" s="855"/>
      <c r="BV3" s="855"/>
      <c r="BW3" s="857"/>
      <c r="BX3" s="857"/>
      <c r="BY3" s="857"/>
      <c r="BZ3" s="857"/>
      <c r="CA3" s="857"/>
      <c r="CB3" s="857"/>
      <c r="CC3" s="857"/>
      <c r="CD3" s="857"/>
      <c r="CE3" s="857"/>
      <c r="CF3" s="857"/>
      <c r="CG3" s="857"/>
      <c r="CH3" s="857"/>
    </row>
    <row r="4" spans="2:86" ht="18" customHeight="1" x14ac:dyDescent="0.15">
      <c r="B4" s="401" t="s">
        <v>8</v>
      </c>
      <c r="C4" s="401"/>
      <c r="D4" s="401"/>
      <c r="E4" s="624" t="s">
        <v>542</v>
      </c>
      <c r="F4" s="625"/>
      <c r="G4" s="625"/>
      <c r="H4" s="625"/>
      <c r="I4" s="625"/>
      <c r="J4" s="626"/>
      <c r="K4" s="496" t="s">
        <v>9</v>
      </c>
      <c r="L4" s="496"/>
      <c r="M4" s="496"/>
      <c r="N4" s="648" t="s">
        <v>543</v>
      </c>
      <c r="O4" s="648"/>
      <c r="P4" s="648"/>
      <c r="Q4" s="648"/>
      <c r="R4" s="648"/>
      <c r="S4" s="648"/>
      <c r="T4" s="498" t="s">
        <v>924</v>
      </c>
      <c r="U4" s="499"/>
      <c r="V4" s="499"/>
      <c r="W4" s="499"/>
      <c r="X4" s="500"/>
      <c r="Y4" s="870" t="s">
        <v>545</v>
      </c>
      <c r="Z4" s="870"/>
      <c r="AA4" s="870"/>
      <c r="AB4" s="870"/>
      <c r="AC4" s="870"/>
      <c r="AD4" s="870"/>
      <c r="AE4" s="870"/>
      <c r="AF4" s="870"/>
      <c r="AG4" s="498" t="s">
        <v>546</v>
      </c>
      <c r="AH4" s="499"/>
      <c r="AI4" s="499"/>
      <c r="AJ4" s="500"/>
      <c r="AK4" s="863">
        <v>45621</v>
      </c>
      <c r="AL4" s="864"/>
      <c r="AM4" s="864"/>
      <c r="AN4" s="864"/>
      <c r="AO4" s="865"/>
      <c r="AU4" s="860"/>
      <c r="AV4" s="861"/>
      <c r="AW4" s="862"/>
      <c r="AX4" s="862"/>
      <c r="AY4" s="173" t="s">
        <v>925</v>
      </c>
      <c r="AZ4" s="173" t="s">
        <v>926</v>
      </c>
      <c r="BA4" s="173" t="s">
        <v>927</v>
      </c>
      <c r="BB4" s="173" t="s">
        <v>928</v>
      </c>
      <c r="BC4" s="173" t="s">
        <v>925</v>
      </c>
      <c r="BD4" s="173" t="s">
        <v>926</v>
      </c>
      <c r="BE4" s="173" t="s">
        <v>927</v>
      </c>
      <c r="BF4" s="173" t="s">
        <v>928</v>
      </c>
      <c r="BG4" s="173" t="s">
        <v>925</v>
      </c>
      <c r="BH4" s="173" t="s">
        <v>926</v>
      </c>
      <c r="BI4" s="173" t="s">
        <v>927</v>
      </c>
      <c r="BJ4" s="173" t="s">
        <v>928</v>
      </c>
      <c r="BK4" s="173" t="s">
        <v>925</v>
      </c>
      <c r="BL4" s="173" t="s">
        <v>926</v>
      </c>
      <c r="BM4" s="173" t="s">
        <v>927</v>
      </c>
      <c r="BN4" s="173" t="s">
        <v>928</v>
      </c>
      <c r="BO4" s="173" t="s">
        <v>925</v>
      </c>
      <c r="BP4" s="173" t="s">
        <v>926</v>
      </c>
      <c r="BQ4" s="173" t="s">
        <v>927</v>
      </c>
      <c r="BR4" s="173" t="s">
        <v>928</v>
      </c>
      <c r="BS4" s="173" t="s">
        <v>925</v>
      </c>
      <c r="BT4" s="173" t="s">
        <v>926</v>
      </c>
      <c r="BU4" s="173" t="s">
        <v>927</v>
      </c>
      <c r="BV4" s="173" t="s">
        <v>928</v>
      </c>
      <c r="BW4" s="5"/>
      <c r="BX4" s="5"/>
      <c r="BY4" s="5"/>
      <c r="BZ4" s="5"/>
      <c r="CA4" s="5"/>
      <c r="CB4" s="5"/>
      <c r="CC4" s="5"/>
      <c r="CD4" s="5"/>
      <c r="CE4" s="5"/>
      <c r="CF4" s="5"/>
      <c r="CG4" s="5"/>
      <c r="CH4" s="5"/>
    </row>
    <row r="5" spans="2:86" ht="18" customHeight="1" x14ac:dyDescent="0.15">
      <c r="B5" s="409" t="s">
        <v>0</v>
      </c>
      <c r="C5" s="409"/>
      <c r="D5" s="409"/>
      <c r="E5" s="634" t="s">
        <v>547</v>
      </c>
      <c r="F5" s="635"/>
      <c r="G5" s="635"/>
      <c r="H5" s="635"/>
      <c r="I5" s="635"/>
      <c r="J5" s="636"/>
      <c r="K5" s="528" t="s">
        <v>1</v>
      </c>
      <c r="L5" s="528"/>
      <c r="M5" s="528"/>
      <c r="N5" s="648" t="s">
        <v>548</v>
      </c>
      <c r="O5" s="648"/>
      <c r="P5" s="648"/>
      <c r="Q5" s="648"/>
      <c r="R5" s="648"/>
      <c r="S5" s="648"/>
      <c r="T5" s="501"/>
      <c r="U5" s="502"/>
      <c r="V5" s="502"/>
      <c r="W5" s="502"/>
      <c r="X5" s="503"/>
      <c r="Y5" s="869" t="s">
        <v>549</v>
      </c>
      <c r="Z5" s="869"/>
      <c r="AA5" s="869"/>
      <c r="AB5" s="869"/>
      <c r="AC5" s="869"/>
      <c r="AD5" s="869"/>
      <c r="AE5" s="869"/>
      <c r="AF5" s="869"/>
      <c r="AG5" s="632"/>
      <c r="AH5" s="650"/>
      <c r="AI5" s="650"/>
      <c r="AJ5" s="633"/>
      <c r="AK5" s="866"/>
      <c r="AL5" s="867"/>
      <c r="AM5" s="867"/>
      <c r="AN5" s="867"/>
      <c r="AO5" s="868"/>
      <c r="AU5" s="860"/>
      <c r="AV5" s="174" t="str">
        <f>N7</f>
        <v>S090</v>
      </c>
      <c r="AW5" s="175">
        <f>R7</f>
        <v>10.5</v>
      </c>
      <c r="AX5" s="176" t="str">
        <f>AM35</f>
        <v>Ⅱ</v>
      </c>
      <c r="AY5" s="176">
        <f>Y37</f>
        <v>0</v>
      </c>
      <c r="AZ5" s="176">
        <f t="shared" ref="AZ5:BJ5" si="0">Z37</f>
        <v>0</v>
      </c>
      <c r="BA5" s="176">
        <f t="shared" si="0"/>
        <v>0</v>
      </c>
      <c r="BB5" s="176">
        <f>AB37</f>
        <v>0</v>
      </c>
      <c r="BC5" s="176">
        <f t="shared" si="0"/>
        <v>0</v>
      </c>
      <c r="BD5" s="176">
        <f>AD37</f>
        <v>0</v>
      </c>
      <c r="BE5" s="176">
        <f>AE37</f>
        <v>0</v>
      </c>
      <c r="BF5" s="176">
        <f t="shared" si="0"/>
        <v>2</v>
      </c>
      <c r="BG5" s="176">
        <f t="shared" si="0"/>
        <v>0</v>
      </c>
      <c r="BH5" s="176">
        <f t="shared" si="0"/>
        <v>0</v>
      </c>
      <c r="BI5" s="176">
        <f>AI37</f>
        <v>0</v>
      </c>
      <c r="BJ5" s="176">
        <f t="shared" si="0"/>
        <v>0</v>
      </c>
      <c r="BK5" s="176" t="str">
        <f>IF(Y37&gt;0,R7,"")</f>
        <v/>
      </c>
      <c r="BL5" s="177" t="str">
        <f>IF(Y37&gt;0,"",IF(Z37&gt;0,R7,""))</f>
        <v/>
      </c>
      <c r="BM5" s="177" t="str">
        <f>IF(Y37+Z37&gt;0,"",IF(AA37&gt;0,R7,""))</f>
        <v/>
      </c>
      <c r="BN5" s="177" t="str">
        <f>IF(Y37+Z37+AA37&gt;0,"",IF(AB37&gt;0,R7,""))</f>
        <v/>
      </c>
      <c r="BO5" s="176">
        <f>AC35</f>
        <v>0</v>
      </c>
      <c r="BP5" s="176">
        <f t="shared" ref="BP5:BQ5" si="1">AD35</f>
        <v>0</v>
      </c>
      <c r="BQ5" s="176">
        <f t="shared" si="1"/>
        <v>0</v>
      </c>
      <c r="BR5" s="176">
        <f>AF35</f>
        <v>5.0000000000000001E-3</v>
      </c>
      <c r="BS5" s="176">
        <f>AG35</f>
        <v>0</v>
      </c>
      <c r="BT5" s="176">
        <f>AH35</f>
        <v>0</v>
      </c>
      <c r="BU5" s="176">
        <f>AI35</f>
        <v>0</v>
      </c>
      <c r="BV5" s="176">
        <f>AJ35</f>
        <v>0</v>
      </c>
      <c r="BW5" s="178"/>
      <c r="BX5" s="179"/>
      <c r="BY5" s="179"/>
      <c r="BZ5" s="179"/>
      <c r="CA5" s="180"/>
      <c r="CB5" s="180"/>
      <c r="CC5" s="180"/>
      <c r="CD5" s="180"/>
      <c r="CE5" s="180"/>
      <c r="CF5" s="180"/>
      <c r="CG5" s="180"/>
      <c r="CH5" s="180"/>
    </row>
    <row r="6" spans="2:86" ht="12" customHeight="1" x14ac:dyDescent="0.15">
      <c r="B6" s="871" t="s">
        <v>929</v>
      </c>
      <c r="C6" s="873"/>
      <c r="D6" s="874"/>
      <c r="E6" s="875"/>
      <c r="F6" s="875"/>
      <c r="G6" s="875"/>
      <c r="H6" s="875"/>
      <c r="I6" s="875"/>
      <c r="J6" s="876"/>
      <c r="K6" s="881" t="s">
        <v>930</v>
      </c>
      <c r="L6" s="882"/>
      <c r="M6" s="882"/>
      <c r="N6" s="882"/>
      <c r="O6" s="882"/>
      <c r="P6" s="882"/>
      <c r="Q6" s="882"/>
      <c r="R6" s="882"/>
      <c r="S6" s="882"/>
      <c r="T6" s="882"/>
      <c r="U6" s="882"/>
      <c r="V6" s="882"/>
      <c r="W6" s="882"/>
      <c r="X6" s="882"/>
      <c r="Y6" s="882"/>
      <c r="Z6" s="882"/>
      <c r="AA6" s="882"/>
      <c r="AB6" s="882"/>
      <c r="AC6" s="882"/>
      <c r="AD6" s="882"/>
      <c r="AE6" s="882"/>
      <c r="AF6" s="882"/>
      <c r="AG6" s="882"/>
      <c r="AH6" s="882"/>
      <c r="AI6" s="882"/>
      <c r="AJ6" s="882"/>
      <c r="AK6" s="882"/>
      <c r="AL6" s="882"/>
      <c r="AM6" s="882"/>
      <c r="AN6" s="882"/>
      <c r="AO6" s="883"/>
      <c r="AP6" s="2"/>
    </row>
    <row r="7" spans="2:86" ht="12" customHeight="1" x14ac:dyDescent="0.15">
      <c r="B7" s="872"/>
      <c r="C7" s="877"/>
      <c r="D7" s="875"/>
      <c r="E7" s="875"/>
      <c r="F7" s="875"/>
      <c r="G7" s="875"/>
      <c r="H7" s="875"/>
      <c r="I7" s="875"/>
      <c r="J7" s="876"/>
      <c r="K7" s="884" t="s">
        <v>931</v>
      </c>
      <c r="L7" s="885"/>
      <c r="M7" s="886"/>
      <c r="N7" s="887" t="s">
        <v>658</v>
      </c>
      <c r="O7" s="888"/>
      <c r="P7" s="884" t="s">
        <v>932</v>
      </c>
      <c r="Q7" s="886"/>
      <c r="R7" s="889">
        <v>10.5</v>
      </c>
      <c r="S7" s="890"/>
      <c r="T7" s="891"/>
      <c r="U7" s="892" t="s">
        <v>933</v>
      </c>
      <c r="V7" s="893"/>
      <c r="W7" s="892" t="s">
        <v>934</v>
      </c>
      <c r="X7" s="893"/>
      <c r="Y7" s="886" t="s">
        <v>935</v>
      </c>
      <c r="Z7" s="898"/>
      <c r="AA7" s="898"/>
      <c r="AB7" s="898"/>
      <c r="AC7" s="892" t="s">
        <v>936</v>
      </c>
      <c r="AD7" s="899"/>
      <c r="AE7" s="899"/>
      <c r="AF7" s="899"/>
      <c r="AG7" s="899"/>
      <c r="AH7" s="899"/>
      <c r="AI7" s="899"/>
      <c r="AJ7" s="893"/>
      <c r="AK7" s="892" t="s">
        <v>937</v>
      </c>
      <c r="AL7" s="899"/>
      <c r="AM7" s="899"/>
      <c r="AN7" s="901"/>
      <c r="AO7" s="902"/>
      <c r="AP7" s="2"/>
      <c r="AW7" s="182"/>
    </row>
    <row r="8" spans="2:86" ht="12" customHeight="1" x14ac:dyDescent="0.15">
      <c r="B8" s="872"/>
      <c r="C8" s="877"/>
      <c r="D8" s="875"/>
      <c r="E8" s="875"/>
      <c r="F8" s="875"/>
      <c r="G8" s="875"/>
      <c r="H8" s="875"/>
      <c r="I8" s="875"/>
      <c r="J8" s="876"/>
      <c r="K8" s="898" t="s">
        <v>731</v>
      </c>
      <c r="L8" s="898" t="s">
        <v>560</v>
      </c>
      <c r="M8" s="898"/>
      <c r="N8" s="898" t="s">
        <v>561</v>
      </c>
      <c r="O8" s="898"/>
      <c r="P8" s="898" t="s">
        <v>938</v>
      </c>
      <c r="Q8" s="898"/>
      <c r="R8" s="898" t="s">
        <v>939</v>
      </c>
      <c r="S8" s="898"/>
      <c r="T8" s="898"/>
      <c r="U8" s="894"/>
      <c r="V8" s="895"/>
      <c r="W8" s="894"/>
      <c r="X8" s="895"/>
      <c r="Y8" s="886"/>
      <c r="Z8" s="898"/>
      <c r="AA8" s="898"/>
      <c r="AB8" s="898"/>
      <c r="AC8" s="896"/>
      <c r="AD8" s="900"/>
      <c r="AE8" s="900"/>
      <c r="AF8" s="900"/>
      <c r="AG8" s="900"/>
      <c r="AH8" s="900"/>
      <c r="AI8" s="900"/>
      <c r="AJ8" s="897"/>
      <c r="AK8" s="894"/>
      <c r="AL8" s="903"/>
      <c r="AM8" s="903"/>
      <c r="AN8" s="904"/>
      <c r="AO8" s="905"/>
      <c r="AP8" s="2"/>
    </row>
    <row r="9" spans="2:86" ht="12" customHeight="1" x14ac:dyDescent="0.15">
      <c r="B9" s="872"/>
      <c r="C9" s="877"/>
      <c r="D9" s="875"/>
      <c r="E9" s="875"/>
      <c r="F9" s="875"/>
      <c r="G9" s="875"/>
      <c r="H9" s="875"/>
      <c r="I9" s="875"/>
      <c r="J9" s="876"/>
      <c r="K9" s="898"/>
      <c r="L9" s="898"/>
      <c r="M9" s="898"/>
      <c r="N9" s="898"/>
      <c r="O9" s="898"/>
      <c r="P9" s="898"/>
      <c r="Q9" s="898"/>
      <c r="R9" s="898"/>
      <c r="S9" s="898"/>
      <c r="T9" s="898"/>
      <c r="U9" s="894"/>
      <c r="V9" s="895"/>
      <c r="W9" s="894"/>
      <c r="X9" s="895"/>
      <c r="Y9" s="886" t="s">
        <v>940</v>
      </c>
      <c r="Z9" s="898"/>
      <c r="AA9" s="898"/>
      <c r="AB9" s="898"/>
      <c r="AC9" s="898" t="s">
        <v>941</v>
      </c>
      <c r="AD9" s="898"/>
      <c r="AE9" s="898"/>
      <c r="AF9" s="898"/>
      <c r="AG9" s="898" t="s">
        <v>942</v>
      </c>
      <c r="AH9" s="898"/>
      <c r="AI9" s="898"/>
      <c r="AJ9" s="898"/>
      <c r="AK9" s="894"/>
      <c r="AL9" s="903"/>
      <c r="AM9" s="903"/>
      <c r="AN9" s="904"/>
      <c r="AO9" s="905"/>
      <c r="AP9" s="2"/>
    </row>
    <row r="10" spans="2:86" ht="12" customHeight="1" x14ac:dyDescent="0.15">
      <c r="B10" s="872"/>
      <c r="C10" s="877"/>
      <c r="D10" s="875"/>
      <c r="E10" s="875"/>
      <c r="F10" s="875"/>
      <c r="G10" s="875"/>
      <c r="H10" s="875"/>
      <c r="I10" s="875"/>
      <c r="J10" s="876"/>
      <c r="K10" s="898"/>
      <c r="L10" s="898"/>
      <c r="M10" s="898"/>
      <c r="N10" s="898"/>
      <c r="O10" s="898"/>
      <c r="P10" s="898"/>
      <c r="Q10" s="898"/>
      <c r="R10" s="898"/>
      <c r="S10" s="898"/>
      <c r="T10" s="898"/>
      <c r="U10" s="896"/>
      <c r="V10" s="897"/>
      <c r="W10" s="896"/>
      <c r="X10" s="897"/>
      <c r="Y10" s="183" t="s">
        <v>527</v>
      </c>
      <c r="Z10" s="184" t="s">
        <v>526</v>
      </c>
      <c r="AA10" s="184" t="s">
        <v>943</v>
      </c>
      <c r="AB10" s="184" t="s">
        <v>944</v>
      </c>
      <c r="AC10" s="184" t="s">
        <v>527</v>
      </c>
      <c r="AD10" s="184" t="s">
        <v>526</v>
      </c>
      <c r="AE10" s="184" t="s">
        <v>943</v>
      </c>
      <c r="AF10" s="184" t="s">
        <v>944</v>
      </c>
      <c r="AG10" s="184" t="s">
        <v>527</v>
      </c>
      <c r="AH10" s="184" t="s">
        <v>526</v>
      </c>
      <c r="AI10" s="184" t="s">
        <v>943</v>
      </c>
      <c r="AJ10" s="184" t="s">
        <v>944</v>
      </c>
      <c r="AK10" s="896"/>
      <c r="AL10" s="900"/>
      <c r="AM10" s="900"/>
      <c r="AN10" s="906"/>
      <c r="AO10" s="907"/>
      <c r="AP10" s="2"/>
    </row>
    <row r="11" spans="2:86" ht="12" customHeight="1" x14ac:dyDescent="0.15">
      <c r="B11" s="872"/>
      <c r="C11" s="877"/>
      <c r="D11" s="875"/>
      <c r="E11" s="875"/>
      <c r="F11" s="875"/>
      <c r="G11" s="875"/>
      <c r="H11" s="875"/>
      <c r="I11" s="875"/>
      <c r="J11" s="876"/>
      <c r="K11" s="185">
        <v>1</v>
      </c>
      <c r="L11" s="908" t="s">
        <v>574</v>
      </c>
      <c r="M11" s="910"/>
      <c r="N11" s="908" t="s">
        <v>601</v>
      </c>
      <c r="O11" s="910"/>
      <c r="P11" s="908" t="s">
        <v>576</v>
      </c>
      <c r="Q11" s="910"/>
      <c r="R11" s="606" t="s">
        <v>270</v>
      </c>
      <c r="S11" s="606"/>
      <c r="T11" s="606"/>
      <c r="U11" s="908" t="s">
        <v>582</v>
      </c>
      <c r="V11" s="910"/>
      <c r="W11" s="908"/>
      <c r="X11" s="910"/>
      <c r="Y11" s="186"/>
      <c r="Z11" s="187"/>
      <c r="AA11" s="187"/>
      <c r="AB11" s="187"/>
      <c r="AC11" s="188"/>
      <c r="AD11" s="188"/>
      <c r="AE11" s="188"/>
      <c r="AF11" s="188">
        <v>2.5000000000000001E-3</v>
      </c>
      <c r="AG11" s="188"/>
      <c r="AH11" s="188"/>
      <c r="AI11" s="188"/>
      <c r="AJ11" s="188"/>
      <c r="AK11" s="908"/>
      <c r="AL11" s="909"/>
      <c r="AM11" s="909"/>
      <c r="AN11" s="909"/>
      <c r="AO11" s="910"/>
      <c r="AP11" s="2"/>
      <c r="AQ11" s="189">
        <f>IF(P11="材質劣化",2,IF(P11="漏水",3,1))</f>
        <v>2</v>
      </c>
    </row>
    <row r="12" spans="2:86" ht="12" customHeight="1" x14ac:dyDescent="0.15">
      <c r="B12" s="872"/>
      <c r="C12" s="877"/>
      <c r="D12" s="875"/>
      <c r="E12" s="875"/>
      <c r="F12" s="875"/>
      <c r="G12" s="875"/>
      <c r="H12" s="875"/>
      <c r="I12" s="875"/>
      <c r="J12" s="876"/>
      <c r="K12" s="185">
        <v>2</v>
      </c>
      <c r="L12" s="908" t="s">
        <v>574</v>
      </c>
      <c r="M12" s="910"/>
      <c r="N12" s="908" t="s">
        <v>585</v>
      </c>
      <c r="O12" s="910"/>
      <c r="P12" s="908" t="s">
        <v>576</v>
      </c>
      <c r="Q12" s="910"/>
      <c r="R12" s="606" t="s">
        <v>270</v>
      </c>
      <c r="S12" s="606"/>
      <c r="T12" s="606"/>
      <c r="U12" s="908" t="s">
        <v>582</v>
      </c>
      <c r="V12" s="910"/>
      <c r="W12" s="908"/>
      <c r="X12" s="910"/>
      <c r="Y12" s="186"/>
      <c r="Z12" s="187"/>
      <c r="AA12" s="187"/>
      <c r="AB12" s="187"/>
      <c r="AC12" s="188"/>
      <c r="AD12" s="188"/>
      <c r="AE12" s="188"/>
      <c r="AF12" s="188">
        <v>2.5000000000000001E-3</v>
      </c>
      <c r="AG12" s="188"/>
      <c r="AH12" s="188"/>
      <c r="AI12" s="188"/>
      <c r="AJ12" s="188"/>
      <c r="AK12" s="908"/>
      <c r="AL12" s="909"/>
      <c r="AM12" s="909"/>
      <c r="AN12" s="909"/>
      <c r="AO12" s="910"/>
      <c r="AP12" s="2"/>
      <c r="AQ12" s="189">
        <f>IF(P12="材質劣化",2,IF(P12="漏水",3,1))</f>
        <v>2</v>
      </c>
    </row>
    <row r="13" spans="2:86" ht="12" customHeight="1" x14ac:dyDescent="0.15">
      <c r="B13" s="872"/>
      <c r="C13" s="877"/>
      <c r="D13" s="875"/>
      <c r="E13" s="875"/>
      <c r="F13" s="875"/>
      <c r="G13" s="875"/>
      <c r="H13" s="875"/>
      <c r="I13" s="875"/>
      <c r="J13" s="876"/>
      <c r="K13" s="185"/>
      <c r="L13" s="908"/>
      <c r="M13" s="910"/>
      <c r="N13" s="908"/>
      <c r="O13" s="910"/>
      <c r="P13" s="908"/>
      <c r="Q13" s="910"/>
      <c r="R13" s="604"/>
      <c r="S13" s="620"/>
      <c r="T13" s="605"/>
      <c r="U13" s="908"/>
      <c r="V13" s="910"/>
      <c r="W13" s="908"/>
      <c r="X13" s="910"/>
      <c r="Y13" s="186"/>
      <c r="Z13" s="187"/>
      <c r="AA13" s="187"/>
      <c r="AB13" s="187"/>
      <c r="AC13" s="188"/>
      <c r="AD13" s="188"/>
      <c r="AE13" s="188"/>
      <c r="AF13" s="188"/>
      <c r="AG13" s="188"/>
      <c r="AH13" s="188"/>
      <c r="AI13" s="188"/>
      <c r="AJ13" s="188"/>
      <c r="AK13" s="908"/>
      <c r="AL13" s="909"/>
      <c r="AM13" s="909"/>
      <c r="AN13" s="909"/>
      <c r="AO13" s="910"/>
      <c r="AP13" s="2"/>
      <c r="AQ13" s="189">
        <f t="shared" ref="AQ13:AQ34" si="2">IF(P13="材質劣化",2,IF(P13="漏水",3,1))</f>
        <v>1</v>
      </c>
    </row>
    <row r="14" spans="2:86" ht="12" customHeight="1" x14ac:dyDescent="0.15">
      <c r="B14" s="872"/>
      <c r="C14" s="877"/>
      <c r="D14" s="875"/>
      <c r="E14" s="875"/>
      <c r="F14" s="875"/>
      <c r="G14" s="875"/>
      <c r="H14" s="875"/>
      <c r="I14" s="875"/>
      <c r="J14" s="876"/>
      <c r="K14" s="185"/>
      <c r="L14" s="908"/>
      <c r="M14" s="910"/>
      <c r="N14" s="908"/>
      <c r="O14" s="910"/>
      <c r="P14" s="908"/>
      <c r="Q14" s="910"/>
      <c r="R14" s="604"/>
      <c r="S14" s="620"/>
      <c r="T14" s="605"/>
      <c r="U14" s="908"/>
      <c r="V14" s="910"/>
      <c r="W14" s="908"/>
      <c r="X14" s="910"/>
      <c r="Y14" s="186"/>
      <c r="Z14" s="187"/>
      <c r="AA14" s="187"/>
      <c r="AB14" s="187"/>
      <c r="AC14" s="188"/>
      <c r="AD14" s="188"/>
      <c r="AE14" s="188"/>
      <c r="AF14" s="188"/>
      <c r="AG14" s="188"/>
      <c r="AH14" s="188"/>
      <c r="AI14" s="188"/>
      <c r="AJ14" s="188"/>
      <c r="AK14" s="908"/>
      <c r="AL14" s="909"/>
      <c r="AM14" s="909"/>
      <c r="AN14" s="909"/>
      <c r="AO14" s="910"/>
      <c r="AP14" s="2"/>
      <c r="AQ14" s="189">
        <f t="shared" si="2"/>
        <v>1</v>
      </c>
    </row>
    <row r="15" spans="2:86" ht="12" customHeight="1" x14ac:dyDescent="0.15">
      <c r="B15" s="872"/>
      <c r="C15" s="877"/>
      <c r="D15" s="875"/>
      <c r="E15" s="875"/>
      <c r="F15" s="875"/>
      <c r="G15" s="875"/>
      <c r="H15" s="875"/>
      <c r="I15" s="875"/>
      <c r="J15" s="876"/>
      <c r="K15" s="185"/>
      <c r="L15" s="908"/>
      <c r="M15" s="910"/>
      <c r="N15" s="908"/>
      <c r="O15" s="910"/>
      <c r="P15" s="908"/>
      <c r="Q15" s="910"/>
      <c r="R15" s="604"/>
      <c r="S15" s="620"/>
      <c r="T15" s="605"/>
      <c r="U15" s="908"/>
      <c r="V15" s="910"/>
      <c r="W15" s="908"/>
      <c r="X15" s="910"/>
      <c r="Y15" s="186"/>
      <c r="Z15" s="187"/>
      <c r="AA15" s="187"/>
      <c r="AB15" s="187"/>
      <c r="AC15" s="188"/>
      <c r="AD15" s="188"/>
      <c r="AE15" s="188"/>
      <c r="AF15" s="188"/>
      <c r="AG15" s="188"/>
      <c r="AH15" s="188"/>
      <c r="AI15" s="188"/>
      <c r="AJ15" s="188"/>
      <c r="AK15" s="908"/>
      <c r="AL15" s="909"/>
      <c r="AM15" s="909"/>
      <c r="AN15" s="909"/>
      <c r="AO15" s="910"/>
      <c r="AP15" s="2"/>
      <c r="AQ15" s="189">
        <f t="shared" si="2"/>
        <v>1</v>
      </c>
    </row>
    <row r="16" spans="2:86" ht="12" customHeight="1" x14ac:dyDescent="0.15">
      <c r="B16" s="872"/>
      <c r="C16" s="877"/>
      <c r="D16" s="875"/>
      <c r="E16" s="875"/>
      <c r="F16" s="875"/>
      <c r="G16" s="875"/>
      <c r="H16" s="875"/>
      <c r="I16" s="875"/>
      <c r="J16" s="876"/>
      <c r="K16" s="185"/>
      <c r="L16" s="908"/>
      <c r="M16" s="910"/>
      <c r="N16" s="908"/>
      <c r="O16" s="910"/>
      <c r="P16" s="908"/>
      <c r="Q16" s="910"/>
      <c r="R16" s="604"/>
      <c r="S16" s="620"/>
      <c r="T16" s="605"/>
      <c r="U16" s="908"/>
      <c r="V16" s="910"/>
      <c r="W16" s="908"/>
      <c r="X16" s="910"/>
      <c r="Y16" s="186"/>
      <c r="Z16" s="187"/>
      <c r="AA16" s="187"/>
      <c r="AB16" s="187"/>
      <c r="AC16" s="188"/>
      <c r="AD16" s="188"/>
      <c r="AE16" s="188"/>
      <c r="AF16" s="188"/>
      <c r="AG16" s="188"/>
      <c r="AH16" s="188"/>
      <c r="AI16" s="188"/>
      <c r="AJ16" s="188"/>
      <c r="AK16" s="908"/>
      <c r="AL16" s="909"/>
      <c r="AM16" s="909"/>
      <c r="AN16" s="909"/>
      <c r="AO16" s="910"/>
      <c r="AP16" s="2"/>
      <c r="AQ16" s="189">
        <f t="shared" si="2"/>
        <v>1</v>
      </c>
    </row>
    <row r="17" spans="2:46" ht="12" customHeight="1" x14ac:dyDescent="0.15">
      <c r="B17" s="872"/>
      <c r="C17" s="877"/>
      <c r="D17" s="875"/>
      <c r="E17" s="875"/>
      <c r="F17" s="875"/>
      <c r="G17" s="875"/>
      <c r="H17" s="875"/>
      <c r="I17" s="875"/>
      <c r="J17" s="876"/>
      <c r="K17" s="185"/>
      <c r="L17" s="908"/>
      <c r="M17" s="910"/>
      <c r="N17" s="908"/>
      <c r="O17" s="910"/>
      <c r="P17" s="908"/>
      <c r="Q17" s="910"/>
      <c r="R17" s="604"/>
      <c r="S17" s="620"/>
      <c r="T17" s="605"/>
      <c r="U17" s="908"/>
      <c r="V17" s="910"/>
      <c r="W17" s="908"/>
      <c r="X17" s="910"/>
      <c r="Y17" s="186"/>
      <c r="Z17" s="187"/>
      <c r="AA17" s="187"/>
      <c r="AB17" s="187"/>
      <c r="AC17" s="188"/>
      <c r="AD17" s="188"/>
      <c r="AE17" s="188"/>
      <c r="AF17" s="188"/>
      <c r="AG17" s="188"/>
      <c r="AH17" s="188"/>
      <c r="AI17" s="188"/>
      <c r="AJ17" s="188"/>
      <c r="AK17" s="908"/>
      <c r="AL17" s="909"/>
      <c r="AM17" s="909"/>
      <c r="AN17" s="909"/>
      <c r="AO17" s="910"/>
      <c r="AP17" s="2"/>
      <c r="AQ17" s="189">
        <f t="shared" si="2"/>
        <v>1</v>
      </c>
    </row>
    <row r="18" spans="2:46" ht="12" customHeight="1" x14ac:dyDescent="0.15">
      <c r="B18" s="872"/>
      <c r="C18" s="877"/>
      <c r="D18" s="875"/>
      <c r="E18" s="875"/>
      <c r="F18" s="875"/>
      <c r="G18" s="875"/>
      <c r="H18" s="875"/>
      <c r="I18" s="875"/>
      <c r="J18" s="876"/>
      <c r="K18" s="185"/>
      <c r="L18" s="908"/>
      <c r="M18" s="910"/>
      <c r="N18" s="908"/>
      <c r="O18" s="910"/>
      <c r="P18" s="908"/>
      <c r="Q18" s="910"/>
      <c r="R18" s="604"/>
      <c r="S18" s="620"/>
      <c r="T18" s="605"/>
      <c r="U18" s="908"/>
      <c r="V18" s="910"/>
      <c r="W18" s="908"/>
      <c r="X18" s="910"/>
      <c r="Y18" s="186"/>
      <c r="Z18" s="187"/>
      <c r="AA18" s="187"/>
      <c r="AB18" s="187"/>
      <c r="AC18" s="188"/>
      <c r="AD18" s="188"/>
      <c r="AE18" s="188"/>
      <c r="AF18" s="188"/>
      <c r="AG18" s="188"/>
      <c r="AH18" s="188"/>
      <c r="AI18" s="188"/>
      <c r="AJ18" s="188"/>
      <c r="AK18" s="908"/>
      <c r="AL18" s="909"/>
      <c r="AM18" s="909"/>
      <c r="AN18" s="909"/>
      <c r="AO18" s="910"/>
      <c r="AP18" s="2"/>
      <c r="AQ18" s="189">
        <f t="shared" si="2"/>
        <v>1</v>
      </c>
    </row>
    <row r="19" spans="2:46" ht="12" customHeight="1" x14ac:dyDescent="0.15">
      <c r="B19" s="872"/>
      <c r="C19" s="877"/>
      <c r="D19" s="875"/>
      <c r="E19" s="875"/>
      <c r="F19" s="875"/>
      <c r="G19" s="875"/>
      <c r="H19" s="875"/>
      <c r="I19" s="875"/>
      <c r="J19" s="876"/>
      <c r="K19" s="185"/>
      <c r="L19" s="908"/>
      <c r="M19" s="910"/>
      <c r="N19" s="908"/>
      <c r="O19" s="910"/>
      <c r="P19" s="908"/>
      <c r="Q19" s="910"/>
      <c r="R19" s="604"/>
      <c r="S19" s="620"/>
      <c r="T19" s="605"/>
      <c r="U19" s="908"/>
      <c r="V19" s="910"/>
      <c r="W19" s="908"/>
      <c r="X19" s="910"/>
      <c r="Y19" s="186"/>
      <c r="Z19" s="187"/>
      <c r="AA19" s="187"/>
      <c r="AB19" s="187"/>
      <c r="AC19" s="188"/>
      <c r="AD19" s="188"/>
      <c r="AE19" s="188"/>
      <c r="AF19" s="188"/>
      <c r="AG19" s="188"/>
      <c r="AH19" s="188"/>
      <c r="AI19" s="188"/>
      <c r="AJ19" s="188"/>
      <c r="AK19" s="908"/>
      <c r="AL19" s="909"/>
      <c r="AM19" s="909"/>
      <c r="AN19" s="909"/>
      <c r="AO19" s="910"/>
      <c r="AP19" s="2"/>
      <c r="AQ19" s="189">
        <f t="shared" si="2"/>
        <v>1</v>
      </c>
    </row>
    <row r="20" spans="2:46" ht="12" customHeight="1" x14ac:dyDescent="0.15">
      <c r="B20" s="872"/>
      <c r="C20" s="877"/>
      <c r="D20" s="875"/>
      <c r="E20" s="875"/>
      <c r="F20" s="875"/>
      <c r="G20" s="875"/>
      <c r="H20" s="875"/>
      <c r="I20" s="875"/>
      <c r="J20" s="876"/>
      <c r="K20" s="185"/>
      <c r="L20" s="908"/>
      <c r="M20" s="910"/>
      <c r="N20" s="908"/>
      <c r="O20" s="910"/>
      <c r="P20" s="908"/>
      <c r="Q20" s="910"/>
      <c r="R20" s="604"/>
      <c r="S20" s="620"/>
      <c r="T20" s="605"/>
      <c r="U20" s="908"/>
      <c r="V20" s="910"/>
      <c r="W20" s="908"/>
      <c r="X20" s="910"/>
      <c r="Y20" s="186"/>
      <c r="Z20" s="187"/>
      <c r="AA20" s="187"/>
      <c r="AB20" s="187"/>
      <c r="AC20" s="188"/>
      <c r="AD20" s="188"/>
      <c r="AE20" s="188"/>
      <c r="AF20" s="188"/>
      <c r="AG20" s="188"/>
      <c r="AH20" s="188"/>
      <c r="AI20" s="188"/>
      <c r="AJ20" s="188"/>
      <c r="AK20" s="908"/>
      <c r="AL20" s="909"/>
      <c r="AM20" s="909"/>
      <c r="AN20" s="909"/>
      <c r="AO20" s="910"/>
      <c r="AP20" s="2"/>
      <c r="AQ20" s="189">
        <f t="shared" si="2"/>
        <v>1</v>
      </c>
    </row>
    <row r="21" spans="2:46" ht="12" customHeight="1" x14ac:dyDescent="0.15">
      <c r="B21" s="872"/>
      <c r="C21" s="877"/>
      <c r="D21" s="875"/>
      <c r="E21" s="875"/>
      <c r="F21" s="875"/>
      <c r="G21" s="875"/>
      <c r="H21" s="875"/>
      <c r="I21" s="875"/>
      <c r="J21" s="876"/>
      <c r="K21" s="185"/>
      <c r="L21" s="908"/>
      <c r="M21" s="910"/>
      <c r="N21" s="908"/>
      <c r="O21" s="910"/>
      <c r="P21" s="908"/>
      <c r="Q21" s="910"/>
      <c r="R21" s="604"/>
      <c r="S21" s="620"/>
      <c r="T21" s="605"/>
      <c r="U21" s="908"/>
      <c r="V21" s="910"/>
      <c r="W21" s="908"/>
      <c r="X21" s="910"/>
      <c r="Y21" s="186"/>
      <c r="Z21" s="187"/>
      <c r="AA21" s="187"/>
      <c r="AB21" s="187"/>
      <c r="AC21" s="188"/>
      <c r="AD21" s="188"/>
      <c r="AE21" s="188"/>
      <c r="AF21" s="188"/>
      <c r="AG21" s="188"/>
      <c r="AH21" s="188"/>
      <c r="AI21" s="188"/>
      <c r="AJ21" s="188"/>
      <c r="AK21" s="908"/>
      <c r="AL21" s="909"/>
      <c r="AM21" s="909"/>
      <c r="AN21" s="909"/>
      <c r="AO21" s="910"/>
      <c r="AP21" s="2"/>
      <c r="AQ21" s="189">
        <f>IF(P21="材質劣化",2,IF(P21="漏水",3,1))</f>
        <v>1</v>
      </c>
    </row>
    <row r="22" spans="2:46" ht="12" customHeight="1" x14ac:dyDescent="0.15">
      <c r="B22" s="872"/>
      <c r="C22" s="877"/>
      <c r="D22" s="875"/>
      <c r="E22" s="875"/>
      <c r="F22" s="875"/>
      <c r="G22" s="875"/>
      <c r="H22" s="875"/>
      <c r="I22" s="875"/>
      <c r="J22" s="876"/>
      <c r="K22" s="185"/>
      <c r="L22" s="908"/>
      <c r="M22" s="910"/>
      <c r="N22" s="908"/>
      <c r="O22" s="910"/>
      <c r="P22" s="908"/>
      <c r="Q22" s="910"/>
      <c r="R22" s="604"/>
      <c r="S22" s="620"/>
      <c r="T22" s="605"/>
      <c r="U22" s="908"/>
      <c r="V22" s="910"/>
      <c r="W22" s="908"/>
      <c r="X22" s="910"/>
      <c r="Y22" s="186"/>
      <c r="Z22" s="187"/>
      <c r="AA22" s="187"/>
      <c r="AB22" s="187"/>
      <c r="AC22" s="188"/>
      <c r="AD22" s="188"/>
      <c r="AE22" s="188"/>
      <c r="AF22" s="188"/>
      <c r="AG22" s="188"/>
      <c r="AH22" s="188"/>
      <c r="AI22" s="188"/>
      <c r="AJ22" s="188"/>
      <c r="AK22" s="908"/>
      <c r="AL22" s="909"/>
      <c r="AM22" s="909"/>
      <c r="AN22" s="909"/>
      <c r="AO22" s="910"/>
      <c r="AP22" s="2"/>
      <c r="AQ22" s="189">
        <f t="shared" si="2"/>
        <v>1</v>
      </c>
    </row>
    <row r="23" spans="2:46" ht="12" customHeight="1" x14ac:dyDescent="0.15">
      <c r="B23" s="872"/>
      <c r="C23" s="877"/>
      <c r="D23" s="875"/>
      <c r="E23" s="875"/>
      <c r="F23" s="875"/>
      <c r="G23" s="875"/>
      <c r="H23" s="875"/>
      <c r="I23" s="875"/>
      <c r="J23" s="876"/>
      <c r="K23" s="185"/>
      <c r="L23" s="908"/>
      <c r="M23" s="910"/>
      <c r="N23" s="908"/>
      <c r="O23" s="910"/>
      <c r="P23" s="908"/>
      <c r="Q23" s="910"/>
      <c r="R23" s="604"/>
      <c r="S23" s="620"/>
      <c r="T23" s="605"/>
      <c r="U23" s="908"/>
      <c r="V23" s="910"/>
      <c r="W23" s="908"/>
      <c r="X23" s="910"/>
      <c r="Y23" s="186"/>
      <c r="Z23" s="187"/>
      <c r="AA23" s="187"/>
      <c r="AB23" s="187"/>
      <c r="AC23" s="188"/>
      <c r="AD23" s="188"/>
      <c r="AE23" s="188"/>
      <c r="AF23" s="188"/>
      <c r="AG23" s="188"/>
      <c r="AH23" s="188"/>
      <c r="AI23" s="188"/>
      <c r="AJ23" s="188"/>
      <c r="AK23" s="908"/>
      <c r="AL23" s="909"/>
      <c r="AM23" s="909"/>
      <c r="AN23" s="909"/>
      <c r="AO23" s="910"/>
      <c r="AP23" s="2"/>
      <c r="AQ23" s="189">
        <f t="shared" si="2"/>
        <v>1</v>
      </c>
    </row>
    <row r="24" spans="2:46" ht="12" customHeight="1" x14ac:dyDescent="0.15">
      <c r="B24" s="872"/>
      <c r="C24" s="877"/>
      <c r="D24" s="875"/>
      <c r="E24" s="875"/>
      <c r="F24" s="875"/>
      <c r="G24" s="875"/>
      <c r="H24" s="875"/>
      <c r="I24" s="875"/>
      <c r="J24" s="876"/>
      <c r="K24" s="185"/>
      <c r="L24" s="908"/>
      <c r="M24" s="910"/>
      <c r="N24" s="908"/>
      <c r="O24" s="910"/>
      <c r="P24" s="908"/>
      <c r="Q24" s="910"/>
      <c r="R24" s="604"/>
      <c r="S24" s="620"/>
      <c r="T24" s="605"/>
      <c r="U24" s="908"/>
      <c r="V24" s="910"/>
      <c r="W24" s="908"/>
      <c r="X24" s="910"/>
      <c r="Y24" s="186"/>
      <c r="Z24" s="187"/>
      <c r="AA24" s="187"/>
      <c r="AB24" s="187"/>
      <c r="AC24" s="188"/>
      <c r="AD24" s="188"/>
      <c r="AE24" s="188"/>
      <c r="AF24" s="188"/>
      <c r="AG24" s="188"/>
      <c r="AH24" s="188"/>
      <c r="AI24" s="188"/>
      <c r="AJ24" s="188"/>
      <c r="AK24" s="908"/>
      <c r="AL24" s="909"/>
      <c r="AM24" s="909"/>
      <c r="AN24" s="909"/>
      <c r="AO24" s="910"/>
      <c r="AP24" s="2"/>
      <c r="AQ24" s="189">
        <f t="shared" si="2"/>
        <v>1</v>
      </c>
    </row>
    <row r="25" spans="2:46" ht="12" customHeight="1" x14ac:dyDescent="0.15">
      <c r="B25" s="872"/>
      <c r="C25" s="877"/>
      <c r="D25" s="875"/>
      <c r="E25" s="875"/>
      <c r="F25" s="875"/>
      <c r="G25" s="875"/>
      <c r="H25" s="875"/>
      <c r="I25" s="875"/>
      <c r="J25" s="876"/>
      <c r="K25" s="185"/>
      <c r="L25" s="908"/>
      <c r="M25" s="910"/>
      <c r="N25" s="908"/>
      <c r="O25" s="910"/>
      <c r="P25" s="908"/>
      <c r="Q25" s="910"/>
      <c r="R25" s="604"/>
      <c r="S25" s="620"/>
      <c r="T25" s="605"/>
      <c r="U25" s="908"/>
      <c r="V25" s="910"/>
      <c r="W25" s="908"/>
      <c r="X25" s="910"/>
      <c r="Y25" s="186"/>
      <c r="Z25" s="187"/>
      <c r="AA25" s="187"/>
      <c r="AB25" s="187"/>
      <c r="AC25" s="188"/>
      <c r="AD25" s="188"/>
      <c r="AE25" s="188"/>
      <c r="AF25" s="188"/>
      <c r="AG25" s="188"/>
      <c r="AH25" s="188"/>
      <c r="AI25" s="188"/>
      <c r="AJ25" s="188"/>
      <c r="AK25" s="908"/>
      <c r="AL25" s="909"/>
      <c r="AM25" s="909"/>
      <c r="AN25" s="909"/>
      <c r="AO25" s="910"/>
      <c r="AP25" s="2"/>
      <c r="AQ25" s="189">
        <f t="shared" si="2"/>
        <v>1</v>
      </c>
    </row>
    <row r="26" spans="2:46" ht="12" customHeight="1" x14ac:dyDescent="0.15">
      <c r="B26" s="872"/>
      <c r="C26" s="877"/>
      <c r="D26" s="875"/>
      <c r="E26" s="875"/>
      <c r="F26" s="875"/>
      <c r="G26" s="875"/>
      <c r="H26" s="875"/>
      <c r="I26" s="875"/>
      <c r="J26" s="876"/>
      <c r="K26" s="185"/>
      <c r="L26" s="908"/>
      <c r="M26" s="910"/>
      <c r="N26" s="908"/>
      <c r="O26" s="910"/>
      <c r="P26" s="908"/>
      <c r="Q26" s="910"/>
      <c r="R26" s="604"/>
      <c r="S26" s="620"/>
      <c r="T26" s="605"/>
      <c r="U26" s="908"/>
      <c r="V26" s="910"/>
      <c r="W26" s="908"/>
      <c r="X26" s="910"/>
      <c r="Y26" s="186"/>
      <c r="Z26" s="187"/>
      <c r="AA26" s="187"/>
      <c r="AB26" s="187"/>
      <c r="AC26" s="188"/>
      <c r="AD26" s="188"/>
      <c r="AE26" s="188"/>
      <c r="AF26" s="188"/>
      <c r="AG26" s="188"/>
      <c r="AH26" s="188"/>
      <c r="AI26" s="188"/>
      <c r="AJ26" s="188"/>
      <c r="AK26" s="908"/>
      <c r="AL26" s="909"/>
      <c r="AM26" s="909"/>
      <c r="AN26" s="909"/>
      <c r="AO26" s="910"/>
      <c r="AP26" s="2"/>
      <c r="AQ26" s="189">
        <f t="shared" si="2"/>
        <v>1</v>
      </c>
    </row>
    <row r="27" spans="2:46" ht="12" customHeight="1" x14ac:dyDescent="0.15">
      <c r="B27" s="872"/>
      <c r="C27" s="877"/>
      <c r="D27" s="875"/>
      <c r="E27" s="875"/>
      <c r="F27" s="875"/>
      <c r="G27" s="875"/>
      <c r="H27" s="875"/>
      <c r="I27" s="875"/>
      <c r="J27" s="876"/>
      <c r="K27" s="185"/>
      <c r="L27" s="908"/>
      <c r="M27" s="910"/>
      <c r="N27" s="908"/>
      <c r="O27" s="910"/>
      <c r="P27" s="908"/>
      <c r="Q27" s="910"/>
      <c r="R27" s="604"/>
      <c r="S27" s="620"/>
      <c r="T27" s="605"/>
      <c r="U27" s="908"/>
      <c r="V27" s="910"/>
      <c r="W27" s="908"/>
      <c r="X27" s="910"/>
      <c r="Y27" s="186"/>
      <c r="Z27" s="187"/>
      <c r="AA27" s="187"/>
      <c r="AB27" s="187"/>
      <c r="AC27" s="188"/>
      <c r="AD27" s="188"/>
      <c r="AE27" s="188"/>
      <c r="AF27" s="188"/>
      <c r="AG27" s="188"/>
      <c r="AH27" s="188"/>
      <c r="AI27" s="188"/>
      <c r="AJ27" s="188"/>
      <c r="AK27" s="908"/>
      <c r="AL27" s="909"/>
      <c r="AM27" s="909"/>
      <c r="AN27" s="909"/>
      <c r="AO27" s="910"/>
      <c r="AP27" s="2"/>
      <c r="AQ27" s="189">
        <f t="shared" si="2"/>
        <v>1</v>
      </c>
    </row>
    <row r="28" spans="2:46" ht="12" customHeight="1" x14ac:dyDescent="0.15">
      <c r="B28" s="872"/>
      <c r="C28" s="877"/>
      <c r="D28" s="875"/>
      <c r="E28" s="875"/>
      <c r="F28" s="875"/>
      <c r="G28" s="875"/>
      <c r="H28" s="875"/>
      <c r="I28" s="875"/>
      <c r="J28" s="876"/>
      <c r="K28" s="185"/>
      <c r="L28" s="908"/>
      <c r="M28" s="910"/>
      <c r="N28" s="908"/>
      <c r="O28" s="910"/>
      <c r="P28" s="908"/>
      <c r="Q28" s="910"/>
      <c r="R28" s="604"/>
      <c r="S28" s="620"/>
      <c r="T28" s="605"/>
      <c r="U28" s="908"/>
      <c r="V28" s="910"/>
      <c r="W28" s="908"/>
      <c r="X28" s="910"/>
      <c r="Y28" s="186"/>
      <c r="Z28" s="187"/>
      <c r="AA28" s="187"/>
      <c r="AB28" s="187"/>
      <c r="AC28" s="188"/>
      <c r="AD28" s="188"/>
      <c r="AE28" s="188"/>
      <c r="AF28" s="188"/>
      <c r="AG28" s="188"/>
      <c r="AH28" s="188"/>
      <c r="AI28" s="188"/>
      <c r="AJ28" s="188"/>
      <c r="AK28" s="908"/>
      <c r="AL28" s="909"/>
      <c r="AM28" s="909"/>
      <c r="AN28" s="909"/>
      <c r="AO28" s="910"/>
      <c r="AP28" s="2"/>
      <c r="AQ28" s="189">
        <f t="shared" si="2"/>
        <v>1</v>
      </c>
    </row>
    <row r="29" spans="2:46" ht="12" customHeight="1" x14ac:dyDescent="0.15">
      <c r="B29" s="872"/>
      <c r="C29" s="877"/>
      <c r="D29" s="875"/>
      <c r="E29" s="875"/>
      <c r="F29" s="875"/>
      <c r="G29" s="875"/>
      <c r="H29" s="875"/>
      <c r="I29" s="875"/>
      <c r="J29" s="876"/>
      <c r="K29" s="185"/>
      <c r="L29" s="908"/>
      <c r="M29" s="910"/>
      <c r="N29" s="908"/>
      <c r="O29" s="910"/>
      <c r="P29" s="908"/>
      <c r="Q29" s="910"/>
      <c r="R29" s="604"/>
      <c r="S29" s="620"/>
      <c r="T29" s="605"/>
      <c r="U29" s="908"/>
      <c r="V29" s="910"/>
      <c r="W29" s="908"/>
      <c r="X29" s="910"/>
      <c r="Y29" s="186"/>
      <c r="Z29" s="187"/>
      <c r="AA29" s="187"/>
      <c r="AB29" s="187"/>
      <c r="AC29" s="188"/>
      <c r="AD29" s="188"/>
      <c r="AE29" s="188"/>
      <c r="AF29" s="188"/>
      <c r="AG29" s="188"/>
      <c r="AH29" s="188"/>
      <c r="AI29" s="188"/>
      <c r="AJ29" s="188"/>
      <c r="AK29" s="908"/>
      <c r="AL29" s="909"/>
      <c r="AM29" s="909"/>
      <c r="AN29" s="909"/>
      <c r="AO29" s="910"/>
      <c r="AP29" s="2"/>
      <c r="AQ29" s="189">
        <f t="shared" si="2"/>
        <v>1</v>
      </c>
    </row>
    <row r="30" spans="2:46" ht="12" customHeight="1" x14ac:dyDescent="0.15">
      <c r="B30" s="872"/>
      <c r="C30" s="877"/>
      <c r="D30" s="875"/>
      <c r="E30" s="875"/>
      <c r="F30" s="875"/>
      <c r="G30" s="875"/>
      <c r="H30" s="875"/>
      <c r="I30" s="875"/>
      <c r="J30" s="876"/>
      <c r="K30" s="185"/>
      <c r="L30" s="908"/>
      <c r="M30" s="910"/>
      <c r="N30" s="908"/>
      <c r="O30" s="910"/>
      <c r="P30" s="908"/>
      <c r="Q30" s="910"/>
      <c r="R30" s="604"/>
      <c r="S30" s="620"/>
      <c r="T30" s="605"/>
      <c r="U30" s="908"/>
      <c r="V30" s="910"/>
      <c r="W30" s="908"/>
      <c r="X30" s="910"/>
      <c r="Y30" s="186"/>
      <c r="Z30" s="187"/>
      <c r="AA30" s="187"/>
      <c r="AB30" s="187"/>
      <c r="AC30" s="188"/>
      <c r="AD30" s="188"/>
      <c r="AE30" s="188"/>
      <c r="AF30" s="188"/>
      <c r="AG30" s="188"/>
      <c r="AH30" s="188"/>
      <c r="AI30" s="188"/>
      <c r="AJ30" s="188"/>
      <c r="AK30" s="908"/>
      <c r="AL30" s="909"/>
      <c r="AM30" s="909"/>
      <c r="AN30" s="909"/>
      <c r="AO30" s="910"/>
      <c r="AP30" s="2"/>
      <c r="AQ30" s="189">
        <f t="shared" si="2"/>
        <v>1</v>
      </c>
    </row>
    <row r="31" spans="2:46" ht="12" customHeight="1" x14ac:dyDescent="0.15">
      <c r="B31" s="872"/>
      <c r="C31" s="877"/>
      <c r="D31" s="875"/>
      <c r="E31" s="875"/>
      <c r="F31" s="875"/>
      <c r="G31" s="875"/>
      <c r="H31" s="875"/>
      <c r="I31" s="875"/>
      <c r="J31" s="876"/>
      <c r="K31" s="185"/>
      <c r="L31" s="908"/>
      <c r="M31" s="910"/>
      <c r="N31" s="908"/>
      <c r="O31" s="910"/>
      <c r="P31" s="908"/>
      <c r="Q31" s="910"/>
      <c r="R31" s="604"/>
      <c r="S31" s="620"/>
      <c r="T31" s="605"/>
      <c r="U31" s="908"/>
      <c r="V31" s="910"/>
      <c r="W31" s="908"/>
      <c r="X31" s="910"/>
      <c r="Y31" s="186"/>
      <c r="Z31" s="187"/>
      <c r="AA31" s="187"/>
      <c r="AB31" s="187"/>
      <c r="AC31" s="188"/>
      <c r="AD31" s="188"/>
      <c r="AE31" s="188"/>
      <c r="AF31" s="188"/>
      <c r="AG31" s="188"/>
      <c r="AH31" s="188"/>
      <c r="AI31" s="188"/>
      <c r="AJ31" s="188"/>
      <c r="AK31" s="908"/>
      <c r="AL31" s="909"/>
      <c r="AM31" s="909"/>
      <c r="AN31" s="909"/>
      <c r="AO31" s="910"/>
      <c r="AP31" s="2"/>
      <c r="AQ31" s="189">
        <f t="shared" si="2"/>
        <v>1</v>
      </c>
    </row>
    <row r="32" spans="2:46" ht="12" customHeight="1" x14ac:dyDescent="0.15">
      <c r="B32" s="872"/>
      <c r="C32" s="877"/>
      <c r="D32" s="875"/>
      <c r="E32" s="875"/>
      <c r="F32" s="875"/>
      <c r="G32" s="875"/>
      <c r="H32" s="875"/>
      <c r="I32" s="875"/>
      <c r="J32" s="876"/>
      <c r="K32" s="185"/>
      <c r="L32" s="908"/>
      <c r="M32" s="910"/>
      <c r="N32" s="908"/>
      <c r="O32" s="910"/>
      <c r="P32" s="908"/>
      <c r="Q32" s="910"/>
      <c r="R32" s="604"/>
      <c r="S32" s="620"/>
      <c r="T32" s="605"/>
      <c r="U32" s="908"/>
      <c r="V32" s="910"/>
      <c r="W32" s="908"/>
      <c r="X32" s="910"/>
      <c r="Y32" s="186"/>
      <c r="Z32" s="187"/>
      <c r="AA32" s="187"/>
      <c r="AB32" s="187"/>
      <c r="AC32" s="188"/>
      <c r="AD32" s="188"/>
      <c r="AE32" s="188"/>
      <c r="AF32" s="188"/>
      <c r="AG32" s="188"/>
      <c r="AH32" s="188"/>
      <c r="AI32" s="188"/>
      <c r="AJ32" s="188"/>
      <c r="AK32" s="908"/>
      <c r="AL32" s="909"/>
      <c r="AM32" s="909"/>
      <c r="AN32" s="909"/>
      <c r="AO32" s="910"/>
      <c r="AP32" s="2"/>
      <c r="AQ32" s="189">
        <f t="shared" si="2"/>
        <v>1</v>
      </c>
      <c r="AS32" s="856"/>
      <c r="AT32" s="856"/>
    </row>
    <row r="33" spans="2:86" ht="12" customHeight="1" x14ac:dyDescent="0.15">
      <c r="B33" s="872"/>
      <c r="C33" s="877"/>
      <c r="D33" s="875"/>
      <c r="E33" s="875"/>
      <c r="F33" s="875"/>
      <c r="G33" s="875"/>
      <c r="H33" s="875"/>
      <c r="I33" s="875"/>
      <c r="J33" s="876"/>
      <c r="K33" s="185"/>
      <c r="L33" s="908"/>
      <c r="M33" s="910"/>
      <c r="N33" s="908"/>
      <c r="O33" s="910"/>
      <c r="P33" s="908"/>
      <c r="Q33" s="910"/>
      <c r="R33" s="604"/>
      <c r="S33" s="620"/>
      <c r="T33" s="605"/>
      <c r="U33" s="908"/>
      <c r="V33" s="910"/>
      <c r="W33" s="908"/>
      <c r="X33" s="910"/>
      <c r="Y33" s="186"/>
      <c r="Z33" s="187"/>
      <c r="AA33" s="187"/>
      <c r="AB33" s="187"/>
      <c r="AC33" s="188"/>
      <c r="AD33" s="188"/>
      <c r="AE33" s="188"/>
      <c r="AF33" s="188"/>
      <c r="AG33" s="188"/>
      <c r="AH33" s="188"/>
      <c r="AI33" s="188"/>
      <c r="AJ33" s="188"/>
      <c r="AK33" s="908"/>
      <c r="AL33" s="909"/>
      <c r="AM33" s="909"/>
      <c r="AN33" s="909"/>
      <c r="AO33" s="910"/>
      <c r="AP33" s="2"/>
      <c r="AQ33" s="189">
        <f t="shared" si="2"/>
        <v>1</v>
      </c>
      <c r="AS33" s="911"/>
      <c r="AT33" s="911"/>
    </row>
    <row r="34" spans="2:86" ht="12" customHeight="1" x14ac:dyDescent="0.15">
      <c r="B34" s="872"/>
      <c r="C34" s="877"/>
      <c r="D34" s="875"/>
      <c r="E34" s="875"/>
      <c r="F34" s="875"/>
      <c r="G34" s="875"/>
      <c r="H34" s="875"/>
      <c r="I34" s="875"/>
      <c r="J34" s="876"/>
      <c r="K34" s="185"/>
      <c r="L34" s="908"/>
      <c r="M34" s="910"/>
      <c r="N34" s="908"/>
      <c r="O34" s="910"/>
      <c r="P34" s="908"/>
      <c r="Q34" s="910"/>
      <c r="R34" s="604"/>
      <c r="S34" s="620"/>
      <c r="T34" s="605"/>
      <c r="U34" s="908"/>
      <c r="V34" s="910"/>
      <c r="W34" s="908"/>
      <c r="X34" s="910"/>
      <c r="Y34" s="186"/>
      <c r="Z34" s="187"/>
      <c r="AA34" s="187"/>
      <c r="AB34" s="187"/>
      <c r="AC34" s="188"/>
      <c r="AD34" s="188"/>
      <c r="AE34" s="188"/>
      <c r="AF34" s="188"/>
      <c r="AG34" s="188"/>
      <c r="AH34" s="188"/>
      <c r="AI34" s="188"/>
      <c r="AJ34" s="188"/>
      <c r="AK34" s="908"/>
      <c r="AL34" s="909"/>
      <c r="AM34" s="909"/>
      <c r="AN34" s="909"/>
      <c r="AO34" s="910"/>
      <c r="AP34" s="2"/>
      <c r="AQ34" s="189">
        <f t="shared" si="2"/>
        <v>1</v>
      </c>
      <c r="AS34" s="912"/>
      <c r="AT34" s="912"/>
    </row>
    <row r="35" spans="2:86" ht="12" customHeight="1" x14ac:dyDescent="0.15">
      <c r="B35" s="872"/>
      <c r="C35" s="877"/>
      <c r="D35" s="875"/>
      <c r="E35" s="875"/>
      <c r="F35" s="875"/>
      <c r="G35" s="875"/>
      <c r="H35" s="875"/>
      <c r="I35" s="875"/>
      <c r="J35" s="876"/>
      <c r="K35" s="913" t="s">
        <v>945</v>
      </c>
      <c r="L35" s="898" t="s">
        <v>946</v>
      </c>
      <c r="M35" s="898"/>
      <c r="N35" s="898"/>
      <c r="O35" s="898"/>
      <c r="P35" s="898"/>
      <c r="Q35" s="898"/>
      <c r="R35" s="898"/>
      <c r="S35" s="898"/>
      <c r="T35" s="898"/>
      <c r="U35" s="898"/>
      <c r="V35" s="898"/>
      <c r="W35" s="898"/>
      <c r="X35" s="898"/>
      <c r="Y35" s="884" t="s">
        <v>947</v>
      </c>
      <c r="Z35" s="885"/>
      <c r="AA35" s="885"/>
      <c r="AB35" s="886"/>
      <c r="AC35" s="190">
        <f t="shared" ref="AC35:AJ35" si="3">SUM(AC11:AC34)</f>
        <v>0</v>
      </c>
      <c r="AD35" s="190">
        <f t="shared" si="3"/>
        <v>0</v>
      </c>
      <c r="AE35" s="190">
        <f>SUM(AE11:AE34)</f>
        <v>0</v>
      </c>
      <c r="AF35" s="190">
        <f t="shared" si="3"/>
        <v>5.0000000000000001E-3</v>
      </c>
      <c r="AG35" s="190">
        <f t="shared" si="3"/>
        <v>0</v>
      </c>
      <c r="AH35" s="190">
        <f t="shared" si="3"/>
        <v>0</v>
      </c>
      <c r="AI35" s="190">
        <f t="shared" si="3"/>
        <v>0</v>
      </c>
      <c r="AJ35" s="191">
        <f t="shared" si="3"/>
        <v>0</v>
      </c>
      <c r="AK35" s="898" t="s">
        <v>948</v>
      </c>
      <c r="AL35" s="898"/>
      <c r="AM35" s="915" t="s">
        <v>949</v>
      </c>
      <c r="AN35" s="915"/>
      <c r="AO35" s="915"/>
      <c r="AP35" s="2"/>
    </row>
    <row r="36" spans="2:86" ht="12" customHeight="1" x14ac:dyDescent="0.15">
      <c r="B36" s="872"/>
      <c r="C36" s="877"/>
      <c r="D36" s="875"/>
      <c r="E36" s="875"/>
      <c r="F36" s="875"/>
      <c r="G36" s="875"/>
      <c r="H36" s="875"/>
      <c r="I36" s="875"/>
      <c r="J36" s="876"/>
      <c r="K36" s="914"/>
      <c r="L36" s="892" t="s">
        <v>950</v>
      </c>
      <c r="M36" s="899"/>
      <c r="N36" s="893"/>
      <c r="O36" s="892" t="s">
        <v>951</v>
      </c>
      <c r="P36" s="899"/>
      <c r="Q36" s="899"/>
      <c r="R36" s="899"/>
      <c r="S36" s="899"/>
      <c r="T36" s="899"/>
      <c r="U36" s="899"/>
      <c r="V36" s="899"/>
      <c r="W36" s="899"/>
      <c r="X36" s="893"/>
      <c r="Y36" s="183" t="s">
        <v>527</v>
      </c>
      <c r="Z36" s="184" t="s">
        <v>526</v>
      </c>
      <c r="AA36" s="184" t="s">
        <v>943</v>
      </c>
      <c r="AB36" s="184" t="s">
        <v>944</v>
      </c>
      <c r="AC36" s="184" t="s">
        <v>527</v>
      </c>
      <c r="AD36" s="184" t="s">
        <v>526</v>
      </c>
      <c r="AE36" s="184" t="s">
        <v>943</v>
      </c>
      <c r="AF36" s="184" t="s">
        <v>944</v>
      </c>
      <c r="AG36" s="184" t="s">
        <v>527</v>
      </c>
      <c r="AH36" s="184" t="s">
        <v>526</v>
      </c>
      <c r="AI36" s="184" t="s">
        <v>943</v>
      </c>
      <c r="AJ36" s="192" t="s">
        <v>944</v>
      </c>
      <c r="AK36" s="898"/>
      <c r="AL36" s="898"/>
      <c r="AM36" s="915"/>
      <c r="AN36" s="915"/>
      <c r="AO36" s="915"/>
      <c r="AP36" s="2"/>
    </row>
    <row r="37" spans="2:86" ht="14.25" customHeight="1" x14ac:dyDescent="0.15">
      <c r="B37" s="872"/>
      <c r="C37" s="877"/>
      <c r="D37" s="875"/>
      <c r="E37" s="875"/>
      <c r="F37" s="875"/>
      <c r="G37" s="875"/>
      <c r="H37" s="875"/>
      <c r="I37" s="875"/>
      <c r="J37" s="876"/>
      <c r="K37" s="914"/>
      <c r="L37" s="894"/>
      <c r="M37" s="903"/>
      <c r="N37" s="895"/>
      <c r="O37" s="894"/>
      <c r="P37" s="903"/>
      <c r="Q37" s="903"/>
      <c r="R37" s="903"/>
      <c r="S37" s="903"/>
      <c r="T37" s="903"/>
      <c r="U37" s="903"/>
      <c r="V37" s="903"/>
      <c r="W37" s="903"/>
      <c r="X37" s="895"/>
      <c r="Y37" s="916">
        <f>COUNTIF(Y11:Y34,"〇")</f>
        <v>0</v>
      </c>
      <c r="Z37" s="916">
        <f>COUNTIF(Z11:Z34,"〇")</f>
        <v>0</v>
      </c>
      <c r="AA37" s="916">
        <f>COUNTIF(AA11:AA34,"〇")</f>
        <v>0</v>
      </c>
      <c r="AB37" s="916">
        <f>COUNTIF(AB11:AB34,"〇")</f>
        <v>0</v>
      </c>
      <c r="AC37" s="916">
        <f>COUNTA(AC11:AC34)</f>
        <v>0</v>
      </c>
      <c r="AD37" s="916">
        <f t="shared" ref="AD37:AI37" si="4">COUNTA(AD11:AD34)</f>
        <v>0</v>
      </c>
      <c r="AE37" s="916">
        <f t="shared" si="4"/>
        <v>0</v>
      </c>
      <c r="AF37" s="916">
        <f t="shared" si="4"/>
        <v>2</v>
      </c>
      <c r="AG37" s="916">
        <f t="shared" si="4"/>
        <v>0</v>
      </c>
      <c r="AH37" s="916">
        <f t="shared" si="4"/>
        <v>0</v>
      </c>
      <c r="AI37" s="916">
        <f t="shared" si="4"/>
        <v>0</v>
      </c>
      <c r="AJ37" s="916">
        <f>COUNTA(AJ11:AJ34)</f>
        <v>0</v>
      </c>
      <c r="AK37" s="898"/>
      <c r="AL37" s="898"/>
      <c r="AM37" s="915"/>
      <c r="AN37" s="915"/>
      <c r="AO37" s="915"/>
      <c r="AP37" s="2"/>
    </row>
    <row r="38" spans="2:86" ht="14.25" customHeight="1" x14ac:dyDescent="0.15">
      <c r="B38" s="872"/>
      <c r="C38" s="877"/>
      <c r="D38" s="875"/>
      <c r="E38" s="875"/>
      <c r="F38" s="875"/>
      <c r="G38" s="875"/>
      <c r="H38" s="875"/>
      <c r="I38" s="875"/>
      <c r="J38" s="876"/>
      <c r="K38" s="914"/>
      <c r="L38" s="896"/>
      <c r="M38" s="900"/>
      <c r="N38" s="897"/>
      <c r="O38" s="896"/>
      <c r="P38" s="900"/>
      <c r="Q38" s="900"/>
      <c r="R38" s="900"/>
      <c r="S38" s="900"/>
      <c r="T38" s="900"/>
      <c r="U38" s="900"/>
      <c r="V38" s="900"/>
      <c r="W38" s="900"/>
      <c r="X38" s="897"/>
      <c r="Y38" s="916"/>
      <c r="Z38" s="916"/>
      <c r="AA38" s="916"/>
      <c r="AB38" s="916"/>
      <c r="AC38" s="916"/>
      <c r="AD38" s="916"/>
      <c r="AE38" s="916"/>
      <c r="AF38" s="916"/>
      <c r="AG38" s="916"/>
      <c r="AH38" s="916"/>
      <c r="AI38" s="916"/>
      <c r="AJ38" s="916"/>
      <c r="AK38" s="898"/>
      <c r="AL38" s="898"/>
      <c r="AM38" s="915"/>
      <c r="AN38" s="915"/>
      <c r="AO38" s="915"/>
      <c r="AP38" s="2"/>
    </row>
    <row r="39" spans="2:86" ht="12" customHeight="1" x14ac:dyDescent="0.15">
      <c r="B39" s="872"/>
      <c r="C39" s="877"/>
      <c r="D39" s="875"/>
      <c r="E39" s="875"/>
      <c r="F39" s="875"/>
      <c r="G39" s="875"/>
      <c r="H39" s="875"/>
      <c r="I39" s="875"/>
      <c r="J39" s="875"/>
      <c r="K39" s="924" t="s">
        <v>952</v>
      </c>
      <c r="L39" s="926"/>
      <c r="M39" s="926"/>
      <c r="N39" s="926"/>
      <c r="O39" s="926"/>
      <c r="P39" s="926"/>
      <c r="Q39" s="926"/>
      <c r="R39" s="926"/>
      <c r="S39" s="926"/>
      <c r="T39" s="926"/>
      <c r="U39" s="926"/>
      <c r="V39" s="926"/>
      <c r="W39" s="926"/>
      <c r="X39" s="926"/>
      <c r="Y39" s="926"/>
      <c r="Z39" s="926"/>
      <c r="AA39" s="926"/>
      <c r="AB39" s="926"/>
      <c r="AC39" s="926"/>
      <c r="AD39" s="926"/>
      <c r="AE39" s="926"/>
      <c r="AF39" s="926"/>
      <c r="AG39" s="926"/>
      <c r="AH39" s="926"/>
      <c r="AI39" s="926"/>
      <c r="AJ39" s="926"/>
      <c r="AK39" s="927"/>
      <c r="AL39" s="927"/>
      <c r="AM39" s="927"/>
      <c r="AN39" s="927"/>
      <c r="AO39" s="928"/>
      <c r="AP39" s="2"/>
    </row>
    <row r="40" spans="2:86" ht="12" customHeight="1" x14ac:dyDescent="0.15">
      <c r="B40" s="872"/>
      <c r="C40" s="877"/>
      <c r="D40" s="875"/>
      <c r="E40" s="875"/>
      <c r="F40" s="875"/>
      <c r="G40" s="875"/>
      <c r="H40" s="875"/>
      <c r="I40" s="875"/>
      <c r="J40" s="875"/>
      <c r="K40" s="925"/>
      <c r="L40" s="927"/>
      <c r="M40" s="927"/>
      <c r="N40" s="927"/>
      <c r="O40" s="927"/>
      <c r="P40" s="927"/>
      <c r="Q40" s="927"/>
      <c r="R40" s="927"/>
      <c r="S40" s="927"/>
      <c r="T40" s="927"/>
      <c r="U40" s="927"/>
      <c r="V40" s="927"/>
      <c r="W40" s="927"/>
      <c r="X40" s="927"/>
      <c r="Y40" s="927"/>
      <c r="Z40" s="927"/>
      <c r="AA40" s="927"/>
      <c r="AB40" s="927"/>
      <c r="AC40" s="927"/>
      <c r="AD40" s="927"/>
      <c r="AE40" s="927"/>
      <c r="AF40" s="927"/>
      <c r="AG40" s="927"/>
      <c r="AH40" s="927"/>
      <c r="AI40" s="927"/>
      <c r="AJ40" s="927"/>
      <c r="AK40" s="927"/>
      <c r="AL40" s="927"/>
      <c r="AM40" s="927"/>
      <c r="AN40" s="927"/>
      <c r="AO40" s="928"/>
      <c r="AP40" s="2"/>
    </row>
    <row r="41" spans="2:86" ht="12" customHeight="1" x14ac:dyDescent="0.15">
      <c r="B41" s="872"/>
      <c r="C41" s="877"/>
      <c r="D41" s="875"/>
      <c r="E41" s="875"/>
      <c r="F41" s="875"/>
      <c r="G41" s="875"/>
      <c r="H41" s="875"/>
      <c r="I41" s="875"/>
      <c r="J41" s="875"/>
      <c r="K41" s="925"/>
      <c r="L41" s="927"/>
      <c r="M41" s="927"/>
      <c r="N41" s="927"/>
      <c r="O41" s="927"/>
      <c r="P41" s="927"/>
      <c r="Q41" s="927"/>
      <c r="R41" s="927"/>
      <c r="S41" s="927"/>
      <c r="T41" s="927"/>
      <c r="U41" s="927"/>
      <c r="V41" s="927"/>
      <c r="W41" s="927"/>
      <c r="X41" s="927"/>
      <c r="Y41" s="927"/>
      <c r="Z41" s="927"/>
      <c r="AA41" s="927"/>
      <c r="AB41" s="927"/>
      <c r="AC41" s="927"/>
      <c r="AD41" s="927"/>
      <c r="AE41" s="927"/>
      <c r="AF41" s="927"/>
      <c r="AG41" s="927"/>
      <c r="AH41" s="927"/>
      <c r="AI41" s="927"/>
      <c r="AJ41" s="927"/>
      <c r="AK41" s="927"/>
      <c r="AL41" s="927"/>
      <c r="AM41" s="927"/>
      <c r="AN41" s="927"/>
      <c r="AO41" s="928"/>
      <c r="AP41" s="2"/>
    </row>
    <row r="42" spans="2:86" ht="12" customHeight="1" x14ac:dyDescent="0.15">
      <c r="B42" s="872"/>
      <c r="C42" s="877"/>
      <c r="D42" s="875"/>
      <c r="E42" s="875"/>
      <c r="F42" s="875"/>
      <c r="G42" s="875"/>
      <c r="H42" s="875"/>
      <c r="I42" s="875"/>
      <c r="J42" s="875"/>
      <c r="K42" s="925"/>
      <c r="L42" s="929"/>
      <c r="M42" s="929"/>
      <c r="N42" s="929"/>
      <c r="O42" s="929"/>
      <c r="P42" s="929"/>
      <c r="Q42" s="929"/>
      <c r="R42" s="929"/>
      <c r="S42" s="929"/>
      <c r="T42" s="929"/>
      <c r="U42" s="929"/>
      <c r="V42" s="929"/>
      <c r="W42" s="929"/>
      <c r="X42" s="929"/>
      <c r="Y42" s="929"/>
      <c r="Z42" s="929"/>
      <c r="AA42" s="929"/>
      <c r="AB42" s="929"/>
      <c r="AC42" s="929"/>
      <c r="AD42" s="929"/>
      <c r="AE42" s="929"/>
      <c r="AF42" s="929"/>
      <c r="AG42" s="929"/>
      <c r="AH42" s="929"/>
      <c r="AI42" s="929"/>
      <c r="AJ42" s="929"/>
      <c r="AK42" s="929"/>
      <c r="AL42" s="929"/>
      <c r="AM42" s="929"/>
      <c r="AN42" s="929"/>
      <c r="AO42" s="930"/>
      <c r="AP42" s="172"/>
      <c r="CD42" s="2"/>
      <c r="CE42" s="2"/>
      <c r="CF42" s="2"/>
      <c r="CG42" s="2"/>
      <c r="CH42" s="2"/>
    </row>
    <row r="43" spans="2:86" ht="12" customHeight="1" x14ac:dyDescent="0.15">
      <c r="B43" s="872"/>
      <c r="C43" s="877"/>
      <c r="D43" s="875"/>
      <c r="E43" s="875"/>
      <c r="F43" s="875"/>
      <c r="G43" s="875"/>
      <c r="H43" s="875"/>
      <c r="I43" s="875"/>
      <c r="J43" s="876"/>
      <c r="K43" s="917" t="s">
        <v>953</v>
      </c>
      <c r="L43" s="917"/>
      <c r="M43" s="917"/>
      <c r="N43" s="917"/>
      <c r="O43" s="917"/>
      <c r="P43" s="917"/>
      <c r="Q43" s="917"/>
      <c r="R43" s="917"/>
      <c r="S43" s="917"/>
      <c r="T43" s="917"/>
      <c r="U43" s="917"/>
      <c r="V43" s="917"/>
      <c r="W43" s="917"/>
      <c r="X43" s="917"/>
      <c r="Y43" s="917"/>
      <c r="Z43" s="917"/>
      <c r="AA43" s="917"/>
      <c r="AB43" s="917"/>
      <c r="AC43" s="917"/>
      <c r="AD43" s="917"/>
      <c r="AE43" s="917"/>
      <c r="AF43" s="917"/>
      <c r="AG43" s="917"/>
      <c r="AH43" s="917"/>
      <c r="AI43" s="917"/>
      <c r="AJ43" s="917"/>
      <c r="AK43" s="917"/>
      <c r="AL43" s="917"/>
      <c r="AM43" s="917"/>
      <c r="AN43" s="917"/>
      <c r="AO43" s="917"/>
      <c r="AP43" s="172"/>
      <c r="CD43" s="2"/>
      <c r="CE43" s="2"/>
      <c r="CF43" s="2"/>
      <c r="CG43" s="2"/>
      <c r="CH43" s="2"/>
    </row>
    <row r="44" spans="2:86" ht="12" customHeight="1" x14ac:dyDescent="0.15">
      <c r="B44" s="872"/>
      <c r="C44" s="877"/>
      <c r="D44" s="875"/>
      <c r="E44" s="875"/>
      <c r="F44" s="875"/>
      <c r="G44" s="875"/>
      <c r="H44" s="875"/>
      <c r="I44" s="875"/>
      <c r="J44" s="876"/>
      <c r="K44" s="918" t="s">
        <v>954</v>
      </c>
      <c r="L44" s="919"/>
      <c r="M44" s="919"/>
      <c r="N44" s="919"/>
      <c r="O44" s="919"/>
      <c r="P44" s="919"/>
      <c r="Q44" s="919"/>
      <c r="R44" s="919"/>
      <c r="S44" s="919"/>
      <c r="T44" s="919"/>
      <c r="U44" s="919"/>
      <c r="V44" s="919"/>
      <c r="W44" s="919"/>
      <c r="X44" s="919"/>
      <c r="Y44" s="919"/>
      <c r="Z44" s="919"/>
      <c r="AA44" s="919"/>
      <c r="AB44" s="919"/>
      <c r="AC44" s="919"/>
      <c r="AD44" s="919"/>
      <c r="AE44" s="919"/>
      <c r="AF44" s="919"/>
      <c r="AG44" s="919"/>
      <c r="AH44" s="919"/>
      <c r="AI44" s="919"/>
      <c r="AJ44" s="919"/>
      <c r="AK44" s="919"/>
      <c r="AL44" s="919"/>
      <c r="AM44" s="919"/>
      <c r="AN44" s="919"/>
      <c r="AO44" s="920"/>
      <c r="AP44" s="172"/>
      <c r="CD44" s="2"/>
      <c r="CE44" s="2"/>
      <c r="CF44" s="2"/>
      <c r="CG44" s="2"/>
      <c r="CH44" s="2"/>
    </row>
    <row r="45" spans="2:86" ht="12" customHeight="1" x14ac:dyDescent="0.15">
      <c r="B45" s="480"/>
      <c r="C45" s="878"/>
      <c r="D45" s="879"/>
      <c r="E45" s="879"/>
      <c r="F45" s="879"/>
      <c r="G45" s="879"/>
      <c r="H45" s="879"/>
      <c r="I45" s="879"/>
      <c r="J45" s="880"/>
      <c r="K45" s="921" t="s">
        <v>955</v>
      </c>
      <c r="L45" s="922"/>
      <c r="M45" s="922"/>
      <c r="N45" s="922"/>
      <c r="O45" s="922"/>
      <c r="P45" s="922"/>
      <c r="Q45" s="922"/>
      <c r="R45" s="922"/>
      <c r="S45" s="922"/>
      <c r="T45" s="922"/>
      <c r="U45" s="922"/>
      <c r="V45" s="922"/>
      <c r="W45" s="922"/>
      <c r="X45" s="922"/>
      <c r="Y45" s="922"/>
      <c r="Z45" s="922"/>
      <c r="AA45" s="922"/>
      <c r="AB45" s="922"/>
      <c r="AC45" s="922"/>
      <c r="AD45" s="922"/>
      <c r="AE45" s="922"/>
      <c r="AF45" s="922"/>
      <c r="AG45" s="922"/>
      <c r="AH45" s="922"/>
      <c r="AI45" s="922"/>
      <c r="AJ45" s="922"/>
      <c r="AK45" s="922"/>
      <c r="AL45" s="922"/>
      <c r="AM45" s="922"/>
      <c r="AN45" s="922"/>
      <c r="AO45" s="923"/>
      <c r="AP45" s="172"/>
      <c r="CD45" s="2"/>
      <c r="CE45" s="2"/>
      <c r="CF45" s="2"/>
      <c r="CG45" s="2"/>
      <c r="CH45" s="2"/>
    </row>
    <row r="46" spans="2:86" ht="12" customHeight="1" x14ac:dyDescent="0.2">
      <c r="B46" s="159" t="s">
        <v>956</v>
      </c>
      <c r="C46" s="181"/>
      <c r="D46" s="181"/>
      <c r="E46" s="181"/>
      <c r="F46" s="181"/>
      <c r="G46" s="181"/>
      <c r="H46" s="181"/>
      <c r="I46" s="181"/>
      <c r="J46" s="181"/>
      <c r="K46" s="193"/>
      <c r="L46" s="193"/>
      <c r="M46" s="193"/>
      <c r="N46" s="193"/>
      <c r="O46" s="193"/>
      <c r="P46" s="193"/>
      <c r="Q46" s="193"/>
      <c r="R46" s="193"/>
      <c r="S46" s="193"/>
      <c r="T46" s="193"/>
      <c r="U46" s="193"/>
      <c r="V46" s="193"/>
      <c r="W46" s="193"/>
      <c r="X46" s="193"/>
      <c r="Y46" s="193"/>
      <c r="Z46" s="193"/>
      <c r="AA46" s="193"/>
      <c r="AB46" s="193"/>
      <c r="AC46" s="193"/>
      <c r="AD46" s="193"/>
      <c r="AE46" s="193"/>
      <c r="AF46" s="193"/>
      <c r="AG46" s="193"/>
      <c r="AH46" s="193"/>
      <c r="AI46" s="193"/>
      <c r="AJ46" s="193"/>
      <c r="AK46" s="193"/>
      <c r="AL46" s="193"/>
      <c r="AM46" s="193"/>
      <c r="AN46" s="193"/>
      <c r="AO46" s="193"/>
      <c r="AP46" s="172"/>
      <c r="CD46" s="2"/>
      <c r="CE46" s="2"/>
      <c r="CF46" s="2"/>
      <c r="CG46" s="2"/>
      <c r="CH46" s="2"/>
    </row>
    <row r="47" spans="2:86" s="159" customFormat="1" ht="12" customHeight="1" x14ac:dyDescent="0.15">
      <c r="B47" s="2" t="s">
        <v>957</v>
      </c>
      <c r="AP47" s="172"/>
      <c r="AQ47" s="172"/>
      <c r="AR47" s="172"/>
      <c r="AS47" s="172"/>
      <c r="AT47" s="172"/>
      <c r="AU47" s="172"/>
      <c r="AV47" s="172"/>
      <c r="AW47" s="172"/>
      <c r="AX47" s="172"/>
      <c r="AY47" s="172"/>
      <c r="AZ47" s="172"/>
      <c r="BA47" s="172"/>
      <c r="BB47" s="172"/>
      <c r="BC47" s="172"/>
      <c r="BD47" s="172"/>
      <c r="BE47" s="172"/>
      <c r="BF47" s="172"/>
      <c r="BG47" s="172"/>
      <c r="BH47" s="172"/>
      <c r="BI47" s="172"/>
      <c r="BJ47" s="172"/>
      <c r="BK47" s="172"/>
      <c r="BL47" s="172"/>
      <c r="BM47" s="172"/>
      <c r="BN47" s="172"/>
      <c r="BO47" s="172"/>
      <c r="BP47" s="172"/>
      <c r="BQ47" s="172"/>
      <c r="BR47" s="172"/>
      <c r="BS47" s="172"/>
      <c r="BT47" s="172"/>
      <c r="BU47" s="172"/>
      <c r="BV47" s="172"/>
      <c r="BW47" s="172"/>
      <c r="BX47" s="172"/>
      <c r="BY47" s="172"/>
      <c r="BZ47" s="172"/>
      <c r="CA47" s="172"/>
      <c r="CB47" s="172"/>
      <c r="CC47" s="172"/>
    </row>
    <row r="48" spans="2:86" ht="12" customHeight="1" x14ac:dyDescent="0.15">
      <c r="B48" s="2" t="s">
        <v>958</v>
      </c>
      <c r="AP48" s="172"/>
      <c r="CD48" s="2"/>
      <c r="CE48" s="2"/>
      <c r="CF48" s="2"/>
      <c r="CG48" s="2"/>
      <c r="CH48" s="2"/>
    </row>
    <row r="49" spans="2:86" ht="12" customHeight="1" x14ac:dyDescent="0.15">
      <c r="B49" s="2" t="s">
        <v>959</v>
      </c>
      <c r="AP49" s="172"/>
      <c r="CD49" s="2"/>
      <c r="CE49" s="2"/>
      <c r="CF49" s="2"/>
      <c r="CG49" s="2"/>
      <c r="CH49" s="2"/>
    </row>
    <row r="50" spans="2:86" ht="12" customHeight="1" x14ac:dyDescent="0.15">
      <c r="B50" s="2" t="s">
        <v>960</v>
      </c>
    </row>
    <row r="51" spans="2:86" ht="12" customHeight="1" x14ac:dyDescent="0.15">
      <c r="B51" s="2" t="s">
        <v>961</v>
      </c>
    </row>
    <row r="52" spans="2:86" ht="12" customHeight="1" x14ac:dyDescent="0.15">
      <c r="B52" s="2" t="s">
        <v>962</v>
      </c>
    </row>
    <row r="53" spans="2:86" x14ac:dyDescent="0.15">
      <c r="B53" s="2" t="s">
        <v>963</v>
      </c>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9"/>
  <conditionalFormatting sqref="Y11:AB34 AG11:AJ34">
    <cfRule type="expression" dxfId="116" priority="3">
      <formula>$AQ11=2</formula>
    </cfRule>
  </conditionalFormatting>
  <conditionalFormatting sqref="Y11:AF34">
    <cfRule type="expression" dxfId="115" priority="2">
      <formula>$AQ11=3</formula>
    </cfRule>
  </conditionalFormatting>
  <conditionalFormatting sqref="AC11:AJ34">
    <cfRule type="expression" dxfId="114" priority="1">
      <formula>$AQ11=1</formula>
    </cfRule>
  </conditionalFormatting>
  <dataValidations count="2">
    <dataValidation type="list" allowBlank="1" showInputMessage="1" showErrorMessage="1" sqref="N11:O34" xr:uid="{AA5A57A7-E0C8-48B9-BC76-F19A4627EBCE}">
      <formula1>INDIRECT(L11)</formula1>
    </dataValidation>
    <dataValidation type="list" allowBlank="1" showInputMessage="1" showErrorMessage="1" sqref="Y11:AB34" xr:uid="{8A2050D6-822A-453C-824C-B1506DC77180}">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1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0603FE-B788-4B22-A475-09EC0513EAA2}">
  <sheetPr codeName="Sheet190"/>
  <dimension ref="B1:CH53"/>
  <sheetViews>
    <sheetView showGridLines="0" showZeros="0" view="pageBreakPreview" zoomScale="85" zoomScaleNormal="85" zoomScaleSheetLayoutView="85"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1" customWidth="1"/>
    <col min="43" max="86" width="4.125" style="172" customWidth="1"/>
    <col min="87" max="99" width="8" style="2" customWidth="1"/>
    <col min="100" max="110" width="9" style="2"/>
    <col min="111" max="111" width="14" style="2" bestFit="1" customWidth="1"/>
    <col min="112" max="16384" width="9" style="2"/>
  </cols>
  <sheetData>
    <row r="1" spans="2:86" ht="12" customHeight="1" x14ac:dyDescent="0.15">
      <c r="AU1" s="860" t="s">
        <v>909</v>
      </c>
      <c r="AV1" s="861" t="s">
        <v>910</v>
      </c>
      <c r="AW1" s="861"/>
      <c r="AX1" s="861"/>
      <c r="AY1" s="855" t="s">
        <v>911</v>
      </c>
      <c r="AZ1" s="855"/>
      <c r="BA1" s="855"/>
      <c r="BB1" s="855"/>
      <c r="BC1" s="855"/>
      <c r="BD1" s="855"/>
      <c r="BE1" s="855"/>
      <c r="BF1" s="855"/>
      <c r="BG1" s="855"/>
      <c r="BH1" s="855"/>
      <c r="BI1" s="855"/>
      <c r="BJ1" s="855"/>
      <c r="BK1" s="855" t="s">
        <v>912</v>
      </c>
      <c r="BL1" s="855"/>
      <c r="BM1" s="855"/>
      <c r="BN1" s="855"/>
      <c r="BO1" s="855"/>
      <c r="BP1" s="855"/>
      <c r="BQ1" s="855"/>
      <c r="BR1" s="855"/>
      <c r="BS1" s="855"/>
      <c r="BT1" s="855"/>
      <c r="BU1" s="855"/>
      <c r="BV1" s="855"/>
      <c r="BW1" s="857"/>
      <c r="BX1" s="857"/>
      <c r="BY1" s="857"/>
      <c r="BZ1" s="857"/>
      <c r="CA1" s="857"/>
      <c r="CB1" s="857"/>
      <c r="CC1" s="857"/>
      <c r="CD1" s="857"/>
      <c r="CE1" s="857"/>
      <c r="CF1" s="857"/>
      <c r="CG1" s="857"/>
      <c r="CH1" s="857"/>
    </row>
    <row r="2" spans="2:86" ht="8.25" customHeight="1" x14ac:dyDescent="0.15">
      <c r="AU2" s="860"/>
      <c r="AV2" s="861" t="s">
        <v>913</v>
      </c>
      <c r="AW2" s="862" t="s">
        <v>914</v>
      </c>
      <c r="AX2" s="862" t="s">
        <v>915</v>
      </c>
      <c r="AY2" s="855" t="s">
        <v>916</v>
      </c>
      <c r="AZ2" s="855"/>
      <c r="BA2" s="855"/>
      <c r="BB2" s="855"/>
      <c r="BC2" s="855"/>
      <c r="BD2" s="855"/>
      <c r="BE2" s="855"/>
      <c r="BF2" s="855"/>
      <c r="BG2" s="855"/>
      <c r="BH2" s="855"/>
      <c r="BI2" s="855"/>
      <c r="BJ2" s="855"/>
      <c r="BK2" s="855" t="s">
        <v>917</v>
      </c>
      <c r="BL2" s="855"/>
      <c r="BM2" s="855"/>
      <c r="BN2" s="855"/>
      <c r="BO2" s="855" t="s">
        <v>918</v>
      </c>
      <c r="BP2" s="855"/>
      <c r="BQ2" s="855"/>
      <c r="BR2" s="855"/>
      <c r="BS2" s="855"/>
      <c r="BT2" s="855"/>
      <c r="BU2" s="855"/>
      <c r="BV2" s="855"/>
      <c r="BW2" s="856"/>
      <c r="BX2" s="856"/>
      <c r="BY2" s="856"/>
      <c r="BZ2" s="856"/>
      <c r="CA2" s="857"/>
      <c r="CB2" s="857"/>
      <c r="CC2" s="857"/>
      <c r="CD2" s="857"/>
      <c r="CE2" s="857"/>
      <c r="CF2" s="857"/>
      <c r="CG2" s="857"/>
      <c r="CH2" s="857"/>
    </row>
    <row r="3" spans="2:86" ht="24.95" customHeight="1" x14ac:dyDescent="0.15">
      <c r="B3" s="568" t="s">
        <v>919</v>
      </c>
      <c r="C3" s="858"/>
      <c r="D3" s="858"/>
      <c r="E3" s="859"/>
      <c r="F3" s="859"/>
      <c r="G3" s="859"/>
      <c r="H3" s="859"/>
      <c r="I3" s="859"/>
      <c r="J3" s="859"/>
      <c r="K3" s="858"/>
      <c r="L3" s="858"/>
      <c r="M3" s="858"/>
      <c r="N3" s="858"/>
      <c r="O3" s="858"/>
      <c r="P3" s="858"/>
      <c r="Q3" s="858"/>
      <c r="R3" s="858"/>
      <c r="S3" s="858"/>
      <c r="T3" s="858"/>
      <c r="U3" s="858"/>
      <c r="V3" s="858"/>
      <c r="W3" s="858"/>
      <c r="X3" s="858"/>
      <c r="Y3" s="858"/>
      <c r="Z3" s="858"/>
      <c r="AA3" s="858"/>
      <c r="AB3" s="858"/>
      <c r="AC3" s="858"/>
      <c r="AD3" s="858"/>
      <c r="AE3" s="858"/>
      <c r="AF3" s="858"/>
      <c r="AG3" s="858"/>
      <c r="AH3" s="858"/>
      <c r="AI3" s="858"/>
      <c r="AJ3" s="858"/>
      <c r="AK3" s="858"/>
      <c r="AL3" s="858"/>
      <c r="AM3" s="858"/>
      <c r="AN3" s="858"/>
      <c r="AO3" s="858"/>
      <c r="AU3" s="860"/>
      <c r="AV3" s="861"/>
      <c r="AW3" s="862"/>
      <c r="AX3" s="862"/>
      <c r="AY3" s="855" t="s">
        <v>920</v>
      </c>
      <c r="AZ3" s="855"/>
      <c r="BA3" s="855"/>
      <c r="BB3" s="855"/>
      <c r="BC3" s="855" t="s">
        <v>921</v>
      </c>
      <c r="BD3" s="855"/>
      <c r="BE3" s="855"/>
      <c r="BF3" s="855"/>
      <c r="BG3" s="855" t="s">
        <v>922</v>
      </c>
      <c r="BH3" s="855"/>
      <c r="BI3" s="855"/>
      <c r="BJ3" s="855"/>
      <c r="BK3" s="855" t="s">
        <v>923</v>
      </c>
      <c r="BL3" s="855"/>
      <c r="BM3" s="855"/>
      <c r="BN3" s="855"/>
      <c r="BO3" s="855" t="s">
        <v>921</v>
      </c>
      <c r="BP3" s="855"/>
      <c r="BQ3" s="855"/>
      <c r="BR3" s="855"/>
      <c r="BS3" s="855" t="s">
        <v>922</v>
      </c>
      <c r="BT3" s="855"/>
      <c r="BU3" s="855"/>
      <c r="BV3" s="855"/>
      <c r="BW3" s="857"/>
      <c r="BX3" s="857"/>
      <c r="BY3" s="857"/>
      <c r="BZ3" s="857"/>
      <c r="CA3" s="857"/>
      <c r="CB3" s="857"/>
      <c r="CC3" s="857"/>
      <c r="CD3" s="857"/>
      <c r="CE3" s="857"/>
      <c r="CF3" s="857"/>
      <c r="CG3" s="857"/>
      <c r="CH3" s="857"/>
    </row>
    <row r="4" spans="2:86" ht="18" customHeight="1" x14ac:dyDescent="0.15">
      <c r="B4" s="401" t="s">
        <v>8</v>
      </c>
      <c r="C4" s="401"/>
      <c r="D4" s="401"/>
      <c r="E4" s="624" t="s">
        <v>542</v>
      </c>
      <c r="F4" s="625"/>
      <c r="G4" s="625"/>
      <c r="H4" s="625"/>
      <c r="I4" s="625"/>
      <c r="J4" s="626"/>
      <c r="K4" s="496" t="s">
        <v>9</v>
      </c>
      <c r="L4" s="496"/>
      <c r="M4" s="496"/>
      <c r="N4" s="648" t="s">
        <v>543</v>
      </c>
      <c r="O4" s="648"/>
      <c r="P4" s="648"/>
      <c r="Q4" s="648"/>
      <c r="R4" s="648"/>
      <c r="S4" s="648"/>
      <c r="T4" s="498" t="s">
        <v>924</v>
      </c>
      <c r="U4" s="499"/>
      <c r="V4" s="499"/>
      <c r="W4" s="499"/>
      <c r="X4" s="500"/>
      <c r="Y4" s="870" t="s">
        <v>545</v>
      </c>
      <c r="Z4" s="870"/>
      <c r="AA4" s="870"/>
      <c r="AB4" s="870"/>
      <c r="AC4" s="870"/>
      <c r="AD4" s="870"/>
      <c r="AE4" s="870"/>
      <c r="AF4" s="870"/>
      <c r="AG4" s="498" t="s">
        <v>546</v>
      </c>
      <c r="AH4" s="499"/>
      <c r="AI4" s="499"/>
      <c r="AJ4" s="500"/>
      <c r="AK4" s="863">
        <v>45621</v>
      </c>
      <c r="AL4" s="864"/>
      <c r="AM4" s="864"/>
      <c r="AN4" s="864"/>
      <c r="AO4" s="865"/>
      <c r="AU4" s="860"/>
      <c r="AV4" s="861"/>
      <c r="AW4" s="862"/>
      <c r="AX4" s="862"/>
      <c r="AY4" s="173" t="s">
        <v>925</v>
      </c>
      <c r="AZ4" s="173" t="s">
        <v>926</v>
      </c>
      <c r="BA4" s="173" t="s">
        <v>927</v>
      </c>
      <c r="BB4" s="173" t="s">
        <v>928</v>
      </c>
      <c r="BC4" s="173" t="s">
        <v>925</v>
      </c>
      <c r="BD4" s="173" t="s">
        <v>926</v>
      </c>
      <c r="BE4" s="173" t="s">
        <v>927</v>
      </c>
      <c r="BF4" s="173" t="s">
        <v>928</v>
      </c>
      <c r="BG4" s="173" t="s">
        <v>925</v>
      </c>
      <c r="BH4" s="173" t="s">
        <v>926</v>
      </c>
      <c r="BI4" s="173" t="s">
        <v>927</v>
      </c>
      <c r="BJ4" s="173" t="s">
        <v>928</v>
      </c>
      <c r="BK4" s="173" t="s">
        <v>925</v>
      </c>
      <c r="BL4" s="173" t="s">
        <v>926</v>
      </c>
      <c r="BM4" s="173" t="s">
        <v>927</v>
      </c>
      <c r="BN4" s="173" t="s">
        <v>928</v>
      </c>
      <c r="BO4" s="173" t="s">
        <v>925</v>
      </c>
      <c r="BP4" s="173" t="s">
        <v>926</v>
      </c>
      <c r="BQ4" s="173" t="s">
        <v>927</v>
      </c>
      <c r="BR4" s="173" t="s">
        <v>928</v>
      </c>
      <c r="BS4" s="173" t="s">
        <v>925</v>
      </c>
      <c r="BT4" s="173" t="s">
        <v>926</v>
      </c>
      <c r="BU4" s="173" t="s">
        <v>927</v>
      </c>
      <c r="BV4" s="173" t="s">
        <v>928</v>
      </c>
      <c r="BW4" s="5"/>
      <c r="BX4" s="5"/>
      <c r="BY4" s="5"/>
      <c r="BZ4" s="5"/>
      <c r="CA4" s="5"/>
      <c r="CB4" s="5"/>
      <c r="CC4" s="5"/>
      <c r="CD4" s="5"/>
      <c r="CE4" s="5"/>
      <c r="CF4" s="5"/>
      <c r="CG4" s="5"/>
      <c r="CH4" s="5"/>
    </row>
    <row r="5" spans="2:86" ht="18" customHeight="1" x14ac:dyDescent="0.15">
      <c r="B5" s="409" t="s">
        <v>0</v>
      </c>
      <c r="C5" s="409"/>
      <c r="D5" s="409"/>
      <c r="E5" s="634" t="s">
        <v>547</v>
      </c>
      <c r="F5" s="635"/>
      <c r="G5" s="635"/>
      <c r="H5" s="635"/>
      <c r="I5" s="635"/>
      <c r="J5" s="636"/>
      <c r="K5" s="528" t="s">
        <v>1</v>
      </c>
      <c r="L5" s="528"/>
      <c r="M5" s="528"/>
      <c r="N5" s="648" t="s">
        <v>548</v>
      </c>
      <c r="O5" s="648"/>
      <c r="P5" s="648"/>
      <c r="Q5" s="648"/>
      <c r="R5" s="648"/>
      <c r="S5" s="648"/>
      <c r="T5" s="501"/>
      <c r="U5" s="502"/>
      <c r="V5" s="502"/>
      <c r="W5" s="502"/>
      <c r="X5" s="503"/>
      <c r="Y5" s="869" t="s">
        <v>549</v>
      </c>
      <c r="Z5" s="869"/>
      <c r="AA5" s="869"/>
      <c r="AB5" s="869"/>
      <c r="AC5" s="869"/>
      <c r="AD5" s="869"/>
      <c r="AE5" s="869"/>
      <c r="AF5" s="869"/>
      <c r="AG5" s="632"/>
      <c r="AH5" s="650"/>
      <c r="AI5" s="650"/>
      <c r="AJ5" s="633"/>
      <c r="AK5" s="866"/>
      <c r="AL5" s="867"/>
      <c r="AM5" s="867"/>
      <c r="AN5" s="867"/>
      <c r="AO5" s="868"/>
      <c r="AU5" s="860"/>
      <c r="AV5" s="174" t="str">
        <f>N7</f>
        <v>S091</v>
      </c>
      <c r="AW5" s="175">
        <f>R7</f>
        <v>10.5</v>
      </c>
      <c r="AX5" s="176" t="str">
        <f>AM35</f>
        <v>Ⅱ</v>
      </c>
      <c r="AY5" s="176">
        <f>Y37</f>
        <v>0</v>
      </c>
      <c r="AZ5" s="176">
        <f t="shared" ref="AZ5:BJ5" si="0">Z37</f>
        <v>0</v>
      </c>
      <c r="BA5" s="176">
        <f t="shared" si="0"/>
        <v>0</v>
      </c>
      <c r="BB5" s="176">
        <f>AB37</f>
        <v>0</v>
      </c>
      <c r="BC5" s="176">
        <f t="shared" si="0"/>
        <v>0</v>
      </c>
      <c r="BD5" s="176">
        <f>AD37</f>
        <v>0</v>
      </c>
      <c r="BE5" s="176">
        <f>AE37</f>
        <v>0</v>
      </c>
      <c r="BF5" s="176">
        <f t="shared" si="0"/>
        <v>1</v>
      </c>
      <c r="BG5" s="176">
        <f t="shared" si="0"/>
        <v>0</v>
      </c>
      <c r="BH5" s="176">
        <f t="shared" si="0"/>
        <v>0</v>
      </c>
      <c r="BI5" s="176">
        <f>AI37</f>
        <v>0</v>
      </c>
      <c r="BJ5" s="176">
        <f t="shared" si="0"/>
        <v>0</v>
      </c>
      <c r="BK5" s="176" t="str">
        <f>IF(Y37&gt;0,R7,"")</f>
        <v/>
      </c>
      <c r="BL5" s="177" t="str">
        <f>IF(Y37&gt;0,"",IF(Z37&gt;0,R7,""))</f>
        <v/>
      </c>
      <c r="BM5" s="177" t="str">
        <f>IF(Y37+Z37&gt;0,"",IF(AA37&gt;0,R7,""))</f>
        <v/>
      </c>
      <c r="BN5" s="177" t="str">
        <f>IF(Y37+Z37+AA37&gt;0,"",IF(AB37&gt;0,R7,""))</f>
        <v/>
      </c>
      <c r="BO5" s="176">
        <f>AC35</f>
        <v>0</v>
      </c>
      <c r="BP5" s="176">
        <f t="shared" ref="BP5:BQ5" si="1">AD35</f>
        <v>0</v>
      </c>
      <c r="BQ5" s="176">
        <f t="shared" si="1"/>
        <v>0</v>
      </c>
      <c r="BR5" s="176">
        <f>AF35</f>
        <v>7.0000000000000007E-2</v>
      </c>
      <c r="BS5" s="176">
        <f>AG35</f>
        <v>0</v>
      </c>
      <c r="BT5" s="176">
        <f>AH35</f>
        <v>0</v>
      </c>
      <c r="BU5" s="176">
        <f>AI35</f>
        <v>0</v>
      </c>
      <c r="BV5" s="176">
        <f>AJ35</f>
        <v>0</v>
      </c>
      <c r="BW5" s="178"/>
      <c r="BX5" s="179"/>
      <c r="BY5" s="179"/>
      <c r="BZ5" s="179"/>
      <c r="CA5" s="180"/>
      <c r="CB5" s="180"/>
      <c r="CC5" s="180"/>
      <c r="CD5" s="180"/>
      <c r="CE5" s="180"/>
      <c r="CF5" s="180"/>
      <c r="CG5" s="180"/>
      <c r="CH5" s="180"/>
    </row>
    <row r="6" spans="2:86" ht="12" customHeight="1" x14ac:dyDescent="0.15">
      <c r="B6" s="871" t="s">
        <v>929</v>
      </c>
      <c r="C6" s="873"/>
      <c r="D6" s="874"/>
      <c r="E6" s="875"/>
      <c r="F6" s="875"/>
      <c r="G6" s="875"/>
      <c r="H6" s="875"/>
      <c r="I6" s="875"/>
      <c r="J6" s="876"/>
      <c r="K6" s="881" t="s">
        <v>930</v>
      </c>
      <c r="L6" s="882"/>
      <c r="M6" s="882"/>
      <c r="N6" s="882"/>
      <c r="O6" s="882"/>
      <c r="P6" s="882"/>
      <c r="Q6" s="882"/>
      <c r="R6" s="882"/>
      <c r="S6" s="882"/>
      <c r="T6" s="882"/>
      <c r="U6" s="882"/>
      <c r="V6" s="882"/>
      <c r="W6" s="882"/>
      <c r="X6" s="882"/>
      <c r="Y6" s="882"/>
      <c r="Z6" s="882"/>
      <c r="AA6" s="882"/>
      <c r="AB6" s="882"/>
      <c r="AC6" s="882"/>
      <c r="AD6" s="882"/>
      <c r="AE6" s="882"/>
      <c r="AF6" s="882"/>
      <c r="AG6" s="882"/>
      <c r="AH6" s="882"/>
      <c r="AI6" s="882"/>
      <c r="AJ6" s="882"/>
      <c r="AK6" s="882"/>
      <c r="AL6" s="882"/>
      <c r="AM6" s="882"/>
      <c r="AN6" s="882"/>
      <c r="AO6" s="883"/>
      <c r="AP6" s="2"/>
    </row>
    <row r="7" spans="2:86" ht="12" customHeight="1" x14ac:dyDescent="0.15">
      <c r="B7" s="872"/>
      <c r="C7" s="877"/>
      <c r="D7" s="875"/>
      <c r="E7" s="875"/>
      <c r="F7" s="875"/>
      <c r="G7" s="875"/>
      <c r="H7" s="875"/>
      <c r="I7" s="875"/>
      <c r="J7" s="876"/>
      <c r="K7" s="884" t="s">
        <v>931</v>
      </c>
      <c r="L7" s="885"/>
      <c r="M7" s="886"/>
      <c r="N7" s="887" t="s">
        <v>659</v>
      </c>
      <c r="O7" s="888"/>
      <c r="P7" s="884" t="s">
        <v>932</v>
      </c>
      <c r="Q7" s="886"/>
      <c r="R7" s="889">
        <v>10.5</v>
      </c>
      <c r="S7" s="890"/>
      <c r="T7" s="891"/>
      <c r="U7" s="892" t="s">
        <v>933</v>
      </c>
      <c r="V7" s="893"/>
      <c r="W7" s="892" t="s">
        <v>934</v>
      </c>
      <c r="X7" s="893"/>
      <c r="Y7" s="886" t="s">
        <v>935</v>
      </c>
      <c r="Z7" s="898"/>
      <c r="AA7" s="898"/>
      <c r="AB7" s="898"/>
      <c r="AC7" s="892" t="s">
        <v>936</v>
      </c>
      <c r="AD7" s="899"/>
      <c r="AE7" s="899"/>
      <c r="AF7" s="899"/>
      <c r="AG7" s="899"/>
      <c r="AH7" s="899"/>
      <c r="AI7" s="899"/>
      <c r="AJ7" s="893"/>
      <c r="AK7" s="892" t="s">
        <v>937</v>
      </c>
      <c r="AL7" s="899"/>
      <c r="AM7" s="899"/>
      <c r="AN7" s="901"/>
      <c r="AO7" s="902"/>
      <c r="AP7" s="2"/>
      <c r="AW7" s="182"/>
    </row>
    <row r="8" spans="2:86" ht="12" customHeight="1" x14ac:dyDescent="0.15">
      <c r="B8" s="872"/>
      <c r="C8" s="877"/>
      <c r="D8" s="875"/>
      <c r="E8" s="875"/>
      <c r="F8" s="875"/>
      <c r="G8" s="875"/>
      <c r="H8" s="875"/>
      <c r="I8" s="875"/>
      <c r="J8" s="876"/>
      <c r="K8" s="898" t="s">
        <v>731</v>
      </c>
      <c r="L8" s="898" t="s">
        <v>560</v>
      </c>
      <c r="M8" s="898"/>
      <c r="N8" s="898" t="s">
        <v>561</v>
      </c>
      <c r="O8" s="898"/>
      <c r="P8" s="898" t="s">
        <v>938</v>
      </c>
      <c r="Q8" s="898"/>
      <c r="R8" s="898" t="s">
        <v>939</v>
      </c>
      <c r="S8" s="898"/>
      <c r="T8" s="898"/>
      <c r="U8" s="894"/>
      <c r="V8" s="895"/>
      <c r="W8" s="894"/>
      <c r="X8" s="895"/>
      <c r="Y8" s="886"/>
      <c r="Z8" s="898"/>
      <c r="AA8" s="898"/>
      <c r="AB8" s="898"/>
      <c r="AC8" s="896"/>
      <c r="AD8" s="900"/>
      <c r="AE8" s="900"/>
      <c r="AF8" s="900"/>
      <c r="AG8" s="900"/>
      <c r="AH8" s="900"/>
      <c r="AI8" s="900"/>
      <c r="AJ8" s="897"/>
      <c r="AK8" s="894"/>
      <c r="AL8" s="903"/>
      <c r="AM8" s="903"/>
      <c r="AN8" s="904"/>
      <c r="AO8" s="905"/>
      <c r="AP8" s="2"/>
    </row>
    <row r="9" spans="2:86" ht="12" customHeight="1" x14ac:dyDescent="0.15">
      <c r="B9" s="872"/>
      <c r="C9" s="877"/>
      <c r="D9" s="875"/>
      <c r="E9" s="875"/>
      <c r="F9" s="875"/>
      <c r="G9" s="875"/>
      <c r="H9" s="875"/>
      <c r="I9" s="875"/>
      <c r="J9" s="876"/>
      <c r="K9" s="898"/>
      <c r="L9" s="898"/>
      <c r="M9" s="898"/>
      <c r="N9" s="898"/>
      <c r="O9" s="898"/>
      <c r="P9" s="898"/>
      <c r="Q9" s="898"/>
      <c r="R9" s="898"/>
      <c r="S9" s="898"/>
      <c r="T9" s="898"/>
      <c r="U9" s="894"/>
      <c r="V9" s="895"/>
      <c r="W9" s="894"/>
      <c r="X9" s="895"/>
      <c r="Y9" s="886" t="s">
        <v>940</v>
      </c>
      <c r="Z9" s="898"/>
      <c r="AA9" s="898"/>
      <c r="AB9" s="898"/>
      <c r="AC9" s="898" t="s">
        <v>941</v>
      </c>
      <c r="AD9" s="898"/>
      <c r="AE9" s="898"/>
      <c r="AF9" s="898"/>
      <c r="AG9" s="898" t="s">
        <v>942</v>
      </c>
      <c r="AH9" s="898"/>
      <c r="AI9" s="898"/>
      <c r="AJ9" s="898"/>
      <c r="AK9" s="894"/>
      <c r="AL9" s="903"/>
      <c r="AM9" s="903"/>
      <c r="AN9" s="904"/>
      <c r="AO9" s="905"/>
      <c r="AP9" s="2"/>
    </row>
    <row r="10" spans="2:86" ht="12" customHeight="1" x14ac:dyDescent="0.15">
      <c r="B10" s="872"/>
      <c r="C10" s="877"/>
      <c r="D10" s="875"/>
      <c r="E10" s="875"/>
      <c r="F10" s="875"/>
      <c r="G10" s="875"/>
      <c r="H10" s="875"/>
      <c r="I10" s="875"/>
      <c r="J10" s="876"/>
      <c r="K10" s="898"/>
      <c r="L10" s="898"/>
      <c r="M10" s="898"/>
      <c r="N10" s="898"/>
      <c r="O10" s="898"/>
      <c r="P10" s="898"/>
      <c r="Q10" s="898"/>
      <c r="R10" s="898"/>
      <c r="S10" s="898"/>
      <c r="T10" s="898"/>
      <c r="U10" s="896"/>
      <c r="V10" s="897"/>
      <c r="W10" s="896"/>
      <c r="X10" s="897"/>
      <c r="Y10" s="183" t="s">
        <v>527</v>
      </c>
      <c r="Z10" s="184" t="s">
        <v>526</v>
      </c>
      <c r="AA10" s="184" t="s">
        <v>943</v>
      </c>
      <c r="AB10" s="184" t="s">
        <v>944</v>
      </c>
      <c r="AC10" s="184" t="s">
        <v>527</v>
      </c>
      <c r="AD10" s="184" t="s">
        <v>526</v>
      </c>
      <c r="AE10" s="184" t="s">
        <v>943</v>
      </c>
      <c r="AF10" s="184" t="s">
        <v>944</v>
      </c>
      <c r="AG10" s="184" t="s">
        <v>527</v>
      </c>
      <c r="AH10" s="184" t="s">
        <v>526</v>
      </c>
      <c r="AI10" s="184" t="s">
        <v>943</v>
      </c>
      <c r="AJ10" s="184" t="s">
        <v>944</v>
      </c>
      <c r="AK10" s="896"/>
      <c r="AL10" s="900"/>
      <c r="AM10" s="900"/>
      <c r="AN10" s="906"/>
      <c r="AO10" s="907"/>
      <c r="AP10" s="2"/>
    </row>
    <row r="11" spans="2:86" ht="12" customHeight="1" x14ac:dyDescent="0.15">
      <c r="B11" s="872"/>
      <c r="C11" s="877"/>
      <c r="D11" s="875"/>
      <c r="E11" s="875"/>
      <c r="F11" s="875"/>
      <c r="G11" s="875"/>
      <c r="H11" s="875"/>
      <c r="I11" s="875"/>
      <c r="J11" s="876"/>
      <c r="K11" s="185">
        <v>1</v>
      </c>
      <c r="L11" s="908" t="s">
        <v>574</v>
      </c>
      <c r="M11" s="910"/>
      <c r="N11" s="908" t="s">
        <v>592</v>
      </c>
      <c r="O11" s="910"/>
      <c r="P11" s="908" t="s">
        <v>576</v>
      </c>
      <c r="Q11" s="910"/>
      <c r="R11" s="606" t="s">
        <v>270</v>
      </c>
      <c r="S11" s="606"/>
      <c r="T11" s="606"/>
      <c r="U11" s="908" t="s">
        <v>582</v>
      </c>
      <c r="V11" s="910"/>
      <c r="W11" s="908"/>
      <c r="X11" s="910"/>
      <c r="Y11" s="186"/>
      <c r="Z11" s="187"/>
      <c r="AA11" s="187"/>
      <c r="AB11" s="187"/>
      <c r="AC11" s="188"/>
      <c r="AD11" s="188"/>
      <c r="AE11" s="188"/>
      <c r="AF11" s="188">
        <v>7.0000000000000007E-2</v>
      </c>
      <c r="AG11" s="188"/>
      <c r="AH11" s="188"/>
      <c r="AI11" s="188"/>
      <c r="AJ11" s="188"/>
      <c r="AK11" s="908"/>
      <c r="AL11" s="909"/>
      <c r="AM11" s="909"/>
      <c r="AN11" s="909"/>
      <c r="AO11" s="910"/>
      <c r="AP11" s="2"/>
      <c r="AQ11" s="189">
        <f>IF(P11="材質劣化",2,IF(P11="漏水",3,1))</f>
        <v>2</v>
      </c>
    </row>
    <row r="12" spans="2:86" ht="12" customHeight="1" x14ac:dyDescent="0.15">
      <c r="B12" s="872"/>
      <c r="C12" s="877"/>
      <c r="D12" s="875"/>
      <c r="E12" s="875"/>
      <c r="F12" s="875"/>
      <c r="G12" s="875"/>
      <c r="H12" s="875"/>
      <c r="I12" s="875"/>
      <c r="J12" s="876"/>
      <c r="K12" s="185"/>
      <c r="L12" s="908"/>
      <c r="M12" s="910"/>
      <c r="N12" s="908"/>
      <c r="O12" s="910"/>
      <c r="P12" s="908"/>
      <c r="Q12" s="910"/>
      <c r="R12" s="606"/>
      <c r="S12" s="606"/>
      <c r="T12" s="606"/>
      <c r="U12" s="908"/>
      <c r="V12" s="910"/>
      <c r="W12" s="908"/>
      <c r="X12" s="910"/>
      <c r="Y12" s="186"/>
      <c r="Z12" s="187"/>
      <c r="AA12" s="187"/>
      <c r="AB12" s="187"/>
      <c r="AC12" s="188"/>
      <c r="AD12" s="188"/>
      <c r="AE12" s="188"/>
      <c r="AF12" s="188"/>
      <c r="AG12" s="188"/>
      <c r="AH12" s="188"/>
      <c r="AI12" s="188"/>
      <c r="AJ12" s="188"/>
      <c r="AK12" s="908"/>
      <c r="AL12" s="909"/>
      <c r="AM12" s="909"/>
      <c r="AN12" s="909"/>
      <c r="AO12" s="910"/>
      <c r="AP12" s="2"/>
      <c r="AQ12" s="189">
        <f>IF(P12="材質劣化",2,IF(P12="漏水",3,1))</f>
        <v>1</v>
      </c>
    </row>
    <row r="13" spans="2:86" ht="12" customHeight="1" x14ac:dyDescent="0.15">
      <c r="B13" s="872"/>
      <c r="C13" s="877"/>
      <c r="D13" s="875"/>
      <c r="E13" s="875"/>
      <c r="F13" s="875"/>
      <c r="G13" s="875"/>
      <c r="H13" s="875"/>
      <c r="I13" s="875"/>
      <c r="J13" s="876"/>
      <c r="K13" s="185"/>
      <c r="L13" s="908"/>
      <c r="M13" s="910"/>
      <c r="N13" s="908"/>
      <c r="O13" s="910"/>
      <c r="P13" s="908"/>
      <c r="Q13" s="910"/>
      <c r="R13" s="604"/>
      <c r="S13" s="620"/>
      <c r="T13" s="605"/>
      <c r="U13" s="908"/>
      <c r="V13" s="910"/>
      <c r="W13" s="908"/>
      <c r="X13" s="910"/>
      <c r="Y13" s="186"/>
      <c r="Z13" s="187"/>
      <c r="AA13" s="187"/>
      <c r="AB13" s="187"/>
      <c r="AC13" s="188"/>
      <c r="AD13" s="188"/>
      <c r="AE13" s="188"/>
      <c r="AF13" s="188"/>
      <c r="AG13" s="188"/>
      <c r="AH13" s="188"/>
      <c r="AI13" s="188"/>
      <c r="AJ13" s="188"/>
      <c r="AK13" s="908"/>
      <c r="AL13" s="909"/>
      <c r="AM13" s="909"/>
      <c r="AN13" s="909"/>
      <c r="AO13" s="910"/>
      <c r="AP13" s="2"/>
      <c r="AQ13" s="189">
        <f t="shared" ref="AQ13:AQ34" si="2">IF(P13="材質劣化",2,IF(P13="漏水",3,1))</f>
        <v>1</v>
      </c>
    </row>
    <row r="14" spans="2:86" ht="12" customHeight="1" x14ac:dyDescent="0.15">
      <c r="B14" s="872"/>
      <c r="C14" s="877"/>
      <c r="D14" s="875"/>
      <c r="E14" s="875"/>
      <c r="F14" s="875"/>
      <c r="G14" s="875"/>
      <c r="H14" s="875"/>
      <c r="I14" s="875"/>
      <c r="J14" s="876"/>
      <c r="K14" s="185"/>
      <c r="L14" s="908"/>
      <c r="M14" s="910"/>
      <c r="N14" s="908"/>
      <c r="O14" s="910"/>
      <c r="P14" s="908"/>
      <c r="Q14" s="910"/>
      <c r="R14" s="604"/>
      <c r="S14" s="620"/>
      <c r="T14" s="605"/>
      <c r="U14" s="908"/>
      <c r="V14" s="910"/>
      <c r="W14" s="908"/>
      <c r="X14" s="910"/>
      <c r="Y14" s="186"/>
      <c r="Z14" s="187"/>
      <c r="AA14" s="187"/>
      <c r="AB14" s="187"/>
      <c r="AC14" s="188"/>
      <c r="AD14" s="188"/>
      <c r="AE14" s="188"/>
      <c r="AF14" s="188"/>
      <c r="AG14" s="188"/>
      <c r="AH14" s="188"/>
      <c r="AI14" s="188"/>
      <c r="AJ14" s="188"/>
      <c r="AK14" s="908"/>
      <c r="AL14" s="909"/>
      <c r="AM14" s="909"/>
      <c r="AN14" s="909"/>
      <c r="AO14" s="910"/>
      <c r="AP14" s="2"/>
      <c r="AQ14" s="189">
        <f t="shared" si="2"/>
        <v>1</v>
      </c>
    </row>
    <row r="15" spans="2:86" ht="12" customHeight="1" x14ac:dyDescent="0.15">
      <c r="B15" s="872"/>
      <c r="C15" s="877"/>
      <c r="D15" s="875"/>
      <c r="E15" s="875"/>
      <c r="F15" s="875"/>
      <c r="G15" s="875"/>
      <c r="H15" s="875"/>
      <c r="I15" s="875"/>
      <c r="J15" s="876"/>
      <c r="K15" s="185"/>
      <c r="L15" s="908"/>
      <c r="M15" s="910"/>
      <c r="N15" s="908"/>
      <c r="O15" s="910"/>
      <c r="P15" s="908"/>
      <c r="Q15" s="910"/>
      <c r="R15" s="604"/>
      <c r="S15" s="620"/>
      <c r="T15" s="605"/>
      <c r="U15" s="908"/>
      <c r="V15" s="910"/>
      <c r="W15" s="908"/>
      <c r="X15" s="910"/>
      <c r="Y15" s="186"/>
      <c r="Z15" s="187"/>
      <c r="AA15" s="187"/>
      <c r="AB15" s="187"/>
      <c r="AC15" s="188"/>
      <c r="AD15" s="188"/>
      <c r="AE15" s="188"/>
      <c r="AF15" s="188"/>
      <c r="AG15" s="188"/>
      <c r="AH15" s="188"/>
      <c r="AI15" s="188"/>
      <c r="AJ15" s="188"/>
      <c r="AK15" s="908"/>
      <c r="AL15" s="909"/>
      <c r="AM15" s="909"/>
      <c r="AN15" s="909"/>
      <c r="AO15" s="910"/>
      <c r="AP15" s="2"/>
      <c r="AQ15" s="189">
        <f t="shared" si="2"/>
        <v>1</v>
      </c>
    </row>
    <row r="16" spans="2:86" ht="12" customHeight="1" x14ac:dyDescent="0.15">
      <c r="B16" s="872"/>
      <c r="C16" s="877"/>
      <c r="D16" s="875"/>
      <c r="E16" s="875"/>
      <c r="F16" s="875"/>
      <c r="G16" s="875"/>
      <c r="H16" s="875"/>
      <c r="I16" s="875"/>
      <c r="J16" s="876"/>
      <c r="K16" s="185"/>
      <c r="L16" s="908"/>
      <c r="M16" s="910"/>
      <c r="N16" s="908"/>
      <c r="O16" s="910"/>
      <c r="P16" s="908"/>
      <c r="Q16" s="910"/>
      <c r="R16" s="604"/>
      <c r="S16" s="620"/>
      <c r="T16" s="605"/>
      <c r="U16" s="908"/>
      <c r="V16" s="910"/>
      <c r="W16" s="908"/>
      <c r="X16" s="910"/>
      <c r="Y16" s="186"/>
      <c r="Z16" s="187"/>
      <c r="AA16" s="187"/>
      <c r="AB16" s="187"/>
      <c r="AC16" s="188"/>
      <c r="AD16" s="188"/>
      <c r="AE16" s="188"/>
      <c r="AF16" s="188"/>
      <c r="AG16" s="188"/>
      <c r="AH16" s="188"/>
      <c r="AI16" s="188"/>
      <c r="AJ16" s="188"/>
      <c r="AK16" s="908"/>
      <c r="AL16" s="909"/>
      <c r="AM16" s="909"/>
      <c r="AN16" s="909"/>
      <c r="AO16" s="910"/>
      <c r="AP16" s="2"/>
      <c r="AQ16" s="189">
        <f t="shared" si="2"/>
        <v>1</v>
      </c>
    </row>
    <row r="17" spans="2:46" ht="12" customHeight="1" x14ac:dyDescent="0.15">
      <c r="B17" s="872"/>
      <c r="C17" s="877"/>
      <c r="D17" s="875"/>
      <c r="E17" s="875"/>
      <c r="F17" s="875"/>
      <c r="G17" s="875"/>
      <c r="H17" s="875"/>
      <c r="I17" s="875"/>
      <c r="J17" s="876"/>
      <c r="K17" s="185"/>
      <c r="L17" s="908"/>
      <c r="M17" s="910"/>
      <c r="N17" s="908"/>
      <c r="O17" s="910"/>
      <c r="P17" s="908"/>
      <c r="Q17" s="910"/>
      <c r="R17" s="604"/>
      <c r="S17" s="620"/>
      <c r="T17" s="605"/>
      <c r="U17" s="908"/>
      <c r="V17" s="910"/>
      <c r="W17" s="908"/>
      <c r="X17" s="910"/>
      <c r="Y17" s="186"/>
      <c r="Z17" s="187"/>
      <c r="AA17" s="187"/>
      <c r="AB17" s="187"/>
      <c r="AC17" s="188"/>
      <c r="AD17" s="188"/>
      <c r="AE17" s="188"/>
      <c r="AF17" s="188"/>
      <c r="AG17" s="188"/>
      <c r="AH17" s="188"/>
      <c r="AI17" s="188"/>
      <c r="AJ17" s="188"/>
      <c r="AK17" s="908"/>
      <c r="AL17" s="909"/>
      <c r="AM17" s="909"/>
      <c r="AN17" s="909"/>
      <c r="AO17" s="910"/>
      <c r="AP17" s="2"/>
      <c r="AQ17" s="189">
        <f t="shared" si="2"/>
        <v>1</v>
      </c>
    </row>
    <row r="18" spans="2:46" ht="12" customHeight="1" x14ac:dyDescent="0.15">
      <c r="B18" s="872"/>
      <c r="C18" s="877"/>
      <c r="D18" s="875"/>
      <c r="E18" s="875"/>
      <c r="F18" s="875"/>
      <c r="G18" s="875"/>
      <c r="H18" s="875"/>
      <c r="I18" s="875"/>
      <c r="J18" s="876"/>
      <c r="K18" s="185"/>
      <c r="L18" s="908"/>
      <c r="M18" s="910"/>
      <c r="N18" s="908"/>
      <c r="O18" s="910"/>
      <c r="P18" s="908"/>
      <c r="Q18" s="910"/>
      <c r="R18" s="604"/>
      <c r="S18" s="620"/>
      <c r="T18" s="605"/>
      <c r="U18" s="908"/>
      <c r="V18" s="910"/>
      <c r="W18" s="908"/>
      <c r="X18" s="910"/>
      <c r="Y18" s="186"/>
      <c r="Z18" s="187"/>
      <c r="AA18" s="187"/>
      <c r="AB18" s="187"/>
      <c r="AC18" s="188"/>
      <c r="AD18" s="188"/>
      <c r="AE18" s="188"/>
      <c r="AF18" s="188"/>
      <c r="AG18" s="188"/>
      <c r="AH18" s="188"/>
      <c r="AI18" s="188"/>
      <c r="AJ18" s="188"/>
      <c r="AK18" s="908"/>
      <c r="AL18" s="909"/>
      <c r="AM18" s="909"/>
      <c r="AN18" s="909"/>
      <c r="AO18" s="910"/>
      <c r="AP18" s="2"/>
      <c r="AQ18" s="189">
        <f t="shared" si="2"/>
        <v>1</v>
      </c>
    </row>
    <row r="19" spans="2:46" ht="12" customHeight="1" x14ac:dyDescent="0.15">
      <c r="B19" s="872"/>
      <c r="C19" s="877"/>
      <c r="D19" s="875"/>
      <c r="E19" s="875"/>
      <c r="F19" s="875"/>
      <c r="G19" s="875"/>
      <c r="H19" s="875"/>
      <c r="I19" s="875"/>
      <c r="J19" s="876"/>
      <c r="K19" s="185"/>
      <c r="L19" s="908"/>
      <c r="M19" s="910"/>
      <c r="N19" s="908"/>
      <c r="O19" s="910"/>
      <c r="P19" s="908"/>
      <c r="Q19" s="910"/>
      <c r="R19" s="604"/>
      <c r="S19" s="620"/>
      <c r="T19" s="605"/>
      <c r="U19" s="908"/>
      <c r="V19" s="910"/>
      <c r="W19" s="908"/>
      <c r="X19" s="910"/>
      <c r="Y19" s="186"/>
      <c r="Z19" s="187"/>
      <c r="AA19" s="187"/>
      <c r="AB19" s="187"/>
      <c r="AC19" s="188"/>
      <c r="AD19" s="188"/>
      <c r="AE19" s="188"/>
      <c r="AF19" s="188"/>
      <c r="AG19" s="188"/>
      <c r="AH19" s="188"/>
      <c r="AI19" s="188"/>
      <c r="AJ19" s="188"/>
      <c r="AK19" s="908"/>
      <c r="AL19" s="909"/>
      <c r="AM19" s="909"/>
      <c r="AN19" s="909"/>
      <c r="AO19" s="910"/>
      <c r="AP19" s="2"/>
      <c r="AQ19" s="189">
        <f t="shared" si="2"/>
        <v>1</v>
      </c>
    </row>
    <row r="20" spans="2:46" ht="12" customHeight="1" x14ac:dyDescent="0.15">
      <c r="B20" s="872"/>
      <c r="C20" s="877"/>
      <c r="D20" s="875"/>
      <c r="E20" s="875"/>
      <c r="F20" s="875"/>
      <c r="G20" s="875"/>
      <c r="H20" s="875"/>
      <c r="I20" s="875"/>
      <c r="J20" s="876"/>
      <c r="K20" s="185"/>
      <c r="L20" s="908"/>
      <c r="M20" s="910"/>
      <c r="N20" s="908"/>
      <c r="O20" s="910"/>
      <c r="P20" s="908"/>
      <c r="Q20" s="910"/>
      <c r="R20" s="604"/>
      <c r="S20" s="620"/>
      <c r="T20" s="605"/>
      <c r="U20" s="908"/>
      <c r="V20" s="910"/>
      <c r="W20" s="908"/>
      <c r="X20" s="910"/>
      <c r="Y20" s="186"/>
      <c r="Z20" s="187"/>
      <c r="AA20" s="187"/>
      <c r="AB20" s="187"/>
      <c r="AC20" s="188"/>
      <c r="AD20" s="188"/>
      <c r="AE20" s="188"/>
      <c r="AF20" s="188"/>
      <c r="AG20" s="188"/>
      <c r="AH20" s="188"/>
      <c r="AI20" s="188"/>
      <c r="AJ20" s="188"/>
      <c r="AK20" s="908"/>
      <c r="AL20" s="909"/>
      <c r="AM20" s="909"/>
      <c r="AN20" s="909"/>
      <c r="AO20" s="910"/>
      <c r="AP20" s="2"/>
      <c r="AQ20" s="189">
        <f t="shared" si="2"/>
        <v>1</v>
      </c>
    </row>
    <row r="21" spans="2:46" ht="12" customHeight="1" x14ac:dyDescent="0.15">
      <c r="B21" s="872"/>
      <c r="C21" s="877"/>
      <c r="D21" s="875"/>
      <c r="E21" s="875"/>
      <c r="F21" s="875"/>
      <c r="G21" s="875"/>
      <c r="H21" s="875"/>
      <c r="I21" s="875"/>
      <c r="J21" s="876"/>
      <c r="K21" s="185"/>
      <c r="L21" s="908"/>
      <c r="M21" s="910"/>
      <c r="N21" s="908"/>
      <c r="O21" s="910"/>
      <c r="P21" s="908"/>
      <c r="Q21" s="910"/>
      <c r="R21" s="604"/>
      <c r="S21" s="620"/>
      <c r="T21" s="605"/>
      <c r="U21" s="908"/>
      <c r="V21" s="910"/>
      <c r="W21" s="908"/>
      <c r="X21" s="910"/>
      <c r="Y21" s="186"/>
      <c r="Z21" s="187"/>
      <c r="AA21" s="187"/>
      <c r="AB21" s="187"/>
      <c r="AC21" s="188"/>
      <c r="AD21" s="188"/>
      <c r="AE21" s="188"/>
      <c r="AF21" s="188"/>
      <c r="AG21" s="188"/>
      <c r="AH21" s="188"/>
      <c r="AI21" s="188"/>
      <c r="AJ21" s="188"/>
      <c r="AK21" s="908"/>
      <c r="AL21" s="909"/>
      <c r="AM21" s="909"/>
      <c r="AN21" s="909"/>
      <c r="AO21" s="910"/>
      <c r="AP21" s="2"/>
      <c r="AQ21" s="189">
        <f>IF(P21="材質劣化",2,IF(P21="漏水",3,1))</f>
        <v>1</v>
      </c>
    </row>
    <row r="22" spans="2:46" ht="12" customHeight="1" x14ac:dyDescent="0.15">
      <c r="B22" s="872"/>
      <c r="C22" s="877"/>
      <c r="D22" s="875"/>
      <c r="E22" s="875"/>
      <c r="F22" s="875"/>
      <c r="G22" s="875"/>
      <c r="H22" s="875"/>
      <c r="I22" s="875"/>
      <c r="J22" s="876"/>
      <c r="K22" s="185"/>
      <c r="L22" s="908"/>
      <c r="M22" s="910"/>
      <c r="N22" s="908"/>
      <c r="O22" s="910"/>
      <c r="P22" s="908"/>
      <c r="Q22" s="910"/>
      <c r="R22" s="604"/>
      <c r="S22" s="620"/>
      <c r="T22" s="605"/>
      <c r="U22" s="908"/>
      <c r="V22" s="910"/>
      <c r="W22" s="908"/>
      <c r="X22" s="910"/>
      <c r="Y22" s="186"/>
      <c r="Z22" s="187"/>
      <c r="AA22" s="187"/>
      <c r="AB22" s="187"/>
      <c r="AC22" s="188"/>
      <c r="AD22" s="188"/>
      <c r="AE22" s="188"/>
      <c r="AF22" s="188"/>
      <c r="AG22" s="188"/>
      <c r="AH22" s="188"/>
      <c r="AI22" s="188"/>
      <c r="AJ22" s="188"/>
      <c r="AK22" s="908"/>
      <c r="AL22" s="909"/>
      <c r="AM22" s="909"/>
      <c r="AN22" s="909"/>
      <c r="AO22" s="910"/>
      <c r="AP22" s="2"/>
      <c r="AQ22" s="189">
        <f t="shared" si="2"/>
        <v>1</v>
      </c>
    </row>
    <row r="23" spans="2:46" ht="12" customHeight="1" x14ac:dyDescent="0.15">
      <c r="B23" s="872"/>
      <c r="C23" s="877"/>
      <c r="D23" s="875"/>
      <c r="E23" s="875"/>
      <c r="F23" s="875"/>
      <c r="G23" s="875"/>
      <c r="H23" s="875"/>
      <c r="I23" s="875"/>
      <c r="J23" s="876"/>
      <c r="K23" s="185"/>
      <c r="L23" s="908"/>
      <c r="M23" s="910"/>
      <c r="N23" s="908"/>
      <c r="O23" s="910"/>
      <c r="P23" s="908"/>
      <c r="Q23" s="910"/>
      <c r="R23" s="604"/>
      <c r="S23" s="620"/>
      <c r="T23" s="605"/>
      <c r="U23" s="908"/>
      <c r="V23" s="910"/>
      <c r="W23" s="908"/>
      <c r="X23" s="910"/>
      <c r="Y23" s="186"/>
      <c r="Z23" s="187"/>
      <c r="AA23" s="187"/>
      <c r="AB23" s="187"/>
      <c r="AC23" s="188"/>
      <c r="AD23" s="188"/>
      <c r="AE23" s="188"/>
      <c r="AF23" s="188"/>
      <c r="AG23" s="188"/>
      <c r="AH23" s="188"/>
      <c r="AI23" s="188"/>
      <c r="AJ23" s="188"/>
      <c r="AK23" s="908"/>
      <c r="AL23" s="909"/>
      <c r="AM23" s="909"/>
      <c r="AN23" s="909"/>
      <c r="AO23" s="910"/>
      <c r="AP23" s="2"/>
      <c r="AQ23" s="189">
        <f t="shared" si="2"/>
        <v>1</v>
      </c>
    </row>
    <row r="24" spans="2:46" ht="12" customHeight="1" x14ac:dyDescent="0.15">
      <c r="B24" s="872"/>
      <c r="C24" s="877"/>
      <c r="D24" s="875"/>
      <c r="E24" s="875"/>
      <c r="F24" s="875"/>
      <c r="G24" s="875"/>
      <c r="H24" s="875"/>
      <c r="I24" s="875"/>
      <c r="J24" s="876"/>
      <c r="K24" s="185"/>
      <c r="L24" s="908"/>
      <c r="M24" s="910"/>
      <c r="N24" s="908"/>
      <c r="O24" s="910"/>
      <c r="P24" s="908"/>
      <c r="Q24" s="910"/>
      <c r="R24" s="604"/>
      <c r="S24" s="620"/>
      <c r="T24" s="605"/>
      <c r="U24" s="908"/>
      <c r="V24" s="910"/>
      <c r="W24" s="908"/>
      <c r="X24" s="910"/>
      <c r="Y24" s="186"/>
      <c r="Z24" s="187"/>
      <c r="AA24" s="187"/>
      <c r="AB24" s="187"/>
      <c r="AC24" s="188"/>
      <c r="AD24" s="188"/>
      <c r="AE24" s="188"/>
      <c r="AF24" s="188"/>
      <c r="AG24" s="188"/>
      <c r="AH24" s="188"/>
      <c r="AI24" s="188"/>
      <c r="AJ24" s="188"/>
      <c r="AK24" s="908"/>
      <c r="AL24" s="909"/>
      <c r="AM24" s="909"/>
      <c r="AN24" s="909"/>
      <c r="AO24" s="910"/>
      <c r="AP24" s="2"/>
      <c r="AQ24" s="189">
        <f t="shared" si="2"/>
        <v>1</v>
      </c>
    </row>
    <row r="25" spans="2:46" ht="12" customHeight="1" x14ac:dyDescent="0.15">
      <c r="B25" s="872"/>
      <c r="C25" s="877"/>
      <c r="D25" s="875"/>
      <c r="E25" s="875"/>
      <c r="F25" s="875"/>
      <c r="G25" s="875"/>
      <c r="H25" s="875"/>
      <c r="I25" s="875"/>
      <c r="J25" s="876"/>
      <c r="K25" s="185"/>
      <c r="L25" s="908"/>
      <c r="M25" s="910"/>
      <c r="N25" s="908"/>
      <c r="O25" s="910"/>
      <c r="P25" s="908"/>
      <c r="Q25" s="910"/>
      <c r="R25" s="604"/>
      <c r="S25" s="620"/>
      <c r="T25" s="605"/>
      <c r="U25" s="908"/>
      <c r="V25" s="910"/>
      <c r="W25" s="908"/>
      <c r="X25" s="910"/>
      <c r="Y25" s="186"/>
      <c r="Z25" s="187"/>
      <c r="AA25" s="187"/>
      <c r="AB25" s="187"/>
      <c r="AC25" s="188"/>
      <c r="AD25" s="188"/>
      <c r="AE25" s="188"/>
      <c r="AF25" s="188"/>
      <c r="AG25" s="188"/>
      <c r="AH25" s="188"/>
      <c r="AI25" s="188"/>
      <c r="AJ25" s="188"/>
      <c r="AK25" s="908"/>
      <c r="AL25" s="909"/>
      <c r="AM25" s="909"/>
      <c r="AN25" s="909"/>
      <c r="AO25" s="910"/>
      <c r="AP25" s="2"/>
      <c r="AQ25" s="189">
        <f t="shared" si="2"/>
        <v>1</v>
      </c>
    </row>
    <row r="26" spans="2:46" ht="12" customHeight="1" x14ac:dyDescent="0.15">
      <c r="B26" s="872"/>
      <c r="C26" s="877"/>
      <c r="D26" s="875"/>
      <c r="E26" s="875"/>
      <c r="F26" s="875"/>
      <c r="G26" s="875"/>
      <c r="H26" s="875"/>
      <c r="I26" s="875"/>
      <c r="J26" s="876"/>
      <c r="K26" s="185"/>
      <c r="L26" s="908"/>
      <c r="M26" s="910"/>
      <c r="N26" s="908"/>
      <c r="O26" s="910"/>
      <c r="P26" s="908"/>
      <c r="Q26" s="910"/>
      <c r="R26" s="604"/>
      <c r="S26" s="620"/>
      <c r="T26" s="605"/>
      <c r="U26" s="908"/>
      <c r="V26" s="910"/>
      <c r="W26" s="908"/>
      <c r="X26" s="910"/>
      <c r="Y26" s="186"/>
      <c r="Z26" s="187"/>
      <c r="AA26" s="187"/>
      <c r="AB26" s="187"/>
      <c r="AC26" s="188"/>
      <c r="AD26" s="188"/>
      <c r="AE26" s="188"/>
      <c r="AF26" s="188"/>
      <c r="AG26" s="188"/>
      <c r="AH26" s="188"/>
      <c r="AI26" s="188"/>
      <c r="AJ26" s="188"/>
      <c r="AK26" s="908"/>
      <c r="AL26" s="909"/>
      <c r="AM26" s="909"/>
      <c r="AN26" s="909"/>
      <c r="AO26" s="910"/>
      <c r="AP26" s="2"/>
      <c r="AQ26" s="189">
        <f t="shared" si="2"/>
        <v>1</v>
      </c>
    </row>
    <row r="27" spans="2:46" ht="12" customHeight="1" x14ac:dyDescent="0.15">
      <c r="B27" s="872"/>
      <c r="C27" s="877"/>
      <c r="D27" s="875"/>
      <c r="E27" s="875"/>
      <c r="F27" s="875"/>
      <c r="G27" s="875"/>
      <c r="H27" s="875"/>
      <c r="I27" s="875"/>
      <c r="J27" s="876"/>
      <c r="K27" s="185"/>
      <c r="L27" s="908"/>
      <c r="M27" s="910"/>
      <c r="N27" s="908"/>
      <c r="O27" s="910"/>
      <c r="P27" s="908"/>
      <c r="Q27" s="910"/>
      <c r="R27" s="604"/>
      <c r="S27" s="620"/>
      <c r="T27" s="605"/>
      <c r="U27" s="908"/>
      <c r="V27" s="910"/>
      <c r="W27" s="908"/>
      <c r="X27" s="910"/>
      <c r="Y27" s="186"/>
      <c r="Z27" s="187"/>
      <c r="AA27" s="187"/>
      <c r="AB27" s="187"/>
      <c r="AC27" s="188"/>
      <c r="AD27" s="188"/>
      <c r="AE27" s="188"/>
      <c r="AF27" s="188"/>
      <c r="AG27" s="188"/>
      <c r="AH27" s="188"/>
      <c r="AI27" s="188"/>
      <c r="AJ27" s="188"/>
      <c r="AK27" s="908"/>
      <c r="AL27" s="909"/>
      <c r="AM27" s="909"/>
      <c r="AN27" s="909"/>
      <c r="AO27" s="910"/>
      <c r="AP27" s="2"/>
      <c r="AQ27" s="189">
        <f t="shared" si="2"/>
        <v>1</v>
      </c>
    </row>
    <row r="28" spans="2:46" ht="12" customHeight="1" x14ac:dyDescent="0.15">
      <c r="B28" s="872"/>
      <c r="C28" s="877"/>
      <c r="D28" s="875"/>
      <c r="E28" s="875"/>
      <c r="F28" s="875"/>
      <c r="G28" s="875"/>
      <c r="H28" s="875"/>
      <c r="I28" s="875"/>
      <c r="J28" s="876"/>
      <c r="K28" s="185"/>
      <c r="L28" s="908"/>
      <c r="M28" s="910"/>
      <c r="N28" s="908"/>
      <c r="O28" s="910"/>
      <c r="P28" s="908"/>
      <c r="Q28" s="910"/>
      <c r="R28" s="604"/>
      <c r="S28" s="620"/>
      <c r="T28" s="605"/>
      <c r="U28" s="908"/>
      <c r="V28" s="910"/>
      <c r="W28" s="908"/>
      <c r="X28" s="910"/>
      <c r="Y28" s="186"/>
      <c r="Z28" s="187"/>
      <c r="AA28" s="187"/>
      <c r="AB28" s="187"/>
      <c r="AC28" s="188"/>
      <c r="AD28" s="188"/>
      <c r="AE28" s="188"/>
      <c r="AF28" s="188"/>
      <c r="AG28" s="188"/>
      <c r="AH28" s="188"/>
      <c r="AI28" s="188"/>
      <c r="AJ28" s="188"/>
      <c r="AK28" s="908"/>
      <c r="AL28" s="909"/>
      <c r="AM28" s="909"/>
      <c r="AN28" s="909"/>
      <c r="AO28" s="910"/>
      <c r="AP28" s="2"/>
      <c r="AQ28" s="189">
        <f t="shared" si="2"/>
        <v>1</v>
      </c>
    </row>
    <row r="29" spans="2:46" ht="12" customHeight="1" x14ac:dyDescent="0.15">
      <c r="B29" s="872"/>
      <c r="C29" s="877"/>
      <c r="D29" s="875"/>
      <c r="E29" s="875"/>
      <c r="F29" s="875"/>
      <c r="G29" s="875"/>
      <c r="H29" s="875"/>
      <c r="I29" s="875"/>
      <c r="J29" s="876"/>
      <c r="K29" s="185"/>
      <c r="L29" s="908"/>
      <c r="M29" s="910"/>
      <c r="N29" s="908"/>
      <c r="O29" s="910"/>
      <c r="P29" s="908"/>
      <c r="Q29" s="910"/>
      <c r="R29" s="604"/>
      <c r="S29" s="620"/>
      <c r="T29" s="605"/>
      <c r="U29" s="908"/>
      <c r="V29" s="910"/>
      <c r="W29" s="908"/>
      <c r="X29" s="910"/>
      <c r="Y29" s="186"/>
      <c r="Z29" s="187"/>
      <c r="AA29" s="187"/>
      <c r="AB29" s="187"/>
      <c r="AC29" s="188"/>
      <c r="AD29" s="188"/>
      <c r="AE29" s="188"/>
      <c r="AF29" s="188"/>
      <c r="AG29" s="188"/>
      <c r="AH29" s="188"/>
      <c r="AI29" s="188"/>
      <c r="AJ29" s="188"/>
      <c r="AK29" s="908"/>
      <c r="AL29" s="909"/>
      <c r="AM29" s="909"/>
      <c r="AN29" s="909"/>
      <c r="AO29" s="910"/>
      <c r="AP29" s="2"/>
      <c r="AQ29" s="189">
        <f t="shared" si="2"/>
        <v>1</v>
      </c>
    </row>
    <row r="30" spans="2:46" ht="12" customHeight="1" x14ac:dyDescent="0.15">
      <c r="B30" s="872"/>
      <c r="C30" s="877"/>
      <c r="D30" s="875"/>
      <c r="E30" s="875"/>
      <c r="F30" s="875"/>
      <c r="G30" s="875"/>
      <c r="H30" s="875"/>
      <c r="I30" s="875"/>
      <c r="J30" s="876"/>
      <c r="K30" s="185"/>
      <c r="L30" s="908"/>
      <c r="M30" s="910"/>
      <c r="N30" s="908"/>
      <c r="O30" s="910"/>
      <c r="P30" s="908"/>
      <c r="Q30" s="910"/>
      <c r="R30" s="604"/>
      <c r="S30" s="620"/>
      <c r="T30" s="605"/>
      <c r="U30" s="908"/>
      <c r="V30" s="910"/>
      <c r="W30" s="908"/>
      <c r="X30" s="910"/>
      <c r="Y30" s="186"/>
      <c r="Z30" s="187"/>
      <c r="AA30" s="187"/>
      <c r="AB30" s="187"/>
      <c r="AC30" s="188"/>
      <c r="AD30" s="188"/>
      <c r="AE30" s="188"/>
      <c r="AF30" s="188"/>
      <c r="AG30" s="188"/>
      <c r="AH30" s="188"/>
      <c r="AI30" s="188"/>
      <c r="AJ30" s="188"/>
      <c r="AK30" s="908"/>
      <c r="AL30" s="909"/>
      <c r="AM30" s="909"/>
      <c r="AN30" s="909"/>
      <c r="AO30" s="910"/>
      <c r="AP30" s="2"/>
      <c r="AQ30" s="189">
        <f t="shared" si="2"/>
        <v>1</v>
      </c>
    </row>
    <row r="31" spans="2:46" ht="12" customHeight="1" x14ac:dyDescent="0.15">
      <c r="B31" s="872"/>
      <c r="C31" s="877"/>
      <c r="D31" s="875"/>
      <c r="E31" s="875"/>
      <c r="F31" s="875"/>
      <c r="G31" s="875"/>
      <c r="H31" s="875"/>
      <c r="I31" s="875"/>
      <c r="J31" s="876"/>
      <c r="K31" s="185"/>
      <c r="L31" s="908"/>
      <c r="M31" s="910"/>
      <c r="N31" s="908"/>
      <c r="O31" s="910"/>
      <c r="P31" s="908"/>
      <c r="Q31" s="910"/>
      <c r="R31" s="604"/>
      <c r="S31" s="620"/>
      <c r="T31" s="605"/>
      <c r="U31" s="908"/>
      <c r="V31" s="910"/>
      <c r="W31" s="908"/>
      <c r="X31" s="910"/>
      <c r="Y31" s="186"/>
      <c r="Z31" s="187"/>
      <c r="AA31" s="187"/>
      <c r="AB31" s="187"/>
      <c r="AC31" s="188"/>
      <c r="AD31" s="188"/>
      <c r="AE31" s="188"/>
      <c r="AF31" s="188"/>
      <c r="AG31" s="188"/>
      <c r="AH31" s="188"/>
      <c r="AI31" s="188"/>
      <c r="AJ31" s="188"/>
      <c r="AK31" s="908"/>
      <c r="AL31" s="909"/>
      <c r="AM31" s="909"/>
      <c r="AN31" s="909"/>
      <c r="AO31" s="910"/>
      <c r="AP31" s="2"/>
      <c r="AQ31" s="189">
        <f t="shared" si="2"/>
        <v>1</v>
      </c>
    </row>
    <row r="32" spans="2:46" ht="12" customHeight="1" x14ac:dyDescent="0.15">
      <c r="B32" s="872"/>
      <c r="C32" s="877"/>
      <c r="D32" s="875"/>
      <c r="E32" s="875"/>
      <c r="F32" s="875"/>
      <c r="G32" s="875"/>
      <c r="H32" s="875"/>
      <c r="I32" s="875"/>
      <c r="J32" s="876"/>
      <c r="K32" s="185"/>
      <c r="L32" s="908"/>
      <c r="M32" s="910"/>
      <c r="N32" s="908"/>
      <c r="O32" s="910"/>
      <c r="P32" s="908"/>
      <c r="Q32" s="910"/>
      <c r="R32" s="604"/>
      <c r="S32" s="620"/>
      <c r="T32" s="605"/>
      <c r="U32" s="908"/>
      <c r="V32" s="910"/>
      <c r="W32" s="908"/>
      <c r="X32" s="910"/>
      <c r="Y32" s="186"/>
      <c r="Z32" s="187"/>
      <c r="AA32" s="187"/>
      <c r="AB32" s="187"/>
      <c r="AC32" s="188"/>
      <c r="AD32" s="188"/>
      <c r="AE32" s="188"/>
      <c r="AF32" s="188"/>
      <c r="AG32" s="188"/>
      <c r="AH32" s="188"/>
      <c r="AI32" s="188"/>
      <c r="AJ32" s="188"/>
      <c r="AK32" s="908"/>
      <c r="AL32" s="909"/>
      <c r="AM32" s="909"/>
      <c r="AN32" s="909"/>
      <c r="AO32" s="910"/>
      <c r="AP32" s="2"/>
      <c r="AQ32" s="189">
        <f t="shared" si="2"/>
        <v>1</v>
      </c>
      <c r="AS32" s="856"/>
      <c r="AT32" s="856"/>
    </row>
    <row r="33" spans="2:86" ht="12" customHeight="1" x14ac:dyDescent="0.15">
      <c r="B33" s="872"/>
      <c r="C33" s="877"/>
      <c r="D33" s="875"/>
      <c r="E33" s="875"/>
      <c r="F33" s="875"/>
      <c r="G33" s="875"/>
      <c r="H33" s="875"/>
      <c r="I33" s="875"/>
      <c r="J33" s="876"/>
      <c r="K33" s="185"/>
      <c r="L33" s="908"/>
      <c r="M33" s="910"/>
      <c r="N33" s="908"/>
      <c r="O33" s="910"/>
      <c r="P33" s="908"/>
      <c r="Q33" s="910"/>
      <c r="R33" s="604"/>
      <c r="S33" s="620"/>
      <c r="T33" s="605"/>
      <c r="U33" s="908"/>
      <c r="V33" s="910"/>
      <c r="W33" s="908"/>
      <c r="X33" s="910"/>
      <c r="Y33" s="186"/>
      <c r="Z33" s="187"/>
      <c r="AA33" s="187"/>
      <c r="AB33" s="187"/>
      <c r="AC33" s="188"/>
      <c r="AD33" s="188"/>
      <c r="AE33" s="188"/>
      <c r="AF33" s="188"/>
      <c r="AG33" s="188"/>
      <c r="AH33" s="188"/>
      <c r="AI33" s="188"/>
      <c r="AJ33" s="188"/>
      <c r="AK33" s="908"/>
      <c r="AL33" s="909"/>
      <c r="AM33" s="909"/>
      <c r="AN33" s="909"/>
      <c r="AO33" s="910"/>
      <c r="AP33" s="2"/>
      <c r="AQ33" s="189">
        <f t="shared" si="2"/>
        <v>1</v>
      </c>
      <c r="AS33" s="911"/>
      <c r="AT33" s="911"/>
    </row>
    <row r="34" spans="2:86" ht="12" customHeight="1" x14ac:dyDescent="0.15">
      <c r="B34" s="872"/>
      <c r="C34" s="877"/>
      <c r="D34" s="875"/>
      <c r="E34" s="875"/>
      <c r="F34" s="875"/>
      <c r="G34" s="875"/>
      <c r="H34" s="875"/>
      <c r="I34" s="875"/>
      <c r="J34" s="876"/>
      <c r="K34" s="185"/>
      <c r="L34" s="908"/>
      <c r="M34" s="910"/>
      <c r="N34" s="908"/>
      <c r="O34" s="910"/>
      <c r="P34" s="908"/>
      <c r="Q34" s="910"/>
      <c r="R34" s="604"/>
      <c r="S34" s="620"/>
      <c r="T34" s="605"/>
      <c r="U34" s="908"/>
      <c r="V34" s="910"/>
      <c r="W34" s="908"/>
      <c r="X34" s="910"/>
      <c r="Y34" s="186"/>
      <c r="Z34" s="187"/>
      <c r="AA34" s="187"/>
      <c r="AB34" s="187"/>
      <c r="AC34" s="188"/>
      <c r="AD34" s="188"/>
      <c r="AE34" s="188"/>
      <c r="AF34" s="188"/>
      <c r="AG34" s="188"/>
      <c r="AH34" s="188"/>
      <c r="AI34" s="188"/>
      <c r="AJ34" s="188"/>
      <c r="AK34" s="908"/>
      <c r="AL34" s="909"/>
      <c r="AM34" s="909"/>
      <c r="AN34" s="909"/>
      <c r="AO34" s="910"/>
      <c r="AP34" s="2"/>
      <c r="AQ34" s="189">
        <f t="shared" si="2"/>
        <v>1</v>
      </c>
      <c r="AS34" s="912"/>
      <c r="AT34" s="912"/>
    </row>
    <row r="35" spans="2:86" ht="12" customHeight="1" x14ac:dyDescent="0.15">
      <c r="B35" s="872"/>
      <c r="C35" s="877"/>
      <c r="D35" s="875"/>
      <c r="E35" s="875"/>
      <c r="F35" s="875"/>
      <c r="G35" s="875"/>
      <c r="H35" s="875"/>
      <c r="I35" s="875"/>
      <c r="J35" s="876"/>
      <c r="K35" s="913" t="s">
        <v>945</v>
      </c>
      <c r="L35" s="898" t="s">
        <v>946</v>
      </c>
      <c r="M35" s="898"/>
      <c r="N35" s="898"/>
      <c r="O35" s="898"/>
      <c r="P35" s="898"/>
      <c r="Q35" s="898"/>
      <c r="R35" s="898"/>
      <c r="S35" s="898"/>
      <c r="T35" s="898"/>
      <c r="U35" s="898"/>
      <c r="V35" s="898"/>
      <c r="W35" s="898"/>
      <c r="X35" s="898"/>
      <c r="Y35" s="884" t="s">
        <v>947</v>
      </c>
      <c r="Z35" s="885"/>
      <c r="AA35" s="885"/>
      <c r="AB35" s="886"/>
      <c r="AC35" s="190">
        <f t="shared" ref="AC35:AJ35" si="3">SUM(AC11:AC34)</f>
        <v>0</v>
      </c>
      <c r="AD35" s="190">
        <f t="shared" si="3"/>
        <v>0</v>
      </c>
      <c r="AE35" s="190">
        <f>SUM(AE11:AE34)</f>
        <v>0</v>
      </c>
      <c r="AF35" s="190">
        <f t="shared" si="3"/>
        <v>7.0000000000000007E-2</v>
      </c>
      <c r="AG35" s="190">
        <f t="shared" si="3"/>
        <v>0</v>
      </c>
      <c r="AH35" s="190">
        <f t="shared" si="3"/>
        <v>0</v>
      </c>
      <c r="AI35" s="190">
        <f t="shared" si="3"/>
        <v>0</v>
      </c>
      <c r="AJ35" s="191">
        <f t="shared" si="3"/>
        <v>0</v>
      </c>
      <c r="AK35" s="898" t="s">
        <v>948</v>
      </c>
      <c r="AL35" s="898"/>
      <c r="AM35" s="915" t="s">
        <v>949</v>
      </c>
      <c r="AN35" s="915"/>
      <c r="AO35" s="915"/>
      <c r="AP35" s="2"/>
    </row>
    <row r="36" spans="2:86" ht="12" customHeight="1" x14ac:dyDescent="0.15">
      <c r="B36" s="872"/>
      <c r="C36" s="877"/>
      <c r="D36" s="875"/>
      <c r="E36" s="875"/>
      <c r="F36" s="875"/>
      <c r="G36" s="875"/>
      <c r="H36" s="875"/>
      <c r="I36" s="875"/>
      <c r="J36" s="876"/>
      <c r="K36" s="914"/>
      <c r="L36" s="892" t="s">
        <v>950</v>
      </c>
      <c r="M36" s="899"/>
      <c r="N36" s="893"/>
      <c r="O36" s="892" t="s">
        <v>951</v>
      </c>
      <c r="P36" s="899"/>
      <c r="Q36" s="899"/>
      <c r="R36" s="899"/>
      <c r="S36" s="899"/>
      <c r="T36" s="899"/>
      <c r="U36" s="899"/>
      <c r="V36" s="899"/>
      <c r="W36" s="899"/>
      <c r="X36" s="893"/>
      <c r="Y36" s="183" t="s">
        <v>527</v>
      </c>
      <c r="Z36" s="184" t="s">
        <v>526</v>
      </c>
      <c r="AA36" s="184" t="s">
        <v>943</v>
      </c>
      <c r="AB36" s="184" t="s">
        <v>944</v>
      </c>
      <c r="AC36" s="184" t="s">
        <v>527</v>
      </c>
      <c r="AD36" s="184" t="s">
        <v>526</v>
      </c>
      <c r="AE36" s="184" t="s">
        <v>943</v>
      </c>
      <c r="AF36" s="184" t="s">
        <v>944</v>
      </c>
      <c r="AG36" s="184" t="s">
        <v>527</v>
      </c>
      <c r="AH36" s="184" t="s">
        <v>526</v>
      </c>
      <c r="AI36" s="184" t="s">
        <v>943</v>
      </c>
      <c r="AJ36" s="192" t="s">
        <v>944</v>
      </c>
      <c r="AK36" s="898"/>
      <c r="AL36" s="898"/>
      <c r="AM36" s="915"/>
      <c r="AN36" s="915"/>
      <c r="AO36" s="915"/>
      <c r="AP36" s="2"/>
    </row>
    <row r="37" spans="2:86" ht="14.25" customHeight="1" x14ac:dyDescent="0.15">
      <c r="B37" s="872"/>
      <c r="C37" s="877"/>
      <c r="D37" s="875"/>
      <c r="E37" s="875"/>
      <c r="F37" s="875"/>
      <c r="G37" s="875"/>
      <c r="H37" s="875"/>
      <c r="I37" s="875"/>
      <c r="J37" s="876"/>
      <c r="K37" s="914"/>
      <c r="L37" s="894"/>
      <c r="M37" s="903"/>
      <c r="N37" s="895"/>
      <c r="O37" s="894"/>
      <c r="P37" s="903"/>
      <c r="Q37" s="903"/>
      <c r="R37" s="903"/>
      <c r="S37" s="903"/>
      <c r="T37" s="903"/>
      <c r="U37" s="903"/>
      <c r="V37" s="903"/>
      <c r="W37" s="903"/>
      <c r="X37" s="895"/>
      <c r="Y37" s="916">
        <f>COUNTIF(Y11:Y34,"〇")</f>
        <v>0</v>
      </c>
      <c r="Z37" s="916">
        <f>COUNTIF(Z11:Z34,"〇")</f>
        <v>0</v>
      </c>
      <c r="AA37" s="916">
        <f>COUNTIF(AA11:AA34,"〇")</f>
        <v>0</v>
      </c>
      <c r="AB37" s="916">
        <f>COUNTIF(AB11:AB34,"〇")</f>
        <v>0</v>
      </c>
      <c r="AC37" s="916">
        <f>COUNTA(AC11:AC34)</f>
        <v>0</v>
      </c>
      <c r="AD37" s="916">
        <f t="shared" ref="AD37:AI37" si="4">COUNTA(AD11:AD34)</f>
        <v>0</v>
      </c>
      <c r="AE37" s="916">
        <f t="shared" si="4"/>
        <v>0</v>
      </c>
      <c r="AF37" s="916">
        <f t="shared" si="4"/>
        <v>1</v>
      </c>
      <c r="AG37" s="916">
        <f t="shared" si="4"/>
        <v>0</v>
      </c>
      <c r="AH37" s="916">
        <f t="shared" si="4"/>
        <v>0</v>
      </c>
      <c r="AI37" s="916">
        <f t="shared" si="4"/>
        <v>0</v>
      </c>
      <c r="AJ37" s="916">
        <f>COUNTA(AJ11:AJ34)</f>
        <v>0</v>
      </c>
      <c r="AK37" s="898"/>
      <c r="AL37" s="898"/>
      <c r="AM37" s="915"/>
      <c r="AN37" s="915"/>
      <c r="AO37" s="915"/>
      <c r="AP37" s="2"/>
    </row>
    <row r="38" spans="2:86" ht="14.25" customHeight="1" x14ac:dyDescent="0.15">
      <c r="B38" s="872"/>
      <c r="C38" s="877"/>
      <c r="D38" s="875"/>
      <c r="E38" s="875"/>
      <c r="F38" s="875"/>
      <c r="G38" s="875"/>
      <c r="H38" s="875"/>
      <c r="I38" s="875"/>
      <c r="J38" s="876"/>
      <c r="K38" s="914"/>
      <c r="L38" s="896"/>
      <c r="M38" s="900"/>
      <c r="N38" s="897"/>
      <c r="O38" s="896"/>
      <c r="P38" s="900"/>
      <c r="Q38" s="900"/>
      <c r="R38" s="900"/>
      <c r="S38" s="900"/>
      <c r="T38" s="900"/>
      <c r="U38" s="900"/>
      <c r="V38" s="900"/>
      <c r="W38" s="900"/>
      <c r="X38" s="897"/>
      <c r="Y38" s="916"/>
      <c r="Z38" s="916"/>
      <c r="AA38" s="916"/>
      <c r="AB38" s="916"/>
      <c r="AC38" s="916"/>
      <c r="AD38" s="916"/>
      <c r="AE38" s="916"/>
      <c r="AF38" s="916"/>
      <c r="AG38" s="916"/>
      <c r="AH38" s="916"/>
      <c r="AI38" s="916"/>
      <c r="AJ38" s="916"/>
      <c r="AK38" s="898"/>
      <c r="AL38" s="898"/>
      <c r="AM38" s="915"/>
      <c r="AN38" s="915"/>
      <c r="AO38" s="915"/>
      <c r="AP38" s="2"/>
    </row>
    <row r="39" spans="2:86" ht="12" customHeight="1" x14ac:dyDescent="0.15">
      <c r="B39" s="872"/>
      <c r="C39" s="877"/>
      <c r="D39" s="875"/>
      <c r="E39" s="875"/>
      <c r="F39" s="875"/>
      <c r="G39" s="875"/>
      <c r="H39" s="875"/>
      <c r="I39" s="875"/>
      <c r="J39" s="875"/>
      <c r="K39" s="924" t="s">
        <v>952</v>
      </c>
      <c r="L39" s="926"/>
      <c r="M39" s="926"/>
      <c r="N39" s="926"/>
      <c r="O39" s="926"/>
      <c r="P39" s="926"/>
      <c r="Q39" s="926"/>
      <c r="R39" s="926"/>
      <c r="S39" s="926"/>
      <c r="T39" s="926"/>
      <c r="U39" s="926"/>
      <c r="V39" s="926"/>
      <c r="W39" s="926"/>
      <c r="X39" s="926"/>
      <c r="Y39" s="926"/>
      <c r="Z39" s="926"/>
      <c r="AA39" s="926"/>
      <c r="AB39" s="926"/>
      <c r="AC39" s="926"/>
      <c r="AD39" s="926"/>
      <c r="AE39" s="926"/>
      <c r="AF39" s="926"/>
      <c r="AG39" s="926"/>
      <c r="AH39" s="926"/>
      <c r="AI39" s="926"/>
      <c r="AJ39" s="926"/>
      <c r="AK39" s="927"/>
      <c r="AL39" s="927"/>
      <c r="AM39" s="927"/>
      <c r="AN39" s="927"/>
      <c r="AO39" s="928"/>
      <c r="AP39" s="2"/>
    </row>
    <row r="40" spans="2:86" ht="12" customHeight="1" x14ac:dyDescent="0.15">
      <c r="B40" s="872"/>
      <c r="C40" s="877"/>
      <c r="D40" s="875"/>
      <c r="E40" s="875"/>
      <c r="F40" s="875"/>
      <c r="G40" s="875"/>
      <c r="H40" s="875"/>
      <c r="I40" s="875"/>
      <c r="J40" s="875"/>
      <c r="K40" s="925"/>
      <c r="L40" s="927"/>
      <c r="M40" s="927"/>
      <c r="N40" s="927"/>
      <c r="O40" s="927"/>
      <c r="P40" s="927"/>
      <c r="Q40" s="927"/>
      <c r="R40" s="927"/>
      <c r="S40" s="927"/>
      <c r="T40" s="927"/>
      <c r="U40" s="927"/>
      <c r="V40" s="927"/>
      <c r="W40" s="927"/>
      <c r="X40" s="927"/>
      <c r="Y40" s="927"/>
      <c r="Z40" s="927"/>
      <c r="AA40" s="927"/>
      <c r="AB40" s="927"/>
      <c r="AC40" s="927"/>
      <c r="AD40" s="927"/>
      <c r="AE40" s="927"/>
      <c r="AF40" s="927"/>
      <c r="AG40" s="927"/>
      <c r="AH40" s="927"/>
      <c r="AI40" s="927"/>
      <c r="AJ40" s="927"/>
      <c r="AK40" s="927"/>
      <c r="AL40" s="927"/>
      <c r="AM40" s="927"/>
      <c r="AN40" s="927"/>
      <c r="AO40" s="928"/>
      <c r="AP40" s="2"/>
    </row>
    <row r="41" spans="2:86" ht="12" customHeight="1" x14ac:dyDescent="0.15">
      <c r="B41" s="872"/>
      <c r="C41" s="877"/>
      <c r="D41" s="875"/>
      <c r="E41" s="875"/>
      <c r="F41" s="875"/>
      <c r="G41" s="875"/>
      <c r="H41" s="875"/>
      <c r="I41" s="875"/>
      <c r="J41" s="875"/>
      <c r="K41" s="925"/>
      <c r="L41" s="927"/>
      <c r="M41" s="927"/>
      <c r="N41" s="927"/>
      <c r="O41" s="927"/>
      <c r="P41" s="927"/>
      <c r="Q41" s="927"/>
      <c r="R41" s="927"/>
      <c r="S41" s="927"/>
      <c r="T41" s="927"/>
      <c r="U41" s="927"/>
      <c r="V41" s="927"/>
      <c r="W41" s="927"/>
      <c r="X41" s="927"/>
      <c r="Y41" s="927"/>
      <c r="Z41" s="927"/>
      <c r="AA41" s="927"/>
      <c r="AB41" s="927"/>
      <c r="AC41" s="927"/>
      <c r="AD41" s="927"/>
      <c r="AE41" s="927"/>
      <c r="AF41" s="927"/>
      <c r="AG41" s="927"/>
      <c r="AH41" s="927"/>
      <c r="AI41" s="927"/>
      <c r="AJ41" s="927"/>
      <c r="AK41" s="927"/>
      <c r="AL41" s="927"/>
      <c r="AM41" s="927"/>
      <c r="AN41" s="927"/>
      <c r="AO41" s="928"/>
      <c r="AP41" s="2"/>
    </row>
    <row r="42" spans="2:86" ht="12" customHeight="1" x14ac:dyDescent="0.15">
      <c r="B42" s="872"/>
      <c r="C42" s="877"/>
      <c r="D42" s="875"/>
      <c r="E42" s="875"/>
      <c r="F42" s="875"/>
      <c r="G42" s="875"/>
      <c r="H42" s="875"/>
      <c r="I42" s="875"/>
      <c r="J42" s="875"/>
      <c r="K42" s="925"/>
      <c r="L42" s="929"/>
      <c r="M42" s="929"/>
      <c r="N42" s="929"/>
      <c r="O42" s="929"/>
      <c r="P42" s="929"/>
      <c r="Q42" s="929"/>
      <c r="R42" s="929"/>
      <c r="S42" s="929"/>
      <c r="T42" s="929"/>
      <c r="U42" s="929"/>
      <c r="V42" s="929"/>
      <c r="W42" s="929"/>
      <c r="X42" s="929"/>
      <c r="Y42" s="929"/>
      <c r="Z42" s="929"/>
      <c r="AA42" s="929"/>
      <c r="AB42" s="929"/>
      <c r="AC42" s="929"/>
      <c r="AD42" s="929"/>
      <c r="AE42" s="929"/>
      <c r="AF42" s="929"/>
      <c r="AG42" s="929"/>
      <c r="AH42" s="929"/>
      <c r="AI42" s="929"/>
      <c r="AJ42" s="929"/>
      <c r="AK42" s="929"/>
      <c r="AL42" s="929"/>
      <c r="AM42" s="929"/>
      <c r="AN42" s="929"/>
      <c r="AO42" s="930"/>
      <c r="AP42" s="172"/>
      <c r="CD42" s="2"/>
      <c r="CE42" s="2"/>
      <c r="CF42" s="2"/>
      <c r="CG42" s="2"/>
      <c r="CH42" s="2"/>
    </row>
    <row r="43" spans="2:86" ht="12" customHeight="1" x14ac:dyDescent="0.15">
      <c r="B43" s="872"/>
      <c r="C43" s="877"/>
      <c r="D43" s="875"/>
      <c r="E43" s="875"/>
      <c r="F43" s="875"/>
      <c r="G43" s="875"/>
      <c r="H43" s="875"/>
      <c r="I43" s="875"/>
      <c r="J43" s="876"/>
      <c r="K43" s="917" t="s">
        <v>953</v>
      </c>
      <c r="L43" s="917"/>
      <c r="M43" s="917"/>
      <c r="N43" s="917"/>
      <c r="O43" s="917"/>
      <c r="P43" s="917"/>
      <c r="Q43" s="917"/>
      <c r="R43" s="917"/>
      <c r="S43" s="917"/>
      <c r="T43" s="917"/>
      <c r="U43" s="917"/>
      <c r="V43" s="917"/>
      <c r="W43" s="917"/>
      <c r="X43" s="917"/>
      <c r="Y43" s="917"/>
      <c r="Z43" s="917"/>
      <c r="AA43" s="917"/>
      <c r="AB43" s="917"/>
      <c r="AC43" s="917"/>
      <c r="AD43" s="917"/>
      <c r="AE43" s="917"/>
      <c r="AF43" s="917"/>
      <c r="AG43" s="917"/>
      <c r="AH43" s="917"/>
      <c r="AI43" s="917"/>
      <c r="AJ43" s="917"/>
      <c r="AK43" s="917"/>
      <c r="AL43" s="917"/>
      <c r="AM43" s="917"/>
      <c r="AN43" s="917"/>
      <c r="AO43" s="917"/>
      <c r="AP43" s="172"/>
      <c r="CD43" s="2"/>
      <c r="CE43" s="2"/>
      <c r="CF43" s="2"/>
      <c r="CG43" s="2"/>
      <c r="CH43" s="2"/>
    </row>
    <row r="44" spans="2:86" ht="12" customHeight="1" x14ac:dyDescent="0.15">
      <c r="B44" s="872"/>
      <c r="C44" s="877"/>
      <c r="D44" s="875"/>
      <c r="E44" s="875"/>
      <c r="F44" s="875"/>
      <c r="G44" s="875"/>
      <c r="H44" s="875"/>
      <c r="I44" s="875"/>
      <c r="J44" s="876"/>
      <c r="K44" s="918" t="s">
        <v>954</v>
      </c>
      <c r="L44" s="919"/>
      <c r="M44" s="919"/>
      <c r="N44" s="919"/>
      <c r="O44" s="919"/>
      <c r="P44" s="919"/>
      <c r="Q44" s="919"/>
      <c r="R44" s="919"/>
      <c r="S44" s="919"/>
      <c r="T44" s="919"/>
      <c r="U44" s="919"/>
      <c r="V44" s="919"/>
      <c r="W44" s="919"/>
      <c r="X44" s="919"/>
      <c r="Y44" s="919"/>
      <c r="Z44" s="919"/>
      <c r="AA44" s="919"/>
      <c r="AB44" s="919"/>
      <c r="AC44" s="919"/>
      <c r="AD44" s="919"/>
      <c r="AE44" s="919"/>
      <c r="AF44" s="919"/>
      <c r="AG44" s="919"/>
      <c r="AH44" s="919"/>
      <c r="AI44" s="919"/>
      <c r="AJ44" s="919"/>
      <c r="AK44" s="919"/>
      <c r="AL44" s="919"/>
      <c r="AM44" s="919"/>
      <c r="AN44" s="919"/>
      <c r="AO44" s="920"/>
      <c r="AP44" s="172"/>
      <c r="CD44" s="2"/>
      <c r="CE44" s="2"/>
      <c r="CF44" s="2"/>
      <c r="CG44" s="2"/>
      <c r="CH44" s="2"/>
    </row>
    <row r="45" spans="2:86" ht="12" customHeight="1" x14ac:dyDescent="0.15">
      <c r="B45" s="480"/>
      <c r="C45" s="878"/>
      <c r="D45" s="879"/>
      <c r="E45" s="879"/>
      <c r="F45" s="879"/>
      <c r="G45" s="879"/>
      <c r="H45" s="879"/>
      <c r="I45" s="879"/>
      <c r="J45" s="880"/>
      <c r="K45" s="921" t="s">
        <v>955</v>
      </c>
      <c r="L45" s="922"/>
      <c r="M45" s="922"/>
      <c r="N45" s="922"/>
      <c r="O45" s="922"/>
      <c r="P45" s="922"/>
      <c r="Q45" s="922"/>
      <c r="R45" s="922"/>
      <c r="S45" s="922"/>
      <c r="T45" s="922"/>
      <c r="U45" s="922"/>
      <c r="V45" s="922"/>
      <c r="W45" s="922"/>
      <c r="X45" s="922"/>
      <c r="Y45" s="922"/>
      <c r="Z45" s="922"/>
      <c r="AA45" s="922"/>
      <c r="AB45" s="922"/>
      <c r="AC45" s="922"/>
      <c r="AD45" s="922"/>
      <c r="AE45" s="922"/>
      <c r="AF45" s="922"/>
      <c r="AG45" s="922"/>
      <c r="AH45" s="922"/>
      <c r="AI45" s="922"/>
      <c r="AJ45" s="922"/>
      <c r="AK45" s="922"/>
      <c r="AL45" s="922"/>
      <c r="AM45" s="922"/>
      <c r="AN45" s="922"/>
      <c r="AO45" s="923"/>
      <c r="AP45" s="172"/>
      <c r="CD45" s="2"/>
      <c r="CE45" s="2"/>
      <c r="CF45" s="2"/>
      <c r="CG45" s="2"/>
      <c r="CH45" s="2"/>
    </row>
    <row r="46" spans="2:86" ht="12" customHeight="1" x14ac:dyDescent="0.2">
      <c r="B46" s="159" t="s">
        <v>956</v>
      </c>
      <c r="C46" s="181"/>
      <c r="D46" s="181"/>
      <c r="E46" s="181"/>
      <c r="F46" s="181"/>
      <c r="G46" s="181"/>
      <c r="H46" s="181"/>
      <c r="I46" s="181"/>
      <c r="J46" s="181"/>
      <c r="K46" s="193"/>
      <c r="L46" s="193"/>
      <c r="M46" s="193"/>
      <c r="N46" s="193"/>
      <c r="O46" s="193"/>
      <c r="P46" s="193"/>
      <c r="Q46" s="193"/>
      <c r="R46" s="193"/>
      <c r="S46" s="193"/>
      <c r="T46" s="193"/>
      <c r="U46" s="193"/>
      <c r="V46" s="193"/>
      <c r="W46" s="193"/>
      <c r="X46" s="193"/>
      <c r="Y46" s="193"/>
      <c r="Z46" s="193"/>
      <c r="AA46" s="193"/>
      <c r="AB46" s="193"/>
      <c r="AC46" s="193"/>
      <c r="AD46" s="193"/>
      <c r="AE46" s="193"/>
      <c r="AF46" s="193"/>
      <c r="AG46" s="193"/>
      <c r="AH46" s="193"/>
      <c r="AI46" s="193"/>
      <c r="AJ46" s="193"/>
      <c r="AK46" s="193"/>
      <c r="AL46" s="193"/>
      <c r="AM46" s="193"/>
      <c r="AN46" s="193"/>
      <c r="AO46" s="193"/>
      <c r="AP46" s="172"/>
      <c r="CD46" s="2"/>
      <c r="CE46" s="2"/>
      <c r="CF46" s="2"/>
      <c r="CG46" s="2"/>
      <c r="CH46" s="2"/>
    </row>
    <row r="47" spans="2:86" s="159" customFormat="1" ht="12" customHeight="1" x14ac:dyDescent="0.15">
      <c r="B47" s="2" t="s">
        <v>957</v>
      </c>
      <c r="AP47" s="172"/>
      <c r="AQ47" s="172"/>
      <c r="AR47" s="172"/>
      <c r="AS47" s="172"/>
      <c r="AT47" s="172"/>
      <c r="AU47" s="172"/>
      <c r="AV47" s="172"/>
      <c r="AW47" s="172"/>
      <c r="AX47" s="172"/>
      <c r="AY47" s="172"/>
      <c r="AZ47" s="172"/>
      <c r="BA47" s="172"/>
      <c r="BB47" s="172"/>
      <c r="BC47" s="172"/>
      <c r="BD47" s="172"/>
      <c r="BE47" s="172"/>
      <c r="BF47" s="172"/>
      <c r="BG47" s="172"/>
      <c r="BH47" s="172"/>
      <c r="BI47" s="172"/>
      <c r="BJ47" s="172"/>
      <c r="BK47" s="172"/>
      <c r="BL47" s="172"/>
      <c r="BM47" s="172"/>
      <c r="BN47" s="172"/>
      <c r="BO47" s="172"/>
      <c r="BP47" s="172"/>
      <c r="BQ47" s="172"/>
      <c r="BR47" s="172"/>
      <c r="BS47" s="172"/>
      <c r="BT47" s="172"/>
      <c r="BU47" s="172"/>
      <c r="BV47" s="172"/>
      <c r="BW47" s="172"/>
      <c r="BX47" s="172"/>
      <c r="BY47" s="172"/>
      <c r="BZ47" s="172"/>
      <c r="CA47" s="172"/>
      <c r="CB47" s="172"/>
      <c r="CC47" s="172"/>
    </row>
    <row r="48" spans="2:86" ht="12" customHeight="1" x14ac:dyDescent="0.15">
      <c r="B48" s="2" t="s">
        <v>958</v>
      </c>
      <c r="AP48" s="172"/>
      <c r="CD48" s="2"/>
      <c r="CE48" s="2"/>
      <c r="CF48" s="2"/>
      <c r="CG48" s="2"/>
      <c r="CH48" s="2"/>
    </row>
    <row r="49" spans="2:86" ht="12" customHeight="1" x14ac:dyDescent="0.15">
      <c r="B49" s="2" t="s">
        <v>959</v>
      </c>
      <c r="AP49" s="172"/>
      <c r="CD49" s="2"/>
      <c r="CE49" s="2"/>
      <c r="CF49" s="2"/>
      <c r="CG49" s="2"/>
      <c r="CH49" s="2"/>
    </row>
    <row r="50" spans="2:86" ht="12" customHeight="1" x14ac:dyDescent="0.15">
      <c r="B50" s="2" t="s">
        <v>960</v>
      </c>
    </row>
    <row r="51" spans="2:86" ht="12" customHeight="1" x14ac:dyDescent="0.15">
      <c r="B51" s="2" t="s">
        <v>961</v>
      </c>
    </row>
    <row r="52" spans="2:86" ht="12" customHeight="1" x14ac:dyDescent="0.15">
      <c r="B52" s="2" t="s">
        <v>962</v>
      </c>
    </row>
    <row r="53" spans="2:86" x14ac:dyDescent="0.15">
      <c r="B53" s="2" t="s">
        <v>963</v>
      </c>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9"/>
  <conditionalFormatting sqref="Y11:AB34 AG11:AJ34">
    <cfRule type="expression" dxfId="113" priority="3">
      <formula>$AQ11=2</formula>
    </cfRule>
  </conditionalFormatting>
  <conditionalFormatting sqref="Y11:AF34">
    <cfRule type="expression" dxfId="112" priority="2">
      <formula>$AQ11=3</formula>
    </cfRule>
  </conditionalFormatting>
  <conditionalFormatting sqref="AC11:AJ34">
    <cfRule type="expression" dxfId="111" priority="1">
      <formula>$AQ11=1</formula>
    </cfRule>
  </conditionalFormatting>
  <dataValidations count="2">
    <dataValidation type="list" allowBlank="1" showInputMessage="1" showErrorMessage="1" sqref="N11:O34" xr:uid="{EB9824D8-1F97-4FCB-91B2-AF1E249CB635}">
      <formula1>INDIRECT(L11)</formula1>
    </dataValidation>
    <dataValidation type="list" allowBlank="1" showInputMessage="1" showErrorMessage="1" sqref="Y11:AB34" xr:uid="{D185E35A-0BEB-4640-84E4-F4FE9CED5885}">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1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5B8751-A201-4EE0-83C6-29C9A064DF5C}">
  <sheetPr codeName="Sheet191"/>
  <dimension ref="B1:CH53"/>
  <sheetViews>
    <sheetView showGridLines="0" showZeros="0" view="pageBreakPreview" zoomScale="85" zoomScaleNormal="85" zoomScaleSheetLayoutView="85"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1" customWidth="1"/>
    <col min="43" max="86" width="4.125" style="172" customWidth="1"/>
    <col min="87" max="99" width="8" style="2" customWidth="1"/>
    <col min="100" max="110" width="9" style="2"/>
    <col min="111" max="111" width="14" style="2" bestFit="1" customWidth="1"/>
    <col min="112" max="16384" width="9" style="2"/>
  </cols>
  <sheetData>
    <row r="1" spans="2:86" ht="12" customHeight="1" x14ac:dyDescent="0.15">
      <c r="AU1" s="860" t="s">
        <v>909</v>
      </c>
      <c r="AV1" s="861" t="s">
        <v>910</v>
      </c>
      <c r="AW1" s="861"/>
      <c r="AX1" s="861"/>
      <c r="AY1" s="855" t="s">
        <v>911</v>
      </c>
      <c r="AZ1" s="855"/>
      <c r="BA1" s="855"/>
      <c r="BB1" s="855"/>
      <c r="BC1" s="855"/>
      <c r="BD1" s="855"/>
      <c r="BE1" s="855"/>
      <c r="BF1" s="855"/>
      <c r="BG1" s="855"/>
      <c r="BH1" s="855"/>
      <c r="BI1" s="855"/>
      <c r="BJ1" s="855"/>
      <c r="BK1" s="855" t="s">
        <v>912</v>
      </c>
      <c r="BL1" s="855"/>
      <c r="BM1" s="855"/>
      <c r="BN1" s="855"/>
      <c r="BO1" s="855"/>
      <c r="BP1" s="855"/>
      <c r="BQ1" s="855"/>
      <c r="BR1" s="855"/>
      <c r="BS1" s="855"/>
      <c r="BT1" s="855"/>
      <c r="BU1" s="855"/>
      <c r="BV1" s="855"/>
      <c r="BW1" s="857"/>
      <c r="BX1" s="857"/>
      <c r="BY1" s="857"/>
      <c r="BZ1" s="857"/>
      <c r="CA1" s="857"/>
      <c r="CB1" s="857"/>
      <c r="CC1" s="857"/>
      <c r="CD1" s="857"/>
      <c r="CE1" s="857"/>
      <c r="CF1" s="857"/>
      <c r="CG1" s="857"/>
      <c r="CH1" s="857"/>
    </row>
    <row r="2" spans="2:86" ht="8.25" customHeight="1" x14ac:dyDescent="0.15">
      <c r="AU2" s="860"/>
      <c r="AV2" s="861" t="s">
        <v>913</v>
      </c>
      <c r="AW2" s="862" t="s">
        <v>914</v>
      </c>
      <c r="AX2" s="862" t="s">
        <v>915</v>
      </c>
      <c r="AY2" s="855" t="s">
        <v>916</v>
      </c>
      <c r="AZ2" s="855"/>
      <c r="BA2" s="855"/>
      <c r="BB2" s="855"/>
      <c r="BC2" s="855"/>
      <c r="BD2" s="855"/>
      <c r="BE2" s="855"/>
      <c r="BF2" s="855"/>
      <c r="BG2" s="855"/>
      <c r="BH2" s="855"/>
      <c r="BI2" s="855"/>
      <c r="BJ2" s="855"/>
      <c r="BK2" s="855" t="s">
        <v>917</v>
      </c>
      <c r="BL2" s="855"/>
      <c r="BM2" s="855"/>
      <c r="BN2" s="855"/>
      <c r="BO2" s="855" t="s">
        <v>918</v>
      </c>
      <c r="BP2" s="855"/>
      <c r="BQ2" s="855"/>
      <c r="BR2" s="855"/>
      <c r="BS2" s="855"/>
      <c r="BT2" s="855"/>
      <c r="BU2" s="855"/>
      <c r="BV2" s="855"/>
      <c r="BW2" s="856"/>
      <c r="BX2" s="856"/>
      <c r="BY2" s="856"/>
      <c r="BZ2" s="856"/>
      <c r="CA2" s="857"/>
      <c r="CB2" s="857"/>
      <c r="CC2" s="857"/>
      <c r="CD2" s="857"/>
      <c r="CE2" s="857"/>
      <c r="CF2" s="857"/>
      <c r="CG2" s="857"/>
      <c r="CH2" s="857"/>
    </row>
    <row r="3" spans="2:86" ht="24.95" customHeight="1" x14ac:dyDescent="0.15">
      <c r="B3" s="568" t="s">
        <v>919</v>
      </c>
      <c r="C3" s="858"/>
      <c r="D3" s="858"/>
      <c r="E3" s="859"/>
      <c r="F3" s="859"/>
      <c r="G3" s="859"/>
      <c r="H3" s="859"/>
      <c r="I3" s="859"/>
      <c r="J3" s="859"/>
      <c r="K3" s="858"/>
      <c r="L3" s="858"/>
      <c r="M3" s="858"/>
      <c r="N3" s="858"/>
      <c r="O3" s="858"/>
      <c r="P3" s="858"/>
      <c r="Q3" s="858"/>
      <c r="R3" s="858"/>
      <c r="S3" s="858"/>
      <c r="T3" s="858"/>
      <c r="U3" s="858"/>
      <c r="V3" s="858"/>
      <c r="W3" s="858"/>
      <c r="X3" s="858"/>
      <c r="Y3" s="858"/>
      <c r="Z3" s="858"/>
      <c r="AA3" s="858"/>
      <c r="AB3" s="858"/>
      <c r="AC3" s="858"/>
      <c r="AD3" s="858"/>
      <c r="AE3" s="858"/>
      <c r="AF3" s="858"/>
      <c r="AG3" s="858"/>
      <c r="AH3" s="858"/>
      <c r="AI3" s="858"/>
      <c r="AJ3" s="858"/>
      <c r="AK3" s="858"/>
      <c r="AL3" s="858"/>
      <c r="AM3" s="858"/>
      <c r="AN3" s="858"/>
      <c r="AO3" s="858"/>
      <c r="AU3" s="860"/>
      <c r="AV3" s="861"/>
      <c r="AW3" s="862"/>
      <c r="AX3" s="862"/>
      <c r="AY3" s="855" t="s">
        <v>920</v>
      </c>
      <c r="AZ3" s="855"/>
      <c r="BA3" s="855"/>
      <c r="BB3" s="855"/>
      <c r="BC3" s="855" t="s">
        <v>921</v>
      </c>
      <c r="BD3" s="855"/>
      <c r="BE3" s="855"/>
      <c r="BF3" s="855"/>
      <c r="BG3" s="855" t="s">
        <v>922</v>
      </c>
      <c r="BH3" s="855"/>
      <c r="BI3" s="855"/>
      <c r="BJ3" s="855"/>
      <c r="BK3" s="855" t="s">
        <v>923</v>
      </c>
      <c r="BL3" s="855"/>
      <c r="BM3" s="855"/>
      <c r="BN3" s="855"/>
      <c r="BO3" s="855" t="s">
        <v>921</v>
      </c>
      <c r="BP3" s="855"/>
      <c r="BQ3" s="855"/>
      <c r="BR3" s="855"/>
      <c r="BS3" s="855" t="s">
        <v>922</v>
      </c>
      <c r="BT3" s="855"/>
      <c r="BU3" s="855"/>
      <c r="BV3" s="855"/>
      <c r="BW3" s="857"/>
      <c r="BX3" s="857"/>
      <c r="BY3" s="857"/>
      <c r="BZ3" s="857"/>
      <c r="CA3" s="857"/>
      <c r="CB3" s="857"/>
      <c r="CC3" s="857"/>
      <c r="CD3" s="857"/>
      <c r="CE3" s="857"/>
      <c r="CF3" s="857"/>
      <c r="CG3" s="857"/>
      <c r="CH3" s="857"/>
    </row>
    <row r="4" spans="2:86" ht="18" customHeight="1" x14ac:dyDescent="0.15">
      <c r="B4" s="401" t="s">
        <v>8</v>
      </c>
      <c r="C4" s="401"/>
      <c r="D4" s="401"/>
      <c r="E4" s="624" t="s">
        <v>542</v>
      </c>
      <c r="F4" s="625"/>
      <c r="G4" s="625"/>
      <c r="H4" s="625"/>
      <c r="I4" s="625"/>
      <c r="J4" s="626"/>
      <c r="K4" s="496" t="s">
        <v>9</v>
      </c>
      <c r="L4" s="496"/>
      <c r="M4" s="496"/>
      <c r="N4" s="648" t="s">
        <v>543</v>
      </c>
      <c r="O4" s="648"/>
      <c r="P4" s="648"/>
      <c r="Q4" s="648"/>
      <c r="R4" s="648"/>
      <c r="S4" s="648"/>
      <c r="T4" s="498" t="s">
        <v>924</v>
      </c>
      <c r="U4" s="499"/>
      <c r="V4" s="499"/>
      <c r="W4" s="499"/>
      <c r="X4" s="500"/>
      <c r="Y4" s="870" t="s">
        <v>545</v>
      </c>
      <c r="Z4" s="870"/>
      <c r="AA4" s="870"/>
      <c r="AB4" s="870"/>
      <c r="AC4" s="870"/>
      <c r="AD4" s="870"/>
      <c r="AE4" s="870"/>
      <c r="AF4" s="870"/>
      <c r="AG4" s="498" t="s">
        <v>546</v>
      </c>
      <c r="AH4" s="499"/>
      <c r="AI4" s="499"/>
      <c r="AJ4" s="500"/>
      <c r="AK4" s="863">
        <v>45621</v>
      </c>
      <c r="AL4" s="864"/>
      <c r="AM4" s="864"/>
      <c r="AN4" s="864"/>
      <c r="AO4" s="865"/>
      <c r="AU4" s="860"/>
      <c r="AV4" s="861"/>
      <c r="AW4" s="862"/>
      <c r="AX4" s="862"/>
      <c r="AY4" s="173" t="s">
        <v>925</v>
      </c>
      <c r="AZ4" s="173" t="s">
        <v>926</v>
      </c>
      <c r="BA4" s="173" t="s">
        <v>927</v>
      </c>
      <c r="BB4" s="173" t="s">
        <v>928</v>
      </c>
      <c r="BC4" s="173" t="s">
        <v>925</v>
      </c>
      <c r="BD4" s="173" t="s">
        <v>926</v>
      </c>
      <c r="BE4" s="173" t="s">
        <v>927</v>
      </c>
      <c r="BF4" s="173" t="s">
        <v>928</v>
      </c>
      <c r="BG4" s="173" t="s">
        <v>925</v>
      </c>
      <c r="BH4" s="173" t="s">
        <v>926</v>
      </c>
      <c r="BI4" s="173" t="s">
        <v>927</v>
      </c>
      <c r="BJ4" s="173" t="s">
        <v>928</v>
      </c>
      <c r="BK4" s="173" t="s">
        <v>925</v>
      </c>
      <c r="BL4" s="173" t="s">
        <v>926</v>
      </c>
      <c r="BM4" s="173" t="s">
        <v>927</v>
      </c>
      <c r="BN4" s="173" t="s">
        <v>928</v>
      </c>
      <c r="BO4" s="173" t="s">
        <v>925</v>
      </c>
      <c r="BP4" s="173" t="s">
        <v>926</v>
      </c>
      <c r="BQ4" s="173" t="s">
        <v>927</v>
      </c>
      <c r="BR4" s="173" t="s">
        <v>928</v>
      </c>
      <c r="BS4" s="173" t="s">
        <v>925</v>
      </c>
      <c r="BT4" s="173" t="s">
        <v>926</v>
      </c>
      <c r="BU4" s="173" t="s">
        <v>927</v>
      </c>
      <c r="BV4" s="173" t="s">
        <v>928</v>
      </c>
      <c r="BW4" s="5"/>
      <c r="BX4" s="5"/>
      <c r="BY4" s="5"/>
      <c r="BZ4" s="5"/>
      <c r="CA4" s="5"/>
      <c r="CB4" s="5"/>
      <c r="CC4" s="5"/>
      <c r="CD4" s="5"/>
      <c r="CE4" s="5"/>
      <c r="CF4" s="5"/>
      <c r="CG4" s="5"/>
      <c r="CH4" s="5"/>
    </row>
    <row r="5" spans="2:86" ht="18" customHeight="1" x14ac:dyDescent="0.15">
      <c r="B5" s="409" t="s">
        <v>0</v>
      </c>
      <c r="C5" s="409"/>
      <c r="D5" s="409"/>
      <c r="E5" s="634" t="s">
        <v>547</v>
      </c>
      <c r="F5" s="635"/>
      <c r="G5" s="635"/>
      <c r="H5" s="635"/>
      <c r="I5" s="635"/>
      <c r="J5" s="636"/>
      <c r="K5" s="528" t="s">
        <v>1</v>
      </c>
      <c r="L5" s="528"/>
      <c r="M5" s="528"/>
      <c r="N5" s="648" t="s">
        <v>548</v>
      </c>
      <c r="O5" s="648"/>
      <c r="P5" s="648"/>
      <c r="Q5" s="648"/>
      <c r="R5" s="648"/>
      <c r="S5" s="648"/>
      <c r="T5" s="501"/>
      <c r="U5" s="502"/>
      <c r="V5" s="502"/>
      <c r="W5" s="502"/>
      <c r="X5" s="503"/>
      <c r="Y5" s="869" t="s">
        <v>549</v>
      </c>
      <c r="Z5" s="869"/>
      <c r="AA5" s="869"/>
      <c r="AB5" s="869"/>
      <c r="AC5" s="869"/>
      <c r="AD5" s="869"/>
      <c r="AE5" s="869"/>
      <c r="AF5" s="869"/>
      <c r="AG5" s="632"/>
      <c r="AH5" s="650"/>
      <c r="AI5" s="650"/>
      <c r="AJ5" s="633"/>
      <c r="AK5" s="866"/>
      <c r="AL5" s="867"/>
      <c r="AM5" s="867"/>
      <c r="AN5" s="867"/>
      <c r="AO5" s="868"/>
      <c r="AU5" s="860"/>
      <c r="AV5" s="174" t="str">
        <f>N7</f>
        <v>S092</v>
      </c>
      <c r="AW5" s="175">
        <f>R7</f>
        <v>10.5</v>
      </c>
      <c r="AX5" s="176" t="str">
        <f>AM35</f>
        <v>Ⅰ</v>
      </c>
      <c r="AY5" s="176">
        <f>Y37</f>
        <v>0</v>
      </c>
      <c r="AZ5" s="176">
        <f t="shared" ref="AZ5:BJ5" si="0">Z37</f>
        <v>0</v>
      </c>
      <c r="BA5" s="176">
        <f t="shared" si="0"/>
        <v>0</v>
      </c>
      <c r="BB5" s="176">
        <f>AB37</f>
        <v>0</v>
      </c>
      <c r="BC5" s="176">
        <f t="shared" si="0"/>
        <v>0</v>
      </c>
      <c r="BD5" s="176">
        <f>AD37</f>
        <v>0</v>
      </c>
      <c r="BE5" s="176">
        <f>AE37</f>
        <v>0</v>
      </c>
      <c r="BF5" s="176">
        <f t="shared" si="0"/>
        <v>0</v>
      </c>
      <c r="BG5" s="176">
        <f t="shared" si="0"/>
        <v>0</v>
      </c>
      <c r="BH5" s="176">
        <f t="shared" si="0"/>
        <v>0</v>
      </c>
      <c r="BI5" s="176">
        <f>AI37</f>
        <v>0</v>
      </c>
      <c r="BJ5" s="176">
        <f t="shared" si="0"/>
        <v>0</v>
      </c>
      <c r="BK5" s="176" t="str">
        <f>IF(Y37&gt;0,R7,"")</f>
        <v/>
      </c>
      <c r="BL5" s="177" t="str">
        <f>IF(Y37&gt;0,"",IF(Z37&gt;0,R7,""))</f>
        <v/>
      </c>
      <c r="BM5" s="177" t="str">
        <f>IF(Y37+Z37&gt;0,"",IF(AA37&gt;0,R7,""))</f>
        <v/>
      </c>
      <c r="BN5" s="177" t="str">
        <f>IF(Y37+Z37+AA37&gt;0,"",IF(AB37&gt;0,R7,""))</f>
        <v/>
      </c>
      <c r="BO5" s="176">
        <f>AC35</f>
        <v>0</v>
      </c>
      <c r="BP5" s="176">
        <f t="shared" ref="BP5:BQ5" si="1">AD35</f>
        <v>0</v>
      </c>
      <c r="BQ5" s="176">
        <f t="shared" si="1"/>
        <v>0</v>
      </c>
      <c r="BR5" s="176">
        <f>AF35</f>
        <v>0</v>
      </c>
      <c r="BS5" s="176">
        <f>AG35</f>
        <v>0</v>
      </c>
      <c r="BT5" s="176">
        <f>AH35</f>
        <v>0</v>
      </c>
      <c r="BU5" s="176">
        <f>AI35</f>
        <v>0</v>
      </c>
      <c r="BV5" s="176">
        <f>AJ35</f>
        <v>0</v>
      </c>
      <c r="BW5" s="178"/>
      <c r="BX5" s="179"/>
      <c r="BY5" s="179"/>
      <c r="BZ5" s="179"/>
      <c r="CA5" s="180"/>
      <c r="CB5" s="180"/>
      <c r="CC5" s="180"/>
      <c r="CD5" s="180"/>
      <c r="CE5" s="180"/>
      <c r="CF5" s="180"/>
      <c r="CG5" s="180"/>
      <c r="CH5" s="180"/>
    </row>
    <row r="6" spans="2:86" ht="12" customHeight="1" x14ac:dyDescent="0.15">
      <c r="B6" s="871" t="s">
        <v>929</v>
      </c>
      <c r="C6" s="873"/>
      <c r="D6" s="874"/>
      <c r="E6" s="875"/>
      <c r="F6" s="875"/>
      <c r="G6" s="875"/>
      <c r="H6" s="875"/>
      <c r="I6" s="875"/>
      <c r="J6" s="876"/>
      <c r="K6" s="881" t="s">
        <v>930</v>
      </c>
      <c r="L6" s="882"/>
      <c r="M6" s="882"/>
      <c r="N6" s="882"/>
      <c r="O6" s="882"/>
      <c r="P6" s="882"/>
      <c r="Q6" s="882"/>
      <c r="R6" s="882"/>
      <c r="S6" s="882"/>
      <c r="T6" s="882"/>
      <c r="U6" s="882"/>
      <c r="V6" s="882"/>
      <c r="W6" s="882"/>
      <c r="X6" s="882"/>
      <c r="Y6" s="882"/>
      <c r="Z6" s="882"/>
      <c r="AA6" s="882"/>
      <c r="AB6" s="882"/>
      <c r="AC6" s="882"/>
      <c r="AD6" s="882"/>
      <c r="AE6" s="882"/>
      <c r="AF6" s="882"/>
      <c r="AG6" s="882"/>
      <c r="AH6" s="882"/>
      <c r="AI6" s="882"/>
      <c r="AJ6" s="882"/>
      <c r="AK6" s="882"/>
      <c r="AL6" s="882"/>
      <c r="AM6" s="882"/>
      <c r="AN6" s="882"/>
      <c r="AO6" s="883"/>
      <c r="AP6" s="2"/>
    </row>
    <row r="7" spans="2:86" ht="12" customHeight="1" x14ac:dyDescent="0.15">
      <c r="B7" s="872"/>
      <c r="C7" s="877"/>
      <c r="D7" s="875"/>
      <c r="E7" s="875"/>
      <c r="F7" s="875"/>
      <c r="G7" s="875"/>
      <c r="H7" s="875"/>
      <c r="I7" s="875"/>
      <c r="J7" s="876"/>
      <c r="K7" s="884" t="s">
        <v>931</v>
      </c>
      <c r="L7" s="885"/>
      <c r="M7" s="886"/>
      <c r="N7" s="887" t="s">
        <v>1013</v>
      </c>
      <c r="O7" s="888"/>
      <c r="P7" s="884" t="s">
        <v>932</v>
      </c>
      <c r="Q7" s="886"/>
      <c r="R7" s="889">
        <v>10.5</v>
      </c>
      <c r="S7" s="890"/>
      <c r="T7" s="891"/>
      <c r="U7" s="892" t="s">
        <v>933</v>
      </c>
      <c r="V7" s="893"/>
      <c r="W7" s="892" t="s">
        <v>934</v>
      </c>
      <c r="X7" s="893"/>
      <c r="Y7" s="886" t="s">
        <v>935</v>
      </c>
      <c r="Z7" s="898"/>
      <c r="AA7" s="898"/>
      <c r="AB7" s="898"/>
      <c r="AC7" s="892" t="s">
        <v>936</v>
      </c>
      <c r="AD7" s="899"/>
      <c r="AE7" s="899"/>
      <c r="AF7" s="899"/>
      <c r="AG7" s="899"/>
      <c r="AH7" s="899"/>
      <c r="AI7" s="899"/>
      <c r="AJ7" s="893"/>
      <c r="AK7" s="892" t="s">
        <v>937</v>
      </c>
      <c r="AL7" s="899"/>
      <c r="AM7" s="899"/>
      <c r="AN7" s="901"/>
      <c r="AO7" s="902"/>
      <c r="AP7" s="2"/>
      <c r="AW7" s="182"/>
    </row>
    <row r="8" spans="2:86" ht="12" customHeight="1" x14ac:dyDescent="0.15">
      <c r="B8" s="872"/>
      <c r="C8" s="877"/>
      <c r="D8" s="875"/>
      <c r="E8" s="875"/>
      <c r="F8" s="875"/>
      <c r="G8" s="875"/>
      <c r="H8" s="875"/>
      <c r="I8" s="875"/>
      <c r="J8" s="876"/>
      <c r="K8" s="898" t="s">
        <v>731</v>
      </c>
      <c r="L8" s="898" t="s">
        <v>560</v>
      </c>
      <c r="M8" s="898"/>
      <c r="N8" s="898" t="s">
        <v>561</v>
      </c>
      <c r="O8" s="898"/>
      <c r="P8" s="898" t="s">
        <v>938</v>
      </c>
      <c r="Q8" s="898"/>
      <c r="R8" s="898" t="s">
        <v>939</v>
      </c>
      <c r="S8" s="898"/>
      <c r="T8" s="898"/>
      <c r="U8" s="894"/>
      <c r="V8" s="895"/>
      <c r="W8" s="894"/>
      <c r="X8" s="895"/>
      <c r="Y8" s="886"/>
      <c r="Z8" s="898"/>
      <c r="AA8" s="898"/>
      <c r="AB8" s="898"/>
      <c r="AC8" s="896"/>
      <c r="AD8" s="900"/>
      <c r="AE8" s="900"/>
      <c r="AF8" s="900"/>
      <c r="AG8" s="900"/>
      <c r="AH8" s="900"/>
      <c r="AI8" s="900"/>
      <c r="AJ8" s="897"/>
      <c r="AK8" s="894"/>
      <c r="AL8" s="903"/>
      <c r="AM8" s="903"/>
      <c r="AN8" s="904"/>
      <c r="AO8" s="905"/>
      <c r="AP8" s="2"/>
    </row>
    <row r="9" spans="2:86" ht="12" customHeight="1" x14ac:dyDescent="0.15">
      <c r="B9" s="872"/>
      <c r="C9" s="877"/>
      <c r="D9" s="875"/>
      <c r="E9" s="875"/>
      <c r="F9" s="875"/>
      <c r="G9" s="875"/>
      <c r="H9" s="875"/>
      <c r="I9" s="875"/>
      <c r="J9" s="876"/>
      <c r="K9" s="898"/>
      <c r="L9" s="898"/>
      <c r="M9" s="898"/>
      <c r="N9" s="898"/>
      <c r="O9" s="898"/>
      <c r="P9" s="898"/>
      <c r="Q9" s="898"/>
      <c r="R9" s="898"/>
      <c r="S9" s="898"/>
      <c r="T9" s="898"/>
      <c r="U9" s="894"/>
      <c r="V9" s="895"/>
      <c r="W9" s="894"/>
      <c r="X9" s="895"/>
      <c r="Y9" s="886" t="s">
        <v>940</v>
      </c>
      <c r="Z9" s="898"/>
      <c r="AA9" s="898"/>
      <c r="AB9" s="898"/>
      <c r="AC9" s="898" t="s">
        <v>941</v>
      </c>
      <c r="AD9" s="898"/>
      <c r="AE9" s="898"/>
      <c r="AF9" s="898"/>
      <c r="AG9" s="898" t="s">
        <v>942</v>
      </c>
      <c r="AH9" s="898"/>
      <c r="AI9" s="898"/>
      <c r="AJ9" s="898"/>
      <c r="AK9" s="894"/>
      <c r="AL9" s="903"/>
      <c r="AM9" s="903"/>
      <c r="AN9" s="904"/>
      <c r="AO9" s="905"/>
      <c r="AP9" s="2"/>
    </row>
    <row r="10" spans="2:86" ht="12" customHeight="1" x14ac:dyDescent="0.15">
      <c r="B10" s="872"/>
      <c r="C10" s="877"/>
      <c r="D10" s="875"/>
      <c r="E10" s="875"/>
      <c r="F10" s="875"/>
      <c r="G10" s="875"/>
      <c r="H10" s="875"/>
      <c r="I10" s="875"/>
      <c r="J10" s="876"/>
      <c r="K10" s="898"/>
      <c r="L10" s="898"/>
      <c r="M10" s="898"/>
      <c r="N10" s="898"/>
      <c r="O10" s="898"/>
      <c r="P10" s="898"/>
      <c r="Q10" s="898"/>
      <c r="R10" s="898"/>
      <c r="S10" s="898"/>
      <c r="T10" s="898"/>
      <c r="U10" s="896"/>
      <c r="V10" s="897"/>
      <c r="W10" s="896"/>
      <c r="X10" s="897"/>
      <c r="Y10" s="183" t="s">
        <v>527</v>
      </c>
      <c r="Z10" s="184" t="s">
        <v>526</v>
      </c>
      <c r="AA10" s="184" t="s">
        <v>943</v>
      </c>
      <c r="AB10" s="184" t="s">
        <v>944</v>
      </c>
      <c r="AC10" s="184" t="s">
        <v>527</v>
      </c>
      <c r="AD10" s="184" t="s">
        <v>526</v>
      </c>
      <c r="AE10" s="184" t="s">
        <v>943</v>
      </c>
      <c r="AF10" s="184" t="s">
        <v>944</v>
      </c>
      <c r="AG10" s="184" t="s">
        <v>527</v>
      </c>
      <c r="AH10" s="184" t="s">
        <v>526</v>
      </c>
      <c r="AI10" s="184" t="s">
        <v>943</v>
      </c>
      <c r="AJ10" s="184" t="s">
        <v>944</v>
      </c>
      <c r="AK10" s="896"/>
      <c r="AL10" s="900"/>
      <c r="AM10" s="900"/>
      <c r="AN10" s="906"/>
      <c r="AO10" s="907"/>
      <c r="AP10" s="2"/>
    </row>
    <row r="11" spans="2:86" ht="12" customHeight="1" x14ac:dyDescent="0.15">
      <c r="B11" s="872"/>
      <c r="C11" s="877"/>
      <c r="D11" s="875"/>
      <c r="E11" s="875"/>
      <c r="F11" s="875"/>
      <c r="G11" s="875"/>
      <c r="H11" s="875"/>
      <c r="I11" s="875"/>
      <c r="J11" s="876"/>
      <c r="K11" s="185"/>
      <c r="L11" s="908"/>
      <c r="M11" s="910"/>
      <c r="N11" s="908"/>
      <c r="O11" s="910"/>
      <c r="P11" s="908"/>
      <c r="Q11" s="910"/>
      <c r="R11" s="606"/>
      <c r="S11" s="606"/>
      <c r="T11" s="606"/>
      <c r="U11" s="908"/>
      <c r="V11" s="910"/>
      <c r="W11" s="908"/>
      <c r="X11" s="910"/>
      <c r="Y11" s="186"/>
      <c r="Z11" s="187"/>
      <c r="AA11" s="187"/>
      <c r="AB11" s="187"/>
      <c r="AC11" s="188"/>
      <c r="AD11" s="188"/>
      <c r="AE11" s="188"/>
      <c r="AF11" s="188"/>
      <c r="AG11" s="188"/>
      <c r="AH11" s="188"/>
      <c r="AI11" s="188"/>
      <c r="AJ11" s="188"/>
      <c r="AK11" s="908"/>
      <c r="AL11" s="909"/>
      <c r="AM11" s="909"/>
      <c r="AN11" s="909"/>
      <c r="AO11" s="910"/>
      <c r="AP11" s="2"/>
      <c r="AQ11" s="189">
        <f>IF(P11="材質劣化",2,IF(P11="漏水",3,1))</f>
        <v>1</v>
      </c>
    </row>
    <row r="12" spans="2:86" ht="12" customHeight="1" x14ac:dyDescent="0.15">
      <c r="B12" s="872"/>
      <c r="C12" s="877"/>
      <c r="D12" s="875"/>
      <c r="E12" s="875"/>
      <c r="F12" s="875"/>
      <c r="G12" s="875"/>
      <c r="H12" s="875"/>
      <c r="I12" s="875"/>
      <c r="J12" s="876"/>
      <c r="K12" s="185"/>
      <c r="L12" s="908"/>
      <c r="M12" s="910"/>
      <c r="N12" s="908"/>
      <c r="O12" s="910"/>
      <c r="P12" s="908"/>
      <c r="Q12" s="910"/>
      <c r="R12" s="606"/>
      <c r="S12" s="606"/>
      <c r="T12" s="606"/>
      <c r="U12" s="908"/>
      <c r="V12" s="910"/>
      <c r="W12" s="908"/>
      <c r="X12" s="910"/>
      <c r="Y12" s="186"/>
      <c r="Z12" s="187"/>
      <c r="AA12" s="187"/>
      <c r="AB12" s="187"/>
      <c r="AC12" s="188"/>
      <c r="AD12" s="188"/>
      <c r="AE12" s="188"/>
      <c r="AF12" s="188"/>
      <c r="AG12" s="188"/>
      <c r="AH12" s="188"/>
      <c r="AI12" s="188"/>
      <c r="AJ12" s="188"/>
      <c r="AK12" s="908"/>
      <c r="AL12" s="909"/>
      <c r="AM12" s="909"/>
      <c r="AN12" s="909"/>
      <c r="AO12" s="910"/>
      <c r="AP12" s="2"/>
      <c r="AQ12" s="189">
        <f>IF(P12="材質劣化",2,IF(P12="漏水",3,1))</f>
        <v>1</v>
      </c>
    </row>
    <row r="13" spans="2:86" ht="12" customHeight="1" x14ac:dyDescent="0.15">
      <c r="B13" s="872"/>
      <c r="C13" s="877"/>
      <c r="D13" s="875"/>
      <c r="E13" s="875"/>
      <c r="F13" s="875"/>
      <c r="G13" s="875"/>
      <c r="H13" s="875"/>
      <c r="I13" s="875"/>
      <c r="J13" s="876"/>
      <c r="K13" s="185"/>
      <c r="L13" s="908"/>
      <c r="M13" s="910"/>
      <c r="N13" s="908"/>
      <c r="O13" s="910"/>
      <c r="P13" s="908"/>
      <c r="Q13" s="910"/>
      <c r="R13" s="604"/>
      <c r="S13" s="620"/>
      <c r="T13" s="605"/>
      <c r="U13" s="908"/>
      <c r="V13" s="910"/>
      <c r="W13" s="908"/>
      <c r="X13" s="910"/>
      <c r="Y13" s="186"/>
      <c r="Z13" s="187"/>
      <c r="AA13" s="187"/>
      <c r="AB13" s="187"/>
      <c r="AC13" s="188"/>
      <c r="AD13" s="188"/>
      <c r="AE13" s="188"/>
      <c r="AF13" s="188"/>
      <c r="AG13" s="188"/>
      <c r="AH13" s="188"/>
      <c r="AI13" s="188"/>
      <c r="AJ13" s="188"/>
      <c r="AK13" s="908"/>
      <c r="AL13" s="909"/>
      <c r="AM13" s="909"/>
      <c r="AN13" s="909"/>
      <c r="AO13" s="910"/>
      <c r="AP13" s="2"/>
      <c r="AQ13" s="189">
        <f t="shared" ref="AQ13:AQ34" si="2">IF(P13="材質劣化",2,IF(P13="漏水",3,1))</f>
        <v>1</v>
      </c>
    </row>
    <row r="14" spans="2:86" ht="12" customHeight="1" x14ac:dyDescent="0.15">
      <c r="B14" s="872"/>
      <c r="C14" s="877"/>
      <c r="D14" s="875"/>
      <c r="E14" s="875"/>
      <c r="F14" s="875"/>
      <c r="G14" s="875"/>
      <c r="H14" s="875"/>
      <c r="I14" s="875"/>
      <c r="J14" s="876"/>
      <c r="K14" s="185"/>
      <c r="L14" s="908"/>
      <c r="M14" s="910"/>
      <c r="N14" s="908"/>
      <c r="O14" s="910"/>
      <c r="P14" s="908"/>
      <c r="Q14" s="910"/>
      <c r="R14" s="604"/>
      <c r="S14" s="620"/>
      <c r="T14" s="605"/>
      <c r="U14" s="908"/>
      <c r="V14" s="910"/>
      <c r="W14" s="908"/>
      <c r="X14" s="910"/>
      <c r="Y14" s="186"/>
      <c r="Z14" s="187"/>
      <c r="AA14" s="187"/>
      <c r="AB14" s="187"/>
      <c r="AC14" s="188"/>
      <c r="AD14" s="188"/>
      <c r="AE14" s="188"/>
      <c r="AF14" s="188"/>
      <c r="AG14" s="188"/>
      <c r="AH14" s="188"/>
      <c r="AI14" s="188"/>
      <c r="AJ14" s="188"/>
      <c r="AK14" s="908"/>
      <c r="AL14" s="909"/>
      <c r="AM14" s="909"/>
      <c r="AN14" s="909"/>
      <c r="AO14" s="910"/>
      <c r="AP14" s="2"/>
      <c r="AQ14" s="189">
        <f t="shared" si="2"/>
        <v>1</v>
      </c>
    </row>
    <row r="15" spans="2:86" ht="12" customHeight="1" x14ac:dyDescent="0.15">
      <c r="B15" s="872"/>
      <c r="C15" s="877"/>
      <c r="D15" s="875"/>
      <c r="E15" s="875"/>
      <c r="F15" s="875"/>
      <c r="G15" s="875"/>
      <c r="H15" s="875"/>
      <c r="I15" s="875"/>
      <c r="J15" s="876"/>
      <c r="K15" s="185"/>
      <c r="L15" s="908"/>
      <c r="M15" s="910"/>
      <c r="N15" s="908"/>
      <c r="O15" s="910"/>
      <c r="P15" s="908"/>
      <c r="Q15" s="910"/>
      <c r="R15" s="604"/>
      <c r="S15" s="620"/>
      <c r="T15" s="605"/>
      <c r="U15" s="908"/>
      <c r="V15" s="910"/>
      <c r="W15" s="908"/>
      <c r="X15" s="910"/>
      <c r="Y15" s="186"/>
      <c r="Z15" s="187"/>
      <c r="AA15" s="187"/>
      <c r="AB15" s="187"/>
      <c r="AC15" s="188"/>
      <c r="AD15" s="188"/>
      <c r="AE15" s="188"/>
      <c r="AF15" s="188"/>
      <c r="AG15" s="188"/>
      <c r="AH15" s="188"/>
      <c r="AI15" s="188"/>
      <c r="AJ15" s="188"/>
      <c r="AK15" s="908"/>
      <c r="AL15" s="909"/>
      <c r="AM15" s="909"/>
      <c r="AN15" s="909"/>
      <c r="AO15" s="910"/>
      <c r="AP15" s="2"/>
      <c r="AQ15" s="189">
        <f t="shared" si="2"/>
        <v>1</v>
      </c>
    </row>
    <row r="16" spans="2:86" ht="12" customHeight="1" x14ac:dyDescent="0.15">
      <c r="B16" s="872"/>
      <c r="C16" s="877"/>
      <c r="D16" s="875"/>
      <c r="E16" s="875"/>
      <c r="F16" s="875"/>
      <c r="G16" s="875"/>
      <c r="H16" s="875"/>
      <c r="I16" s="875"/>
      <c r="J16" s="876"/>
      <c r="K16" s="185"/>
      <c r="L16" s="908"/>
      <c r="M16" s="910"/>
      <c r="N16" s="908"/>
      <c r="O16" s="910"/>
      <c r="P16" s="908"/>
      <c r="Q16" s="910"/>
      <c r="R16" s="604"/>
      <c r="S16" s="620"/>
      <c r="T16" s="605"/>
      <c r="U16" s="908"/>
      <c r="V16" s="910"/>
      <c r="W16" s="908"/>
      <c r="X16" s="910"/>
      <c r="Y16" s="186"/>
      <c r="Z16" s="187"/>
      <c r="AA16" s="187"/>
      <c r="AB16" s="187"/>
      <c r="AC16" s="188"/>
      <c r="AD16" s="188"/>
      <c r="AE16" s="188"/>
      <c r="AF16" s="188"/>
      <c r="AG16" s="188"/>
      <c r="AH16" s="188"/>
      <c r="AI16" s="188"/>
      <c r="AJ16" s="188"/>
      <c r="AK16" s="908"/>
      <c r="AL16" s="909"/>
      <c r="AM16" s="909"/>
      <c r="AN16" s="909"/>
      <c r="AO16" s="910"/>
      <c r="AP16" s="2"/>
      <c r="AQ16" s="189">
        <f t="shared" si="2"/>
        <v>1</v>
      </c>
    </row>
    <row r="17" spans="2:46" ht="12" customHeight="1" x14ac:dyDescent="0.15">
      <c r="B17" s="872"/>
      <c r="C17" s="877"/>
      <c r="D17" s="875"/>
      <c r="E17" s="875"/>
      <c r="F17" s="875"/>
      <c r="G17" s="875"/>
      <c r="H17" s="875"/>
      <c r="I17" s="875"/>
      <c r="J17" s="876"/>
      <c r="K17" s="185"/>
      <c r="L17" s="908"/>
      <c r="M17" s="910"/>
      <c r="N17" s="908"/>
      <c r="O17" s="910"/>
      <c r="P17" s="908"/>
      <c r="Q17" s="910"/>
      <c r="R17" s="604"/>
      <c r="S17" s="620"/>
      <c r="T17" s="605"/>
      <c r="U17" s="908"/>
      <c r="V17" s="910"/>
      <c r="W17" s="908"/>
      <c r="X17" s="910"/>
      <c r="Y17" s="186"/>
      <c r="Z17" s="187"/>
      <c r="AA17" s="187"/>
      <c r="AB17" s="187"/>
      <c r="AC17" s="188"/>
      <c r="AD17" s="188"/>
      <c r="AE17" s="188"/>
      <c r="AF17" s="188"/>
      <c r="AG17" s="188"/>
      <c r="AH17" s="188"/>
      <c r="AI17" s="188"/>
      <c r="AJ17" s="188"/>
      <c r="AK17" s="908"/>
      <c r="AL17" s="909"/>
      <c r="AM17" s="909"/>
      <c r="AN17" s="909"/>
      <c r="AO17" s="910"/>
      <c r="AP17" s="2"/>
      <c r="AQ17" s="189">
        <f t="shared" si="2"/>
        <v>1</v>
      </c>
    </row>
    <row r="18" spans="2:46" ht="12" customHeight="1" x14ac:dyDescent="0.15">
      <c r="B18" s="872"/>
      <c r="C18" s="877"/>
      <c r="D18" s="875"/>
      <c r="E18" s="875"/>
      <c r="F18" s="875"/>
      <c r="G18" s="875"/>
      <c r="H18" s="875"/>
      <c r="I18" s="875"/>
      <c r="J18" s="876"/>
      <c r="K18" s="185"/>
      <c r="L18" s="908"/>
      <c r="M18" s="910"/>
      <c r="N18" s="908"/>
      <c r="O18" s="910"/>
      <c r="P18" s="908"/>
      <c r="Q18" s="910"/>
      <c r="R18" s="604"/>
      <c r="S18" s="620"/>
      <c r="T18" s="605"/>
      <c r="U18" s="908"/>
      <c r="V18" s="910"/>
      <c r="W18" s="908"/>
      <c r="X18" s="910"/>
      <c r="Y18" s="186"/>
      <c r="Z18" s="187"/>
      <c r="AA18" s="187"/>
      <c r="AB18" s="187"/>
      <c r="AC18" s="188"/>
      <c r="AD18" s="188"/>
      <c r="AE18" s="188"/>
      <c r="AF18" s="188"/>
      <c r="AG18" s="188"/>
      <c r="AH18" s="188"/>
      <c r="AI18" s="188"/>
      <c r="AJ18" s="188"/>
      <c r="AK18" s="908"/>
      <c r="AL18" s="909"/>
      <c r="AM18" s="909"/>
      <c r="AN18" s="909"/>
      <c r="AO18" s="910"/>
      <c r="AP18" s="2"/>
      <c r="AQ18" s="189">
        <f t="shared" si="2"/>
        <v>1</v>
      </c>
    </row>
    <row r="19" spans="2:46" ht="12" customHeight="1" x14ac:dyDescent="0.15">
      <c r="B19" s="872"/>
      <c r="C19" s="877"/>
      <c r="D19" s="875"/>
      <c r="E19" s="875"/>
      <c r="F19" s="875"/>
      <c r="G19" s="875"/>
      <c r="H19" s="875"/>
      <c r="I19" s="875"/>
      <c r="J19" s="876"/>
      <c r="K19" s="185"/>
      <c r="L19" s="908"/>
      <c r="M19" s="910"/>
      <c r="N19" s="908"/>
      <c r="O19" s="910"/>
      <c r="P19" s="908"/>
      <c r="Q19" s="910"/>
      <c r="R19" s="604"/>
      <c r="S19" s="620"/>
      <c r="T19" s="605"/>
      <c r="U19" s="908"/>
      <c r="V19" s="910"/>
      <c r="W19" s="908"/>
      <c r="X19" s="910"/>
      <c r="Y19" s="186"/>
      <c r="Z19" s="187"/>
      <c r="AA19" s="187"/>
      <c r="AB19" s="187"/>
      <c r="AC19" s="188"/>
      <c r="AD19" s="188"/>
      <c r="AE19" s="188"/>
      <c r="AF19" s="188"/>
      <c r="AG19" s="188"/>
      <c r="AH19" s="188"/>
      <c r="AI19" s="188"/>
      <c r="AJ19" s="188"/>
      <c r="AK19" s="908"/>
      <c r="AL19" s="909"/>
      <c r="AM19" s="909"/>
      <c r="AN19" s="909"/>
      <c r="AO19" s="910"/>
      <c r="AP19" s="2"/>
      <c r="AQ19" s="189">
        <f t="shared" si="2"/>
        <v>1</v>
      </c>
    </row>
    <row r="20" spans="2:46" ht="12" customHeight="1" x14ac:dyDescent="0.15">
      <c r="B20" s="872"/>
      <c r="C20" s="877"/>
      <c r="D20" s="875"/>
      <c r="E20" s="875"/>
      <c r="F20" s="875"/>
      <c r="G20" s="875"/>
      <c r="H20" s="875"/>
      <c r="I20" s="875"/>
      <c r="J20" s="876"/>
      <c r="K20" s="185"/>
      <c r="L20" s="908"/>
      <c r="M20" s="910"/>
      <c r="N20" s="908"/>
      <c r="O20" s="910"/>
      <c r="P20" s="908"/>
      <c r="Q20" s="910"/>
      <c r="R20" s="604"/>
      <c r="S20" s="620"/>
      <c r="T20" s="605"/>
      <c r="U20" s="908"/>
      <c r="V20" s="910"/>
      <c r="W20" s="908"/>
      <c r="X20" s="910"/>
      <c r="Y20" s="186"/>
      <c r="Z20" s="187"/>
      <c r="AA20" s="187"/>
      <c r="AB20" s="187"/>
      <c r="AC20" s="188"/>
      <c r="AD20" s="188"/>
      <c r="AE20" s="188"/>
      <c r="AF20" s="188"/>
      <c r="AG20" s="188"/>
      <c r="AH20" s="188"/>
      <c r="AI20" s="188"/>
      <c r="AJ20" s="188"/>
      <c r="AK20" s="908"/>
      <c r="AL20" s="909"/>
      <c r="AM20" s="909"/>
      <c r="AN20" s="909"/>
      <c r="AO20" s="910"/>
      <c r="AP20" s="2"/>
      <c r="AQ20" s="189">
        <f t="shared" si="2"/>
        <v>1</v>
      </c>
    </row>
    <row r="21" spans="2:46" ht="12" customHeight="1" x14ac:dyDescent="0.15">
      <c r="B21" s="872"/>
      <c r="C21" s="877"/>
      <c r="D21" s="875"/>
      <c r="E21" s="875"/>
      <c r="F21" s="875"/>
      <c r="G21" s="875"/>
      <c r="H21" s="875"/>
      <c r="I21" s="875"/>
      <c r="J21" s="876"/>
      <c r="K21" s="185"/>
      <c r="L21" s="908"/>
      <c r="M21" s="910"/>
      <c r="N21" s="908"/>
      <c r="O21" s="910"/>
      <c r="P21" s="908"/>
      <c r="Q21" s="910"/>
      <c r="R21" s="604"/>
      <c r="S21" s="620"/>
      <c r="T21" s="605"/>
      <c r="U21" s="908"/>
      <c r="V21" s="910"/>
      <c r="W21" s="908"/>
      <c r="X21" s="910"/>
      <c r="Y21" s="186"/>
      <c r="Z21" s="187"/>
      <c r="AA21" s="187"/>
      <c r="AB21" s="187"/>
      <c r="AC21" s="188"/>
      <c r="AD21" s="188"/>
      <c r="AE21" s="188"/>
      <c r="AF21" s="188"/>
      <c r="AG21" s="188"/>
      <c r="AH21" s="188"/>
      <c r="AI21" s="188"/>
      <c r="AJ21" s="188"/>
      <c r="AK21" s="908"/>
      <c r="AL21" s="909"/>
      <c r="AM21" s="909"/>
      <c r="AN21" s="909"/>
      <c r="AO21" s="910"/>
      <c r="AP21" s="2"/>
      <c r="AQ21" s="189">
        <f>IF(P21="材質劣化",2,IF(P21="漏水",3,1))</f>
        <v>1</v>
      </c>
    </row>
    <row r="22" spans="2:46" ht="12" customHeight="1" x14ac:dyDescent="0.15">
      <c r="B22" s="872"/>
      <c r="C22" s="877"/>
      <c r="D22" s="875"/>
      <c r="E22" s="875"/>
      <c r="F22" s="875"/>
      <c r="G22" s="875"/>
      <c r="H22" s="875"/>
      <c r="I22" s="875"/>
      <c r="J22" s="876"/>
      <c r="K22" s="185"/>
      <c r="L22" s="908"/>
      <c r="M22" s="910"/>
      <c r="N22" s="908"/>
      <c r="O22" s="910"/>
      <c r="P22" s="908"/>
      <c r="Q22" s="910"/>
      <c r="R22" s="604"/>
      <c r="S22" s="620"/>
      <c r="T22" s="605"/>
      <c r="U22" s="908"/>
      <c r="V22" s="910"/>
      <c r="W22" s="908"/>
      <c r="X22" s="910"/>
      <c r="Y22" s="186"/>
      <c r="Z22" s="187"/>
      <c r="AA22" s="187"/>
      <c r="AB22" s="187"/>
      <c r="AC22" s="188"/>
      <c r="AD22" s="188"/>
      <c r="AE22" s="188"/>
      <c r="AF22" s="188"/>
      <c r="AG22" s="188"/>
      <c r="AH22" s="188"/>
      <c r="AI22" s="188"/>
      <c r="AJ22" s="188"/>
      <c r="AK22" s="908"/>
      <c r="AL22" s="909"/>
      <c r="AM22" s="909"/>
      <c r="AN22" s="909"/>
      <c r="AO22" s="910"/>
      <c r="AP22" s="2"/>
      <c r="AQ22" s="189">
        <f t="shared" si="2"/>
        <v>1</v>
      </c>
    </row>
    <row r="23" spans="2:46" ht="12" customHeight="1" x14ac:dyDescent="0.15">
      <c r="B23" s="872"/>
      <c r="C23" s="877"/>
      <c r="D23" s="875"/>
      <c r="E23" s="875"/>
      <c r="F23" s="875"/>
      <c r="G23" s="875"/>
      <c r="H23" s="875"/>
      <c r="I23" s="875"/>
      <c r="J23" s="876"/>
      <c r="K23" s="185"/>
      <c r="L23" s="908"/>
      <c r="M23" s="910"/>
      <c r="N23" s="908"/>
      <c r="O23" s="910"/>
      <c r="P23" s="908"/>
      <c r="Q23" s="910"/>
      <c r="R23" s="604"/>
      <c r="S23" s="620"/>
      <c r="T23" s="605"/>
      <c r="U23" s="908"/>
      <c r="V23" s="910"/>
      <c r="W23" s="908"/>
      <c r="X23" s="910"/>
      <c r="Y23" s="186"/>
      <c r="Z23" s="187"/>
      <c r="AA23" s="187"/>
      <c r="AB23" s="187"/>
      <c r="AC23" s="188"/>
      <c r="AD23" s="188"/>
      <c r="AE23" s="188"/>
      <c r="AF23" s="188"/>
      <c r="AG23" s="188"/>
      <c r="AH23" s="188"/>
      <c r="AI23" s="188"/>
      <c r="AJ23" s="188"/>
      <c r="AK23" s="908"/>
      <c r="AL23" s="909"/>
      <c r="AM23" s="909"/>
      <c r="AN23" s="909"/>
      <c r="AO23" s="910"/>
      <c r="AP23" s="2"/>
      <c r="AQ23" s="189">
        <f t="shared" si="2"/>
        <v>1</v>
      </c>
    </row>
    <row r="24" spans="2:46" ht="12" customHeight="1" x14ac:dyDescent="0.15">
      <c r="B24" s="872"/>
      <c r="C24" s="877"/>
      <c r="D24" s="875"/>
      <c r="E24" s="875"/>
      <c r="F24" s="875"/>
      <c r="G24" s="875"/>
      <c r="H24" s="875"/>
      <c r="I24" s="875"/>
      <c r="J24" s="876"/>
      <c r="K24" s="185"/>
      <c r="L24" s="908"/>
      <c r="M24" s="910"/>
      <c r="N24" s="908"/>
      <c r="O24" s="910"/>
      <c r="P24" s="908"/>
      <c r="Q24" s="910"/>
      <c r="R24" s="604"/>
      <c r="S24" s="620"/>
      <c r="T24" s="605"/>
      <c r="U24" s="908"/>
      <c r="V24" s="910"/>
      <c r="W24" s="908"/>
      <c r="X24" s="910"/>
      <c r="Y24" s="186"/>
      <c r="Z24" s="187"/>
      <c r="AA24" s="187"/>
      <c r="AB24" s="187"/>
      <c r="AC24" s="188"/>
      <c r="AD24" s="188"/>
      <c r="AE24" s="188"/>
      <c r="AF24" s="188"/>
      <c r="AG24" s="188"/>
      <c r="AH24" s="188"/>
      <c r="AI24" s="188"/>
      <c r="AJ24" s="188"/>
      <c r="AK24" s="908"/>
      <c r="AL24" s="909"/>
      <c r="AM24" s="909"/>
      <c r="AN24" s="909"/>
      <c r="AO24" s="910"/>
      <c r="AP24" s="2"/>
      <c r="AQ24" s="189">
        <f t="shared" si="2"/>
        <v>1</v>
      </c>
    </row>
    <row r="25" spans="2:46" ht="12" customHeight="1" x14ac:dyDescent="0.15">
      <c r="B25" s="872"/>
      <c r="C25" s="877"/>
      <c r="D25" s="875"/>
      <c r="E25" s="875"/>
      <c r="F25" s="875"/>
      <c r="G25" s="875"/>
      <c r="H25" s="875"/>
      <c r="I25" s="875"/>
      <c r="J25" s="876"/>
      <c r="K25" s="185"/>
      <c r="L25" s="908"/>
      <c r="M25" s="910"/>
      <c r="N25" s="908"/>
      <c r="O25" s="910"/>
      <c r="P25" s="908"/>
      <c r="Q25" s="910"/>
      <c r="R25" s="604"/>
      <c r="S25" s="620"/>
      <c r="T25" s="605"/>
      <c r="U25" s="908"/>
      <c r="V25" s="910"/>
      <c r="W25" s="908"/>
      <c r="X25" s="910"/>
      <c r="Y25" s="186"/>
      <c r="Z25" s="187"/>
      <c r="AA25" s="187"/>
      <c r="AB25" s="187"/>
      <c r="AC25" s="188"/>
      <c r="AD25" s="188"/>
      <c r="AE25" s="188"/>
      <c r="AF25" s="188"/>
      <c r="AG25" s="188"/>
      <c r="AH25" s="188"/>
      <c r="AI25" s="188"/>
      <c r="AJ25" s="188"/>
      <c r="AK25" s="908"/>
      <c r="AL25" s="909"/>
      <c r="AM25" s="909"/>
      <c r="AN25" s="909"/>
      <c r="AO25" s="910"/>
      <c r="AP25" s="2"/>
      <c r="AQ25" s="189">
        <f t="shared" si="2"/>
        <v>1</v>
      </c>
    </row>
    <row r="26" spans="2:46" ht="12" customHeight="1" x14ac:dyDescent="0.15">
      <c r="B26" s="872"/>
      <c r="C26" s="877"/>
      <c r="D26" s="875"/>
      <c r="E26" s="875"/>
      <c r="F26" s="875"/>
      <c r="G26" s="875"/>
      <c r="H26" s="875"/>
      <c r="I26" s="875"/>
      <c r="J26" s="876"/>
      <c r="K26" s="185"/>
      <c r="L26" s="908"/>
      <c r="M26" s="910"/>
      <c r="N26" s="908"/>
      <c r="O26" s="910"/>
      <c r="P26" s="908"/>
      <c r="Q26" s="910"/>
      <c r="R26" s="604"/>
      <c r="S26" s="620"/>
      <c r="T26" s="605"/>
      <c r="U26" s="908"/>
      <c r="V26" s="910"/>
      <c r="W26" s="908"/>
      <c r="X26" s="910"/>
      <c r="Y26" s="186"/>
      <c r="Z26" s="187"/>
      <c r="AA26" s="187"/>
      <c r="AB26" s="187"/>
      <c r="AC26" s="188"/>
      <c r="AD26" s="188"/>
      <c r="AE26" s="188"/>
      <c r="AF26" s="188"/>
      <c r="AG26" s="188"/>
      <c r="AH26" s="188"/>
      <c r="AI26" s="188"/>
      <c r="AJ26" s="188"/>
      <c r="AK26" s="908"/>
      <c r="AL26" s="909"/>
      <c r="AM26" s="909"/>
      <c r="AN26" s="909"/>
      <c r="AO26" s="910"/>
      <c r="AP26" s="2"/>
      <c r="AQ26" s="189">
        <f t="shared" si="2"/>
        <v>1</v>
      </c>
    </row>
    <row r="27" spans="2:46" ht="12" customHeight="1" x14ac:dyDescent="0.15">
      <c r="B27" s="872"/>
      <c r="C27" s="877"/>
      <c r="D27" s="875"/>
      <c r="E27" s="875"/>
      <c r="F27" s="875"/>
      <c r="G27" s="875"/>
      <c r="H27" s="875"/>
      <c r="I27" s="875"/>
      <c r="J27" s="876"/>
      <c r="K27" s="185"/>
      <c r="L27" s="908"/>
      <c r="M27" s="910"/>
      <c r="N27" s="908"/>
      <c r="O27" s="910"/>
      <c r="P27" s="908"/>
      <c r="Q27" s="910"/>
      <c r="R27" s="604"/>
      <c r="S27" s="620"/>
      <c r="T27" s="605"/>
      <c r="U27" s="908"/>
      <c r="V27" s="910"/>
      <c r="W27" s="908"/>
      <c r="X27" s="910"/>
      <c r="Y27" s="186"/>
      <c r="Z27" s="187"/>
      <c r="AA27" s="187"/>
      <c r="AB27" s="187"/>
      <c r="AC27" s="188"/>
      <c r="AD27" s="188"/>
      <c r="AE27" s="188"/>
      <c r="AF27" s="188"/>
      <c r="AG27" s="188"/>
      <c r="AH27" s="188"/>
      <c r="AI27" s="188"/>
      <c r="AJ27" s="188"/>
      <c r="AK27" s="908"/>
      <c r="AL27" s="909"/>
      <c r="AM27" s="909"/>
      <c r="AN27" s="909"/>
      <c r="AO27" s="910"/>
      <c r="AP27" s="2"/>
      <c r="AQ27" s="189">
        <f t="shared" si="2"/>
        <v>1</v>
      </c>
    </row>
    <row r="28" spans="2:46" ht="12" customHeight="1" x14ac:dyDescent="0.15">
      <c r="B28" s="872"/>
      <c r="C28" s="877"/>
      <c r="D28" s="875"/>
      <c r="E28" s="875"/>
      <c r="F28" s="875"/>
      <c r="G28" s="875"/>
      <c r="H28" s="875"/>
      <c r="I28" s="875"/>
      <c r="J28" s="876"/>
      <c r="K28" s="185"/>
      <c r="L28" s="908"/>
      <c r="M28" s="910"/>
      <c r="N28" s="908"/>
      <c r="O28" s="910"/>
      <c r="P28" s="908"/>
      <c r="Q28" s="910"/>
      <c r="R28" s="604"/>
      <c r="S28" s="620"/>
      <c r="T28" s="605"/>
      <c r="U28" s="908"/>
      <c r="V28" s="910"/>
      <c r="W28" s="908"/>
      <c r="X28" s="910"/>
      <c r="Y28" s="186"/>
      <c r="Z28" s="187"/>
      <c r="AA28" s="187"/>
      <c r="AB28" s="187"/>
      <c r="AC28" s="188"/>
      <c r="AD28" s="188"/>
      <c r="AE28" s="188"/>
      <c r="AF28" s="188"/>
      <c r="AG28" s="188"/>
      <c r="AH28" s="188"/>
      <c r="AI28" s="188"/>
      <c r="AJ28" s="188"/>
      <c r="AK28" s="908"/>
      <c r="AL28" s="909"/>
      <c r="AM28" s="909"/>
      <c r="AN28" s="909"/>
      <c r="AO28" s="910"/>
      <c r="AP28" s="2"/>
      <c r="AQ28" s="189">
        <f t="shared" si="2"/>
        <v>1</v>
      </c>
    </row>
    <row r="29" spans="2:46" ht="12" customHeight="1" x14ac:dyDescent="0.15">
      <c r="B29" s="872"/>
      <c r="C29" s="877"/>
      <c r="D29" s="875"/>
      <c r="E29" s="875"/>
      <c r="F29" s="875"/>
      <c r="G29" s="875"/>
      <c r="H29" s="875"/>
      <c r="I29" s="875"/>
      <c r="J29" s="876"/>
      <c r="K29" s="185"/>
      <c r="L29" s="908"/>
      <c r="M29" s="910"/>
      <c r="N29" s="908"/>
      <c r="O29" s="910"/>
      <c r="P29" s="908"/>
      <c r="Q29" s="910"/>
      <c r="R29" s="604"/>
      <c r="S29" s="620"/>
      <c r="T29" s="605"/>
      <c r="U29" s="908"/>
      <c r="V29" s="910"/>
      <c r="W29" s="908"/>
      <c r="X29" s="910"/>
      <c r="Y29" s="186"/>
      <c r="Z29" s="187"/>
      <c r="AA29" s="187"/>
      <c r="AB29" s="187"/>
      <c r="AC29" s="188"/>
      <c r="AD29" s="188"/>
      <c r="AE29" s="188"/>
      <c r="AF29" s="188"/>
      <c r="AG29" s="188"/>
      <c r="AH29" s="188"/>
      <c r="AI29" s="188"/>
      <c r="AJ29" s="188"/>
      <c r="AK29" s="908"/>
      <c r="AL29" s="909"/>
      <c r="AM29" s="909"/>
      <c r="AN29" s="909"/>
      <c r="AO29" s="910"/>
      <c r="AP29" s="2"/>
      <c r="AQ29" s="189">
        <f t="shared" si="2"/>
        <v>1</v>
      </c>
    </row>
    <row r="30" spans="2:46" ht="12" customHeight="1" x14ac:dyDescent="0.15">
      <c r="B30" s="872"/>
      <c r="C30" s="877"/>
      <c r="D30" s="875"/>
      <c r="E30" s="875"/>
      <c r="F30" s="875"/>
      <c r="G30" s="875"/>
      <c r="H30" s="875"/>
      <c r="I30" s="875"/>
      <c r="J30" s="876"/>
      <c r="K30" s="185"/>
      <c r="L30" s="908"/>
      <c r="M30" s="910"/>
      <c r="N30" s="908"/>
      <c r="O30" s="910"/>
      <c r="P30" s="908"/>
      <c r="Q30" s="910"/>
      <c r="R30" s="604"/>
      <c r="S30" s="620"/>
      <c r="T30" s="605"/>
      <c r="U30" s="908"/>
      <c r="V30" s="910"/>
      <c r="W30" s="908"/>
      <c r="X30" s="910"/>
      <c r="Y30" s="186"/>
      <c r="Z30" s="187"/>
      <c r="AA30" s="187"/>
      <c r="AB30" s="187"/>
      <c r="AC30" s="188"/>
      <c r="AD30" s="188"/>
      <c r="AE30" s="188"/>
      <c r="AF30" s="188"/>
      <c r="AG30" s="188"/>
      <c r="AH30" s="188"/>
      <c r="AI30" s="188"/>
      <c r="AJ30" s="188"/>
      <c r="AK30" s="908"/>
      <c r="AL30" s="909"/>
      <c r="AM30" s="909"/>
      <c r="AN30" s="909"/>
      <c r="AO30" s="910"/>
      <c r="AP30" s="2"/>
      <c r="AQ30" s="189">
        <f t="shared" si="2"/>
        <v>1</v>
      </c>
    </row>
    <row r="31" spans="2:46" ht="12" customHeight="1" x14ac:dyDescent="0.15">
      <c r="B31" s="872"/>
      <c r="C31" s="877"/>
      <c r="D31" s="875"/>
      <c r="E31" s="875"/>
      <c r="F31" s="875"/>
      <c r="G31" s="875"/>
      <c r="H31" s="875"/>
      <c r="I31" s="875"/>
      <c r="J31" s="876"/>
      <c r="K31" s="185"/>
      <c r="L31" s="908"/>
      <c r="M31" s="910"/>
      <c r="N31" s="908"/>
      <c r="O31" s="910"/>
      <c r="P31" s="908"/>
      <c r="Q31" s="910"/>
      <c r="R31" s="604"/>
      <c r="S31" s="620"/>
      <c r="T31" s="605"/>
      <c r="U31" s="908"/>
      <c r="V31" s="910"/>
      <c r="W31" s="908"/>
      <c r="X31" s="910"/>
      <c r="Y31" s="186"/>
      <c r="Z31" s="187"/>
      <c r="AA31" s="187"/>
      <c r="AB31" s="187"/>
      <c r="AC31" s="188"/>
      <c r="AD31" s="188"/>
      <c r="AE31" s="188"/>
      <c r="AF31" s="188"/>
      <c r="AG31" s="188"/>
      <c r="AH31" s="188"/>
      <c r="AI31" s="188"/>
      <c r="AJ31" s="188"/>
      <c r="AK31" s="908"/>
      <c r="AL31" s="909"/>
      <c r="AM31" s="909"/>
      <c r="AN31" s="909"/>
      <c r="AO31" s="910"/>
      <c r="AP31" s="2"/>
      <c r="AQ31" s="189">
        <f t="shared" si="2"/>
        <v>1</v>
      </c>
    </row>
    <row r="32" spans="2:46" ht="12" customHeight="1" x14ac:dyDescent="0.15">
      <c r="B32" s="872"/>
      <c r="C32" s="877"/>
      <c r="D32" s="875"/>
      <c r="E32" s="875"/>
      <c r="F32" s="875"/>
      <c r="G32" s="875"/>
      <c r="H32" s="875"/>
      <c r="I32" s="875"/>
      <c r="J32" s="876"/>
      <c r="K32" s="185"/>
      <c r="L32" s="908"/>
      <c r="M32" s="910"/>
      <c r="N32" s="908"/>
      <c r="O32" s="910"/>
      <c r="P32" s="908"/>
      <c r="Q32" s="910"/>
      <c r="R32" s="604"/>
      <c r="S32" s="620"/>
      <c r="T32" s="605"/>
      <c r="U32" s="908"/>
      <c r="V32" s="910"/>
      <c r="W32" s="908"/>
      <c r="X32" s="910"/>
      <c r="Y32" s="186"/>
      <c r="Z32" s="187"/>
      <c r="AA32" s="187"/>
      <c r="AB32" s="187"/>
      <c r="AC32" s="188"/>
      <c r="AD32" s="188"/>
      <c r="AE32" s="188"/>
      <c r="AF32" s="188"/>
      <c r="AG32" s="188"/>
      <c r="AH32" s="188"/>
      <c r="AI32" s="188"/>
      <c r="AJ32" s="188"/>
      <c r="AK32" s="908"/>
      <c r="AL32" s="909"/>
      <c r="AM32" s="909"/>
      <c r="AN32" s="909"/>
      <c r="AO32" s="910"/>
      <c r="AP32" s="2"/>
      <c r="AQ32" s="189">
        <f t="shared" si="2"/>
        <v>1</v>
      </c>
      <c r="AS32" s="856"/>
      <c r="AT32" s="856"/>
    </row>
    <row r="33" spans="2:86" ht="12" customHeight="1" x14ac:dyDescent="0.15">
      <c r="B33" s="872"/>
      <c r="C33" s="877"/>
      <c r="D33" s="875"/>
      <c r="E33" s="875"/>
      <c r="F33" s="875"/>
      <c r="G33" s="875"/>
      <c r="H33" s="875"/>
      <c r="I33" s="875"/>
      <c r="J33" s="876"/>
      <c r="K33" s="185"/>
      <c r="L33" s="908"/>
      <c r="M33" s="910"/>
      <c r="N33" s="908"/>
      <c r="O33" s="910"/>
      <c r="P33" s="908"/>
      <c r="Q33" s="910"/>
      <c r="R33" s="604"/>
      <c r="S33" s="620"/>
      <c r="T33" s="605"/>
      <c r="U33" s="908"/>
      <c r="V33" s="910"/>
      <c r="W33" s="908"/>
      <c r="X33" s="910"/>
      <c r="Y33" s="186"/>
      <c r="Z33" s="187"/>
      <c r="AA33" s="187"/>
      <c r="AB33" s="187"/>
      <c r="AC33" s="188"/>
      <c r="AD33" s="188"/>
      <c r="AE33" s="188"/>
      <c r="AF33" s="188"/>
      <c r="AG33" s="188"/>
      <c r="AH33" s="188"/>
      <c r="AI33" s="188"/>
      <c r="AJ33" s="188"/>
      <c r="AK33" s="908"/>
      <c r="AL33" s="909"/>
      <c r="AM33" s="909"/>
      <c r="AN33" s="909"/>
      <c r="AO33" s="910"/>
      <c r="AP33" s="2"/>
      <c r="AQ33" s="189">
        <f t="shared" si="2"/>
        <v>1</v>
      </c>
      <c r="AS33" s="911"/>
      <c r="AT33" s="911"/>
    </row>
    <row r="34" spans="2:86" ht="12" customHeight="1" x14ac:dyDescent="0.15">
      <c r="B34" s="872"/>
      <c r="C34" s="877"/>
      <c r="D34" s="875"/>
      <c r="E34" s="875"/>
      <c r="F34" s="875"/>
      <c r="G34" s="875"/>
      <c r="H34" s="875"/>
      <c r="I34" s="875"/>
      <c r="J34" s="876"/>
      <c r="K34" s="185"/>
      <c r="L34" s="908"/>
      <c r="M34" s="910"/>
      <c r="N34" s="908"/>
      <c r="O34" s="910"/>
      <c r="P34" s="908"/>
      <c r="Q34" s="910"/>
      <c r="R34" s="604"/>
      <c r="S34" s="620"/>
      <c r="T34" s="605"/>
      <c r="U34" s="908"/>
      <c r="V34" s="910"/>
      <c r="W34" s="908"/>
      <c r="X34" s="910"/>
      <c r="Y34" s="186"/>
      <c r="Z34" s="187"/>
      <c r="AA34" s="187"/>
      <c r="AB34" s="187"/>
      <c r="AC34" s="188"/>
      <c r="AD34" s="188"/>
      <c r="AE34" s="188"/>
      <c r="AF34" s="188"/>
      <c r="AG34" s="188"/>
      <c r="AH34" s="188"/>
      <c r="AI34" s="188"/>
      <c r="AJ34" s="188"/>
      <c r="AK34" s="908"/>
      <c r="AL34" s="909"/>
      <c r="AM34" s="909"/>
      <c r="AN34" s="909"/>
      <c r="AO34" s="910"/>
      <c r="AP34" s="2"/>
      <c r="AQ34" s="189">
        <f t="shared" si="2"/>
        <v>1</v>
      </c>
      <c r="AS34" s="912"/>
      <c r="AT34" s="912"/>
    </row>
    <row r="35" spans="2:86" ht="12" customHeight="1" x14ac:dyDescent="0.15">
      <c r="B35" s="872"/>
      <c r="C35" s="877"/>
      <c r="D35" s="875"/>
      <c r="E35" s="875"/>
      <c r="F35" s="875"/>
      <c r="G35" s="875"/>
      <c r="H35" s="875"/>
      <c r="I35" s="875"/>
      <c r="J35" s="876"/>
      <c r="K35" s="913" t="s">
        <v>945</v>
      </c>
      <c r="L35" s="898" t="s">
        <v>946</v>
      </c>
      <c r="M35" s="898"/>
      <c r="N35" s="898"/>
      <c r="O35" s="898"/>
      <c r="P35" s="898"/>
      <c r="Q35" s="898"/>
      <c r="R35" s="898"/>
      <c r="S35" s="898"/>
      <c r="T35" s="898"/>
      <c r="U35" s="898"/>
      <c r="V35" s="898"/>
      <c r="W35" s="898"/>
      <c r="X35" s="898"/>
      <c r="Y35" s="884" t="s">
        <v>947</v>
      </c>
      <c r="Z35" s="885"/>
      <c r="AA35" s="885"/>
      <c r="AB35" s="886"/>
      <c r="AC35" s="190">
        <f t="shared" ref="AC35:AJ35" si="3">SUM(AC11:AC34)</f>
        <v>0</v>
      </c>
      <c r="AD35" s="190">
        <f t="shared" si="3"/>
        <v>0</v>
      </c>
      <c r="AE35" s="190">
        <f>SUM(AE11:AE34)</f>
        <v>0</v>
      </c>
      <c r="AF35" s="190">
        <f t="shared" si="3"/>
        <v>0</v>
      </c>
      <c r="AG35" s="190">
        <f t="shared" si="3"/>
        <v>0</v>
      </c>
      <c r="AH35" s="190">
        <f t="shared" si="3"/>
        <v>0</v>
      </c>
      <c r="AI35" s="190">
        <f t="shared" si="3"/>
        <v>0</v>
      </c>
      <c r="AJ35" s="191">
        <f t="shared" si="3"/>
        <v>0</v>
      </c>
      <c r="AK35" s="898" t="s">
        <v>948</v>
      </c>
      <c r="AL35" s="898"/>
      <c r="AM35" s="915" t="s">
        <v>607</v>
      </c>
      <c r="AN35" s="915"/>
      <c r="AO35" s="915"/>
      <c r="AP35" s="2"/>
    </row>
    <row r="36" spans="2:86" ht="12" customHeight="1" x14ac:dyDescent="0.15">
      <c r="B36" s="872"/>
      <c r="C36" s="877"/>
      <c r="D36" s="875"/>
      <c r="E36" s="875"/>
      <c r="F36" s="875"/>
      <c r="G36" s="875"/>
      <c r="H36" s="875"/>
      <c r="I36" s="875"/>
      <c r="J36" s="876"/>
      <c r="K36" s="914"/>
      <c r="L36" s="892" t="s">
        <v>950</v>
      </c>
      <c r="M36" s="899"/>
      <c r="N36" s="893"/>
      <c r="O36" s="892" t="s">
        <v>951</v>
      </c>
      <c r="P36" s="899"/>
      <c r="Q36" s="899"/>
      <c r="R36" s="899"/>
      <c r="S36" s="899"/>
      <c r="T36" s="899"/>
      <c r="U36" s="899"/>
      <c r="V36" s="899"/>
      <c r="W36" s="899"/>
      <c r="X36" s="893"/>
      <c r="Y36" s="183" t="s">
        <v>527</v>
      </c>
      <c r="Z36" s="184" t="s">
        <v>526</v>
      </c>
      <c r="AA36" s="184" t="s">
        <v>943</v>
      </c>
      <c r="AB36" s="184" t="s">
        <v>944</v>
      </c>
      <c r="AC36" s="184" t="s">
        <v>527</v>
      </c>
      <c r="AD36" s="184" t="s">
        <v>526</v>
      </c>
      <c r="AE36" s="184" t="s">
        <v>943</v>
      </c>
      <c r="AF36" s="184" t="s">
        <v>944</v>
      </c>
      <c r="AG36" s="184" t="s">
        <v>527</v>
      </c>
      <c r="AH36" s="184" t="s">
        <v>526</v>
      </c>
      <c r="AI36" s="184" t="s">
        <v>943</v>
      </c>
      <c r="AJ36" s="192" t="s">
        <v>944</v>
      </c>
      <c r="AK36" s="898"/>
      <c r="AL36" s="898"/>
      <c r="AM36" s="915"/>
      <c r="AN36" s="915"/>
      <c r="AO36" s="915"/>
      <c r="AP36" s="2"/>
    </row>
    <row r="37" spans="2:86" ht="14.25" customHeight="1" x14ac:dyDescent="0.15">
      <c r="B37" s="872"/>
      <c r="C37" s="877"/>
      <c r="D37" s="875"/>
      <c r="E37" s="875"/>
      <c r="F37" s="875"/>
      <c r="G37" s="875"/>
      <c r="H37" s="875"/>
      <c r="I37" s="875"/>
      <c r="J37" s="876"/>
      <c r="K37" s="914"/>
      <c r="L37" s="894"/>
      <c r="M37" s="903"/>
      <c r="N37" s="895"/>
      <c r="O37" s="894"/>
      <c r="P37" s="903"/>
      <c r="Q37" s="903"/>
      <c r="R37" s="903"/>
      <c r="S37" s="903"/>
      <c r="T37" s="903"/>
      <c r="U37" s="903"/>
      <c r="V37" s="903"/>
      <c r="W37" s="903"/>
      <c r="X37" s="895"/>
      <c r="Y37" s="916">
        <f>COUNTIF(Y11:Y34,"〇")</f>
        <v>0</v>
      </c>
      <c r="Z37" s="916">
        <f>COUNTIF(Z11:Z34,"〇")</f>
        <v>0</v>
      </c>
      <c r="AA37" s="916">
        <f>COUNTIF(AA11:AA34,"〇")</f>
        <v>0</v>
      </c>
      <c r="AB37" s="916">
        <f>COUNTIF(AB11:AB34,"〇")</f>
        <v>0</v>
      </c>
      <c r="AC37" s="916">
        <f>COUNTA(AC11:AC34)</f>
        <v>0</v>
      </c>
      <c r="AD37" s="916">
        <f t="shared" ref="AD37:AI37" si="4">COUNTA(AD11:AD34)</f>
        <v>0</v>
      </c>
      <c r="AE37" s="916">
        <f t="shared" si="4"/>
        <v>0</v>
      </c>
      <c r="AF37" s="916">
        <f t="shared" si="4"/>
        <v>0</v>
      </c>
      <c r="AG37" s="916">
        <f t="shared" si="4"/>
        <v>0</v>
      </c>
      <c r="AH37" s="916">
        <f t="shared" si="4"/>
        <v>0</v>
      </c>
      <c r="AI37" s="916">
        <f t="shared" si="4"/>
        <v>0</v>
      </c>
      <c r="AJ37" s="916">
        <f>COUNTA(AJ11:AJ34)</f>
        <v>0</v>
      </c>
      <c r="AK37" s="898"/>
      <c r="AL37" s="898"/>
      <c r="AM37" s="915"/>
      <c r="AN37" s="915"/>
      <c r="AO37" s="915"/>
      <c r="AP37" s="2"/>
    </row>
    <row r="38" spans="2:86" ht="14.25" customHeight="1" x14ac:dyDescent="0.15">
      <c r="B38" s="872"/>
      <c r="C38" s="877"/>
      <c r="D38" s="875"/>
      <c r="E38" s="875"/>
      <c r="F38" s="875"/>
      <c r="G38" s="875"/>
      <c r="H38" s="875"/>
      <c r="I38" s="875"/>
      <c r="J38" s="876"/>
      <c r="K38" s="914"/>
      <c r="L38" s="896"/>
      <c r="M38" s="900"/>
      <c r="N38" s="897"/>
      <c r="O38" s="896"/>
      <c r="P38" s="900"/>
      <c r="Q38" s="900"/>
      <c r="R38" s="900"/>
      <c r="S38" s="900"/>
      <c r="T38" s="900"/>
      <c r="U38" s="900"/>
      <c r="V38" s="900"/>
      <c r="W38" s="900"/>
      <c r="X38" s="897"/>
      <c r="Y38" s="916"/>
      <c r="Z38" s="916"/>
      <c r="AA38" s="916"/>
      <c r="AB38" s="916"/>
      <c r="AC38" s="916"/>
      <c r="AD38" s="916"/>
      <c r="AE38" s="916"/>
      <c r="AF38" s="916"/>
      <c r="AG38" s="916"/>
      <c r="AH38" s="916"/>
      <c r="AI38" s="916"/>
      <c r="AJ38" s="916"/>
      <c r="AK38" s="898"/>
      <c r="AL38" s="898"/>
      <c r="AM38" s="915"/>
      <c r="AN38" s="915"/>
      <c r="AO38" s="915"/>
      <c r="AP38" s="2"/>
    </row>
    <row r="39" spans="2:86" ht="12" customHeight="1" x14ac:dyDescent="0.15">
      <c r="B39" s="872"/>
      <c r="C39" s="877"/>
      <c r="D39" s="875"/>
      <c r="E39" s="875"/>
      <c r="F39" s="875"/>
      <c r="G39" s="875"/>
      <c r="H39" s="875"/>
      <c r="I39" s="875"/>
      <c r="J39" s="875"/>
      <c r="K39" s="924" t="s">
        <v>952</v>
      </c>
      <c r="L39" s="926"/>
      <c r="M39" s="926"/>
      <c r="N39" s="926"/>
      <c r="O39" s="926"/>
      <c r="P39" s="926"/>
      <c r="Q39" s="926"/>
      <c r="R39" s="926"/>
      <c r="S39" s="926"/>
      <c r="T39" s="926"/>
      <c r="U39" s="926"/>
      <c r="V39" s="926"/>
      <c r="W39" s="926"/>
      <c r="X39" s="926"/>
      <c r="Y39" s="926"/>
      <c r="Z39" s="926"/>
      <c r="AA39" s="926"/>
      <c r="AB39" s="926"/>
      <c r="AC39" s="926"/>
      <c r="AD39" s="926"/>
      <c r="AE39" s="926"/>
      <c r="AF39" s="926"/>
      <c r="AG39" s="926"/>
      <c r="AH39" s="926"/>
      <c r="AI39" s="926"/>
      <c r="AJ39" s="926"/>
      <c r="AK39" s="927"/>
      <c r="AL39" s="927"/>
      <c r="AM39" s="927"/>
      <c r="AN39" s="927"/>
      <c r="AO39" s="928"/>
      <c r="AP39" s="2"/>
    </row>
    <row r="40" spans="2:86" ht="12" customHeight="1" x14ac:dyDescent="0.15">
      <c r="B40" s="872"/>
      <c r="C40" s="877"/>
      <c r="D40" s="875"/>
      <c r="E40" s="875"/>
      <c r="F40" s="875"/>
      <c r="G40" s="875"/>
      <c r="H40" s="875"/>
      <c r="I40" s="875"/>
      <c r="J40" s="875"/>
      <c r="K40" s="925"/>
      <c r="L40" s="927"/>
      <c r="M40" s="927"/>
      <c r="N40" s="927"/>
      <c r="O40" s="927"/>
      <c r="P40" s="927"/>
      <c r="Q40" s="927"/>
      <c r="R40" s="927"/>
      <c r="S40" s="927"/>
      <c r="T40" s="927"/>
      <c r="U40" s="927"/>
      <c r="V40" s="927"/>
      <c r="W40" s="927"/>
      <c r="X40" s="927"/>
      <c r="Y40" s="927"/>
      <c r="Z40" s="927"/>
      <c r="AA40" s="927"/>
      <c r="AB40" s="927"/>
      <c r="AC40" s="927"/>
      <c r="AD40" s="927"/>
      <c r="AE40" s="927"/>
      <c r="AF40" s="927"/>
      <c r="AG40" s="927"/>
      <c r="AH40" s="927"/>
      <c r="AI40" s="927"/>
      <c r="AJ40" s="927"/>
      <c r="AK40" s="927"/>
      <c r="AL40" s="927"/>
      <c r="AM40" s="927"/>
      <c r="AN40" s="927"/>
      <c r="AO40" s="928"/>
      <c r="AP40" s="2"/>
    </row>
    <row r="41" spans="2:86" ht="12" customHeight="1" x14ac:dyDescent="0.15">
      <c r="B41" s="872"/>
      <c r="C41" s="877"/>
      <c r="D41" s="875"/>
      <c r="E41" s="875"/>
      <c r="F41" s="875"/>
      <c r="G41" s="875"/>
      <c r="H41" s="875"/>
      <c r="I41" s="875"/>
      <c r="J41" s="875"/>
      <c r="K41" s="925"/>
      <c r="L41" s="927"/>
      <c r="M41" s="927"/>
      <c r="N41" s="927"/>
      <c r="O41" s="927"/>
      <c r="P41" s="927"/>
      <c r="Q41" s="927"/>
      <c r="R41" s="927"/>
      <c r="S41" s="927"/>
      <c r="T41" s="927"/>
      <c r="U41" s="927"/>
      <c r="V41" s="927"/>
      <c r="W41" s="927"/>
      <c r="X41" s="927"/>
      <c r="Y41" s="927"/>
      <c r="Z41" s="927"/>
      <c r="AA41" s="927"/>
      <c r="AB41" s="927"/>
      <c r="AC41" s="927"/>
      <c r="AD41" s="927"/>
      <c r="AE41" s="927"/>
      <c r="AF41" s="927"/>
      <c r="AG41" s="927"/>
      <c r="AH41" s="927"/>
      <c r="AI41" s="927"/>
      <c r="AJ41" s="927"/>
      <c r="AK41" s="927"/>
      <c r="AL41" s="927"/>
      <c r="AM41" s="927"/>
      <c r="AN41" s="927"/>
      <c r="AO41" s="928"/>
      <c r="AP41" s="2"/>
    </row>
    <row r="42" spans="2:86" ht="12" customHeight="1" x14ac:dyDescent="0.15">
      <c r="B42" s="872"/>
      <c r="C42" s="877"/>
      <c r="D42" s="875"/>
      <c r="E42" s="875"/>
      <c r="F42" s="875"/>
      <c r="G42" s="875"/>
      <c r="H42" s="875"/>
      <c r="I42" s="875"/>
      <c r="J42" s="875"/>
      <c r="K42" s="925"/>
      <c r="L42" s="929"/>
      <c r="M42" s="929"/>
      <c r="N42" s="929"/>
      <c r="O42" s="929"/>
      <c r="P42" s="929"/>
      <c r="Q42" s="929"/>
      <c r="R42" s="929"/>
      <c r="S42" s="929"/>
      <c r="T42" s="929"/>
      <c r="U42" s="929"/>
      <c r="V42" s="929"/>
      <c r="W42" s="929"/>
      <c r="X42" s="929"/>
      <c r="Y42" s="929"/>
      <c r="Z42" s="929"/>
      <c r="AA42" s="929"/>
      <c r="AB42" s="929"/>
      <c r="AC42" s="929"/>
      <c r="AD42" s="929"/>
      <c r="AE42" s="929"/>
      <c r="AF42" s="929"/>
      <c r="AG42" s="929"/>
      <c r="AH42" s="929"/>
      <c r="AI42" s="929"/>
      <c r="AJ42" s="929"/>
      <c r="AK42" s="929"/>
      <c r="AL42" s="929"/>
      <c r="AM42" s="929"/>
      <c r="AN42" s="929"/>
      <c r="AO42" s="930"/>
      <c r="AP42" s="172"/>
      <c r="CD42" s="2"/>
      <c r="CE42" s="2"/>
      <c r="CF42" s="2"/>
      <c r="CG42" s="2"/>
      <c r="CH42" s="2"/>
    </row>
    <row r="43" spans="2:86" ht="12" customHeight="1" x14ac:dyDescent="0.15">
      <c r="B43" s="872"/>
      <c r="C43" s="877"/>
      <c r="D43" s="875"/>
      <c r="E43" s="875"/>
      <c r="F43" s="875"/>
      <c r="G43" s="875"/>
      <c r="H43" s="875"/>
      <c r="I43" s="875"/>
      <c r="J43" s="876"/>
      <c r="K43" s="917" t="s">
        <v>953</v>
      </c>
      <c r="L43" s="917"/>
      <c r="M43" s="917"/>
      <c r="N43" s="917"/>
      <c r="O43" s="917"/>
      <c r="P43" s="917"/>
      <c r="Q43" s="917"/>
      <c r="R43" s="917"/>
      <c r="S43" s="917"/>
      <c r="T43" s="917"/>
      <c r="U43" s="917"/>
      <c r="V43" s="917"/>
      <c r="W43" s="917"/>
      <c r="X43" s="917"/>
      <c r="Y43" s="917"/>
      <c r="Z43" s="917"/>
      <c r="AA43" s="917"/>
      <c r="AB43" s="917"/>
      <c r="AC43" s="917"/>
      <c r="AD43" s="917"/>
      <c r="AE43" s="917"/>
      <c r="AF43" s="917"/>
      <c r="AG43" s="917"/>
      <c r="AH43" s="917"/>
      <c r="AI43" s="917"/>
      <c r="AJ43" s="917"/>
      <c r="AK43" s="917"/>
      <c r="AL43" s="917"/>
      <c r="AM43" s="917"/>
      <c r="AN43" s="917"/>
      <c r="AO43" s="917"/>
      <c r="AP43" s="172"/>
      <c r="CD43" s="2"/>
      <c r="CE43" s="2"/>
      <c r="CF43" s="2"/>
      <c r="CG43" s="2"/>
      <c r="CH43" s="2"/>
    </row>
    <row r="44" spans="2:86" ht="12" customHeight="1" x14ac:dyDescent="0.15">
      <c r="B44" s="872"/>
      <c r="C44" s="877"/>
      <c r="D44" s="875"/>
      <c r="E44" s="875"/>
      <c r="F44" s="875"/>
      <c r="G44" s="875"/>
      <c r="H44" s="875"/>
      <c r="I44" s="875"/>
      <c r="J44" s="876"/>
      <c r="K44" s="918" t="s">
        <v>954</v>
      </c>
      <c r="L44" s="919"/>
      <c r="M44" s="919"/>
      <c r="N44" s="919"/>
      <c r="O44" s="919"/>
      <c r="P44" s="919"/>
      <c r="Q44" s="919"/>
      <c r="R44" s="919"/>
      <c r="S44" s="919"/>
      <c r="T44" s="919"/>
      <c r="U44" s="919"/>
      <c r="V44" s="919"/>
      <c r="W44" s="919"/>
      <c r="X44" s="919"/>
      <c r="Y44" s="919"/>
      <c r="Z44" s="919"/>
      <c r="AA44" s="919"/>
      <c r="AB44" s="919"/>
      <c r="AC44" s="919"/>
      <c r="AD44" s="919"/>
      <c r="AE44" s="919"/>
      <c r="AF44" s="919"/>
      <c r="AG44" s="919"/>
      <c r="AH44" s="919"/>
      <c r="AI44" s="919"/>
      <c r="AJ44" s="919"/>
      <c r="AK44" s="919"/>
      <c r="AL44" s="919"/>
      <c r="AM44" s="919"/>
      <c r="AN44" s="919"/>
      <c r="AO44" s="920"/>
      <c r="AP44" s="172"/>
      <c r="CD44" s="2"/>
      <c r="CE44" s="2"/>
      <c r="CF44" s="2"/>
      <c r="CG44" s="2"/>
      <c r="CH44" s="2"/>
    </row>
    <row r="45" spans="2:86" ht="12" customHeight="1" x14ac:dyDescent="0.15">
      <c r="B45" s="480"/>
      <c r="C45" s="878"/>
      <c r="D45" s="879"/>
      <c r="E45" s="879"/>
      <c r="F45" s="879"/>
      <c r="G45" s="879"/>
      <c r="H45" s="879"/>
      <c r="I45" s="879"/>
      <c r="J45" s="880"/>
      <c r="K45" s="921" t="s">
        <v>955</v>
      </c>
      <c r="L45" s="922"/>
      <c r="M45" s="922"/>
      <c r="N45" s="922"/>
      <c r="O45" s="922"/>
      <c r="P45" s="922"/>
      <c r="Q45" s="922"/>
      <c r="R45" s="922"/>
      <c r="S45" s="922"/>
      <c r="T45" s="922"/>
      <c r="U45" s="922"/>
      <c r="V45" s="922"/>
      <c r="W45" s="922"/>
      <c r="X45" s="922"/>
      <c r="Y45" s="922"/>
      <c r="Z45" s="922"/>
      <c r="AA45" s="922"/>
      <c r="AB45" s="922"/>
      <c r="AC45" s="922"/>
      <c r="AD45" s="922"/>
      <c r="AE45" s="922"/>
      <c r="AF45" s="922"/>
      <c r="AG45" s="922"/>
      <c r="AH45" s="922"/>
      <c r="AI45" s="922"/>
      <c r="AJ45" s="922"/>
      <c r="AK45" s="922"/>
      <c r="AL45" s="922"/>
      <c r="AM45" s="922"/>
      <c r="AN45" s="922"/>
      <c r="AO45" s="923"/>
      <c r="AP45" s="172"/>
      <c r="CD45" s="2"/>
      <c r="CE45" s="2"/>
      <c r="CF45" s="2"/>
      <c r="CG45" s="2"/>
      <c r="CH45" s="2"/>
    </row>
    <row r="46" spans="2:86" ht="12" customHeight="1" x14ac:dyDescent="0.2">
      <c r="B46" s="159" t="s">
        <v>956</v>
      </c>
      <c r="C46" s="181"/>
      <c r="D46" s="181"/>
      <c r="E46" s="181"/>
      <c r="F46" s="181"/>
      <c r="G46" s="181"/>
      <c r="H46" s="181"/>
      <c r="I46" s="181"/>
      <c r="J46" s="181"/>
      <c r="K46" s="193"/>
      <c r="L46" s="193"/>
      <c r="M46" s="193"/>
      <c r="N46" s="193"/>
      <c r="O46" s="193"/>
      <c r="P46" s="193"/>
      <c r="Q46" s="193"/>
      <c r="R46" s="193"/>
      <c r="S46" s="193"/>
      <c r="T46" s="193"/>
      <c r="U46" s="193"/>
      <c r="V46" s="193"/>
      <c r="W46" s="193"/>
      <c r="X46" s="193"/>
      <c r="Y46" s="193"/>
      <c r="Z46" s="193"/>
      <c r="AA46" s="193"/>
      <c r="AB46" s="193"/>
      <c r="AC46" s="193"/>
      <c r="AD46" s="193"/>
      <c r="AE46" s="193"/>
      <c r="AF46" s="193"/>
      <c r="AG46" s="193"/>
      <c r="AH46" s="193"/>
      <c r="AI46" s="193"/>
      <c r="AJ46" s="193"/>
      <c r="AK46" s="193"/>
      <c r="AL46" s="193"/>
      <c r="AM46" s="193"/>
      <c r="AN46" s="193"/>
      <c r="AO46" s="193"/>
      <c r="AP46" s="172"/>
      <c r="CD46" s="2"/>
      <c r="CE46" s="2"/>
      <c r="CF46" s="2"/>
      <c r="CG46" s="2"/>
      <c r="CH46" s="2"/>
    </row>
    <row r="47" spans="2:86" s="159" customFormat="1" ht="12" customHeight="1" x14ac:dyDescent="0.15">
      <c r="B47" s="2" t="s">
        <v>957</v>
      </c>
      <c r="AP47" s="172"/>
      <c r="AQ47" s="172"/>
      <c r="AR47" s="172"/>
      <c r="AS47" s="172"/>
      <c r="AT47" s="172"/>
      <c r="AU47" s="172"/>
      <c r="AV47" s="172"/>
      <c r="AW47" s="172"/>
      <c r="AX47" s="172"/>
      <c r="AY47" s="172"/>
      <c r="AZ47" s="172"/>
      <c r="BA47" s="172"/>
      <c r="BB47" s="172"/>
      <c r="BC47" s="172"/>
      <c r="BD47" s="172"/>
      <c r="BE47" s="172"/>
      <c r="BF47" s="172"/>
      <c r="BG47" s="172"/>
      <c r="BH47" s="172"/>
      <c r="BI47" s="172"/>
      <c r="BJ47" s="172"/>
      <c r="BK47" s="172"/>
      <c r="BL47" s="172"/>
      <c r="BM47" s="172"/>
      <c r="BN47" s="172"/>
      <c r="BO47" s="172"/>
      <c r="BP47" s="172"/>
      <c r="BQ47" s="172"/>
      <c r="BR47" s="172"/>
      <c r="BS47" s="172"/>
      <c r="BT47" s="172"/>
      <c r="BU47" s="172"/>
      <c r="BV47" s="172"/>
      <c r="BW47" s="172"/>
      <c r="BX47" s="172"/>
      <c r="BY47" s="172"/>
      <c r="BZ47" s="172"/>
      <c r="CA47" s="172"/>
      <c r="CB47" s="172"/>
      <c r="CC47" s="172"/>
    </row>
    <row r="48" spans="2:86" ht="12" customHeight="1" x14ac:dyDescent="0.15">
      <c r="B48" s="2" t="s">
        <v>958</v>
      </c>
      <c r="AP48" s="172"/>
      <c r="CD48" s="2"/>
      <c r="CE48" s="2"/>
      <c r="CF48" s="2"/>
      <c r="CG48" s="2"/>
      <c r="CH48" s="2"/>
    </row>
    <row r="49" spans="2:86" ht="12" customHeight="1" x14ac:dyDescent="0.15">
      <c r="B49" s="2" t="s">
        <v>959</v>
      </c>
      <c r="AP49" s="172"/>
      <c r="CD49" s="2"/>
      <c r="CE49" s="2"/>
      <c r="CF49" s="2"/>
      <c r="CG49" s="2"/>
      <c r="CH49" s="2"/>
    </row>
    <row r="50" spans="2:86" ht="12" customHeight="1" x14ac:dyDescent="0.15">
      <c r="B50" s="2" t="s">
        <v>960</v>
      </c>
    </row>
    <row r="51" spans="2:86" ht="12" customHeight="1" x14ac:dyDescent="0.15">
      <c r="B51" s="2" t="s">
        <v>961</v>
      </c>
    </row>
    <row r="52" spans="2:86" ht="12" customHeight="1" x14ac:dyDescent="0.15">
      <c r="B52" s="2" t="s">
        <v>962</v>
      </c>
    </row>
    <row r="53" spans="2:86" x14ac:dyDescent="0.15">
      <c r="B53" s="2" t="s">
        <v>963</v>
      </c>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9"/>
  <conditionalFormatting sqref="Y11:AB34 AG11:AJ34">
    <cfRule type="expression" dxfId="110" priority="3">
      <formula>$AQ11=2</formula>
    </cfRule>
  </conditionalFormatting>
  <conditionalFormatting sqref="Y11:AF34">
    <cfRule type="expression" dxfId="109" priority="2">
      <formula>$AQ11=3</formula>
    </cfRule>
  </conditionalFormatting>
  <conditionalFormatting sqref="AC11:AJ34">
    <cfRule type="expression" dxfId="108" priority="1">
      <formula>$AQ11=1</formula>
    </cfRule>
  </conditionalFormatting>
  <dataValidations count="2">
    <dataValidation type="list" allowBlank="1" showInputMessage="1" showErrorMessage="1" sqref="N11:O34" xr:uid="{8A4F634A-737B-4E74-A580-A534AC6CBAFA}">
      <formula1>INDIRECT(L11)</formula1>
    </dataValidation>
    <dataValidation type="list" allowBlank="1" showInputMessage="1" showErrorMessage="1" sqref="Y11:AB34" xr:uid="{D2D873A7-DA5E-4E9E-B40D-28950F2B2CF0}">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1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DAE53C-6CB5-459B-91A7-3551E398FA88}">
  <sheetPr codeName="Sheet192"/>
  <dimension ref="B1:CH53"/>
  <sheetViews>
    <sheetView showGridLines="0" showZeros="0" view="pageBreakPreview" zoomScale="85" zoomScaleNormal="85" zoomScaleSheetLayoutView="85"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1" customWidth="1"/>
    <col min="43" max="86" width="4.125" style="172" customWidth="1"/>
    <col min="87" max="99" width="8" style="2" customWidth="1"/>
    <col min="100" max="110" width="9" style="2"/>
    <col min="111" max="111" width="14" style="2" bestFit="1" customWidth="1"/>
    <col min="112" max="16384" width="9" style="2"/>
  </cols>
  <sheetData>
    <row r="1" spans="2:86" ht="12" customHeight="1" x14ac:dyDescent="0.15">
      <c r="AU1" s="860" t="s">
        <v>909</v>
      </c>
      <c r="AV1" s="861" t="s">
        <v>910</v>
      </c>
      <c r="AW1" s="861"/>
      <c r="AX1" s="861"/>
      <c r="AY1" s="855" t="s">
        <v>911</v>
      </c>
      <c r="AZ1" s="855"/>
      <c r="BA1" s="855"/>
      <c r="BB1" s="855"/>
      <c r="BC1" s="855"/>
      <c r="BD1" s="855"/>
      <c r="BE1" s="855"/>
      <c r="BF1" s="855"/>
      <c r="BG1" s="855"/>
      <c r="BH1" s="855"/>
      <c r="BI1" s="855"/>
      <c r="BJ1" s="855"/>
      <c r="BK1" s="855" t="s">
        <v>912</v>
      </c>
      <c r="BL1" s="855"/>
      <c r="BM1" s="855"/>
      <c r="BN1" s="855"/>
      <c r="BO1" s="855"/>
      <c r="BP1" s="855"/>
      <c r="BQ1" s="855"/>
      <c r="BR1" s="855"/>
      <c r="BS1" s="855"/>
      <c r="BT1" s="855"/>
      <c r="BU1" s="855"/>
      <c r="BV1" s="855"/>
      <c r="BW1" s="857"/>
      <c r="BX1" s="857"/>
      <c r="BY1" s="857"/>
      <c r="BZ1" s="857"/>
      <c r="CA1" s="857"/>
      <c r="CB1" s="857"/>
      <c r="CC1" s="857"/>
      <c r="CD1" s="857"/>
      <c r="CE1" s="857"/>
      <c r="CF1" s="857"/>
      <c r="CG1" s="857"/>
      <c r="CH1" s="857"/>
    </row>
    <row r="2" spans="2:86" ht="8.25" customHeight="1" x14ac:dyDescent="0.15">
      <c r="AU2" s="860"/>
      <c r="AV2" s="861" t="s">
        <v>913</v>
      </c>
      <c r="AW2" s="862" t="s">
        <v>914</v>
      </c>
      <c r="AX2" s="862" t="s">
        <v>915</v>
      </c>
      <c r="AY2" s="855" t="s">
        <v>916</v>
      </c>
      <c r="AZ2" s="855"/>
      <c r="BA2" s="855"/>
      <c r="BB2" s="855"/>
      <c r="BC2" s="855"/>
      <c r="BD2" s="855"/>
      <c r="BE2" s="855"/>
      <c r="BF2" s="855"/>
      <c r="BG2" s="855"/>
      <c r="BH2" s="855"/>
      <c r="BI2" s="855"/>
      <c r="BJ2" s="855"/>
      <c r="BK2" s="855" t="s">
        <v>917</v>
      </c>
      <c r="BL2" s="855"/>
      <c r="BM2" s="855"/>
      <c r="BN2" s="855"/>
      <c r="BO2" s="855" t="s">
        <v>918</v>
      </c>
      <c r="BP2" s="855"/>
      <c r="BQ2" s="855"/>
      <c r="BR2" s="855"/>
      <c r="BS2" s="855"/>
      <c r="BT2" s="855"/>
      <c r="BU2" s="855"/>
      <c r="BV2" s="855"/>
      <c r="BW2" s="856"/>
      <c r="BX2" s="856"/>
      <c r="BY2" s="856"/>
      <c r="BZ2" s="856"/>
      <c r="CA2" s="857"/>
      <c r="CB2" s="857"/>
      <c r="CC2" s="857"/>
      <c r="CD2" s="857"/>
      <c r="CE2" s="857"/>
      <c r="CF2" s="857"/>
      <c r="CG2" s="857"/>
      <c r="CH2" s="857"/>
    </row>
    <row r="3" spans="2:86" ht="24.95" customHeight="1" x14ac:dyDescent="0.15">
      <c r="B3" s="568" t="s">
        <v>919</v>
      </c>
      <c r="C3" s="858"/>
      <c r="D3" s="858"/>
      <c r="E3" s="859"/>
      <c r="F3" s="859"/>
      <c r="G3" s="859"/>
      <c r="H3" s="859"/>
      <c r="I3" s="859"/>
      <c r="J3" s="859"/>
      <c r="K3" s="858"/>
      <c r="L3" s="858"/>
      <c r="M3" s="858"/>
      <c r="N3" s="858"/>
      <c r="O3" s="858"/>
      <c r="P3" s="858"/>
      <c r="Q3" s="858"/>
      <c r="R3" s="858"/>
      <c r="S3" s="858"/>
      <c r="T3" s="858"/>
      <c r="U3" s="858"/>
      <c r="V3" s="858"/>
      <c r="W3" s="858"/>
      <c r="X3" s="858"/>
      <c r="Y3" s="858"/>
      <c r="Z3" s="858"/>
      <c r="AA3" s="858"/>
      <c r="AB3" s="858"/>
      <c r="AC3" s="858"/>
      <c r="AD3" s="858"/>
      <c r="AE3" s="858"/>
      <c r="AF3" s="858"/>
      <c r="AG3" s="858"/>
      <c r="AH3" s="858"/>
      <c r="AI3" s="858"/>
      <c r="AJ3" s="858"/>
      <c r="AK3" s="858"/>
      <c r="AL3" s="858"/>
      <c r="AM3" s="858"/>
      <c r="AN3" s="858"/>
      <c r="AO3" s="858"/>
      <c r="AU3" s="860"/>
      <c r="AV3" s="861"/>
      <c r="AW3" s="862"/>
      <c r="AX3" s="862"/>
      <c r="AY3" s="855" t="s">
        <v>920</v>
      </c>
      <c r="AZ3" s="855"/>
      <c r="BA3" s="855"/>
      <c r="BB3" s="855"/>
      <c r="BC3" s="855" t="s">
        <v>921</v>
      </c>
      <c r="BD3" s="855"/>
      <c r="BE3" s="855"/>
      <c r="BF3" s="855"/>
      <c r="BG3" s="855" t="s">
        <v>922</v>
      </c>
      <c r="BH3" s="855"/>
      <c r="BI3" s="855"/>
      <c r="BJ3" s="855"/>
      <c r="BK3" s="855" t="s">
        <v>923</v>
      </c>
      <c r="BL3" s="855"/>
      <c r="BM3" s="855"/>
      <c r="BN3" s="855"/>
      <c r="BO3" s="855" t="s">
        <v>921</v>
      </c>
      <c r="BP3" s="855"/>
      <c r="BQ3" s="855"/>
      <c r="BR3" s="855"/>
      <c r="BS3" s="855" t="s">
        <v>922</v>
      </c>
      <c r="BT3" s="855"/>
      <c r="BU3" s="855"/>
      <c r="BV3" s="855"/>
      <c r="BW3" s="857"/>
      <c r="BX3" s="857"/>
      <c r="BY3" s="857"/>
      <c r="BZ3" s="857"/>
      <c r="CA3" s="857"/>
      <c r="CB3" s="857"/>
      <c r="CC3" s="857"/>
      <c r="CD3" s="857"/>
      <c r="CE3" s="857"/>
      <c r="CF3" s="857"/>
      <c r="CG3" s="857"/>
      <c r="CH3" s="857"/>
    </row>
    <row r="4" spans="2:86" ht="18" customHeight="1" x14ac:dyDescent="0.15">
      <c r="B4" s="401" t="s">
        <v>8</v>
      </c>
      <c r="C4" s="401"/>
      <c r="D4" s="401"/>
      <c r="E4" s="624" t="s">
        <v>542</v>
      </c>
      <c r="F4" s="625"/>
      <c r="G4" s="625"/>
      <c r="H4" s="625"/>
      <c r="I4" s="625"/>
      <c r="J4" s="626"/>
      <c r="K4" s="496" t="s">
        <v>9</v>
      </c>
      <c r="L4" s="496"/>
      <c r="M4" s="496"/>
      <c r="N4" s="648" t="s">
        <v>543</v>
      </c>
      <c r="O4" s="648"/>
      <c r="P4" s="648"/>
      <c r="Q4" s="648"/>
      <c r="R4" s="648"/>
      <c r="S4" s="648"/>
      <c r="T4" s="498" t="s">
        <v>924</v>
      </c>
      <c r="U4" s="499"/>
      <c r="V4" s="499"/>
      <c r="W4" s="499"/>
      <c r="X4" s="500"/>
      <c r="Y4" s="870" t="s">
        <v>545</v>
      </c>
      <c r="Z4" s="870"/>
      <c r="AA4" s="870"/>
      <c r="AB4" s="870"/>
      <c r="AC4" s="870"/>
      <c r="AD4" s="870"/>
      <c r="AE4" s="870"/>
      <c r="AF4" s="870"/>
      <c r="AG4" s="498" t="s">
        <v>546</v>
      </c>
      <c r="AH4" s="499"/>
      <c r="AI4" s="499"/>
      <c r="AJ4" s="500"/>
      <c r="AK4" s="863">
        <v>45621</v>
      </c>
      <c r="AL4" s="864"/>
      <c r="AM4" s="864"/>
      <c r="AN4" s="864"/>
      <c r="AO4" s="865"/>
      <c r="AU4" s="860"/>
      <c r="AV4" s="861"/>
      <c r="AW4" s="862"/>
      <c r="AX4" s="862"/>
      <c r="AY4" s="173" t="s">
        <v>925</v>
      </c>
      <c r="AZ4" s="173" t="s">
        <v>926</v>
      </c>
      <c r="BA4" s="173" t="s">
        <v>927</v>
      </c>
      <c r="BB4" s="173" t="s">
        <v>928</v>
      </c>
      <c r="BC4" s="173" t="s">
        <v>925</v>
      </c>
      <c r="BD4" s="173" t="s">
        <v>926</v>
      </c>
      <c r="BE4" s="173" t="s">
        <v>927</v>
      </c>
      <c r="BF4" s="173" t="s">
        <v>928</v>
      </c>
      <c r="BG4" s="173" t="s">
        <v>925</v>
      </c>
      <c r="BH4" s="173" t="s">
        <v>926</v>
      </c>
      <c r="BI4" s="173" t="s">
        <v>927</v>
      </c>
      <c r="BJ4" s="173" t="s">
        <v>928</v>
      </c>
      <c r="BK4" s="173" t="s">
        <v>925</v>
      </c>
      <c r="BL4" s="173" t="s">
        <v>926</v>
      </c>
      <c r="BM4" s="173" t="s">
        <v>927</v>
      </c>
      <c r="BN4" s="173" t="s">
        <v>928</v>
      </c>
      <c r="BO4" s="173" t="s">
        <v>925</v>
      </c>
      <c r="BP4" s="173" t="s">
        <v>926</v>
      </c>
      <c r="BQ4" s="173" t="s">
        <v>927</v>
      </c>
      <c r="BR4" s="173" t="s">
        <v>928</v>
      </c>
      <c r="BS4" s="173" t="s">
        <v>925</v>
      </c>
      <c r="BT4" s="173" t="s">
        <v>926</v>
      </c>
      <c r="BU4" s="173" t="s">
        <v>927</v>
      </c>
      <c r="BV4" s="173" t="s">
        <v>928</v>
      </c>
      <c r="BW4" s="5"/>
      <c r="BX4" s="5"/>
      <c r="BY4" s="5"/>
      <c r="BZ4" s="5"/>
      <c r="CA4" s="5"/>
      <c r="CB4" s="5"/>
      <c r="CC4" s="5"/>
      <c r="CD4" s="5"/>
      <c r="CE4" s="5"/>
      <c r="CF4" s="5"/>
      <c r="CG4" s="5"/>
      <c r="CH4" s="5"/>
    </row>
    <row r="5" spans="2:86" ht="18" customHeight="1" x14ac:dyDescent="0.15">
      <c r="B5" s="409" t="s">
        <v>0</v>
      </c>
      <c r="C5" s="409"/>
      <c r="D5" s="409"/>
      <c r="E5" s="634" t="s">
        <v>547</v>
      </c>
      <c r="F5" s="635"/>
      <c r="G5" s="635"/>
      <c r="H5" s="635"/>
      <c r="I5" s="635"/>
      <c r="J5" s="636"/>
      <c r="K5" s="528" t="s">
        <v>1</v>
      </c>
      <c r="L5" s="528"/>
      <c r="M5" s="528"/>
      <c r="N5" s="648" t="s">
        <v>548</v>
      </c>
      <c r="O5" s="648"/>
      <c r="P5" s="648"/>
      <c r="Q5" s="648"/>
      <c r="R5" s="648"/>
      <c r="S5" s="648"/>
      <c r="T5" s="501"/>
      <c r="U5" s="502"/>
      <c r="V5" s="502"/>
      <c r="W5" s="502"/>
      <c r="X5" s="503"/>
      <c r="Y5" s="869" t="s">
        <v>549</v>
      </c>
      <c r="Z5" s="869"/>
      <c r="AA5" s="869"/>
      <c r="AB5" s="869"/>
      <c r="AC5" s="869"/>
      <c r="AD5" s="869"/>
      <c r="AE5" s="869"/>
      <c r="AF5" s="869"/>
      <c r="AG5" s="632"/>
      <c r="AH5" s="650"/>
      <c r="AI5" s="650"/>
      <c r="AJ5" s="633"/>
      <c r="AK5" s="866"/>
      <c r="AL5" s="867"/>
      <c r="AM5" s="867"/>
      <c r="AN5" s="867"/>
      <c r="AO5" s="868"/>
      <c r="AU5" s="860"/>
      <c r="AV5" s="174" t="str">
        <f>N7</f>
        <v>S093</v>
      </c>
      <c r="AW5" s="175">
        <f>R7</f>
        <v>10.5</v>
      </c>
      <c r="AX5" s="176" t="str">
        <f>AM35</f>
        <v>Ⅰ</v>
      </c>
      <c r="AY5" s="176">
        <f>Y37</f>
        <v>0</v>
      </c>
      <c r="AZ5" s="176">
        <f t="shared" ref="AZ5:BJ5" si="0">Z37</f>
        <v>0</v>
      </c>
      <c r="BA5" s="176">
        <f t="shared" si="0"/>
        <v>0</v>
      </c>
      <c r="BB5" s="176">
        <f>AB37</f>
        <v>0</v>
      </c>
      <c r="BC5" s="176">
        <f t="shared" si="0"/>
        <v>0</v>
      </c>
      <c r="BD5" s="176">
        <f>AD37</f>
        <v>0</v>
      </c>
      <c r="BE5" s="176">
        <f>AE37</f>
        <v>0</v>
      </c>
      <c r="BF5" s="176">
        <f t="shared" si="0"/>
        <v>0</v>
      </c>
      <c r="BG5" s="176">
        <f t="shared" si="0"/>
        <v>0</v>
      </c>
      <c r="BH5" s="176">
        <f t="shared" si="0"/>
        <v>0</v>
      </c>
      <c r="BI5" s="176">
        <f>AI37</f>
        <v>0</v>
      </c>
      <c r="BJ5" s="176">
        <f t="shared" si="0"/>
        <v>0</v>
      </c>
      <c r="BK5" s="176" t="str">
        <f>IF(Y37&gt;0,R7,"")</f>
        <v/>
      </c>
      <c r="BL5" s="177" t="str">
        <f>IF(Y37&gt;0,"",IF(Z37&gt;0,R7,""))</f>
        <v/>
      </c>
      <c r="BM5" s="177" t="str">
        <f>IF(Y37+Z37&gt;0,"",IF(AA37&gt;0,R7,""))</f>
        <v/>
      </c>
      <c r="BN5" s="177" t="str">
        <f>IF(Y37+Z37+AA37&gt;0,"",IF(AB37&gt;0,R7,""))</f>
        <v/>
      </c>
      <c r="BO5" s="176">
        <f>AC35</f>
        <v>0</v>
      </c>
      <c r="BP5" s="176">
        <f t="shared" ref="BP5:BQ5" si="1">AD35</f>
        <v>0</v>
      </c>
      <c r="BQ5" s="176">
        <f t="shared" si="1"/>
        <v>0</v>
      </c>
      <c r="BR5" s="176">
        <f>AF35</f>
        <v>0</v>
      </c>
      <c r="BS5" s="176">
        <f>AG35</f>
        <v>0</v>
      </c>
      <c r="BT5" s="176">
        <f>AH35</f>
        <v>0</v>
      </c>
      <c r="BU5" s="176">
        <f>AI35</f>
        <v>0</v>
      </c>
      <c r="BV5" s="176">
        <f>AJ35</f>
        <v>0</v>
      </c>
      <c r="BW5" s="178"/>
      <c r="BX5" s="179"/>
      <c r="BY5" s="179"/>
      <c r="BZ5" s="179"/>
      <c r="CA5" s="180"/>
      <c r="CB5" s="180"/>
      <c r="CC5" s="180"/>
      <c r="CD5" s="180"/>
      <c r="CE5" s="180"/>
      <c r="CF5" s="180"/>
      <c r="CG5" s="180"/>
      <c r="CH5" s="180"/>
    </row>
    <row r="6" spans="2:86" ht="12" customHeight="1" x14ac:dyDescent="0.15">
      <c r="B6" s="871" t="s">
        <v>929</v>
      </c>
      <c r="C6" s="873"/>
      <c r="D6" s="874"/>
      <c r="E6" s="875"/>
      <c r="F6" s="875"/>
      <c r="G6" s="875"/>
      <c r="H6" s="875"/>
      <c r="I6" s="875"/>
      <c r="J6" s="876"/>
      <c r="K6" s="881" t="s">
        <v>930</v>
      </c>
      <c r="L6" s="882"/>
      <c r="M6" s="882"/>
      <c r="N6" s="882"/>
      <c r="O6" s="882"/>
      <c r="P6" s="882"/>
      <c r="Q6" s="882"/>
      <c r="R6" s="882"/>
      <c r="S6" s="882"/>
      <c r="T6" s="882"/>
      <c r="U6" s="882"/>
      <c r="V6" s="882"/>
      <c r="W6" s="882"/>
      <c r="X6" s="882"/>
      <c r="Y6" s="882"/>
      <c r="Z6" s="882"/>
      <c r="AA6" s="882"/>
      <c r="AB6" s="882"/>
      <c r="AC6" s="882"/>
      <c r="AD6" s="882"/>
      <c r="AE6" s="882"/>
      <c r="AF6" s="882"/>
      <c r="AG6" s="882"/>
      <c r="AH6" s="882"/>
      <c r="AI6" s="882"/>
      <c r="AJ6" s="882"/>
      <c r="AK6" s="882"/>
      <c r="AL6" s="882"/>
      <c r="AM6" s="882"/>
      <c r="AN6" s="882"/>
      <c r="AO6" s="883"/>
      <c r="AP6" s="2"/>
    </row>
    <row r="7" spans="2:86" ht="12" customHeight="1" x14ac:dyDescent="0.15">
      <c r="B7" s="872"/>
      <c r="C7" s="877"/>
      <c r="D7" s="875"/>
      <c r="E7" s="875"/>
      <c r="F7" s="875"/>
      <c r="G7" s="875"/>
      <c r="H7" s="875"/>
      <c r="I7" s="875"/>
      <c r="J7" s="876"/>
      <c r="K7" s="884" t="s">
        <v>931</v>
      </c>
      <c r="L7" s="885"/>
      <c r="M7" s="886"/>
      <c r="N7" s="887" t="s">
        <v>1014</v>
      </c>
      <c r="O7" s="888"/>
      <c r="P7" s="884" t="s">
        <v>932</v>
      </c>
      <c r="Q7" s="886"/>
      <c r="R7" s="889">
        <v>10.5</v>
      </c>
      <c r="S7" s="890"/>
      <c r="T7" s="891"/>
      <c r="U7" s="892" t="s">
        <v>933</v>
      </c>
      <c r="V7" s="893"/>
      <c r="W7" s="892" t="s">
        <v>934</v>
      </c>
      <c r="X7" s="893"/>
      <c r="Y7" s="886" t="s">
        <v>935</v>
      </c>
      <c r="Z7" s="898"/>
      <c r="AA7" s="898"/>
      <c r="AB7" s="898"/>
      <c r="AC7" s="892" t="s">
        <v>936</v>
      </c>
      <c r="AD7" s="899"/>
      <c r="AE7" s="899"/>
      <c r="AF7" s="899"/>
      <c r="AG7" s="899"/>
      <c r="AH7" s="899"/>
      <c r="AI7" s="899"/>
      <c r="AJ7" s="893"/>
      <c r="AK7" s="892" t="s">
        <v>937</v>
      </c>
      <c r="AL7" s="899"/>
      <c r="AM7" s="899"/>
      <c r="AN7" s="901"/>
      <c r="AO7" s="902"/>
      <c r="AP7" s="2"/>
      <c r="AW7" s="182"/>
    </row>
    <row r="8" spans="2:86" ht="12" customHeight="1" x14ac:dyDescent="0.15">
      <c r="B8" s="872"/>
      <c r="C8" s="877"/>
      <c r="D8" s="875"/>
      <c r="E8" s="875"/>
      <c r="F8" s="875"/>
      <c r="G8" s="875"/>
      <c r="H8" s="875"/>
      <c r="I8" s="875"/>
      <c r="J8" s="876"/>
      <c r="K8" s="898" t="s">
        <v>731</v>
      </c>
      <c r="L8" s="898" t="s">
        <v>560</v>
      </c>
      <c r="M8" s="898"/>
      <c r="N8" s="898" t="s">
        <v>561</v>
      </c>
      <c r="O8" s="898"/>
      <c r="P8" s="898" t="s">
        <v>938</v>
      </c>
      <c r="Q8" s="898"/>
      <c r="R8" s="898" t="s">
        <v>939</v>
      </c>
      <c r="S8" s="898"/>
      <c r="T8" s="898"/>
      <c r="U8" s="894"/>
      <c r="V8" s="895"/>
      <c r="W8" s="894"/>
      <c r="X8" s="895"/>
      <c r="Y8" s="886"/>
      <c r="Z8" s="898"/>
      <c r="AA8" s="898"/>
      <c r="AB8" s="898"/>
      <c r="AC8" s="896"/>
      <c r="AD8" s="900"/>
      <c r="AE8" s="900"/>
      <c r="AF8" s="900"/>
      <c r="AG8" s="900"/>
      <c r="AH8" s="900"/>
      <c r="AI8" s="900"/>
      <c r="AJ8" s="897"/>
      <c r="AK8" s="894"/>
      <c r="AL8" s="903"/>
      <c r="AM8" s="903"/>
      <c r="AN8" s="904"/>
      <c r="AO8" s="905"/>
      <c r="AP8" s="2"/>
    </row>
    <row r="9" spans="2:86" ht="12" customHeight="1" x14ac:dyDescent="0.15">
      <c r="B9" s="872"/>
      <c r="C9" s="877"/>
      <c r="D9" s="875"/>
      <c r="E9" s="875"/>
      <c r="F9" s="875"/>
      <c r="G9" s="875"/>
      <c r="H9" s="875"/>
      <c r="I9" s="875"/>
      <c r="J9" s="876"/>
      <c r="K9" s="898"/>
      <c r="L9" s="898"/>
      <c r="M9" s="898"/>
      <c r="N9" s="898"/>
      <c r="O9" s="898"/>
      <c r="P9" s="898"/>
      <c r="Q9" s="898"/>
      <c r="R9" s="898"/>
      <c r="S9" s="898"/>
      <c r="T9" s="898"/>
      <c r="U9" s="894"/>
      <c r="V9" s="895"/>
      <c r="W9" s="894"/>
      <c r="X9" s="895"/>
      <c r="Y9" s="886" t="s">
        <v>940</v>
      </c>
      <c r="Z9" s="898"/>
      <c r="AA9" s="898"/>
      <c r="AB9" s="898"/>
      <c r="AC9" s="898" t="s">
        <v>941</v>
      </c>
      <c r="AD9" s="898"/>
      <c r="AE9" s="898"/>
      <c r="AF9" s="898"/>
      <c r="AG9" s="898" t="s">
        <v>942</v>
      </c>
      <c r="AH9" s="898"/>
      <c r="AI9" s="898"/>
      <c r="AJ9" s="898"/>
      <c r="AK9" s="894"/>
      <c r="AL9" s="903"/>
      <c r="AM9" s="903"/>
      <c r="AN9" s="904"/>
      <c r="AO9" s="905"/>
      <c r="AP9" s="2"/>
    </row>
    <row r="10" spans="2:86" ht="12" customHeight="1" x14ac:dyDescent="0.15">
      <c r="B10" s="872"/>
      <c r="C10" s="877"/>
      <c r="D10" s="875"/>
      <c r="E10" s="875"/>
      <c r="F10" s="875"/>
      <c r="G10" s="875"/>
      <c r="H10" s="875"/>
      <c r="I10" s="875"/>
      <c r="J10" s="876"/>
      <c r="K10" s="898"/>
      <c r="L10" s="898"/>
      <c r="M10" s="898"/>
      <c r="N10" s="898"/>
      <c r="O10" s="898"/>
      <c r="P10" s="898"/>
      <c r="Q10" s="898"/>
      <c r="R10" s="898"/>
      <c r="S10" s="898"/>
      <c r="T10" s="898"/>
      <c r="U10" s="896"/>
      <c r="V10" s="897"/>
      <c r="W10" s="896"/>
      <c r="X10" s="897"/>
      <c r="Y10" s="183" t="s">
        <v>527</v>
      </c>
      <c r="Z10" s="184" t="s">
        <v>526</v>
      </c>
      <c r="AA10" s="184" t="s">
        <v>943</v>
      </c>
      <c r="AB10" s="184" t="s">
        <v>944</v>
      </c>
      <c r="AC10" s="184" t="s">
        <v>527</v>
      </c>
      <c r="AD10" s="184" t="s">
        <v>526</v>
      </c>
      <c r="AE10" s="184" t="s">
        <v>943</v>
      </c>
      <c r="AF10" s="184" t="s">
        <v>944</v>
      </c>
      <c r="AG10" s="184" t="s">
        <v>527</v>
      </c>
      <c r="AH10" s="184" t="s">
        <v>526</v>
      </c>
      <c r="AI10" s="184" t="s">
        <v>943</v>
      </c>
      <c r="AJ10" s="184" t="s">
        <v>944</v>
      </c>
      <c r="AK10" s="896"/>
      <c r="AL10" s="900"/>
      <c r="AM10" s="900"/>
      <c r="AN10" s="906"/>
      <c r="AO10" s="907"/>
      <c r="AP10" s="2"/>
    </row>
    <row r="11" spans="2:86" ht="12" customHeight="1" x14ac:dyDescent="0.15">
      <c r="B11" s="872"/>
      <c r="C11" s="877"/>
      <c r="D11" s="875"/>
      <c r="E11" s="875"/>
      <c r="F11" s="875"/>
      <c r="G11" s="875"/>
      <c r="H11" s="875"/>
      <c r="I11" s="875"/>
      <c r="J11" s="876"/>
      <c r="K11" s="185"/>
      <c r="L11" s="908"/>
      <c r="M11" s="910"/>
      <c r="N11" s="908"/>
      <c r="O11" s="910"/>
      <c r="P11" s="908"/>
      <c r="Q11" s="910"/>
      <c r="R11" s="606"/>
      <c r="S11" s="606"/>
      <c r="T11" s="606"/>
      <c r="U11" s="908"/>
      <c r="V11" s="910"/>
      <c r="W11" s="908"/>
      <c r="X11" s="910"/>
      <c r="Y11" s="186"/>
      <c r="Z11" s="187"/>
      <c r="AA11" s="187"/>
      <c r="AB11" s="187"/>
      <c r="AC11" s="188"/>
      <c r="AD11" s="188"/>
      <c r="AE11" s="188"/>
      <c r="AF11" s="188"/>
      <c r="AG11" s="188"/>
      <c r="AH11" s="188"/>
      <c r="AI11" s="188"/>
      <c r="AJ11" s="188"/>
      <c r="AK11" s="908"/>
      <c r="AL11" s="909"/>
      <c r="AM11" s="909"/>
      <c r="AN11" s="909"/>
      <c r="AO11" s="910"/>
      <c r="AP11" s="2"/>
      <c r="AQ11" s="189">
        <f>IF(P11="材質劣化",2,IF(P11="漏水",3,1))</f>
        <v>1</v>
      </c>
    </row>
    <row r="12" spans="2:86" ht="12" customHeight="1" x14ac:dyDescent="0.15">
      <c r="B12" s="872"/>
      <c r="C12" s="877"/>
      <c r="D12" s="875"/>
      <c r="E12" s="875"/>
      <c r="F12" s="875"/>
      <c r="G12" s="875"/>
      <c r="H12" s="875"/>
      <c r="I12" s="875"/>
      <c r="J12" s="876"/>
      <c r="K12" s="185"/>
      <c r="L12" s="908"/>
      <c r="M12" s="910"/>
      <c r="N12" s="908"/>
      <c r="O12" s="910"/>
      <c r="P12" s="908"/>
      <c r="Q12" s="910"/>
      <c r="R12" s="606"/>
      <c r="S12" s="606"/>
      <c r="T12" s="606"/>
      <c r="U12" s="908"/>
      <c r="V12" s="910"/>
      <c r="W12" s="908"/>
      <c r="X12" s="910"/>
      <c r="Y12" s="186"/>
      <c r="Z12" s="187"/>
      <c r="AA12" s="187"/>
      <c r="AB12" s="187"/>
      <c r="AC12" s="188"/>
      <c r="AD12" s="188"/>
      <c r="AE12" s="188"/>
      <c r="AF12" s="188"/>
      <c r="AG12" s="188"/>
      <c r="AH12" s="188"/>
      <c r="AI12" s="188"/>
      <c r="AJ12" s="188"/>
      <c r="AK12" s="908"/>
      <c r="AL12" s="909"/>
      <c r="AM12" s="909"/>
      <c r="AN12" s="909"/>
      <c r="AO12" s="910"/>
      <c r="AP12" s="2"/>
      <c r="AQ12" s="189">
        <f>IF(P12="材質劣化",2,IF(P12="漏水",3,1))</f>
        <v>1</v>
      </c>
    </row>
    <row r="13" spans="2:86" ht="12" customHeight="1" x14ac:dyDescent="0.15">
      <c r="B13" s="872"/>
      <c r="C13" s="877"/>
      <c r="D13" s="875"/>
      <c r="E13" s="875"/>
      <c r="F13" s="875"/>
      <c r="G13" s="875"/>
      <c r="H13" s="875"/>
      <c r="I13" s="875"/>
      <c r="J13" s="876"/>
      <c r="K13" s="185"/>
      <c r="L13" s="908"/>
      <c r="M13" s="910"/>
      <c r="N13" s="908"/>
      <c r="O13" s="910"/>
      <c r="P13" s="908"/>
      <c r="Q13" s="910"/>
      <c r="R13" s="604"/>
      <c r="S13" s="620"/>
      <c r="T13" s="605"/>
      <c r="U13" s="908"/>
      <c r="V13" s="910"/>
      <c r="W13" s="908"/>
      <c r="X13" s="910"/>
      <c r="Y13" s="186"/>
      <c r="Z13" s="187"/>
      <c r="AA13" s="187"/>
      <c r="AB13" s="187"/>
      <c r="AC13" s="188"/>
      <c r="AD13" s="188"/>
      <c r="AE13" s="188"/>
      <c r="AF13" s="188"/>
      <c r="AG13" s="188"/>
      <c r="AH13" s="188"/>
      <c r="AI13" s="188"/>
      <c r="AJ13" s="188"/>
      <c r="AK13" s="908"/>
      <c r="AL13" s="909"/>
      <c r="AM13" s="909"/>
      <c r="AN13" s="909"/>
      <c r="AO13" s="910"/>
      <c r="AP13" s="2"/>
      <c r="AQ13" s="189">
        <f t="shared" ref="AQ13:AQ34" si="2">IF(P13="材質劣化",2,IF(P13="漏水",3,1))</f>
        <v>1</v>
      </c>
    </row>
    <row r="14" spans="2:86" ht="12" customHeight="1" x14ac:dyDescent="0.15">
      <c r="B14" s="872"/>
      <c r="C14" s="877"/>
      <c r="D14" s="875"/>
      <c r="E14" s="875"/>
      <c r="F14" s="875"/>
      <c r="G14" s="875"/>
      <c r="H14" s="875"/>
      <c r="I14" s="875"/>
      <c r="J14" s="876"/>
      <c r="K14" s="185"/>
      <c r="L14" s="908"/>
      <c r="M14" s="910"/>
      <c r="N14" s="908"/>
      <c r="O14" s="910"/>
      <c r="P14" s="908"/>
      <c r="Q14" s="910"/>
      <c r="R14" s="604"/>
      <c r="S14" s="620"/>
      <c r="T14" s="605"/>
      <c r="U14" s="908"/>
      <c r="V14" s="910"/>
      <c r="W14" s="908"/>
      <c r="X14" s="910"/>
      <c r="Y14" s="186"/>
      <c r="Z14" s="187"/>
      <c r="AA14" s="187"/>
      <c r="AB14" s="187"/>
      <c r="AC14" s="188"/>
      <c r="AD14" s="188"/>
      <c r="AE14" s="188"/>
      <c r="AF14" s="188"/>
      <c r="AG14" s="188"/>
      <c r="AH14" s="188"/>
      <c r="AI14" s="188"/>
      <c r="AJ14" s="188"/>
      <c r="AK14" s="908"/>
      <c r="AL14" s="909"/>
      <c r="AM14" s="909"/>
      <c r="AN14" s="909"/>
      <c r="AO14" s="910"/>
      <c r="AP14" s="2"/>
      <c r="AQ14" s="189">
        <f t="shared" si="2"/>
        <v>1</v>
      </c>
    </row>
    <row r="15" spans="2:86" ht="12" customHeight="1" x14ac:dyDescent="0.15">
      <c r="B15" s="872"/>
      <c r="C15" s="877"/>
      <c r="D15" s="875"/>
      <c r="E15" s="875"/>
      <c r="F15" s="875"/>
      <c r="G15" s="875"/>
      <c r="H15" s="875"/>
      <c r="I15" s="875"/>
      <c r="J15" s="876"/>
      <c r="K15" s="185"/>
      <c r="L15" s="908"/>
      <c r="M15" s="910"/>
      <c r="N15" s="908"/>
      <c r="O15" s="910"/>
      <c r="P15" s="908"/>
      <c r="Q15" s="910"/>
      <c r="R15" s="604"/>
      <c r="S15" s="620"/>
      <c r="T15" s="605"/>
      <c r="U15" s="908"/>
      <c r="V15" s="910"/>
      <c r="W15" s="908"/>
      <c r="X15" s="910"/>
      <c r="Y15" s="186"/>
      <c r="Z15" s="187"/>
      <c r="AA15" s="187"/>
      <c r="AB15" s="187"/>
      <c r="AC15" s="188"/>
      <c r="AD15" s="188"/>
      <c r="AE15" s="188"/>
      <c r="AF15" s="188"/>
      <c r="AG15" s="188"/>
      <c r="AH15" s="188"/>
      <c r="AI15" s="188"/>
      <c r="AJ15" s="188"/>
      <c r="AK15" s="908"/>
      <c r="AL15" s="909"/>
      <c r="AM15" s="909"/>
      <c r="AN15" s="909"/>
      <c r="AO15" s="910"/>
      <c r="AP15" s="2"/>
      <c r="AQ15" s="189">
        <f t="shared" si="2"/>
        <v>1</v>
      </c>
    </row>
    <row r="16" spans="2:86" ht="12" customHeight="1" x14ac:dyDescent="0.15">
      <c r="B16" s="872"/>
      <c r="C16" s="877"/>
      <c r="D16" s="875"/>
      <c r="E16" s="875"/>
      <c r="F16" s="875"/>
      <c r="G16" s="875"/>
      <c r="H16" s="875"/>
      <c r="I16" s="875"/>
      <c r="J16" s="876"/>
      <c r="K16" s="185"/>
      <c r="L16" s="908"/>
      <c r="M16" s="910"/>
      <c r="N16" s="908"/>
      <c r="O16" s="910"/>
      <c r="P16" s="908"/>
      <c r="Q16" s="910"/>
      <c r="R16" s="604"/>
      <c r="S16" s="620"/>
      <c r="T16" s="605"/>
      <c r="U16" s="908"/>
      <c r="V16" s="910"/>
      <c r="W16" s="908"/>
      <c r="X16" s="910"/>
      <c r="Y16" s="186"/>
      <c r="Z16" s="187"/>
      <c r="AA16" s="187"/>
      <c r="AB16" s="187"/>
      <c r="AC16" s="188"/>
      <c r="AD16" s="188"/>
      <c r="AE16" s="188"/>
      <c r="AF16" s="188"/>
      <c r="AG16" s="188"/>
      <c r="AH16" s="188"/>
      <c r="AI16" s="188"/>
      <c r="AJ16" s="188"/>
      <c r="AK16" s="908"/>
      <c r="AL16" s="909"/>
      <c r="AM16" s="909"/>
      <c r="AN16" s="909"/>
      <c r="AO16" s="910"/>
      <c r="AP16" s="2"/>
      <c r="AQ16" s="189">
        <f t="shared" si="2"/>
        <v>1</v>
      </c>
    </row>
    <row r="17" spans="2:46" ht="12" customHeight="1" x14ac:dyDescent="0.15">
      <c r="B17" s="872"/>
      <c r="C17" s="877"/>
      <c r="D17" s="875"/>
      <c r="E17" s="875"/>
      <c r="F17" s="875"/>
      <c r="G17" s="875"/>
      <c r="H17" s="875"/>
      <c r="I17" s="875"/>
      <c r="J17" s="876"/>
      <c r="K17" s="185"/>
      <c r="L17" s="908"/>
      <c r="M17" s="910"/>
      <c r="N17" s="908"/>
      <c r="O17" s="910"/>
      <c r="P17" s="908"/>
      <c r="Q17" s="910"/>
      <c r="R17" s="604"/>
      <c r="S17" s="620"/>
      <c r="T17" s="605"/>
      <c r="U17" s="908"/>
      <c r="V17" s="910"/>
      <c r="W17" s="908"/>
      <c r="X17" s="910"/>
      <c r="Y17" s="186"/>
      <c r="Z17" s="187"/>
      <c r="AA17" s="187"/>
      <c r="AB17" s="187"/>
      <c r="AC17" s="188"/>
      <c r="AD17" s="188"/>
      <c r="AE17" s="188"/>
      <c r="AF17" s="188"/>
      <c r="AG17" s="188"/>
      <c r="AH17" s="188"/>
      <c r="AI17" s="188"/>
      <c r="AJ17" s="188"/>
      <c r="AK17" s="908"/>
      <c r="AL17" s="909"/>
      <c r="AM17" s="909"/>
      <c r="AN17" s="909"/>
      <c r="AO17" s="910"/>
      <c r="AP17" s="2"/>
      <c r="AQ17" s="189">
        <f t="shared" si="2"/>
        <v>1</v>
      </c>
    </row>
    <row r="18" spans="2:46" ht="12" customHeight="1" x14ac:dyDescent="0.15">
      <c r="B18" s="872"/>
      <c r="C18" s="877"/>
      <c r="D18" s="875"/>
      <c r="E18" s="875"/>
      <c r="F18" s="875"/>
      <c r="G18" s="875"/>
      <c r="H18" s="875"/>
      <c r="I18" s="875"/>
      <c r="J18" s="876"/>
      <c r="K18" s="185"/>
      <c r="L18" s="908"/>
      <c r="M18" s="910"/>
      <c r="N18" s="908"/>
      <c r="O18" s="910"/>
      <c r="P18" s="908"/>
      <c r="Q18" s="910"/>
      <c r="R18" s="604"/>
      <c r="S18" s="620"/>
      <c r="T18" s="605"/>
      <c r="U18" s="908"/>
      <c r="V18" s="910"/>
      <c r="W18" s="908"/>
      <c r="X18" s="910"/>
      <c r="Y18" s="186"/>
      <c r="Z18" s="187"/>
      <c r="AA18" s="187"/>
      <c r="AB18" s="187"/>
      <c r="AC18" s="188"/>
      <c r="AD18" s="188"/>
      <c r="AE18" s="188"/>
      <c r="AF18" s="188"/>
      <c r="AG18" s="188"/>
      <c r="AH18" s="188"/>
      <c r="AI18" s="188"/>
      <c r="AJ18" s="188"/>
      <c r="AK18" s="908"/>
      <c r="AL18" s="909"/>
      <c r="AM18" s="909"/>
      <c r="AN18" s="909"/>
      <c r="AO18" s="910"/>
      <c r="AP18" s="2"/>
      <c r="AQ18" s="189">
        <f t="shared" si="2"/>
        <v>1</v>
      </c>
    </row>
    <row r="19" spans="2:46" ht="12" customHeight="1" x14ac:dyDescent="0.15">
      <c r="B19" s="872"/>
      <c r="C19" s="877"/>
      <c r="D19" s="875"/>
      <c r="E19" s="875"/>
      <c r="F19" s="875"/>
      <c r="G19" s="875"/>
      <c r="H19" s="875"/>
      <c r="I19" s="875"/>
      <c r="J19" s="876"/>
      <c r="K19" s="185"/>
      <c r="L19" s="908"/>
      <c r="M19" s="910"/>
      <c r="N19" s="908"/>
      <c r="O19" s="910"/>
      <c r="P19" s="908"/>
      <c r="Q19" s="910"/>
      <c r="R19" s="604"/>
      <c r="S19" s="620"/>
      <c r="T19" s="605"/>
      <c r="U19" s="908"/>
      <c r="V19" s="910"/>
      <c r="W19" s="908"/>
      <c r="X19" s="910"/>
      <c r="Y19" s="186"/>
      <c r="Z19" s="187"/>
      <c r="AA19" s="187"/>
      <c r="AB19" s="187"/>
      <c r="AC19" s="188"/>
      <c r="AD19" s="188"/>
      <c r="AE19" s="188"/>
      <c r="AF19" s="188"/>
      <c r="AG19" s="188"/>
      <c r="AH19" s="188"/>
      <c r="AI19" s="188"/>
      <c r="AJ19" s="188"/>
      <c r="AK19" s="908"/>
      <c r="AL19" s="909"/>
      <c r="AM19" s="909"/>
      <c r="AN19" s="909"/>
      <c r="AO19" s="910"/>
      <c r="AP19" s="2"/>
      <c r="AQ19" s="189">
        <f t="shared" si="2"/>
        <v>1</v>
      </c>
    </row>
    <row r="20" spans="2:46" ht="12" customHeight="1" x14ac:dyDescent="0.15">
      <c r="B20" s="872"/>
      <c r="C20" s="877"/>
      <c r="D20" s="875"/>
      <c r="E20" s="875"/>
      <c r="F20" s="875"/>
      <c r="G20" s="875"/>
      <c r="H20" s="875"/>
      <c r="I20" s="875"/>
      <c r="J20" s="876"/>
      <c r="K20" s="185"/>
      <c r="L20" s="908"/>
      <c r="M20" s="910"/>
      <c r="N20" s="908"/>
      <c r="O20" s="910"/>
      <c r="P20" s="908"/>
      <c r="Q20" s="910"/>
      <c r="R20" s="604"/>
      <c r="S20" s="620"/>
      <c r="T20" s="605"/>
      <c r="U20" s="908"/>
      <c r="V20" s="910"/>
      <c r="W20" s="908"/>
      <c r="X20" s="910"/>
      <c r="Y20" s="186"/>
      <c r="Z20" s="187"/>
      <c r="AA20" s="187"/>
      <c r="AB20" s="187"/>
      <c r="AC20" s="188"/>
      <c r="AD20" s="188"/>
      <c r="AE20" s="188"/>
      <c r="AF20" s="188"/>
      <c r="AG20" s="188"/>
      <c r="AH20" s="188"/>
      <c r="AI20" s="188"/>
      <c r="AJ20" s="188"/>
      <c r="AK20" s="908"/>
      <c r="AL20" s="909"/>
      <c r="AM20" s="909"/>
      <c r="AN20" s="909"/>
      <c r="AO20" s="910"/>
      <c r="AP20" s="2"/>
      <c r="AQ20" s="189">
        <f t="shared" si="2"/>
        <v>1</v>
      </c>
    </row>
    <row r="21" spans="2:46" ht="12" customHeight="1" x14ac:dyDescent="0.15">
      <c r="B21" s="872"/>
      <c r="C21" s="877"/>
      <c r="D21" s="875"/>
      <c r="E21" s="875"/>
      <c r="F21" s="875"/>
      <c r="G21" s="875"/>
      <c r="H21" s="875"/>
      <c r="I21" s="875"/>
      <c r="J21" s="876"/>
      <c r="K21" s="185"/>
      <c r="L21" s="908"/>
      <c r="M21" s="910"/>
      <c r="N21" s="908"/>
      <c r="O21" s="910"/>
      <c r="P21" s="908"/>
      <c r="Q21" s="910"/>
      <c r="R21" s="604"/>
      <c r="S21" s="620"/>
      <c r="T21" s="605"/>
      <c r="U21" s="908"/>
      <c r="V21" s="910"/>
      <c r="W21" s="908"/>
      <c r="X21" s="910"/>
      <c r="Y21" s="186"/>
      <c r="Z21" s="187"/>
      <c r="AA21" s="187"/>
      <c r="AB21" s="187"/>
      <c r="AC21" s="188"/>
      <c r="AD21" s="188"/>
      <c r="AE21" s="188"/>
      <c r="AF21" s="188"/>
      <c r="AG21" s="188"/>
      <c r="AH21" s="188"/>
      <c r="AI21" s="188"/>
      <c r="AJ21" s="188"/>
      <c r="AK21" s="908"/>
      <c r="AL21" s="909"/>
      <c r="AM21" s="909"/>
      <c r="AN21" s="909"/>
      <c r="AO21" s="910"/>
      <c r="AP21" s="2"/>
      <c r="AQ21" s="189">
        <f>IF(P21="材質劣化",2,IF(P21="漏水",3,1))</f>
        <v>1</v>
      </c>
    </row>
    <row r="22" spans="2:46" ht="12" customHeight="1" x14ac:dyDescent="0.15">
      <c r="B22" s="872"/>
      <c r="C22" s="877"/>
      <c r="D22" s="875"/>
      <c r="E22" s="875"/>
      <c r="F22" s="875"/>
      <c r="G22" s="875"/>
      <c r="H22" s="875"/>
      <c r="I22" s="875"/>
      <c r="J22" s="876"/>
      <c r="K22" s="185"/>
      <c r="L22" s="908"/>
      <c r="M22" s="910"/>
      <c r="N22" s="908"/>
      <c r="O22" s="910"/>
      <c r="P22" s="908"/>
      <c r="Q22" s="910"/>
      <c r="R22" s="604"/>
      <c r="S22" s="620"/>
      <c r="T22" s="605"/>
      <c r="U22" s="908"/>
      <c r="V22" s="910"/>
      <c r="W22" s="908"/>
      <c r="X22" s="910"/>
      <c r="Y22" s="186"/>
      <c r="Z22" s="187"/>
      <c r="AA22" s="187"/>
      <c r="AB22" s="187"/>
      <c r="AC22" s="188"/>
      <c r="AD22" s="188"/>
      <c r="AE22" s="188"/>
      <c r="AF22" s="188"/>
      <c r="AG22" s="188"/>
      <c r="AH22" s="188"/>
      <c r="AI22" s="188"/>
      <c r="AJ22" s="188"/>
      <c r="AK22" s="908"/>
      <c r="AL22" s="909"/>
      <c r="AM22" s="909"/>
      <c r="AN22" s="909"/>
      <c r="AO22" s="910"/>
      <c r="AP22" s="2"/>
      <c r="AQ22" s="189">
        <f t="shared" si="2"/>
        <v>1</v>
      </c>
    </row>
    <row r="23" spans="2:46" ht="12" customHeight="1" x14ac:dyDescent="0.15">
      <c r="B23" s="872"/>
      <c r="C23" s="877"/>
      <c r="D23" s="875"/>
      <c r="E23" s="875"/>
      <c r="F23" s="875"/>
      <c r="G23" s="875"/>
      <c r="H23" s="875"/>
      <c r="I23" s="875"/>
      <c r="J23" s="876"/>
      <c r="K23" s="185"/>
      <c r="L23" s="908"/>
      <c r="M23" s="910"/>
      <c r="N23" s="908"/>
      <c r="O23" s="910"/>
      <c r="P23" s="908"/>
      <c r="Q23" s="910"/>
      <c r="R23" s="604"/>
      <c r="S23" s="620"/>
      <c r="T23" s="605"/>
      <c r="U23" s="908"/>
      <c r="V23" s="910"/>
      <c r="W23" s="908"/>
      <c r="X23" s="910"/>
      <c r="Y23" s="186"/>
      <c r="Z23" s="187"/>
      <c r="AA23" s="187"/>
      <c r="AB23" s="187"/>
      <c r="AC23" s="188"/>
      <c r="AD23" s="188"/>
      <c r="AE23" s="188"/>
      <c r="AF23" s="188"/>
      <c r="AG23" s="188"/>
      <c r="AH23" s="188"/>
      <c r="AI23" s="188"/>
      <c r="AJ23" s="188"/>
      <c r="AK23" s="908"/>
      <c r="AL23" s="909"/>
      <c r="AM23" s="909"/>
      <c r="AN23" s="909"/>
      <c r="AO23" s="910"/>
      <c r="AP23" s="2"/>
      <c r="AQ23" s="189">
        <f t="shared" si="2"/>
        <v>1</v>
      </c>
    </row>
    <row r="24" spans="2:46" ht="12" customHeight="1" x14ac:dyDescent="0.15">
      <c r="B24" s="872"/>
      <c r="C24" s="877"/>
      <c r="D24" s="875"/>
      <c r="E24" s="875"/>
      <c r="F24" s="875"/>
      <c r="G24" s="875"/>
      <c r="H24" s="875"/>
      <c r="I24" s="875"/>
      <c r="J24" s="876"/>
      <c r="K24" s="185"/>
      <c r="L24" s="908"/>
      <c r="M24" s="910"/>
      <c r="N24" s="908"/>
      <c r="O24" s="910"/>
      <c r="P24" s="908"/>
      <c r="Q24" s="910"/>
      <c r="R24" s="604"/>
      <c r="S24" s="620"/>
      <c r="T24" s="605"/>
      <c r="U24" s="908"/>
      <c r="V24" s="910"/>
      <c r="W24" s="908"/>
      <c r="X24" s="910"/>
      <c r="Y24" s="186"/>
      <c r="Z24" s="187"/>
      <c r="AA24" s="187"/>
      <c r="AB24" s="187"/>
      <c r="AC24" s="188"/>
      <c r="AD24" s="188"/>
      <c r="AE24" s="188"/>
      <c r="AF24" s="188"/>
      <c r="AG24" s="188"/>
      <c r="AH24" s="188"/>
      <c r="AI24" s="188"/>
      <c r="AJ24" s="188"/>
      <c r="AK24" s="908"/>
      <c r="AL24" s="909"/>
      <c r="AM24" s="909"/>
      <c r="AN24" s="909"/>
      <c r="AO24" s="910"/>
      <c r="AP24" s="2"/>
      <c r="AQ24" s="189">
        <f t="shared" si="2"/>
        <v>1</v>
      </c>
    </row>
    <row r="25" spans="2:46" ht="12" customHeight="1" x14ac:dyDescent="0.15">
      <c r="B25" s="872"/>
      <c r="C25" s="877"/>
      <c r="D25" s="875"/>
      <c r="E25" s="875"/>
      <c r="F25" s="875"/>
      <c r="G25" s="875"/>
      <c r="H25" s="875"/>
      <c r="I25" s="875"/>
      <c r="J25" s="876"/>
      <c r="K25" s="185"/>
      <c r="L25" s="908"/>
      <c r="M25" s="910"/>
      <c r="N25" s="908"/>
      <c r="O25" s="910"/>
      <c r="P25" s="908"/>
      <c r="Q25" s="910"/>
      <c r="R25" s="604"/>
      <c r="S25" s="620"/>
      <c r="T25" s="605"/>
      <c r="U25" s="908"/>
      <c r="V25" s="910"/>
      <c r="W25" s="908"/>
      <c r="X25" s="910"/>
      <c r="Y25" s="186"/>
      <c r="Z25" s="187"/>
      <c r="AA25" s="187"/>
      <c r="AB25" s="187"/>
      <c r="AC25" s="188"/>
      <c r="AD25" s="188"/>
      <c r="AE25" s="188"/>
      <c r="AF25" s="188"/>
      <c r="AG25" s="188"/>
      <c r="AH25" s="188"/>
      <c r="AI25" s="188"/>
      <c r="AJ25" s="188"/>
      <c r="AK25" s="908"/>
      <c r="AL25" s="909"/>
      <c r="AM25" s="909"/>
      <c r="AN25" s="909"/>
      <c r="AO25" s="910"/>
      <c r="AP25" s="2"/>
      <c r="AQ25" s="189">
        <f t="shared" si="2"/>
        <v>1</v>
      </c>
    </row>
    <row r="26" spans="2:46" ht="12" customHeight="1" x14ac:dyDescent="0.15">
      <c r="B26" s="872"/>
      <c r="C26" s="877"/>
      <c r="D26" s="875"/>
      <c r="E26" s="875"/>
      <c r="F26" s="875"/>
      <c r="G26" s="875"/>
      <c r="H26" s="875"/>
      <c r="I26" s="875"/>
      <c r="J26" s="876"/>
      <c r="K26" s="185"/>
      <c r="L26" s="908"/>
      <c r="M26" s="910"/>
      <c r="N26" s="908"/>
      <c r="O26" s="910"/>
      <c r="P26" s="908"/>
      <c r="Q26" s="910"/>
      <c r="R26" s="604"/>
      <c r="S26" s="620"/>
      <c r="T26" s="605"/>
      <c r="U26" s="908"/>
      <c r="V26" s="910"/>
      <c r="W26" s="908"/>
      <c r="X26" s="910"/>
      <c r="Y26" s="186"/>
      <c r="Z26" s="187"/>
      <c r="AA26" s="187"/>
      <c r="AB26" s="187"/>
      <c r="AC26" s="188"/>
      <c r="AD26" s="188"/>
      <c r="AE26" s="188"/>
      <c r="AF26" s="188"/>
      <c r="AG26" s="188"/>
      <c r="AH26" s="188"/>
      <c r="AI26" s="188"/>
      <c r="AJ26" s="188"/>
      <c r="AK26" s="908"/>
      <c r="AL26" s="909"/>
      <c r="AM26" s="909"/>
      <c r="AN26" s="909"/>
      <c r="AO26" s="910"/>
      <c r="AP26" s="2"/>
      <c r="AQ26" s="189">
        <f t="shared" si="2"/>
        <v>1</v>
      </c>
    </row>
    <row r="27" spans="2:46" ht="12" customHeight="1" x14ac:dyDescent="0.15">
      <c r="B27" s="872"/>
      <c r="C27" s="877"/>
      <c r="D27" s="875"/>
      <c r="E27" s="875"/>
      <c r="F27" s="875"/>
      <c r="G27" s="875"/>
      <c r="H27" s="875"/>
      <c r="I27" s="875"/>
      <c r="J27" s="876"/>
      <c r="K27" s="185"/>
      <c r="L27" s="908"/>
      <c r="M27" s="910"/>
      <c r="N27" s="908"/>
      <c r="O27" s="910"/>
      <c r="P27" s="908"/>
      <c r="Q27" s="910"/>
      <c r="R27" s="604"/>
      <c r="S27" s="620"/>
      <c r="T27" s="605"/>
      <c r="U27" s="908"/>
      <c r="V27" s="910"/>
      <c r="W27" s="908"/>
      <c r="X27" s="910"/>
      <c r="Y27" s="186"/>
      <c r="Z27" s="187"/>
      <c r="AA27" s="187"/>
      <c r="AB27" s="187"/>
      <c r="AC27" s="188"/>
      <c r="AD27" s="188"/>
      <c r="AE27" s="188"/>
      <c r="AF27" s="188"/>
      <c r="AG27" s="188"/>
      <c r="AH27" s="188"/>
      <c r="AI27" s="188"/>
      <c r="AJ27" s="188"/>
      <c r="AK27" s="908"/>
      <c r="AL27" s="909"/>
      <c r="AM27" s="909"/>
      <c r="AN27" s="909"/>
      <c r="AO27" s="910"/>
      <c r="AP27" s="2"/>
      <c r="AQ27" s="189">
        <f t="shared" si="2"/>
        <v>1</v>
      </c>
    </row>
    <row r="28" spans="2:46" ht="12" customHeight="1" x14ac:dyDescent="0.15">
      <c r="B28" s="872"/>
      <c r="C28" s="877"/>
      <c r="D28" s="875"/>
      <c r="E28" s="875"/>
      <c r="F28" s="875"/>
      <c r="G28" s="875"/>
      <c r="H28" s="875"/>
      <c r="I28" s="875"/>
      <c r="J28" s="876"/>
      <c r="K28" s="185"/>
      <c r="L28" s="908"/>
      <c r="M28" s="910"/>
      <c r="N28" s="908"/>
      <c r="O28" s="910"/>
      <c r="P28" s="908"/>
      <c r="Q28" s="910"/>
      <c r="R28" s="604"/>
      <c r="S28" s="620"/>
      <c r="T28" s="605"/>
      <c r="U28" s="908"/>
      <c r="V28" s="910"/>
      <c r="W28" s="908"/>
      <c r="X28" s="910"/>
      <c r="Y28" s="186"/>
      <c r="Z28" s="187"/>
      <c r="AA28" s="187"/>
      <c r="AB28" s="187"/>
      <c r="AC28" s="188"/>
      <c r="AD28" s="188"/>
      <c r="AE28" s="188"/>
      <c r="AF28" s="188"/>
      <c r="AG28" s="188"/>
      <c r="AH28" s="188"/>
      <c r="AI28" s="188"/>
      <c r="AJ28" s="188"/>
      <c r="AK28" s="908"/>
      <c r="AL28" s="909"/>
      <c r="AM28" s="909"/>
      <c r="AN28" s="909"/>
      <c r="AO28" s="910"/>
      <c r="AP28" s="2"/>
      <c r="AQ28" s="189">
        <f t="shared" si="2"/>
        <v>1</v>
      </c>
    </row>
    <row r="29" spans="2:46" ht="12" customHeight="1" x14ac:dyDescent="0.15">
      <c r="B29" s="872"/>
      <c r="C29" s="877"/>
      <c r="D29" s="875"/>
      <c r="E29" s="875"/>
      <c r="F29" s="875"/>
      <c r="G29" s="875"/>
      <c r="H29" s="875"/>
      <c r="I29" s="875"/>
      <c r="J29" s="876"/>
      <c r="K29" s="185"/>
      <c r="L29" s="908"/>
      <c r="M29" s="910"/>
      <c r="N29" s="908"/>
      <c r="O29" s="910"/>
      <c r="P29" s="908"/>
      <c r="Q29" s="910"/>
      <c r="R29" s="604"/>
      <c r="S29" s="620"/>
      <c r="T29" s="605"/>
      <c r="U29" s="908"/>
      <c r="V29" s="910"/>
      <c r="W29" s="908"/>
      <c r="X29" s="910"/>
      <c r="Y29" s="186"/>
      <c r="Z29" s="187"/>
      <c r="AA29" s="187"/>
      <c r="AB29" s="187"/>
      <c r="AC29" s="188"/>
      <c r="AD29" s="188"/>
      <c r="AE29" s="188"/>
      <c r="AF29" s="188"/>
      <c r="AG29" s="188"/>
      <c r="AH29" s="188"/>
      <c r="AI29" s="188"/>
      <c r="AJ29" s="188"/>
      <c r="AK29" s="908"/>
      <c r="AL29" s="909"/>
      <c r="AM29" s="909"/>
      <c r="AN29" s="909"/>
      <c r="AO29" s="910"/>
      <c r="AP29" s="2"/>
      <c r="AQ29" s="189">
        <f t="shared" si="2"/>
        <v>1</v>
      </c>
    </row>
    <row r="30" spans="2:46" ht="12" customHeight="1" x14ac:dyDescent="0.15">
      <c r="B30" s="872"/>
      <c r="C30" s="877"/>
      <c r="D30" s="875"/>
      <c r="E30" s="875"/>
      <c r="F30" s="875"/>
      <c r="G30" s="875"/>
      <c r="H30" s="875"/>
      <c r="I30" s="875"/>
      <c r="J30" s="876"/>
      <c r="K30" s="185"/>
      <c r="L30" s="908"/>
      <c r="M30" s="910"/>
      <c r="N30" s="908"/>
      <c r="O30" s="910"/>
      <c r="P30" s="908"/>
      <c r="Q30" s="910"/>
      <c r="R30" s="604"/>
      <c r="S30" s="620"/>
      <c r="T30" s="605"/>
      <c r="U30" s="908"/>
      <c r="V30" s="910"/>
      <c r="W30" s="908"/>
      <c r="X30" s="910"/>
      <c r="Y30" s="186"/>
      <c r="Z30" s="187"/>
      <c r="AA30" s="187"/>
      <c r="AB30" s="187"/>
      <c r="AC30" s="188"/>
      <c r="AD30" s="188"/>
      <c r="AE30" s="188"/>
      <c r="AF30" s="188"/>
      <c r="AG30" s="188"/>
      <c r="AH30" s="188"/>
      <c r="AI30" s="188"/>
      <c r="AJ30" s="188"/>
      <c r="AK30" s="908"/>
      <c r="AL30" s="909"/>
      <c r="AM30" s="909"/>
      <c r="AN30" s="909"/>
      <c r="AO30" s="910"/>
      <c r="AP30" s="2"/>
      <c r="AQ30" s="189">
        <f t="shared" si="2"/>
        <v>1</v>
      </c>
    </row>
    <row r="31" spans="2:46" ht="12" customHeight="1" x14ac:dyDescent="0.15">
      <c r="B31" s="872"/>
      <c r="C31" s="877"/>
      <c r="D31" s="875"/>
      <c r="E31" s="875"/>
      <c r="F31" s="875"/>
      <c r="G31" s="875"/>
      <c r="H31" s="875"/>
      <c r="I31" s="875"/>
      <c r="J31" s="876"/>
      <c r="K31" s="185"/>
      <c r="L31" s="908"/>
      <c r="M31" s="910"/>
      <c r="N31" s="908"/>
      <c r="O31" s="910"/>
      <c r="P31" s="908"/>
      <c r="Q31" s="910"/>
      <c r="R31" s="604"/>
      <c r="S31" s="620"/>
      <c r="T31" s="605"/>
      <c r="U31" s="908"/>
      <c r="V31" s="910"/>
      <c r="W31" s="908"/>
      <c r="X31" s="910"/>
      <c r="Y31" s="186"/>
      <c r="Z31" s="187"/>
      <c r="AA31" s="187"/>
      <c r="AB31" s="187"/>
      <c r="AC31" s="188"/>
      <c r="AD31" s="188"/>
      <c r="AE31" s="188"/>
      <c r="AF31" s="188"/>
      <c r="AG31" s="188"/>
      <c r="AH31" s="188"/>
      <c r="AI31" s="188"/>
      <c r="AJ31" s="188"/>
      <c r="AK31" s="908"/>
      <c r="AL31" s="909"/>
      <c r="AM31" s="909"/>
      <c r="AN31" s="909"/>
      <c r="AO31" s="910"/>
      <c r="AP31" s="2"/>
      <c r="AQ31" s="189">
        <f t="shared" si="2"/>
        <v>1</v>
      </c>
    </row>
    <row r="32" spans="2:46" ht="12" customHeight="1" x14ac:dyDescent="0.15">
      <c r="B32" s="872"/>
      <c r="C32" s="877"/>
      <c r="D32" s="875"/>
      <c r="E32" s="875"/>
      <c r="F32" s="875"/>
      <c r="G32" s="875"/>
      <c r="H32" s="875"/>
      <c r="I32" s="875"/>
      <c r="J32" s="876"/>
      <c r="K32" s="185"/>
      <c r="L32" s="908"/>
      <c r="M32" s="910"/>
      <c r="N32" s="908"/>
      <c r="O32" s="910"/>
      <c r="P32" s="908"/>
      <c r="Q32" s="910"/>
      <c r="R32" s="604"/>
      <c r="S32" s="620"/>
      <c r="T32" s="605"/>
      <c r="U32" s="908"/>
      <c r="V32" s="910"/>
      <c r="W32" s="908"/>
      <c r="X32" s="910"/>
      <c r="Y32" s="186"/>
      <c r="Z32" s="187"/>
      <c r="AA32" s="187"/>
      <c r="AB32" s="187"/>
      <c r="AC32" s="188"/>
      <c r="AD32" s="188"/>
      <c r="AE32" s="188"/>
      <c r="AF32" s="188"/>
      <c r="AG32" s="188"/>
      <c r="AH32" s="188"/>
      <c r="AI32" s="188"/>
      <c r="AJ32" s="188"/>
      <c r="AK32" s="908"/>
      <c r="AL32" s="909"/>
      <c r="AM32" s="909"/>
      <c r="AN32" s="909"/>
      <c r="AO32" s="910"/>
      <c r="AP32" s="2"/>
      <c r="AQ32" s="189">
        <f t="shared" si="2"/>
        <v>1</v>
      </c>
      <c r="AS32" s="856"/>
      <c r="AT32" s="856"/>
    </row>
    <row r="33" spans="2:86" ht="12" customHeight="1" x14ac:dyDescent="0.15">
      <c r="B33" s="872"/>
      <c r="C33" s="877"/>
      <c r="D33" s="875"/>
      <c r="E33" s="875"/>
      <c r="F33" s="875"/>
      <c r="G33" s="875"/>
      <c r="H33" s="875"/>
      <c r="I33" s="875"/>
      <c r="J33" s="876"/>
      <c r="K33" s="185"/>
      <c r="L33" s="908"/>
      <c r="M33" s="910"/>
      <c r="N33" s="908"/>
      <c r="O33" s="910"/>
      <c r="P33" s="908"/>
      <c r="Q33" s="910"/>
      <c r="R33" s="604"/>
      <c r="S33" s="620"/>
      <c r="T33" s="605"/>
      <c r="U33" s="908"/>
      <c r="V33" s="910"/>
      <c r="W33" s="908"/>
      <c r="X33" s="910"/>
      <c r="Y33" s="186"/>
      <c r="Z33" s="187"/>
      <c r="AA33" s="187"/>
      <c r="AB33" s="187"/>
      <c r="AC33" s="188"/>
      <c r="AD33" s="188"/>
      <c r="AE33" s="188"/>
      <c r="AF33" s="188"/>
      <c r="AG33" s="188"/>
      <c r="AH33" s="188"/>
      <c r="AI33" s="188"/>
      <c r="AJ33" s="188"/>
      <c r="AK33" s="908"/>
      <c r="AL33" s="909"/>
      <c r="AM33" s="909"/>
      <c r="AN33" s="909"/>
      <c r="AO33" s="910"/>
      <c r="AP33" s="2"/>
      <c r="AQ33" s="189">
        <f t="shared" si="2"/>
        <v>1</v>
      </c>
      <c r="AS33" s="911"/>
      <c r="AT33" s="911"/>
    </row>
    <row r="34" spans="2:86" ht="12" customHeight="1" x14ac:dyDescent="0.15">
      <c r="B34" s="872"/>
      <c r="C34" s="877"/>
      <c r="D34" s="875"/>
      <c r="E34" s="875"/>
      <c r="F34" s="875"/>
      <c r="G34" s="875"/>
      <c r="H34" s="875"/>
      <c r="I34" s="875"/>
      <c r="J34" s="876"/>
      <c r="K34" s="185"/>
      <c r="L34" s="908"/>
      <c r="M34" s="910"/>
      <c r="N34" s="908"/>
      <c r="O34" s="910"/>
      <c r="P34" s="908"/>
      <c r="Q34" s="910"/>
      <c r="R34" s="604"/>
      <c r="S34" s="620"/>
      <c r="T34" s="605"/>
      <c r="U34" s="908"/>
      <c r="V34" s="910"/>
      <c r="W34" s="908"/>
      <c r="X34" s="910"/>
      <c r="Y34" s="186"/>
      <c r="Z34" s="187"/>
      <c r="AA34" s="187"/>
      <c r="AB34" s="187"/>
      <c r="AC34" s="188"/>
      <c r="AD34" s="188"/>
      <c r="AE34" s="188"/>
      <c r="AF34" s="188"/>
      <c r="AG34" s="188"/>
      <c r="AH34" s="188"/>
      <c r="AI34" s="188"/>
      <c r="AJ34" s="188"/>
      <c r="AK34" s="908"/>
      <c r="AL34" s="909"/>
      <c r="AM34" s="909"/>
      <c r="AN34" s="909"/>
      <c r="AO34" s="910"/>
      <c r="AP34" s="2"/>
      <c r="AQ34" s="189">
        <f t="shared" si="2"/>
        <v>1</v>
      </c>
      <c r="AS34" s="912"/>
      <c r="AT34" s="912"/>
    </row>
    <row r="35" spans="2:86" ht="12" customHeight="1" x14ac:dyDescent="0.15">
      <c r="B35" s="872"/>
      <c r="C35" s="877"/>
      <c r="D35" s="875"/>
      <c r="E35" s="875"/>
      <c r="F35" s="875"/>
      <c r="G35" s="875"/>
      <c r="H35" s="875"/>
      <c r="I35" s="875"/>
      <c r="J35" s="876"/>
      <c r="K35" s="913" t="s">
        <v>945</v>
      </c>
      <c r="L35" s="898" t="s">
        <v>946</v>
      </c>
      <c r="M35" s="898"/>
      <c r="N35" s="898"/>
      <c r="O35" s="898"/>
      <c r="P35" s="898"/>
      <c r="Q35" s="898"/>
      <c r="R35" s="898"/>
      <c r="S35" s="898"/>
      <c r="T35" s="898"/>
      <c r="U35" s="898"/>
      <c r="V35" s="898"/>
      <c r="W35" s="898"/>
      <c r="X35" s="898"/>
      <c r="Y35" s="884" t="s">
        <v>947</v>
      </c>
      <c r="Z35" s="885"/>
      <c r="AA35" s="885"/>
      <c r="AB35" s="886"/>
      <c r="AC35" s="190">
        <f t="shared" ref="AC35:AJ35" si="3">SUM(AC11:AC34)</f>
        <v>0</v>
      </c>
      <c r="AD35" s="190">
        <f t="shared" si="3"/>
        <v>0</v>
      </c>
      <c r="AE35" s="190">
        <f>SUM(AE11:AE34)</f>
        <v>0</v>
      </c>
      <c r="AF35" s="190">
        <f t="shared" si="3"/>
        <v>0</v>
      </c>
      <c r="AG35" s="190">
        <f t="shared" si="3"/>
        <v>0</v>
      </c>
      <c r="AH35" s="190">
        <f t="shared" si="3"/>
        <v>0</v>
      </c>
      <c r="AI35" s="190">
        <f t="shared" si="3"/>
        <v>0</v>
      </c>
      <c r="AJ35" s="191">
        <f t="shared" si="3"/>
        <v>0</v>
      </c>
      <c r="AK35" s="898" t="s">
        <v>948</v>
      </c>
      <c r="AL35" s="898"/>
      <c r="AM35" s="915" t="s">
        <v>607</v>
      </c>
      <c r="AN35" s="915"/>
      <c r="AO35" s="915"/>
      <c r="AP35" s="2"/>
    </row>
    <row r="36" spans="2:86" ht="12" customHeight="1" x14ac:dyDescent="0.15">
      <c r="B36" s="872"/>
      <c r="C36" s="877"/>
      <c r="D36" s="875"/>
      <c r="E36" s="875"/>
      <c r="F36" s="875"/>
      <c r="G36" s="875"/>
      <c r="H36" s="875"/>
      <c r="I36" s="875"/>
      <c r="J36" s="876"/>
      <c r="K36" s="914"/>
      <c r="L36" s="892" t="s">
        <v>950</v>
      </c>
      <c r="M36" s="899"/>
      <c r="N36" s="893"/>
      <c r="O36" s="892" t="s">
        <v>951</v>
      </c>
      <c r="P36" s="899"/>
      <c r="Q36" s="899"/>
      <c r="R36" s="899"/>
      <c r="S36" s="899"/>
      <c r="T36" s="899"/>
      <c r="U36" s="899"/>
      <c r="V36" s="899"/>
      <c r="W36" s="899"/>
      <c r="X36" s="893"/>
      <c r="Y36" s="183" t="s">
        <v>527</v>
      </c>
      <c r="Z36" s="184" t="s">
        <v>526</v>
      </c>
      <c r="AA36" s="184" t="s">
        <v>943</v>
      </c>
      <c r="AB36" s="184" t="s">
        <v>944</v>
      </c>
      <c r="AC36" s="184" t="s">
        <v>527</v>
      </c>
      <c r="AD36" s="184" t="s">
        <v>526</v>
      </c>
      <c r="AE36" s="184" t="s">
        <v>943</v>
      </c>
      <c r="AF36" s="184" t="s">
        <v>944</v>
      </c>
      <c r="AG36" s="184" t="s">
        <v>527</v>
      </c>
      <c r="AH36" s="184" t="s">
        <v>526</v>
      </c>
      <c r="AI36" s="184" t="s">
        <v>943</v>
      </c>
      <c r="AJ36" s="192" t="s">
        <v>944</v>
      </c>
      <c r="AK36" s="898"/>
      <c r="AL36" s="898"/>
      <c r="AM36" s="915"/>
      <c r="AN36" s="915"/>
      <c r="AO36" s="915"/>
      <c r="AP36" s="2"/>
    </row>
    <row r="37" spans="2:86" ht="14.25" customHeight="1" x14ac:dyDescent="0.15">
      <c r="B37" s="872"/>
      <c r="C37" s="877"/>
      <c r="D37" s="875"/>
      <c r="E37" s="875"/>
      <c r="F37" s="875"/>
      <c r="G37" s="875"/>
      <c r="H37" s="875"/>
      <c r="I37" s="875"/>
      <c r="J37" s="876"/>
      <c r="K37" s="914"/>
      <c r="L37" s="894"/>
      <c r="M37" s="903"/>
      <c r="N37" s="895"/>
      <c r="O37" s="894"/>
      <c r="P37" s="903"/>
      <c r="Q37" s="903"/>
      <c r="R37" s="903"/>
      <c r="S37" s="903"/>
      <c r="T37" s="903"/>
      <c r="U37" s="903"/>
      <c r="V37" s="903"/>
      <c r="W37" s="903"/>
      <c r="X37" s="895"/>
      <c r="Y37" s="916">
        <f>COUNTIF(Y11:Y34,"〇")</f>
        <v>0</v>
      </c>
      <c r="Z37" s="916">
        <f>COUNTIF(Z11:Z34,"〇")</f>
        <v>0</v>
      </c>
      <c r="AA37" s="916">
        <f>COUNTIF(AA11:AA34,"〇")</f>
        <v>0</v>
      </c>
      <c r="AB37" s="916">
        <f>COUNTIF(AB11:AB34,"〇")</f>
        <v>0</v>
      </c>
      <c r="AC37" s="916">
        <f>COUNTA(AC11:AC34)</f>
        <v>0</v>
      </c>
      <c r="AD37" s="916">
        <f t="shared" ref="AD37:AI37" si="4">COUNTA(AD11:AD34)</f>
        <v>0</v>
      </c>
      <c r="AE37" s="916">
        <f t="shared" si="4"/>
        <v>0</v>
      </c>
      <c r="AF37" s="916">
        <f t="shared" si="4"/>
        <v>0</v>
      </c>
      <c r="AG37" s="916">
        <f t="shared" si="4"/>
        <v>0</v>
      </c>
      <c r="AH37" s="916">
        <f t="shared" si="4"/>
        <v>0</v>
      </c>
      <c r="AI37" s="916">
        <f t="shared" si="4"/>
        <v>0</v>
      </c>
      <c r="AJ37" s="916">
        <f>COUNTA(AJ11:AJ34)</f>
        <v>0</v>
      </c>
      <c r="AK37" s="898"/>
      <c r="AL37" s="898"/>
      <c r="AM37" s="915"/>
      <c r="AN37" s="915"/>
      <c r="AO37" s="915"/>
      <c r="AP37" s="2"/>
    </row>
    <row r="38" spans="2:86" ht="14.25" customHeight="1" x14ac:dyDescent="0.15">
      <c r="B38" s="872"/>
      <c r="C38" s="877"/>
      <c r="D38" s="875"/>
      <c r="E38" s="875"/>
      <c r="F38" s="875"/>
      <c r="G38" s="875"/>
      <c r="H38" s="875"/>
      <c r="I38" s="875"/>
      <c r="J38" s="876"/>
      <c r="K38" s="914"/>
      <c r="L38" s="896"/>
      <c r="M38" s="900"/>
      <c r="N38" s="897"/>
      <c r="O38" s="896"/>
      <c r="P38" s="900"/>
      <c r="Q38" s="900"/>
      <c r="R38" s="900"/>
      <c r="S38" s="900"/>
      <c r="T38" s="900"/>
      <c r="U38" s="900"/>
      <c r="V38" s="900"/>
      <c r="W38" s="900"/>
      <c r="X38" s="897"/>
      <c r="Y38" s="916"/>
      <c r="Z38" s="916"/>
      <c r="AA38" s="916"/>
      <c r="AB38" s="916"/>
      <c r="AC38" s="916"/>
      <c r="AD38" s="916"/>
      <c r="AE38" s="916"/>
      <c r="AF38" s="916"/>
      <c r="AG38" s="916"/>
      <c r="AH38" s="916"/>
      <c r="AI38" s="916"/>
      <c r="AJ38" s="916"/>
      <c r="AK38" s="898"/>
      <c r="AL38" s="898"/>
      <c r="AM38" s="915"/>
      <c r="AN38" s="915"/>
      <c r="AO38" s="915"/>
      <c r="AP38" s="2"/>
    </row>
    <row r="39" spans="2:86" ht="12" customHeight="1" x14ac:dyDescent="0.15">
      <c r="B39" s="872"/>
      <c r="C39" s="877"/>
      <c r="D39" s="875"/>
      <c r="E39" s="875"/>
      <c r="F39" s="875"/>
      <c r="G39" s="875"/>
      <c r="H39" s="875"/>
      <c r="I39" s="875"/>
      <c r="J39" s="875"/>
      <c r="K39" s="924" t="s">
        <v>952</v>
      </c>
      <c r="L39" s="926"/>
      <c r="M39" s="926"/>
      <c r="N39" s="926"/>
      <c r="O39" s="926"/>
      <c r="P39" s="926"/>
      <c r="Q39" s="926"/>
      <c r="R39" s="926"/>
      <c r="S39" s="926"/>
      <c r="T39" s="926"/>
      <c r="U39" s="926"/>
      <c r="V39" s="926"/>
      <c r="W39" s="926"/>
      <c r="X39" s="926"/>
      <c r="Y39" s="926"/>
      <c r="Z39" s="926"/>
      <c r="AA39" s="926"/>
      <c r="AB39" s="926"/>
      <c r="AC39" s="926"/>
      <c r="AD39" s="926"/>
      <c r="AE39" s="926"/>
      <c r="AF39" s="926"/>
      <c r="AG39" s="926"/>
      <c r="AH39" s="926"/>
      <c r="AI39" s="926"/>
      <c r="AJ39" s="926"/>
      <c r="AK39" s="927"/>
      <c r="AL39" s="927"/>
      <c r="AM39" s="927"/>
      <c r="AN39" s="927"/>
      <c r="AO39" s="928"/>
      <c r="AP39" s="2"/>
    </row>
    <row r="40" spans="2:86" ht="12" customHeight="1" x14ac:dyDescent="0.15">
      <c r="B40" s="872"/>
      <c r="C40" s="877"/>
      <c r="D40" s="875"/>
      <c r="E40" s="875"/>
      <c r="F40" s="875"/>
      <c r="G40" s="875"/>
      <c r="H40" s="875"/>
      <c r="I40" s="875"/>
      <c r="J40" s="875"/>
      <c r="K40" s="925"/>
      <c r="L40" s="927"/>
      <c r="M40" s="927"/>
      <c r="N40" s="927"/>
      <c r="O40" s="927"/>
      <c r="P40" s="927"/>
      <c r="Q40" s="927"/>
      <c r="R40" s="927"/>
      <c r="S40" s="927"/>
      <c r="T40" s="927"/>
      <c r="U40" s="927"/>
      <c r="V40" s="927"/>
      <c r="W40" s="927"/>
      <c r="X40" s="927"/>
      <c r="Y40" s="927"/>
      <c r="Z40" s="927"/>
      <c r="AA40" s="927"/>
      <c r="AB40" s="927"/>
      <c r="AC40" s="927"/>
      <c r="AD40" s="927"/>
      <c r="AE40" s="927"/>
      <c r="AF40" s="927"/>
      <c r="AG40" s="927"/>
      <c r="AH40" s="927"/>
      <c r="AI40" s="927"/>
      <c r="AJ40" s="927"/>
      <c r="AK40" s="927"/>
      <c r="AL40" s="927"/>
      <c r="AM40" s="927"/>
      <c r="AN40" s="927"/>
      <c r="AO40" s="928"/>
      <c r="AP40" s="2"/>
    </row>
    <row r="41" spans="2:86" ht="12" customHeight="1" x14ac:dyDescent="0.15">
      <c r="B41" s="872"/>
      <c r="C41" s="877"/>
      <c r="D41" s="875"/>
      <c r="E41" s="875"/>
      <c r="F41" s="875"/>
      <c r="G41" s="875"/>
      <c r="H41" s="875"/>
      <c r="I41" s="875"/>
      <c r="J41" s="875"/>
      <c r="K41" s="925"/>
      <c r="L41" s="927"/>
      <c r="M41" s="927"/>
      <c r="N41" s="927"/>
      <c r="O41" s="927"/>
      <c r="P41" s="927"/>
      <c r="Q41" s="927"/>
      <c r="R41" s="927"/>
      <c r="S41" s="927"/>
      <c r="T41" s="927"/>
      <c r="U41" s="927"/>
      <c r="V41" s="927"/>
      <c r="W41" s="927"/>
      <c r="X41" s="927"/>
      <c r="Y41" s="927"/>
      <c r="Z41" s="927"/>
      <c r="AA41" s="927"/>
      <c r="AB41" s="927"/>
      <c r="AC41" s="927"/>
      <c r="AD41" s="927"/>
      <c r="AE41" s="927"/>
      <c r="AF41" s="927"/>
      <c r="AG41" s="927"/>
      <c r="AH41" s="927"/>
      <c r="AI41" s="927"/>
      <c r="AJ41" s="927"/>
      <c r="AK41" s="927"/>
      <c r="AL41" s="927"/>
      <c r="AM41" s="927"/>
      <c r="AN41" s="927"/>
      <c r="AO41" s="928"/>
      <c r="AP41" s="2"/>
    </row>
    <row r="42" spans="2:86" ht="12" customHeight="1" x14ac:dyDescent="0.15">
      <c r="B42" s="872"/>
      <c r="C42" s="877"/>
      <c r="D42" s="875"/>
      <c r="E42" s="875"/>
      <c r="F42" s="875"/>
      <c r="G42" s="875"/>
      <c r="H42" s="875"/>
      <c r="I42" s="875"/>
      <c r="J42" s="875"/>
      <c r="K42" s="925"/>
      <c r="L42" s="929"/>
      <c r="M42" s="929"/>
      <c r="N42" s="929"/>
      <c r="O42" s="929"/>
      <c r="P42" s="929"/>
      <c r="Q42" s="929"/>
      <c r="R42" s="929"/>
      <c r="S42" s="929"/>
      <c r="T42" s="929"/>
      <c r="U42" s="929"/>
      <c r="V42" s="929"/>
      <c r="W42" s="929"/>
      <c r="X42" s="929"/>
      <c r="Y42" s="929"/>
      <c r="Z42" s="929"/>
      <c r="AA42" s="929"/>
      <c r="AB42" s="929"/>
      <c r="AC42" s="929"/>
      <c r="AD42" s="929"/>
      <c r="AE42" s="929"/>
      <c r="AF42" s="929"/>
      <c r="AG42" s="929"/>
      <c r="AH42" s="929"/>
      <c r="AI42" s="929"/>
      <c r="AJ42" s="929"/>
      <c r="AK42" s="929"/>
      <c r="AL42" s="929"/>
      <c r="AM42" s="929"/>
      <c r="AN42" s="929"/>
      <c r="AO42" s="930"/>
      <c r="AP42" s="172"/>
      <c r="CD42" s="2"/>
      <c r="CE42" s="2"/>
      <c r="CF42" s="2"/>
      <c r="CG42" s="2"/>
      <c r="CH42" s="2"/>
    </row>
    <row r="43" spans="2:86" ht="12" customHeight="1" x14ac:dyDescent="0.15">
      <c r="B43" s="872"/>
      <c r="C43" s="877"/>
      <c r="D43" s="875"/>
      <c r="E43" s="875"/>
      <c r="F43" s="875"/>
      <c r="G43" s="875"/>
      <c r="H43" s="875"/>
      <c r="I43" s="875"/>
      <c r="J43" s="876"/>
      <c r="K43" s="917" t="s">
        <v>953</v>
      </c>
      <c r="L43" s="917"/>
      <c r="M43" s="917"/>
      <c r="N43" s="917"/>
      <c r="O43" s="917"/>
      <c r="P43" s="917"/>
      <c r="Q43" s="917"/>
      <c r="R43" s="917"/>
      <c r="S43" s="917"/>
      <c r="T43" s="917"/>
      <c r="U43" s="917"/>
      <c r="V43" s="917"/>
      <c r="W43" s="917"/>
      <c r="X43" s="917"/>
      <c r="Y43" s="917"/>
      <c r="Z43" s="917"/>
      <c r="AA43" s="917"/>
      <c r="AB43" s="917"/>
      <c r="AC43" s="917"/>
      <c r="AD43" s="917"/>
      <c r="AE43" s="917"/>
      <c r="AF43" s="917"/>
      <c r="AG43" s="917"/>
      <c r="AH43" s="917"/>
      <c r="AI43" s="917"/>
      <c r="AJ43" s="917"/>
      <c r="AK43" s="917"/>
      <c r="AL43" s="917"/>
      <c r="AM43" s="917"/>
      <c r="AN43" s="917"/>
      <c r="AO43" s="917"/>
      <c r="AP43" s="172"/>
      <c r="CD43" s="2"/>
      <c r="CE43" s="2"/>
      <c r="CF43" s="2"/>
      <c r="CG43" s="2"/>
      <c r="CH43" s="2"/>
    </row>
    <row r="44" spans="2:86" ht="12" customHeight="1" x14ac:dyDescent="0.15">
      <c r="B44" s="872"/>
      <c r="C44" s="877"/>
      <c r="D44" s="875"/>
      <c r="E44" s="875"/>
      <c r="F44" s="875"/>
      <c r="G44" s="875"/>
      <c r="H44" s="875"/>
      <c r="I44" s="875"/>
      <c r="J44" s="876"/>
      <c r="K44" s="918" t="s">
        <v>954</v>
      </c>
      <c r="L44" s="919"/>
      <c r="M44" s="919"/>
      <c r="N44" s="919"/>
      <c r="O44" s="919"/>
      <c r="P44" s="919"/>
      <c r="Q44" s="919"/>
      <c r="R44" s="919"/>
      <c r="S44" s="919"/>
      <c r="T44" s="919"/>
      <c r="U44" s="919"/>
      <c r="V44" s="919"/>
      <c r="W44" s="919"/>
      <c r="X44" s="919"/>
      <c r="Y44" s="919"/>
      <c r="Z44" s="919"/>
      <c r="AA44" s="919"/>
      <c r="AB44" s="919"/>
      <c r="AC44" s="919"/>
      <c r="AD44" s="919"/>
      <c r="AE44" s="919"/>
      <c r="AF44" s="919"/>
      <c r="AG44" s="919"/>
      <c r="AH44" s="919"/>
      <c r="AI44" s="919"/>
      <c r="AJ44" s="919"/>
      <c r="AK44" s="919"/>
      <c r="AL44" s="919"/>
      <c r="AM44" s="919"/>
      <c r="AN44" s="919"/>
      <c r="AO44" s="920"/>
      <c r="AP44" s="172"/>
      <c r="CD44" s="2"/>
      <c r="CE44" s="2"/>
      <c r="CF44" s="2"/>
      <c r="CG44" s="2"/>
      <c r="CH44" s="2"/>
    </row>
    <row r="45" spans="2:86" ht="12" customHeight="1" x14ac:dyDescent="0.15">
      <c r="B45" s="480"/>
      <c r="C45" s="878"/>
      <c r="D45" s="879"/>
      <c r="E45" s="879"/>
      <c r="F45" s="879"/>
      <c r="G45" s="879"/>
      <c r="H45" s="879"/>
      <c r="I45" s="879"/>
      <c r="J45" s="880"/>
      <c r="K45" s="921" t="s">
        <v>955</v>
      </c>
      <c r="L45" s="922"/>
      <c r="M45" s="922"/>
      <c r="N45" s="922"/>
      <c r="O45" s="922"/>
      <c r="P45" s="922"/>
      <c r="Q45" s="922"/>
      <c r="R45" s="922"/>
      <c r="S45" s="922"/>
      <c r="T45" s="922"/>
      <c r="U45" s="922"/>
      <c r="V45" s="922"/>
      <c r="W45" s="922"/>
      <c r="X45" s="922"/>
      <c r="Y45" s="922"/>
      <c r="Z45" s="922"/>
      <c r="AA45" s="922"/>
      <c r="AB45" s="922"/>
      <c r="AC45" s="922"/>
      <c r="AD45" s="922"/>
      <c r="AE45" s="922"/>
      <c r="AF45" s="922"/>
      <c r="AG45" s="922"/>
      <c r="AH45" s="922"/>
      <c r="AI45" s="922"/>
      <c r="AJ45" s="922"/>
      <c r="AK45" s="922"/>
      <c r="AL45" s="922"/>
      <c r="AM45" s="922"/>
      <c r="AN45" s="922"/>
      <c r="AO45" s="923"/>
      <c r="AP45" s="172"/>
      <c r="CD45" s="2"/>
      <c r="CE45" s="2"/>
      <c r="CF45" s="2"/>
      <c r="CG45" s="2"/>
      <c r="CH45" s="2"/>
    </row>
    <row r="46" spans="2:86" ht="12" customHeight="1" x14ac:dyDescent="0.2">
      <c r="B46" s="159" t="s">
        <v>956</v>
      </c>
      <c r="C46" s="181"/>
      <c r="D46" s="181"/>
      <c r="E46" s="181"/>
      <c r="F46" s="181"/>
      <c r="G46" s="181"/>
      <c r="H46" s="181"/>
      <c r="I46" s="181"/>
      <c r="J46" s="181"/>
      <c r="K46" s="193"/>
      <c r="L46" s="193"/>
      <c r="M46" s="193"/>
      <c r="N46" s="193"/>
      <c r="O46" s="193"/>
      <c r="P46" s="193"/>
      <c r="Q46" s="193"/>
      <c r="R46" s="193"/>
      <c r="S46" s="193"/>
      <c r="T46" s="193"/>
      <c r="U46" s="193"/>
      <c r="V46" s="193"/>
      <c r="W46" s="193"/>
      <c r="X46" s="193"/>
      <c r="Y46" s="193"/>
      <c r="Z46" s="193"/>
      <c r="AA46" s="193"/>
      <c r="AB46" s="193"/>
      <c r="AC46" s="193"/>
      <c r="AD46" s="193"/>
      <c r="AE46" s="193"/>
      <c r="AF46" s="193"/>
      <c r="AG46" s="193"/>
      <c r="AH46" s="193"/>
      <c r="AI46" s="193"/>
      <c r="AJ46" s="193"/>
      <c r="AK46" s="193"/>
      <c r="AL46" s="193"/>
      <c r="AM46" s="193"/>
      <c r="AN46" s="193"/>
      <c r="AO46" s="193"/>
      <c r="AP46" s="172"/>
      <c r="CD46" s="2"/>
      <c r="CE46" s="2"/>
      <c r="CF46" s="2"/>
      <c r="CG46" s="2"/>
      <c r="CH46" s="2"/>
    </row>
    <row r="47" spans="2:86" s="159" customFormat="1" ht="12" customHeight="1" x14ac:dyDescent="0.15">
      <c r="B47" s="2" t="s">
        <v>957</v>
      </c>
      <c r="AP47" s="172"/>
      <c r="AQ47" s="172"/>
      <c r="AR47" s="172"/>
      <c r="AS47" s="172"/>
      <c r="AT47" s="172"/>
      <c r="AU47" s="172"/>
      <c r="AV47" s="172"/>
      <c r="AW47" s="172"/>
      <c r="AX47" s="172"/>
      <c r="AY47" s="172"/>
      <c r="AZ47" s="172"/>
      <c r="BA47" s="172"/>
      <c r="BB47" s="172"/>
      <c r="BC47" s="172"/>
      <c r="BD47" s="172"/>
      <c r="BE47" s="172"/>
      <c r="BF47" s="172"/>
      <c r="BG47" s="172"/>
      <c r="BH47" s="172"/>
      <c r="BI47" s="172"/>
      <c r="BJ47" s="172"/>
      <c r="BK47" s="172"/>
      <c r="BL47" s="172"/>
      <c r="BM47" s="172"/>
      <c r="BN47" s="172"/>
      <c r="BO47" s="172"/>
      <c r="BP47" s="172"/>
      <c r="BQ47" s="172"/>
      <c r="BR47" s="172"/>
      <c r="BS47" s="172"/>
      <c r="BT47" s="172"/>
      <c r="BU47" s="172"/>
      <c r="BV47" s="172"/>
      <c r="BW47" s="172"/>
      <c r="BX47" s="172"/>
      <c r="BY47" s="172"/>
      <c r="BZ47" s="172"/>
      <c r="CA47" s="172"/>
      <c r="CB47" s="172"/>
      <c r="CC47" s="172"/>
    </row>
    <row r="48" spans="2:86" ht="12" customHeight="1" x14ac:dyDescent="0.15">
      <c r="B48" s="2" t="s">
        <v>958</v>
      </c>
      <c r="AP48" s="172"/>
      <c r="CD48" s="2"/>
      <c r="CE48" s="2"/>
      <c r="CF48" s="2"/>
      <c r="CG48" s="2"/>
      <c r="CH48" s="2"/>
    </row>
    <row r="49" spans="2:86" ht="12" customHeight="1" x14ac:dyDescent="0.15">
      <c r="B49" s="2" t="s">
        <v>959</v>
      </c>
      <c r="AP49" s="172"/>
      <c r="CD49" s="2"/>
      <c r="CE49" s="2"/>
      <c r="CF49" s="2"/>
      <c r="CG49" s="2"/>
      <c r="CH49" s="2"/>
    </row>
    <row r="50" spans="2:86" ht="12" customHeight="1" x14ac:dyDescent="0.15">
      <c r="B50" s="2" t="s">
        <v>960</v>
      </c>
    </row>
    <row r="51" spans="2:86" ht="12" customHeight="1" x14ac:dyDescent="0.15">
      <c r="B51" s="2" t="s">
        <v>961</v>
      </c>
    </row>
    <row r="52" spans="2:86" ht="12" customHeight="1" x14ac:dyDescent="0.15">
      <c r="B52" s="2" t="s">
        <v>962</v>
      </c>
    </row>
    <row r="53" spans="2:86" x14ac:dyDescent="0.15">
      <c r="B53" s="2" t="s">
        <v>963</v>
      </c>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9"/>
  <conditionalFormatting sqref="Y11:AB34 AG11:AJ34">
    <cfRule type="expression" dxfId="107" priority="3">
      <formula>$AQ11=2</formula>
    </cfRule>
  </conditionalFormatting>
  <conditionalFormatting sqref="Y11:AF34">
    <cfRule type="expression" dxfId="106" priority="2">
      <formula>$AQ11=3</formula>
    </cfRule>
  </conditionalFormatting>
  <conditionalFormatting sqref="AC11:AJ34">
    <cfRule type="expression" dxfId="105" priority="1">
      <formula>$AQ11=1</formula>
    </cfRule>
  </conditionalFormatting>
  <dataValidations count="2">
    <dataValidation type="list" allowBlank="1" showInputMessage="1" showErrorMessage="1" sqref="N11:O34" xr:uid="{CD735354-2145-44AE-877C-C0B3DAAB866D}">
      <formula1>INDIRECT(L11)</formula1>
    </dataValidation>
    <dataValidation type="list" allowBlank="1" showInputMessage="1" showErrorMessage="1" sqref="Y11:AB34" xr:uid="{26526226-6CB5-4C5F-B5DC-D7229115CDFD}">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1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AE5762-9D98-4456-AA28-32B142064F66}">
  <sheetPr codeName="Sheet193"/>
  <dimension ref="B1:CH53"/>
  <sheetViews>
    <sheetView showGridLines="0" showZeros="0" view="pageBreakPreview" zoomScale="85" zoomScaleNormal="85" zoomScaleSheetLayoutView="85"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1" customWidth="1"/>
    <col min="43" max="86" width="4.125" style="172" customWidth="1"/>
    <col min="87" max="99" width="8" style="2" customWidth="1"/>
    <col min="100" max="110" width="9" style="2"/>
    <col min="111" max="111" width="14" style="2" bestFit="1" customWidth="1"/>
    <col min="112" max="16384" width="9" style="2"/>
  </cols>
  <sheetData>
    <row r="1" spans="2:86" ht="12" customHeight="1" x14ac:dyDescent="0.15">
      <c r="AU1" s="860" t="s">
        <v>909</v>
      </c>
      <c r="AV1" s="861" t="s">
        <v>910</v>
      </c>
      <c r="AW1" s="861"/>
      <c r="AX1" s="861"/>
      <c r="AY1" s="855" t="s">
        <v>911</v>
      </c>
      <c r="AZ1" s="855"/>
      <c r="BA1" s="855"/>
      <c r="BB1" s="855"/>
      <c r="BC1" s="855"/>
      <c r="BD1" s="855"/>
      <c r="BE1" s="855"/>
      <c r="BF1" s="855"/>
      <c r="BG1" s="855"/>
      <c r="BH1" s="855"/>
      <c r="BI1" s="855"/>
      <c r="BJ1" s="855"/>
      <c r="BK1" s="855" t="s">
        <v>912</v>
      </c>
      <c r="BL1" s="855"/>
      <c r="BM1" s="855"/>
      <c r="BN1" s="855"/>
      <c r="BO1" s="855"/>
      <c r="BP1" s="855"/>
      <c r="BQ1" s="855"/>
      <c r="BR1" s="855"/>
      <c r="BS1" s="855"/>
      <c r="BT1" s="855"/>
      <c r="BU1" s="855"/>
      <c r="BV1" s="855"/>
      <c r="BW1" s="857"/>
      <c r="BX1" s="857"/>
      <c r="BY1" s="857"/>
      <c r="BZ1" s="857"/>
      <c r="CA1" s="857"/>
      <c r="CB1" s="857"/>
      <c r="CC1" s="857"/>
      <c r="CD1" s="857"/>
      <c r="CE1" s="857"/>
      <c r="CF1" s="857"/>
      <c r="CG1" s="857"/>
      <c r="CH1" s="857"/>
    </row>
    <row r="2" spans="2:86" ht="8.25" customHeight="1" x14ac:dyDescent="0.15">
      <c r="AU2" s="860"/>
      <c r="AV2" s="861" t="s">
        <v>913</v>
      </c>
      <c r="AW2" s="862" t="s">
        <v>914</v>
      </c>
      <c r="AX2" s="862" t="s">
        <v>915</v>
      </c>
      <c r="AY2" s="855" t="s">
        <v>916</v>
      </c>
      <c r="AZ2" s="855"/>
      <c r="BA2" s="855"/>
      <c r="BB2" s="855"/>
      <c r="BC2" s="855"/>
      <c r="BD2" s="855"/>
      <c r="BE2" s="855"/>
      <c r="BF2" s="855"/>
      <c r="BG2" s="855"/>
      <c r="BH2" s="855"/>
      <c r="BI2" s="855"/>
      <c r="BJ2" s="855"/>
      <c r="BK2" s="855" t="s">
        <v>917</v>
      </c>
      <c r="BL2" s="855"/>
      <c r="BM2" s="855"/>
      <c r="BN2" s="855"/>
      <c r="BO2" s="855" t="s">
        <v>918</v>
      </c>
      <c r="BP2" s="855"/>
      <c r="BQ2" s="855"/>
      <c r="BR2" s="855"/>
      <c r="BS2" s="855"/>
      <c r="BT2" s="855"/>
      <c r="BU2" s="855"/>
      <c r="BV2" s="855"/>
      <c r="BW2" s="856"/>
      <c r="BX2" s="856"/>
      <c r="BY2" s="856"/>
      <c r="BZ2" s="856"/>
      <c r="CA2" s="857"/>
      <c r="CB2" s="857"/>
      <c r="CC2" s="857"/>
      <c r="CD2" s="857"/>
      <c r="CE2" s="857"/>
      <c r="CF2" s="857"/>
      <c r="CG2" s="857"/>
      <c r="CH2" s="857"/>
    </row>
    <row r="3" spans="2:86" ht="24.95" customHeight="1" x14ac:dyDescent="0.15">
      <c r="B3" s="568" t="s">
        <v>919</v>
      </c>
      <c r="C3" s="858"/>
      <c r="D3" s="858"/>
      <c r="E3" s="859"/>
      <c r="F3" s="859"/>
      <c r="G3" s="859"/>
      <c r="H3" s="859"/>
      <c r="I3" s="859"/>
      <c r="J3" s="859"/>
      <c r="K3" s="858"/>
      <c r="L3" s="858"/>
      <c r="M3" s="858"/>
      <c r="N3" s="858"/>
      <c r="O3" s="858"/>
      <c r="P3" s="858"/>
      <c r="Q3" s="858"/>
      <c r="R3" s="858"/>
      <c r="S3" s="858"/>
      <c r="T3" s="858"/>
      <c r="U3" s="858"/>
      <c r="V3" s="858"/>
      <c r="W3" s="858"/>
      <c r="X3" s="858"/>
      <c r="Y3" s="858"/>
      <c r="Z3" s="858"/>
      <c r="AA3" s="858"/>
      <c r="AB3" s="858"/>
      <c r="AC3" s="858"/>
      <c r="AD3" s="858"/>
      <c r="AE3" s="858"/>
      <c r="AF3" s="858"/>
      <c r="AG3" s="858"/>
      <c r="AH3" s="858"/>
      <c r="AI3" s="858"/>
      <c r="AJ3" s="858"/>
      <c r="AK3" s="858"/>
      <c r="AL3" s="858"/>
      <c r="AM3" s="858"/>
      <c r="AN3" s="858"/>
      <c r="AO3" s="858"/>
      <c r="AU3" s="860"/>
      <c r="AV3" s="861"/>
      <c r="AW3" s="862"/>
      <c r="AX3" s="862"/>
      <c r="AY3" s="855" t="s">
        <v>920</v>
      </c>
      <c r="AZ3" s="855"/>
      <c r="BA3" s="855"/>
      <c r="BB3" s="855"/>
      <c r="BC3" s="855" t="s">
        <v>921</v>
      </c>
      <c r="BD3" s="855"/>
      <c r="BE3" s="855"/>
      <c r="BF3" s="855"/>
      <c r="BG3" s="855" t="s">
        <v>922</v>
      </c>
      <c r="BH3" s="855"/>
      <c r="BI3" s="855"/>
      <c r="BJ3" s="855"/>
      <c r="BK3" s="855" t="s">
        <v>923</v>
      </c>
      <c r="BL3" s="855"/>
      <c r="BM3" s="855"/>
      <c r="BN3" s="855"/>
      <c r="BO3" s="855" t="s">
        <v>921</v>
      </c>
      <c r="BP3" s="855"/>
      <c r="BQ3" s="855"/>
      <c r="BR3" s="855"/>
      <c r="BS3" s="855" t="s">
        <v>922</v>
      </c>
      <c r="BT3" s="855"/>
      <c r="BU3" s="855"/>
      <c r="BV3" s="855"/>
      <c r="BW3" s="857"/>
      <c r="BX3" s="857"/>
      <c r="BY3" s="857"/>
      <c r="BZ3" s="857"/>
      <c r="CA3" s="857"/>
      <c r="CB3" s="857"/>
      <c r="CC3" s="857"/>
      <c r="CD3" s="857"/>
      <c r="CE3" s="857"/>
      <c r="CF3" s="857"/>
      <c r="CG3" s="857"/>
      <c r="CH3" s="857"/>
    </row>
    <row r="4" spans="2:86" ht="18" customHeight="1" x14ac:dyDescent="0.15">
      <c r="B4" s="401" t="s">
        <v>8</v>
      </c>
      <c r="C4" s="401"/>
      <c r="D4" s="401"/>
      <c r="E4" s="624" t="s">
        <v>542</v>
      </c>
      <c r="F4" s="625"/>
      <c r="G4" s="625"/>
      <c r="H4" s="625"/>
      <c r="I4" s="625"/>
      <c r="J4" s="626"/>
      <c r="K4" s="496" t="s">
        <v>9</v>
      </c>
      <c r="L4" s="496"/>
      <c r="M4" s="496"/>
      <c r="N4" s="648" t="s">
        <v>543</v>
      </c>
      <c r="O4" s="648"/>
      <c r="P4" s="648"/>
      <c r="Q4" s="648"/>
      <c r="R4" s="648"/>
      <c r="S4" s="648"/>
      <c r="T4" s="498" t="s">
        <v>924</v>
      </c>
      <c r="U4" s="499"/>
      <c r="V4" s="499"/>
      <c r="W4" s="499"/>
      <c r="X4" s="500"/>
      <c r="Y4" s="870" t="s">
        <v>545</v>
      </c>
      <c r="Z4" s="870"/>
      <c r="AA4" s="870"/>
      <c r="AB4" s="870"/>
      <c r="AC4" s="870"/>
      <c r="AD4" s="870"/>
      <c r="AE4" s="870"/>
      <c r="AF4" s="870"/>
      <c r="AG4" s="498" t="s">
        <v>546</v>
      </c>
      <c r="AH4" s="499"/>
      <c r="AI4" s="499"/>
      <c r="AJ4" s="500"/>
      <c r="AK4" s="863">
        <v>45621</v>
      </c>
      <c r="AL4" s="864"/>
      <c r="AM4" s="864"/>
      <c r="AN4" s="864"/>
      <c r="AO4" s="865"/>
      <c r="AU4" s="860"/>
      <c r="AV4" s="861"/>
      <c r="AW4" s="862"/>
      <c r="AX4" s="862"/>
      <c r="AY4" s="173" t="s">
        <v>925</v>
      </c>
      <c r="AZ4" s="173" t="s">
        <v>926</v>
      </c>
      <c r="BA4" s="173" t="s">
        <v>927</v>
      </c>
      <c r="BB4" s="173" t="s">
        <v>928</v>
      </c>
      <c r="BC4" s="173" t="s">
        <v>925</v>
      </c>
      <c r="BD4" s="173" t="s">
        <v>926</v>
      </c>
      <c r="BE4" s="173" t="s">
        <v>927</v>
      </c>
      <c r="BF4" s="173" t="s">
        <v>928</v>
      </c>
      <c r="BG4" s="173" t="s">
        <v>925</v>
      </c>
      <c r="BH4" s="173" t="s">
        <v>926</v>
      </c>
      <c r="BI4" s="173" t="s">
        <v>927</v>
      </c>
      <c r="BJ4" s="173" t="s">
        <v>928</v>
      </c>
      <c r="BK4" s="173" t="s">
        <v>925</v>
      </c>
      <c r="BL4" s="173" t="s">
        <v>926</v>
      </c>
      <c r="BM4" s="173" t="s">
        <v>927</v>
      </c>
      <c r="BN4" s="173" t="s">
        <v>928</v>
      </c>
      <c r="BO4" s="173" t="s">
        <v>925</v>
      </c>
      <c r="BP4" s="173" t="s">
        <v>926</v>
      </c>
      <c r="BQ4" s="173" t="s">
        <v>927</v>
      </c>
      <c r="BR4" s="173" t="s">
        <v>928</v>
      </c>
      <c r="BS4" s="173" t="s">
        <v>925</v>
      </c>
      <c r="BT4" s="173" t="s">
        <v>926</v>
      </c>
      <c r="BU4" s="173" t="s">
        <v>927</v>
      </c>
      <c r="BV4" s="173" t="s">
        <v>928</v>
      </c>
      <c r="BW4" s="5"/>
      <c r="BX4" s="5"/>
      <c r="BY4" s="5"/>
      <c r="BZ4" s="5"/>
      <c r="CA4" s="5"/>
      <c r="CB4" s="5"/>
      <c r="CC4" s="5"/>
      <c r="CD4" s="5"/>
      <c r="CE4" s="5"/>
      <c r="CF4" s="5"/>
      <c r="CG4" s="5"/>
      <c r="CH4" s="5"/>
    </row>
    <row r="5" spans="2:86" ht="18" customHeight="1" x14ac:dyDescent="0.15">
      <c r="B5" s="409" t="s">
        <v>0</v>
      </c>
      <c r="C5" s="409"/>
      <c r="D5" s="409"/>
      <c r="E5" s="634" t="s">
        <v>547</v>
      </c>
      <c r="F5" s="635"/>
      <c r="G5" s="635"/>
      <c r="H5" s="635"/>
      <c r="I5" s="635"/>
      <c r="J5" s="636"/>
      <c r="K5" s="528" t="s">
        <v>1</v>
      </c>
      <c r="L5" s="528"/>
      <c r="M5" s="528"/>
      <c r="N5" s="648" t="s">
        <v>548</v>
      </c>
      <c r="O5" s="648"/>
      <c r="P5" s="648"/>
      <c r="Q5" s="648"/>
      <c r="R5" s="648"/>
      <c r="S5" s="648"/>
      <c r="T5" s="501"/>
      <c r="U5" s="502"/>
      <c r="V5" s="502"/>
      <c r="W5" s="502"/>
      <c r="X5" s="503"/>
      <c r="Y5" s="869" t="s">
        <v>549</v>
      </c>
      <c r="Z5" s="869"/>
      <c r="AA5" s="869"/>
      <c r="AB5" s="869"/>
      <c r="AC5" s="869"/>
      <c r="AD5" s="869"/>
      <c r="AE5" s="869"/>
      <c r="AF5" s="869"/>
      <c r="AG5" s="632"/>
      <c r="AH5" s="650"/>
      <c r="AI5" s="650"/>
      <c r="AJ5" s="633"/>
      <c r="AK5" s="866"/>
      <c r="AL5" s="867"/>
      <c r="AM5" s="867"/>
      <c r="AN5" s="867"/>
      <c r="AO5" s="868"/>
      <c r="AU5" s="860"/>
      <c r="AV5" s="174" t="str">
        <f>N7</f>
        <v>S094</v>
      </c>
      <c r="AW5" s="175">
        <f>R7</f>
        <v>10.5</v>
      </c>
      <c r="AX5" s="176" t="str">
        <f>AM35</f>
        <v>Ⅱ</v>
      </c>
      <c r="AY5" s="176">
        <f>Y37</f>
        <v>0</v>
      </c>
      <c r="AZ5" s="176">
        <f t="shared" ref="AZ5:BJ5" si="0">Z37</f>
        <v>0</v>
      </c>
      <c r="BA5" s="176">
        <f t="shared" si="0"/>
        <v>0</v>
      </c>
      <c r="BB5" s="176">
        <f>AB37</f>
        <v>0</v>
      </c>
      <c r="BC5" s="176">
        <f t="shared" si="0"/>
        <v>0</v>
      </c>
      <c r="BD5" s="176">
        <f>AD37</f>
        <v>0</v>
      </c>
      <c r="BE5" s="176">
        <f>AE37</f>
        <v>0</v>
      </c>
      <c r="BF5" s="176">
        <f t="shared" si="0"/>
        <v>1</v>
      </c>
      <c r="BG5" s="176">
        <f t="shared" si="0"/>
        <v>0</v>
      </c>
      <c r="BH5" s="176">
        <f t="shared" si="0"/>
        <v>0</v>
      </c>
      <c r="BI5" s="176">
        <f>AI37</f>
        <v>0</v>
      </c>
      <c r="BJ5" s="176">
        <f t="shared" si="0"/>
        <v>0</v>
      </c>
      <c r="BK5" s="176" t="str">
        <f>IF(Y37&gt;0,R7,"")</f>
        <v/>
      </c>
      <c r="BL5" s="177" t="str">
        <f>IF(Y37&gt;0,"",IF(Z37&gt;0,R7,""))</f>
        <v/>
      </c>
      <c r="BM5" s="177" t="str">
        <f>IF(Y37+Z37&gt;0,"",IF(AA37&gt;0,R7,""))</f>
        <v/>
      </c>
      <c r="BN5" s="177" t="str">
        <f>IF(Y37+Z37+AA37&gt;0,"",IF(AB37&gt;0,R7,""))</f>
        <v/>
      </c>
      <c r="BO5" s="176">
        <f>AC35</f>
        <v>0</v>
      </c>
      <c r="BP5" s="176">
        <f t="shared" ref="BP5:BQ5" si="1">AD35</f>
        <v>0</v>
      </c>
      <c r="BQ5" s="176">
        <f t="shared" si="1"/>
        <v>0</v>
      </c>
      <c r="BR5" s="176">
        <f>AF35</f>
        <v>2.5000000000000001E-3</v>
      </c>
      <c r="BS5" s="176">
        <f>AG35</f>
        <v>0</v>
      </c>
      <c r="BT5" s="176">
        <f>AH35</f>
        <v>0</v>
      </c>
      <c r="BU5" s="176">
        <f>AI35</f>
        <v>0</v>
      </c>
      <c r="BV5" s="176">
        <f>AJ35</f>
        <v>0</v>
      </c>
      <c r="BW5" s="178"/>
      <c r="BX5" s="179"/>
      <c r="BY5" s="179"/>
      <c r="BZ5" s="179"/>
      <c r="CA5" s="180"/>
      <c r="CB5" s="180"/>
      <c r="CC5" s="180"/>
      <c r="CD5" s="180"/>
      <c r="CE5" s="180"/>
      <c r="CF5" s="180"/>
      <c r="CG5" s="180"/>
      <c r="CH5" s="180"/>
    </row>
    <row r="6" spans="2:86" ht="12" customHeight="1" x14ac:dyDescent="0.15">
      <c r="B6" s="871" t="s">
        <v>929</v>
      </c>
      <c r="C6" s="873"/>
      <c r="D6" s="874"/>
      <c r="E6" s="875"/>
      <c r="F6" s="875"/>
      <c r="G6" s="875"/>
      <c r="H6" s="875"/>
      <c r="I6" s="875"/>
      <c r="J6" s="876"/>
      <c r="K6" s="881" t="s">
        <v>930</v>
      </c>
      <c r="L6" s="882"/>
      <c r="M6" s="882"/>
      <c r="N6" s="882"/>
      <c r="O6" s="882"/>
      <c r="P6" s="882"/>
      <c r="Q6" s="882"/>
      <c r="R6" s="882"/>
      <c r="S6" s="882"/>
      <c r="T6" s="882"/>
      <c r="U6" s="882"/>
      <c r="V6" s="882"/>
      <c r="W6" s="882"/>
      <c r="X6" s="882"/>
      <c r="Y6" s="882"/>
      <c r="Z6" s="882"/>
      <c r="AA6" s="882"/>
      <c r="AB6" s="882"/>
      <c r="AC6" s="882"/>
      <c r="AD6" s="882"/>
      <c r="AE6" s="882"/>
      <c r="AF6" s="882"/>
      <c r="AG6" s="882"/>
      <c r="AH6" s="882"/>
      <c r="AI6" s="882"/>
      <c r="AJ6" s="882"/>
      <c r="AK6" s="882"/>
      <c r="AL6" s="882"/>
      <c r="AM6" s="882"/>
      <c r="AN6" s="882"/>
      <c r="AO6" s="883"/>
      <c r="AP6" s="2"/>
    </row>
    <row r="7" spans="2:86" ht="12" customHeight="1" x14ac:dyDescent="0.15">
      <c r="B7" s="872"/>
      <c r="C7" s="877"/>
      <c r="D7" s="875"/>
      <c r="E7" s="875"/>
      <c r="F7" s="875"/>
      <c r="G7" s="875"/>
      <c r="H7" s="875"/>
      <c r="I7" s="875"/>
      <c r="J7" s="876"/>
      <c r="K7" s="884" t="s">
        <v>931</v>
      </c>
      <c r="L7" s="885"/>
      <c r="M7" s="886"/>
      <c r="N7" s="887" t="s">
        <v>660</v>
      </c>
      <c r="O7" s="888"/>
      <c r="P7" s="884" t="s">
        <v>932</v>
      </c>
      <c r="Q7" s="886"/>
      <c r="R7" s="889">
        <v>10.5</v>
      </c>
      <c r="S7" s="890"/>
      <c r="T7" s="891"/>
      <c r="U7" s="892" t="s">
        <v>933</v>
      </c>
      <c r="V7" s="893"/>
      <c r="W7" s="892" t="s">
        <v>934</v>
      </c>
      <c r="X7" s="893"/>
      <c r="Y7" s="886" t="s">
        <v>935</v>
      </c>
      <c r="Z7" s="898"/>
      <c r="AA7" s="898"/>
      <c r="AB7" s="898"/>
      <c r="AC7" s="892" t="s">
        <v>936</v>
      </c>
      <c r="AD7" s="899"/>
      <c r="AE7" s="899"/>
      <c r="AF7" s="899"/>
      <c r="AG7" s="899"/>
      <c r="AH7" s="899"/>
      <c r="AI7" s="899"/>
      <c r="AJ7" s="893"/>
      <c r="AK7" s="892" t="s">
        <v>937</v>
      </c>
      <c r="AL7" s="899"/>
      <c r="AM7" s="899"/>
      <c r="AN7" s="901"/>
      <c r="AO7" s="902"/>
      <c r="AP7" s="2"/>
      <c r="AW7" s="182"/>
    </row>
    <row r="8" spans="2:86" ht="12" customHeight="1" x14ac:dyDescent="0.15">
      <c r="B8" s="872"/>
      <c r="C8" s="877"/>
      <c r="D8" s="875"/>
      <c r="E8" s="875"/>
      <c r="F8" s="875"/>
      <c r="G8" s="875"/>
      <c r="H8" s="875"/>
      <c r="I8" s="875"/>
      <c r="J8" s="876"/>
      <c r="K8" s="898" t="s">
        <v>731</v>
      </c>
      <c r="L8" s="898" t="s">
        <v>560</v>
      </c>
      <c r="M8" s="898"/>
      <c r="N8" s="898" t="s">
        <v>561</v>
      </c>
      <c r="O8" s="898"/>
      <c r="P8" s="898" t="s">
        <v>938</v>
      </c>
      <c r="Q8" s="898"/>
      <c r="R8" s="898" t="s">
        <v>939</v>
      </c>
      <c r="S8" s="898"/>
      <c r="T8" s="898"/>
      <c r="U8" s="894"/>
      <c r="V8" s="895"/>
      <c r="W8" s="894"/>
      <c r="X8" s="895"/>
      <c r="Y8" s="886"/>
      <c r="Z8" s="898"/>
      <c r="AA8" s="898"/>
      <c r="AB8" s="898"/>
      <c r="AC8" s="896"/>
      <c r="AD8" s="900"/>
      <c r="AE8" s="900"/>
      <c r="AF8" s="900"/>
      <c r="AG8" s="900"/>
      <c r="AH8" s="900"/>
      <c r="AI8" s="900"/>
      <c r="AJ8" s="897"/>
      <c r="AK8" s="894"/>
      <c r="AL8" s="903"/>
      <c r="AM8" s="903"/>
      <c r="AN8" s="904"/>
      <c r="AO8" s="905"/>
      <c r="AP8" s="2"/>
    </row>
    <row r="9" spans="2:86" ht="12" customHeight="1" x14ac:dyDescent="0.15">
      <c r="B9" s="872"/>
      <c r="C9" s="877"/>
      <c r="D9" s="875"/>
      <c r="E9" s="875"/>
      <c r="F9" s="875"/>
      <c r="G9" s="875"/>
      <c r="H9" s="875"/>
      <c r="I9" s="875"/>
      <c r="J9" s="876"/>
      <c r="K9" s="898"/>
      <c r="L9" s="898"/>
      <c r="M9" s="898"/>
      <c r="N9" s="898"/>
      <c r="O9" s="898"/>
      <c r="P9" s="898"/>
      <c r="Q9" s="898"/>
      <c r="R9" s="898"/>
      <c r="S9" s="898"/>
      <c r="T9" s="898"/>
      <c r="U9" s="894"/>
      <c r="V9" s="895"/>
      <c r="W9" s="894"/>
      <c r="X9" s="895"/>
      <c r="Y9" s="886" t="s">
        <v>940</v>
      </c>
      <c r="Z9" s="898"/>
      <c r="AA9" s="898"/>
      <c r="AB9" s="898"/>
      <c r="AC9" s="898" t="s">
        <v>941</v>
      </c>
      <c r="AD9" s="898"/>
      <c r="AE9" s="898"/>
      <c r="AF9" s="898"/>
      <c r="AG9" s="898" t="s">
        <v>942</v>
      </c>
      <c r="AH9" s="898"/>
      <c r="AI9" s="898"/>
      <c r="AJ9" s="898"/>
      <c r="AK9" s="894"/>
      <c r="AL9" s="903"/>
      <c r="AM9" s="903"/>
      <c r="AN9" s="904"/>
      <c r="AO9" s="905"/>
      <c r="AP9" s="2"/>
    </row>
    <row r="10" spans="2:86" ht="12" customHeight="1" x14ac:dyDescent="0.15">
      <c r="B10" s="872"/>
      <c r="C10" s="877"/>
      <c r="D10" s="875"/>
      <c r="E10" s="875"/>
      <c r="F10" s="875"/>
      <c r="G10" s="875"/>
      <c r="H10" s="875"/>
      <c r="I10" s="875"/>
      <c r="J10" s="876"/>
      <c r="K10" s="898"/>
      <c r="L10" s="898"/>
      <c r="M10" s="898"/>
      <c r="N10" s="898"/>
      <c r="O10" s="898"/>
      <c r="P10" s="898"/>
      <c r="Q10" s="898"/>
      <c r="R10" s="898"/>
      <c r="S10" s="898"/>
      <c r="T10" s="898"/>
      <c r="U10" s="896"/>
      <c r="V10" s="897"/>
      <c r="W10" s="896"/>
      <c r="X10" s="897"/>
      <c r="Y10" s="183" t="s">
        <v>527</v>
      </c>
      <c r="Z10" s="184" t="s">
        <v>526</v>
      </c>
      <c r="AA10" s="184" t="s">
        <v>943</v>
      </c>
      <c r="AB10" s="184" t="s">
        <v>944</v>
      </c>
      <c r="AC10" s="184" t="s">
        <v>527</v>
      </c>
      <c r="AD10" s="184" t="s">
        <v>526</v>
      </c>
      <c r="AE10" s="184" t="s">
        <v>943</v>
      </c>
      <c r="AF10" s="184" t="s">
        <v>944</v>
      </c>
      <c r="AG10" s="184" t="s">
        <v>527</v>
      </c>
      <c r="AH10" s="184" t="s">
        <v>526</v>
      </c>
      <c r="AI10" s="184" t="s">
        <v>943</v>
      </c>
      <c r="AJ10" s="184" t="s">
        <v>944</v>
      </c>
      <c r="AK10" s="896"/>
      <c r="AL10" s="900"/>
      <c r="AM10" s="900"/>
      <c r="AN10" s="906"/>
      <c r="AO10" s="907"/>
      <c r="AP10" s="2"/>
    </row>
    <row r="11" spans="2:86" ht="12" customHeight="1" x14ac:dyDescent="0.15">
      <c r="B11" s="872"/>
      <c r="C11" s="877"/>
      <c r="D11" s="875"/>
      <c r="E11" s="875"/>
      <c r="F11" s="875"/>
      <c r="G11" s="875"/>
      <c r="H11" s="875"/>
      <c r="I11" s="875"/>
      <c r="J11" s="876"/>
      <c r="K11" s="185">
        <v>1</v>
      </c>
      <c r="L11" s="908" t="s">
        <v>574</v>
      </c>
      <c r="M11" s="910"/>
      <c r="N11" s="908" t="s">
        <v>592</v>
      </c>
      <c r="O11" s="910"/>
      <c r="P11" s="908" t="s">
        <v>576</v>
      </c>
      <c r="Q11" s="910"/>
      <c r="R11" s="606" t="s">
        <v>270</v>
      </c>
      <c r="S11" s="606"/>
      <c r="T11" s="606"/>
      <c r="U11" s="908" t="s">
        <v>578</v>
      </c>
      <c r="V11" s="910"/>
      <c r="W11" s="908"/>
      <c r="X11" s="910"/>
      <c r="Y11" s="186"/>
      <c r="Z11" s="187"/>
      <c r="AA11" s="187"/>
      <c r="AB11" s="187"/>
      <c r="AC11" s="188"/>
      <c r="AD11" s="188"/>
      <c r="AE11" s="188"/>
      <c r="AF11" s="188">
        <v>2.5000000000000001E-3</v>
      </c>
      <c r="AG11" s="188"/>
      <c r="AH11" s="188"/>
      <c r="AI11" s="188"/>
      <c r="AJ11" s="188"/>
      <c r="AK11" s="908"/>
      <c r="AL11" s="909"/>
      <c r="AM11" s="909"/>
      <c r="AN11" s="909"/>
      <c r="AO11" s="910"/>
      <c r="AP11" s="2"/>
      <c r="AQ11" s="189">
        <f>IF(P11="材質劣化",2,IF(P11="漏水",3,1))</f>
        <v>2</v>
      </c>
    </row>
    <row r="12" spans="2:86" ht="12" customHeight="1" x14ac:dyDescent="0.15">
      <c r="B12" s="872"/>
      <c r="C12" s="877"/>
      <c r="D12" s="875"/>
      <c r="E12" s="875"/>
      <c r="F12" s="875"/>
      <c r="G12" s="875"/>
      <c r="H12" s="875"/>
      <c r="I12" s="875"/>
      <c r="J12" s="876"/>
      <c r="K12" s="185"/>
      <c r="L12" s="908"/>
      <c r="M12" s="910"/>
      <c r="N12" s="908"/>
      <c r="O12" s="910"/>
      <c r="P12" s="908"/>
      <c r="Q12" s="910"/>
      <c r="R12" s="606"/>
      <c r="S12" s="606"/>
      <c r="T12" s="606"/>
      <c r="U12" s="908"/>
      <c r="V12" s="910"/>
      <c r="W12" s="908"/>
      <c r="X12" s="910"/>
      <c r="Y12" s="186"/>
      <c r="Z12" s="187"/>
      <c r="AA12" s="187"/>
      <c r="AB12" s="187"/>
      <c r="AC12" s="188"/>
      <c r="AD12" s="188"/>
      <c r="AE12" s="188"/>
      <c r="AF12" s="188"/>
      <c r="AG12" s="188"/>
      <c r="AH12" s="188"/>
      <c r="AI12" s="188"/>
      <c r="AJ12" s="188"/>
      <c r="AK12" s="908"/>
      <c r="AL12" s="909"/>
      <c r="AM12" s="909"/>
      <c r="AN12" s="909"/>
      <c r="AO12" s="910"/>
      <c r="AP12" s="2"/>
      <c r="AQ12" s="189">
        <f>IF(P12="材質劣化",2,IF(P12="漏水",3,1))</f>
        <v>1</v>
      </c>
    </row>
    <row r="13" spans="2:86" ht="12" customHeight="1" x14ac:dyDescent="0.15">
      <c r="B13" s="872"/>
      <c r="C13" s="877"/>
      <c r="D13" s="875"/>
      <c r="E13" s="875"/>
      <c r="F13" s="875"/>
      <c r="G13" s="875"/>
      <c r="H13" s="875"/>
      <c r="I13" s="875"/>
      <c r="J13" s="876"/>
      <c r="K13" s="185"/>
      <c r="L13" s="908"/>
      <c r="M13" s="910"/>
      <c r="N13" s="908"/>
      <c r="O13" s="910"/>
      <c r="P13" s="908"/>
      <c r="Q13" s="910"/>
      <c r="R13" s="604"/>
      <c r="S13" s="620"/>
      <c r="T13" s="605"/>
      <c r="U13" s="908"/>
      <c r="V13" s="910"/>
      <c r="W13" s="908"/>
      <c r="X13" s="910"/>
      <c r="Y13" s="186"/>
      <c r="Z13" s="187"/>
      <c r="AA13" s="187"/>
      <c r="AB13" s="187"/>
      <c r="AC13" s="188"/>
      <c r="AD13" s="188"/>
      <c r="AE13" s="188"/>
      <c r="AF13" s="188"/>
      <c r="AG13" s="188"/>
      <c r="AH13" s="188"/>
      <c r="AI13" s="188"/>
      <c r="AJ13" s="188"/>
      <c r="AK13" s="908"/>
      <c r="AL13" s="909"/>
      <c r="AM13" s="909"/>
      <c r="AN13" s="909"/>
      <c r="AO13" s="910"/>
      <c r="AP13" s="2"/>
      <c r="AQ13" s="189">
        <f t="shared" ref="AQ13:AQ34" si="2">IF(P13="材質劣化",2,IF(P13="漏水",3,1))</f>
        <v>1</v>
      </c>
    </row>
    <row r="14" spans="2:86" ht="12" customHeight="1" x14ac:dyDescent="0.15">
      <c r="B14" s="872"/>
      <c r="C14" s="877"/>
      <c r="D14" s="875"/>
      <c r="E14" s="875"/>
      <c r="F14" s="875"/>
      <c r="G14" s="875"/>
      <c r="H14" s="875"/>
      <c r="I14" s="875"/>
      <c r="J14" s="876"/>
      <c r="K14" s="185"/>
      <c r="L14" s="908"/>
      <c r="M14" s="910"/>
      <c r="N14" s="908"/>
      <c r="O14" s="910"/>
      <c r="P14" s="908"/>
      <c r="Q14" s="910"/>
      <c r="R14" s="604"/>
      <c r="S14" s="620"/>
      <c r="T14" s="605"/>
      <c r="U14" s="908"/>
      <c r="V14" s="910"/>
      <c r="W14" s="908"/>
      <c r="X14" s="910"/>
      <c r="Y14" s="186"/>
      <c r="Z14" s="187"/>
      <c r="AA14" s="187"/>
      <c r="AB14" s="187"/>
      <c r="AC14" s="188"/>
      <c r="AD14" s="188"/>
      <c r="AE14" s="188"/>
      <c r="AF14" s="188"/>
      <c r="AG14" s="188"/>
      <c r="AH14" s="188"/>
      <c r="AI14" s="188"/>
      <c r="AJ14" s="188"/>
      <c r="AK14" s="908"/>
      <c r="AL14" s="909"/>
      <c r="AM14" s="909"/>
      <c r="AN14" s="909"/>
      <c r="AO14" s="910"/>
      <c r="AP14" s="2"/>
      <c r="AQ14" s="189">
        <f t="shared" si="2"/>
        <v>1</v>
      </c>
    </row>
    <row r="15" spans="2:86" ht="12" customHeight="1" x14ac:dyDescent="0.15">
      <c r="B15" s="872"/>
      <c r="C15" s="877"/>
      <c r="D15" s="875"/>
      <c r="E15" s="875"/>
      <c r="F15" s="875"/>
      <c r="G15" s="875"/>
      <c r="H15" s="875"/>
      <c r="I15" s="875"/>
      <c r="J15" s="876"/>
      <c r="K15" s="185"/>
      <c r="L15" s="908"/>
      <c r="M15" s="910"/>
      <c r="N15" s="908"/>
      <c r="O15" s="910"/>
      <c r="P15" s="908"/>
      <c r="Q15" s="910"/>
      <c r="R15" s="604"/>
      <c r="S15" s="620"/>
      <c r="T15" s="605"/>
      <c r="U15" s="908"/>
      <c r="V15" s="910"/>
      <c r="W15" s="908"/>
      <c r="X15" s="910"/>
      <c r="Y15" s="186"/>
      <c r="Z15" s="187"/>
      <c r="AA15" s="187"/>
      <c r="AB15" s="187"/>
      <c r="AC15" s="188"/>
      <c r="AD15" s="188"/>
      <c r="AE15" s="188"/>
      <c r="AF15" s="188"/>
      <c r="AG15" s="188"/>
      <c r="AH15" s="188"/>
      <c r="AI15" s="188"/>
      <c r="AJ15" s="188"/>
      <c r="AK15" s="908"/>
      <c r="AL15" s="909"/>
      <c r="AM15" s="909"/>
      <c r="AN15" s="909"/>
      <c r="AO15" s="910"/>
      <c r="AP15" s="2"/>
      <c r="AQ15" s="189">
        <f t="shared" si="2"/>
        <v>1</v>
      </c>
    </row>
    <row r="16" spans="2:86" ht="12" customHeight="1" x14ac:dyDescent="0.15">
      <c r="B16" s="872"/>
      <c r="C16" s="877"/>
      <c r="D16" s="875"/>
      <c r="E16" s="875"/>
      <c r="F16" s="875"/>
      <c r="G16" s="875"/>
      <c r="H16" s="875"/>
      <c r="I16" s="875"/>
      <c r="J16" s="876"/>
      <c r="K16" s="185"/>
      <c r="L16" s="908"/>
      <c r="M16" s="910"/>
      <c r="N16" s="908"/>
      <c r="O16" s="910"/>
      <c r="P16" s="908"/>
      <c r="Q16" s="910"/>
      <c r="R16" s="604"/>
      <c r="S16" s="620"/>
      <c r="T16" s="605"/>
      <c r="U16" s="908"/>
      <c r="V16" s="910"/>
      <c r="W16" s="908"/>
      <c r="X16" s="910"/>
      <c r="Y16" s="186"/>
      <c r="Z16" s="187"/>
      <c r="AA16" s="187"/>
      <c r="AB16" s="187"/>
      <c r="AC16" s="188"/>
      <c r="AD16" s="188"/>
      <c r="AE16" s="188"/>
      <c r="AF16" s="188"/>
      <c r="AG16" s="188"/>
      <c r="AH16" s="188"/>
      <c r="AI16" s="188"/>
      <c r="AJ16" s="188"/>
      <c r="AK16" s="908"/>
      <c r="AL16" s="909"/>
      <c r="AM16" s="909"/>
      <c r="AN16" s="909"/>
      <c r="AO16" s="910"/>
      <c r="AP16" s="2"/>
      <c r="AQ16" s="189">
        <f t="shared" si="2"/>
        <v>1</v>
      </c>
    </row>
    <row r="17" spans="2:46" ht="12" customHeight="1" x14ac:dyDescent="0.15">
      <c r="B17" s="872"/>
      <c r="C17" s="877"/>
      <c r="D17" s="875"/>
      <c r="E17" s="875"/>
      <c r="F17" s="875"/>
      <c r="G17" s="875"/>
      <c r="H17" s="875"/>
      <c r="I17" s="875"/>
      <c r="J17" s="876"/>
      <c r="K17" s="185"/>
      <c r="L17" s="908"/>
      <c r="M17" s="910"/>
      <c r="N17" s="908"/>
      <c r="O17" s="910"/>
      <c r="P17" s="908"/>
      <c r="Q17" s="910"/>
      <c r="R17" s="604"/>
      <c r="S17" s="620"/>
      <c r="T17" s="605"/>
      <c r="U17" s="908"/>
      <c r="V17" s="910"/>
      <c r="W17" s="908"/>
      <c r="X17" s="910"/>
      <c r="Y17" s="186"/>
      <c r="Z17" s="187"/>
      <c r="AA17" s="187"/>
      <c r="AB17" s="187"/>
      <c r="AC17" s="188"/>
      <c r="AD17" s="188"/>
      <c r="AE17" s="188"/>
      <c r="AF17" s="188"/>
      <c r="AG17" s="188"/>
      <c r="AH17" s="188"/>
      <c r="AI17" s="188"/>
      <c r="AJ17" s="188"/>
      <c r="AK17" s="908"/>
      <c r="AL17" s="909"/>
      <c r="AM17" s="909"/>
      <c r="AN17" s="909"/>
      <c r="AO17" s="910"/>
      <c r="AP17" s="2"/>
      <c r="AQ17" s="189">
        <f t="shared" si="2"/>
        <v>1</v>
      </c>
    </row>
    <row r="18" spans="2:46" ht="12" customHeight="1" x14ac:dyDescent="0.15">
      <c r="B18" s="872"/>
      <c r="C18" s="877"/>
      <c r="D18" s="875"/>
      <c r="E18" s="875"/>
      <c r="F18" s="875"/>
      <c r="G18" s="875"/>
      <c r="H18" s="875"/>
      <c r="I18" s="875"/>
      <c r="J18" s="876"/>
      <c r="K18" s="185"/>
      <c r="L18" s="908"/>
      <c r="M18" s="910"/>
      <c r="N18" s="908"/>
      <c r="O18" s="910"/>
      <c r="P18" s="908"/>
      <c r="Q18" s="910"/>
      <c r="R18" s="604"/>
      <c r="S18" s="620"/>
      <c r="T18" s="605"/>
      <c r="U18" s="908"/>
      <c r="V18" s="910"/>
      <c r="W18" s="908"/>
      <c r="X18" s="910"/>
      <c r="Y18" s="186"/>
      <c r="Z18" s="187"/>
      <c r="AA18" s="187"/>
      <c r="AB18" s="187"/>
      <c r="AC18" s="188"/>
      <c r="AD18" s="188"/>
      <c r="AE18" s="188"/>
      <c r="AF18" s="188"/>
      <c r="AG18" s="188"/>
      <c r="AH18" s="188"/>
      <c r="AI18" s="188"/>
      <c r="AJ18" s="188"/>
      <c r="AK18" s="908"/>
      <c r="AL18" s="909"/>
      <c r="AM18" s="909"/>
      <c r="AN18" s="909"/>
      <c r="AO18" s="910"/>
      <c r="AP18" s="2"/>
      <c r="AQ18" s="189">
        <f t="shared" si="2"/>
        <v>1</v>
      </c>
    </row>
    <row r="19" spans="2:46" ht="12" customHeight="1" x14ac:dyDescent="0.15">
      <c r="B19" s="872"/>
      <c r="C19" s="877"/>
      <c r="D19" s="875"/>
      <c r="E19" s="875"/>
      <c r="F19" s="875"/>
      <c r="G19" s="875"/>
      <c r="H19" s="875"/>
      <c r="I19" s="875"/>
      <c r="J19" s="876"/>
      <c r="K19" s="185"/>
      <c r="L19" s="908"/>
      <c r="M19" s="910"/>
      <c r="N19" s="908"/>
      <c r="O19" s="910"/>
      <c r="P19" s="908"/>
      <c r="Q19" s="910"/>
      <c r="R19" s="604"/>
      <c r="S19" s="620"/>
      <c r="T19" s="605"/>
      <c r="U19" s="908"/>
      <c r="V19" s="910"/>
      <c r="W19" s="908"/>
      <c r="X19" s="910"/>
      <c r="Y19" s="186"/>
      <c r="Z19" s="187"/>
      <c r="AA19" s="187"/>
      <c r="AB19" s="187"/>
      <c r="AC19" s="188"/>
      <c r="AD19" s="188"/>
      <c r="AE19" s="188"/>
      <c r="AF19" s="188"/>
      <c r="AG19" s="188"/>
      <c r="AH19" s="188"/>
      <c r="AI19" s="188"/>
      <c r="AJ19" s="188"/>
      <c r="AK19" s="908"/>
      <c r="AL19" s="909"/>
      <c r="AM19" s="909"/>
      <c r="AN19" s="909"/>
      <c r="AO19" s="910"/>
      <c r="AP19" s="2"/>
      <c r="AQ19" s="189">
        <f t="shared" si="2"/>
        <v>1</v>
      </c>
    </row>
    <row r="20" spans="2:46" ht="12" customHeight="1" x14ac:dyDescent="0.15">
      <c r="B20" s="872"/>
      <c r="C20" s="877"/>
      <c r="D20" s="875"/>
      <c r="E20" s="875"/>
      <c r="F20" s="875"/>
      <c r="G20" s="875"/>
      <c r="H20" s="875"/>
      <c r="I20" s="875"/>
      <c r="J20" s="876"/>
      <c r="K20" s="185"/>
      <c r="L20" s="908"/>
      <c r="M20" s="910"/>
      <c r="N20" s="908"/>
      <c r="O20" s="910"/>
      <c r="P20" s="908"/>
      <c r="Q20" s="910"/>
      <c r="R20" s="604"/>
      <c r="S20" s="620"/>
      <c r="T20" s="605"/>
      <c r="U20" s="908"/>
      <c r="V20" s="910"/>
      <c r="W20" s="908"/>
      <c r="X20" s="910"/>
      <c r="Y20" s="186"/>
      <c r="Z20" s="187"/>
      <c r="AA20" s="187"/>
      <c r="AB20" s="187"/>
      <c r="AC20" s="188"/>
      <c r="AD20" s="188"/>
      <c r="AE20" s="188"/>
      <c r="AF20" s="188"/>
      <c r="AG20" s="188"/>
      <c r="AH20" s="188"/>
      <c r="AI20" s="188"/>
      <c r="AJ20" s="188"/>
      <c r="AK20" s="908"/>
      <c r="AL20" s="909"/>
      <c r="AM20" s="909"/>
      <c r="AN20" s="909"/>
      <c r="AO20" s="910"/>
      <c r="AP20" s="2"/>
      <c r="AQ20" s="189">
        <f t="shared" si="2"/>
        <v>1</v>
      </c>
    </row>
    <row r="21" spans="2:46" ht="12" customHeight="1" x14ac:dyDescent="0.15">
      <c r="B21" s="872"/>
      <c r="C21" s="877"/>
      <c r="D21" s="875"/>
      <c r="E21" s="875"/>
      <c r="F21" s="875"/>
      <c r="G21" s="875"/>
      <c r="H21" s="875"/>
      <c r="I21" s="875"/>
      <c r="J21" s="876"/>
      <c r="K21" s="185"/>
      <c r="L21" s="908"/>
      <c r="M21" s="910"/>
      <c r="N21" s="908"/>
      <c r="O21" s="910"/>
      <c r="P21" s="908"/>
      <c r="Q21" s="910"/>
      <c r="R21" s="604"/>
      <c r="S21" s="620"/>
      <c r="T21" s="605"/>
      <c r="U21" s="908"/>
      <c r="V21" s="910"/>
      <c r="W21" s="908"/>
      <c r="X21" s="910"/>
      <c r="Y21" s="186"/>
      <c r="Z21" s="187"/>
      <c r="AA21" s="187"/>
      <c r="AB21" s="187"/>
      <c r="AC21" s="188"/>
      <c r="AD21" s="188"/>
      <c r="AE21" s="188"/>
      <c r="AF21" s="188"/>
      <c r="AG21" s="188"/>
      <c r="AH21" s="188"/>
      <c r="AI21" s="188"/>
      <c r="AJ21" s="188"/>
      <c r="AK21" s="908"/>
      <c r="AL21" s="909"/>
      <c r="AM21" s="909"/>
      <c r="AN21" s="909"/>
      <c r="AO21" s="910"/>
      <c r="AP21" s="2"/>
      <c r="AQ21" s="189">
        <f>IF(P21="材質劣化",2,IF(P21="漏水",3,1))</f>
        <v>1</v>
      </c>
    </row>
    <row r="22" spans="2:46" ht="12" customHeight="1" x14ac:dyDescent="0.15">
      <c r="B22" s="872"/>
      <c r="C22" s="877"/>
      <c r="D22" s="875"/>
      <c r="E22" s="875"/>
      <c r="F22" s="875"/>
      <c r="G22" s="875"/>
      <c r="H22" s="875"/>
      <c r="I22" s="875"/>
      <c r="J22" s="876"/>
      <c r="K22" s="185"/>
      <c r="L22" s="908"/>
      <c r="M22" s="910"/>
      <c r="N22" s="908"/>
      <c r="O22" s="910"/>
      <c r="P22" s="908"/>
      <c r="Q22" s="910"/>
      <c r="R22" s="604"/>
      <c r="S22" s="620"/>
      <c r="T22" s="605"/>
      <c r="U22" s="908"/>
      <c r="V22" s="910"/>
      <c r="W22" s="908"/>
      <c r="X22" s="910"/>
      <c r="Y22" s="186"/>
      <c r="Z22" s="187"/>
      <c r="AA22" s="187"/>
      <c r="AB22" s="187"/>
      <c r="AC22" s="188"/>
      <c r="AD22" s="188"/>
      <c r="AE22" s="188"/>
      <c r="AF22" s="188"/>
      <c r="AG22" s="188"/>
      <c r="AH22" s="188"/>
      <c r="AI22" s="188"/>
      <c r="AJ22" s="188"/>
      <c r="AK22" s="908"/>
      <c r="AL22" s="909"/>
      <c r="AM22" s="909"/>
      <c r="AN22" s="909"/>
      <c r="AO22" s="910"/>
      <c r="AP22" s="2"/>
      <c r="AQ22" s="189">
        <f t="shared" si="2"/>
        <v>1</v>
      </c>
    </row>
    <row r="23" spans="2:46" ht="12" customHeight="1" x14ac:dyDescent="0.15">
      <c r="B23" s="872"/>
      <c r="C23" s="877"/>
      <c r="D23" s="875"/>
      <c r="E23" s="875"/>
      <c r="F23" s="875"/>
      <c r="G23" s="875"/>
      <c r="H23" s="875"/>
      <c r="I23" s="875"/>
      <c r="J23" s="876"/>
      <c r="K23" s="185"/>
      <c r="L23" s="908"/>
      <c r="M23" s="910"/>
      <c r="N23" s="908"/>
      <c r="O23" s="910"/>
      <c r="P23" s="908"/>
      <c r="Q23" s="910"/>
      <c r="R23" s="604"/>
      <c r="S23" s="620"/>
      <c r="T23" s="605"/>
      <c r="U23" s="908"/>
      <c r="V23" s="910"/>
      <c r="W23" s="908"/>
      <c r="X23" s="910"/>
      <c r="Y23" s="186"/>
      <c r="Z23" s="187"/>
      <c r="AA23" s="187"/>
      <c r="AB23" s="187"/>
      <c r="AC23" s="188"/>
      <c r="AD23" s="188"/>
      <c r="AE23" s="188"/>
      <c r="AF23" s="188"/>
      <c r="AG23" s="188"/>
      <c r="AH23" s="188"/>
      <c r="AI23" s="188"/>
      <c r="AJ23" s="188"/>
      <c r="AK23" s="908"/>
      <c r="AL23" s="909"/>
      <c r="AM23" s="909"/>
      <c r="AN23" s="909"/>
      <c r="AO23" s="910"/>
      <c r="AP23" s="2"/>
      <c r="AQ23" s="189">
        <f t="shared" si="2"/>
        <v>1</v>
      </c>
    </row>
    <row r="24" spans="2:46" ht="12" customHeight="1" x14ac:dyDescent="0.15">
      <c r="B24" s="872"/>
      <c r="C24" s="877"/>
      <c r="D24" s="875"/>
      <c r="E24" s="875"/>
      <c r="F24" s="875"/>
      <c r="G24" s="875"/>
      <c r="H24" s="875"/>
      <c r="I24" s="875"/>
      <c r="J24" s="876"/>
      <c r="K24" s="185"/>
      <c r="L24" s="908"/>
      <c r="M24" s="910"/>
      <c r="N24" s="908"/>
      <c r="O24" s="910"/>
      <c r="P24" s="908"/>
      <c r="Q24" s="910"/>
      <c r="R24" s="604"/>
      <c r="S24" s="620"/>
      <c r="T24" s="605"/>
      <c r="U24" s="908"/>
      <c r="V24" s="910"/>
      <c r="W24" s="908"/>
      <c r="X24" s="910"/>
      <c r="Y24" s="186"/>
      <c r="Z24" s="187"/>
      <c r="AA24" s="187"/>
      <c r="AB24" s="187"/>
      <c r="AC24" s="188"/>
      <c r="AD24" s="188"/>
      <c r="AE24" s="188"/>
      <c r="AF24" s="188"/>
      <c r="AG24" s="188"/>
      <c r="AH24" s="188"/>
      <c r="AI24" s="188"/>
      <c r="AJ24" s="188"/>
      <c r="AK24" s="908"/>
      <c r="AL24" s="909"/>
      <c r="AM24" s="909"/>
      <c r="AN24" s="909"/>
      <c r="AO24" s="910"/>
      <c r="AP24" s="2"/>
      <c r="AQ24" s="189">
        <f t="shared" si="2"/>
        <v>1</v>
      </c>
    </row>
    <row r="25" spans="2:46" ht="12" customHeight="1" x14ac:dyDescent="0.15">
      <c r="B25" s="872"/>
      <c r="C25" s="877"/>
      <c r="D25" s="875"/>
      <c r="E25" s="875"/>
      <c r="F25" s="875"/>
      <c r="G25" s="875"/>
      <c r="H25" s="875"/>
      <c r="I25" s="875"/>
      <c r="J25" s="876"/>
      <c r="K25" s="185"/>
      <c r="L25" s="908"/>
      <c r="M25" s="910"/>
      <c r="N25" s="908"/>
      <c r="O25" s="910"/>
      <c r="P25" s="908"/>
      <c r="Q25" s="910"/>
      <c r="R25" s="604"/>
      <c r="S25" s="620"/>
      <c r="T25" s="605"/>
      <c r="U25" s="908"/>
      <c r="V25" s="910"/>
      <c r="W25" s="908"/>
      <c r="X25" s="910"/>
      <c r="Y25" s="186"/>
      <c r="Z25" s="187"/>
      <c r="AA25" s="187"/>
      <c r="AB25" s="187"/>
      <c r="AC25" s="188"/>
      <c r="AD25" s="188"/>
      <c r="AE25" s="188"/>
      <c r="AF25" s="188"/>
      <c r="AG25" s="188"/>
      <c r="AH25" s="188"/>
      <c r="AI25" s="188"/>
      <c r="AJ25" s="188"/>
      <c r="AK25" s="908"/>
      <c r="AL25" s="909"/>
      <c r="AM25" s="909"/>
      <c r="AN25" s="909"/>
      <c r="AO25" s="910"/>
      <c r="AP25" s="2"/>
      <c r="AQ25" s="189">
        <f t="shared" si="2"/>
        <v>1</v>
      </c>
    </row>
    <row r="26" spans="2:46" ht="12" customHeight="1" x14ac:dyDescent="0.15">
      <c r="B26" s="872"/>
      <c r="C26" s="877"/>
      <c r="D26" s="875"/>
      <c r="E26" s="875"/>
      <c r="F26" s="875"/>
      <c r="G26" s="875"/>
      <c r="H26" s="875"/>
      <c r="I26" s="875"/>
      <c r="J26" s="876"/>
      <c r="K26" s="185"/>
      <c r="L26" s="908"/>
      <c r="M26" s="910"/>
      <c r="N26" s="908"/>
      <c r="O26" s="910"/>
      <c r="P26" s="908"/>
      <c r="Q26" s="910"/>
      <c r="R26" s="604"/>
      <c r="S26" s="620"/>
      <c r="T26" s="605"/>
      <c r="U26" s="908"/>
      <c r="V26" s="910"/>
      <c r="W26" s="908"/>
      <c r="X26" s="910"/>
      <c r="Y26" s="186"/>
      <c r="Z26" s="187"/>
      <c r="AA26" s="187"/>
      <c r="AB26" s="187"/>
      <c r="AC26" s="188"/>
      <c r="AD26" s="188"/>
      <c r="AE26" s="188"/>
      <c r="AF26" s="188"/>
      <c r="AG26" s="188"/>
      <c r="AH26" s="188"/>
      <c r="AI26" s="188"/>
      <c r="AJ26" s="188"/>
      <c r="AK26" s="908"/>
      <c r="AL26" s="909"/>
      <c r="AM26" s="909"/>
      <c r="AN26" s="909"/>
      <c r="AO26" s="910"/>
      <c r="AP26" s="2"/>
      <c r="AQ26" s="189">
        <f t="shared" si="2"/>
        <v>1</v>
      </c>
    </row>
    <row r="27" spans="2:46" ht="12" customHeight="1" x14ac:dyDescent="0.15">
      <c r="B27" s="872"/>
      <c r="C27" s="877"/>
      <c r="D27" s="875"/>
      <c r="E27" s="875"/>
      <c r="F27" s="875"/>
      <c r="G27" s="875"/>
      <c r="H27" s="875"/>
      <c r="I27" s="875"/>
      <c r="J27" s="876"/>
      <c r="K27" s="185"/>
      <c r="L27" s="908"/>
      <c r="M27" s="910"/>
      <c r="N27" s="908"/>
      <c r="O27" s="910"/>
      <c r="P27" s="908"/>
      <c r="Q27" s="910"/>
      <c r="R27" s="604"/>
      <c r="S27" s="620"/>
      <c r="T27" s="605"/>
      <c r="U27" s="908"/>
      <c r="V27" s="910"/>
      <c r="W27" s="908"/>
      <c r="X27" s="910"/>
      <c r="Y27" s="186"/>
      <c r="Z27" s="187"/>
      <c r="AA27" s="187"/>
      <c r="AB27" s="187"/>
      <c r="AC27" s="188"/>
      <c r="AD27" s="188"/>
      <c r="AE27" s="188"/>
      <c r="AF27" s="188"/>
      <c r="AG27" s="188"/>
      <c r="AH27" s="188"/>
      <c r="AI27" s="188"/>
      <c r="AJ27" s="188"/>
      <c r="AK27" s="908"/>
      <c r="AL27" s="909"/>
      <c r="AM27" s="909"/>
      <c r="AN27" s="909"/>
      <c r="AO27" s="910"/>
      <c r="AP27" s="2"/>
      <c r="AQ27" s="189">
        <f t="shared" si="2"/>
        <v>1</v>
      </c>
    </row>
    <row r="28" spans="2:46" ht="12" customHeight="1" x14ac:dyDescent="0.15">
      <c r="B28" s="872"/>
      <c r="C28" s="877"/>
      <c r="D28" s="875"/>
      <c r="E28" s="875"/>
      <c r="F28" s="875"/>
      <c r="G28" s="875"/>
      <c r="H28" s="875"/>
      <c r="I28" s="875"/>
      <c r="J28" s="876"/>
      <c r="K28" s="185"/>
      <c r="L28" s="908"/>
      <c r="M28" s="910"/>
      <c r="N28" s="908"/>
      <c r="O28" s="910"/>
      <c r="P28" s="908"/>
      <c r="Q28" s="910"/>
      <c r="R28" s="604"/>
      <c r="S28" s="620"/>
      <c r="T28" s="605"/>
      <c r="U28" s="908"/>
      <c r="V28" s="910"/>
      <c r="W28" s="908"/>
      <c r="X28" s="910"/>
      <c r="Y28" s="186"/>
      <c r="Z28" s="187"/>
      <c r="AA28" s="187"/>
      <c r="AB28" s="187"/>
      <c r="AC28" s="188"/>
      <c r="AD28" s="188"/>
      <c r="AE28" s="188"/>
      <c r="AF28" s="188"/>
      <c r="AG28" s="188"/>
      <c r="AH28" s="188"/>
      <c r="AI28" s="188"/>
      <c r="AJ28" s="188"/>
      <c r="AK28" s="908"/>
      <c r="AL28" s="909"/>
      <c r="AM28" s="909"/>
      <c r="AN28" s="909"/>
      <c r="AO28" s="910"/>
      <c r="AP28" s="2"/>
      <c r="AQ28" s="189">
        <f t="shared" si="2"/>
        <v>1</v>
      </c>
    </row>
    <row r="29" spans="2:46" ht="12" customHeight="1" x14ac:dyDescent="0.15">
      <c r="B29" s="872"/>
      <c r="C29" s="877"/>
      <c r="D29" s="875"/>
      <c r="E29" s="875"/>
      <c r="F29" s="875"/>
      <c r="G29" s="875"/>
      <c r="H29" s="875"/>
      <c r="I29" s="875"/>
      <c r="J29" s="876"/>
      <c r="K29" s="185"/>
      <c r="L29" s="908"/>
      <c r="M29" s="910"/>
      <c r="N29" s="908"/>
      <c r="O29" s="910"/>
      <c r="P29" s="908"/>
      <c r="Q29" s="910"/>
      <c r="R29" s="604"/>
      <c r="S29" s="620"/>
      <c r="T29" s="605"/>
      <c r="U29" s="908"/>
      <c r="V29" s="910"/>
      <c r="W29" s="908"/>
      <c r="X29" s="910"/>
      <c r="Y29" s="186"/>
      <c r="Z29" s="187"/>
      <c r="AA29" s="187"/>
      <c r="AB29" s="187"/>
      <c r="AC29" s="188"/>
      <c r="AD29" s="188"/>
      <c r="AE29" s="188"/>
      <c r="AF29" s="188"/>
      <c r="AG29" s="188"/>
      <c r="AH29" s="188"/>
      <c r="AI29" s="188"/>
      <c r="AJ29" s="188"/>
      <c r="AK29" s="908"/>
      <c r="AL29" s="909"/>
      <c r="AM29" s="909"/>
      <c r="AN29" s="909"/>
      <c r="AO29" s="910"/>
      <c r="AP29" s="2"/>
      <c r="AQ29" s="189">
        <f t="shared" si="2"/>
        <v>1</v>
      </c>
    </row>
    <row r="30" spans="2:46" ht="12" customHeight="1" x14ac:dyDescent="0.15">
      <c r="B30" s="872"/>
      <c r="C30" s="877"/>
      <c r="D30" s="875"/>
      <c r="E30" s="875"/>
      <c r="F30" s="875"/>
      <c r="G30" s="875"/>
      <c r="H30" s="875"/>
      <c r="I30" s="875"/>
      <c r="J30" s="876"/>
      <c r="K30" s="185"/>
      <c r="L30" s="908"/>
      <c r="M30" s="910"/>
      <c r="N30" s="908"/>
      <c r="O30" s="910"/>
      <c r="P30" s="908"/>
      <c r="Q30" s="910"/>
      <c r="R30" s="604"/>
      <c r="S30" s="620"/>
      <c r="T30" s="605"/>
      <c r="U30" s="908"/>
      <c r="V30" s="910"/>
      <c r="W30" s="908"/>
      <c r="X30" s="910"/>
      <c r="Y30" s="186"/>
      <c r="Z30" s="187"/>
      <c r="AA30" s="187"/>
      <c r="AB30" s="187"/>
      <c r="AC30" s="188"/>
      <c r="AD30" s="188"/>
      <c r="AE30" s="188"/>
      <c r="AF30" s="188"/>
      <c r="AG30" s="188"/>
      <c r="AH30" s="188"/>
      <c r="AI30" s="188"/>
      <c r="AJ30" s="188"/>
      <c r="AK30" s="908"/>
      <c r="AL30" s="909"/>
      <c r="AM30" s="909"/>
      <c r="AN30" s="909"/>
      <c r="AO30" s="910"/>
      <c r="AP30" s="2"/>
      <c r="AQ30" s="189">
        <f t="shared" si="2"/>
        <v>1</v>
      </c>
    </row>
    <row r="31" spans="2:46" ht="12" customHeight="1" x14ac:dyDescent="0.15">
      <c r="B31" s="872"/>
      <c r="C31" s="877"/>
      <c r="D31" s="875"/>
      <c r="E31" s="875"/>
      <c r="F31" s="875"/>
      <c r="G31" s="875"/>
      <c r="H31" s="875"/>
      <c r="I31" s="875"/>
      <c r="J31" s="876"/>
      <c r="K31" s="185"/>
      <c r="L31" s="908"/>
      <c r="M31" s="910"/>
      <c r="N31" s="908"/>
      <c r="O31" s="910"/>
      <c r="P31" s="908"/>
      <c r="Q31" s="910"/>
      <c r="R31" s="604"/>
      <c r="S31" s="620"/>
      <c r="T31" s="605"/>
      <c r="U31" s="908"/>
      <c r="V31" s="910"/>
      <c r="W31" s="908"/>
      <c r="X31" s="910"/>
      <c r="Y31" s="186"/>
      <c r="Z31" s="187"/>
      <c r="AA31" s="187"/>
      <c r="AB31" s="187"/>
      <c r="AC31" s="188"/>
      <c r="AD31" s="188"/>
      <c r="AE31" s="188"/>
      <c r="AF31" s="188"/>
      <c r="AG31" s="188"/>
      <c r="AH31" s="188"/>
      <c r="AI31" s="188"/>
      <c r="AJ31" s="188"/>
      <c r="AK31" s="908"/>
      <c r="AL31" s="909"/>
      <c r="AM31" s="909"/>
      <c r="AN31" s="909"/>
      <c r="AO31" s="910"/>
      <c r="AP31" s="2"/>
      <c r="AQ31" s="189">
        <f t="shared" si="2"/>
        <v>1</v>
      </c>
    </row>
    <row r="32" spans="2:46" ht="12" customHeight="1" x14ac:dyDescent="0.15">
      <c r="B32" s="872"/>
      <c r="C32" s="877"/>
      <c r="D32" s="875"/>
      <c r="E32" s="875"/>
      <c r="F32" s="875"/>
      <c r="G32" s="875"/>
      <c r="H32" s="875"/>
      <c r="I32" s="875"/>
      <c r="J32" s="876"/>
      <c r="K32" s="185"/>
      <c r="L32" s="908"/>
      <c r="M32" s="910"/>
      <c r="N32" s="908"/>
      <c r="O32" s="910"/>
      <c r="P32" s="908"/>
      <c r="Q32" s="910"/>
      <c r="R32" s="604"/>
      <c r="S32" s="620"/>
      <c r="T32" s="605"/>
      <c r="U32" s="908"/>
      <c r="V32" s="910"/>
      <c r="W32" s="908"/>
      <c r="X32" s="910"/>
      <c r="Y32" s="186"/>
      <c r="Z32" s="187"/>
      <c r="AA32" s="187"/>
      <c r="AB32" s="187"/>
      <c r="AC32" s="188"/>
      <c r="AD32" s="188"/>
      <c r="AE32" s="188"/>
      <c r="AF32" s="188"/>
      <c r="AG32" s="188"/>
      <c r="AH32" s="188"/>
      <c r="AI32" s="188"/>
      <c r="AJ32" s="188"/>
      <c r="AK32" s="908"/>
      <c r="AL32" s="909"/>
      <c r="AM32" s="909"/>
      <c r="AN32" s="909"/>
      <c r="AO32" s="910"/>
      <c r="AP32" s="2"/>
      <c r="AQ32" s="189">
        <f t="shared" si="2"/>
        <v>1</v>
      </c>
      <c r="AS32" s="856"/>
      <c r="AT32" s="856"/>
    </row>
    <row r="33" spans="2:86" ht="12" customHeight="1" x14ac:dyDescent="0.15">
      <c r="B33" s="872"/>
      <c r="C33" s="877"/>
      <c r="D33" s="875"/>
      <c r="E33" s="875"/>
      <c r="F33" s="875"/>
      <c r="G33" s="875"/>
      <c r="H33" s="875"/>
      <c r="I33" s="875"/>
      <c r="J33" s="876"/>
      <c r="K33" s="185"/>
      <c r="L33" s="908"/>
      <c r="M33" s="910"/>
      <c r="N33" s="908"/>
      <c r="O33" s="910"/>
      <c r="P33" s="908"/>
      <c r="Q33" s="910"/>
      <c r="R33" s="604"/>
      <c r="S33" s="620"/>
      <c r="T33" s="605"/>
      <c r="U33" s="908"/>
      <c r="V33" s="910"/>
      <c r="W33" s="908"/>
      <c r="X33" s="910"/>
      <c r="Y33" s="186"/>
      <c r="Z33" s="187"/>
      <c r="AA33" s="187"/>
      <c r="AB33" s="187"/>
      <c r="AC33" s="188"/>
      <c r="AD33" s="188"/>
      <c r="AE33" s="188"/>
      <c r="AF33" s="188"/>
      <c r="AG33" s="188"/>
      <c r="AH33" s="188"/>
      <c r="AI33" s="188"/>
      <c r="AJ33" s="188"/>
      <c r="AK33" s="908"/>
      <c r="AL33" s="909"/>
      <c r="AM33" s="909"/>
      <c r="AN33" s="909"/>
      <c r="AO33" s="910"/>
      <c r="AP33" s="2"/>
      <c r="AQ33" s="189">
        <f t="shared" si="2"/>
        <v>1</v>
      </c>
      <c r="AS33" s="911"/>
      <c r="AT33" s="911"/>
    </row>
    <row r="34" spans="2:86" ht="12" customHeight="1" x14ac:dyDescent="0.15">
      <c r="B34" s="872"/>
      <c r="C34" s="877"/>
      <c r="D34" s="875"/>
      <c r="E34" s="875"/>
      <c r="F34" s="875"/>
      <c r="G34" s="875"/>
      <c r="H34" s="875"/>
      <c r="I34" s="875"/>
      <c r="J34" s="876"/>
      <c r="K34" s="185"/>
      <c r="L34" s="908"/>
      <c r="M34" s="910"/>
      <c r="N34" s="908"/>
      <c r="O34" s="910"/>
      <c r="P34" s="908"/>
      <c r="Q34" s="910"/>
      <c r="R34" s="604"/>
      <c r="S34" s="620"/>
      <c r="T34" s="605"/>
      <c r="U34" s="908"/>
      <c r="V34" s="910"/>
      <c r="W34" s="908"/>
      <c r="X34" s="910"/>
      <c r="Y34" s="186"/>
      <c r="Z34" s="187"/>
      <c r="AA34" s="187"/>
      <c r="AB34" s="187"/>
      <c r="AC34" s="188"/>
      <c r="AD34" s="188"/>
      <c r="AE34" s="188"/>
      <c r="AF34" s="188"/>
      <c r="AG34" s="188"/>
      <c r="AH34" s="188"/>
      <c r="AI34" s="188"/>
      <c r="AJ34" s="188"/>
      <c r="AK34" s="908"/>
      <c r="AL34" s="909"/>
      <c r="AM34" s="909"/>
      <c r="AN34" s="909"/>
      <c r="AO34" s="910"/>
      <c r="AP34" s="2"/>
      <c r="AQ34" s="189">
        <f t="shared" si="2"/>
        <v>1</v>
      </c>
      <c r="AS34" s="912"/>
      <c r="AT34" s="912"/>
    </row>
    <row r="35" spans="2:86" ht="12" customHeight="1" x14ac:dyDescent="0.15">
      <c r="B35" s="872"/>
      <c r="C35" s="877"/>
      <c r="D35" s="875"/>
      <c r="E35" s="875"/>
      <c r="F35" s="875"/>
      <c r="G35" s="875"/>
      <c r="H35" s="875"/>
      <c r="I35" s="875"/>
      <c r="J35" s="876"/>
      <c r="K35" s="913" t="s">
        <v>945</v>
      </c>
      <c r="L35" s="898" t="s">
        <v>946</v>
      </c>
      <c r="M35" s="898"/>
      <c r="N35" s="898"/>
      <c r="O35" s="898"/>
      <c r="P35" s="898"/>
      <c r="Q35" s="898"/>
      <c r="R35" s="898"/>
      <c r="S35" s="898"/>
      <c r="T35" s="898"/>
      <c r="U35" s="898"/>
      <c r="V35" s="898"/>
      <c r="W35" s="898"/>
      <c r="X35" s="898"/>
      <c r="Y35" s="884" t="s">
        <v>947</v>
      </c>
      <c r="Z35" s="885"/>
      <c r="AA35" s="885"/>
      <c r="AB35" s="886"/>
      <c r="AC35" s="190">
        <f t="shared" ref="AC35:AJ35" si="3">SUM(AC11:AC34)</f>
        <v>0</v>
      </c>
      <c r="AD35" s="190">
        <f t="shared" si="3"/>
        <v>0</v>
      </c>
      <c r="AE35" s="190">
        <f>SUM(AE11:AE34)</f>
        <v>0</v>
      </c>
      <c r="AF35" s="190">
        <f t="shared" si="3"/>
        <v>2.5000000000000001E-3</v>
      </c>
      <c r="AG35" s="190">
        <f t="shared" si="3"/>
        <v>0</v>
      </c>
      <c r="AH35" s="190">
        <f t="shared" si="3"/>
        <v>0</v>
      </c>
      <c r="AI35" s="190">
        <f t="shared" si="3"/>
        <v>0</v>
      </c>
      <c r="AJ35" s="191">
        <f t="shared" si="3"/>
        <v>0</v>
      </c>
      <c r="AK35" s="898" t="s">
        <v>948</v>
      </c>
      <c r="AL35" s="898"/>
      <c r="AM35" s="915" t="s">
        <v>949</v>
      </c>
      <c r="AN35" s="915"/>
      <c r="AO35" s="915"/>
      <c r="AP35" s="2"/>
    </row>
    <row r="36" spans="2:86" ht="12" customHeight="1" x14ac:dyDescent="0.15">
      <c r="B36" s="872"/>
      <c r="C36" s="877"/>
      <c r="D36" s="875"/>
      <c r="E36" s="875"/>
      <c r="F36" s="875"/>
      <c r="G36" s="875"/>
      <c r="H36" s="875"/>
      <c r="I36" s="875"/>
      <c r="J36" s="876"/>
      <c r="K36" s="914"/>
      <c r="L36" s="892" t="s">
        <v>950</v>
      </c>
      <c r="M36" s="899"/>
      <c r="N36" s="893"/>
      <c r="O36" s="892" t="s">
        <v>951</v>
      </c>
      <c r="P36" s="899"/>
      <c r="Q36" s="899"/>
      <c r="R36" s="899"/>
      <c r="S36" s="899"/>
      <c r="T36" s="899"/>
      <c r="U36" s="899"/>
      <c r="V36" s="899"/>
      <c r="W36" s="899"/>
      <c r="X36" s="893"/>
      <c r="Y36" s="183" t="s">
        <v>527</v>
      </c>
      <c r="Z36" s="184" t="s">
        <v>526</v>
      </c>
      <c r="AA36" s="184" t="s">
        <v>943</v>
      </c>
      <c r="AB36" s="184" t="s">
        <v>944</v>
      </c>
      <c r="AC36" s="184" t="s">
        <v>527</v>
      </c>
      <c r="AD36" s="184" t="s">
        <v>526</v>
      </c>
      <c r="AE36" s="184" t="s">
        <v>943</v>
      </c>
      <c r="AF36" s="184" t="s">
        <v>944</v>
      </c>
      <c r="AG36" s="184" t="s">
        <v>527</v>
      </c>
      <c r="AH36" s="184" t="s">
        <v>526</v>
      </c>
      <c r="AI36" s="184" t="s">
        <v>943</v>
      </c>
      <c r="AJ36" s="192" t="s">
        <v>944</v>
      </c>
      <c r="AK36" s="898"/>
      <c r="AL36" s="898"/>
      <c r="AM36" s="915"/>
      <c r="AN36" s="915"/>
      <c r="AO36" s="915"/>
      <c r="AP36" s="2"/>
    </row>
    <row r="37" spans="2:86" ht="14.25" customHeight="1" x14ac:dyDescent="0.15">
      <c r="B37" s="872"/>
      <c r="C37" s="877"/>
      <c r="D37" s="875"/>
      <c r="E37" s="875"/>
      <c r="F37" s="875"/>
      <c r="G37" s="875"/>
      <c r="H37" s="875"/>
      <c r="I37" s="875"/>
      <c r="J37" s="876"/>
      <c r="K37" s="914"/>
      <c r="L37" s="894"/>
      <c r="M37" s="903"/>
      <c r="N37" s="895"/>
      <c r="O37" s="894"/>
      <c r="P37" s="903"/>
      <c r="Q37" s="903"/>
      <c r="R37" s="903"/>
      <c r="S37" s="903"/>
      <c r="T37" s="903"/>
      <c r="U37" s="903"/>
      <c r="V37" s="903"/>
      <c r="W37" s="903"/>
      <c r="X37" s="895"/>
      <c r="Y37" s="916">
        <f>COUNTIF(Y11:Y34,"〇")</f>
        <v>0</v>
      </c>
      <c r="Z37" s="916">
        <f>COUNTIF(Z11:Z34,"〇")</f>
        <v>0</v>
      </c>
      <c r="AA37" s="916">
        <f>COUNTIF(AA11:AA34,"〇")</f>
        <v>0</v>
      </c>
      <c r="AB37" s="916">
        <f>COUNTIF(AB11:AB34,"〇")</f>
        <v>0</v>
      </c>
      <c r="AC37" s="916">
        <f>COUNTA(AC11:AC34)</f>
        <v>0</v>
      </c>
      <c r="AD37" s="916">
        <f t="shared" ref="AD37:AI37" si="4">COUNTA(AD11:AD34)</f>
        <v>0</v>
      </c>
      <c r="AE37" s="916">
        <f t="shared" si="4"/>
        <v>0</v>
      </c>
      <c r="AF37" s="916">
        <f t="shared" si="4"/>
        <v>1</v>
      </c>
      <c r="AG37" s="916">
        <f t="shared" si="4"/>
        <v>0</v>
      </c>
      <c r="AH37" s="916">
        <f t="shared" si="4"/>
        <v>0</v>
      </c>
      <c r="AI37" s="916">
        <f t="shared" si="4"/>
        <v>0</v>
      </c>
      <c r="AJ37" s="916">
        <f>COUNTA(AJ11:AJ34)</f>
        <v>0</v>
      </c>
      <c r="AK37" s="898"/>
      <c r="AL37" s="898"/>
      <c r="AM37" s="915"/>
      <c r="AN37" s="915"/>
      <c r="AO37" s="915"/>
      <c r="AP37" s="2"/>
    </row>
    <row r="38" spans="2:86" ht="14.25" customHeight="1" x14ac:dyDescent="0.15">
      <c r="B38" s="872"/>
      <c r="C38" s="877"/>
      <c r="D38" s="875"/>
      <c r="E38" s="875"/>
      <c r="F38" s="875"/>
      <c r="G38" s="875"/>
      <c r="H38" s="875"/>
      <c r="I38" s="875"/>
      <c r="J38" s="876"/>
      <c r="K38" s="914"/>
      <c r="L38" s="896"/>
      <c r="M38" s="900"/>
      <c r="N38" s="897"/>
      <c r="O38" s="896"/>
      <c r="P38" s="900"/>
      <c r="Q38" s="900"/>
      <c r="R38" s="900"/>
      <c r="S38" s="900"/>
      <c r="T38" s="900"/>
      <c r="U38" s="900"/>
      <c r="V38" s="900"/>
      <c r="W38" s="900"/>
      <c r="X38" s="897"/>
      <c r="Y38" s="916"/>
      <c r="Z38" s="916"/>
      <c r="AA38" s="916"/>
      <c r="AB38" s="916"/>
      <c r="AC38" s="916"/>
      <c r="AD38" s="916"/>
      <c r="AE38" s="916"/>
      <c r="AF38" s="916"/>
      <c r="AG38" s="916"/>
      <c r="AH38" s="916"/>
      <c r="AI38" s="916"/>
      <c r="AJ38" s="916"/>
      <c r="AK38" s="898"/>
      <c r="AL38" s="898"/>
      <c r="AM38" s="915"/>
      <c r="AN38" s="915"/>
      <c r="AO38" s="915"/>
      <c r="AP38" s="2"/>
    </row>
    <row r="39" spans="2:86" ht="12" customHeight="1" x14ac:dyDescent="0.15">
      <c r="B39" s="872"/>
      <c r="C39" s="877"/>
      <c r="D39" s="875"/>
      <c r="E39" s="875"/>
      <c r="F39" s="875"/>
      <c r="G39" s="875"/>
      <c r="H39" s="875"/>
      <c r="I39" s="875"/>
      <c r="J39" s="875"/>
      <c r="K39" s="924" t="s">
        <v>952</v>
      </c>
      <c r="L39" s="926"/>
      <c r="M39" s="926"/>
      <c r="N39" s="926"/>
      <c r="O39" s="926"/>
      <c r="P39" s="926"/>
      <c r="Q39" s="926"/>
      <c r="R39" s="926"/>
      <c r="S39" s="926"/>
      <c r="T39" s="926"/>
      <c r="U39" s="926"/>
      <c r="V39" s="926"/>
      <c r="W39" s="926"/>
      <c r="X39" s="926"/>
      <c r="Y39" s="926"/>
      <c r="Z39" s="926"/>
      <c r="AA39" s="926"/>
      <c r="AB39" s="926"/>
      <c r="AC39" s="926"/>
      <c r="AD39" s="926"/>
      <c r="AE39" s="926"/>
      <c r="AF39" s="926"/>
      <c r="AG39" s="926"/>
      <c r="AH39" s="926"/>
      <c r="AI39" s="926"/>
      <c r="AJ39" s="926"/>
      <c r="AK39" s="927"/>
      <c r="AL39" s="927"/>
      <c r="AM39" s="927"/>
      <c r="AN39" s="927"/>
      <c r="AO39" s="928"/>
      <c r="AP39" s="2"/>
    </row>
    <row r="40" spans="2:86" ht="12" customHeight="1" x14ac:dyDescent="0.15">
      <c r="B40" s="872"/>
      <c r="C40" s="877"/>
      <c r="D40" s="875"/>
      <c r="E40" s="875"/>
      <c r="F40" s="875"/>
      <c r="G40" s="875"/>
      <c r="H40" s="875"/>
      <c r="I40" s="875"/>
      <c r="J40" s="875"/>
      <c r="K40" s="925"/>
      <c r="L40" s="927"/>
      <c r="M40" s="927"/>
      <c r="N40" s="927"/>
      <c r="O40" s="927"/>
      <c r="P40" s="927"/>
      <c r="Q40" s="927"/>
      <c r="R40" s="927"/>
      <c r="S40" s="927"/>
      <c r="T40" s="927"/>
      <c r="U40" s="927"/>
      <c r="V40" s="927"/>
      <c r="W40" s="927"/>
      <c r="X40" s="927"/>
      <c r="Y40" s="927"/>
      <c r="Z40" s="927"/>
      <c r="AA40" s="927"/>
      <c r="AB40" s="927"/>
      <c r="AC40" s="927"/>
      <c r="AD40" s="927"/>
      <c r="AE40" s="927"/>
      <c r="AF40" s="927"/>
      <c r="AG40" s="927"/>
      <c r="AH40" s="927"/>
      <c r="AI40" s="927"/>
      <c r="AJ40" s="927"/>
      <c r="AK40" s="927"/>
      <c r="AL40" s="927"/>
      <c r="AM40" s="927"/>
      <c r="AN40" s="927"/>
      <c r="AO40" s="928"/>
      <c r="AP40" s="2"/>
    </row>
    <row r="41" spans="2:86" ht="12" customHeight="1" x14ac:dyDescent="0.15">
      <c r="B41" s="872"/>
      <c r="C41" s="877"/>
      <c r="D41" s="875"/>
      <c r="E41" s="875"/>
      <c r="F41" s="875"/>
      <c r="G41" s="875"/>
      <c r="H41" s="875"/>
      <c r="I41" s="875"/>
      <c r="J41" s="875"/>
      <c r="K41" s="925"/>
      <c r="L41" s="927"/>
      <c r="M41" s="927"/>
      <c r="N41" s="927"/>
      <c r="O41" s="927"/>
      <c r="P41" s="927"/>
      <c r="Q41" s="927"/>
      <c r="R41" s="927"/>
      <c r="S41" s="927"/>
      <c r="T41" s="927"/>
      <c r="U41" s="927"/>
      <c r="V41" s="927"/>
      <c r="W41" s="927"/>
      <c r="X41" s="927"/>
      <c r="Y41" s="927"/>
      <c r="Z41" s="927"/>
      <c r="AA41" s="927"/>
      <c r="AB41" s="927"/>
      <c r="AC41" s="927"/>
      <c r="AD41" s="927"/>
      <c r="AE41" s="927"/>
      <c r="AF41" s="927"/>
      <c r="AG41" s="927"/>
      <c r="AH41" s="927"/>
      <c r="AI41" s="927"/>
      <c r="AJ41" s="927"/>
      <c r="AK41" s="927"/>
      <c r="AL41" s="927"/>
      <c r="AM41" s="927"/>
      <c r="AN41" s="927"/>
      <c r="AO41" s="928"/>
      <c r="AP41" s="2"/>
    </row>
    <row r="42" spans="2:86" ht="12" customHeight="1" x14ac:dyDescent="0.15">
      <c r="B42" s="872"/>
      <c r="C42" s="877"/>
      <c r="D42" s="875"/>
      <c r="E42" s="875"/>
      <c r="F42" s="875"/>
      <c r="G42" s="875"/>
      <c r="H42" s="875"/>
      <c r="I42" s="875"/>
      <c r="J42" s="875"/>
      <c r="K42" s="925"/>
      <c r="L42" s="929"/>
      <c r="M42" s="929"/>
      <c r="N42" s="929"/>
      <c r="O42" s="929"/>
      <c r="P42" s="929"/>
      <c r="Q42" s="929"/>
      <c r="R42" s="929"/>
      <c r="S42" s="929"/>
      <c r="T42" s="929"/>
      <c r="U42" s="929"/>
      <c r="V42" s="929"/>
      <c r="W42" s="929"/>
      <c r="X42" s="929"/>
      <c r="Y42" s="929"/>
      <c r="Z42" s="929"/>
      <c r="AA42" s="929"/>
      <c r="AB42" s="929"/>
      <c r="AC42" s="929"/>
      <c r="AD42" s="929"/>
      <c r="AE42" s="929"/>
      <c r="AF42" s="929"/>
      <c r="AG42" s="929"/>
      <c r="AH42" s="929"/>
      <c r="AI42" s="929"/>
      <c r="AJ42" s="929"/>
      <c r="AK42" s="929"/>
      <c r="AL42" s="929"/>
      <c r="AM42" s="929"/>
      <c r="AN42" s="929"/>
      <c r="AO42" s="930"/>
      <c r="AP42" s="172"/>
      <c r="CD42" s="2"/>
      <c r="CE42" s="2"/>
      <c r="CF42" s="2"/>
      <c r="CG42" s="2"/>
      <c r="CH42" s="2"/>
    </row>
    <row r="43" spans="2:86" ht="12" customHeight="1" x14ac:dyDescent="0.15">
      <c r="B43" s="872"/>
      <c r="C43" s="877"/>
      <c r="D43" s="875"/>
      <c r="E43" s="875"/>
      <c r="F43" s="875"/>
      <c r="G43" s="875"/>
      <c r="H43" s="875"/>
      <c r="I43" s="875"/>
      <c r="J43" s="876"/>
      <c r="K43" s="917" t="s">
        <v>953</v>
      </c>
      <c r="L43" s="917"/>
      <c r="M43" s="917"/>
      <c r="N43" s="917"/>
      <c r="O43" s="917"/>
      <c r="P43" s="917"/>
      <c r="Q43" s="917"/>
      <c r="R43" s="917"/>
      <c r="S43" s="917"/>
      <c r="T43" s="917"/>
      <c r="U43" s="917"/>
      <c r="V43" s="917"/>
      <c r="W43" s="917"/>
      <c r="X43" s="917"/>
      <c r="Y43" s="917"/>
      <c r="Z43" s="917"/>
      <c r="AA43" s="917"/>
      <c r="AB43" s="917"/>
      <c r="AC43" s="917"/>
      <c r="AD43" s="917"/>
      <c r="AE43" s="917"/>
      <c r="AF43" s="917"/>
      <c r="AG43" s="917"/>
      <c r="AH43" s="917"/>
      <c r="AI43" s="917"/>
      <c r="AJ43" s="917"/>
      <c r="AK43" s="917"/>
      <c r="AL43" s="917"/>
      <c r="AM43" s="917"/>
      <c r="AN43" s="917"/>
      <c r="AO43" s="917"/>
      <c r="AP43" s="172"/>
      <c r="CD43" s="2"/>
      <c r="CE43" s="2"/>
      <c r="CF43" s="2"/>
      <c r="CG43" s="2"/>
      <c r="CH43" s="2"/>
    </row>
    <row r="44" spans="2:86" ht="12" customHeight="1" x14ac:dyDescent="0.15">
      <c r="B44" s="872"/>
      <c r="C44" s="877"/>
      <c r="D44" s="875"/>
      <c r="E44" s="875"/>
      <c r="F44" s="875"/>
      <c r="G44" s="875"/>
      <c r="H44" s="875"/>
      <c r="I44" s="875"/>
      <c r="J44" s="876"/>
      <c r="K44" s="918" t="s">
        <v>954</v>
      </c>
      <c r="L44" s="919"/>
      <c r="M44" s="919"/>
      <c r="N44" s="919"/>
      <c r="O44" s="919"/>
      <c r="P44" s="919"/>
      <c r="Q44" s="919"/>
      <c r="R44" s="919"/>
      <c r="S44" s="919"/>
      <c r="T44" s="919"/>
      <c r="U44" s="919"/>
      <c r="V44" s="919"/>
      <c r="W44" s="919"/>
      <c r="X44" s="919"/>
      <c r="Y44" s="919"/>
      <c r="Z44" s="919"/>
      <c r="AA44" s="919"/>
      <c r="AB44" s="919"/>
      <c r="AC44" s="919"/>
      <c r="AD44" s="919"/>
      <c r="AE44" s="919"/>
      <c r="AF44" s="919"/>
      <c r="AG44" s="919"/>
      <c r="AH44" s="919"/>
      <c r="AI44" s="919"/>
      <c r="AJ44" s="919"/>
      <c r="AK44" s="919"/>
      <c r="AL44" s="919"/>
      <c r="AM44" s="919"/>
      <c r="AN44" s="919"/>
      <c r="AO44" s="920"/>
      <c r="AP44" s="172"/>
      <c r="CD44" s="2"/>
      <c r="CE44" s="2"/>
      <c r="CF44" s="2"/>
      <c r="CG44" s="2"/>
      <c r="CH44" s="2"/>
    </row>
    <row r="45" spans="2:86" ht="12" customHeight="1" x14ac:dyDescent="0.15">
      <c r="B45" s="480"/>
      <c r="C45" s="878"/>
      <c r="D45" s="879"/>
      <c r="E45" s="879"/>
      <c r="F45" s="879"/>
      <c r="G45" s="879"/>
      <c r="H45" s="879"/>
      <c r="I45" s="879"/>
      <c r="J45" s="880"/>
      <c r="K45" s="921" t="s">
        <v>955</v>
      </c>
      <c r="L45" s="922"/>
      <c r="M45" s="922"/>
      <c r="N45" s="922"/>
      <c r="O45" s="922"/>
      <c r="P45" s="922"/>
      <c r="Q45" s="922"/>
      <c r="R45" s="922"/>
      <c r="S45" s="922"/>
      <c r="T45" s="922"/>
      <c r="U45" s="922"/>
      <c r="V45" s="922"/>
      <c r="W45" s="922"/>
      <c r="X45" s="922"/>
      <c r="Y45" s="922"/>
      <c r="Z45" s="922"/>
      <c r="AA45" s="922"/>
      <c r="AB45" s="922"/>
      <c r="AC45" s="922"/>
      <c r="AD45" s="922"/>
      <c r="AE45" s="922"/>
      <c r="AF45" s="922"/>
      <c r="AG45" s="922"/>
      <c r="AH45" s="922"/>
      <c r="AI45" s="922"/>
      <c r="AJ45" s="922"/>
      <c r="AK45" s="922"/>
      <c r="AL45" s="922"/>
      <c r="AM45" s="922"/>
      <c r="AN45" s="922"/>
      <c r="AO45" s="923"/>
      <c r="AP45" s="172"/>
      <c r="CD45" s="2"/>
      <c r="CE45" s="2"/>
      <c r="CF45" s="2"/>
      <c r="CG45" s="2"/>
      <c r="CH45" s="2"/>
    </row>
    <row r="46" spans="2:86" ht="12" customHeight="1" x14ac:dyDescent="0.2">
      <c r="B46" s="159" t="s">
        <v>956</v>
      </c>
      <c r="C46" s="181"/>
      <c r="D46" s="181"/>
      <c r="E46" s="181"/>
      <c r="F46" s="181"/>
      <c r="G46" s="181"/>
      <c r="H46" s="181"/>
      <c r="I46" s="181"/>
      <c r="J46" s="181"/>
      <c r="K46" s="193"/>
      <c r="L46" s="193"/>
      <c r="M46" s="193"/>
      <c r="N46" s="193"/>
      <c r="O46" s="193"/>
      <c r="P46" s="193"/>
      <c r="Q46" s="193"/>
      <c r="R46" s="193"/>
      <c r="S46" s="193"/>
      <c r="T46" s="193"/>
      <c r="U46" s="193"/>
      <c r="V46" s="193"/>
      <c r="W46" s="193"/>
      <c r="X46" s="193"/>
      <c r="Y46" s="193"/>
      <c r="Z46" s="193"/>
      <c r="AA46" s="193"/>
      <c r="AB46" s="193"/>
      <c r="AC46" s="193"/>
      <c r="AD46" s="193"/>
      <c r="AE46" s="193"/>
      <c r="AF46" s="193"/>
      <c r="AG46" s="193"/>
      <c r="AH46" s="193"/>
      <c r="AI46" s="193"/>
      <c r="AJ46" s="193"/>
      <c r="AK46" s="193"/>
      <c r="AL46" s="193"/>
      <c r="AM46" s="193"/>
      <c r="AN46" s="193"/>
      <c r="AO46" s="193"/>
      <c r="AP46" s="172"/>
      <c r="CD46" s="2"/>
      <c r="CE46" s="2"/>
      <c r="CF46" s="2"/>
      <c r="CG46" s="2"/>
      <c r="CH46" s="2"/>
    </row>
    <row r="47" spans="2:86" s="159" customFormat="1" ht="12" customHeight="1" x14ac:dyDescent="0.15">
      <c r="B47" s="2" t="s">
        <v>957</v>
      </c>
      <c r="AP47" s="172"/>
      <c r="AQ47" s="172"/>
      <c r="AR47" s="172"/>
      <c r="AS47" s="172"/>
      <c r="AT47" s="172"/>
      <c r="AU47" s="172"/>
      <c r="AV47" s="172"/>
      <c r="AW47" s="172"/>
      <c r="AX47" s="172"/>
      <c r="AY47" s="172"/>
      <c r="AZ47" s="172"/>
      <c r="BA47" s="172"/>
      <c r="BB47" s="172"/>
      <c r="BC47" s="172"/>
      <c r="BD47" s="172"/>
      <c r="BE47" s="172"/>
      <c r="BF47" s="172"/>
      <c r="BG47" s="172"/>
      <c r="BH47" s="172"/>
      <c r="BI47" s="172"/>
      <c r="BJ47" s="172"/>
      <c r="BK47" s="172"/>
      <c r="BL47" s="172"/>
      <c r="BM47" s="172"/>
      <c r="BN47" s="172"/>
      <c r="BO47" s="172"/>
      <c r="BP47" s="172"/>
      <c r="BQ47" s="172"/>
      <c r="BR47" s="172"/>
      <c r="BS47" s="172"/>
      <c r="BT47" s="172"/>
      <c r="BU47" s="172"/>
      <c r="BV47" s="172"/>
      <c r="BW47" s="172"/>
      <c r="BX47" s="172"/>
      <c r="BY47" s="172"/>
      <c r="BZ47" s="172"/>
      <c r="CA47" s="172"/>
      <c r="CB47" s="172"/>
      <c r="CC47" s="172"/>
    </row>
    <row r="48" spans="2:86" ht="12" customHeight="1" x14ac:dyDescent="0.15">
      <c r="B48" s="2" t="s">
        <v>958</v>
      </c>
      <c r="AP48" s="172"/>
      <c r="CD48" s="2"/>
      <c r="CE48" s="2"/>
      <c r="CF48" s="2"/>
      <c r="CG48" s="2"/>
      <c r="CH48" s="2"/>
    </row>
    <row r="49" spans="2:86" ht="12" customHeight="1" x14ac:dyDescent="0.15">
      <c r="B49" s="2" t="s">
        <v>959</v>
      </c>
      <c r="AP49" s="172"/>
      <c r="CD49" s="2"/>
      <c r="CE49" s="2"/>
      <c r="CF49" s="2"/>
      <c r="CG49" s="2"/>
      <c r="CH49" s="2"/>
    </row>
    <row r="50" spans="2:86" ht="12" customHeight="1" x14ac:dyDescent="0.15">
      <c r="B50" s="2" t="s">
        <v>960</v>
      </c>
    </row>
    <row r="51" spans="2:86" ht="12" customHeight="1" x14ac:dyDescent="0.15">
      <c r="B51" s="2" t="s">
        <v>961</v>
      </c>
    </row>
    <row r="52" spans="2:86" ht="12" customHeight="1" x14ac:dyDescent="0.15">
      <c r="B52" s="2" t="s">
        <v>962</v>
      </c>
    </row>
    <row r="53" spans="2:86" x14ac:dyDescent="0.15">
      <c r="B53" s="2" t="s">
        <v>963</v>
      </c>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9"/>
  <conditionalFormatting sqref="Y11:AB34 AG11:AJ34">
    <cfRule type="expression" dxfId="104" priority="3">
      <formula>$AQ11=2</formula>
    </cfRule>
  </conditionalFormatting>
  <conditionalFormatting sqref="Y11:AF34">
    <cfRule type="expression" dxfId="103" priority="2">
      <formula>$AQ11=3</formula>
    </cfRule>
  </conditionalFormatting>
  <conditionalFormatting sqref="AC11:AJ34">
    <cfRule type="expression" dxfId="102" priority="1">
      <formula>$AQ11=1</formula>
    </cfRule>
  </conditionalFormatting>
  <dataValidations count="2">
    <dataValidation type="list" allowBlank="1" showInputMessage="1" showErrorMessage="1" sqref="N11:O34" xr:uid="{575C2081-2261-453F-BEE3-499B481E1C35}">
      <formula1>INDIRECT(L11)</formula1>
    </dataValidation>
    <dataValidation type="list" allowBlank="1" showInputMessage="1" showErrorMessage="1" sqref="Y11:AB34" xr:uid="{7B11C46F-4BA9-4DBD-B064-890E50581562}">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1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5649E6-05F4-4CF3-AA58-4A2FA3FDE7B0}">
  <sheetPr codeName="Sheet194"/>
  <dimension ref="B1:CH53"/>
  <sheetViews>
    <sheetView showGridLines="0" showZeros="0" view="pageBreakPreview" zoomScale="85" zoomScaleNormal="85" zoomScaleSheetLayoutView="85"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1" customWidth="1"/>
    <col min="43" max="86" width="4.125" style="172" customWidth="1"/>
    <col min="87" max="99" width="8" style="2" customWidth="1"/>
    <col min="100" max="110" width="9" style="2"/>
    <col min="111" max="111" width="14" style="2" bestFit="1" customWidth="1"/>
    <col min="112" max="16384" width="9" style="2"/>
  </cols>
  <sheetData>
    <row r="1" spans="2:86" ht="12" customHeight="1" x14ac:dyDescent="0.15">
      <c r="AU1" s="860" t="s">
        <v>909</v>
      </c>
      <c r="AV1" s="861" t="s">
        <v>910</v>
      </c>
      <c r="AW1" s="861"/>
      <c r="AX1" s="861"/>
      <c r="AY1" s="855" t="s">
        <v>911</v>
      </c>
      <c r="AZ1" s="855"/>
      <c r="BA1" s="855"/>
      <c r="BB1" s="855"/>
      <c r="BC1" s="855"/>
      <c r="BD1" s="855"/>
      <c r="BE1" s="855"/>
      <c r="BF1" s="855"/>
      <c r="BG1" s="855"/>
      <c r="BH1" s="855"/>
      <c r="BI1" s="855"/>
      <c r="BJ1" s="855"/>
      <c r="BK1" s="855" t="s">
        <v>912</v>
      </c>
      <c r="BL1" s="855"/>
      <c r="BM1" s="855"/>
      <c r="BN1" s="855"/>
      <c r="BO1" s="855"/>
      <c r="BP1" s="855"/>
      <c r="BQ1" s="855"/>
      <c r="BR1" s="855"/>
      <c r="BS1" s="855"/>
      <c r="BT1" s="855"/>
      <c r="BU1" s="855"/>
      <c r="BV1" s="855"/>
      <c r="BW1" s="857"/>
      <c r="BX1" s="857"/>
      <c r="BY1" s="857"/>
      <c r="BZ1" s="857"/>
      <c r="CA1" s="857"/>
      <c r="CB1" s="857"/>
      <c r="CC1" s="857"/>
      <c r="CD1" s="857"/>
      <c r="CE1" s="857"/>
      <c r="CF1" s="857"/>
      <c r="CG1" s="857"/>
      <c r="CH1" s="857"/>
    </row>
    <row r="2" spans="2:86" ht="8.25" customHeight="1" x14ac:dyDescent="0.15">
      <c r="AU2" s="860"/>
      <c r="AV2" s="861" t="s">
        <v>913</v>
      </c>
      <c r="AW2" s="862" t="s">
        <v>914</v>
      </c>
      <c r="AX2" s="862" t="s">
        <v>915</v>
      </c>
      <c r="AY2" s="855" t="s">
        <v>916</v>
      </c>
      <c r="AZ2" s="855"/>
      <c r="BA2" s="855"/>
      <c r="BB2" s="855"/>
      <c r="BC2" s="855"/>
      <c r="BD2" s="855"/>
      <c r="BE2" s="855"/>
      <c r="BF2" s="855"/>
      <c r="BG2" s="855"/>
      <c r="BH2" s="855"/>
      <c r="BI2" s="855"/>
      <c r="BJ2" s="855"/>
      <c r="BK2" s="855" t="s">
        <v>917</v>
      </c>
      <c r="BL2" s="855"/>
      <c r="BM2" s="855"/>
      <c r="BN2" s="855"/>
      <c r="BO2" s="855" t="s">
        <v>918</v>
      </c>
      <c r="BP2" s="855"/>
      <c r="BQ2" s="855"/>
      <c r="BR2" s="855"/>
      <c r="BS2" s="855"/>
      <c r="BT2" s="855"/>
      <c r="BU2" s="855"/>
      <c r="BV2" s="855"/>
      <c r="BW2" s="856"/>
      <c r="BX2" s="856"/>
      <c r="BY2" s="856"/>
      <c r="BZ2" s="856"/>
      <c r="CA2" s="857"/>
      <c r="CB2" s="857"/>
      <c r="CC2" s="857"/>
      <c r="CD2" s="857"/>
      <c r="CE2" s="857"/>
      <c r="CF2" s="857"/>
      <c r="CG2" s="857"/>
      <c r="CH2" s="857"/>
    </row>
    <row r="3" spans="2:86" ht="24.95" customHeight="1" x14ac:dyDescent="0.15">
      <c r="B3" s="568" t="s">
        <v>919</v>
      </c>
      <c r="C3" s="858"/>
      <c r="D3" s="858"/>
      <c r="E3" s="859"/>
      <c r="F3" s="859"/>
      <c r="G3" s="859"/>
      <c r="H3" s="859"/>
      <c r="I3" s="859"/>
      <c r="J3" s="859"/>
      <c r="K3" s="858"/>
      <c r="L3" s="858"/>
      <c r="M3" s="858"/>
      <c r="N3" s="858"/>
      <c r="O3" s="858"/>
      <c r="P3" s="858"/>
      <c r="Q3" s="858"/>
      <c r="R3" s="858"/>
      <c r="S3" s="858"/>
      <c r="T3" s="858"/>
      <c r="U3" s="858"/>
      <c r="V3" s="858"/>
      <c r="W3" s="858"/>
      <c r="X3" s="858"/>
      <c r="Y3" s="858"/>
      <c r="Z3" s="858"/>
      <c r="AA3" s="858"/>
      <c r="AB3" s="858"/>
      <c r="AC3" s="858"/>
      <c r="AD3" s="858"/>
      <c r="AE3" s="858"/>
      <c r="AF3" s="858"/>
      <c r="AG3" s="858"/>
      <c r="AH3" s="858"/>
      <c r="AI3" s="858"/>
      <c r="AJ3" s="858"/>
      <c r="AK3" s="858"/>
      <c r="AL3" s="858"/>
      <c r="AM3" s="858"/>
      <c r="AN3" s="858"/>
      <c r="AO3" s="858"/>
      <c r="AU3" s="860"/>
      <c r="AV3" s="861"/>
      <c r="AW3" s="862"/>
      <c r="AX3" s="862"/>
      <c r="AY3" s="855" t="s">
        <v>920</v>
      </c>
      <c r="AZ3" s="855"/>
      <c r="BA3" s="855"/>
      <c r="BB3" s="855"/>
      <c r="BC3" s="855" t="s">
        <v>921</v>
      </c>
      <c r="BD3" s="855"/>
      <c r="BE3" s="855"/>
      <c r="BF3" s="855"/>
      <c r="BG3" s="855" t="s">
        <v>922</v>
      </c>
      <c r="BH3" s="855"/>
      <c r="BI3" s="855"/>
      <c r="BJ3" s="855"/>
      <c r="BK3" s="855" t="s">
        <v>923</v>
      </c>
      <c r="BL3" s="855"/>
      <c r="BM3" s="855"/>
      <c r="BN3" s="855"/>
      <c r="BO3" s="855" t="s">
        <v>921</v>
      </c>
      <c r="BP3" s="855"/>
      <c r="BQ3" s="855"/>
      <c r="BR3" s="855"/>
      <c r="BS3" s="855" t="s">
        <v>922</v>
      </c>
      <c r="BT3" s="855"/>
      <c r="BU3" s="855"/>
      <c r="BV3" s="855"/>
      <c r="BW3" s="857"/>
      <c r="BX3" s="857"/>
      <c r="BY3" s="857"/>
      <c r="BZ3" s="857"/>
      <c r="CA3" s="857"/>
      <c r="CB3" s="857"/>
      <c r="CC3" s="857"/>
      <c r="CD3" s="857"/>
      <c r="CE3" s="857"/>
      <c r="CF3" s="857"/>
      <c r="CG3" s="857"/>
      <c r="CH3" s="857"/>
    </row>
    <row r="4" spans="2:86" ht="18" customHeight="1" x14ac:dyDescent="0.15">
      <c r="B4" s="401" t="s">
        <v>8</v>
      </c>
      <c r="C4" s="401"/>
      <c r="D4" s="401"/>
      <c r="E4" s="624" t="s">
        <v>542</v>
      </c>
      <c r="F4" s="625"/>
      <c r="G4" s="625"/>
      <c r="H4" s="625"/>
      <c r="I4" s="625"/>
      <c r="J4" s="626"/>
      <c r="K4" s="496" t="s">
        <v>9</v>
      </c>
      <c r="L4" s="496"/>
      <c r="M4" s="496"/>
      <c r="N4" s="648" t="s">
        <v>543</v>
      </c>
      <c r="O4" s="648"/>
      <c r="P4" s="648"/>
      <c r="Q4" s="648"/>
      <c r="R4" s="648"/>
      <c r="S4" s="648"/>
      <c r="T4" s="498" t="s">
        <v>924</v>
      </c>
      <c r="U4" s="499"/>
      <c r="V4" s="499"/>
      <c r="W4" s="499"/>
      <c r="X4" s="500"/>
      <c r="Y4" s="870" t="s">
        <v>545</v>
      </c>
      <c r="Z4" s="870"/>
      <c r="AA4" s="870"/>
      <c r="AB4" s="870"/>
      <c r="AC4" s="870"/>
      <c r="AD4" s="870"/>
      <c r="AE4" s="870"/>
      <c r="AF4" s="870"/>
      <c r="AG4" s="498" t="s">
        <v>546</v>
      </c>
      <c r="AH4" s="499"/>
      <c r="AI4" s="499"/>
      <c r="AJ4" s="500"/>
      <c r="AK4" s="863">
        <v>45621</v>
      </c>
      <c r="AL4" s="864"/>
      <c r="AM4" s="864"/>
      <c r="AN4" s="864"/>
      <c r="AO4" s="865"/>
      <c r="AU4" s="860"/>
      <c r="AV4" s="861"/>
      <c r="AW4" s="862"/>
      <c r="AX4" s="862"/>
      <c r="AY4" s="173" t="s">
        <v>925</v>
      </c>
      <c r="AZ4" s="173" t="s">
        <v>926</v>
      </c>
      <c r="BA4" s="173" t="s">
        <v>927</v>
      </c>
      <c r="BB4" s="173" t="s">
        <v>928</v>
      </c>
      <c r="BC4" s="173" t="s">
        <v>925</v>
      </c>
      <c r="BD4" s="173" t="s">
        <v>926</v>
      </c>
      <c r="BE4" s="173" t="s">
        <v>927</v>
      </c>
      <c r="BF4" s="173" t="s">
        <v>928</v>
      </c>
      <c r="BG4" s="173" t="s">
        <v>925</v>
      </c>
      <c r="BH4" s="173" t="s">
        <v>926</v>
      </c>
      <c r="BI4" s="173" t="s">
        <v>927</v>
      </c>
      <c r="BJ4" s="173" t="s">
        <v>928</v>
      </c>
      <c r="BK4" s="173" t="s">
        <v>925</v>
      </c>
      <c r="BL4" s="173" t="s">
        <v>926</v>
      </c>
      <c r="BM4" s="173" t="s">
        <v>927</v>
      </c>
      <c r="BN4" s="173" t="s">
        <v>928</v>
      </c>
      <c r="BO4" s="173" t="s">
        <v>925</v>
      </c>
      <c r="BP4" s="173" t="s">
        <v>926</v>
      </c>
      <c r="BQ4" s="173" t="s">
        <v>927</v>
      </c>
      <c r="BR4" s="173" t="s">
        <v>928</v>
      </c>
      <c r="BS4" s="173" t="s">
        <v>925</v>
      </c>
      <c r="BT4" s="173" t="s">
        <v>926</v>
      </c>
      <c r="BU4" s="173" t="s">
        <v>927</v>
      </c>
      <c r="BV4" s="173" t="s">
        <v>928</v>
      </c>
      <c r="BW4" s="5"/>
      <c r="BX4" s="5"/>
      <c r="BY4" s="5"/>
      <c r="BZ4" s="5"/>
      <c r="CA4" s="5"/>
      <c r="CB4" s="5"/>
      <c r="CC4" s="5"/>
      <c r="CD4" s="5"/>
      <c r="CE4" s="5"/>
      <c r="CF4" s="5"/>
      <c r="CG4" s="5"/>
      <c r="CH4" s="5"/>
    </row>
    <row r="5" spans="2:86" ht="18" customHeight="1" x14ac:dyDescent="0.15">
      <c r="B5" s="409" t="s">
        <v>0</v>
      </c>
      <c r="C5" s="409"/>
      <c r="D5" s="409"/>
      <c r="E5" s="634" t="s">
        <v>547</v>
      </c>
      <c r="F5" s="635"/>
      <c r="G5" s="635"/>
      <c r="H5" s="635"/>
      <c r="I5" s="635"/>
      <c r="J5" s="636"/>
      <c r="K5" s="528" t="s">
        <v>1</v>
      </c>
      <c r="L5" s="528"/>
      <c r="M5" s="528"/>
      <c r="N5" s="648" t="s">
        <v>548</v>
      </c>
      <c r="O5" s="648"/>
      <c r="P5" s="648"/>
      <c r="Q5" s="648"/>
      <c r="R5" s="648"/>
      <c r="S5" s="648"/>
      <c r="T5" s="501"/>
      <c r="U5" s="502"/>
      <c r="V5" s="502"/>
      <c r="W5" s="502"/>
      <c r="X5" s="503"/>
      <c r="Y5" s="869" t="s">
        <v>549</v>
      </c>
      <c r="Z5" s="869"/>
      <c r="AA5" s="869"/>
      <c r="AB5" s="869"/>
      <c r="AC5" s="869"/>
      <c r="AD5" s="869"/>
      <c r="AE5" s="869"/>
      <c r="AF5" s="869"/>
      <c r="AG5" s="632"/>
      <c r="AH5" s="650"/>
      <c r="AI5" s="650"/>
      <c r="AJ5" s="633"/>
      <c r="AK5" s="866"/>
      <c r="AL5" s="867"/>
      <c r="AM5" s="867"/>
      <c r="AN5" s="867"/>
      <c r="AO5" s="868"/>
      <c r="AU5" s="860"/>
      <c r="AV5" s="174" t="str">
        <f>N7</f>
        <v>S095</v>
      </c>
      <c r="AW5" s="175">
        <f>R7</f>
        <v>10.5</v>
      </c>
      <c r="AX5" s="176" t="str">
        <f>AM35</f>
        <v>Ⅱ</v>
      </c>
      <c r="AY5" s="176">
        <f>Y37</f>
        <v>0</v>
      </c>
      <c r="AZ5" s="176">
        <f t="shared" ref="AZ5:BJ5" si="0">Z37</f>
        <v>0</v>
      </c>
      <c r="BA5" s="176">
        <f t="shared" si="0"/>
        <v>0</v>
      </c>
      <c r="BB5" s="176">
        <f>AB37</f>
        <v>0</v>
      </c>
      <c r="BC5" s="176">
        <f t="shared" si="0"/>
        <v>0</v>
      </c>
      <c r="BD5" s="176">
        <f>AD37</f>
        <v>0</v>
      </c>
      <c r="BE5" s="176">
        <f>AE37</f>
        <v>0</v>
      </c>
      <c r="BF5" s="176">
        <f t="shared" si="0"/>
        <v>1</v>
      </c>
      <c r="BG5" s="176">
        <f t="shared" si="0"/>
        <v>0</v>
      </c>
      <c r="BH5" s="176">
        <f t="shared" si="0"/>
        <v>0</v>
      </c>
      <c r="BI5" s="176">
        <f>AI37</f>
        <v>0</v>
      </c>
      <c r="BJ5" s="176">
        <f t="shared" si="0"/>
        <v>0</v>
      </c>
      <c r="BK5" s="176" t="str">
        <f>IF(Y37&gt;0,R7,"")</f>
        <v/>
      </c>
      <c r="BL5" s="177" t="str">
        <f>IF(Y37&gt;0,"",IF(Z37&gt;0,R7,""))</f>
        <v/>
      </c>
      <c r="BM5" s="177" t="str">
        <f>IF(Y37+Z37&gt;0,"",IF(AA37&gt;0,R7,""))</f>
        <v/>
      </c>
      <c r="BN5" s="177" t="str">
        <f>IF(Y37+Z37+AA37&gt;0,"",IF(AB37&gt;0,R7,""))</f>
        <v/>
      </c>
      <c r="BO5" s="176">
        <f>AC35</f>
        <v>0</v>
      </c>
      <c r="BP5" s="176">
        <f t="shared" ref="BP5:BQ5" si="1">AD35</f>
        <v>0</v>
      </c>
      <c r="BQ5" s="176">
        <f t="shared" si="1"/>
        <v>0</v>
      </c>
      <c r="BR5" s="176">
        <f>AF35</f>
        <v>2.5000000000000001E-3</v>
      </c>
      <c r="BS5" s="176">
        <f>AG35</f>
        <v>0</v>
      </c>
      <c r="BT5" s="176">
        <f>AH35</f>
        <v>0</v>
      </c>
      <c r="BU5" s="176">
        <f>AI35</f>
        <v>0</v>
      </c>
      <c r="BV5" s="176">
        <f>AJ35</f>
        <v>0</v>
      </c>
      <c r="BW5" s="178"/>
      <c r="BX5" s="179"/>
      <c r="BY5" s="179"/>
      <c r="BZ5" s="179"/>
      <c r="CA5" s="180"/>
      <c r="CB5" s="180"/>
      <c r="CC5" s="180"/>
      <c r="CD5" s="180"/>
      <c r="CE5" s="180"/>
      <c r="CF5" s="180"/>
      <c r="CG5" s="180"/>
      <c r="CH5" s="180"/>
    </row>
    <row r="6" spans="2:86" ht="12" customHeight="1" x14ac:dyDescent="0.15">
      <c r="B6" s="871" t="s">
        <v>929</v>
      </c>
      <c r="C6" s="873"/>
      <c r="D6" s="874"/>
      <c r="E6" s="875"/>
      <c r="F6" s="875"/>
      <c r="G6" s="875"/>
      <c r="H6" s="875"/>
      <c r="I6" s="875"/>
      <c r="J6" s="876"/>
      <c r="K6" s="881" t="s">
        <v>930</v>
      </c>
      <c r="L6" s="882"/>
      <c r="M6" s="882"/>
      <c r="N6" s="882"/>
      <c r="O6" s="882"/>
      <c r="P6" s="882"/>
      <c r="Q6" s="882"/>
      <c r="R6" s="882"/>
      <c r="S6" s="882"/>
      <c r="T6" s="882"/>
      <c r="U6" s="882"/>
      <c r="V6" s="882"/>
      <c r="W6" s="882"/>
      <c r="X6" s="882"/>
      <c r="Y6" s="882"/>
      <c r="Z6" s="882"/>
      <c r="AA6" s="882"/>
      <c r="AB6" s="882"/>
      <c r="AC6" s="882"/>
      <c r="AD6" s="882"/>
      <c r="AE6" s="882"/>
      <c r="AF6" s="882"/>
      <c r="AG6" s="882"/>
      <c r="AH6" s="882"/>
      <c r="AI6" s="882"/>
      <c r="AJ6" s="882"/>
      <c r="AK6" s="882"/>
      <c r="AL6" s="882"/>
      <c r="AM6" s="882"/>
      <c r="AN6" s="882"/>
      <c r="AO6" s="883"/>
      <c r="AP6" s="2"/>
    </row>
    <row r="7" spans="2:86" ht="12" customHeight="1" x14ac:dyDescent="0.15">
      <c r="B7" s="872"/>
      <c r="C7" s="877"/>
      <c r="D7" s="875"/>
      <c r="E7" s="875"/>
      <c r="F7" s="875"/>
      <c r="G7" s="875"/>
      <c r="H7" s="875"/>
      <c r="I7" s="875"/>
      <c r="J7" s="876"/>
      <c r="K7" s="884" t="s">
        <v>931</v>
      </c>
      <c r="L7" s="885"/>
      <c r="M7" s="886"/>
      <c r="N7" s="887" t="s">
        <v>661</v>
      </c>
      <c r="O7" s="888"/>
      <c r="P7" s="884" t="s">
        <v>932</v>
      </c>
      <c r="Q7" s="886"/>
      <c r="R7" s="889">
        <v>10.5</v>
      </c>
      <c r="S7" s="890"/>
      <c r="T7" s="891"/>
      <c r="U7" s="892" t="s">
        <v>933</v>
      </c>
      <c r="V7" s="893"/>
      <c r="W7" s="892" t="s">
        <v>934</v>
      </c>
      <c r="X7" s="893"/>
      <c r="Y7" s="886" t="s">
        <v>935</v>
      </c>
      <c r="Z7" s="898"/>
      <c r="AA7" s="898"/>
      <c r="AB7" s="898"/>
      <c r="AC7" s="892" t="s">
        <v>936</v>
      </c>
      <c r="AD7" s="899"/>
      <c r="AE7" s="899"/>
      <c r="AF7" s="899"/>
      <c r="AG7" s="899"/>
      <c r="AH7" s="899"/>
      <c r="AI7" s="899"/>
      <c r="AJ7" s="893"/>
      <c r="AK7" s="892" t="s">
        <v>937</v>
      </c>
      <c r="AL7" s="899"/>
      <c r="AM7" s="899"/>
      <c r="AN7" s="901"/>
      <c r="AO7" s="902"/>
      <c r="AP7" s="2"/>
      <c r="AW7" s="182"/>
    </row>
    <row r="8" spans="2:86" ht="12" customHeight="1" x14ac:dyDescent="0.15">
      <c r="B8" s="872"/>
      <c r="C8" s="877"/>
      <c r="D8" s="875"/>
      <c r="E8" s="875"/>
      <c r="F8" s="875"/>
      <c r="G8" s="875"/>
      <c r="H8" s="875"/>
      <c r="I8" s="875"/>
      <c r="J8" s="876"/>
      <c r="K8" s="898" t="s">
        <v>731</v>
      </c>
      <c r="L8" s="898" t="s">
        <v>560</v>
      </c>
      <c r="M8" s="898"/>
      <c r="N8" s="898" t="s">
        <v>561</v>
      </c>
      <c r="O8" s="898"/>
      <c r="P8" s="898" t="s">
        <v>938</v>
      </c>
      <c r="Q8" s="898"/>
      <c r="R8" s="898" t="s">
        <v>939</v>
      </c>
      <c r="S8" s="898"/>
      <c r="T8" s="898"/>
      <c r="U8" s="894"/>
      <c r="V8" s="895"/>
      <c r="W8" s="894"/>
      <c r="X8" s="895"/>
      <c r="Y8" s="886"/>
      <c r="Z8" s="898"/>
      <c r="AA8" s="898"/>
      <c r="AB8" s="898"/>
      <c r="AC8" s="896"/>
      <c r="AD8" s="900"/>
      <c r="AE8" s="900"/>
      <c r="AF8" s="900"/>
      <c r="AG8" s="900"/>
      <c r="AH8" s="900"/>
      <c r="AI8" s="900"/>
      <c r="AJ8" s="897"/>
      <c r="AK8" s="894"/>
      <c r="AL8" s="903"/>
      <c r="AM8" s="903"/>
      <c r="AN8" s="904"/>
      <c r="AO8" s="905"/>
      <c r="AP8" s="2"/>
    </row>
    <row r="9" spans="2:86" ht="12" customHeight="1" x14ac:dyDescent="0.15">
      <c r="B9" s="872"/>
      <c r="C9" s="877"/>
      <c r="D9" s="875"/>
      <c r="E9" s="875"/>
      <c r="F9" s="875"/>
      <c r="G9" s="875"/>
      <c r="H9" s="875"/>
      <c r="I9" s="875"/>
      <c r="J9" s="876"/>
      <c r="K9" s="898"/>
      <c r="L9" s="898"/>
      <c r="M9" s="898"/>
      <c r="N9" s="898"/>
      <c r="O9" s="898"/>
      <c r="P9" s="898"/>
      <c r="Q9" s="898"/>
      <c r="R9" s="898"/>
      <c r="S9" s="898"/>
      <c r="T9" s="898"/>
      <c r="U9" s="894"/>
      <c r="V9" s="895"/>
      <c r="W9" s="894"/>
      <c r="X9" s="895"/>
      <c r="Y9" s="886" t="s">
        <v>940</v>
      </c>
      <c r="Z9" s="898"/>
      <c r="AA9" s="898"/>
      <c r="AB9" s="898"/>
      <c r="AC9" s="898" t="s">
        <v>941</v>
      </c>
      <c r="AD9" s="898"/>
      <c r="AE9" s="898"/>
      <c r="AF9" s="898"/>
      <c r="AG9" s="898" t="s">
        <v>942</v>
      </c>
      <c r="AH9" s="898"/>
      <c r="AI9" s="898"/>
      <c r="AJ9" s="898"/>
      <c r="AK9" s="894"/>
      <c r="AL9" s="903"/>
      <c r="AM9" s="903"/>
      <c r="AN9" s="904"/>
      <c r="AO9" s="905"/>
      <c r="AP9" s="2"/>
    </row>
    <row r="10" spans="2:86" ht="12" customHeight="1" x14ac:dyDescent="0.15">
      <c r="B10" s="872"/>
      <c r="C10" s="877"/>
      <c r="D10" s="875"/>
      <c r="E10" s="875"/>
      <c r="F10" s="875"/>
      <c r="G10" s="875"/>
      <c r="H10" s="875"/>
      <c r="I10" s="875"/>
      <c r="J10" s="876"/>
      <c r="K10" s="898"/>
      <c r="L10" s="898"/>
      <c r="M10" s="898"/>
      <c r="N10" s="898"/>
      <c r="O10" s="898"/>
      <c r="P10" s="898"/>
      <c r="Q10" s="898"/>
      <c r="R10" s="898"/>
      <c r="S10" s="898"/>
      <c r="T10" s="898"/>
      <c r="U10" s="896"/>
      <c r="V10" s="897"/>
      <c r="W10" s="896"/>
      <c r="X10" s="897"/>
      <c r="Y10" s="183" t="s">
        <v>527</v>
      </c>
      <c r="Z10" s="184" t="s">
        <v>526</v>
      </c>
      <c r="AA10" s="184" t="s">
        <v>943</v>
      </c>
      <c r="AB10" s="184" t="s">
        <v>944</v>
      </c>
      <c r="AC10" s="184" t="s">
        <v>527</v>
      </c>
      <c r="AD10" s="184" t="s">
        <v>526</v>
      </c>
      <c r="AE10" s="184" t="s">
        <v>943</v>
      </c>
      <c r="AF10" s="184" t="s">
        <v>944</v>
      </c>
      <c r="AG10" s="184" t="s">
        <v>527</v>
      </c>
      <c r="AH10" s="184" t="s">
        <v>526</v>
      </c>
      <c r="AI10" s="184" t="s">
        <v>943</v>
      </c>
      <c r="AJ10" s="184" t="s">
        <v>944</v>
      </c>
      <c r="AK10" s="896"/>
      <c r="AL10" s="900"/>
      <c r="AM10" s="900"/>
      <c r="AN10" s="906"/>
      <c r="AO10" s="907"/>
      <c r="AP10" s="2"/>
    </row>
    <row r="11" spans="2:86" ht="12" customHeight="1" x14ac:dyDescent="0.15">
      <c r="B11" s="872"/>
      <c r="C11" s="877"/>
      <c r="D11" s="875"/>
      <c r="E11" s="875"/>
      <c r="F11" s="875"/>
      <c r="G11" s="875"/>
      <c r="H11" s="875"/>
      <c r="I11" s="875"/>
      <c r="J11" s="876"/>
      <c r="K11" s="185">
        <v>1</v>
      </c>
      <c r="L11" s="908" t="s">
        <v>574</v>
      </c>
      <c r="M11" s="910"/>
      <c r="N11" s="908" t="s">
        <v>592</v>
      </c>
      <c r="O11" s="910"/>
      <c r="P11" s="908" t="s">
        <v>576</v>
      </c>
      <c r="Q11" s="910"/>
      <c r="R11" s="606" t="s">
        <v>270</v>
      </c>
      <c r="S11" s="606"/>
      <c r="T11" s="606"/>
      <c r="U11" s="908" t="s">
        <v>578</v>
      </c>
      <c r="V11" s="910"/>
      <c r="W11" s="908"/>
      <c r="X11" s="910"/>
      <c r="Y11" s="186"/>
      <c r="Z11" s="187"/>
      <c r="AA11" s="187"/>
      <c r="AB11" s="187"/>
      <c r="AC11" s="188"/>
      <c r="AD11" s="188"/>
      <c r="AE11" s="188"/>
      <c r="AF11" s="188">
        <v>2.5000000000000001E-3</v>
      </c>
      <c r="AG11" s="188"/>
      <c r="AH11" s="188"/>
      <c r="AI11" s="188"/>
      <c r="AJ11" s="188"/>
      <c r="AK11" s="908"/>
      <c r="AL11" s="909"/>
      <c r="AM11" s="909"/>
      <c r="AN11" s="909"/>
      <c r="AO11" s="910"/>
      <c r="AP11" s="2"/>
      <c r="AQ11" s="189">
        <f>IF(P11="材質劣化",2,IF(P11="漏水",3,1))</f>
        <v>2</v>
      </c>
    </row>
    <row r="12" spans="2:86" ht="12" customHeight="1" x14ac:dyDescent="0.15">
      <c r="B12" s="872"/>
      <c r="C12" s="877"/>
      <c r="D12" s="875"/>
      <c r="E12" s="875"/>
      <c r="F12" s="875"/>
      <c r="G12" s="875"/>
      <c r="H12" s="875"/>
      <c r="I12" s="875"/>
      <c r="J12" s="876"/>
      <c r="K12" s="185"/>
      <c r="L12" s="908"/>
      <c r="M12" s="910"/>
      <c r="N12" s="908"/>
      <c r="O12" s="910"/>
      <c r="P12" s="908"/>
      <c r="Q12" s="910"/>
      <c r="R12" s="606"/>
      <c r="S12" s="606"/>
      <c r="T12" s="606"/>
      <c r="U12" s="908"/>
      <c r="V12" s="910"/>
      <c r="W12" s="908"/>
      <c r="X12" s="910"/>
      <c r="Y12" s="186"/>
      <c r="Z12" s="187"/>
      <c r="AA12" s="187"/>
      <c r="AB12" s="187"/>
      <c r="AC12" s="188"/>
      <c r="AD12" s="188"/>
      <c r="AE12" s="188"/>
      <c r="AF12" s="188"/>
      <c r="AG12" s="188"/>
      <c r="AH12" s="188"/>
      <c r="AI12" s="188"/>
      <c r="AJ12" s="188"/>
      <c r="AK12" s="908"/>
      <c r="AL12" s="909"/>
      <c r="AM12" s="909"/>
      <c r="AN12" s="909"/>
      <c r="AO12" s="910"/>
      <c r="AP12" s="2"/>
      <c r="AQ12" s="189">
        <f>IF(P12="材質劣化",2,IF(P12="漏水",3,1))</f>
        <v>1</v>
      </c>
    </row>
    <row r="13" spans="2:86" ht="12" customHeight="1" x14ac:dyDescent="0.15">
      <c r="B13" s="872"/>
      <c r="C13" s="877"/>
      <c r="D13" s="875"/>
      <c r="E13" s="875"/>
      <c r="F13" s="875"/>
      <c r="G13" s="875"/>
      <c r="H13" s="875"/>
      <c r="I13" s="875"/>
      <c r="J13" s="876"/>
      <c r="K13" s="185"/>
      <c r="L13" s="908"/>
      <c r="M13" s="910"/>
      <c r="N13" s="908"/>
      <c r="O13" s="910"/>
      <c r="P13" s="908"/>
      <c r="Q13" s="910"/>
      <c r="R13" s="604"/>
      <c r="S13" s="620"/>
      <c r="T13" s="605"/>
      <c r="U13" s="908"/>
      <c r="V13" s="910"/>
      <c r="W13" s="908"/>
      <c r="X13" s="910"/>
      <c r="Y13" s="186"/>
      <c r="Z13" s="187"/>
      <c r="AA13" s="187"/>
      <c r="AB13" s="187"/>
      <c r="AC13" s="188"/>
      <c r="AD13" s="188"/>
      <c r="AE13" s="188"/>
      <c r="AF13" s="188"/>
      <c r="AG13" s="188"/>
      <c r="AH13" s="188"/>
      <c r="AI13" s="188"/>
      <c r="AJ13" s="188"/>
      <c r="AK13" s="908"/>
      <c r="AL13" s="909"/>
      <c r="AM13" s="909"/>
      <c r="AN13" s="909"/>
      <c r="AO13" s="910"/>
      <c r="AP13" s="2"/>
      <c r="AQ13" s="189">
        <f t="shared" ref="AQ13:AQ34" si="2">IF(P13="材質劣化",2,IF(P13="漏水",3,1))</f>
        <v>1</v>
      </c>
    </row>
    <row r="14" spans="2:86" ht="12" customHeight="1" x14ac:dyDescent="0.15">
      <c r="B14" s="872"/>
      <c r="C14" s="877"/>
      <c r="D14" s="875"/>
      <c r="E14" s="875"/>
      <c r="F14" s="875"/>
      <c r="G14" s="875"/>
      <c r="H14" s="875"/>
      <c r="I14" s="875"/>
      <c r="J14" s="876"/>
      <c r="K14" s="185"/>
      <c r="L14" s="908"/>
      <c r="M14" s="910"/>
      <c r="N14" s="908"/>
      <c r="O14" s="910"/>
      <c r="P14" s="908"/>
      <c r="Q14" s="910"/>
      <c r="R14" s="604"/>
      <c r="S14" s="620"/>
      <c r="T14" s="605"/>
      <c r="U14" s="908"/>
      <c r="V14" s="910"/>
      <c r="W14" s="908"/>
      <c r="X14" s="910"/>
      <c r="Y14" s="186"/>
      <c r="Z14" s="187"/>
      <c r="AA14" s="187"/>
      <c r="AB14" s="187"/>
      <c r="AC14" s="188"/>
      <c r="AD14" s="188"/>
      <c r="AE14" s="188"/>
      <c r="AF14" s="188"/>
      <c r="AG14" s="188"/>
      <c r="AH14" s="188"/>
      <c r="AI14" s="188"/>
      <c r="AJ14" s="188"/>
      <c r="AK14" s="908"/>
      <c r="AL14" s="909"/>
      <c r="AM14" s="909"/>
      <c r="AN14" s="909"/>
      <c r="AO14" s="910"/>
      <c r="AP14" s="2"/>
      <c r="AQ14" s="189">
        <f t="shared" si="2"/>
        <v>1</v>
      </c>
    </row>
    <row r="15" spans="2:86" ht="12" customHeight="1" x14ac:dyDescent="0.15">
      <c r="B15" s="872"/>
      <c r="C15" s="877"/>
      <c r="D15" s="875"/>
      <c r="E15" s="875"/>
      <c r="F15" s="875"/>
      <c r="G15" s="875"/>
      <c r="H15" s="875"/>
      <c r="I15" s="875"/>
      <c r="J15" s="876"/>
      <c r="K15" s="185"/>
      <c r="L15" s="908"/>
      <c r="M15" s="910"/>
      <c r="N15" s="908"/>
      <c r="O15" s="910"/>
      <c r="P15" s="908"/>
      <c r="Q15" s="910"/>
      <c r="R15" s="604"/>
      <c r="S15" s="620"/>
      <c r="T15" s="605"/>
      <c r="U15" s="908"/>
      <c r="V15" s="910"/>
      <c r="W15" s="908"/>
      <c r="X15" s="910"/>
      <c r="Y15" s="186"/>
      <c r="Z15" s="187"/>
      <c r="AA15" s="187"/>
      <c r="AB15" s="187"/>
      <c r="AC15" s="188"/>
      <c r="AD15" s="188"/>
      <c r="AE15" s="188"/>
      <c r="AF15" s="188"/>
      <c r="AG15" s="188"/>
      <c r="AH15" s="188"/>
      <c r="AI15" s="188"/>
      <c r="AJ15" s="188"/>
      <c r="AK15" s="908"/>
      <c r="AL15" s="909"/>
      <c r="AM15" s="909"/>
      <c r="AN15" s="909"/>
      <c r="AO15" s="910"/>
      <c r="AP15" s="2"/>
      <c r="AQ15" s="189">
        <f t="shared" si="2"/>
        <v>1</v>
      </c>
    </row>
    <row r="16" spans="2:86" ht="12" customHeight="1" x14ac:dyDescent="0.15">
      <c r="B16" s="872"/>
      <c r="C16" s="877"/>
      <c r="D16" s="875"/>
      <c r="E16" s="875"/>
      <c r="F16" s="875"/>
      <c r="G16" s="875"/>
      <c r="H16" s="875"/>
      <c r="I16" s="875"/>
      <c r="J16" s="876"/>
      <c r="K16" s="185"/>
      <c r="L16" s="908"/>
      <c r="M16" s="910"/>
      <c r="N16" s="908"/>
      <c r="O16" s="910"/>
      <c r="P16" s="908"/>
      <c r="Q16" s="910"/>
      <c r="R16" s="604"/>
      <c r="S16" s="620"/>
      <c r="T16" s="605"/>
      <c r="U16" s="908"/>
      <c r="V16" s="910"/>
      <c r="W16" s="908"/>
      <c r="X16" s="910"/>
      <c r="Y16" s="186"/>
      <c r="Z16" s="187"/>
      <c r="AA16" s="187"/>
      <c r="AB16" s="187"/>
      <c r="AC16" s="188"/>
      <c r="AD16" s="188"/>
      <c r="AE16" s="188"/>
      <c r="AF16" s="188"/>
      <c r="AG16" s="188"/>
      <c r="AH16" s="188"/>
      <c r="AI16" s="188"/>
      <c r="AJ16" s="188"/>
      <c r="AK16" s="908"/>
      <c r="AL16" s="909"/>
      <c r="AM16" s="909"/>
      <c r="AN16" s="909"/>
      <c r="AO16" s="910"/>
      <c r="AP16" s="2"/>
      <c r="AQ16" s="189">
        <f t="shared" si="2"/>
        <v>1</v>
      </c>
    </row>
    <row r="17" spans="2:46" ht="12" customHeight="1" x14ac:dyDescent="0.15">
      <c r="B17" s="872"/>
      <c r="C17" s="877"/>
      <c r="D17" s="875"/>
      <c r="E17" s="875"/>
      <c r="F17" s="875"/>
      <c r="G17" s="875"/>
      <c r="H17" s="875"/>
      <c r="I17" s="875"/>
      <c r="J17" s="876"/>
      <c r="K17" s="185"/>
      <c r="L17" s="908"/>
      <c r="M17" s="910"/>
      <c r="N17" s="908"/>
      <c r="O17" s="910"/>
      <c r="P17" s="908"/>
      <c r="Q17" s="910"/>
      <c r="R17" s="604"/>
      <c r="S17" s="620"/>
      <c r="T17" s="605"/>
      <c r="U17" s="908"/>
      <c r="V17" s="910"/>
      <c r="W17" s="908"/>
      <c r="X17" s="910"/>
      <c r="Y17" s="186"/>
      <c r="Z17" s="187"/>
      <c r="AA17" s="187"/>
      <c r="AB17" s="187"/>
      <c r="AC17" s="188"/>
      <c r="AD17" s="188"/>
      <c r="AE17" s="188"/>
      <c r="AF17" s="188"/>
      <c r="AG17" s="188"/>
      <c r="AH17" s="188"/>
      <c r="AI17" s="188"/>
      <c r="AJ17" s="188"/>
      <c r="AK17" s="908"/>
      <c r="AL17" s="909"/>
      <c r="AM17" s="909"/>
      <c r="AN17" s="909"/>
      <c r="AO17" s="910"/>
      <c r="AP17" s="2"/>
      <c r="AQ17" s="189">
        <f t="shared" si="2"/>
        <v>1</v>
      </c>
    </row>
    <row r="18" spans="2:46" ht="12" customHeight="1" x14ac:dyDescent="0.15">
      <c r="B18" s="872"/>
      <c r="C18" s="877"/>
      <c r="D18" s="875"/>
      <c r="E18" s="875"/>
      <c r="F18" s="875"/>
      <c r="G18" s="875"/>
      <c r="H18" s="875"/>
      <c r="I18" s="875"/>
      <c r="J18" s="876"/>
      <c r="K18" s="185"/>
      <c r="L18" s="908"/>
      <c r="M18" s="910"/>
      <c r="N18" s="908"/>
      <c r="O18" s="910"/>
      <c r="P18" s="908"/>
      <c r="Q18" s="910"/>
      <c r="R18" s="604"/>
      <c r="S18" s="620"/>
      <c r="T18" s="605"/>
      <c r="U18" s="908"/>
      <c r="V18" s="910"/>
      <c r="W18" s="908"/>
      <c r="X18" s="910"/>
      <c r="Y18" s="186"/>
      <c r="Z18" s="187"/>
      <c r="AA18" s="187"/>
      <c r="AB18" s="187"/>
      <c r="AC18" s="188"/>
      <c r="AD18" s="188"/>
      <c r="AE18" s="188"/>
      <c r="AF18" s="188"/>
      <c r="AG18" s="188"/>
      <c r="AH18" s="188"/>
      <c r="AI18" s="188"/>
      <c r="AJ18" s="188"/>
      <c r="AK18" s="908"/>
      <c r="AL18" s="909"/>
      <c r="AM18" s="909"/>
      <c r="AN18" s="909"/>
      <c r="AO18" s="910"/>
      <c r="AP18" s="2"/>
      <c r="AQ18" s="189">
        <f t="shared" si="2"/>
        <v>1</v>
      </c>
    </row>
    <row r="19" spans="2:46" ht="12" customHeight="1" x14ac:dyDescent="0.15">
      <c r="B19" s="872"/>
      <c r="C19" s="877"/>
      <c r="D19" s="875"/>
      <c r="E19" s="875"/>
      <c r="F19" s="875"/>
      <c r="G19" s="875"/>
      <c r="H19" s="875"/>
      <c r="I19" s="875"/>
      <c r="J19" s="876"/>
      <c r="K19" s="185"/>
      <c r="L19" s="908"/>
      <c r="M19" s="910"/>
      <c r="N19" s="908"/>
      <c r="O19" s="910"/>
      <c r="P19" s="908"/>
      <c r="Q19" s="910"/>
      <c r="R19" s="604"/>
      <c r="S19" s="620"/>
      <c r="T19" s="605"/>
      <c r="U19" s="908"/>
      <c r="V19" s="910"/>
      <c r="W19" s="908"/>
      <c r="X19" s="910"/>
      <c r="Y19" s="186"/>
      <c r="Z19" s="187"/>
      <c r="AA19" s="187"/>
      <c r="AB19" s="187"/>
      <c r="AC19" s="188"/>
      <c r="AD19" s="188"/>
      <c r="AE19" s="188"/>
      <c r="AF19" s="188"/>
      <c r="AG19" s="188"/>
      <c r="AH19" s="188"/>
      <c r="AI19" s="188"/>
      <c r="AJ19" s="188"/>
      <c r="AK19" s="908"/>
      <c r="AL19" s="909"/>
      <c r="AM19" s="909"/>
      <c r="AN19" s="909"/>
      <c r="AO19" s="910"/>
      <c r="AP19" s="2"/>
      <c r="AQ19" s="189">
        <f t="shared" si="2"/>
        <v>1</v>
      </c>
    </row>
    <row r="20" spans="2:46" ht="12" customHeight="1" x14ac:dyDescent="0.15">
      <c r="B20" s="872"/>
      <c r="C20" s="877"/>
      <c r="D20" s="875"/>
      <c r="E20" s="875"/>
      <c r="F20" s="875"/>
      <c r="G20" s="875"/>
      <c r="H20" s="875"/>
      <c r="I20" s="875"/>
      <c r="J20" s="876"/>
      <c r="K20" s="185"/>
      <c r="L20" s="908"/>
      <c r="M20" s="910"/>
      <c r="N20" s="908"/>
      <c r="O20" s="910"/>
      <c r="P20" s="908"/>
      <c r="Q20" s="910"/>
      <c r="R20" s="604"/>
      <c r="S20" s="620"/>
      <c r="T20" s="605"/>
      <c r="U20" s="908"/>
      <c r="V20" s="910"/>
      <c r="W20" s="908"/>
      <c r="X20" s="910"/>
      <c r="Y20" s="186"/>
      <c r="Z20" s="187"/>
      <c r="AA20" s="187"/>
      <c r="AB20" s="187"/>
      <c r="AC20" s="188"/>
      <c r="AD20" s="188"/>
      <c r="AE20" s="188"/>
      <c r="AF20" s="188"/>
      <c r="AG20" s="188"/>
      <c r="AH20" s="188"/>
      <c r="AI20" s="188"/>
      <c r="AJ20" s="188"/>
      <c r="AK20" s="908"/>
      <c r="AL20" s="909"/>
      <c r="AM20" s="909"/>
      <c r="AN20" s="909"/>
      <c r="AO20" s="910"/>
      <c r="AP20" s="2"/>
      <c r="AQ20" s="189">
        <f t="shared" si="2"/>
        <v>1</v>
      </c>
    </row>
    <row r="21" spans="2:46" ht="12" customHeight="1" x14ac:dyDescent="0.15">
      <c r="B21" s="872"/>
      <c r="C21" s="877"/>
      <c r="D21" s="875"/>
      <c r="E21" s="875"/>
      <c r="F21" s="875"/>
      <c r="G21" s="875"/>
      <c r="H21" s="875"/>
      <c r="I21" s="875"/>
      <c r="J21" s="876"/>
      <c r="K21" s="185"/>
      <c r="L21" s="908"/>
      <c r="M21" s="910"/>
      <c r="N21" s="908"/>
      <c r="O21" s="910"/>
      <c r="P21" s="908"/>
      <c r="Q21" s="910"/>
      <c r="R21" s="604"/>
      <c r="S21" s="620"/>
      <c r="T21" s="605"/>
      <c r="U21" s="908"/>
      <c r="V21" s="910"/>
      <c r="W21" s="908"/>
      <c r="X21" s="910"/>
      <c r="Y21" s="186"/>
      <c r="Z21" s="187"/>
      <c r="AA21" s="187"/>
      <c r="AB21" s="187"/>
      <c r="AC21" s="188"/>
      <c r="AD21" s="188"/>
      <c r="AE21" s="188"/>
      <c r="AF21" s="188"/>
      <c r="AG21" s="188"/>
      <c r="AH21" s="188"/>
      <c r="AI21" s="188"/>
      <c r="AJ21" s="188"/>
      <c r="AK21" s="908"/>
      <c r="AL21" s="909"/>
      <c r="AM21" s="909"/>
      <c r="AN21" s="909"/>
      <c r="AO21" s="910"/>
      <c r="AP21" s="2"/>
      <c r="AQ21" s="189">
        <f>IF(P21="材質劣化",2,IF(P21="漏水",3,1))</f>
        <v>1</v>
      </c>
    </row>
    <row r="22" spans="2:46" ht="12" customHeight="1" x14ac:dyDescent="0.15">
      <c r="B22" s="872"/>
      <c r="C22" s="877"/>
      <c r="D22" s="875"/>
      <c r="E22" s="875"/>
      <c r="F22" s="875"/>
      <c r="G22" s="875"/>
      <c r="H22" s="875"/>
      <c r="I22" s="875"/>
      <c r="J22" s="876"/>
      <c r="K22" s="185"/>
      <c r="L22" s="908"/>
      <c r="M22" s="910"/>
      <c r="N22" s="908"/>
      <c r="O22" s="910"/>
      <c r="P22" s="908"/>
      <c r="Q22" s="910"/>
      <c r="R22" s="604"/>
      <c r="S22" s="620"/>
      <c r="T22" s="605"/>
      <c r="U22" s="908"/>
      <c r="V22" s="910"/>
      <c r="W22" s="908"/>
      <c r="X22" s="910"/>
      <c r="Y22" s="186"/>
      <c r="Z22" s="187"/>
      <c r="AA22" s="187"/>
      <c r="AB22" s="187"/>
      <c r="AC22" s="188"/>
      <c r="AD22" s="188"/>
      <c r="AE22" s="188"/>
      <c r="AF22" s="188"/>
      <c r="AG22" s="188"/>
      <c r="AH22" s="188"/>
      <c r="AI22" s="188"/>
      <c r="AJ22" s="188"/>
      <c r="AK22" s="908"/>
      <c r="AL22" s="909"/>
      <c r="AM22" s="909"/>
      <c r="AN22" s="909"/>
      <c r="AO22" s="910"/>
      <c r="AP22" s="2"/>
      <c r="AQ22" s="189">
        <f t="shared" si="2"/>
        <v>1</v>
      </c>
    </row>
    <row r="23" spans="2:46" ht="12" customHeight="1" x14ac:dyDescent="0.15">
      <c r="B23" s="872"/>
      <c r="C23" s="877"/>
      <c r="D23" s="875"/>
      <c r="E23" s="875"/>
      <c r="F23" s="875"/>
      <c r="G23" s="875"/>
      <c r="H23" s="875"/>
      <c r="I23" s="875"/>
      <c r="J23" s="876"/>
      <c r="K23" s="185"/>
      <c r="L23" s="908"/>
      <c r="M23" s="910"/>
      <c r="N23" s="908"/>
      <c r="O23" s="910"/>
      <c r="P23" s="908"/>
      <c r="Q23" s="910"/>
      <c r="R23" s="604"/>
      <c r="S23" s="620"/>
      <c r="T23" s="605"/>
      <c r="U23" s="908"/>
      <c r="V23" s="910"/>
      <c r="W23" s="908"/>
      <c r="X23" s="910"/>
      <c r="Y23" s="186"/>
      <c r="Z23" s="187"/>
      <c r="AA23" s="187"/>
      <c r="AB23" s="187"/>
      <c r="AC23" s="188"/>
      <c r="AD23" s="188"/>
      <c r="AE23" s="188"/>
      <c r="AF23" s="188"/>
      <c r="AG23" s="188"/>
      <c r="AH23" s="188"/>
      <c r="AI23" s="188"/>
      <c r="AJ23" s="188"/>
      <c r="AK23" s="908"/>
      <c r="AL23" s="909"/>
      <c r="AM23" s="909"/>
      <c r="AN23" s="909"/>
      <c r="AO23" s="910"/>
      <c r="AP23" s="2"/>
      <c r="AQ23" s="189">
        <f t="shared" si="2"/>
        <v>1</v>
      </c>
    </row>
    <row r="24" spans="2:46" ht="12" customHeight="1" x14ac:dyDescent="0.15">
      <c r="B24" s="872"/>
      <c r="C24" s="877"/>
      <c r="D24" s="875"/>
      <c r="E24" s="875"/>
      <c r="F24" s="875"/>
      <c r="G24" s="875"/>
      <c r="H24" s="875"/>
      <c r="I24" s="875"/>
      <c r="J24" s="876"/>
      <c r="K24" s="185"/>
      <c r="L24" s="908"/>
      <c r="M24" s="910"/>
      <c r="N24" s="908"/>
      <c r="O24" s="910"/>
      <c r="P24" s="908"/>
      <c r="Q24" s="910"/>
      <c r="R24" s="604"/>
      <c r="S24" s="620"/>
      <c r="T24" s="605"/>
      <c r="U24" s="908"/>
      <c r="V24" s="910"/>
      <c r="W24" s="908"/>
      <c r="X24" s="910"/>
      <c r="Y24" s="186"/>
      <c r="Z24" s="187"/>
      <c r="AA24" s="187"/>
      <c r="AB24" s="187"/>
      <c r="AC24" s="188"/>
      <c r="AD24" s="188"/>
      <c r="AE24" s="188"/>
      <c r="AF24" s="188"/>
      <c r="AG24" s="188"/>
      <c r="AH24" s="188"/>
      <c r="AI24" s="188"/>
      <c r="AJ24" s="188"/>
      <c r="AK24" s="908"/>
      <c r="AL24" s="909"/>
      <c r="AM24" s="909"/>
      <c r="AN24" s="909"/>
      <c r="AO24" s="910"/>
      <c r="AP24" s="2"/>
      <c r="AQ24" s="189">
        <f t="shared" si="2"/>
        <v>1</v>
      </c>
    </row>
    <row r="25" spans="2:46" ht="12" customHeight="1" x14ac:dyDescent="0.15">
      <c r="B25" s="872"/>
      <c r="C25" s="877"/>
      <c r="D25" s="875"/>
      <c r="E25" s="875"/>
      <c r="F25" s="875"/>
      <c r="G25" s="875"/>
      <c r="H25" s="875"/>
      <c r="I25" s="875"/>
      <c r="J25" s="876"/>
      <c r="K25" s="185"/>
      <c r="L25" s="908"/>
      <c r="M25" s="910"/>
      <c r="N25" s="908"/>
      <c r="O25" s="910"/>
      <c r="P25" s="908"/>
      <c r="Q25" s="910"/>
      <c r="R25" s="604"/>
      <c r="S25" s="620"/>
      <c r="T25" s="605"/>
      <c r="U25" s="908"/>
      <c r="V25" s="910"/>
      <c r="W25" s="908"/>
      <c r="X25" s="910"/>
      <c r="Y25" s="186"/>
      <c r="Z25" s="187"/>
      <c r="AA25" s="187"/>
      <c r="AB25" s="187"/>
      <c r="AC25" s="188"/>
      <c r="AD25" s="188"/>
      <c r="AE25" s="188"/>
      <c r="AF25" s="188"/>
      <c r="AG25" s="188"/>
      <c r="AH25" s="188"/>
      <c r="AI25" s="188"/>
      <c r="AJ25" s="188"/>
      <c r="AK25" s="908"/>
      <c r="AL25" s="909"/>
      <c r="AM25" s="909"/>
      <c r="AN25" s="909"/>
      <c r="AO25" s="910"/>
      <c r="AP25" s="2"/>
      <c r="AQ25" s="189">
        <f t="shared" si="2"/>
        <v>1</v>
      </c>
    </row>
    <row r="26" spans="2:46" ht="12" customHeight="1" x14ac:dyDescent="0.15">
      <c r="B26" s="872"/>
      <c r="C26" s="877"/>
      <c r="D26" s="875"/>
      <c r="E26" s="875"/>
      <c r="F26" s="875"/>
      <c r="G26" s="875"/>
      <c r="H26" s="875"/>
      <c r="I26" s="875"/>
      <c r="J26" s="876"/>
      <c r="K26" s="185"/>
      <c r="L26" s="908"/>
      <c r="M26" s="910"/>
      <c r="N26" s="908"/>
      <c r="O26" s="910"/>
      <c r="P26" s="908"/>
      <c r="Q26" s="910"/>
      <c r="R26" s="604"/>
      <c r="S26" s="620"/>
      <c r="T26" s="605"/>
      <c r="U26" s="908"/>
      <c r="V26" s="910"/>
      <c r="W26" s="908"/>
      <c r="X26" s="910"/>
      <c r="Y26" s="186"/>
      <c r="Z26" s="187"/>
      <c r="AA26" s="187"/>
      <c r="AB26" s="187"/>
      <c r="AC26" s="188"/>
      <c r="AD26" s="188"/>
      <c r="AE26" s="188"/>
      <c r="AF26" s="188"/>
      <c r="AG26" s="188"/>
      <c r="AH26" s="188"/>
      <c r="AI26" s="188"/>
      <c r="AJ26" s="188"/>
      <c r="AK26" s="908"/>
      <c r="AL26" s="909"/>
      <c r="AM26" s="909"/>
      <c r="AN26" s="909"/>
      <c r="AO26" s="910"/>
      <c r="AP26" s="2"/>
      <c r="AQ26" s="189">
        <f t="shared" si="2"/>
        <v>1</v>
      </c>
    </row>
    <row r="27" spans="2:46" ht="12" customHeight="1" x14ac:dyDescent="0.15">
      <c r="B27" s="872"/>
      <c r="C27" s="877"/>
      <c r="D27" s="875"/>
      <c r="E27" s="875"/>
      <c r="F27" s="875"/>
      <c r="G27" s="875"/>
      <c r="H27" s="875"/>
      <c r="I27" s="875"/>
      <c r="J27" s="876"/>
      <c r="K27" s="185"/>
      <c r="L27" s="908"/>
      <c r="M27" s="910"/>
      <c r="N27" s="908"/>
      <c r="O27" s="910"/>
      <c r="P27" s="908"/>
      <c r="Q27" s="910"/>
      <c r="R27" s="604"/>
      <c r="S27" s="620"/>
      <c r="T27" s="605"/>
      <c r="U27" s="908"/>
      <c r="V27" s="910"/>
      <c r="W27" s="908"/>
      <c r="X27" s="910"/>
      <c r="Y27" s="186"/>
      <c r="Z27" s="187"/>
      <c r="AA27" s="187"/>
      <c r="AB27" s="187"/>
      <c r="AC27" s="188"/>
      <c r="AD27" s="188"/>
      <c r="AE27" s="188"/>
      <c r="AF27" s="188"/>
      <c r="AG27" s="188"/>
      <c r="AH27" s="188"/>
      <c r="AI27" s="188"/>
      <c r="AJ27" s="188"/>
      <c r="AK27" s="908"/>
      <c r="AL27" s="909"/>
      <c r="AM27" s="909"/>
      <c r="AN27" s="909"/>
      <c r="AO27" s="910"/>
      <c r="AP27" s="2"/>
      <c r="AQ27" s="189">
        <f t="shared" si="2"/>
        <v>1</v>
      </c>
    </row>
    <row r="28" spans="2:46" ht="12" customHeight="1" x14ac:dyDescent="0.15">
      <c r="B28" s="872"/>
      <c r="C28" s="877"/>
      <c r="D28" s="875"/>
      <c r="E28" s="875"/>
      <c r="F28" s="875"/>
      <c r="G28" s="875"/>
      <c r="H28" s="875"/>
      <c r="I28" s="875"/>
      <c r="J28" s="876"/>
      <c r="K28" s="185"/>
      <c r="L28" s="908"/>
      <c r="M28" s="910"/>
      <c r="N28" s="908"/>
      <c r="O28" s="910"/>
      <c r="P28" s="908"/>
      <c r="Q28" s="910"/>
      <c r="R28" s="604"/>
      <c r="S28" s="620"/>
      <c r="T28" s="605"/>
      <c r="U28" s="908"/>
      <c r="V28" s="910"/>
      <c r="W28" s="908"/>
      <c r="X28" s="910"/>
      <c r="Y28" s="186"/>
      <c r="Z28" s="187"/>
      <c r="AA28" s="187"/>
      <c r="AB28" s="187"/>
      <c r="AC28" s="188"/>
      <c r="AD28" s="188"/>
      <c r="AE28" s="188"/>
      <c r="AF28" s="188"/>
      <c r="AG28" s="188"/>
      <c r="AH28" s="188"/>
      <c r="AI28" s="188"/>
      <c r="AJ28" s="188"/>
      <c r="AK28" s="908"/>
      <c r="AL28" s="909"/>
      <c r="AM28" s="909"/>
      <c r="AN28" s="909"/>
      <c r="AO28" s="910"/>
      <c r="AP28" s="2"/>
      <c r="AQ28" s="189">
        <f t="shared" si="2"/>
        <v>1</v>
      </c>
    </row>
    <row r="29" spans="2:46" ht="12" customHeight="1" x14ac:dyDescent="0.15">
      <c r="B29" s="872"/>
      <c r="C29" s="877"/>
      <c r="D29" s="875"/>
      <c r="E29" s="875"/>
      <c r="F29" s="875"/>
      <c r="G29" s="875"/>
      <c r="H29" s="875"/>
      <c r="I29" s="875"/>
      <c r="J29" s="876"/>
      <c r="K29" s="185"/>
      <c r="L29" s="908"/>
      <c r="M29" s="910"/>
      <c r="N29" s="908"/>
      <c r="O29" s="910"/>
      <c r="P29" s="908"/>
      <c r="Q29" s="910"/>
      <c r="R29" s="604"/>
      <c r="S29" s="620"/>
      <c r="T29" s="605"/>
      <c r="U29" s="908"/>
      <c r="V29" s="910"/>
      <c r="W29" s="908"/>
      <c r="X29" s="910"/>
      <c r="Y29" s="186"/>
      <c r="Z29" s="187"/>
      <c r="AA29" s="187"/>
      <c r="AB29" s="187"/>
      <c r="AC29" s="188"/>
      <c r="AD29" s="188"/>
      <c r="AE29" s="188"/>
      <c r="AF29" s="188"/>
      <c r="AG29" s="188"/>
      <c r="AH29" s="188"/>
      <c r="AI29" s="188"/>
      <c r="AJ29" s="188"/>
      <c r="AK29" s="908"/>
      <c r="AL29" s="909"/>
      <c r="AM29" s="909"/>
      <c r="AN29" s="909"/>
      <c r="AO29" s="910"/>
      <c r="AP29" s="2"/>
      <c r="AQ29" s="189">
        <f t="shared" si="2"/>
        <v>1</v>
      </c>
    </row>
    <row r="30" spans="2:46" ht="12" customHeight="1" x14ac:dyDescent="0.15">
      <c r="B30" s="872"/>
      <c r="C30" s="877"/>
      <c r="D30" s="875"/>
      <c r="E30" s="875"/>
      <c r="F30" s="875"/>
      <c r="G30" s="875"/>
      <c r="H30" s="875"/>
      <c r="I30" s="875"/>
      <c r="J30" s="876"/>
      <c r="K30" s="185"/>
      <c r="L30" s="908"/>
      <c r="M30" s="910"/>
      <c r="N30" s="908"/>
      <c r="O30" s="910"/>
      <c r="P30" s="908"/>
      <c r="Q30" s="910"/>
      <c r="R30" s="604"/>
      <c r="S30" s="620"/>
      <c r="T30" s="605"/>
      <c r="U30" s="908"/>
      <c r="V30" s="910"/>
      <c r="W30" s="908"/>
      <c r="X30" s="910"/>
      <c r="Y30" s="186"/>
      <c r="Z30" s="187"/>
      <c r="AA30" s="187"/>
      <c r="AB30" s="187"/>
      <c r="AC30" s="188"/>
      <c r="AD30" s="188"/>
      <c r="AE30" s="188"/>
      <c r="AF30" s="188"/>
      <c r="AG30" s="188"/>
      <c r="AH30" s="188"/>
      <c r="AI30" s="188"/>
      <c r="AJ30" s="188"/>
      <c r="AK30" s="908"/>
      <c r="AL30" s="909"/>
      <c r="AM30" s="909"/>
      <c r="AN30" s="909"/>
      <c r="AO30" s="910"/>
      <c r="AP30" s="2"/>
      <c r="AQ30" s="189">
        <f t="shared" si="2"/>
        <v>1</v>
      </c>
    </row>
    <row r="31" spans="2:46" ht="12" customHeight="1" x14ac:dyDescent="0.15">
      <c r="B31" s="872"/>
      <c r="C31" s="877"/>
      <c r="D31" s="875"/>
      <c r="E31" s="875"/>
      <c r="F31" s="875"/>
      <c r="G31" s="875"/>
      <c r="H31" s="875"/>
      <c r="I31" s="875"/>
      <c r="J31" s="876"/>
      <c r="K31" s="185"/>
      <c r="L31" s="908"/>
      <c r="M31" s="910"/>
      <c r="N31" s="908"/>
      <c r="O31" s="910"/>
      <c r="P31" s="908"/>
      <c r="Q31" s="910"/>
      <c r="R31" s="604"/>
      <c r="S31" s="620"/>
      <c r="T31" s="605"/>
      <c r="U31" s="908"/>
      <c r="V31" s="910"/>
      <c r="W31" s="908"/>
      <c r="X31" s="910"/>
      <c r="Y31" s="186"/>
      <c r="Z31" s="187"/>
      <c r="AA31" s="187"/>
      <c r="AB31" s="187"/>
      <c r="AC31" s="188"/>
      <c r="AD31" s="188"/>
      <c r="AE31" s="188"/>
      <c r="AF31" s="188"/>
      <c r="AG31" s="188"/>
      <c r="AH31" s="188"/>
      <c r="AI31" s="188"/>
      <c r="AJ31" s="188"/>
      <c r="AK31" s="908"/>
      <c r="AL31" s="909"/>
      <c r="AM31" s="909"/>
      <c r="AN31" s="909"/>
      <c r="AO31" s="910"/>
      <c r="AP31" s="2"/>
      <c r="AQ31" s="189">
        <f t="shared" si="2"/>
        <v>1</v>
      </c>
    </row>
    <row r="32" spans="2:46" ht="12" customHeight="1" x14ac:dyDescent="0.15">
      <c r="B32" s="872"/>
      <c r="C32" s="877"/>
      <c r="D32" s="875"/>
      <c r="E32" s="875"/>
      <c r="F32" s="875"/>
      <c r="G32" s="875"/>
      <c r="H32" s="875"/>
      <c r="I32" s="875"/>
      <c r="J32" s="876"/>
      <c r="K32" s="185"/>
      <c r="L32" s="908"/>
      <c r="M32" s="910"/>
      <c r="N32" s="908"/>
      <c r="O32" s="910"/>
      <c r="P32" s="908"/>
      <c r="Q32" s="910"/>
      <c r="R32" s="604"/>
      <c r="S32" s="620"/>
      <c r="T32" s="605"/>
      <c r="U32" s="908"/>
      <c r="V32" s="910"/>
      <c r="W32" s="908"/>
      <c r="X32" s="910"/>
      <c r="Y32" s="186"/>
      <c r="Z32" s="187"/>
      <c r="AA32" s="187"/>
      <c r="AB32" s="187"/>
      <c r="AC32" s="188"/>
      <c r="AD32" s="188"/>
      <c r="AE32" s="188"/>
      <c r="AF32" s="188"/>
      <c r="AG32" s="188"/>
      <c r="AH32" s="188"/>
      <c r="AI32" s="188"/>
      <c r="AJ32" s="188"/>
      <c r="AK32" s="908"/>
      <c r="AL32" s="909"/>
      <c r="AM32" s="909"/>
      <c r="AN32" s="909"/>
      <c r="AO32" s="910"/>
      <c r="AP32" s="2"/>
      <c r="AQ32" s="189">
        <f t="shared" si="2"/>
        <v>1</v>
      </c>
      <c r="AS32" s="856"/>
      <c r="AT32" s="856"/>
    </row>
    <row r="33" spans="2:86" ht="12" customHeight="1" x14ac:dyDescent="0.15">
      <c r="B33" s="872"/>
      <c r="C33" s="877"/>
      <c r="D33" s="875"/>
      <c r="E33" s="875"/>
      <c r="F33" s="875"/>
      <c r="G33" s="875"/>
      <c r="H33" s="875"/>
      <c r="I33" s="875"/>
      <c r="J33" s="876"/>
      <c r="K33" s="185"/>
      <c r="L33" s="908"/>
      <c r="M33" s="910"/>
      <c r="N33" s="908"/>
      <c r="O33" s="910"/>
      <c r="P33" s="908"/>
      <c r="Q33" s="910"/>
      <c r="R33" s="604"/>
      <c r="S33" s="620"/>
      <c r="T33" s="605"/>
      <c r="U33" s="908"/>
      <c r="V33" s="910"/>
      <c r="W33" s="908"/>
      <c r="X33" s="910"/>
      <c r="Y33" s="186"/>
      <c r="Z33" s="187"/>
      <c r="AA33" s="187"/>
      <c r="AB33" s="187"/>
      <c r="AC33" s="188"/>
      <c r="AD33" s="188"/>
      <c r="AE33" s="188"/>
      <c r="AF33" s="188"/>
      <c r="AG33" s="188"/>
      <c r="AH33" s="188"/>
      <c r="AI33" s="188"/>
      <c r="AJ33" s="188"/>
      <c r="AK33" s="908"/>
      <c r="AL33" s="909"/>
      <c r="AM33" s="909"/>
      <c r="AN33" s="909"/>
      <c r="AO33" s="910"/>
      <c r="AP33" s="2"/>
      <c r="AQ33" s="189">
        <f t="shared" si="2"/>
        <v>1</v>
      </c>
      <c r="AS33" s="911"/>
      <c r="AT33" s="911"/>
    </row>
    <row r="34" spans="2:86" ht="12" customHeight="1" x14ac:dyDescent="0.15">
      <c r="B34" s="872"/>
      <c r="C34" s="877"/>
      <c r="D34" s="875"/>
      <c r="E34" s="875"/>
      <c r="F34" s="875"/>
      <c r="G34" s="875"/>
      <c r="H34" s="875"/>
      <c r="I34" s="875"/>
      <c r="J34" s="876"/>
      <c r="K34" s="185"/>
      <c r="L34" s="908"/>
      <c r="M34" s="910"/>
      <c r="N34" s="908"/>
      <c r="O34" s="910"/>
      <c r="P34" s="908"/>
      <c r="Q34" s="910"/>
      <c r="R34" s="604"/>
      <c r="S34" s="620"/>
      <c r="T34" s="605"/>
      <c r="U34" s="908"/>
      <c r="V34" s="910"/>
      <c r="W34" s="908"/>
      <c r="X34" s="910"/>
      <c r="Y34" s="186"/>
      <c r="Z34" s="187"/>
      <c r="AA34" s="187"/>
      <c r="AB34" s="187"/>
      <c r="AC34" s="188"/>
      <c r="AD34" s="188"/>
      <c r="AE34" s="188"/>
      <c r="AF34" s="188"/>
      <c r="AG34" s="188"/>
      <c r="AH34" s="188"/>
      <c r="AI34" s="188"/>
      <c r="AJ34" s="188"/>
      <c r="AK34" s="908"/>
      <c r="AL34" s="909"/>
      <c r="AM34" s="909"/>
      <c r="AN34" s="909"/>
      <c r="AO34" s="910"/>
      <c r="AP34" s="2"/>
      <c r="AQ34" s="189">
        <f t="shared" si="2"/>
        <v>1</v>
      </c>
      <c r="AS34" s="912"/>
      <c r="AT34" s="912"/>
    </row>
    <row r="35" spans="2:86" ht="12" customHeight="1" x14ac:dyDescent="0.15">
      <c r="B35" s="872"/>
      <c r="C35" s="877"/>
      <c r="D35" s="875"/>
      <c r="E35" s="875"/>
      <c r="F35" s="875"/>
      <c r="G35" s="875"/>
      <c r="H35" s="875"/>
      <c r="I35" s="875"/>
      <c r="J35" s="876"/>
      <c r="K35" s="913" t="s">
        <v>945</v>
      </c>
      <c r="L35" s="898" t="s">
        <v>946</v>
      </c>
      <c r="M35" s="898"/>
      <c r="N35" s="898"/>
      <c r="O35" s="898"/>
      <c r="P35" s="898"/>
      <c r="Q35" s="898"/>
      <c r="R35" s="898"/>
      <c r="S35" s="898"/>
      <c r="T35" s="898"/>
      <c r="U35" s="898"/>
      <c r="V35" s="898"/>
      <c r="W35" s="898"/>
      <c r="X35" s="898"/>
      <c r="Y35" s="884" t="s">
        <v>947</v>
      </c>
      <c r="Z35" s="885"/>
      <c r="AA35" s="885"/>
      <c r="AB35" s="886"/>
      <c r="AC35" s="190">
        <f t="shared" ref="AC35:AJ35" si="3">SUM(AC11:AC34)</f>
        <v>0</v>
      </c>
      <c r="AD35" s="190">
        <f t="shared" si="3"/>
        <v>0</v>
      </c>
      <c r="AE35" s="190">
        <f>SUM(AE11:AE34)</f>
        <v>0</v>
      </c>
      <c r="AF35" s="190">
        <f t="shared" si="3"/>
        <v>2.5000000000000001E-3</v>
      </c>
      <c r="AG35" s="190">
        <f t="shared" si="3"/>
        <v>0</v>
      </c>
      <c r="AH35" s="190">
        <f t="shared" si="3"/>
        <v>0</v>
      </c>
      <c r="AI35" s="190">
        <f t="shared" si="3"/>
        <v>0</v>
      </c>
      <c r="AJ35" s="191">
        <f t="shared" si="3"/>
        <v>0</v>
      </c>
      <c r="AK35" s="898" t="s">
        <v>948</v>
      </c>
      <c r="AL35" s="898"/>
      <c r="AM35" s="915" t="s">
        <v>949</v>
      </c>
      <c r="AN35" s="915"/>
      <c r="AO35" s="915"/>
      <c r="AP35" s="2"/>
    </row>
    <row r="36" spans="2:86" ht="12" customHeight="1" x14ac:dyDescent="0.15">
      <c r="B36" s="872"/>
      <c r="C36" s="877"/>
      <c r="D36" s="875"/>
      <c r="E36" s="875"/>
      <c r="F36" s="875"/>
      <c r="G36" s="875"/>
      <c r="H36" s="875"/>
      <c r="I36" s="875"/>
      <c r="J36" s="876"/>
      <c r="K36" s="914"/>
      <c r="L36" s="892" t="s">
        <v>950</v>
      </c>
      <c r="M36" s="899"/>
      <c r="N36" s="893"/>
      <c r="O36" s="892" t="s">
        <v>951</v>
      </c>
      <c r="P36" s="899"/>
      <c r="Q36" s="899"/>
      <c r="R36" s="899"/>
      <c r="S36" s="899"/>
      <c r="T36" s="899"/>
      <c r="U36" s="899"/>
      <c r="V36" s="899"/>
      <c r="W36" s="899"/>
      <c r="X36" s="893"/>
      <c r="Y36" s="183" t="s">
        <v>527</v>
      </c>
      <c r="Z36" s="184" t="s">
        <v>526</v>
      </c>
      <c r="AA36" s="184" t="s">
        <v>943</v>
      </c>
      <c r="AB36" s="184" t="s">
        <v>944</v>
      </c>
      <c r="AC36" s="184" t="s">
        <v>527</v>
      </c>
      <c r="AD36" s="184" t="s">
        <v>526</v>
      </c>
      <c r="AE36" s="184" t="s">
        <v>943</v>
      </c>
      <c r="AF36" s="184" t="s">
        <v>944</v>
      </c>
      <c r="AG36" s="184" t="s">
        <v>527</v>
      </c>
      <c r="AH36" s="184" t="s">
        <v>526</v>
      </c>
      <c r="AI36" s="184" t="s">
        <v>943</v>
      </c>
      <c r="AJ36" s="192" t="s">
        <v>944</v>
      </c>
      <c r="AK36" s="898"/>
      <c r="AL36" s="898"/>
      <c r="AM36" s="915"/>
      <c r="AN36" s="915"/>
      <c r="AO36" s="915"/>
      <c r="AP36" s="2"/>
    </row>
    <row r="37" spans="2:86" ht="14.25" customHeight="1" x14ac:dyDescent="0.15">
      <c r="B37" s="872"/>
      <c r="C37" s="877"/>
      <c r="D37" s="875"/>
      <c r="E37" s="875"/>
      <c r="F37" s="875"/>
      <c r="G37" s="875"/>
      <c r="H37" s="875"/>
      <c r="I37" s="875"/>
      <c r="J37" s="876"/>
      <c r="K37" s="914"/>
      <c r="L37" s="894"/>
      <c r="M37" s="903"/>
      <c r="N37" s="895"/>
      <c r="O37" s="894"/>
      <c r="P37" s="903"/>
      <c r="Q37" s="903"/>
      <c r="R37" s="903"/>
      <c r="S37" s="903"/>
      <c r="T37" s="903"/>
      <c r="U37" s="903"/>
      <c r="V37" s="903"/>
      <c r="W37" s="903"/>
      <c r="X37" s="895"/>
      <c r="Y37" s="916">
        <f>COUNTIF(Y11:Y34,"〇")</f>
        <v>0</v>
      </c>
      <c r="Z37" s="916">
        <f>COUNTIF(Z11:Z34,"〇")</f>
        <v>0</v>
      </c>
      <c r="AA37" s="916">
        <f>COUNTIF(AA11:AA34,"〇")</f>
        <v>0</v>
      </c>
      <c r="AB37" s="916">
        <f>COUNTIF(AB11:AB34,"〇")</f>
        <v>0</v>
      </c>
      <c r="AC37" s="916">
        <f>COUNTA(AC11:AC34)</f>
        <v>0</v>
      </c>
      <c r="AD37" s="916">
        <f t="shared" ref="AD37:AI37" si="4">COUNTA(AD11:AD34)</f>
        <v>0</v>
      </c>
      <c r="AE37" s="916">
        <f t="shared" si="4"/>
        <v>0</v>
      </c>
      <c r="AF37" s="916">
        <f t="shared" si="4"/>
        <v>1</v>
      </c>
      <c r="AG37" s="916">
        <f t="shared" si="4"/>
        <v>0</v>
      </c>
      <c r="AH37" s="916">
        <f t="shared" si="4"/>
        <v>0</v>
      </c>
      <c r="AI37" s="916">
        <f t="shared" si="4"/>
        <v>0</v>
      </c>
      <c r="AJ37" s="916">
        <f>COUNTA(AJ11:AJ34)</f>
        <v>0</v>
      </c>
      <c r="AK37" s="898"/>
      <c r="AL37" s="898"/>
      <c r="AM37" s="915"/>
      <c r="AN37" s="915"/>
      <c r="AO37" s="915"/>
      <c r="AP37" s="2"/>
    </row>
    <row r="38" spans="2:86" ht="14.25" customHeight="1" x14ac:dyDescent="0.15">
      <c r="B38" s="872"/>
      <c r="C38" s="877"/>
      <c r="D38" s="875"/>
      <c r="E38" s="875"/>
      <c r="F38" s="875"/>
      <c r="G38" s="875"/>
      <c r="H38" s="875"/>
      <c r="I38" s="875"/>
      <c r="J38" s="876"/>
      <c r="K38" s="914"/>
      <c r="L38" s="896"/>
      <c r="M38" s="900"/>
      <c r="N38" s="897"/>
      <c r="O38" s="896"/>
      <c r="P38" s="900"/>
      <c r="Q38" s="900"/>
      <c r="R38" s="900"/>
      <c r="S38" s="900"/>
      <c r="T38" s="900"/>
      <c r="U38" s="900"/>
      <c r="V38" s="900"/>
      <c r="W38" s="900"/>
      <c r="X38" s="897"/>
      <c r="Y38" s="916"/>
      <c r="Z38" s="916"/>
      <c r="AA38" s="916"/>
      <c r="AB38" s="916"/>
      <c r="AC38" s="916"/>
      <c r="AD38" s="916"/>
      <c r="AE38" s="916"/>
      <c r="AF38" s="916"/>
      <c r="AG38" s="916"/>
      <c r="AH38" s="916"/>
      <c r="AI38" s="916"/>
      <c r="AJ38" s="916"/>
      <c r="AK38" s="898"/>
      <c r="AL38" s="898"/>
      <c r="AM38" s="915"/>
      <c r="AN38" s="915"/>
      <c r="AO38" s="915"/>
      <c r="AP38" s="2"/>
    </row>
    <row r="39" spans="2:86" ht="12" customHeight="1" x14ac:dyDescent="0.15">
      <c r="B39" s="872"/>
      <c r="C39" s="877"/>
      <c r="D39" s="875"/>
      <c r="E39" s="875"/>
      <c r="F39" s="875"/>
      <c r="G39" s="875"/>
      <c r="H39" s="875"/>
      <c r="I39" s="875"/>
      <c r="J39" s="875"/>
      <c r="K39" s="924" t="s">
        <v>952</v>
      </c>
      <c r="L39" s="926"/>
      <c r="M39" s="926"/>
      <c r="N39" s="926"/>
      <c r="O39" s="926"/>
      <c r="P39" s="926"/>
      <c r="Q39" s="926"/>
      <c r="R39" s="926"/>
      <c r="S39" s="926"/>
      <c r="T39" s="926"/>
      <c r="U39" s="926"/>
      <c r="V39" s="926"/>
      <c r="W39" s="926"/>
      <c r="X39" s="926"/>
      <c r="Y39" s="926"/>
      <c r="Z39" s="926"/>
      <c r="AA39" s="926"/>
      <c r="AB39" s="926"/>
      <c r="AC39" s="926"/>
      <c r="AD39" s="926"/>
      <c r="AE39" s="926"/>
      <c r="AF39" s="926"/>
      <c r="AG39" s="926"/>
      <c r="AH39" s="926"/>
      <c r="AI39" s="926"/>
      <c r="AJ39" s="926"/>
      <c r="AK39" s="927"/>
      <c r="AL39" s="927"/>
      <c r="AM39" s="927"/>
      <c r="AN39" s="927"/>
      <c r="AO39" s="928"/>
      <c r="AP39" s="2"/>
    </row>
    <row r="40" spans="2:86" ht="12" customHeight="1" x14ac:dyDescent="0.15">
      <c r="B40" s="872"/>
      <c r="C40" s="877"/>
      <c r="D40" s="875"/>
      <c r="E40" s="875"/>
      <c r="F40" s="875"/>
      <c r="G40" s="875"/>
      <c r="H40" s="875"/>
      <c r="I40" s="875"/>
      <c r="J40" s="875"/>
      <c r="K40" s="925"/>
      <c r="L40" s="927"/>
      <c r="M40" s="927"/>
      <c r="N40" s="927"/>
      <c r="O40" s="927"/>
      <c r="P40" s="927"/>
      <c r="Q40" s="927"/>
      <c r="R40" s="927"/>
      <c r="S40" s="927"/>
      <c r="T40" s="927"/>
      <c r="U40" s="927"/>
      <c r="V40" s="927"/>
      <c r="W40" s="927"/>
      <c r="X40" s="927"/>
      <c r="Y40" s="927"/>
      <c r="Z40" s="927"/>
      <c r="AA40" s="927"/>
      <c r="AB40" s="927"/>
      <c r="AC40" s="927"/>
      <c r="AD40" s="927"/>
      <c r="AE40" s="927"/>
      <c r="AF40" s="927"/>
      <c r="AG40" s="927"/>
      <c r="AH40" s="927"/>
      <c r="AI40" s="927"/>
      <c r="AJ40" s="927"/>
      <c r="AK40" s="927"/>
      <c r="AL40" s="927"/>
      <c r="AM40" s="927"/>
      <c r="AN40" s="927"/>
      <c r="AO40" s="928"/>
      <c r="AP40" s="2"/>
    </row>
    <row r="41" spans="2:86" ht="12" customHeight="1" x14ac:dyDescent="0.15">
      <c r="B41" s="872"/>
      <c r="C41" s="877"/>
      <c r="D41" s="875"/>
      <c r="E41" s="875"/>
      <c r="F41" s="875"/>
      <c r="G41" s="875"/>
      <c r="H41" s="875"/>
      <c r="I41" s="875"/>
      <c r="J41" s="875"/>
      <c r="K41" s="925"/>
      <c r="L41" s="927"/>
      <c r="M41" s="927"/>
      <c r="N41" s="927"/>
      <c r="O41" s="927"/>
      <c r="P41" s="927"/>
      <c r="Q41" s="927"/>
      <c r="R41" s="927"/>
      <c r="S41" s="927"/>
      <c r="T41" s="927"/>
      <c r="U41" s="927"/>
      <c r="V41" s="927"/>
      <c r="W41" s="927"/>
      <c r="X41" s="927"/>
      <c r="Y41" s="927"/>
      <c r="Z41" s="927"/>
      <c r="AA41" s="927"/>
      <c r="AB41" s="927"/>
      <c r="AC41" s="927"/>
      <c r="AD41" s="927"/>
      <c r="AE41" s="927"/>
      <c r="AF41" s="927"/>
      <c r="AG41" s="927"/>
      <c r="AH41" s="927"/>
      <c r="AI41" s="927"/>
      <c r="AJ41" s="927"/>
      <c r="AK41" s="927"/>
      <c r="AL41" s="927"/>
      <c r="AM41" s="927"/>
      <c r="AN41" s="927"/>
      <c r="AO41" s="928"/>
      <c r="AP41" s="2"/>
    </row>
    <row r="42" spans="2:86" ht="12" customHeight="1" x14ac:dyDescent="0.15">
      <c r="B42" s="872"/>
      <c r="C42" s="877"/>
      <c r="D42" s="875"/>
      <c r="E42" s="875"/>
      <c r="F42" s="875"/>
      <c r="G42" s="875"/>
      <c r="H42" s="875"/>
      <c r="I42" s="875"/>
      <c r="J42" s="875"/>
      <c r="K42" s="925"/>
      <c r="L42" s="929"/>
      <c r="M42" s="929"/>
      <c r="N42" s="929"/>
      <c r="O42" s="929"/>
      <c r="P42" s="929"/>
      <c r="Q42" s="929"/>
      <c r="R42" s="929"/>
      <c r="S42" s="929"/>
      <c r="T42" s="929"/>
      <c r="U42" s="929"/>
      <c r="V42" s="929"/>
      <c r="W42" s="929"/>
      <c r="X42" s="929"/>
      <c r="Y42" s="929"/>
      <c r="Z42" s="929"/>
      <c r="AA42" s="929"/>
      <c r="AB42" s="929"/>
      <c r="AC42" s="929"/>
      <c r="AD42" s="929"/>
      <c r="AE42" s="929"/>
      <c r="AF42" s="929"/>
      <c r="AG42" s="929"/>
      <c r="AH42" s="929"/>
      <c r="AI42" s="929"/>
      <c r="AJ42" s="929"/>
      <c r="AK42" s="929"/>
      <c r="AL42" s="929"/>
      <c r="AM42" s="929"/>
      <c r="AN42" s="929"/>
      <c r="AO42" s="930"/>
      <c r="AP42" s="172"/>
      <c r="CD42" s="2"/>
      <c r="CE42" s="2"/>
      <c r="CF42" s="2"/>
      <c r="CG42" s="2"/>
      <c r="CH42" s="2"/>
    </row>
    <row r="43" spans="2:86" ht="12" customHeight="1" x14ac:dyDescent="0.15">
      <c r="B43" s="872"/>
      <c r="C43" s="877"/>
      <c r="D43" s="875"/>
      <c r="E43" s="875"/>
      <c r="F43" s="875"/>
      <c r="G43" s="875"/>
      <c r="H43" s="875"/>
      <c r="I43" s="875"/>
      <c r="J43" s="876"/>
      <c r="K43" s="917" t="s">
        <v>953</v>
      </c>
      <c r="L43" s="917"/>
      <c r="M43" s="917"/>
      <c r="N43" s="917"/>
      <c r="O43" s="917"/>
      <c r="P43" s="917"/>
      <c r="Q43" s="917"/>
      <c r="R43" s="917"/>
      <c r="S43" s="917"/>
      <c r="T43" s="917"/>
      <c r="U43" s="917"/>
      <c r="V43" s="917"/>
      <c r="W43" s="917"/>
      <c r="X43" s="917"/>
      <c r="Y43" s="917"/>
      <c r="Z43" s="917"/>
      <c r="AA43" s="917"/>
      <c r="AB43" s="917"/>
      <c r="AC43" s="917"/>
      <c r="AD43" s="917"/>
      <c r="AE43" s="917"/>
      <c r="AF43" s="917"/>
      <c r="AG43" s="917"/>
      <c r="AH43" s="917"/>
      <c r="AI43" s="917"/>
      <c r="AJ43" s="917"/>
      <c r="AK43" s="917"/>
      <c r="AL43" s="917"/>
      <c r="AM43" s="917"/>
      <c r="AN43" s="917"/>
      <c r="AO43" s="917"/>
      <c r="AP43" s="172"/>
      <c r="CD43" s="2"/>
      <c r="CE43" s="2"/>
      <c r="CF43" s="2"/>
      <c r="CG43" s="2"/>
      <c r="CH43" s="2"/>
    </row>
    <row r="44" spans="2:86" ht="12" customHeight="1" x14ac:dyDescent="0.15">
      <c r="B44" s="872"/>
      <c r="C44" s="877"/>
      <c r="D44" s="875"/>
      <c r="E44" s="875"/>
      <c r="F44" s="875"/>
      <c r="G44" s="875"/>
      <c r="H44" s="875"/>
      <c r="I44" s="875"/>
      <c r="J44" s="876"/>
      <c r="K44" s="918" t="s">
        <v>954</v>
      </c>
      <c r="L44" s="919"/>
      <c r="M44" s="919"/>
      <c r="N44" s="919"/>
      <c r="O44" s="919"/>
      <c r="P44" s="919"/>
      <c r="Q44" s="919"/>
      <c r="R44" s="919"/>
      <c r="S44" s="919"/>
      <c r="T44" s="919"/>
      <c r="U44" s="919"/>
      <c r="V44" s="919"/>
      <c r="W44" s="919"/>
      <c r="X44" s="919"/>
      <c r="Y44" s="919"/>
      <c r="Z44" s="919"/>
      <c r="AA44" s="919"/>
      <c r="AB44" s="919"/>
      <c r="AC44" s="919"/>
      <c r="AD44" s="919"/>
      <c r="AE44" s="919"/>
      <c r="AF44" s="919"/>
      <c r="AG44" s="919"/>
      <c r="AH44" s="919"/>
      <c r="AI44" s="919"/>
      <c r="AJ44" s="919"/>
      <c r="AK44" s="919"/>
      <c r="AL44" s="919"/>
      <c r="AM44" s="919"/>
      <c r="AN44" s="919"/>
      <c r="AO44" s="920"/>
      <c r="AP44" s="172"/>
      <c r="CD44" s="2"/>
      <c r="CE44" s="2"/>
      <c r="CF44" s="2"/>
      <c r="CG44" s="2"/>
      <c r="CH44" s="2"/>
    </row>
    <row r="45" spans="2:86" ht="12" customHeight="1" x14ac:dyDescent="0.15">
      <c r="B45" s="480"/>
      <c r="C45" s="878"/>
      <c r="D45" s="879"/>
      <c r="E45" s="879"/>
      <c r="F45" s="879"/>
      <c r="G45" s="879"/>
      <c r="H45" s="879"/>
      <c r="I45" s="879"/>
      <c r="J45" s="880"/>
      <c r="K45" s="921" t="s">
        <v>955</v>
      </c>
      <c r="L45" s="922"/>
      <c r="M45" s="922"/>
      <c r="N45" s="922"/>
      <c r="O45" s="922"/>
      <c r="P45" s="922"/>
      <c r="Q45" s="922"/>
      <c r="R45" s="922"/>
      <c r="S45" s="922"/>
      <c r="T45" s="922"/>
      <c r="U45" s="922"/>
      <c r="V45" s="922"/>
      <c r="W45" s="922"/>
      <c r="X45" s="922"/>
      <c r="Y45" s="922"/>
      <c r="Z45" s="922"/>
      <c r="AA45" s="922"/>
      <c r="AB45" s="922"/>
      <c r="AC45" s="922"/>
      <c r="AD45" s="922"/>
      <c r="AE45" s="922"/>
      <c r="AF45" s="922"/>
      <c r="AG45" s="922"/>
      <c r="AH45" s="922"/>
      <c r="AI45" s="922"/>
      <c r="AJ45" s="922"/>
      <c r="AK45" s="922"/>
      <c r="AL45" s="922"/>
      <c r="AM45" s="922"/>
      <c r="AN45" s="922"/>
      <c r="AO45" s="923"/>
      <c r="AP45" s="172"/>
      <c r="CD45" s="2"/>
      <c r="CE45" s="2"/>
      <c r="CF45" s="2"/>
      <c r="CG45" s="2"/>
      <c r="CH45" s="2"/>
    </row>
    <row r="46" spans="2:86" ht="12" customHeight="1" x14ac:dyDescent="0.2">
      <c r="B46" s="159" t="s">
        <v>956</v>
      </c>
      <c r="C46" s="181"/>
      <c r="D46" s="181"/>
      <c r="E46" s="181"/>
      <c r="F46" s="181"/>
      <c r="G46" s="181"/>
      <c r="H46" s="181"/>
      <c r="I46" s="181"/>
      <c r="J46" s="181"/>
      <c r="K46" s="193"/>
      <c r="L46" s="193"/>
      <c r="M46" s="193"/>
      <c r="N46" s="193"/>
      <c r="O46" s="193"/>
      <c r="P46" s="193"/>
      <c r="Q46" s="193"/>
      <c r="R46" s="193"/>
      <c r="S46" s="193"/>
      <c r="T46" s="193"/>
      <c r="U46" s="193"/>
      <c r="V46" s="193"/>
      <c r="W46" s="193"/>
      <c r="X46" s="193"/>
      <c r="Y46" s="193"/>
      <c r="Z46" s="193"/>
      <c r="AA46" s="193"/>
      <c r="AB46" s="193"/>
      <c r="AC46" s="193"/>
      <c r="AD46" s="193"/>
      <c r="AE46" s="193"/>
      <c r="AF46" s="193"/>
      <c r="AG46" s="193"/>
      <c r="AH46" s="193"/>
      <c r="AI46" s="193"/>
      <c r="AJ46" s="193"/>
      <c r="AK46" s="193"/>
      <c r="AL46" s="193"/>
      <c r="AM46" s="193"/>
      <c r="AN46" s="193"/>
      <c r="AO46" s="193"/>
      <c r="AP46" s="172"/>
      <c r="CD46" s="2"/>
      <c r="CE46" s="2"/>
      <c r="CF46" s="2"/>
      <c r="CG46" s="2"/>
      <c r="CH46" s="2"/>
    </row>
    <row r="47" spans="2:86" s="159" customFormat="1" ht="12" customHeight="1" x14ac:dyDescent="0.15">
      <c r="B47" s="2" t="s">
        <v>957</v>
      </c>
      <c r="AP47" s="172"/>
      <c r="AQ47" s="172"/>
      <c r="AR47" s="172"/>
      <c r="AS47" s="172"/>
      <c r="AT47" s="172"/>
      <c r="AU47" s="172"/>
      <c r="AV47" s="172"/>
      <c r="AW47" s="172"/>
      <c r="AX47" s="172"/>
      <c r="AY47" s="172"/>
      <c r="AZ47" s="172"/>
      <c r="BA47" s="172"/>
      <c r="BB47" s="172"/>
      <c r="BC47" s="172"/>
      <c r="BD47" s="172"/>
      <c r="BE47" s="172"/>
      <c r="BF47" s="172"/>
      <c r="BG47" s="172"/>
      <c r="BH47" s="172"/>
      <c r="BI47" s="172"/>
      <c r="BJ47" s="172"/>
      <c r="BK47" s="172"/>
      <c r="BL47" s="172"/>
      <c r="BM47" s="172"/>
      <c r="BN47" s="172"/>
      <c r="BO47" s="172"/>
      <c r="BP47" s="172"/>
      <c r="BQ47" s="172"/>
      <c r="BR47" s="172"/>
      <c r="BS47" s="172"/>
      <c r="BT47" s="172"/>
      <c r="BU47" s="172"/>
      <c r="BV47" s="172"/>
      <c r="BW47" s="172"/>
      <c r="BX47" s="172"/>
      <c r="BY47" s="172"/>
      <c r="BZ47" s="172"/>
      <c r="CA47" s="172"/>
      <c r="CB47" s="172"/>
      <c r="CC47" s="172"/>
    </row>
    <row r="48" spans="2:86" ht="12" customHeight="1" x14ac:dyDescent="0.15">
      <c r="B48" s="2" t="s">
        <v>958</v>
      </c>
      <c r="AP48" s="172"/>
      <c r="CD48" s="2"/>
      <c r="CE48" s="2"/>
      <c r="CF48" s="2"/>
      <c r="CG48" s="2"/>
      <c r="CH48" s="2"/>
    </row>
    <row r="49" spans="2:86" ht="12" customHeight="1" x14ac:dyDescent="0.15">
      <c r="B49" s="2" t="s">
        <v>959</v>
      </c>
      <c r="AP49" s="172"/>
      <c r="CD49" s="2"/>
      <c r="CE49" s="2"/>
      <c r="CF49" s="2"/>
      <c r="CG49" s="2"/>
      <c r="CH49" s="2"/>
    </row>
    <row r="50" spans="2:86" ht="12" customHeight="1" x14ac:dyDescent="0.15">
      <c r="B50" s="2" t="s">
        <v>960</v>
      </c>
    </row>
    <row r="51" spans="2:86" ht="12" customHeight="1" x14ac:dyDescent="0.15">
      <c r="B51" s="2" t="s">
        <v>961</v>
      </c>
    </row>
    <row r="52" spans="2:86" ht="12" customHeight="1" x14ac:dyDescent="0.15">
      <c r="B52" s="2" t="s">
        <v>962</v>
      </c>
    </row>
    <row r="53" spans="2:86" x14ac:dyDescent="0.15">
      <c r="B53" s="2" t="s">
        <v>963</v>
      </c>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9"/>
  <conditionalFormatting sqref="Y11:AB34 AG11:AJ34">
    <cfRule type="expression" dxfId="101" priority="3">
      <formula>$AQ11=2</formula>
    </cfRule>
  </conditionalFormatting>
  <conditionalFormatting sqref="Y11:AF34">
    <cfRule type="expression" dxfId="100" priority="2">
      <formula>$AQ11=3</formula>
    </cfRule>
  </conditionalFormatting>
  <conditionalFormatting sqref="AC11:AJ34">
    <cfRule type="expression" dxfId="99" priority="1">
      <formula>$AQ11=1</formula>
    </cfRule>
  </conditionalFormatting>
  <dataValidations count="2">
    <dataValidation type="list" allowBlank="1" showInputMessage="1" showErrorMessage="1" sqref="N11:O34" xr:uid="{F92E4A69-91B5-43EC-BB10-F36A3BFF8CD8}">
      <formula1>INDIRECT(L11)</formula1>
    </dataValidation>
    <dataValidation type="list" allowBlank="1" showInputMessage="1" showErrorMessage="1" sqref="Y11:AB34" xr:uid="{A9403D4D-D9CF-4B1E-AC61-DACE37AD5FFB}">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1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4D41E9-8B87-4677-9510-B0ABF44E53AA}">
  <sheetPr codeName="Sheet195"/>
  <dimension ref="B1:CH53"/>
  <sheetViews>
    <sheetView showGridLines="0" showZeros="0" view="pageBreakPreview" zoomScale="85" zoomScaleNormal="85" zoomScaleSheetLayoutView="85"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1" customWidth="1"/>
    <col min="43" max="86" width="4.125" style="172" customWidth="1"/>
    <col min="87" max="99" width="8" style="2" customWidth="1"/>
    <col min="100" max="110" width="9" style="2"/>
    <col min="111" max="111" width="14" style="2" bestFit="1" customWidth="1"/>
    <col min="112" max="16384" width="9" style="2"/>
  </cols>
  <sheetData>
    <row r="1" spans="2:86" ht="12" customHeight="1" x14ac:dyDescent="0.15">
      <c r="AU1" s="860" t="s">
        <v>909</v>
      </c>
      <c r="AV1" s="861" t="s">
        <v>910</v>
      </c>
      <c r="AW1" s="861"/>
      <c r="AX1" s="861"/>
      <c r="AY1" s="855" t="s">
        <v>911</v>
      </c>
      <c r="AZ1" s="855"/>
      <c r="BA1" s="855"/>
      <c r="BB1" s="855"/>
      <c r="BC1" s="855"/>
      <c r="BD1" s="855"/>
      <c r="BE1" s="855"/>
      <c r="BF1" s="855"/>
      <c r="BG1" s="855"/>
      <c r="BH1" s="855"/>
      <c r="BI1" s="855"/>
      <c r="BJ1" s="855"/>
      <c r="BK1" s="855" t="s">
        <v>912</v>
      </c>
      <c r="BL1" s="855"/>
      <c r="BM1" s="855"/>
      <c r="BN1" s="855"/>
      <c r="BO1" s="855"/>
      <c r="BP1" s="855"/>
      <c r="BQ1" s="855"/>
      <c r="BR1" s="855"/>
      <c r="BS1" s="855"/>
      <c r="BT1" s="855"/>
      <c r="BU1" s="855"/>
      <c r="BV1" s="855"/>
      <c r="BW1" s="857"/>
      <c r="BX1" s="857"/>
      <c r="BY1" s="857"/>
      <c r="BZ1" s="857"/>
      <c r="CA1" s="857"/>
      <c r="CB1" s="857"/>
      <c r="CC1" s="857"/>
      <c r="CD1" s="857"/>
      <c r="CE1" s="857"/>
      <c r="CF1" s="857"/>
      <c r="CG1" s="857"/>
      <c r="CH1" s="857"/>
    </row>
    <row r="2" spans="2:86" ht="8.25" customHeight="1" x14ac:dyDescent="0.15">
      <c r="AU2" s="860"/>
      <c r="AV2" s="861" t="s">
        <v>913</v>
      </c>
      <c r="AW2" s="862" t="s">
        <v>914</v>
      </c>
      <c r="AX2" s="862" t="s">
        <v>915</v>
      </c>
      <c r="AY2" s="855" t="s">
        <v>916</v>
      </c>
      <c r="AZ2" s="855"/>
      <c r="BA2" s="855"/>
      <c r="BB2" s="855"/>
      <c r="BC2" s="855"/>
      <c r="BD2" s="855"/>
      <c r="BE2" s="855"/>
      <c r="BF2" s="855"/>
      <c r="BG2" s="855"/>
      <c r="BH2" s="855"/>
      <c r="BI2" s="855"/>
      <c r="BJ2" s="855"/>
      <c r="BK2" s="855" t="s">
        <v>917</v>
      </c>
      <c r="BL2" s="855"/>
      <c r="BM2" s="855"/>
      <c r="BN2" s="855"/>
      <c r="BO2" s="855" t="s">
        <v>918</v>
      </c>
      <c r="BP2" s="855"/>
      <c r="BQ2" s="855"/>
      <c r="BR2" s="855"/>
      <c r="BS2" s="855"/>
      <c r="BT2" s="855"/>
      <c r="BU2" s="855"/>
      <c r="BV2" s="855"/>
      <c r="BW2" s="856"/>
      <c r="BX2" s="856"/>
      <c r="BY2" s="856"/>
      <c r="BZ2" s="856"/>
      <c r="CA2" s="857"/>
      <c r="CB2" s="857"/>
      <c r="CC2" s="857"/>
      <c r="CD2" s="857"/>
      <c r="CE2" s="857"/>
      <c r="CF2" s="857"/>
      <c r="CG2" s="857"/>
      <c r="CH2" s="857"/>
    </row>
    <row r="3" spans="2:86" ht="24.95" customHeight="1" x14ac:dyDescent="0.15">
      <c r="B3" s="568" t="s">
        <v>919</v>
      </c>
      <c r="C3" s="858"/>
      <c r="D3" s="858"/>
      <c r="E3" s="859"/>
      <c r="F3" s="859"/>
      <c r="G3" s="859"/>
      <c r="H3" s="859"/>
      <c r="I3" s="859"/>
      <c r="J3" s="859"/>
      <c r="K3" s="858"/>
      <c r="L3" s="858"/>
      <c r="M3" s="858"/>
      <c r="N3" s="858"/>
      <c r="O3" s="858"/>
      <c r="P3" s="858"/>
      <c r="Q3" s="858"/>
      <c r="R3" s="858"/>
      <c r="S3" s="858"/>
      <c r="T3" s="858"/>
      <c r="U3" s="858"/>
      <c r="V3" s="858"/>
      <c r="W3" s="858"/>
      <c r="X3" s="858"/>
      <c r="Y3" s="858"/>
      <c r="Z3" s="858"/>
      <c r="AA3" s="858"/>
      <c r="AB3" s="858"/>
      <c r="AC3" s="858"/>
      <c r="AD3" s="858"/>
      <c r="AE3" s="858"/>
      <c r="AF3" s="858"/>
      <c r="AG3" s="858"/>
      <c r="AH3" s="858"/>
      <c r="AI3" s="858"/>
      <c r="AJ3" s="858"/>
      <c r="AK3" s="858"/>
      <c r="AL3" s="858"/>
      <c r="AM3" s="858"/>
      <c r="AN3" s="858"/>
      <c r="AO3" s="858"/>
      <c r="AU3" s="860"/>
      <c r="AV3" s="861"/>
      <c r="AW3" s="862"/>
      <c r="AX3" s="862"/>
      <c r="AY3" s="855" t="s">
        <v>920</v>
      </c>
      <c r="AZ3" s="855"/>
      <c r="BA3" s="855"/>
      <c r="BB3" s="855"/>
      <c r="BC3" s="855" t="s">
        <v>921</v>
      </c>
      <c r="BD3" s="855"/>
      <c r="BE3" s="855"/>
      <c r="BF3" s="855"/>
      <c r="BG3" s="855" t="s">
        <v>922</v>
      </c>
      <c r="BH3" s="855"/>
      <c r="BI3" s="855"/>
      <c r="BJ3" s="855"/>
      <c r="BK3" s="855" t="s">
        <v>923</v>
      </c>
      <c r="BL3" s="855"/>
      <c r="BM3" s="855"/>
      <c r="BN3" s="855"/>
      <c r="BO3" s="855" t="s">
        <v>921</v>
      </c>
      <c r="BP3" s="855"/>
      <c r="BQ3" s="855"/>
      <c r="BR3" s="855"/>
      <c r="BS3" s="855" t="s">
        <v>922</v>
      </c>
      <c r="BT3" s="855"/>
      <c r="BU3" s="855"/>
      <c r="BV3" s="855"/>
      <c r="BW3" s="857"/>
      <c r="BX3" s="857"/>
      <c r="BY3" s="857"/>
      <c r="BZ3" s="857"/>
      <c r="CA3" s="857"/>
      <c r="CB3" s="857"/>
      <c r="CC3" s="857"/>
      <c r="CD3" s="857"/>
      <c r="CE3" s="857"/>
      <c r="CF3" s="857"/>
      <c r="CG3" s="857"/>
      <c r="CH3" s="857"/>
    </row>
    <row r="4" spans="2:86" ht="18" customHeight="1" x14ac:dyDescent="0.15">
      <c r="B4" s="401" t="s">
        <v>8</v>
      </c>
      <c r="C4" s="401"/>
      <c r="D4" s="401"/>
      <c r="E4" s="624" t="s">
        <v>542</v>
      </c>
      <c r="F4" s="625"/>
      <c r="G4" s="625"/>
      <c r="H4" s="625"/>
      <c r="I4" s="625"/>
      <c r="J4" s="626"/>
      <c r="K4" s="496" t="s">
        <v>9</v>
      </c>
      <c r="L4" s="496"/>
      <c r="M4" s="496"/>
      <c r="N4" s="648" t="s">
        <v>543</v>
      </c>
      <c r="O4" s="648"/>
      <c r="P4" s="648"/>
      <c r="Q4" s="648"/>
      <c r="R4" s="648"/>
      <c r="S4" s="648"/>
      <c r="T4" s="498" t="s">
        <v>924</v>
      </c>
      <c r="U4" s="499"/>
      <c r="V4" s="499"/>
      <c r="W4" s="499"/>
      <c r="X4" s="500"/>
      <c r="Y4" s="870" t="s">
        <v>545</v>
      </c>
      <c r="Z4" s="870"/>
      <c r="AA4" s="870"/>
      <c r="AB4" s="870"/>
      <c r="AC4" s="870"/>
      <c r="AD4" s="870"/>
      <c r="AE4" s="870"/>
      <c r="AF4" s="870"/>
      <c r="AG4" s="498" t="s">
        <v>546</v>
      </c>
      <c r="AH4" s="499"/>
      <c r="AI4" s="499"/>
      <c r="AJ4" s="500"/>
      <c r="AK4" s="863">
        <v>45621</v>
      </c>
      <c r="AL4" s="864"/>
      <c r="AM4" s="864"/>
      <c r="AN4" s="864"/>
      <c r="AO4" s="865"/>
      <c r="AU4" s="860"/>
      <c r="AV4" s="861"/>
      <c r="AW4" s="862"/>
      <c r="AX4" s="862"/>
      <c r="AY4" s="173" t="s">
        <v>925</v>
      </c>
      <c r="AZ4" s="173" t="s">
        <v>926</v>
      </c>
      <c r="BA4" s="173" t="s">
        <v>927</v>
      </c>
      <c r="BB4" s="173" t="s">
        <v>928</v>
      </c>
      <c r="BC4" s="173" t="s">
        <v>925</v>
      </c>
      <c r="BD4" s="173" t="s">
        <v>926</v>
      </c>
      <c r="BE4" s="173" t="s">
        <v>927</v>
      </c>
      <c r="BF4" s="173" t="s">
        <v>928</v>
      </c>
      <c r="BG4" s="173" t="s">
        <v>925</v>
      </c>
      <c r="BH4" s="173" t="s">
        <v>926</v>
      </c>
      <c r="BI4" s="173" t="s">
        <v>927</v>
      </c>
      <c r="BJ4" s="173" t="s">
        <v>928</v>
      </c>
      <c r="BK4" s="173" t="s">
        <v>925</v>
      </c>
      <c r="BL4" s="173" t="s">
        <v>926</v>
      </c>
      <c r="BM4" s="173" t="s">
        <v>927</v>
      </c>
      <c r="BN4" s="173" t="s">
        <v>928</v>
      </c>
      <c r="BO4" s="173" t="s">
        <v>925</v>
      </c>
      <c r="BP4" s="173" t="s">
        <v>926</v>
      </c>
      <c r="BQ4" s="173" t="s">
        <v>927</v>
      </c>
      <c r="BR4" s="173" t="s">
        <v>928</v>
      </c>
      <c r="BS4" s="173" t="s">
        <v>925</v>
      </c>
      <c r="BT4" s="173" t="s">
        <v>926</v>
      </c>
      <c r="BU4" s="173" t="s">
        <v>927</v>
      </c>
      <c r="BV4" s="173" t="s">
        <v>928</v>
      </c>
      <c r="BW4" s="5"/>
      <c r="BX4" s="5"/>
      <c r="BY4" s="5"/>
      <c r="BZ4" s="5"/>
      <c r="CA4" s="5"/>
      <c r="CB4" s="5"/>
      <c r="CC4" s="5"/>
      <c r="CD4" s="5"/>
      <c r="CE4" s="5"/>
      <c r="CF4" s="5"/>
      <c r="CG4" s="5"/>
      <c r="CH4" s="5"/>
    </row>
    <row r="5" spans="2:86" ht="18" customHeight="1" x14ac:dyDescent="0.15">
      <c r="B5" s="409" t="s">
        <v>0</v>
      </c>
      <c r="C5" s="409"/>
      <c r="D5" s="409"/>
      <c r="E5" s="634" t="s">
        <v>547</v>
      </c>
      <c r="F5" s="635"/>
      <c r="G5" s="635"/>
      <c r="H5" s="635"/>
      <c r="I5" s="635"/>
      <c r="J5" s="636"/>
      <c r="K5" s="528" t="s">
        <v>1</v>
      </c>
      <c r="L5" s="528"/>
      <c r="M5" s="528"/>
      <c r="N5" s="648" t="s">
        <v>548</v>
      </c>
      <c r="O5" s="648"/>
      <c r="P5" s="648"/>
      <c r="Q5" s="648"/>
      <c r="R5" s="648"/>
      <c r="S5" s="648"/>
      <c r="T5" s="501"/>
      <c r="U5" s="502"/>
      <c r="V5" s="502"/>
      <c r="W5" s="502"/>
      <c r="X5" s="503"/>
      <c r="Y5" s="869" t="s">
        <v>549</v>
      </c>
      <c r="Z5" s="869"/>
      <c r="AA5" s="869"/>
      <c r="AB5" s="869"/>
      <c r="AC5" s="869"/>
      <c r="AD5" s="869"/>
      <c r="AE5" s="869"/>
      <c r="AF5" s="869"/>
      <c r="AG5" s="632"/>
      <c r="AH5" s="650"/>
      <c r="AI5" s="650"/>
      <c r="AJ5" s="633"/>
      <c r="AK5" s="866"/>
      <c r="AL5" s="867"/>
      <c r="AM5" s="867"/>
      <c r="AN5" s="867"/>
      <c r="AO5" s="868"/>
      <c r="AU5" s="860"/>
      <c r="AV5" s="174" t="str">
        <f>N7</f>
        <v>S096</v>
      </c>
      <c r="AW5" s="175">
        <f>R7</f>
        <v>10.5</v>
      </c>
      <c r="AX5" s="176" t="str">
        <f>AM35</f>
        <v>Ⅱ</v>
      </c>
      <c r="AY5" s="176">
        <f>Y37</f>
        <v>0</v>
      </c>
      <c r="AZ5" s="176">
        <f t="shared" ref="AZ5:BJ5" si="0">Z37</f>
        <v>0</v>
      </c>
      <c r="BA5" s="176">
        <f t="shared" si="0"/>
        <v>0</v>
      </c>
      <c r="BB5" s="176">
        <f>AB37</f>
        <v>0</v>
      </c>
      <c r="BC5" s="176">
        <f t="shared" si="0"/>
        <v>0</v>
      </c>
      <c r="BD5" s="176">
        <f>AD37</f>
        <v>0</v>
      </c>
      <c r="BE5" s="176">
        <f>AE37</f>
        <v>0</v>
      </c>
      <c r="BF5" s="176">
        <f t="shared" si="0"/>
        <v>1</v>
      </c>
      <c r="BG5" s="176">
        <f t="shared" si="0"/>
        <v>0</v>
      </c>
      <c r="BH5" s="176">
        <f t="shared" si="0"/>
        <v>0</v>
      </c>
      <c r="BI5" s="176">
        <f>AI37</f>
        <v>0</v>
      </c>
      <c r="BJ5" s="176">
        <f t="shared" si="0"/>
        <v>0</v>
      </c>
      <c r="BK5" s="176" t="str">
        <f>IF(Y37&gt;0,R7,"")</f>
        <v/>
      </c>
      <c r="BL5" s="177" t="str">
        <f>IF(Y37&gt;0,"",IF(Z37&gt;0,R7,""))</f>
        <v/>
      </c>
      <c r="BM5" s="177" t="str">
        <f>IF(Y37+Z37&gt;0,"",IF(AA37&gt;0,R7,""))</f>
        <v/>
      </c>
      <c r="BN5" s="177" t="str">
        <f>IF(Y37+Z37+AA37&gt;0,"",IF(AB37&gt;0,R7,""))</f>
        <v/>
      </c>
      <c r="BO5" s="176">
        <f>AC35</f>
        <v>0</v>
      </c>
      <c r="BP5" s="176">
        <f t="shared" ref="BP5:BQ5" si="1">AD35</f>
        <v>0</v>
      </c>
      <c r="BQ5" s="176">
        <f t="shared" si="1"/>
        <v>0</v>
      </c>
      <c r="BR5" s="176">
        <f>AF35</f>
        <v>2.5000000000000001E-3</v>
      </c>
      <c r="BS5" s="176">
        <f>AG35</f>
        <v>0</v>
      </c>
      <c r="BT5" s="176">
        <f>AH35</f>
        <v>0</v>
      </c>
      <c r="BU5" s="176">
        <f>AI35</f>
        <v>0</v>
      </c>
      <c r="BV5" s="176">
        <f>AJ35</f>
        <v>0</v>
      </c>
      <c r="BW5" s="178"/>
      <c r="BX5" s="179"/>
      <c r="BY5" s="179"/>
      <c r="BZ5" s="179"/>
      <c r="CA5" s="180"/>
      <c r="CB5" s="180"/>
      <c r="CC5" s="180"/>
      <c r="CD5" s="180"/>
      <c r="CE5" s="180"/>
      <c r="CF5" s="180"/>
      <c r="CG5" s="180"/>
      <c r="CH5" s="180"/>
    </row>
    <row r="6" spans="2:86" ht="12" customHeight="1" x14ac:dyDescent="0.15">
      <c r="B6" s="871" t="s">
        <v>929</v>
      </c>
      <c r="C6" s="873"/>
      <c r="D6" s="874"/>
      <c r="E6" s="875"/>
      <c r="F6" s="875"/>
      <c r="G6" s="875"/>
      <c r="H6" s="875"/>
      <c r="I6" s="875"/>
      <c r="J6" s="876"/>
      <c r="K6" s="881" t="s">
        <v>930</v>
      </c>
      <c r="L6" s="882"/>
      <c r="M6" s="882"/>
      <c r="N6" s="882"/>
      <c r="O6" s="882"/>
      <c r="P6" s="882"/>
      <c r="Q6" s="882"/>
      <c r="R6" s="882"/>
      <c r="S6" s="882"/>
      <c r="T6" s="882"/>
      <c r="U6" s="882"/>
      <c r="V6" s="882"/>
      <c r="W6" s="882"/>
      <c r="X6" s="882"/>
      <c r="Y6" s="882"/>
      <c r="Z6" s="882"/>
      <c r="AA6" s="882"/>
      <c r="AB6" s="882"/>
      <c r="AC6" s="882"/>
      <c r="AD6" s="882"/>
      <c r="AE6" s="882"/>
      <c r="AF6" s="882"/>
      <c r="AG6" s="882"/>
      <c r="AH6" s="882"/>
      <c r="AI6" s="882"/>
      <c r="AJ6" s="882"/>
      <c r="AK6" s="882"/>
      <c r="AL6" s="882"/>
      <c r="AM6" s="882"/>
      <c r="AN6" s="882"/>
      <c r="AO6" s="883"/>
      <c r="AP6" s="2"/>
    </row>
    <row r="7" spans="2:86" ht="12" customHeight="1" x14ac:dyDescent="0.15">
      <c r="B7" s="872"/>
      <c r="C7" s="877"/>
      <c r="D7" s="875"/>
      <c r="E7" s="875"/>
      <c r="F7" s="875"/>
      <c r="G7" s="875"/>
      <c r="H7" s="875"/>
      <c r="I7" s="875"/>
      <c r="J7" s="876"/>
      <c r="K7" s="884" t="s">
        <v>931</v>
      </c>
      <c r="L7" s="885"/>
      <c r="M7" s="886"/>
      <c r="N7" s="887" t="s">
        <v>662</v>
      </c>
      <c r="O7" s="888"/>
      <c r="P7" s="884" t="s">
        <v>932</v>
      </c>
      <c r="Q7" s="886"/>
      <c r="R7" s="889">
        <v>10.5</v>
      </c>
      <c r="S7" s="890"/>
      <c r="T7" s="891"/>
      <c r="U7" s="892" t="s">
        <v>933</v>
      </c>
      <c r="V7" s="893"/>
      <c r="W7" s="892" t="s">
        <v>934</v>
      </c>
      <c r="X7" s="893"/>
      <c r="Y7" s="886" t="s">
        <v>935</v>
      </c>
      <c r="Z7" s="898"/>
      <c r="AA7" s="898"/>
      <c r="AB7" s="898"/>
      <c r="AC7" s="892" t="s">
        <v>936</v>
      </c>
      <c r="AD7" s="899"/>
      <c r="AE7" s="899"/>
      <c r="AF7" s="899"/>
      <c r="AG7" s="899"/>
      <c r="AH7" s="899"/>
      <c r="AI7" s="899"/>
      <c r="AJ7" s="893"/>
      <c r="AK7" s="892" t="s">
        <v>937</v>
      </c>
      <c r="AL7" s="899"/>
      <c r="AM7" s="899"/>
      <c r="AN7" s="901"/>
      <c r="AO7" s="902"/>
      <c r="AP7" s="2"/>
      <c r="AW7" s="182"/>
    </row>
    <row r="8" spans="2:86" ht="12" customHeight="1" x14ac:dyDescent="0.15">
      <c r="B8" s="872"/>
      <c r="C8" s="877"/>
      <c r="D8" s="875"/>
      <c r="E8" s="875"/>
      <c r="F8" s="875"/>
      <c r="G8" s="875"/>
      <c r="H8" s="875"/>
      <c r="I8" s="875"/>
      <c r="J8" s="876"/>
      <c r="K8" s="898" t="s">
        <v>731</v>
      </c>
      <c r="L8" s="898" t="s">
        <v>560</v>
      </c>
      <c r="M8" s="898"/>
      <c r="N8" s="898" t="s">
        <v>561</v>
      </c>
      <c r="O8" s="898"/>
      <c r="P8" s="898" t="s">
        <v>938</v>
      </c>
      <c r="Q8" s="898"/>
      <c r="R8" s="898" t="s">
        <v>939</v>
      </c>
      <c r="S8" s="898"/>
      <c r="T8" s="898"/>
      <c r="U8" s="894"/>
      <c r="V8" s="895"/>
      <c r="W8" s="894"/>
      <c r="X8" s="895"/>
      <c r="Y8" s="886"/>
      <c r="Z8" s="898"/>
      <c r="AA8" s="898"/>
      <c r="AB8" s="898"/>
      <c r="AC8" s="896"/>
      <c r="AD8" s="900"/>
      <c r="AE8" s="900"/>
      <c r="AF8" s="900"/>
      <c r="AG8" s="900"/>
      <c r="AH8" s="900"/>
      <c r="AI8" s="900"/>
      <c r="AJ8" s="897"/>
      <c r="AK8" s="894"/>
      <c r="AL8" s="903"/>
      <c r="AM8" s="903"/>
      <c r="AN8" s="904"/>
      <c r="AO8" s="905"/>
      <c r="AP8" s="2"/>
    </row>
    <row r="9" spans="2:86" ht="12" customHeight="1" x14ac:dyDescent="0.15">
      <c r="B9" s="872"/>
      <c r="C9" s="877"/>
      <c r="D9" s="875"/>
      <c r="E9" s="875"/>
      <c r="F9" s="875"/>
      <c r="G9" s="875"/>
      <c r="H9" s="875"/>
      <c r="I9" s="875"/>
      <c r="J9" s="876"/>
      <c r="K9" s="898"/>
      <c r="L9" s="898"/>
      <c r="M9" s="898"/>
      <c r="N9" s="898"/>
      <c r="O9" s="898"/>
      <c r="P9" s="898"/>
      <c r="Q9" s="898"/>
      <c r="R9" s="898"/>
      <c r="S9" s="898"/>
      <c r="T9" s="898"/>
      <c r="U9" s="894"/>
      <c r="V9" s="895"/>
      <c r="W9" s="894"/>
      <c r="X9" s="895"/>
      <c r="Y9" s="886" t="s">
        <v>940</v>
      </c>
      <c r="Z9" s="898"/>
      <c r="AA9" s="898"/>
      <c r="AB9" s="898"/>
      <c r="AC9" s="898" t="s">
        <v>941</v>
      </c>
      <c r="AD9" s="898"/>
      <c r="AE9" s="898"/>
      <c r="AF9" s="898"/>
      <c r="AG9" s="898" t="s">
        <v>942</v>
      </c>
      <c r="AH9" s="898"/>
      <c r="AI9" s="898"/>
      <c r="AJ9" s="898"/>
      <c r="AK9" s="894"/>
      <c r="AL9" s="903"/>
      <c r="AM9" s="903"/>
      <c r="AN9" s="904"/>
      <c r="AO9" s="905"/>
      <c r="AP9" s="2"/>
    </row>
    <row r="10" spans="2:86" ht="12" customHeight="1" x14ac:dyDescent="0.15">
      <c r="B10" s="872"/>
      <c r="C10" s="877"/>
      <c r="D10" s="875"/>
      <c r="E10" s="875"/>
      <c r="F10" s="875"/>
      <c r="G10" s="875"/>
      <c r="H10" s="875"/>
      <c r="I10" s="875"/>
      <c r="J10" s="876"/>
      <c r="K10" s="898"/>
      <c r="L10" s="898"/>
      <c r="M10" s="898"/>
      <c r="N10" s="898"/>
      <c r="O10" s="898"/>
      <c r="P10" s="898"/>
      <c r="Q10" s="898"/>
      <c r="R10" s="898"/>
      <c r="S10" s="898"/>
      <c r="T10" s="898"/>
      <c r="U10" s="896"/>
      <c r="V10" s="897"/>
      <c r="W10" s="896"/>
      <c r="X10" s="897"/>
      <c r="Y10" s="183" t="s">
        <v>527</v>
      </c>
      <c r="Z10" s="184" t="s">
        <v>526</v>
      </c>
      <c r="AA10" s="184" t="s">
        <v>943</v>
      </c>
      <c r="AB10" s="184" t="s">
        <v>944</v>
      </c>
      <c r="AC10" s="184" t="s">
        <v>527</v>
      </c>
      <c r="AD10" s="184" t="s">
        <v>526</v>
      </c>
      <c r="AE10" s="184" t="s">
        <v>943</v>
      </c>
      <c r="AF10" s="184" t="s">
        <v>944</v>
      </c>
      <c r="AG10" s="184" t="s">
        <v>527</v>
      </c>
      <c r="AH10" s="184" t="s">
        <v>526</v>
      </c>
      <c r="AI10" s="184" t="s">
        <v>943</v>
      </c>
      <c r="AJ10" s="184" t="s">
        <v>944</v>
      </c>
      <c r="AK10" s="896"/>
      <c r="AL10" s="900"/>
      <c r="AM10" s="900"/>
      <c r="AN10" s="906"/>
      <c r="AO10" s="907"/>
      <c r="AP10" s="2"/>
    </row>
    <row r="11" spans="2:86" ht="12" customHeight="1" x14ac:dyDescent="0.15">
      <c r="B11" s="872"/>
      <c r="C11" s="877"/>
      <c r="D11" s="875"/>
      <c r="E11" s="875"/>
      <c r="F11" s="875"/>
      <c r="G11" s="875"/>
      <c r="H11" s="875"/>
      <c r="I11" s="875"/>
      <c r="J11" s="876"/>
      <c r="K11" s="185">
        <v>1</v>
      </c>
      <c r="L11" s="908" t="s">
        <v>574</v>
      </c>
      <c r="M11" s="910"/>
      <c r="N11" s="908" t="s">
        <v>601</v>
      </c>
      <c r="O11" s="910"/>
      <c r="P11" s="908" t="s">
        <v>576</v>
      </c>
      <c r="Q11" s="910"/>
      <c r="R11" s="606" t="s">
        <v>270</v>
      </c>
      <c r="S11" s="606"/>
      <c r="T11" s="606"/>
      <c r="U11" s="908" t="s">
        <v>578</v>
      </c>
      <c r="V11" s="910"/>
      <c r="W11" s="908"/>
      <c r="X11" s="910"/>
      <c r="Y11" s="186"/>
      <c r="Z11" s="187"/>
      <c r="AA11" s="187"/>
      <c r="AB11" s="187"/>
      <c r="AC11" s="188"/>
      <c r="AD11" s="188"/>
      <c r="AE11" s="188"/>
      <c r="AF11" s="188">
        <v>2.5000000000000001E-3</v>
      </c>
      <c r="AG11" s="188"/>
      <c r="AH11" s="188"/>
      <c r="AI11" s="188"/>
      <c r="AJ11" s="188"/>
      <c r="AK11" s="908"/>
      <c r="AL11" s="909"/>
      <c r="AM11" s="909"/>
      <c r="AN11" s="909"/>
      <c r="AO11" s="910"/>
      <c r="AP11" s="2"/>
      <c r="AQ11" s="189">
        <f>IF(P11="材質劣化",2,IF(P11="漏水",3,1))</f>
        <v>2</v>
      </c>
    </row>
    <row r="12" spans="2:86" ht="12" customHeight="1" x14ac:dyDescent="0.15">
      <c r="B12" s="872"/>
      <c r="C12" s="877"/>
      <c r="D12" s="875"/>
      <c r="E12" s="875"/>
      <c r="F12" s="875"/>
      <c r="G12" s="875"/>
      <c r="H12" s="875"/>
      <c r="I12" s="875"/>
      <c r="J12" s="876"/>
      <c r="K12" s="185"/>
      <c r="L12" s="908"/>
      <c r="M12" s="910"/>
      <c r="N12" s="908"/>
      <c r="O12" s="910"/>
      <c r="P12" s="908"/>
      <c r="Q12" s="910"/>
      <c r="R12" s="606"/>
      <c r="S12" s="606"/>
      <c r="T12" s="606"/>
      <c r="U12" s="908"/>
      <c r="V12" s="910"/>
      <c r="W12" s="908"/>
      <c r="X12" s="910"/>
      <c r="Y12" s="186"/>
      <c r="Z12" s="187"/>
      <c r="AA12" s="187"/>
      <c r="AB12" s="187"/>
      <c r="AC12" s="188"/>
      <c r="AD12" s="188"/>
      <c r="AE12" s="188"/>
      <c r="AF12" s="188"/>
      <c r="AG12" s="188"/>
      <c r="AH12" s="188"/>
      <c r="AI12" s="188"/>
      <c r="AJ12" s="188"/>
      <c r="AK12" s="908"/>
      <c r="AL12" s="909"/>
      <c r="AM12" s="909"/>
      <c r="AN12" s="909"/>
      <c r="AO12" s="910"/>
      <c r="AP12" s="2"/>
      <c r="AQ12" s="189">
        <f>IF(P12="材質劣化",2,IF(P12="漏水",3,1))</f>
        <v>1</v>
      </c>
    </row>
    <row r="13" spans="2:86" ht="12" customHeight="1" x14ac:dyDescent="0.15">
      <c r="B13" s="872"/>
      <c r="C13" s="877"/>
      <c r="D13" s="875"/>
      <c r="E13" s="875"/>
      <c r="F13" s="875"/>
      <c r="G13" s="875"/>
      <c r="H13" s="875"/>
      <c r="I13" s="875"/>
      <c r="J13" s="876"/>
      <c r="K13" s="185"/>
      <c r="L13" s="908"/>
      <c r="M13" s="910"/>
      <c r="N13" s="908"/>
      <c r="O13" s="910"/>
      <c r="P13" s="908"/>
      <c r="Q13" s="910"/>
      <c r="R13" s="604"/>
      <c r="S13" s="620"/>
      <c r="T13" s="605"/>
      <c r="U13" s="908"/>
      <c r="V13" s="910"/>
      <c r="W13" s="908"/>
      <c r="X13" s="910"/>
      <c r="Y13" s="186"/>
      <c r="Z13" s="187"/>
      <c r="AA13" s="187"/>
      <c r="AB13" s="187"/>
      <c r="AC13" s="188"/>
      <c r="AD13" s="188"/>
      <c r="AE13" s="188"/>
      <c r="AF13" s="188"/>
      <c r="AG13" s="188"/>
      <c r="AH13" s="188"/>
      <c r="AI13" s="188"/>
      <c r="AJ13" s="188"/>
      <c r="AK13" s="908"/>
      <c r="AL13" s="909"/>
      <c r="AM13" s="909"/>
      <c r="AN13" s="909"/>
      <c r="AO13" s="910"/>
      <c r="AP13" s="2"/>
      <c r="AQ13" s="189">
        <f t="shared" ref="AQ13:AQ34" si="2">IF(P13="材質劣化",2,IF(P13="漏水",3,1))</f>
        <v>1</v>
      </c>
    </row>
    <row r="14" spans="2:86" ht="12" customHeight="1" x14ac:dyDescent="0.15">
      <c r="B14" s="872"/>
      <c r="C14" s="877"/>
      <c r="D14" s="875"/>
      <c r="E14" s="875"/>
      <c r="F14" s="875"/>
      <c r="G14" s="875"/>
      <c r="H14" s="875"/>
      <c r="I14" s="875"/>
      <c r="J14" s="876"/>
      <c r="K14" s="185"/>
      <c r="L14" s="908"/>
      <c r="M14" s="910"/>
      <c r="N14" s="908"/>
      <c r="O14" s="910"/>
      <c r="P14" s="908"/>
      <c r="Q14" s="910"/>
      <c r="R14" s="604"/>
      <c r="S14" s="620"/>
      <c r="T14" s="605"/>
      <c r="U14" s="908"/>
      <c r="V14" s="910"/>
      <c r="W14" s="908"/>
      <c r="X14" s="910"/>
      <c r="Y14" s="186"/>
      <c r="Z14" s="187"/>
      <c r="AA14" s="187"/>
      <c r="AB14" s="187"/>
      <c r="AC14" s="188"/>
      <c r="AD14" s="188"/>
      <c r="AE14" s="188"/>
      <c r="AF14" s="188"/>
      <c r="AG14" s="188"/>
      <c r="AH14" s="188"/>
      <c r="AI14" s="188"/>
      <c r="AJ14" s="188"/>
      <c r="AK14" s="908"/>
      <c r="AL14" s="909"/>
      <c r="AM14" s="909"/>
      <c r="AN14" s="909"/>
      <c r="AO14" s="910"/>
      <c r="AP14" s="2"/>
      <c r="AQ14" s="189">
        <f t="shared" si="2"/>
        <v>1</v>
      </c>
    </row>
    <row r="15" spans="2:86" ht="12" customHeight="1" x14ac:dyDescent="0.15">
      <c r="B15" s="872"/>
      <c r="C15" s="877"/>
      <c r="D15" s="875"/>
      <c r="E15" s="875"/>
      <c r="F15" s="875"/>
      <c r="G15" s="875"/>
      <c r="H15" s="875"/>
      <c r="I15" s="875"/>
      <c r="J15" s="876"/>
      <c r="K15" s="185"/>
      <c r="L15" s="908"/>
      <c r="M15" s="910"/>
      <c r="N15" s="908"/>
      <c r="O15" s="910"/>
      <c r="P15" s="908"/>
      <c r="Q15" s="910"/>
      <c r="R15" s="604"/>
      <c r="S15" s="620"/>
      <c r="T15" s="605"/>
      <c r="U15" s="908"/>
      <c r="V15" s="910"/>
      <c r="W15" s="908"/>
      <c r="X15" s="910"/>
      <c r="Y15" s="186"/>
      <c r="Z15" s="187"/>
      <c r="AA15" s="187"/>
      <c r="AB15" s="187"/>
      <c r="AC15" s="188"/>
      <c r="AD15" s="188"/>
      <c r="AE15" s="188"/>
      <c r="AF15" s="188"/>
      <c r="AG15" s="188"/>
      <c r="AH15" s="188"/>
      <c r="AI15" s="188"/>
      <c r="AJ15" s="188"/>
      <c r="AK15" s="908"/>
      <c r="AL15" s="909"/>
      <c r="AM15" s="909"/>
      <c r="AN15" s="909"/>
      <c r="AO15" s="910"/>
      <c r="AP15" s="2"/>
      <c r="AQ15" s="189">
        <f t="shared" si="2"/>
        <v>1</v>
      </c>
    </row>
    <row r="16" spans="2:86" ht="12" customHeight="1" x14ac:dyDescent="0.15">
      <c r="B16" s="872"/>
      <c r="C16" s="877"/>
      <c r="D16" s="875"/>
      <c r="E16" s="875"/>
      <c r="F16" s="875"/>
      <c r="G16" s="875"/>
      <c r="H16" s="875"/>
      <c r="I16" s="875"/>
      <c r="J16" s="876"/>
      <c r="K16" s="185"/>
      <c r="L16" s="908"/>
      <c r="M16" s="910"/>
      <c r="N16" s="908"/>
      <c r="O16" s="910"/>
      <c r="P16" s="908"/>
      <c r="Q16" s="910"/>
      <c r="R16" s="604"/>
      <c r="S16" s="620"/>
      <c r="T16" s="605"/>
      <c r="U16" s="908"/>
      <c r="V16" s="910"/>
      <c r="W16" s="908"/>
      <c r="X16" s="910"/>
      <c r="Y16" s="186"/>
      <c r="Z16" s="187"/>
      <c r="AA16" s="187"/>
      <c r="AB16" s="187"/>
      <c r="AC16" s="188"/>
      <c r="AD16" s="188"/>
      <c r="AE16" s="188"/>
      <c r="AF16" s="188"/>
      <c r="AG16" s="188"/>
      <c r="AH16" s="188"/>
      <c r="AI16" s="188"/>
      <c r="AJ16" s="188"/>
      <c r="AK16" s="908"/>
      <c r="AL16" s="909"/>
      <c r="AM16" s="909"/>
      <c r="AN16" s="909"/>
      <c r="AO16" s="910"/>
      <c r="AP16" s="2"/>
      <c r="AQ16" s="189">
        <f t="shared" si="2"/>
        <v>1</v>
      </c>
    </row>
    <row r="17" spans="2:46" ht="12" customHeight="1" x14ac:dyDescent="0.15">
      <c r="B17" s="872"/>
      <c r="C17" s="877"/>
      <c r="D17" s="875"/>
      <c r="E17" s="875"/>
      <c r="F17" s="875"/>
      <c r="G17" s="875"/>
      <c r="H17" s="875"/>
      <c r="I17" s="875"/>
      <c r="J17" s="876"/>
      <c r="K17" s="185"/>
      <c r="L17" s="908"/>
      <c r="M17" s="910"/>
      <c r="N17" s="908"/>
      <c r="O17" s="910"/>
      <c r="P17" s="908"/>
      <c r="Q17" s="910"/>
      <c r="R17" s="604"/>
      <c r="S17" s="620"/>
      <c r="T17" s="605"/>
      <c r="U17" s="908"/>
      <c r="V17" s="910"/>
      <c r="W17" s="908"/>
      <c r="X17" s="910"/>
      <c r="Y17" s="186"/>
      <c r="Z17" s="187"/>
      <c r="AA17" s="187"/>
      <c r="AB17" s="187"/>
      <c r="AC17" s="188"/>
      <c r="AD17" s="188"/>
      <c r="AE17" s="188"/>
      <c r="AF17" s="188"/>
      <c r="AG17" s="188"/>
      <c r="AH17" s="188"/>
      <c r="AI17" s="188"/>
      <c r="AJ17" s="188"/>
      <c r="AK17" s="908"/>
      <c r="AL17" s="909"/>
      <c r="AM17" s="909"/>
      <c r="AN17" s="909"/>
      <c r="AO17" s="910"/>
      <c r="AP17" s="2"/>
      <c r="AQ17" s="189">
        <f t="shared" si="2"/>
        <v>1</v>
      </c>
    </row>
    <row r="18" spans="2:46" ht="12" customHeight="1" x14ac:dyDescent="0.15">
      <c r="B18" s="872"/>
      <c r="C18" s="877"/>
      <c r="D18" s="875"/>
      <c r="E18" s="875"/>
      <c r="F18" s="875"/>
      <c r="G18" s="875"/>
      <c r="H18" s="875"/>
      <c r="I18" s="875"/>
      <c r="J18" s="876"/>
      <c r="K18" s="185"/>
      <c r="L18" s="908"/>
      <c r="M18" s="910"/>
      <c r="N18" s="908"/>
      <c r="O18" s="910"/>
      <c r="P18" s="908"/>
      <c r="Q18" s="910"/>
      <c r="R18" s="604"/>
      <c r="S18" s="620"/>
      <c r="T18" s="605"/>
      <c r="U18" s="908"/>
      <c r="V18" s="910"/>
      <c r="W18" s="908"/>
      <c r="X18" s="910"/>
      <c r="Y18" s="186"/>
      <c r="Z18" s="187"/>
      <c r="AA18" s="187"/>
      <c r="AB18" s="187"/>
      <c r="AC18" s="188"/>
      <c r="AD18" s="188"/>
      <c r="AE18" s="188"/>
      <c r="AF18" s="188"/>
      <c r="AG18" s="188"/>
      <c r="AH18" s="188"/>
      <c r="AI18" s="188"/>
      <c r="AJ18" s="188"/>
      <c r="AK18" s="908"/>
      <c r="AL18" s="909"/>
      <c r="AM18" s="909"/>
      <c r="AN18" s="909"/>
      <c r="AO18" s="910"/>
      <c r="AP18" s="2"/>
      <c r="AQ18" s="189">
        <f t="shared" si="2"/>
        <v>1</v>
      </c>
    </row>
    <row r="19" spans="2:46" ht="12" customHeight="1" x14ac:dyDescent="0.15">
      <c r="B19" s="872"/>
      <c r="C19" s="877"/>
      <c r="D19" s="875"/>
      <c r="E19" s="875"/>
      <c r="F19" s="875"/>
      <c r="G19" s="875"/>
      <c r="H19" s="875"/>
      <c r="I19" s="875"/>
      <c r="J19" s="876"/>
      <c r="K19" s="185"/>
      <c r="L19" s="908"/>
      <c r="M19" s="910"/>
      <c r="N19" s="908"/>
      <c r="O19" s="910"/>
      <c r="P19" s="908"/>
      <c r="Q19" s="910"/>
      <c r="R19" s="604"/>
      <c r="S19" s="620"/>
      <c r="T19" s="605"/>
      <c r="U19" s="908"/>
      <c r="V19" s="910"/>
      <c r="W19" s="908"/>
      <c r="X19" s="910"/>
      <c r="Y19" s="186"/>
      <c r="Z19" s="187"/>
      <c r="AA19" s="187"/>
      <c r="AB19" s="187"/>
      <c r="AC19" s="188"/>
      <c r="AD19" s="188"/>
      <c r="AE19" s="188"/>
      <c r="AF19" s="188"/>
      <c r="AG19" s="188"/>
      <c r="AH19" s="188"/>
      <c r="AI19" s="188"/>
      <c r="AJ19" s="188"/>
      <c r="AK19" s="908"/>
      <c r="AL19" s="909"/>
      <c r="AM19" s="909"/>
      <c r="AN19" s="909"/>
      <c r="AO19" s="910"/>
      <c r="AP19" s="2"/>
      <c r="AQ19" s="189">
        <f t="shared" si="2"/>
        <v>1</v>
      </c>
    </row>
    <row r="20" spans="2:46" ht="12" customHeight="1" x14ac:dyDescent="0.15">
      <c r="B20" s="872"/>
      <c r="C20" s="877"/>
      <c r="D20" s="875"/>
      <c r="E20" s="875"/>
      <c r="F20" s="875"/>
      <c r="G20" s="875"/>
      <c r="H20" s="875"/>
      <c r="I20" s="875"/>
      <c r="J20" s="876"/>
      <c r="K20" s="185"/>
      <c r="L20" s="908"/>
      <c r="M20" s="910"/>
      <c r="N20" s="908"/>
      <c r="O20" s="910"/>
      <c r="P20" s="908"/>
      <c r="Q20" s="910"/>
      <c r="R20" s="604"/>
      <c r="S20" s="620"/>
      <c r="T20" s="605"/>
      <c r="U20" s="908"/>
      <c r="V20" s="910"/>
      <c r="W20" s="908"/>
      <c r="X20" s="910"/>
      <c r="Y20" s="186"/>
      <c r="Z20" s="187"/>
      <c r="AA20" s="187"/>
      <c r="AB20" s="187"/>
      <c r="AC20" s="188"/>
      <c r="AD20" s="188"/>
      <c r="AE20" s="188"/>
      <c r="AF20" s="188"/>
      <c r="AG20" s="188"/>
      <c r="AH20" s="188"/>
      <c r="AI20" s="188"/>
      <c r="AJ20" s="188"/>
      <c r="AK20" s="908"/>
      <c r="AL20" s="909"/>
      <c r="AM20" s="909"/>
      <c r="AN20" s="909"/>
      <c r="AO20" s="910"/>
      <c r="AP20" s="2"/>
      <c r="AQ20" s="189">
        <f t="shared" si="2"/>
        <v>1</v>
      </c>
    </row>
    <row r="21" spans="2:46" ht="12" customHeight="1" x14ac:dyDescent="0.15">
      <c r="B21" s="872"/>
      <c r="C21" s="877"/>
      <c r="D21" s="875"/>
      <c r="E21" s="875"/>
      <c r="F21" s="875"/>
      <c r="G21" s="875"/>
      <c r="H21" s="875"/>
      <c r="I21" s="875"/>
      <c r="J21" s="876"/>
      <c r="K21" s="185"/>
      <c r="L21" s="908"/>
      <c r="M21" s="910"/>
      <c r="N21" s="908"/>
      <c r="O21" s="910"/>
      <c r="P21" s="908"/>
      <c r="Q21" s="910"/>
      <c r="R21" s="604"/>
      <c r="S21" s="620"/>
      <c r="T21" s="605"/>
      <c r="U21" s="908"/>
      <c r="V21" s="910"/>
      <c r="W21" s="908"/>
      <c r="X21" s="910"/>
      <c r="Y21" s="186"/>
      <c r="Z21" s="187"/>
      <c r="AA21" s="187"/>
      <c r="AB21" s="187"/>
      <c r="AC21" s="188"/>
      <c r="AD21" s="188"/>
      <c r="AE21" s="188"/>
      <c r="AF21" s="188"/>
      <c r="AG21" s="188"/>
      <c r="AH21" s="188"/>
      <c r="AI21" s="188"/>
      <c r="AJ21" s="188"/>
      <c r="AK21" s="908"/>
      <c r="AL21" s="909"/>
      <c r="AM21" s="909"/>
      <c r="AN21" s="909"/>
      <c r="AO21" s="910"/>
      <c r="AP21" s="2"/>
      <c r="AQ21" s="189">
        <f>IF(P21="材質劣化",2,IF(P21="漏水",3,1))</f>
        <v>1</v>
      </c>
    </row>
    <row r="22" spans="2:46" ht="12" customHeight="1" x14ac:dyDescent="0.15">
      <c r="B22" s="872"/>
      <c r="C22" s="877"/>
      <c r="D22" s="875"/>
      <c r="E22" s="875"/>
      <c r="F22" s="875"/>
      <c r="G22" s="875"/>
      <c r="H22" s="875"/>
      <c r="I22" s="875"/>
      <c r="J22" s="876"/>
      <c r="K22" s="185"/>
      <c r="L22" s="908"/>
      <c r="M22" s="910"/>
      <c r="N22" s="908"/>
      <c r="O22" s="910"/>
      <c r="P22" s="908"/>
      <c r="Q22" s="910"/>
      <c r="R22" s="604"/>
      <c r="S22" s="620"/>
      <c r="T22" s="605"/>
      <c r="U22" s="908"/>
      <c r="V22" s="910"/>
      <c r="W22" s="908"/>
      <c r="X22" s="910"/>
      <c r="Y22" s="186"/>
      <c r="Z22" s="187"/>
      <c r="AA22" s="187"/>
      <c r="AB22" s="187"/>
      <c r="AC22" s="188"/>
      <c r="AD22" s="188"/>
      <c r="AE22" s="188"/>
      <c r="AF22" s="188"/>
      <c r="AG22" s="188"/>
      <c r="AH22" s="188"/>
      <c r="AI22" s="188"/>
      <c r="AJ22" s="188"/>
      <c r="AK22" s="908"/>
      <c r="AL22" s="909"/>
      <c r="AM22" s="909"/>
      <c r="AN22" s="909"/>
      <c r="AO22" s="910"/>
      <c r="AP22" s="2"/>
      <c r="AQ22" s="189">
        <f t="shared" si="2"/>
        <v>1</v>
      </c>
    </row>
    <row r="23" spans="2:46" ht="12" customHeight="1" x14ac:dyDescent="0.15">
      <c r="B23" s="872"/>
      <c r="C23" s="877"/>
      <c r="D23" s="875"/>
      <c r="E23" s="875"/>
      <c r="F23" s="875"/>
      <c r="G23" s="875"/>
      <c r="H23" s="875"/>
      <c r="I23" s="875"/>
      <c r="J23" s="876"/>
      <c r="K23" s="185"/>
      <c r="L23" s="908"/>
      <c r="M23" s="910"/>
      <c r="N23" s="908"/>
      <c r="O23" s="910"/>
      <c r="P23" s="908"/>
      <c r="Q23" s="910"/>
      <c r="R23" s="604"/>
      <c r="S23" s="620"/>
      <c r="T23" s="605"/>
      <c r="U23" s="908"/>
      <c r="V23" s="910"/>
      <c r="W23" s="908"/>
      <c r="X23" s="910"/>
      <c r="Y23" s="186"/>
      <c r="Z23" s="187"/>
      <c r="AA23" s="187"/>
      <c r="AB23" s="187"/>
      <c r="AC23" s="188"/>
      <c r="AD23" s="188"/>
      <c r="AE23" s="188"/>
      <c r="AF23" s="188"/>
      <c r="AG23" s="188"/>
      <c r="AH23" s="188"/>
      <c r="AI23" s="188"/>
      <c r="AJ23" s="188"/>
      <c r="AK23" s="908"/>
      <c r="AL23" s="909"/>
      <c r="AM23" s="909"/>
      <c r="AN23" s="909"/>
      <c r="AO23" s="910"/>
      <c r="AP23" s="2"/>
      <c r="AQ23" s="189">
        <f t="shared" si="2"/>
        <v>1</v>
      </c>
    </row>
    <row r="24" spans="2:46" ht="12" customHeight="1" x14ac:dyDescent="0.15">
      <c r="B24" s="872"/>
      <c r="C24" s="877"/>
      <c r="D24" s="875"/>
      <c r="E24" s="875"/>
      <c r="F24" s="875"/>
      <c r="G24" s="875"/>
      <c r="H24" s="875"/>
      <c r="I24" s="875"/>
      <c r="J24" s="876"/>
      <c r="K24" s="185"/>
      <c r="L24" s="908"/>
      <c r="M24" s="910"/>
      <c r="N24" s="908"/>
      <c r="O24" s="910"/>
      <c r="P24" s="908"/>
      <c r="Q24" s="910"/>
      <c r="R24" s="604"/>
      <c r="S24" s="620"/>
      <c r="T24" s="605"/>
      <c r="U24" s="908"/>
      <c r="V24" s="910"/>
      <c r="W24" s="908"/>
      <c r="X24" s="910"/>
      <c r="Y24" s="186"/>
      <c r="Z24" s="187"/>
      <c r="AA24" s="187"/>
      <c r="AB24" s="187"/>
      <c r="AC24" s="188"/>
      <c r="AD24" s="188"/>
      <c r="AE24" s="188"/>
      <c r="AF24" s="188"/>
      <c r="AG24" s="188"/>
      <c r="AH24" s="188"/>
      <c r="AI24" s="188"/>
      <c r="AJ24" s="188"/>
      <c r="AK24" s="908"/>
      <c r="AL24" s="909"/>
      <c r="AM24" s="909"/>
      <c r="AN24" s="909"/>
      <c r="AO24" s="910"/>
      <c r="AP24" s="2"/>
      <c r="AQ24" s="189">
        <f t="shared" si="2"/>
        <v>1</v>
      </c>
    </row>
    <row r="25" spans="2:46" ht="12" customHeight="1" x14ac:dyDescent="0.15">
      <c r="B25" s="872"/>
      <c r="C25" s="877"/>
      <c r="D25" s="875"/>
      <c r="E25" s="875"/>
      <c r="F25" s="875"/>
      <c r="G25" s="875"/>
      <c r="H25" s="875"/>
      <c r="I25" s="875"/>
      <c r="J25" s="876"/>
      <c r="K25" s="185"/>
      <c r="L25" s="908"/>
      <c r="M25" s="910"/>
      <c r="N25" s="908"/>
      <c r="O25" s="910"/>
      <c r="P25" s="908"/>
      <c r="Q25" s="910"/>
      <c r="R25" s="604"/>
      <c r="S25" s="620"/>
      <c r="T25" s="605"/>
      <c r="U25" s="908"/>
      <c r="V25" s="910"/>
      <c r="W25" s="908"/>
      <c r="X25" s="910"/>
      <c r="Y25" s="186"/>
      <c r="Z25" s="187"/>
      <c r="AA25" s="187"/>
      <c r="AB25" s="187"/>
      <c r="AC25" s="188"/>
      <c r="AD25" s="188"/>
      <c r="AE25" s="188"/>
      <c r="AF25" s="188"/>
      <c r="AG25" s="188"/>
      <c r="AH25" s="188"/>
      <c r="AI25" s="188"/>
      <c r="AJ25" s="188"/>
      <c r="AK25" s="908"/>
      <c r="AL25" s="909"/>
      <c r="AM25" s="909"/>
      <c r="AN25" s="909"/>
      <c r="AO25" s="910"/>
      <c r="AP25" s="2"/>
      <c r="AQ25" s="189">
        <f t="shared" si="2"/>
        <v>1</v>
      </c>
    </row>
    <row r="26" spans="2:46" ht="12" customHeight="1" x14ac:dyDescent="0.15">
      <c r="B26" s="872"/>
      <c r="C26" s="877"/>
      <c r="D26" s="875"/>
      <c r="E26" s="875"/>
      <c r="F26" s="875"/>
      <c r="G26" s="875"/>
      <c r="H26" s="875"/>
      <c r="I26" s="875"/>
      <c r="J26" s="876"/>
      <c r="K26" s="185"/>
      <c r="L26" s="908"/>
      <c r="M26" s="910"/>
      <c r="N26" s="908"/>
      <c r="O26" s="910"/>
      <c r="P26" s="908"/>
      <c r="Q26" s="910"/>
      <c r="R26" s="604"/>
      <c r="S26" s="620"/>
      <c r="T26" s="605"/>
      <c r="U26" s="908"/>
      <c r="V26" s="910"/>
      <c r="W26" s="908"/>
      <c r="X26" s="910"/>
      <c r="Y26" s="186"/>
      <c r="Z26" s="187"/>
      <c r="AA26" s="187"/>
      <c r="AB26" s="187"/>
      <c r="AC26" s="188"/>
      <c r="AD26" s="188"/>
      <c r="AE26" s="188"/>
      <c r="AF26" s="188"/>
      <c r="AG26" s="188"/>
      <c r="AH26" s="188"/>
      <c r="AI26" s="188"/>
      <c r="AJ26" s="188"/>
      <c r="AK26" s="908"/>
      <c r="AL26" s="909"/>
      <c r="AM26" s="909"/>
      <c r="AN26" s="909"/>
      <c r="AO26" s="910"/>
      <c r="AP26" s="2"/>
      <c r="AQ26" s="189">
        <f t="shared" si="2"/>
        <v>1</v>
      </c>
    </row>
    <row r="27" spans="2:46" ht="12" customHeight="1" x14ac:dyDescent="0.15">
      <c r="B27" s="872"/>
      <c r="C27" s="877"/>
      <c r="D27" s="875"/>
      <c r="E27" s="875"/>
      <c r="F27" s="875"/>
      <c r="G27" s="875"/>
      <c r="H27" s="875"/>
      <c r="I27" s="875"/>
      <c r="J27" s="876"/>
      <c r="K27" s="185"/>
      <c r="L27" s="908"/>
      <c r="M27" s="910"/>
      <c r="N27" s="908"/>
      <c r="O27" s="910"/>
      <c r="P27" s="908"/>
      <c r="Q27" s="910"/>
      <c r="R27" s="604"/>
      <c r="S27" s="620"/>
      <c r="T27" s="605"/>
      <c r="U27" s="908"/>
      <c r="V27" s="910"/>
      <c r="W27" s="908"/>
      <c r="X27" s="910"/>
      <c r="Y27" s="186"/>
      <c r="Z27" s="187"/>
      <c r="AA27" s="187"/>
      <c r="AB27" s="187"/>
      <c r="AC27" s="188"/>
      <c r="AD27" s="188"/>
      <c r="AE27" s="188"/>
      <c r="AF27" s="188"/>
      <c r="AG27" s="188"/>
      <c r="AH27" s="188"/>
      <c r="AI27" s="188"/>
      <c r="AJ27" s="188"/>
      <c r="AK27" s="908"/>
      <c r="AL27" s="909"/>
      <c r="AM27" s="909"/>
      <c r="AN27" s="909"/>
      <c r="AO27" s="910"/>
      <c r="AP27" s="2"/>
      <c r="AQ27" s="189">
        <f t="shared" si="2"/>
        <v>1</v>
      </c>
    </row>
    <row r="28" spans="2:46" ht="12" customHeight="1" x14ac:dyDescent="0.15">
      <c r="B28" s="872"/>
      <c r="C28" s="877"/>
      <c r="D28" s="875"/>
      <c r="E28" s="875"/>
      <c r="F28" s="875"/>
      <c r="G28" s="875"/>
      <c r="H28" s="875"/>
      <c r="I28" s="875"/>
      <c r="J28" s="876"/>
      <c r="K28" s="185"/>
      <c r="L28" s="908"/>
      <c r="M28" s="910"/>
      <c r="N28" s="908"/>
      <c r="O28" s="910"/>
      <c r="P28" s="908"/>
      <c r="Q28" s="910"/>
      <c r="R28" s="604"/>
      <c r="S28" s="620"/>
      <c r="T28" s="605"/>
      <c r="U28" s="908"/>
      <c r="V28" s="910"/>
      <c r="W28" s="908"/>
      <c r="X28" s="910"/>
      <c r="Y28" s="186"/>
      <c r="Z28" s="187"/>
      <c r="AA28" s="187"/>
      <c r="AB28" s="187"/>
      <c r="AC28" s="188"/>
      <c r="AD28" s="188"/>
      <c r="AE28" s="188"/>
      <c r="AF28" s="188"/>
      <c r="AG28" s="188"/>
      <c r="AH28" s="188"/>
      <c r="AI28" s="188"/>
      <c r="AJ28" s="188"/>
      <c r="AK28" s="908"/>
      <c r="AL28" s="909"/>
      <c r="AM28" s="909"/>
      <c r="AN28" s="909"/>
      <c r="AO28" s="910"/>
      <c r="AP28" s="2"/>
      <c r="AQ28" s="189">
        <f t="shared" si="2"/>
        <v>1</v>
      </c>
    </row>
    <row r="29" spans="2:46" ht="12" customHeight="1" x14ac:dyDescent="0.15">
      <c r="B29" s="872"/>
      <c r="C29" s="877"/>
      <c r="D29" s="875"/>
      <c r="E29" s="875"/>
      <c r="F29" s="875"/>
      <c r="G29" s="875"/>
      <c r="H29" s="875"/>
      <c r="I29" s="875"/>
      <c r="J29" s="876"/>
      <c r="K29" s="185"/>
      <c r="L29" s="908"/>
      <c r="M29" s="910"/>
      <c r="N29" s="908"/>
      <c r="O29" s="910"/>
      <c r="P29" s="908"/>
      <c r="Q29" s="910"/>
      <c r="R29" s="604"/>
      <c r="S29" s="620"/>
      <c r="T29" s="605"/>
      <c r="U29" s="908"/>
      <c r="V29" s="910"/>
      <c r="W29" s="908"/>
      <c r="X29" s="910"/>
      <c r="Y29" s="186"/>
      <c r="Z29" s="187"/>
      <c r="AA29" s="187"/>
      <c r="AB29" s="187"/>
      <c r="AC29" s="188"/>
      <c r="AD29" s="188"/>
      <c r="AE29" s="188"/>
      <c r="AF29" s="188"/>
      <c r="AG29" s="188"/>
      <c r="AH29" s="188"/>
      <c r="AI29" s="188"/>
      <c r="AJ29" s="188"/>
      <c r="AK29" s="908"/>
      <c r="AL29" s="909"/>
      <c r="AM29" s="909"/>
      <c r="AN29" s="909"/>
      <c r="AO29" s="910"/>
      <c r="AP29" s="2"/>
      <c r="AQ29" s="189">
        <f t="shared" si="2"/>
        <v>1</v>
      </c>
    </row>
    <row r="30" spans="2:46" ht="12" customHeight="1" x14ac:dyDescent="0.15">
      <c r="B30" s="872"/>
      <c r="C30" s="877"/>
      <c r="D30" s="875"/>
      <c r="E30" s="875"/>
      <c r="F30" s="875"/>
      <c r="G30" s="875"/>
      <c r="H30" s="875"/>
      <c r="I30" s="875"/>
      <c r="J30" s="876"/>
      <c r="K30" s="185"/>
      <c r="L30" s="908"/>
      <c r="M30" s="910"/>
      <c r="N30" s="908"/>
      <c r="O30" s="910"/>
      <c r="P30" s="908"/>
      <c r="Q30" s="910"/>
      <c r="R30" s="604"/>
      <c r="S30" s="620"/>
      <c r="T30" s="605"/>
      <c r="U30" s="908"/>
      <c r="V30" s="910"/>
      <c r="W30" s="908"/>
      <c r="X30" s="910"/>
      <c r="Y30" s="186"/>
      <c r="Z30" s="187"/>
      <c r="AA30" s="187"/>
      <c r="AB30" s="187"/>
      <c r="AC30" s="188"/>
      <c r="AD30" s="188"/>
      <c r="AE30" s="188"/>
      <c r="AF30" s="188"/>
      <c r="AG30" s="188"/>
      <c r="AH30" s="188"/>
      <c r="AI30" s="188"/>
      <c r="AJ30" s="188"/>
      <c r="AK30" s="908"/>
      <c r="AL30" s="909"/>
      <c r="AM30" s="909"/>
      <c r="AN30" s="909"/>
      <c r="AO30" s="910"/>
      <c r="AP30" s="2"/>
      <c r="AQ30" s="189">
        <f t="shared" si="2"/>
        <v>1</v>
      </c>
    </row>
    <row r="31" spans="2:46" ht="12" customHeight="1" x14ac:dyDescent="0.15">
      <c r="B31" s="872"/>
      <c r="C31" s="877"/>
      <c r="D31" s="875"/>
      <c r="E31" s="875"/>
      <c r="F31" s="875"/>
      <c r="G31" s="875"/>
      <c r="H31" s="875"/>
      <c r="I31" s="875"/>
      <c r="J31" s="876"/>
      <c r="K31" s="185"/>
      <c r="L31" s="908"/>
      <c r="M31" s="910"/>
      <c r="N31" s="908"/>
      <c r="O31" s="910"/>
      <c r="P31" s="908"/>
      <c r="Q31" s="910"/>
      <c r="R31" s="604"/>
      <c r="S31" s="620"/>
      <c r="T31" s="605"/>
      <c r="U31" s="908"/>
      <c r="V31" s="910"/>
      <c r="W31" s="908"/>
      <c r="X31" s="910"/>
      <c r="Y31" s="186"/>
      <c r="Z31" s="187"/>
      <c r="AA31" s="187"/>
      <c r="AB31" s="187"/>
      <c r="AC31" s="188"/>
      <c r="AD31" s="188"/>
      <c r="AE31" s="188"/>
      <c r="AF31" s="188"/>
      <c r="AG31" s="188"/>
      <c r="AH31" s="188"/>
      <c r="AI31" s="188"/>
      <c r="AJ31" s="188"/>
      <c r="AK31" s="908"/>
      <c r="AL31" s="909"/>
      <c r="AM31" s="909"/>
      <c r="AN31" s="909"/>
      <c r="AO31" s="910"/>
      <c r="AP31" s="2"/>
      <c r="AQ31" s="189">
        <f t="shared" si="2"/>
        <v>1</v>
      </c>
    </row>
    <row r="32" spans="2:46" ht="12" customHeight="1" x14ac:dyDescent="0.15">
      <c r="B32" s="872"/>
      <c r="C32" s="877"/>
      <c r="D32" s="875"/>
      <c r="E32" s="875"/>
      <c r="F32" s="875"/>
      <c r="G32" s="875"/>
      <c r="H32" s="875"/>
      <c r="I32" s="875"/>
      <c r="J32" s="876"/>
      <c r="K32" s="185"/>
      <c r="L32" s="908"/>
      <c r="M32" s="910"/>
      <c r="N32" s="908"/>
      <c r="O32" s="910"/>
      <c r="P32" s="908"/>
      <c r="Q32" s="910"/>
      <c r="R32" s="604"/>
      <c r="S32" s="620"/>
      <c r="T32" s="605"/>
      <c r="U32" s="908"/>
      <c r="V32" s="910"/>
      <c r="W32" s="908"/>
      <c r="X32" s="910"/>
      <c r="Y32" s="186"/>
      <c r="Z32" s="187"/>
      <c r="AA32" s="187"/>
      <c r="AB32" s="187"/>
      <c r="AC32" s="188"/>
      <c r="AD32" s="188"/>
      <c r="AE32" s="188"/>
      <c r="AF32" s="188"/>
      <c r="AG32" s="188"/>
      <c r="AH32" s="188"/>
      <c r="AI32" s="188"/>
      <c r="AJ32" s="188"/>
      <c r="AK32" s="908"/>
      <c r="AL32" s="909"/>
      <c r="AM32" s="909"/>
      <c r="AN32" s="909"/>
      <c r="AO32" s="910"/>
      <c r="AP32" s="2"/>
      <c r="AQ32" s="189">
        <f t="shared" si="2"/>
        <v>1</v>
      </c>
      <c r="AS32" s="856"/>
      <c r="AT32" s="856"/>
    </row>
    <row r="33" spans="2:86" ht="12" customHeight="1" x14ac:dyDescent="0.15">
      <c r="B33" s="872"/>
      <c r="C33" s="877"/>
      <c r="D33" s="875"/>
      <c r="E33" s="875"/>
      <c r="F33" s="875"/>
      <c r="G33" s="875"/>
      <c r="H33" s="875"/>
      <c r="I33" s="875"/>
      <c r="J33" s="876"/>
      <c r="K33" s="185"/>
      <c r="L33" s="908"/>
      <c r="M33" s="910"/>
      <c r="N33" s="908"/>
      <c r="O33" s="910"/>
      <c r="P33" s="908"/>
      <c r="Q33" s="910"/>
      <c r="R33" s="604"/>
      <c r="S33" s="620"/>
      <c r="T33" s="605"/>
      <c r="U33" s="908"/>
      <c r="V33" s="910"/>
      <c r="W33" s="908"/>
      <c r="X33" s="910"/>
      <c r="Y33" s="186"/>
      <c r="Z33" s="187"/>
      <c r="AA33" s="187"/>
      <c r="AB33" s="187"/>
      <c r="AC33" s="188"/>
      <c r="AD33" s="188"/>
      <c r="AE33" s="188"/>
      <c r="AF33" s="188"/>
      <c r="AG33" s="188"/>
      <c r="AH33" s="188"/>
      <c r="AI33" s="188"/>
      <c r="AJ33" s="188"/>
      <c r="AK33" s="908"/>
      <c r="AL33" s="909"/>
      <c r="AM33" s="909"/>
      <c r="AN33" s="909"/>
      <c r="AO33" s="910"/>
      <c r="AP33" s="2"/>
      <c r="AQ33" s="189">
        <f t="shared" si="2"/>
        <v>1</v>
      </c>
      <c r="AS33" s="911"/>
      <c r="AT33" s="911"/>
    </row>
    <row r="34" spans="2:86" ht="12" customHeight="1" x14ac:dyDescent="0.15">
      <c r="B34" s="872"/>
      <c r="C34" s="877"/>
      <c r="D34" s="875"/>
      <c r="E34" s="875"/>
      <c r="F34" s="875"/>
      <c r="G34" s="875"/>
      <c r="H34" s="875"/>
      <c r="I34" s="875"/>
      <c r="J34" s="876"/>
      <c r="K34" s="185"/>
      <c r="L34" s="908"/>
      <c r="M34" s="910"/>
      <c r="N34" s="908"/>
      <c r="O34" s="910"/>
      <c r="P34" s="908"/>
      <c r="Q34" s="910"/>
      <c r="R34" s="604"/>
      <c r="S34" s="620"/>
      <c r="T34" s="605"/>
      <c r="U34" s="908"/>
      <c r="V34" s="910"/>
      <c r="W34" s="908"/>
      <c r="X34" s="910"/>
      <c r="Y34" s="186"/>
      <c r="Z34" s="187"/>
      <c r="AA34" s="187"/>
      <c r="AB34" s="187"/>
      <c r="AC34" s="188"/>
      <c r="AD34" s="188"/>
      <c r="AE34" s="188"/>
      <c r="AF34" s="188"/>
      <c r="AG34" s="188"/>
      <c r="AH34" s="188"/>
      <c r="AI34" s="188"/>
      <c r="AJ34" s="188"/>
      <c r="AK34" s="908"/>
      <c r="AL34" s="909"/>
      <c r="AM34" s="909"/>
      <c r="AN34" s="909"/>
      <c r="AO34" s="910"/>
      <c r="AP34" s="2"/>
      <c r="AQ34" s="189">
        <f t="shared" si="2"/>
        <v>1</v>
      </c>
      <c r="AS34" s="912"/>
      <c r="AT34" s="912"/>
    </row>
    <row r="35" spans="2:86" ht="12" customHeight="1" x14ac:dyDescent="0.15">
      <c r="B35" s="872"/>
      <c r="C35" s="877"/>
      <c r="D35" s="875"/>
      <c r="E35" s="875"/>
      <c r="F35" s="875"/>
      <c r="G35" s="875"/>
      <c r="H35" s="875"/>
      <c r="I35" s="875"/>
      <c r="J35" s="876"/>
      <c r="K35" s="913" t="s">
        <v>945</v>
      </c>
      <c r="L35" s="898" t="s">
        <v>946</v>
      </c>
      <c r="M35" s="898"/>
      <c r="N35" s="898"/>
      <c r="O35" s="898"/>
      <c r="P35" s="898"/>
      <c r="Q35" s="898"/>
      <c r="R35" s="898"/>
      <c r="S35" s="898"/>
      <c r="T35" s="898"/>
      <c r="U35" s="898"/>
      <c r="V35" s="898"/>
      <c r="W35" s="898"/>
      <c r="X35" s="898"/>
      <c r="Y35" s="884" t="s">
        <v>947</v>
      </c>
      <c r="Z35" s="885"/>
      <c r="AA35" s="885"/>
      <c r="AB35" s="886"/>
      <c r="AC35" s="190">
        <f t="shared" ref="AC35:AJ35" si="3">SUM(AC11:AC34)</f>
        <v>0</v>
      </c>
      <c r="AD35" s="190">
        <f t="shared" si="3"/>
        <v>0</v>
      </c>
      <c r="AE35" s="190">
        <f>SUM(AE11:AE34)</f>
        <v>0</v>
      </c>
      <c r="AF35" s="190">
        <f t="shared" si="3"/>
        <v>2.5000000000000001E-3</v>
      </c>
      <c r="AG35" s="190">
        <f t="shared" si="3"/>
        <v>0</v>
      </c>
      <c r="AH35" s="190">
        <f t="shared" si="3"/>
        <v>0</v>
      </c>
      <c r="AI35" s="190">
        <f t="shared" si="3"/>
        <v>0</v>
      </c>
      <c r="AJ35" s="191">
        <f t="shared" si="3"/>
        <v>0</v>
      </c>
      <c r="AK35" s="898" t="s">
        <v>948</v>
      </c>
      <c r="AL35" s="898"/>
      <c r="AM35" s="915" t="s">
        <v>949</v>
      </c>
      <c r="AN35" s="915"/>
      <c r="AO35" s="915"/>
      <c r="AP35" s="2"/>
    </row>
    <row r="36" spans="2:86" ht="12" customHeight="1" x14ac:dyDescent="0.15">
      <c r="B36" s="872"/>
      <c r="C36" s="877"/>
      <c r="D36" s="875"/>
      <c r="E36" s="875"/>
      <c r="F36" s="875"/>
      <c r="G36" s="875"/>
      <c r="H36" s="875"/>
      <c r="I36" s="875"/>
      <c r="J36" s="876"/>
      <c r="K36" s="914"/>
      <c r="L36" s="892" t="s">
        <v>950</v>
      </c>
      <c r="M36" s="899"/>
      <c r="N36" s="893"/>
      <c r="O36" s="892" t="s">
        <v>951</v>
      </c>
      <c r="P36" s="899"/>
      <c r="Q36" s="899"/>
      <c r="R36" s="899"/>
      <c r="S36" s="899"/>
      <c r="T36" s="899"/>
      <c r="U36" s="899"/>
      <c r="V36" s="899"/>
      <c r="W36" s="899"/>
      <c r="X36" s="893"/>
      <c r="Y36" s="183" t="s">
        <v>527</v>
      </c>
      <c r="Z36" s="184" t="s">
        <v>526</v>
      </c>
      <c r="AA36" s="184" t="s">
        <v>943</v>
      </c>
      <c r="AB36" s="184" t="s">
        <v>944</v>
      </c>
      <c r="AC36" s="184" t="s">
        <v>527</v>
      </c>
      <c r="AD36" s="184" t="s">
        <v>526</v>
      </c>
      <c r="AE36" s="184" t="s">
        <v>943</v>
      </c>
      <c r="AF36" s="184" t="s">
        <v>944</v>
      </c>
      <c r="AG36" s="184" t="s">
        <v>527</v>
      </c>
      <c r="AH36" s="184" t="s">
        <v>526</v>
      </c>
      <c r="AI36" s="184" t="s">
        <v>943</v>
      </c>
      <c r="AJ36" s="192" t="s">
        <v>944</v>
      </c>
      <c r="AK36" s="898"/>
      <c r="AL36" s="898"/>
      <c r="AM36" s="915"/>
      <c r="AN36" s="915"/>
      <c r="AO36" s="915"/>
      <c r="AP36" s="2"/>
    </row>
    <row r="37" spans="2:86" ht="14.25" customHeight="1" x14ac:dyDescent="0.15">
      <c r="B37" s="872"/>
      <c r="C37" s="877"/>
      <c r="D37" s="875"/>
      <c r="E37" s="875"/>
      <c r="F37" s="875"/>
      <c r="G37" s="875"/>
      <c r="H37" s="875"/>
      <c r="I37" s="875"/>
      <c r="J37" s="876"/>
      <c r="K37" s="914"/>
      <c r="L37" s="894"/>
      <c r="M37" s="903"/>
      <c r="N37" s="895"/>
      <c r="O37" s="894"/>
      <c r="P37" s="903"/>
      <c r="Q37" s="903"/>
      <c r="R37" s="903"/>
      <c r="S37" s="903"/>
      <c r="T37" s="903"/>
      <c r="U37" s="903"/>
      <c r="V37" s="903"/>
      <c r="W37" s="903"/>
      <c r="X37" s="895"/>
      <c r="Y37" s="916">
        <f>COUNTIF(Y11:Y34,"〇")</f>
        <v>0</v>
      </c>
      <c r="Z37" s="916">
        <f>COUNTIF(Z11:Z34,"〇")</f>
        <v>0</v>
      </c>
      <c r="AA37" s="916">
        <f>COUNTIF(AA11:AA34,"〇")</f>
        <v>0</v>
      </c>
      <c r="AB37" s="916">
        <f>COUNTIF(AB11:AB34,"〇")</f>
        <v>0</v>
      </c>
      <c r="AC37" s="916">
        <f>COUNTA(AC11:AC34)</f>
        <v>0</v>
      </c>
      <c r="AD37" s="916">
        <f t="shared" ref="AD37:AI37" si="4">COUNTA(AD11:AD34)</f>
        <v>0</v>
      </c>
      <c r="AE37" s="916">
        <f t="shared" si="4"/>
        <v>0</v>
      </c>
      <c r="AF37" s="916">
        <f t="shared" si="4"/>
        <v>1</v>
      </c>
      <c r="AG37" s="916">
        <f t="shared" si="4"/>
        <v>0</v>
      </c>
      <c r="AH37" s="916">
        <f t="shared" si="4"/>
        <v>0</v>
      </c>
      <c r="AI37" s="916">
        <f t="shared" si="4"/>
        <v>0</v>
      </c>
      <c r="AJ37" s="916">
        <f>COUNTA(AJ11:AJ34)</f>
        <v>0</v>
      </c>
      <c r="AK37" s="898"/>
      <c r="AL37" s="898"/>
      <c r="AM37" s="915"/>
      <c r="AN37" s="915"/>
      <c r="AO37" s="915"/>
      <c r="AP37" s="2"/>
    </row>
    <row r="38" spans="2:86" ht="14.25" customHeight="1" x14ac:dyDescent="0.15">
      <c r="B38" s="872"/>
      <c r="C38" s="877"/>
      <c r="D38" s="875"/>
      <c r="E38" s="875"/>
      <c r="F38" s="875"/>
      <c r="G38" s="875"/>
      <c r="H38" s="875"/>
      <c r="I38" s="875"/>
      <c r="J38" s="876"/>
      <c r="K38" s="914"/>
      <c r="L38" s="896"/>
      <c r="M38" s="900"/>
      <c r="N38" s="897"/>
      <c r="O38" s="896"/>
      <c r="P38" s="900"/>
      <c r="Q38" s="900"/>
      <c r="R38" s="900"/>
      <c r="S38" s="900"/>
      <c r="T38" s="900"/>
      <c r="U38" s="900"/>
      <c r="V38" s="900"/>
      <c r="W38" s="900"/>
      <c r="X38" s="897"/>
      <c r="Y38" s="916"/>
      <c r="Z38" s="916"/>
      <c r="AA38" s="916"/>
      <c r="AB38" s="916"/>
      <c r="AC38" s="916"/>
      <c r="AD38" s="916"/>
      <c r="AE38" s="916"/>
      <c r="AF38" s="916"/>
      <c r="AG38" s="916"/>
      <c r="AH38" s="916"/>
      <c r="AI38" s="916"/>
      <c r="AJ38" s="916"/>
      <c r="AK38" s="898"/>
      <c r="AL38" s="898"/>
      <c r="AM38" s="915"/>
      <c r="AN38" s="915"/>
      <c r="AO38" s="915"/>
      <c r="AP38" s="2"/>
    </row>
    <row r="39" spans="2:86" ht="12" customHeight="1" x14ac:dyDescent="0.15">
      <c r="B39" s="872"/>
      <c r="C39" s="877"/>
      <c r="D39" s="875"/>
      <c r="E39" s="875"/>
      <c r="F39" s="875"/>
      <c r="G39" s="875"/>
      <c r="H39" s="875"/>
      <c r="I39" s="875"/>
      <c r="J39" s="875"/>
      <c r="K39" s="924" t="s">
        <v>952</v>
      </c>
      <c r="L39" s="926"/>
      <c r="M39" s="926"/>
      <c r="N39" s="926"/>
      <c r="O39" s="926"/>
      <c r="P39" s="926"/>
      <c r="Q39" s="926"/>
      <c r="R39" s="926"/>
      <c r="S39" s="926"/>
      <c r="T39" s="926"/>
      <c r="U39" s="926"/>
      <c r="V39" s="926"/>
      <c r="W39" s="926"/>
      <c r="X39" s="926"/>
      <c r="Y39" s="926"/>
      <c r="Z39" s="926"/>
      <c r="AA39" s="926"/>
      <c r="AB39" s="926"/>
      <c r="AC39" s="926"/>
      <c r="AD39" s="926"/>
      <c r="AE39" s="926"/>
      <c r="AF39" s="926"/>
      <c r="AG39" s="926"/>
      <c r="AH39" s="926"/>
      <c r="AI39" s="926"/>
      <c r="AJ39" s="926"/>
      <c r="AK39" s="927"/>
      <c r="AL39" s="927"/>
      <c r="AM39" s="927"/>
      <c r="AN39" s="927"/>
      <c r="AO39" s="928"/>
      <c r="AP39" s="2"/>
    </row>
    <row r="40" spans="2:86" ht="12" customHeight="1" x14ac:dyDescent="0.15">
      <c r="B40" s="872"/>
      <c r="C40" s="877"/>
      <c r="D40" s="875"/>
      <c r="E40" s="875"/>
      <c r="F40" s="875"/>
      <c r="G40" s="875"/>
      <c r="H40" s="875"/>
      <c r="I40" s="875"/>
      <c r="J40" s="875"/>
      <c r="K40" s="925"/>
      <c r="L40" s="927"/>
      <c r="M40" s="927"/>
      <c r="N40" s="927"/>
      <c r="O40" s="927"/>
      <c r="P40" s="927"/>
      <c r="Q40" s="927"/>
      <c r="R40" s="927"/>
      <c r="S40" s="927"/>
      <c r="T40" s="927"/>
      <c r="U40" s="927"/>
      <c r="V40" s="927"/>
      <c r="W40" s="927"/>
      <c r="X40" s="927"/>
      <c r="Y40" s="927"/>
      <c r="Z40" s="927"/>
      <c r="AA40" s="927"/>
      <c r="AB40" s="927"/>
      <c r="AC40" s="927"/>
      <c r="AD40" s="927"/>
      <c r="AE40" s="927"/>
      <c r="AF40" s="927"/>
      <c r="AG40" s="927"/>
      <c r="AH40" s="927"/>
      <c r="AI40" s="927"/>
      <c r="AJ40" s="927"/>
      <c r="AK40" s="927"/>
      <c r="AL40" s="927"/>
      <c r="AM40" s="927"/>
      <c r="AN40" s="927"/>
      <c r="AO40" s="928"/>
      <c r="AP40" s="2"/>
    </row>
    <row r="41" spans="2:86" ht="12" customHeight="1" x14ac:dyDescent="0.15">
      <c r="B41" s="872"/>
      <c r="C41" s="877"/>
      <c r="D41" s="875"/>
      <c r="E41" s="875"/>
      <c r="F41" s="875"/>
      <c r="G41" s="875"/>
      <c r="H41" s="875"/>
      <c r="I41" s="875"/>
      <c r="J41" s="875"/>
      <c r="K41" s="925"/>
      <c r="L41" s="927"/>
      <c r="M41" s="927"/>
      <c r="N41" s="927"/>
      <c r="O41" s="927"/>
      <c r="P41" s="927"/>
      <c r="Q41" s="927"/>
      <c r="R41" s="927"/>
      <c r="S41" s="927"/>
      <c r="T41" s="927"/>
      <c r="U41" s="927"/>
      <c r="V41" s="927"/>
      <c r="W41" s="927"/>
      <c r="X41" s="927"/>
      <c r="Y41" s="927"/>
      <c r="Z41" s="927"/>
      <c r="AA41" s="927"/>
      <c r="AB41" s="927"/>
      <c r="AC41" s="927"/>
      <c r="AD41" s="927"/>
      <c r="AE41" s="927"/>
      <c r="AF41" s="927"/>
      <c r="AG41" s="927"/>
      <c r="AH41" s="927"/>
      <c r="AI41" s="927"/>
      <c r="AJ41" s="927"/>
      <c r="AK41" s="927"/>
      <c r="AL41" s="927"/>
      <c r="AM41" s="927"/>
      <c r="AN41" s="927"/>
      <c r="AO41" s="928"/>
      <c r="AP41" s="2"/>
    </row>
    <row r="42" spans="2:86" ht="12" customHeight="1" x14ac:dyDescent="0.15">
      <c r="B42" s="872"/>
      <c r="C42" s="877"/>
      <c r="D42" s="875"/>
      <c r="E42" s="875"/>
      <c r="F42" s="875"/>
      <c r="G42" s="875"/>
      <c r="H42" s="875"/>
      <c r="I42" s="875"/>
      <c r="J42" s="875"/>
      <c r="K42" s="925"/>
      <c r="L42" s="929"/>
      <c r="M42" s="929"/>
      <c r="N42" s="929"/>
      <c r="O42" s="929"/>
      <c r="P42" s="929"/>
      <c r="Q42" s="929"/>
      <c r="R42" s="929"/>
      <c r="S42" s="929"/>
      <c r="T42" s="929"/>
      <c r="U42" s="929"/>
      <c r="V42" s="929"/>
      <c r="W42" s="929"/>
      <c r="X42" s="929"/>
      <c r="Y42" s="929"/>
      <c r="Z42" s="929"/>
      <c r="AA42" s="929"/>
      <c r="AB42" s="929"/>
      <c r="AC42" s="929"/>
      <c r="AD42" s="929"/>
      <c r="AE42" s="929"/>
      <c r="AF42" s="929"/>
      <c r="AG42" s="929"/>
      <c r="AH42" s="929"/>
      <c r="AI42" s="929"/>
      <c r="AJ42" s="929"/>
      <c r="AK42" s="929"/>
      <c r="AL42" s="929"/>
      <c r="AM42" s="929"/>
      <c r="AN42" s="929"/>
      <c r="AO42" s="930"/>
      <c r="AP42" s="172"/>
      <c r="CD42" s="2"/>
      <c r="CE42" s="2"/>
      <c r="CF42" s="2"/>
      <c r="CG42" s="2"/>
      <c r="CH42" s="2"/>
    </row>
    <row r="43" spans="2:86" ht="12" customHeight="1" x14ac:dyDescent="0.15">
      <c r="B43" s="872"/>
      <c r="C43" s="877"/>
      <c r="D43" s="875"/>
      <c r="E43" s="875"/>
      <c r="F43" s="875"/>
      <c r="G43" s="875"/>
      <c r="H43" s="875"/>
      <c r="I43" s="875"/>
      <c r="J43" s="876"/>
      <c r="K43" s="917" t="s">
        <v>953</v>
      </c>
      <c r="L43" s="917"/>
      <c r="M43" s="917"/>
      <c r="N43" s="917"/>
      <c r="O43" s="917"/>
      <c r="P43" s="917"/>
      <c r="Q43" s="917"/>
      <c r="R43" s="917"/>
      <c r="S43" s="917"/>
      <c r="T43" s="917"/>
      <c r="U43" s="917"/>
      <c r="V43" s="917"/>
      <c r="W43" s="917"/>
      <c r="X43" s="917"/>
      <c r="Y43" s="917"/>
      <c r="Z43" s="917"/>
      <c r="AA43" s="917"/>
      <c r="AB43" s="917"/>
      <c r="AC43" s="917"/>
      <c r="AD43" s="917"/>
      <c r="AE43" s="917"/>
      <c r="AF43" s="917"/>
      <c r="AG43" s="917"/>
      <c r="AH43" s="917"/>
      <c r="AI43" s="917"/>
      <c r="AJ43" s="917"/>
      <c r="AK43" s="917"/>
      <c r="AL43" s="917"/>
      <c r="AM43" s="917"/>
      <c r="AN43" s="917"/>
      <c r="AO43" s="917"/>
      <c r="AP43" s="172"/>
      <c r="CD43" s="2"/>
      <c r="CE43" s="2"/>
      <c r="CF43" s="2"/>
      <c r="CG43" s="2"/>
      <c r="CH43" s="2"/>
    </row>
    <row r="44" spans="2:86" ht="12" customHeight="1" x14ac:dyDescent="0.15">
      <c r="B44" s="872"/>
      <c r="C44" s="877"/>
      <c r="D44" s="875"/>
      <c r="E44" s="875"/>
      <c r="F44" s="875"/>
      <c r="G44" s="875"/>
      <c r="H44" s="875"/>
      <c r="I44" s="875"/>
      <c r="J44" s="876"/>
      <c r="K44" s="918" t="s">
        <v>954</v>
      </c>
      <c r="L44" s="919"/>
      <c r="M44" s="919"/>
      <c r="N44" s="919"/>
      <c r="O44" s="919"/>
      <c r="P44" s="919"/>
      <c r="Q44" s="919"/>
      <c r="R44" s="919"/>
      <c r="S44" s="919"/>
      <c r="T44" s="919"/>
      <c r="U44" s="919"/>
      <c r="V44" s="919"/>
      <c r="W44" s="919"/>
      <c r="X44" s="919"/>
      <c r="Y44" s="919"/>
      <c r="Z44" s="919"/>
      <c r="AA44" s="919"/>
      <c r="AB44" s="919"/>
      <c r="AC44" s="919"/>
      <c r="AD44" s="919"/>
      <c r="AE44" s="919"/>
      <c r="AF44" s="919"/>
      <c r="AG44" s="919"/>
      <c r="AH44" s="919"/>
      <c r="AI44" s="919"/>
      <c r="AJ44" s="919"/>
      <c r="AK44" s="919"/>
      <c r="AL44" s="919"/>
      <c r="AM44" s="919"/>
      <c r="AN44" s="919"/>
      <c r="AO44" s="920"/>
      <c r="AP44" s="172"/>
      <c r="CD44" s="2"/>
      <c r="CE44" s="2"/>
      <c r="CF44" s="2"/>
      <c r="CG44" s="2"/>
      <c r="CH44" s="2"/>
    </row>
    <row r="45" spans="2:86" ht="12" customHeight="1" x14ac:dyDescent="0.15">
      <c r="B45" s="480"/>
      <c r="C45" s="878"/>
      <c r="D45" s="879"/>
      <c r="E45" s="879"/>
      <c r="F45" s="879"/>
      <c r="G45" s="879"/>
      <c r="H45" s="879"/>
      <c r="I45" s="879"/>
      <c r="J45" s="880"/>
      <c r="K45" s="921" t="s">
        <v>955</v>
      </c>
      <c r="L45" s="922"/>
      <c r="M45" s="922"/>
      <c r="N45" s="922"/>
      <c r="O45" s="922"/>
      <c r="P45" s="922"/>
      <c r="Q45" s="922"/>
      <c r="R45" s="922"/>
      <c r="S45" s="922"/>
      <c r="T45" s="922"/>
      <c r="U45" s="922"/>
      <c r="V45" s="922"/>
      <c r="W45" s="922"/>
      <c r="X45" s="922"/>
      <c r="Y45" s="922"/>
      <c r="Z45" s="922"/>
      <c r="AA45" s="922"/>
      <c r="AB45" s="922"/>
      <c r="AC45" s="922"/>
      <c r="AD45" s="922"/>
      <c r="AE45" s="922"/>
      <c r="AF45" s="922"/>
      <c r="AG45" s="922"/>
      <c r="AH45" s="922"/>
      <c r="AI45" s="922"/>
      <c r="AJ45" s="922"/>
      <c r="AK45" s="922"/>
      <c r="AL45" s="922"/>
      <c r="AM45" s="922"/>
      <c r="AN45" s="922"/>
      <c r="AO45" s="923"/>
      <c r="AP45" s="172"/>
      <c r="CD45" s="2"/>
      <c r="CE45" s="2"/>
      <c r="CF45" s="2"/>
      <c r="CG45" s="2"/>
      <c r="CH45" s="2"/>
    </row>
    <row r="46" spans="2:86" ht="12" customHeight="1" x14ac:dyDescent="0.2">
      <c r="B46" s="159" t="s">
        <v>956</v>
      </c>
      <c r="C46" s="181"/>
      <c r="D46" s="181"/>
      <c r="E46" s="181"/>
      <c r="F46" s="181"/>
      <c r="G46" s="181"/>
      <c r="H46" s="181"/>
      <c r="I46" s="181"/>
      <c r="J46" s="181"/>
      <c r="K46" s="193"/>
      <c r="L46" s="193"/>
      <c r="M46" s="193"/>
      <c r="N46" s="193"/>
      <c r="O46" s="193"/>
      <c r="P46" s="193"/>
      <c r="Q46" s="193"/>
      <c r="R46" s="193"/>
      <c r="S46" s="193"/>
      <c r="T46" s="193"/>
      <c r="U46" s="193"/>
      <c r="V46" s="193"/>
      <c r="W46" s="193"/>
      <c r="X46" s="193"/>
      <c r="Y46" s="193"/>
      <c r="Z46" s="193"/>
      <c r="AA46" s="193"/>
      <c r="AB46" s="193"/>
      <c r="AC46" s="193"/>
      <c r="AD46" s="193"/>
      <c r="AE46" s="193"/>
      <c r="AF46" s="193"/>
      <c r="AG46" s="193"/>
      <c r="AH46" s="193"/>
      <c r="AI46" s="193"/>
      <c r="AJ46" s="193"/>
      <c r="AK46" s="193"/>
      <c r="AL46" s="193"/>
      <c r="AM46" s="193"/>
      <c r="AN46" s="193"/>
      <c r="AO46" s="193"/>
      <c r="AP46" s="172"/>
      <c r="CD46" s="2"/>
      <c r="CE46" s="2"/>
      <c r="CF46" s="2"/>
      <c r="CG46" s="2"/>
      <c r="CH46" s="2"/>
    </row>
    <row r="47" spans="2:86" s="159" customFormat="1" ht="12" customHeight="1" x14ac:dyDescent="0.15">
      <c r="B47" s="2" t="s">
        <v>957</v>
      </c>
      <c r="AP47" s="172"/>
      <c r="AQ47" s="172"/>
      <c r="AR47" s="172"/>
      <c r="AS47" s="172"/>
      <c r="AT47" s="172"/>
      <c r="AU47" s="172"/>
      <c r="AV47" s="172"/>
      <c r="AW47" s="172"/>
      <c r="AX47" s="172"/>
      <c r="AY47" s="172"/>
      <c r="AZ47" s="172"/>
      <c r="BA47" s="172"/>
      <c r="BB47" s="172"/>
      <c r="BC47" s="172"/>
      <c r="BD47" s="172"/>
      <c r="BE47" s="172"/>
      <c r="BF47" s="172"/>
      <c r="BG47" s="172"/>
      <c r="BH47" s="172"/>
      <c r="BI47" s="172"/>
      <c r="BJ47" s="172"/>
      <c r="BK47" s="172"/>
      <c r="BL47" s="172"/>
      <c r="BM47" s="172"/>
      <c r="BN47" s="172"/>
      <c r="BO47" s="172"/>
      <c r="BP47" s="172"/>
      <c r="BQ47" s="172"/>
      <c r="BR47" s="172"/>
      <c r="BS47" s="172"/>
      <c r="BT47" s="172"/>
      <c r="BU47" s="172"/>
      <c r="BV47" s="172"/>
      <c r="BW47" s="172"/>
      <c r="BX47" s="172"/>
      <c r="BY47" s="172"/>
      <c r="BZ47" s="172"/>
      <c r="CA47" s="172"/>
      <c r="CB47" s="172"/>
      <c r="CC47" s="172"/>
    </row>
    <row r="48" spans="2:86" ht="12" customHeight="1" x14ac:dyDescent="0.15">
      <c r="B48" s="2" t="s">
        <v>958</v>
      </c>
      <c r="AP48" s="172"/>
      <c r="CD48" s="2"/>
      <c r="CE48" s="2"/>
      <c r="CF48" s="2"/>
      <c r="CG48" s="2"/>
      <c r="CH48" s="2"/>
    </row>
    <row r="49" spans="2:86" ht="12" customHeight="1" x14ac:dyDescent="0.15">
      <c r="B49" s="2" t="s">
        <v>959</v>
      </c>
      <c r="AP49" s="172"/>
      <c r="CD49" s="2"/>
      <c r="CE49" s="2"/>
      <c r="CF49" s="2"/>
      <c r="CG49" s="2"/>
      <c r="CH49" s="2"/>
    </row>
    <row r="50" spans="2:86" ht="12" customHeight="1" x14ac:dyDescent="0.15">
      <c r="B50" s="2" t="s">
        <v>960</v>
      </c>
    </row>
    <row r="51" spans="2:86" ht="12" customHeight="1" x14ac:dyDescent="0.15">
      <c r="B51" s="2" t="s">
        <v>961</v>
      </c>
    </row>
    <row r="52" spans="2:86" ht="12" customHeight="1" x14ac:dyDescent="0.15">
      <c r="B52" s="2" t="s">
        <v>962</v>
      </c>
    </row>
    <row r="53" spans="2:86" x14ac:dyDescent="0.15">
      <c r="B53" s="2" t="s">
        <v>963</v>
      </c>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9"/>
  <conditionalFormatting sqref="Y11:AB34 AG11:AJ34">
    <cfRule type="expression" dxfId="98" priority="3">
      <formula>$AQ11=2</formula>
    </cfRule>
  </conditionalFormatting>
  <conditionalFormatting sqref="Y11:AF34">
    <cfRule type="expression" dxfId="97" priority="2">
      <formula>$AQ11=3</formula>
    </cfRule>
  </conditionalFormatting>
  <conditionalFormatting sqref="AC11:AJ34">
    <cfRule type="expression" dxfId="96" priority="1">
      <formula>$AQ11=1</formula>
    </cfRule>
  </conditionalFormatting>
  <dataValidations count="2">
    <dataValidation type="list" allowBlank="1" showInputMessage="1" showErrorMessage="1" sqref="N11:O34" xr:uid="{10E99FEA-88FF-4567-BD7F-DDF6F8192A9B}">
      <formula1>INDIRECT(L11)</formula1>
    </dataValidation>
    <dataValidation type="list" allowBlank="1" showInputMessage="1" showErrorMessage="1" sqref="Y11:AB34" xr:uid="{3B39D587-F60C-4945-8181-30EC21D07A64}">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1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AB0148-1BFA-4D7E-A51F-E6DDF280BB7C}">
  <sheetPr codeName="Sheet196"/>
  <dimension ref="B1:CH53"/>
  <sheetViews>
    <sheetView showGridLines="0" showZeros="0" view="pageBreakPreview" zoomScale="85" zoomScaleNormal="85" zoomScaleSheetLayoutView="85"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1" customWidth="1"/>
    <col min="43" max="86" width="4.125" style="172" customWidth="1"/>
    <col min="87" max="99" width="8" style="2" customWidth="1"/>
    <col min="100" max="110" width="9" style="2"/>
    <col min="111" max="111" width="14" style="2" bestFit="1" customWidth="1"/>
    <col min="112" max="16384" width="9" style="2"/>
  </cols>
  <sheetData>
    <row r="1" spans="2:86" ht="12" customHeight="1" x14ac:dyDescent="0.15">
      <c r="AU1" s="860" t="s">
        <v>909</v>
      </c>
      <c r="AV1" s="861" t="s">
        <v>910</v>
      </c>
      <c r="AW1" s="861"/>
      <c r="AX1" s="861"/>
      <c r="AY1" s="855" t="s">
        <v>911</v>
      </c>
      <c r="AZ1" s="855"/>
      <c r="BA1" s="855"/>
      <c r="BB1" s="855"/>
      <c r="BC1" s="855"/>
      <c r="BD1" s="855"/>
      <c r="BE1" s="855"/>
      <c r="BF1" s="855"/>
      <c r="BG1" s="855"/>
      <c r="BH1" s="855"/>
      <c r="BI1" s="855"/>
      <c r="BJ1" s="855"/>
      <c r="BK1" s="855" t="s">
        <v>912</v>
      </c>
      <c r="BL1" s="855"/>
      <c r="BM1" s="855"/>
      <c r="BN1" s="855"/>
      <c r="BO1" s="855"/>
      <c r="BP1" s="855"/>
      <c r="BQ1" s="855"/>
      <c r="BR1" s="855"/>
      <c r="BS1" s="855"/>
      <c r="BT1" s="855"/>
      <c r="BU1" s="855"/>
      <c r="BV1" s="855"/>
      <c r="BW1" s="857"/>
      <c r="BX1" s="857"/>
      <c r="BY1" s="857"/>
      <c r="BZ1" s="857"/>
      <c r="CA1" s="857"/>
      <c r="CB1" s="857"/>
      <c r="CC1" s="857"/>
      <c r="CD1" s="857"/>
      <c r="CE1" s="857"/>
      <c r="CF1" s="857"/>
      <c r="CG1" s="857"/>
      <c r="CH1" s="857"/>
    </row>
    <row r="2" spans="2:86" ht="8.25" customHeight="1" x14ac:dyDescent="0.15">
      <c r="AU2" s="860"/>
      <c r="AV2" s="861" t="s">
        <v>913</v>
      </c>
      <c r="AW2" s="862" t="s">
        <v>914</v>
      </c>
      <c r="AX2" s="862" t="s">
        <v>915</v>
      </c>
      <c r="AY2" s="855" t="s">
        <v>916</v>
      </c>
      <c r="AZ2" s="855"/>
      <c r="BA2" s="855"/>
      <c r="BB2" s="855"/>
      <c r="BC2" s="855"/>
      <c r="BD2" s="855"/>
      <c r="BE2" s="855"/>
      <c r="BF2" s="855"/>
      <c r="BG2" s="855"/>
      <c r="BH2" s="855"/>
      <c r="BI2" s="855"/>
      <c r="BJ2" s="855"/>
      <c r="BK2" s="855" t="s">
        <v>917</v>
      </c>
      <c r="BL2" s="855"/>
      <c r="BM2" s="855"/>
      <c r="BN2" s="855"/>
      <c r="BO2" s="855" t="s">
        <v>918</v>
      </c>
      <c r="BP2" s="855"/>
      <c r="BQ2" s="855"/>
      <c r="BR2" s="855"/>
      <c r="BS2" s="855"/>
      <c r="BT2" s="855"/>
      <c r="BU2" s="855"/>
      <c r="BV2" s="855"/>
      <c r="BW2" s="856"/>
      <c r="BX2" s="856"/>
      <c r="BY2" s="856"/>
      <c r="BZ2" s="856"/>
      <c r="CA2" s="857"/>
      <c r="CB2" s="857"/>
      <c r="CC2" s="857"/>
      <c r="CD2" s="857"/>
      <c r="CE2" s="857"/>
      <c r="CF2" s="857"/>
      <c r="CG2" s="857"/>
      <c r="CH2" s="857"/>
    </row>
    <row r="3" spans="2:86" ht="24.95" customHeight="1" x14ac:dyDescent="0.15">
      <c r="B3" s="568" t="s">
        <v>919</v>
      </c>
      <c r="C3" s="858"/>
      <c r="D3" s="858"/>
      <c r="E3" s="859"/>
      <c r="F3" s="859"/>
      <c r="G3" s="859"/>
      <c r="H3" s="859"/>
      <c r="I3" s="859"/>
      <c r="J3" s="859"/>
      <c r="K3" s="858"/>
      <c r="L3" s="858"/>
      <c r="M3" s="858"/>
      <c r="N3" s="858"/>
      <c r="O3" s="858"/>
      <c r="P3" s="858"/>
      <c r="Q3" s="858"/>
      <c r="R3" s="858"/>
      <c r="S3" s="858"/>
      <c r="T3" s="858"/>
      <c r="U3" s="858"/>
      <c r="V3" s="858"/>
      <c r="W3" s="858"/>
      <c r="X3" s="858"/>
      <c r="Y3" s="858"/>
      <c r="Z3" s="858"/>
      <c r="AA3" s="858"/>
      <c r="AB3" s="858"/>
      <c r="AC3" s="858"/>
      <c r="AD3" s="858"/>
      <c r="AE3" s="858"/>
      <c r="AF3" s="858"/>
      <c r="AG3" s="858"/>
      <c r="AH3" s="858"/>
      <c r="AI3" s="858"/>
      <c r="AJ3" s="858"/>
      <c r="AK3" s="858"/>
      <c r="AL3" s="858"/>
      <c r="AM3" s="858"/>
      <c r="AN3" s="858"/>
      <c r="AO3" s="858"/>
      <c r="AU3" s="860"/>
      <c r="AV3" s="861"/>
      <c r="AW3" s="862"/>
      <c r="AX3" s="862"/>
      <c r="AY3" s="855" t="s">
        <v>920</v>
      </c>
      <c r="AZ3" s="855"/>
      <c r="BA3" s="855"/>
      <c r="BB3" s="855"/>
      <c r="BC3" s="855" t="s">
        <v>921</v>
      </c>
      <c r="BD3" s="855"/>
      <c r="BE3" s="855"/>
      <c r="BF3" s="855"/>
      <c r="BG3" s="855" t="s">
        <v>922</v>
      </c>
      <c r="BH3" s="855"/>
      <c r="BI3" s="855"/>
      <c r="BJ3" s="855"/>
      <c r="BK3" s="855" t="s">
        <v>923</v>
      </c>
      <c r="BL3" s="855"/>
      <c r="BM3" s="855"/>
      <c r="BN3" s="855"/>
      <c r="BO3" s="855" t="s">
        <v>921</v>
      </c>
      <c r="BP3" s="855"/>
      <c r="BQ3" s="855"/>
      <c r="BR3" s="855"/>
      <c r="BS3" s="855" t="s">
        <v>922</v>
      </c>
      <c r="BT3" s="855"/>
      <c r="BU3" s="855"/>
      <c r="BV3" s="855"/>
      <c r="BW3" s="857"/>
      <c r="BX3" s="857"/>
      <c r="BY3" s="857"/>
      <c r="BZ3" s="857"/>
      <c r="CA3" s="857"/>
      <c r="CB3" s="857"/>
      <c r="CC3" s="857"/>
      <c r="CD3" s="857"/>
      <c r="CE3" s="857"/>
      <c r="CF3" s="857"/>
      <c r="CG3" s="857"/>
      <c r="CH3" s="857"/>
    </row>
    <row r="4" spans="2:86" ht="18" customHeight="1" x14ac:dyDescent="0.15">
      <c r="B4" s="401" t="s">
        <v>8</v>
      </c>
      <c r="C4" s="401"/>
      <c r="D4" s="401"/>
      <c r="E4" s="624" t="s">
        <v>542</v>
      </c>
      <c r="F4" s="625"/>
      <c r="G4" s="625"/>
      <c r="H4" s="625"/>
      <c r="I4" s="625"/>
      <c r="J4" s="626"/>
      <c r="K4" s="496" t="s">
        <v>9</v>
      </c>
      <c r="L4" s="496"/>
      <c r="M4" s="496"/>
      <c r="N4" s="648" t="s">
        <v>543</v>
      </c>
      <c r="O4" s="648"/>
      <c r="P4" s="648"/>
      <c r="Q4" s="648"/>
      <c r="R4" s="648"/>
      <c r="S4" s="648"/>
      <c r="T4" s="498" t="s">
        <v>924</v>
      </c>
      <c r="U4" s="499"/>
      <c r="V4" s="499"/>
      <c r="W4" s="499"/>
      <c r="X4" s="500"/>
      <c r="Y4" s="870" t="s">
        <v>545</v>
      </c>
      <c r="Z4" s="870"/>
      <c r="AA4" s="870"/>
      <c r="AB4" s="870"/>
      <c r="AC4" s="870"/>
      <c r="AD4" s="870"/>
      <c r="AE4" s="870"/>
      <c r="AF4" s="870"/>
      <c r="AG4" s="498" t="s">
        <v>546</v>
      </c>
      <c r="AH4" s="499"/>
      <c r="AI4" s="499"/>
      <c r="AJ4" s="500"/>
      <c r="AK4" s="863">
        <v>45621</v>
      </c>
      <c r="AL4" s="864"/>
      <c r="AM4" s="864"/>
      <c r="AN4" s="864"/>
      <c r="AO4" s="865"/>
      <c r="AU4" s="860"/>
      <c r="AV4" s="861"/>
      <c r="AW4" s="862"/>
      <c r="AX4" s="862"/>
      <c r="AY4" s="173" t="s">
        <v>925</v>
      </c>
      <c r="AZ4" s="173" t="s">
        <v>926</v>
      </c>
      <c r="BA4" s="173" t="s">
        <v>927</v>
      </c>
      <c r="BB4" s="173" t="s">
        <v>928</v>
      </c>
      <c r="BC4" s="173" t="s">
        <v>925</v>
      </c>
      <c r="BD4" s="173" t="s">
        <v>926</v>
      </c>
      <c r="BE4" s="173" t="s">
        <v>927</v>
      </c>
      <c r="BF4" s="173" t="s">
        <v>928</v>
      </c>
      <c r="BG4" s="173" t="s">
        <v>925</v>
      </c>
      <c r="BH4" s="173" t="s">
        <v>926</v>
      </c>
      <c r="BI4" s="173" t="s">
        <v>927</v>
      </c>
      <c r="BJ4" s="173" t="s">
        <v>928</v>
      </c>
      <c r="BK4" s="173" t="s">
        <v>925</v>
      </c>
      <c r="BL4" s="173" t="s">
        <v>926</v>
      </c>
      <c r="BM4" s="173" t="s">
        <v>927</v>
      </c>
      <c r="BN4" s="173" t="s">
        <v>928</v>
      </c>
      <c r="BO4" s="173" t="s">
        <v>925</v>
      </c>
      <c r="BP4" s="173" t="s">
        <v>926</v>
      </c>
      <c r="BQ4" s="173" t="s">
        <v>927</v>
      </c>
      <c r="BR4" s="173" t="s">
        <v>928</v>
      </c>
      <c r="BS4" s="173" t="s">
        <v>925</v>
      </c>
      <c r="BT4" s="173" t="s">
        <v>926</v>
      </c>
      <c r="BU4" s="173" t="s">
        <v>927</v>
      </c>
      <c r="BV4" s="173" t="s">
        <v>928</v>
      </c>
      <c r="BW4" s="5"/>
      <c r="BX4" s="5"/>
      <c r="BY4" s="5"/>
      <c r="BZ4" s="5"/>
      <c r="CA4" s="5"/>
      <c r="CB4" s="5"/>
      <c r="CC4" s="5"/>
      <c r="CD4" s="5"/>
      <c r="CE4" s="5"/>
      <c r="CF4" s="5"/>
      <c r="CG4" s="5"/>
      <c r="CH4" s="5"/>
    </row>
    <row r="5" spans="2:86" ht="18" customHeight="1" x14ac:dyDescent="0.15">
      <c r="B5" s="409" t="s">
        <v>0</v>
      </c>
      <c r="C5" s="409"/>
      <c r="D5" s="409"/>
      <c r="E5" s="634" t="s">
        <v>547</v>
      </c>
      <c r="F5" s="635"/>
      <c r="G5" s="635"/>
      <c r="H5" s="635"/>
      <c r="I5" s="635"/>
      <c r="J5" s="636"/>
      <c r="K5" s="528" t="s">
        <v>1</v>
      </c>
      <c r="L5" s="528"/>
      <c r="M5" s="528"/>
      <c r="N5" s="648" t="s">
        <v>548</v>
      </c>
      <c r="O5" s="648"/>
      <c r="P5" s="648"/>
      <c r="Q5" s="648"/>
      <c r="R5" s="648"/>
      <c r="S5" s="648"/>
      <c r="T5" s="501"/>
      <c r="U5" s="502"/>
      <c r="V5" s="502"/>
      <c r="W5" s="502"/>
      <c r="X5" s="503"/>
      <c r="Y5" s="869" t="s">
        <v>549</v>
      </c>
      <c r="Z5" s="869"/>
      <c r="AA5" s="869"/>
      <c r="AB5" s="869"/>
      <c r="AC5" s="869"/>
      <c r="AD5" s="869"/>
      <c r="AE5" s="869"/>
      <c r="AF5" s="869"/>
      <c r="AG5" s="632"/>
      <c r="AH5" s="650"/>
      <c r="AI5" s="650"/>
      <c r="AJ5" s="633"/>
      <c r="AK5" s="866"/>
      <c r="AL5" s="867"/>
      <c r="AM5" s="867"/>
      <c r="AN5" s="867"/>
      <c r="AO5" s="868"/>
      <c r="AU5" s="860"/>
      <c r="AV5" s="174" t="str">
        <f>N7</f>
        <v>S097</v>
      </c>
      <c r="AW5" s="175">
        <f>R7</f>
        <v>10.5</v>
      </c>
      <c r="AX5" s="176" t="str">
        <f>AM35</f>
        <v>Ⅱ</v>
      </c>
      <c r="AY5" s="176">
        <f>Y37</f>
        <v>0</v>
      </c>
      <c r="AZ5" s="176">
        <f t="shared" ref="AZ5:BJ5" si="0">Z37</f>
        <v>0</v>
      </c>
      <c r="BA5" s="176">
        <f t="shared" si="0"/>
        <v>0</v>
      </c>
      <c r="BB5" s="176">
        <f>AB37</f>
        <v>0</v>
      </c>
      <c r="BC5" s="176">
        <f t="shared" si="0"/>
        <v>0</v>
      </c>
      <c r="BD5" s="176">
        <f>AD37</f>
        <v>0</v>
      </c>
      <c r="BE5" s="176">
        <f>AE37</f>
        <v>0</v>
      </c>
      <c r="BF5" s="176">
        <f t="shared" si="0"/>
        <v>1</v>
      </c>
      <c r="BG5" s="176">
        <f t="shared" si="0"/>
        <v>0</v>
      </c>
      <c r="BH5" s="176">
        <f t="shared" si="0"/>
        <v>0</v>
      </c>
      <c r="BI5" s="176">
        <f>AI37</f>
        <v>0</v>
      </c>
      <c r="BJ5" s="176">
        <f t="shared" si="0"/>
        <v>0</v>
      </c>
      <c r="BK5" s="176" t="str">
        <f>IF(Y37&gt;0,R7,"")</f>
        <v/>
      </c>
      <c r="BL5" s="177" t="str">
        <f>IF(Y37&gt;0,"",IF(Z37&gt;0,R7,""))</f>
        <v/>
      </c>
      <c r="BM5" s="177" t="str">
        <f>IF(Y37+Z37&gt;0,"",IF(AA37&gt;0,R7,""))</f>
        <v/>
      </c>
      <c r="BN5" s="177" t="str">
        <f>IF(Y37+Z37+AA37&gt;0,"",IF(AB37&gt;0,R7,""))</f>
        <v/>
      </c>
      <c r="BO5" s="176">
        <f>AC35</f>
        <v>0</v>
      </c>
      <c r="BP5" s="176">
        <f t="shared" ref="BP5:BQ5" si="1">AD35</f>
        <v>0</v>
      </c>
      <c r="BQ5" s="176">
        <f t="shared" si="1"/>
        <v>0</v>
      </c>
      <c r="BR5" s="176">
        <f>AF35</f>
        <v>2.5000000000000001E-3</v>
      </c>
      <c r="BS5" s="176">
        <f>AG35</f>
        <v>0</v>
      </c>
      <c r="BT5" s="176">
        <f>AH35</f>
        <v>0</v>
      </c>
      <c r="BU5" s="176">
        <f>AI35</f>
        <v>0</v>
      </c>
      <c r="BV5" s="176">
        <f>AJ35</f>
        <v>0</v>
      </c>
      <c r="BW5" s="178"/>
      <c r="BX5" s="179"/>
      <c r="BY5" s="179"/>
      <c r="BZ5" s="179"/>
      <c r="CA5" s="180"/>
      <c r="CB5" s="180"/>
      <c r="CC5" s="180"/>
      <c r="CD5" s="180"/>
      <c r="CE5" s="180"/>
      <c r="CF5" s="180"/>
      <c r="CG5" s="180"/>
      <c r="CH5" s="180"/>
    </row>
    <row r="6" spans="2:86" ht="12" customHeight="1" x14ac:dyDescent="0.15">
      <c r="B6" s="871" t="s">
        <v>929</v>
      </c>
      <c r="C6" s="873"/>
      <c r="D6" s="874"/>
      <c r="E6" s="875"/>
      <c r="F6" s="875"/>
      <c r="G6" s="875"/>
      <c r="H6" s="875"/>
      <c r="I6" s="875"/>
      <c r="J6" s="876"/>
      <c r="K6" s="881" t="s">
        <v>930</v>
      </c>
      <c r="L6" s="882"/>
      <c r="M6" s="882"/>
      <c r="N6" s="882"/>
      <c r="O6" s="882"/>
      <c r="P6" s="882"/>
      <c r="Q6" s="882"/>
      <c r="R6" s="882"/>
      <c r="S6" s="882"/>
      <c r="T6" s="882"/>
      <c r="U6" s="882"/>
      <c r="V6" s="882"/>
      <c r="W6" s="882"/>
      <c r="X6" s="882"/>
      <c r="Y6" s="882"/>
      <c r="Z6" s="882"/>
      <c r="AA6" s="882"/>
      <c r="AB6" s="882"/>
      <c r="AC6" s="882"/>
      <c r="AD6" s="882"/>
      <c r="AE6" s="882"/>
      <c r="AF6" s="882"/>
      <c r="AG6" s="882"/>
      <c r="AH6" s="882"/>
      <c r="AI6" s="882"/>
      <c r="AJ6" s="882"/>
      <c r="AK6" s="882"/>
      <c r="AL6" s="882"/>
      <c r="AM6" s="882"/>
      <c r="AN6" s="882"/>
      <c r="AO6" s="883"/>
      <c r="AP6" s="2"/>
    </row>
    <row r="7" spans="2:86" ht="12" customHeight="1" x14ac:dyDescent="0.15">
      <c r="B7" s="872"/>
      <c r="C7" s="877"/>
      <c r="D7" s="875"/>
      <c r="E7" s="875"/>
      <c r="F7" s="875"/>
      <c r="G7" s="875"/>
      <c r="H7" s="875"/>
      <c r="I7" s="875"/>
      <c r="J7" s="876"/>
      <c r="K7" s="884" t="s">
        <v>931</v>
      </c>
      <c r="L7" s="885"/>
      <c r="M7" s="886"/>
      <c r="N7" s="887" t="s">
        <v>663</v>
      </c>
      <c r="O7" s="888"/>
      <c r="P7" s="884" t="s">
        <v>932</v>
      </c>
      <c r="Q7" s="886"/>
      <c r="R7" s="889">
        <v>10.5</v>
      </c>
      <c r="S7" s="890"/>
      <c r="T7" s="891"/>
      <c r="U7" s="892" t="s">
        <v>933</v>
      </c>
      <c r="V7" s="893"/>
      <c r="W7" s="892" t="s">
        <v>934</v>
      </c>
      <c r="X7" s="893"/>
      <c r="Y7" s="886" t="s">
        <v>935</v>
      </c>
      <c r="Z7" s="898"/>
      <c r="AA7" s="898"/>
      <c r="AB7" s="898"/>
      <c r="AC7" s="892" t="s">
        <v>936</v>
      </c>
      <c r="AD7" s="899"/>
      <c r="AE7" s="899"/>
      <c r="AF7" s="899"/>
      <c r="AG7" s="899"/>
      <c r="AH7" s="899"/>
      <c r="AI7" s="899"/>
      <c r="AJ7" s="893"/>
      <c r="AK7" s="892" t="s">
        <v>937</v>
      </c>
      <c r="AL7" s="899"/>
      <c r="AM7" s="899"/>
      <c r="AN7" s="901"/>
      <c r="AO7" s="902"/>
      <c r="AP7" s="2"/>
      <c r="AW7" s="182"/>
    </row>
    <row r="8" spans="2:86" ht="12" customHeight="1" x14ac:dyDescent="0.15">
      <c r="B8" s="872"/>
      <c r="C8" s="877"/>
      <c r="D8" s="875"/>
      <c r="E8" s="875"/>
      <c r="F8" s="875"/>
      <c r="G8" s="875"/>
      <c r="H8" s="875"/>
      <c r="I8" s="875"/>
      <c r="J8" s="876"/>
      <c r="K8" s="898" t="s">
        <v>731</v>
      </c>
      <c r="L8" s="898" t="s">
        <v>560</v>
      </c>
      <c r="M8" s="898"/>
      <c r="N8" s="898" t="s">
        <v>561</v>
      </c>
      <c r="O8" s="898"/>
      <c r="P8" s="898" t="s">
        <v>938</v>
      </c>
      <c r="Q8" s="898"/>
      <c r="R8" s="898" t="s">
        <v>939</v>
      </c>
      <c r="S8" s="898"/>
      <c r="T8" s="898"/>
      <c r="U8" s="894"/>
      <c r="V8" s="895"/>
      <c r="W8" s="894"/>
      <c r="X8" s="895"/>
      <c r="Y8" s="886"/>
      <c r="Z8" s="898"/>
      <c r="AA8" s="898"/>
      <c r="AB8" s="898"/>
      <c r="AC8" s="896"/>
      <c r="AD8" s="900"/>
      <c r="AE8" s="900"/>
      <c r="AF8" s="900"/>
      <c r="AG8" s="900"/>
      <c r="AH8" s="900"/>
      <c r="AI8" s="900"/>
      <c r="AJ8" s="897"/>
      <c r="AK8" s="894"/>
      <c r="AL8" s="903"/>
      <c r="AM8" s="903"/>
      <c r="AN8" s="904"/>
      <c r="AO8" s="905"/>
      <c r="AP8" s="2"/>
    </row>
    <row r="9" spans="2:86" ht="12" customHeight="1" x14ac:dyDescent="0.15">
      <c r="B9" s="872"/>
      <c r="C9" s="877"/>
      <c r="D9" s="875"/>
      <c r="E9" s="875"/>
      <c r="F9" s="875"/>
      <c r="G9" s="875"/>
      <c r="H9" s="875"/>
      <c r="I9" s="875"/>
      <c r="J9" s="876"/>
      <c r="K9" s="898"/>
      <c r="L9" s="898"/>
      <c r="M9" s="898"/>
      <c r="N9" s="898"/>
      <c r="O9" s="898"/>
      <c r="P9" s="898"/>
      <c r="Q9" s="898"/>
      <c r="R9" s="898"/>
      <c r="S9" s="898"/>
      <c r="T9" s="898"/>
      <c r="U9" s="894"/>
      <c r="V9" s="895"/>
      <c r="W9" s="894"/>
      <c r="X9" s="895"/>
      <c r="Y9" s="886" t="s">
        <v>940</v>
      </c>
      <c r="Z9" s="898"/>
      <c r="AA9" s="898"/>
      <c r="AB9" s="898"/>
      <c r="AC9" s="898" t="s">
        <v>941</v>
      </c>
      <c r="AD9" s="898"/>
      <c r="AE9" s="898"/>
      <c r="AF9" s="898"/>
      <c r="AG9" s="898" t="s">
        <v>942</v>
      </c>
      <c r="AH9" s="898"/>
      <c r="AI9" s="898"/>
      <c r="AJ9" s="898"/>
      <c r="AK9" s="894"/>
      <c r="AL9" s="903"/>
      <c r="AM9" s="903"/>
      <c r="AN9" s="904"/>
      <c r="AO9" s="905"/>
      <c r="AP9" s="2"/>
    </row>
    <row r="10" spans="2:86" ht="12" customHeight="1" x14ac:dyDescent="0.15">
      <c r="B10" s="872"/>
      <c r="C10" s="877"/>
      <c r="D10" s="875"/>
      <c r="E10" s="875"/>
      <c r="F10" s="875"/>
      <c r="G10" s="875"/>
      <c r="H10" s="875"/>
      <c r="I10" s="875"/>
      <c r="J10" s="876"/>
      <c r="K10" s="898"/>
      <c r="L10" s="898"/>
      <c r="M10" s="898"/>
      <c r="N10" s="898"/>
      <c r="O10" s="898"/>
      <c r="P10" s="898"/>
      <c r="Q10" s="898"/>
      <c r="R10" s="898"/>
      <c r="S10" s="898"/>
      <c r="T10" s="898"/>
      <c r="U10" s="896"/>
      <c r="V10" s="897"/>
      <c r="W10" s="896"/>
      <c r="X10" s="897"/>
      <c r="Y10" s="183" t="s">
        <v>527</v>
      </c>
      <c r="Z10" s="184" t="s">
        <v>526</v>
      </c>
      <c r="AA10" s="184" t="s">
        <v>943</v>
      </c>
      <c r="AB10" s="184" t="s">
        <v>944</v>
      </c>
      <c r="AC10" s="184" t="s">
        <v>527</v>
      </c>
      <c r="AD10" s="184" t="s">
        <v>526</v>
      </c>
      <c r="AE10" s="184" t="s">
        <v>943</v>
      </c>
      <c r="AF10" s="184" t="s">
        <v>944</v>
      </c>
      <c r="AG10" s="184" t="s">
        <v>527</v>
      </c>
      <c r="AH10" s="184" t="s">
        <v>526</v>
      </c>
      <c r="AI10" s="184" t="s">
        <v>943</v>
      </c>
      <c r="AJ10" s="184" t="s">
        <v>944</v>
      </c>
      <c r="AK10" s="896"/>
      <c r="AL10" s="900"/>
      <c r="AM10" s="900"/>
      <c r="AN10" s="906"/>
      <c r="AO10" s="907"/>
      <c r="AP10" s="2"/>
    </row>
    <row r="11" spans="2:86" ht="12" customHeight="1" x14ac:dyDescent="0.15">
      <c r="B11" s="872"/>
      <c r="C11" s="877"/>
      <c r="D11" s="875"/>
      <c r="E11" s="875"/>
      <c r="F11" s="875"/>
      <c r="G11" s="875"/>
      <c r="H11" s="875"/>
      <c r="I11" s="875"/>
      <c r="J11" s="876"/>
      <c r="K11" s="185">
        <v>1</v>
      </c>
      <c r="L11" s="908" t="s">
        <v>574</v>
      </c>
      <c r="M11" s="910"/>
      <c r="N11" s="908" t="s">
        <v>592</v>
      </c>
      <c r="O11" s="910"/>
      <c r="P11" s="908" t="s">
        <v>576</v>
      </c>
      <c r="Q11" s="910"/>
      <c r="R11" s="606" t="s">
        <v>270</v>
      </c>
      <c r="S11" s="606"/>
      <c r="T11" s="606"/>
      <c r="U11" s="908" t="s">
        <v>582</v>
      </c>
      <c r="V11" s="910"/>
      <c r="W11" s="908"/>
      <c r="X11" s="910"/>
      <c r="Y11" s="186"/>
      <c r="Z11" s="187"/>
      <c r="AA11" s="187"/>
      <c r="AB11" s="187"/>
      <c r="AC11" s="188"/>
      <c r="AD11" s="188"/>
      <c r="AE11" s="188"/>
      <c r="AF11" s="188">
        <v>2.5000000000000001E-3</v>
      </c>
      <c r="AG11" s="188"/>
      <c r="AH11" s="188"/>
      <c r="AI11" s="188"/>
      <c r="AJ11" s="188"/>
      <c r="AK11" s="908"/>
      <c r="AL11" s="909"/>
      <c r="AM11" s="909"/>
      <c r="AN11" s="909"/>
      <c r="AO11" s="910"/>
      <c r="AP11" s="2"/>
      <c r="AQ11" s="189">
        <f>IF(P11="材質劣化",2,IF(P11="漏水",3,1))</f>
        <v>2</v>
      </c>
    </row>
    <row r="12" spans="2:86" ht="12" customHeight="1" x14ac:dyDescent="0.15">
      <c r="B12" s="872"/>
      <c r="C12" s="877"/>
      <c r="D12" s="875"/>
      <c r="E12" s="875"/>
      <c r="F12" s="875"/>
      <c r="G12" s="875"/>
      <c r="H12" s="875"/>
      <c r="I12" s="875"/>
      <c r="J12" s="876"/>
      <c r="K12" s="185"/>
      <c r="L12" s="908"/>
      <c r="M12" s="910"/>
      <c r="N12" s="908"/>
      <c r="O12" s="910"/>
      <c r="P12" s="908"/>
      <c r="Q12" s="910"/>
      <c r="R12" s="606"/>
      <c r="S12" s="606"/>
      <c r="T12" s="606"/>
      <c r="U12" s="908"/>
      <c r="V12" s="910"/>
      <c r="W12" s="908"/>
      <c r="X12" s="910"/>
      <c r="Y12" s="186"/>
      <c r="Z12" s="187"/>
      <c r="AA12" s="187"/>
      <c r="AB12" s="187"/>
      <c r="AC12" s="188"/>
      <c r="AD12" s="188"/>
      <c r="AE12" s="188"/>
      <c r="AF12" s="188"/>
      <c r="AG12" s="188"/>
      <c r="AH12" s="188"/>
      <c r="AI12" s="188"/>
      <c r="AJ12" s="188"/>
      <c r="AK12" s="908"/>
      <c r="AL12" s="909"/>
      <c r="AM12" s="909"/>
      <c r="AN12" s="909"/>
      <c r="AO12" s="910"/>
      <c r="AP12" s="2"/>
      <c r="AQ12" s="189">
        <f>IF(P12="材質劣化",2,IF(P12="漏水",3,1))</f>
        <v>1</v>
      </c>
    </row>
    <row r="13" spans="2:86" ht="12" customHeight="1" x14ac:dyDescent="0.15">
      <c r="B13" s="872"/>
      <c r="C13" s="877"/>
      <c r="D13" s="875"/>
      <c r="E13" s="875"/>
      <c r="F13" s="875"/>
      <c r="G13" s="875"/>
      <c r="H13" s="875"/>
      <c r="I13" s="875"/>
      <c r="J13" s="876"/>
      <c r="K13" s="185"/>
      <c r="L13" s="908"/>
      <c r="M13" s="910"/>
      <c r="N13" s="908"/>
      <c r="O13" s="910"/>
      <c r="P13" s="908"/>
      <c r="Q13" s="910"/>
      <c r="R13" s="604"/>
      <c r="S13" s="620"/>
      <c r="T13" s="605"/>
      <c r="U13" s="908"/>
      <c r="V13" s="910"/>
      <c r="W13" s="908"/>
      <c r="X13" s="910"/>
      <c r="Y13" s="186"/>
      <c r="Z13" s="187"/>
      <c r="AA13" s="187"/>
      <c r="AB13" s="187"/>
      <c r="AC13" s="188"/>
      <c r="AD13" s="188"/>
      <c r="AE13" s="188"/>
      <c r="AF13" s="188"/>
      <c r="AG13" s="188"/>
      <c r="AH13" s="188"/>
      <c r="AI13" s="188"/>
      <c r="AJ13" s="188"/>
      <c r="AK13" s="908"/>
      <c r="AL13" s="909"/>
      <c r="AM13" s="909"/>
      <c r="AN13" s="909"/>
      <c r="AO13" s="910"/>
      <c r="AP13" s="2"/>
      <c r="AQ13" s="189">
        <f t="shared" ref="AQ13:AQ34" si="2">IF(P13="材質劣化",2,IF(P13="漏水",3,1))</f>
        <v>1</v>
      </c>
    </row>
    <row r="14" spans="2:86" ht="12" customHeight="1" x14ac:dyDescent="0.15">
      <c r="B14" s="872"/>
      <c r="C14" s="877"/>
      <c r="D14" s="875"/>
      <c r="E14" s="875"/>
      <c r="F14" s="875"/>
      <c r="G14" s="875"/>
      <c r="H14" s="875"/>
      <c r="I14" s="875"/>
      <c r="J14" s="876"/>
      <c r="K14" s="185"/>
      <c r="L14" s="908"/>
      <c r="M14" s="910"/>
      <c r="N14" s="908"/>
      <c r="O14" s="910"/>
      <c r="P14" s="908"/>
      <c r="Q14" s="910"/>
      <c r="R14" s="604"/>
      <c r="S14" s="620"/>
      <c r="T14" s="605"/>
      <c r="U14" s="908"/>
      <c r="V14" s="910"/>
      <c r="W14" s="908"/>
      <c r="X14" s="910"/>
      <c r="Y14" s="186"/>
      <c r="Z14" s="187"/>
      <c r="AA14" s="187"/>
      <c r="AB14" s="187"/>
      <c r="AC14" s="188"/>
      <c r="AD14" s="188"/>
      <c r="AE14" s="188"/>
      <c r="AF14" s="188"/>
      <c r="AG14" s="188"/>
      <c r="AH14" s="188"/>
      <c r="AI14" s="188"/>
      <c r="AJ14" s="188"/>
      <c r="AK14" s="908"/>
      <c r="AL14" s="909"/>
      <c r="AM14" s="909"/>
      <c r="AN14" s="909"/>
      <c r="AO14" s="910"/>
      <c r="AP14" s="2"/>
      <c r="AQ14" s="189">
        <f t="shared" si="2"/>
        <v>1</v>
      </c>
    </row>
    <row r="15" spans="2:86" ht="12" customHeight="1" x14ac:dyDescent="0.15">
      <c r="B15" s="872"/>
      <c r="C15" s="877"/>
      <c r="D15" s="875"/>
      <c r="E15" s="875"/>
      <c r="F15" s="875"/>
      <c r="G15" s="875"/>
      <c r="H15" s="875"/>
      <c r="I15" s="875"/>
      <c r="J15" s="876"/>
      <c r="K15" s="185"/>
      <c r="L15" s="908"/>
      <c r="M15" s="910"/>
      <c r="N15" s="908"/>
      <c r="O15" s="910"/>
      <c r="P15" s="908"/>
      <c r="Q15" s="910"/>
      <c r="R15" s="604"/>
      <c r="S15" s="620"/>
      <c r="T15" s="605"/>
      <c r="U15" s="908"/>
      <c r="V15" s="910"/>
      <c r="W15" s="908"/>
      <c r="X15" s="910"/>
      <c r="Y15" s="186"/>
      <c r="Z15" s="187"/>
      <c r="AA15" s="187"/>
      <c r="AB15" s="187"/>
      <c r="AC15" s="188"/>
      <c r="AD15" s="188"/>
      <c r="AE15" s="188"/>
      <c r="AF15" s="188"/>
      <c r="AG15" s="188"/>
      <c r="AH15" s="188"/>
      <c r="AI15" s="188"/>
      <c r="AJ15" s="188"/>
      <c r="AK15" s="908"/>
      <c r="AL15" s="909"/>
      <c r="AM15" s="909"/>
      <c r="AN15" s="909"/>
      <c r="AO15" s="910"/>
      <c r="AP15" s="2"/>
      <c r="AQ15" s="189">
        <f t="shared" si="2"/>
        <v>1</v>
      </c>
    </row>
    <row r="16" spans="2:86" ht="12" customHeight="1" x14ac:dyDescent="0.15">
      <c r="B16" s="872"/>
      <c r="C16" s="877"/>
      <c r="D16" s="875"/>
      <c r="E16" s="875"/>
      <c r="F16" s="875"/>
      <c r="G16" s="875"/>
      <c r="H16" s="875"/>
      <c r="I16" s="875"/>
      <c r="J16" s="876"/>
      <c r="K16" s="185"/>
      <c r="L16" s="908"/>
      <c r="M16" s="910"/>
      <c r="N16" s="908"/>
      <c r="O16" s="910"/>
      <c r="P16" s="908"/>
      <c r="Q16" s="910"/>
      <c r="R16" s="604"/>
      <c r="S16" s="620"/>
      <c r="T16" s="605"/>
      <c r="U16" s="908"/>
      <c r="V16" s="910"/>
      <c r="W16" s="908"/>
      <c r="X16" s="910"/>
      <c r="Y16" s="186"/>
      <c r="Z16" s="187"/>
      <c r="AA16" s="187"/>
      <c r="AB16" s="187"/>
      <c r="AC16" s="188"/>
      <c r="AD16" s="188"/>
      <c r="AE16" s="188"/>
      <c r="AF16" s="188"/>
      <c r="AG16" s="188"/>
      <c r="AH16" s="188"/>
      <c r="AI16" s="188"/>
      <c r="AJ16" s="188"/>
      <c r="AK16" s="908"/>
      <c r="AL16" s="909"/>
      <c r="AM16" s="909"/>
      <c r="AN16" s="909"/>
      <c r="AO16" s="910"/>
      <c r="AP16" s="2"/>
      <c r="AQ16" s="189">
        <f t="shared" si="2"/>
        <v>1</v>
      </c>
    </row>
    <row r="17" spans="2:46" ht="12" customHeight="1" x14ac:dyDescent="0.15">
      <c r="B17" s="872"/>
      <c r="C17" s="877"/>
      <c r="D17" s="875"/>
      <c r="E17" s="875"/>
      <c r="F17" s="875"/>
      <c r="G17" s="875"/>
      <c r="H17" s="875"/>
      <c r="I17" s="875"/>
      <c r="J17" s="876"/>
      <c r="K17" s="185"/>
      <c r="L17" s="908"/>
      <c r="M17" s="910"/>
      <c r="N17" s="908"/>
      <c r="O17" s="910"/>
      <c r="P17" s="908"/>
      <c r="Q17" s="910"/>
      <c r="R17" s="604"/>
      <c r="S17" s="620"/>
      <c r="T17" s="605"/>
      <c r="U17" s="908"/>
      <c r="V17" s="910"/>
      <c r="W17" s="908"/>
      <c r="X17" s="910"/>
      <c r="Y17" s="186"/>
      <c r="Z17" s="187"/>
      <c r="AA17" s="187"/>
      <c r="AB17" s="187"/>
      <c r="AC17" s="188"/>
      <c r="AD17" s="188"/>
      <c r="AE17" s="188"/>
      <c r="AF17" s="188"/>
      <c r="AG17" s="188"/>
      <c r="AH17" s="188"/>
      <c r="AI17" s="188"/>
      <c r="AJ17" s="188"/>
      <c r="AK17" s="908"/>
      <c r="AL17" s="909"/>
      <c r="AM17" s="909"/>
      <c r="AN17" s="909"/>
      <c r="AO17" s="910"/>
      <c r="AP17" s="2"/>
      <c r="AQ17" s="189">
        <f t="shared" si="2"/>
        <v>1</v>
      </c>
    </row>
    <row r="18" spans="2:46" ht="12" customHeight="1" x14ac:dyDescent="0.15">
      <c r="B18" s="872"/>
      <c r="C18" s="877"/>
      <c r="D18" s="875"/>
      <c r="E18" s="875"/>
      <c r="F18" s="875"/>
      <c r="G18" s="875"/>
      <c r="H18" s="875"/>
      <c r="I18" s="875"/>
      <c r="J18" s="876"/>
      <c r="K18" s="185"/>
      <c r="L18" s="908"/>
      <c r="M18" s="910"/>
      <c r="N18" s="908"/>
      <c r="O18" s="910"/>
      <c r="P18" s="908"/>
      <c r="Q18" s="910"/>
      <c r="R18" s="604"/>
      <c r="S18" s="620"/>
      <c r="T18" s="605"/>
      <c r="U18" s="908"/>
      <c r="V18" s="910"/>
      <c r="W18" s="908"/>
      <c r="X18" s="910"/>
      <c r="Y18" s="186"/>
      <c r="Z18" s="187"/>
      <c r="AA18" s="187"/>
      <c r="AB18" s="187"/>
      <c r="AC18" s="188"/>
      <c r="AD18" s="188"/>
      <c r="AE18" s="188"/>
      <c r="AF18" s="188"/>
      <c r="AG18" s="188"/>
      <c r="AH18" s="188"/>
      <c r="AI18" s="188"/>
      <c r="AJ18" s="188"/>
      <c r="AK18" s="908"/>
      <c r="AL18" s="909"/>
      <c r="AM18" s="909"/>
      <c r="AN18" s="909"/>
      <c r="AO18" s="910"/>
      <c r="AP18" s="2"/>
      <c r="AQ18" s="189">
        <f t="shared" si="2"/>
        <v>1</v>
      </c>
    </row>
    <row r="19" spans="2:46" ht="12" customHeight="1" x14ac:dyDescent="0.15">
      <c r="B19" s="872"/>
      <c r="C19" s="877"/>
      <c r="D19" s="875"/>
      <c r="E19" s="875"/>
      <c r="F19" s="875"/>
      <c r="G19" s="875"/>
      <c r="H19" s="875"/>
      <c r="I19" s="875"/>
      <c r="J19" s="876"/>
      <c r="K19" s="185"/>
      <c r="L19" s="908"/>
      <c r="M19" s="910"/>
      <c r="N19" s="908"/>
      <c r="O19" s="910"/>
      <c r="P19" s="908"/>
      <c r="Q19" s="910"/>
      <c r="R19" s="604"/>
      <c r="S19" s="620"/>
      <c r="T19" s="605"/>
      <c r="U19" s="908"/>
      <c r="V19" s="910"/>
      <c r="W19" s="908"/>
      <c r="X19" s="910"/>
      <c r="Y19" s="186"/>
      <c r="Z19" s="187"/>
      <c r="AA19" s="187"/>
      <c r="AB19" s="187"/>
      <c r="AC19" s="188"/>
      <c r="AD19" s="188"/>
      <c r="AE19" s="188"/>
      <c r="AF19" s="188"/>
      <c r="AG19" s="188"/>
      <c r="AH19" s="188"/>
      <c r="AI19" s="188"/>
      <c r="AJ19" s="188"/>
      <c r="AK19" s="908"/>
      <c r="AL19" s="909"/>
      <c r="AM19" s="909"/>
      <c r="AN19" s="909"/>
      <c r="AO19" s="910"/>
      <c r="AP19" s="2"/>
      <c r="AQ19" s="189">
        <f t="shared" si="2"/>
        <v>1</v>
      </c>
    </row>
    <row r="20" spans="2:46" ht="12" customHeight="1" x14ac:dyDescent="0.15">
      <c r="B20" s="872"/>
      <c r="C20" s="877"/>
      <c r="D20" s="875"/>
      <c r="E20" s="875"/>
      <c r="F20" s="875"/>
      <c r="G20" s="875"/>
      <c r="H20" s="875"/>
      <c r="I20" s="875"/>
      <c r="J20" s="876"/>
      <c r="K20" s="185"/>
      <c r="L20" s="908"/>
      <c r="M20" s="910"/>
      <c r="N20" s="908"/>
      <c r="O20" s="910"/>
      <c r="P20" s="908"/>
      <c r="Q20" s="910"/>
      <c r="R20" s="604"/>
      <c r="S20" s="620"/>
      <c r="T20" s="605"/>
      <c r="U20" s="908"/>
      <c r="V20" s="910"/>
      <c r="W20" s="908"/>
      <c r="X20" s="910"/>
      <c r="Y20" s="186"/>
      <c r="Z20" s="187"/>
      <c r="AA20" s="187"/>
      <c r="AB20" s="187"/>
      <c r="AC20" s="188"/>
      <c r="AD20" s="188"/>
      <c r="AE20" s="188"/>
      <c r="AF20" s="188"/>
      <c r="AG20" s="188"/>
      <c r="AH20" s="188"/>
      <c r="AI20" s="188"/>
      <c r="AJ20" s="188"/>
      <c r="AK20" s="908"/>
      <c r="AL20" s="909"/>
      <c r="AM20" s="909"/>
      <c r="AN20" s="909"/>
      <c r="AO20" s="910"/>
      <c r="AP20" s="2"/>
      <c r="AQ20" s="189">
        <f t="shared" si="2"/>
        <v>1</v>
      </c>
    </row>
    <row r="21" spans="2:46" ht="12" customHeight="1" x14ac:dyDescent="0.15">
      <c r="B21" s="872"/>
      <c r="C21" s="877"/>
      <c r="D21" s="875"/>
      <c r="E21" s="875"/>
      <c r="F21" s="875"/>
      <c r="G21" s="875"/>
      <c r="H21" s="875"/>
      <c r="I21" s="875"/>
      <c r="J21" s="876"/>
      <c r="K21" s="185"/>
      <c r="L21" s="908"/>
      <c r="M21" s="910"/>
      <c r="N21" s="908"/>
      <c r="O21" s="910"/>
      <c r="P21" s="908"/>
      <c r="Q21" s="910"/>
      <c r="R21" s="604"/>
      <c r="S21" s="620"/>
      <c r="T21" s="605"/>
      <c r="U21" s="908"/>
      <c r="V21" s="910"/>
      <c r="W21" s="908"/>
      <c r="X21" s="910"/>
      <c r="Y21" s="186"/>
      <c r="Z21" s="187"/>
      <c r="AA21" s="187"/>
      <c r="AB21" s="187"/>
      <c r="AC21" s="188"/>
      <c r="AD21" s="188"/>
      <c r="AE21" s="188"/>
      <c r="AF21" s="188"/>
      <c r="AG21" s="188"/>
      <c r="AH21" s="188"/>
      <c r="AI21" s="188"/>
      <c r="AJ21" s="188"/>
      <c r="AK21" s="908"/>
      <c r="AL21" s="909"/>
      <c r="AM21" s="909"/>
      <c r="AN21" s="909"/>
      <c r="AO21" s="910"/>
      <c r="AP21" s="2"/>
      <c r="AQ21" s="189">
        <f>IF(P21="材質劣化",2,IF(P21="漏水",3,1))</f>
        <v>1</v>
      </c>
    </row>
    <row r="22" spans="2:46" ht="12" customHeight="1" x14ac:dyDescent="0.15">
      <c r="B22" s="872"/>
      <c r="C22" s="877"/>
      <c r="D22" s="875"/>
      <c r="E22" s="875"/>
      <c r="F22" s="875"/>
      <c r="G22" s="875"/>
      <c r="H22" s="875"/>
      <c r="I22" s="875"/>
      <c r="J22" s="876"/>
      <c r="K22" s="185"/>
      <c r="L22" s="908"/>
      <c r="M22" s="910"/>
      <c r="N22" s="908"/>
      <c r="O22" s="910"/>
      <c r="P22" s="908"/>
      <c r="Q22" s="910"/>
      <c r="R22" s="604"/>
      <c r="S22" s="620"/>
      <c r="T22" s="605"/>
      <c r="U22" s="908"/>
      <c r="V22" s="910"/>
      <c r="W22" s="908"/>
      <c r="X22" s="910"/>
      <c r="Y22" s="186"/>
      <c r="Z22" s="187"/>
      <c r="AA22" s="187"/>
      <c r="AB22" s="187"/>
      <c r="AC22" s="188"/>
      <c r="AD22" s="188"/>
      <c r="AE22" s="188"/>
      <c r="AF22" s="188"/>
      <c r="AG22" s="188"/>
      <c r="AH22" s="188"/>
      <c r="AI22" s="188"/>
      <c r="AJ22" s="188"/>
      <c r="AK22" s="908"/>
      <c r="AL22" s="909"/>
      <c r="AM22" s="909"/>
      <c r="AN22" s="909"/>
      <c r="AO22" s="910"/>
      <c r="AP22" s="2"/>
      <c r="AQ22" s="189">
        <f t="shared" si="2"/>
        <v>1</v>
      </c>
    </row>
    <row r="23" spans="2:46" ht="12" customHeight="1" x14ac:dyDescent="0.15">
      <c r="B23" s="872"/>
      <c r="C23" s="877"/>
      <c r="D23" s="875"/>
      <c r="E23" s="875"/>
      <c r="F23" s="875"/>
      <c r="G23" s="875"/>
      <c r="H23" s="875"/>
      <c r="I23" s="875"/>
      <c r="J23" s="876"/>
      <c r="K23" s="185"/>
      <c r="L23" s="908"/>
      <c r="M23" s="910"/>
      <c r="N23" s="908"/>
      <c r="O23" s="910"/>
      <c r="P23" s="908"/>
      <c r="Q23" s="910"/>
      <c r="R23" s="604"/>
      <c r="S23" s="620"/>
      <c r="T23" s="605"/>
      <c r="U23" s="908"/>
      <c r="V23" s="910"/>
      <c r="W23" s="908"/>
      <c r="X23" s="910"/>
      <c r="Y23" s="186"/>
      <c r="Z23" s="187"/>
      <c r="AA23" s="187"/>
      <c r="AB23" s="187"/>
      <c r="AC23" s="188"/>
      <c r="AD23" s="188"/>
      <c r="AE23" s="188"/>
      <c r="AF23" s="188"/>
      <c r="AG23" s="188"/>
      <c r="AH23" s="188"/>
      <c r="AI23" s="188"/>
      <c r="AJ23" s="188"/>
      <c r="AK23" s="908"/>
      <c r="AL23" s="909"/>
      <c r="AM23" s="909"/>
      <c r="AN23" s="909"/>
      <c r="AO23" s="910"/>
      <c r="AP23" s="2"/>
      <c r="AQ23" s="189">
        <f t="shared" si="2"/>
        <v>1</v>
      </c>
    </row>
    <row r="24" spans="2:46" ht="12" customHeight="1" x14ac:dyDescent="0.15">
      <c r="B24" s="872"/>
      <c r="C24" s="877"/>
      <c r="D24" s="875"/>
      <c r="E24" s="875"/>
      <c r="F24" s="875"/>
      <c r="G24" s="875"/>
      <c r="H24" s="875"/>
      <c r="I24" s="875"/>
      <c r="J24" s="876"/>
      <c r="K24" s="185"/>
      <c r="L24" s="908"/>
      <c r="M24" s="910"/>
      <c r="N24" s="908"/>
      <c r="O24" s="910"/>
      <c r="P24" s="908"/>
      <c r="Q24" s="910"/>
      <c r="R24" s="604"/>
      <c r="S24" s="620"/>
      <c r="T24" s="605"/>
      <c r="U24" s="908"/>
      <c r="V24" s="910"/>
      <c r="W24" s="908"/>
      <c r="X24" s="910"/>
      <c r="Y24" s="186"/>
      <c r="Z24" s="187"/>
      <c r="AA24" s="187"/>
      <c r="AB24" s="187"/>
      <c r="AC24" s="188"/>
      <c r="AD24" s="188"/>
      <c r="AE24" s="188"/>
      <c r="AF24" s="188"/>
      <c r="AG24" s="188"/>
      <c r="AH24" s="188"/>
      <c r="AI24" s="188"/>
      <c r="AJ24" s="188"/>
      <c r="AK24" s="908"/>
      <c r="AL24" s="909"/>
      <c r="AM24" s="909"/>
      <c r="AN24" s="909"/>
      <c r="AO24" s="910"/>
      <c r="AP24" s="2"/>
      <c r="AQ24" s="189">
        <f t="shared" si="2"/>
        <v>1</v>
      </c>
    </row>
    <row r="25" spans="2:46" ht="12" customHeight="1" x14ac:dyDescent="0.15">
      <c r="B25" s="872"/>
      <c r="C25" s="877"/>
      <c r="D25" s="875"/>
      <c r="E25" s="875"/>
      <c r="F25" s="875"/>
      <c r="G25" s="875"/>
      <c r="H25" s="875"/>
      <c r="I25" s="875"/>
      <c r="J25" s="876"/>
      <c r="K25" s="185"/>
      <c r="L25" s="908"/>
      <c r="M25" s="910"/>
      <c r="N25" s="908"/>
      <c r="O25" s="910"/>
      <c r="P25" s="908"/>
      <c r="Q25" s="910"/>
      <c r="R25" s="604"/>
      <c r="S25" s="620"/>
      <c r="T25" s="605"/>
      <c r="U25" s="908"/>
      <c r="V25" s="910"/>
      <c r="W25" s="908"/>
      <c r="X25" s="910"/>
      <c r="Y25" s="186"/>
      <c r="Z25" s="187"/>
      <c r="AA25" s="187"/>
      <c r="AB25" s="187"/>
      <c r="AC25" s="188"/>
      <c r="AD25" s="188"/>
      <c r="AE25" s="188"/>
      <c r="AF25" s="188"/>
      <c r="AG25" s="188"/>
      <c r="AH25" s="188"/>
      <c r="AI25" s="188"/>
      <c r="AJ25" s="188"/>
      <c r="AK25" s="908"/>
      <c r="AL25" s="909"/>
      <c r="AM25" s="909"/>
      <c r="AN25" s="909"/>
      <c r="AO25" s="910"/>
      <c r="AP25" s="2"/>
      <c r="AQ25" s="189">
        <f t="shared" si="2"/>
        <v>1</v>
      </c>
    </row>
    <row r="26" spans="2:46" ht="12" customHeight="1" x14ac:dyDescent="0.15">
      <c r="B26" s="872"/>
      <c r="C26" s="877"/>
      <c r="D26" s="875"/>
      <c r="E26" s="875"/>
      <c r="F26" s="875"/>
      <c r="G26" s="875"/>
      <c r="H26" s="875"/>
      <c r="I26" s="875"/>
      <c r="J26" s="876"/>
      <c r="K26" s="185"/>
      <c r="L26" s="908"/>
      <c r="M26" s="910"/>
      <c r="N26" s="908"/>
      <c r="O26" s="910"/>
      <c r="P26" s="908"/>
      <c r="Q26" s="910"/>
      <c r="R26" s="604"/>
      <c r="S26" s="620"/>
      <c r="T26" s="605"/>
      <c r="U26" s="908"/>
      <c r="V26" s="910"/>
      <c r="W26" s="908"/>
      <c r="X26" s="910"/>
      <c r="Y26" s="186"/>
      <c r="Z26" s="187"/>
      <c r="AA26" s="187"/>
      <c r="AB26" s="187"/>
      <c r="AC26" s="188"/>
      <c r="AD26" s="188"/>
      <c r="AE26" s="188"/>
      <c r="AF26" s="188"/>
      <c r="AG26" s="188"/>
      <c r="AH26" s="188"/>
      <c r="AI26" s="188"/>
      <c r="AJ26" s="188"/>
      <c r="AK26" s="908"/>
      <c r="AL26" s="909"/>
      <c r="AM26" s="909"/>
      <c r="AN26" s="909"/>
      <c r="AO26" s="910"/>
      <c r="AP26" s="2"/>
      <c r="AQ26" s="189">
        <f t="shared" si="2"/>
        <v>1</v>
      </c>
    </row>
    <row r="27" spans="2:46" ht="12" customHeight="1" x14ac:dyDescent="0.15">
      <c r="B27" s="872"/>
      <c r="C27" s="877"/>
      <c r="D27" s="875"/>
      <c r="E27" s="875"/>
      <c r="F27" s="875"/>
      <c r="G27" s="875"/>
      <c r="H27" s="875"/>
      <c r="I27" s="875"/>
      <c r="J27" s="876"/>
      <c r="K27" s="185"/>
      <c r="L27" s="908"/>
      <c r="M27" s="910"/>
      <c r="N27" s="908"/>
      <c r="O27" s="910"/>
      <c r="P27" s="908"/>
      <c r="Q27" s="910"/>
      <c r="R27" s="604"/>
      <c r="S27" s="620"/>
      <c r="T27" s="605"/>
      <c r="U27" s="908"/>
      <c r="V27" s="910"/>
      <c r="W27" s="908"/>
      <c r="X27" s="910"/>
      <c r="Y27" s="186"/>
      <c r="Z27" s="187"/>
      <c r="AA27" s="187"/>
      <c r="AB27" s="187"/>
      <c r="AC27" s="188"/>
      <c r="AD27" s="188"/>
      <c r="AE27" s="188"/>
      <c r="AF27" s="188"/>
      <c r="AG27" s="188"/>
      <c r="AH27" s="188"/>
      <c r="AI27" s="188"/>
      <c r="AJ27" s="188"/>
      <c r="AK27" s="908"/>
      <c r="AL27" s="909"/>
      <c r="AM27" s="909"/>
      <c r="AN27" s="909"/>
      <c r="AO27" s="910"/>
      <c r="AP27" s="2"/>
      <c r="AQ27" s="189">
        <f t="shared" si="2"/>
        <v>1</v>
      </c>
    </row>
    <row r="28" spans="2:46" ht="12" customHeight="1" x14ac:dyDescent="0.15">
      <c r="B28" s="872"/>
      <c r="C28" s="877"/>
      <c r="D28" s="875"/>
      <c r="E28" s="875"/>
      <c r="F28" s="875"/>
      <c r="G28" s="875"/>
      <c r="H28" s="875"/>
      <c r="I28" s="875"/>
      <c r="J28" s="876"/>
      <c r="K28" s="185"/>
      <c r="L28" s="908"/>
      <c r="M28" s="910"/>
      <c r="N28" s="908"/>
      <c r="O28" s="910"/>
      <c r="P28" s="908"/>
      <c r="Q28" s="910"/>
      <c r="R28" s="604"/>
      <c r="S28" s="620"/>
      <c r="T28" s="605"/>
      <c r="U28" s="908"/>
      <c r="V28" s="910"/>
      <c r="W28" s="908"/>
      <c r="X28" s="910"/>
      <c r="Y28" s="186"/>
      <c r="Z28" s="187"/>
      <c r="AA28" s="187"/>
      <c r="AB28" s="187"/>
      <c r="AC28" s="188"/>
      <c r="AD28" s="188"/>
      <c r="AE28" s="188"/>
      <c r="AF28" s="188"/>
      <c r="AG28" s="188"/>
      <c r="AH28" s="188"/>
      <c r="AI28" s="188"/>
      <c r="AJ28" s="188"/>
      <c r="AK28" s="908"/>
      <c r="AL28" s="909"/>
      <c r="AM28" s="909"/>
      <c r="AN28" s="909"/>
      <c r="AO28" s="910"/>
      <c r="AP28" s="2"/>
      <c r="AQ28" s="189">
        <f t="shared" si="2"/>
        <v>1</v>
      </c>
    </row>
    <row r="29" spans="2:46" ht="12" customHeight="1" x14ac:dyDescent="0.15">
      <c r="B29" s="872"/>
      <c r="C29" s="877"/>
      <c r="D29" s="875"/>
      <c r="E29" s="875"/>
      <c r="F29" s="875"/>
      <c r="G29" s="875"/>
      <c r="H29" s="875"/>
      <c r="I29" s="875"/>
      <c r="J29" s="876"/>
      <c r="K29" s="185"/>
      <c r="L29" s="908"/>
      <c r="M29" s="910"/>
      <c r="N29" s="908"/>
      <c r="O29" s="910"/>
      <c r="P29" s="908"/>
      <c r="Q29" s="910"/>
      <c r="R29" s="604"/>
      <c r="S29" s="620"/>
      <c r="T29" s="605"/>
      <c r="U29" s="908"/>
      <c r="V29" s="910"/>
      <c r="W29" s="908"/>
      <c r="X29" s="910"/>
      <c r="Y29" s="186"/>
      <c r="Z29" s="187"/>
      <c r="AA29" s="187"/>
      <c r="AB29" s="187"/>
      <c r="AC29" s="188"/>
      <c r="AD29" s="188"/>
      <c r="AE29" s="188"/>
      <c r="AF29" s="188"/>
      <c r="AG29" s="188"/>
      <c r="AH29" s="188"/>
      <c r="AI29" s="188"/>
      <c r="AJ29" s="188"/>
      <c r="AK29" s="908"/>
      <c r="AL29" s="909"/>
      <c r="AM29" s="909"/>
      <c r="AN29" s="909"/>
      <c r="AO29" s="910"/>
      <c r="AP29" s="2"/>
      <c r="AQ29" s="189">
        <f t="shared" si="2"/>
        <v>1</v>
      </c>
    </row>
    <row r="30" spans="2:46" ht="12" customHeight="1" x14ac:dyDescent="0.15">
      <c r="B30" s="872"/>
      <c r="C30" s="877"/>
      <c r="D30" s="875"/>
      <c r="E30" s="875"/>
      <c r="F30" s="875"/>
      <c r="G30" s="875"/>
      <c r="H30" s="875"/>
      <c r="I30" s="875"/>
      <c r="J30" s="876"/>
      <c r="K30" s="185"/>
      <c r="L30" s="908"/>
      <c r="M30" s="910"/>
      <c r="N30" s="908"/>
      <c r="O30" s="910"/>
      <c r="P30" s="908"/>
      <c r="Q30" s="910"/>
      <c r="R30" s="604"/>
      <c r="S30" s="620"/>
      <c r="T30" s="605"/>
      <c r="U30" s="908"/>
      <c r="V30" s="910"/>
      <c r="W30" s="908"/>
      <c r="X30" s="910"/>
      <c r="Y30" s="186"/>
      <c r="Z30" s="187"/>
      <c r="AA30" s="187"/>
      <c r="AB30" s="187"/>
      <c r="AC30" s="188"/>
      <c r="AD30" s="188"/>
      <c r="AE30" s="188"/>
      <c r="AF30" s="188"/>
      <c r="AG30" s="188"/>
      <c r="AH30" s="188"/>
      <c r="AI30" s="188"/>
      <c r="AJ30" s="188"/>
      <c r="AK30" s="908"/>
      <c r="AL30" s="909"/>
      <c r="AM30" s="909"/>
      <c r="AN30" s="909"/>
      <c r="AO30" s="910"/>
      <c r="AP30" s="2"/>
      <c r="AQ30" s="189">
        <f t="shared" si="2"/>
        <v>1</v>
      </c>
    </row>
    <row r="31" spans="2:46" ht="12" customHeight="1" x14ac:dyDescent="0.15">
      <c r="B31" s="872"/>
      <c r="C31" s="877"/>
      <c r="D31" s="875"/>
      <c r="E31" s="875"/>
      <c r="F31" s="875"/>
      <c r="G31" s="875"/>
      <c r="H31" s="875"/>
      <c r="I31" s="875"/>
      <c r="J31" s="876"/>
      <c r="K31" s="185"/>
      <c r="L31" s="908"/>
      <c r="M31" s="910"/>
      <c r="N31" s="908"/>
      <c r="O31" s="910"/>
      <c r="P31" s="908"/>
      <c r="Q31" s="910"/>
      <c r="R31" s="604"/>
      <c r="S31" s="620"/>
      <c r="T31" s="605"/>
      <c r="U31" s="908"/>
      <c r="V31" s="910"/>
      <c r="W31" s="908"/>
      <c r="X31" s="910"/>
      <c r="Y31" s="186"/>
      <c r="Z31" s="187"/>
      <c r="AA31" s="187"/>
      <c r="AB31" s="187"/>
      <c r="AC31" s="188"/>
      <c r="AD31" s="188"/>
      <c r="AE31" s="188"/>
      <c r="AF31" s="188"/>
      <c r="AG31" s="188"/>
      <c r="AH31" s="188"/>
      <c r="AI31" s="188"/>
      <c r="AJ31" s="188"/>
      <c r="AK31" s="908"/>
      <c r="AL31" s="909"/>
      <c r="AM31" s="909"/>
      <c r="AN31" s="909"/>
      <c r="AO31" s="910"/>
      <c r="AP31" s="2"/>
      <c r="AQ31" s="189">
        <f t="shared" si="2"/>
        <v>1</v>
      </c>
    </row>
    <row r="32" spans="2:46" ht="12" customHeight="1" x14ac:dyDescent="0.15">
      <c r="B32" s="872"/>
      <c r="C32" s="877"/>
      <c r="D32" s="875"/>
      <c r="E32" s="875"/>
      <c r="F32" s="875"/>
      <c r="G32" s="875"/>
      <c r="H32" s="875"/>
      <c r="I32" s="875"/>
      <c r="J32" s="876"/>
      <c r="K32" s="185"/>
      <c r="L32" s="908"/>
      <c r="M32" s="910"/>
      <c r="N32" s="908"/>
      <c r="O32" s="910"/>
      <c r="P32" s="908"/>
      <c r="Q32" s="910"/>
      <c r="R32" s="604"/>
      <c r="S32" s="620"/>
      <c r="T32" s="605"/>
      <c r="U32" s="908"/>
      <c r="V32" s="910"/>
      <c r="W32" s="908"/>
      <c r="X32" s="910"/>
      <c r="Y32" s="186"/>
      <c r="Z32" s="187"/>
      <c r="AA32" s="187"/>
      <c r="AB32" s="187"/>
      <c r="AC32" s="188"/>
      <c r="AD32" s="188"/>
      <c r="AE32" s="188"/>
      <c r="AF32" s="188"/>
      <c r="AG32" s="188"/>
      <c r="AH32" s="188"/>
      <c r="AI32" s="188"/>
      <c r="AJ32" s="188"/>
      <c r="AK32" s="908"/>
      <c r="AL32" s="909"/>
      <c r="AM32" s="909"/>
      <c r="AN32" s="909"/>
      <c r="AO32" s="910"/>
      <c r="AP32" s="2"/>
      <c r="AQ32" s="189">
        <f t="shared" si="2"/>
        <v>1</v>
      </c>
      <c r="AS32" s="856"/>
      <c r="AT32" s="856"/>
    </row>
    <row r="33" spans="2:86" ht="12" customHeight="1" x14ac:dyDescent="0.15">
      <c r="B33" s="872"/>
      <c r="C33" s="877"/>
      <c r="D33" s="875"/>
      <c r="E33" s="875"/>
      <c r="F33" s="875"/>
      <c r="G33" s="875"/>
      <c r="H33" s="875"/>
      <c r="I33" s="875"/>
      <c r="J33" s="876"/>
      <c r="K33" s="185"/>
      <c r="L33" s="908"/>
      <c r="M33" s="910"/>
      <c r="N33" s="908"/>
      <c r="O33" s="910"/>
      <c r="P33" s="908"/>
      <c r="Q33" s="910"/>
      <c r="R33" s="604"/>
      <c r="S33" s="620"/>
      <c r="T33" s="605"/>
      <c r="U33" s="908"/>
      <c r="V33" s="910"/>
      <c r="W33" s="908"/>
      <c r="X33" s="910"/>
      <c r="Y33" s="186"/>
      <c r="Z33" s="187"/>
      <c r="AA33" s="187"/>
      <c r="AB33" s="187"/>
      <c r="AC33" s="188"/>
      <c r="AD33" s="188"/>
      <c r="AE33" s="188"/>
      <c r="AF33" s="188"/>
      <c r="AG33" s="188"/>
      <c r="AH33" s="188"/>
      <c r="AI33" s="188"/>
      <c r="AJ33" s="188"/>
      <c r="AK33" s="908"/>
      <c r="AL33" s="909"/>
      <c r="AM33" s="909"/>
      <c r="AN33" s="909"/>
      <c r="AO33" s="910"/>
      <c r="AP33" s="2"/>
      <c r="AQ33" s="189">
        <f t="shared" si="2"/>
        <v>1</v>
      </c>
      <c r="AS33" s="911"/>
      <c r="AT33" s="911"/>
    </row>
    <row r="34" spans="2:86" ht="12" customHeight="1" x14ac:dyDescent="0.15">
      <c r="B34" s="872"/>
      <c r="C34" s="877"/>
      <c r="D34" s="875"/>
      <c r="E34" s="875"/>
      <c r="F34" s="875"/>
      <c r="G34" s="875"/>
      <c r="H34" s="875"/>
      <c r="I34" s="875"/>
      <c r="J34" s="876"/>
      <c r="K34" s="185"/>
      <c r="L34" s="908"/>
      <c r="M34" s="910"/>
      <c r="N34" s="908"/>
      <c r="O34" s="910"/>
      <c r="P34" s="908"/>
      <c r="Q34" s="910"/>
      <c r="R34" s="604"/>
      <c r="S34" s="620"/>
      <c r="T34" s="605"/>
      <c r="U34" s="908"/>
      <c r="V34" s="910"/>
      <c r="W34" s="908"/>
      <c r="X34" s="910"/>
      <c r="Y34" s="186"/>
      <c r="Z34" s="187"/>
      <c r="AA34" s="187"/>
      <c r="AB34" s="187"/>
      <c r="AC34" s="188"/>
      <c r="AD34" s="188"/>
      <c r="AE34" s="188"/>
      <c r="AF34" s="188"/>
      <c r="AG34" s="188"/>
      <c r="AH34" s="188"/>
      <c r="AI34" s="188"/>
      <c r="AJ34" s="188"/>
      <c r="AK34" s="908"/>
      <c r="AL34" s="909"/>
      <c r="AM34" s="909"/>
      <c r="AN34" s="909"/>
      <c r="AO34" s="910"/>
      <c r="AP34" s="2"/>
      <c r="AQ34" s="189">
        <f t="shared" si="2"/>
        <v>1</v>
      </c>
      <c r="AS34" s="912"/>
      <c r="AT34" s="912"/>
    </row>
    <row r="35" spans="2:86" ht="12" customHeight="1" x14ac:dyDescent="0.15">
      <c r="B35" s="872"/>
      <c r="C35" s="877"/>
      <c r="D35" s="875"/>
      <c r="E35" s="875"/>
      <c r="F35" s="875"/>
      <c r="G35" s="875"/>
      <c r="H35" s="875"/>
      <c r="I35" s="875"/>
      <c r="J35" s="876"/>
      <c r="K35" s="913" t="s">
        <v>945</v>
      </c>
      <c r="L35" s="898" t="s">
        <v>946</v>
      </c>
      <c r="M35" s="898"/>
      <c r="N35" s="898"/>
      <c r="O35" s="898"/>
      <c r="P35" s="898"/>
      <c r="Q35" s="898"/>
      <c r="R35" s="898"/>
      <c r="S35" s="898"/>
      <c r="T35" s="898"/>
      <c r="U35" s="898"/>
      <c r="V35" s="898"/>
      <c r="W35" s="898"/>
      <c r="X35" s="898"/>
      <c r="Y35" s="884" t="s">
        <v>947</v>
      </c>
      <c r="Z35" s="885"/>
      <c r="AA35" s="885"/>
      <c r="AB35" s="886"/>
      <c r="AC35" s="190">
        <f t="shared" ref="AC35:AJ35" si="3">SUM(AC11:AC34)</f>
        <v>0</v>
      </c>
      <c r="AD35" s="190">
        <f t="shared" si="3"/>
        <v>0</v>
      </c>
      <c r="AE35" s="190">
        <f>SUM(AE11:AE34)</f>
        <v>0</v>
      </c>
      <c r="AF35" s="190">
        <f t="shared" si="3"/>
        <v>2.5000000000000001E-3</v>
      </c>
      <c r="AG35" s="190">
        <f t="shared" si="3"/>
        <v>0</v>
      </c>
      <c r="AH35" s="190">
        <f t="shared" si="3"/>
        <v>0</v>
      </c>
      <c r="AI35" s="190">
        <f t="shared" si="3"/>
        <v>0</v>
      </c>
      <c r="AJ35" s="191">
        <f t="shared" si="3"/>
        <v>0</v>
      </c>
      <c r="AK35" s="898" t="s">
        <v>948</v>
      </c>
      <c r="AL35" s="898"/>
      <c r="AM35" s="915" t="s">
        <v>949</v>
      </c>
      <c r="AN35" s="915"/>
      <c r="AO35" s="915"/>
      <c r="AP35" s="2"/>
    </row>
    <row r="36" spans="2:86" ht="12" customHeight="1" x14ac:dyDescent="0.15">
      <c r="B36" s="872"/>
      <c r="C36" s="877"/>
      <c r="D36" s="875"/>
      <c r="E36" s="875"/>
      <c r="F36" s="875"/>
      <c r="G36" s="875"/>
      <c r="H36" s="875"/>
      <c r="I36" s="875"/>
      <c r="J36" s="876"/>
      <c r="K36" s="914"/>
      <c r="L36" s="892" t="s">
        <v>950</v>
      </c>
      <c r="M36" s="899"/>
      <c r="N36" s="893"/>
      <c r="O36" s="892" t="s">
        <v>951</v>
      </c>
      <c r="P36" s="899"/>
      <c r="Q36" s="899"/>
      <c r="R36" s="899"/>
      <c r="S36" s="899"/>
      <c r="T36" s="899"/>
      <c r="U36" s="899"/>
      <c r="V36" s="899"/>
      <c r="W36" s="899"/>
      <c r="X36" s="893"/>
      <c r="Y36" s="183" t="s">
        <v>527</v>
      </c>
      <c r="Z36" s="184" t="s">
        <v>526</v>
      </c>
      <c r="AA36" s="184" t="s">
        <v>943</v>
      </c>
      <c r="AB36" s="184" t="s">
        <v>944</v>
      </c>
      <c r="AC36" s="184" t="s">
        <v>527</v>
      </c>
      <c r="AD36" s="184" t="s">
        <v>526</v>
      </c>
      <c r="AE36" s="184" t="s">
        <v>943</v>
      </c>
      <c r="AF36" s="184" t="s">
        <v>944</v>
      </c>
      <c r="AG36" s="184" t="s">
        <v>527</v>
      </c>
      <c r="AH36" s="184" t="s">
        <v>526</v>
      </c>
      <c r="AI36" s="184" t="s">
        <v>943</v>
      </c>
      <c r="AJ36" s="192" t="s">
        <v>944</v>
      </c>
      <c r="AK36" s="898"/>
      <c r="AL36" s="898"/>
      <c r="AM36" s="915"/>
      <c r="AN36" s="915"/>
      <c r="AO36" s="915"/>
      <c r="AP36" s="2"/>
    </row>
    <row r="37" spans="2:86" ht="14.25" customHeight="1" x14ac:dyDescent="0.15">
      <c r="B37" s="872"/>
      <c r="C37" s="877"/>
      <c r="D37" s="875"/>
      <c r="E37" s="875"/>
      <c r="F37" s="875"/>
      <c r="G37" s="875"/>
      <c r="H37" s="875"/>
      <c r="I37" s="875"/>
      <c r="J37" s="876"/>
      <c r="K37" s="914"/>
      <c r="L37" s="894"/>
      <c r="M37" s="903"/>
      <c r="N37" s="895"/>
      <c r="O37" s="894"/>
      <c r="P37" s="903"/>
      <c r="Q37" s="903"/>
      <c r="R37" s="903"/>
      <c r="S37" s="903"/>
      <c r="T37" s="903"/>
      <c r="U37" s="903"/>
      <c r="V37" s="903"/>
      <c r="W37" s="903"/>
      <c r="X37" s="895"/>
      <c r="Y37" s="916">
        <f>COUNTIF(Y11:Y34,"〇")</f>
        <v>0</v>
      </c>
      <c r="Z37" s="916">
        <f>COUNTIF(Z11:Z34,"〇")</f>
        <v>0</v>
      </c>
      <c r="AA37" s="916">
        <f>COUNTIF(AA11:AA34,"〇")</f>
        <v>0</v>
      </c>
      <c r="AB37" s="916">
        <f>COUNTIF(AB11:AB34,"〇")</f>
        <v>0</v>
      </c>
      <c r="AC37" s="916">
        <f>COUNTA(AC11:AC34)</f>
        <v>0</v>
      </c>
      <c r="AD37" s="916">
        <f t="shared" ref="AD37:AI37" si="4">COUNTA(AD11:AD34)</f>
        <v>0</v>
      </c>
      <c r="AE37" s="916">
        <f t="shared" si="4"/>
        <v>0</v>
      </c>
      <c r="AF37" s="916">
        <f t="shared" si="4"/>
        <v>1</v>
      </c>
      <c r="AG37" s="916">
        <f t="shared" si="4"/>
        <v>0</v>
      </c>
      <c r="AH37" s="916">
        <f t="shared" si="4"/>
        <v>0</v>
      </c>
      <c r="AI37" s="916">
        <f t="shared" si="4"/>
        <v>0</v>
      </c>
      <c r="AJ37" s="916">
        <f>COUNTA(AJ11:AJ34)</f>
        <v>0</v>
      </c>
      <c r="AK37" s="898"/>
      <c r="AL37" s="898"/>
      <c r="AM37" s="915"/>
      <c r="AN37" s="915"/>
      <c r="AO37" s="915"/>
      <c r="AP37" s="2"/>
    </row>
    <row r="38" spans="2:86" ht="14.25" customHeight="1" x14ac:dyDescent="0.15">
      <c r="B38" s="872"/>
      <c r="C38" s="877"/>
      <c r="D38" s="875"/>
      <c r="E38" s="875"/>
      <c r="F38" s="875"/>
      <c r="G38" s="875"/>
      <c r="H38" s="875"/>
      <c r="I38" s="875"/>
      <c r="J38" s="876"/>
      <c r="K38" s="914"/>
      <c r="L38" s="896"/>
      <c r="M38" s="900"/>
      <c r="N38" s="897"/>
      <c r="O38" s="896"/>
      <c r="P38" s="900"/>
      <c r="Q38" s="900"/>
      <c r="R38" s="900"/>
      <c r="S38" s="900"/>
      <c r="T38" s="900"/>
      <c r="U38" s="900"/>
      <c r="V38" s="900"/>
      <c r="W38" s="900"/>
      <c r="X38" s="897"/>
      <c r="Y38" s="916"/>
      <c r="Z38" s="916"/>
      <c r="AA38" s="916"/>
      <c r="AB38" s="916"/>
      <c r="AC38" s="916"/>
      <c r="AD38" s="916"/>
      <c r="AE38" s="916"/>
      <c r="AF38" s="916"/>
      <c r="AG38" s="916"/>
      <c r="AH38" s="916"/>
      <c r="AI38" s="916"/>
      <c r="AJ38" s="916"/>
      <c r="AK38" s="898"/>
      <c r="AL38" s="898"/>
      <c r="AM38" s="915"/>
      <c r="AN38" s="915"/>
      <c r="AO38" s="915"/>
      <c r="AP38" s="2"/>
    </row>
    <row r="39" spans="2:86" ht="12" customHeight="1" x14ac:dyDescent="0.15">
      <c r="B39" s="872"/>
      <c r="C39" s="877"/>
      <c r="D39" s="875"/>
      <c r="E39" s="875"/>
      <c r="F39" s="875"/>
      <c r="G39" s="875"/>
      <c r="H39" s="875"/>
      <c r="I39" s="875"/>
      <c r="J39" s="875"/>
      <c r="K39" s="924" t="s">
        <v>952</v>
      </c>
      <c r="L39" s="926"/>
      <c r="M39" s="926"/>
      <c r="N39" s="926"/>
      <c r="O39" s="926"/>
      <c r="P39" s="926"/>
      <c r="Q39" s="926"/>
      <c r="R39" s="926"/>
      <c r="S39" s="926"/>
      <c r="T39" s="926"/>
      <c r="U39" s="926"/>
      <c r="V39" s="926"/>
      <c r="W39" s="926"/>
      <c r="X39" s="926"/>
      <c r="Y39" s="926"/>
      <c r="Z39" s="926"/>
      <c r="AA39" s="926"/>
      <c r="AB39" s="926"/>
      <c r="AC39" s="926"/>
      <c r="AD39" s="926"/>
      <c r="AE39" s="926"/>
      <c r="AF39" s="926"/>
      <c r="AG39" s="926"/>
      <c r="AH39" s="926"/>
      <c r="AI39" s="926"/>
      <c r="AJ39" s="926"/>
      <c r="AK39" s="927"/>
      <c r="AL39" s="927"/>
      <c r="AM39" s="927"/>
      <c r="AN39" s="927"/>
      <c r="AO39" s="928"/>
      <c r="AP39" s="2"/>
    </row>
    <row r="40" spans="2:86" ht="12" customHeight="1" x14ac:dyDescent="0.15">
      <c r="B40" s="872"/>
      <c r="C40" s="877"/>
      <c r="D40" s="875"/>
      <c r="E40" s="875"/>
      <c r="F40" s="875"/>
      <c r="G40" s="875"/>
      <c r="H40" s="875"/>
      <c r="I40" s="875"/>
      <c r="J40" s="875"/>
      <c r="K40" s="925"/>
      <c r="L40" s="927"/>
      <c r="M40" s="927"/>
      <c r="N40" s="927"/>
      <c r="O40" s="927"/>
      <c r="P40" s="927"/>
      <c r="Q40" s="927"/>
      <c r="R40" s="927"/>
      <c r="S40" s="927"/>
      <c r="T40" s="927"/>
      <c r="U40" s="927"/>
      <c r="V40" s="927"/>
      <c r="W40" s="927"/>
      <c r="X40" s="927"/>
      <c r="Y40" s="927"/>
      <c r="Z40" s="927"/>
      <c r="AA40" s="927"/>
      <c r="AB40" s="927"/>
      <c r="AC40" s="927"/>
      <c r="AD40" s="927"/>
      <c r="AE40" s="927"/>
      <c r="AF40" s="927"/>
      <c r="AG40" s="927"/>
      <c r="AH40" s="927"/>
      <c r="AI40" s="927"/>
      <c r="AJ40" s="927"/>
      <c r="AK40" s="927"/>
      <c r="AL40" s="927"/>
      <c r="AM40" s="927"/>
      <c r="AN40" s="927"/>
      <c r="AO40" s="928"/>
      <c r="AP40" s="2"/>
    </row>
    <row r="41" spans="2:86" ht="12" customHeight="1" x14ac:dyDescent="0.15">
      <c r="B41" s="872"/>
      <c r="C41" s="877"/>
      <c r="D41" s="875"/>
      <c r="E41" s="875"/>
      <c r="F41" s="875"/>
      <c r="G41" s="875"/>
      <c r="H41" s="875"/>
      <c r="I41" s="875"/>
      <c r="J41" s="875"/>
      <c r="K41" s="925"/>
      <c r="L41" s="927"/>
      <c r="M41" s="927"/>
      <c r="N41" s="927"/>
      <c r="O41" s="927"/>
      <c r="P41" s="927"/>
      <c r="Q41" s="927"/>
      <c r="R41" s="927"/>
      <c r="S41" s="927"/>
      <c r="T41" s="927"/>
      <c r="U41" s="927"/>
      <c r="V41" s="927"/>
      <c r="W41" s="927"/>
      <c r="X41" s="927"/>
      <c r="Y41" s="927"/>
      <c r="Z41" s="927"/>
      <c r="AA41" s="927"/>
      <c r="AB41" s="927"/>
      <c r="AC41" s="927"/>
      <c r="AD41" s="927"/>
      <c r="AE41" s="927"/>
      <c r="AF41" s="927"/>
      <c r="AG41" s="927"/>
      <c r="AH41" s="927"/>
      <c r="AI41" s="927"/>
      <c r="AJ41" s="927"/>
      <c r="AK41" s="927"/>
      <c r="AL41" s="927"/>
      <c r="AM41" s="927"/>
      <c r="AN41" s="927"/>
      <c r="AO41" s="928"/>
      <c r="AP41" s="2"/>
    </row>
    <row r="42" spans="2:86" ht="12" customHeight="1" x14ac:dyDescent="0.15">
      <c r="B42" s="872"/>
      <c r="C42" s="877"/>
      <c r="D42" s="875"/>
      <c r="E42" s="875"/>
      <c r="F42" s="875"/>
      <c r="G42" s="875"/>
      <c r="H42" s="875"/>
      <c r="I42" s="875"/>
      <c r="J42" s="875"/>
      <c r="K42" s="925"/>
      <c r="L42" s="929"/>
      <c r="M42" s="929"/>
      <c r="N42" s="929"/>
      <c r="O42" s="929"/>
      <c r="P42" s="929"/>
      <c r="Q42" s="929"/>
      <c r="R42" s="929"/>
      <c r="S42" s="929"/>
      <c r="T42" s="929"/>
      <c r="U42" s="929"/>
      <c r="V42" s="929"/>
      <c r="W42" s="929"/>
      <c r="X42" s="929"/>
      <c r="Y42" s="929"/>
      <c r="Z42" s="929"/>
      <c r="AA42" s="929"/>
      <c r="AB42" s="929"/>
      <c r="AC42" s="929"/>
      <c r="AD42" s="929"/>
      <c r="AE42" s="929"/>
      <c r="AF42" s="929"/>
      <c r="AG42" s="929"/>
      <c r="AH42" s="929"/>
      <c r="AI42" s="929"/>
      <c r="AJ42" s="929"/>
      <c r="AK42" s="929"/>
      <c r="AL42" s="929"/>
      <c r="AM42" s="929"/>
      <c r="AN42" s="929"/>
      <c r="AO42" s="930"/>
      <c r="AP42" s="172"/>
      <c r="CD42" s="2"/>
      <c r="CE42" s="2"/>
      <c r="CF42" s="2"/>
      <c r="CG42" s="2"/>
      <c r="CH42" s="2"/>
    </row>
    <row r="43" spans="2:86" ht="12" customHeight="1" x14ac:dyDescent="0.15">
      <c r="B43" s="872"/>
      <c r="C43" s="877"/>
      <c r="D43" s="875"/>
      <c r="E43" s="875"/>
      <c r="F43" s="875"/>
      <c r="G43" s="875"/>
      <c r="H43" s="875"/>
      <c r="I43" s="875"/>
      <c r="J43" s="876"/>
      <c r="K43" s="917" t="s">
        <v>953</v>
      </c>
      <c r="L43" s="917"/>
      <c r="M43" s="917"/>
      <c r="N43" s="917"/>
      <c r="O43" s="917"/>
      <c r="P43" s="917"/>
      <c r="Q43" s="917"/>
      <c r="R43" s="917"/>
      <c r="S43" s="917"/>
      <c r="T43" s="917"/>
      <c r="U43" s="917"/>
      <c r="V43" s="917"/>
      <c r="W43" s="917"/>
      <c r="X43" s="917"/>
      <c r="Y43" s="917"/>
      <c r="Z43" s="917"/>
      <c r="AA43" s="917"/>
      <c r="AB43" s="917"/>
      <c r="AC43" s="917"/>
      <c r="AD43" s="917"/>
      <c r="AE43" s="917"/>
      <c r="AF43" s="917"/>
      <c r="AG43" s="917"/>
      <c r="AH43" s="917"/>
      <c r="AI43" s="917"/>
      <c r="AJ43" s="917"/>
      <c r="AK43" s="917"/>
      <c r="AL43" s="917"/>
      <c r="AM43" s="917"/>
      <c r="AN43" s="917"/>
      <c r="AO43" s="917"/>
      <c r="AP43" s="172"/>
      <c r="CD43" s="2"/>
      <c r="CE43" s="2"/>
      <c r="CF43" s="2"/>
      <c r="CG43" s="2"/>
      <c r="CH43" s="2"/>
    </row>
    <row r="44" spans="2:86" ht="12" customHeight="1" x14ac:dyDescent="0.15">
      <c r="B44" s="872"/>
      <c r="C44" s="877"/>
      <c r="D44" s="875"/>
      <c r="E44" s="875"/>
      <c r="F44" s="875"/>
      <c r="G44" s="875"/>
      <c r="H44" s="875"/>
      <c r="I44" s="875"/>
      <c r="J44" s="876"/>
      <c r="K44" s="918" t="s">
        <v>954</v>
      </c>
      <c r="L44" s="919"/>
      <c r="M44" s="919"/>
      <c r="N44" s="919"/>
      <c r="O44" s="919"/>
      <c r="P44" s="919"/>
      <c r="Q44" s="919"/>
      <c r="R44" s="919"/>
      <c r="S44" s="919"/>
      <c r="T44" s="919"/>
      <c r="U44" s="919"/>
      <c r="V44" s="919"/>
      <c r="W44" s="919"/>
      <c r="X44" s="919"/>
      <c r="Y44" s="919"/>
      <c r="Z44" s="919"/>
      <c r="AA44" s="919"/>
      <c r="AB44" s="919"/>
      <c r="AC44" s="919"/>
      <c r="AD44" s="919"/>
      <c r="AE44" s="919"/>
      <c r="AF44" s="919"/>
      <c r="AG44" s="919"/>
      <c r="AH44" s="919"/>
      <c r="AI44" s="919"/>
      <c r="AJ44" s="919"/>
      <c r="AK44" s="919"/>
      <c r="AL44" s="919"/>
      <c r="AM44" s="919"/>
      <c r="AN44" s="919"/>
      <c r="AO44" s="920"/>
      <c r="AP44" s="172"/>
      <c r="CD44" s="2"/>
      <c r="CE44" s="2"/>
      <c r="CF44" s="2"/>
      <c r="CG44" s="2"/>
      <c r="CH44" s="2"/>
    </row>
    <row r="45" spans="2:86" ht="12" customHeight="1" x14ac:dyDescent="0.15">
      <c r="B45" s="480"/>
      <c r="C45" s="878"/>
      <c r="D45" s="879"/>
      <c r="E45" s="879"/>
      <c r="F45" s="879"/>
      <c r="G45" s="879"/>
      <c r="H45" s="879"/>
      <c r="I45" s="879"/>
      <c r="J45" s="880"/>
      <c r="K45" s="921" t="s">
        <v>955</v>
      </c>
      <c r="L45" s="922"/>
      <c r="M45" s="922"/>
      <c r="N45" s="922"/>
      <c r="O45" s="922"/>
      <c r="P45" s="922"/>
      <c r="Q45" s="922"/>
      <c r="R45" s="922"/>
      <c r="S45" s="922"/>
      <c r="T45" s="922"/>
      <c r="U45" s="922"/>
      <c r="V45" s="922"/>
      <c r="W45" s="922"/>
      <c r="X45" s="922"/>
      <c r="Y45" s="922"/>
      <c r="Z45" s="922"/>
      <c r="AA45" s="922"/>
      <c r="AB45" s="922"/>
      <c r="AC45" s="922"/>
      <c r="AD45" s="922"/>
      <c r="AE45" s="922"/>
      <c r="AF45" s="922"/>
      <c r="AG45" s="922"/>
      <c r="AH45" s="922"/>
      <c r="AI45" s="922"/>
      <c r="AJ45" s="922"/>
      <c r="AK45" s="922"/>
      <c r="AL45" s="922"/>
      <c r="AM45" s="922"/>
      <c r="AN45" s="922"/>
      <c r="AO45" s="923"/>
      <c r="AP45" s="172"/>
      <c r="CD45" s="2"/>
      <c r="CE45" s="2"/>
      <c r="CF45" s="2"/>
      <c r="CG45" s="2"/>
      <c r="CH45" s="2"/>
    </row>
    <row r="46" spans="2:86" ht="12" customHeight="1" x14ac:dyDescent="0.2">
      <c r="B46" s="159" t="s">
        <v>956</v>
      </c>
      <c r="C46" s="181"/>
      <c r="D46" s="181"/>
      <c r="E46" s="181"/>
      <c r="F46" s="181"/>
      <c r="G46" s="181"/>
      <c r="H46" s="181"/>
      <c r="I46" s="181"/>
      <c r="J46" s="181"/>
      <c r="K46" s="193"/>
      <c r="L46" s="193"/>
      <c r="M46" s="193"/>
      <c r="N46" s="193"/>
      <c r="O46" s="193"/>
      <c r="P46" s="193"/>
      <c r="Q46" s="193"/>
      <c r="R46" s="193"/>
      <c r="S46" s="193"/>
      <c r="T46" s="193"/>
      <c r="U46" s="193"/>
      <c r="V46" s="193"/>
      <c r="W46" s="193"/>
      <c r="X46" s="193"/>
      <c r="Y46" s="193"/>
      <c r="Z46" s="193"/>
      <c r="AA46" s="193"/>
      <c r="AB46" s="193"/>
      <c r="AC46" s="193"/>
      <c r="AD46" s="193"/>
      <c r="AE46" s="193"/>
      <c r="AF46" s="193"/>
      <c r="AG46" s="193"/>
      <c r="AH46" s="193"/>
      <c r="AI46" s="193"/>
      <c r="AJ46" s="193"/>
      <c r="AK46" s="193"/>
      <c r="AL46" s="193"/>
      <c r="AM46" s="193"/>
      <c r="AN46" s="193"/>
      <c r="AO46" s="193"/>
      <c r="AP46" s="172"/>
      <c r="CD46" s="2"/>
      <c r="CE46" s="2"/>
      <c r="CF46" s="2"/>
      <c r="CG46" s="2"/>
      <c r="CH46" s="2"/>
    </row>
    <row r="47" spans="2:86" s="159" customFormat="1" ht="12" customHeight="1" x14ac:dyDescent="0.15">
      <c r="B47" s="2" t="s">
        <v>957</v>
      </c>
      <c r="AP47" s="172"/>
      <c r="AQ47" s="172"/>
      <c r="AR47" s="172"/>
      <c r="AS47" s="172"/>
      <c r="AT47" s="172"/>
      <c r="AU47" s="172"/>
      <c r="AV47" s="172"/>
      <c r="AW47" s="172"/>
      <c r="AX47" s="172"/>
      <c r="AY47" s="172"/>
      <c r="AZ47" s="172"/>
      <c r="BA47" s="172"/>
      <c r="BB47" s="172"/>
      <c r="BC47" s="172"/>
      <c r="BD47" s="172"/>
      <c r="BE47" s="172"/>
      <c r="BF47" s="172"/>
      <c r="BG47" s="172"/>
      <c r="BH47" s="172"/>
      <c r="BI47" s="172"/>
      <c r="BJ47" s="172"/>
      <c r="BK47" s="172"/>
      <c r="BL47" s="172"/>
      <c r="BM47" s="172"/>
      <c r="BN47" s="172"/>
      <c r="BO47" s="172"/>
      <c r="BP47" s="172"/>
      <c r="BQ47" s="172"/>
      <c r="BR47" s="172"/>
      <c r="BS47" s="172"/>
      <c r="BT47" s="172"/>
      <c r="BU47" s="172"/>
      <c r="BV47" s="172"/>
      <c r="BW47" s="172"/>
      <c r="BX47" s="172"/>
      <c r="BY47" s="172"/>
      <c r="BZ47" s="172"/>
      <c r="CA47" s="172"/>
      <c r="CB47" s="172"/>
      <c r="CC47" s="172"/>
    </row>
    <row r="48" spans="2:86" ht="12" customHeight="1" x14ac:dyDescent="0.15">
      <c r="B48" s="2" t="s">
        <v>958</v>
      </c>
      <c r="AP48" s="172"/>
      <c r="CD48" s="2"/>
      <c r="CE48" s="2"/>
      <c r="CF48" s="2"/>
      <c r="CG48" s="2"/>
      <c r="CH48" s="2"/>
    </row>
    <row r="49" spans="2:86" ht="12" customHeight="1" x14ac:dyDescent="0.15">
      <c r="B49" s="2" t="s">
        <v>959</v>
      </c>
      <c r="AP49" s="172"/>
      <c r="CD49" s="2"/>
      <c r="CE49" s="2"/>
      <c r="CF49" s="2"/>
      <c r="CG49" s="2"/>
      <c r="CH49" s="2"/>
    </row>
    <row r="50" spans="2:86" ht="12" customHeight="1" x14ac:dyDescent="0.15">
      <c r="B50" s="2" t="s">
        <v>960</v>
      </c>
    </row>
    <row r="51" spans="2:86" ht="12" customHeight="1" x14ac:dyDescent="0.15">
      <c r="B51" s="2" t="s">
        <v>961</v>
      </c>
    </row>
    <row r="52" spans="2:86" ht="12" customHeight="1" x14ac:dyDescent="0.15">
      <c r="B52" s="2" t="s">
        <v>962</v>
      </c>
    </row>
    <row r="53" spans="2:86" x14ac:dyDescent="0.15">
      <c r="B53" s="2" t="s">
        <v>963</v>
      </c>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9"/>
  <conditionalFormatting sqref="Y11:AB34 AG11:AJ34">
    <cfRule type="expression" dxfId="95" priority="3">
      <formula>$AQ11=2</formula>
    </cfRule>
  </conditionalFormatting>
  <conditionalFormatting sqref="Y11:AF34">
    <cfRule type="expression" dxfId="94" priority="2">
      <formula>$AQ11=3</formula>
    </cfRule>
  </conditionalFormatting>
  <conditionalFormatting sqref="AC11:AJ34">
    <cfRule type="expression" dxfId="93" priority="1">
      <formula>$AQ11=1</formula>
    </cfRule>
  </conditionalFormatting>
  <dataValidations count="2">
    <dataValidation type="list" allowBlank="1" showInputMessage="1" showErrorMessage="1" sqref="N11:O34" xr:uid="{89B260BC-E641-41DA-A526-A21D540A02C7}">
      <formula1>INDIRECT(L11)</formula1>
    </dataValidation>
    <dataValidation type="list" allowBlank="1" showInputMessage="1" showErrorMessage="1" sqref="Y11:AB34" xr:uid="{7BC15B92-8E70-400A-A5E9-075924D97FB0}">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1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D340EC-6E80-414A-A58D-A7E821D9A023}">
  <sheetPr codeName="Sheet197"/>
  <dimension ref="B1:CH53"/>
  <sheetViews>
    <sheetView showGridLines="0" showZeros="0" view="pageBreakPreview" zoomScale="85" zoomScaleNormal="85" zoomScaleSheetLayoutView="85"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1" customWidth="1"/>
    <col min="43" max="86" width="4.125" style="172" customWidth="1"/>
    <col min="87" max="99" width="8" style="2" customWidth="1"/>
    <col min="100" max="110" width="9" style="2"/>
    <col min="111" max="111" width="14" style="2" bestFit="1" customWidth="1"/>
    <col min="112" max="16384" width="9" style="2"/>
  </cols>
  <sheetData>
    <row r="1" spans="2:86" ht="12" customHeight="1" x14ac:dyDescent="0.15">
      <c r="AU1" s="860" t="s">
        <v>909</v>
      </c>
      <c r="AV1" s="861" t="s">
        <v>910</v>
      </c>
      <c r="AW1" s="861"/>
      <c r="AX1" s="861"/>
      <c r="AY1" s="855" t="s">
        <v>911</v>
      </c>
      <c r="AZ1" s="855"/>
      <c r="BA1" s="855"/>
      <c r="BB1" s="855"/>
      <c r="BC1" s="855"/>
      <c r="BD1" s="855"/>
      <c r="BE1" s="855"/>
      <c r="BF1" s="855"/>
      <c r="BG1" s="855"/>
      <c r="BH1" s="855"/>
      <c r="BI1" s="855"/>
      <c r="BJ1" s="855"/>
      <c r="BK1" s="855" t="s">
        <v>912</v>
      </c>
      <c r="BL1" s="855"/>
      <c r="BM1" s="855"/>
      <c r="BN1" s="855"/>
      <c r="BO1" s="855"/>
      <c r="BP1" s="855"/>
      <c r="BQ1" s="855"/>
      <c r="BR1" s="855"/>
      <c r="BS1" s="855"/>
      <c r="BT1" s="855"/>
      <c r="BU1" s="855"/>
      <c r="BV1" s="855"/>
      <c r="BW1" s="857"/>
      <c r="BX1" s="857"/>
      <c r="BY1" s="857"/>
      <c r="BZ1" s="857"/>
      <c r="CA1" s="857"/>
      <c r="CB1" s="857"/>
      <c r="CC1" s="857"/>
      <c r="CD1" s="857"/>
      <c r="CE1" s="857"/>
      <c r="CF1" s="857"/>
      <c r="CG1" s="857"/>
      <c r="CH1" s="857"/>
    </row>
    <row r="2" spans="2:86" ht="8.25" customHeight="1" x14ac:dyDescent="0.15">
      <c r="AU2" s="860"/>
      <c r="AV2" s="861" t="s">
        <v>913</v>
      </c>
      <c r="AW2" s="862" t="s">
        <v>914</v>
      </c>
      <c r="AX2" s="862" t="s">
        <v>915</v>
      </c>
      <c r="AY2" s="855" t="s">
        <v>916</v>
      </c>
      <c r="AZ2" s="855"/>
      <c r="BA2" s="855"/>
      <c r="BB2" s="855"/>
      <c r="BC2" s="855"/>
      <c r="BD2" s="855"/>
      <c r="BE2" s="855"/>
      <c r="BF2" s="855"/>
      <c r="BG2" s="855"/>
      <c r="BH2" s="855"/>
      <c r="BI2" s="855"/>
      <c r="BJ2" s="855"/>
      <c r="BK2" s="855" t="s">
        <v>917</v>
      </c>
      <c r="BL2" s="855"/>
      <c r="BM2" s="855"/>
      <c r="BN2" s="855"/>
      <c r="BO2" s="855" t="s">
        <v>918</v>
      </c>
      <c r="BP2" s="855"/>
      <c r="BQ2" s="855"/>
      <c r="BR2" s="855"/>
      <c r="BS2" s="855"/>
      <c r="BT2" s="855"/>
      <c r="BU2" s="855"/>
      <c r="BV2" s="855"/>
      <c r="BW2" s="856"/>
      <c r="BX2" s="856"/>
      <c r="BY2" s="856"/>
      <c r="BZ2" s="856"/>
      <c r="CA2" s="857"/>
      <c r="CB2" s="857"/>
      <c r="CC2" s="857"/>
      <c r="CD2" s="857"/>
      <c r="CE2" s="857"/>
      <c r="CF2" s="857"/>
      <c r="CG2" s="857"/>
      <c r="CH2" s="857"/>
    </row>
    <row r="3" spans="2:86" ht="24.95" customHeight="1" x14ac:dyDescent="0.15">
      <c r="B3" s="568" t="s">
        <v>919</v>
      </c>
      <c r="C3" s="858"/>
      <c r="D3" s="858"/>
      <c r="E3" s="859"/>
      <c r="F3" s="859"/>
      <c r="G3" s="859"/>
      <c r="H3" s="859"/>
      <c r="I3" s="859"/>
      <c r="J3" s="859"/>
      <c r="K3" s="858"/>
      <c r="L3" s="858"/>
      <c r="M3" s="858"/>
      <c r="N3" s="858"/>
      <c r="O3" s="858"/>
      <c r="P3" s="858"/>
      <c r="Q3" s="858"/>
      <c r="R3" s="858"/>
      <c r="S3" s="858"/>
      <c r="T3" s="858"/>
      <c r="U3" s="858"/>
      <c r="V3" s="858"/>
      <c r="W3" s="858"/>
      <c r="X3" s="858"/>
      <c r="Y3" s="858"/>
      <c r="Z3" s="858"/>
      <c r="AA3" s="858"/>
      <c r="AB3" s="858"/>
      <c r="AC3" s="858"/>
      <c r="AD3" s="858"/>
      <c r="AE3" s="858"/>
      <c r="AF3" s="858"/>
      <c r="AG3" s="858"/>
      <c r="AH3" s="858"/>
      <c r="AI3" s="858"/>
      <c r="AJ3" s="858"/>
      <c r="AK3" s="858"/>
      <c r="AL3" s="858"/>
      <c r="AM3" s="858"/>
      <c r="AN3" s="858"/>
      <c r="AO3" s="858"/>
      <c r="AU3" s="860"/>
      <c r="AV3" s="861"/>
      <c r="AW3" s="862"/>
      <c r="AX3" s="862"/>
      <c r="AY3" s="855" t="s">
        <v>920</v>
      </c>
      <c r="AZ3" s="855"/>
      <c r="BA3" s="855"/>
      <c r="BB3" s="855"/>
      <c r="BC3" s="855" t="s">
        <v>921</v>
      </c>
      <c r="BD3" s="855"/>
      <c r="BE3" s="855"/>
      <c r="BF3" s="855"/>
      <c r="BG3" s="855" t="s">
        <v>922</v>
      </c>
      <c r="BH3" s="855"/>
      <c r="BI3" s="855"/>
      <c r="BJ3" s="855"/>
      <c r="BK3" s="855" t="s">
        <v>923</v>
      </c>
      <c r="BL3" s="855"/>
      <c r="BM3" s="855"/>
      <c r="BN3" s="855"/>
      <c r="BO3" s="855" t="s">
        <v>921</v>
      </c>
      <c r="BP3" s="855"/>
      <c r="BQ3" s="855"/>
      <c r="BR3" s="855"/>
      <c r="BS3" s="855" t="s">
        <v>922</v>
      </c>
      <c r="BT3" s="855"/>
      <c r="BU3" s="855"/>
      <c r="BV3" s="855"/>
      <c r="BW3" s="857"/>
      <c r="BX3" s="857"/>
      <c r="BY3" s="857"/>
      <c r="BZ3" s="857"/>
      <c r="CA3" s="857"/>
      <c r="CB3" s="857"/>
      <c r="CC3" s="857"/>
      <c r="CD3" s="857"/>
      <c r="CE3" s="857"/>
      <c r="CF3" s="857"/>
      <c r="CG3" s="857"/>
      <c r="CH3" s="857"/>
    </row>
    <row r="4" spans="2:86" ht="18" customHeight="1" x14ac:dyDescent="0.15">
      <c r="B4" s="401" t="s">
        <v>8</v>
      </c>
      <c r="C4" s="401"/>
      <c r="D4" s="401"/>
      <c r="E4" s="624" t="s">
        <v>542</v>
      </c>
      <c r="F4" s="625"/>
      <c r="G4" s="625"/>
      <c r="H4" s="625"/>
      <c r="I4" s="625"/>
      <c r="J4" s="626"/>
      <c r="K4" s="496" t="s">
        <v>9</v>
      </c>
      <c r="L4" s="496"/>
      <c r="M4" s="496"/>
      <c r="N4" s="648" t="s">
        <v>543</v>
      </c>
      <c r="O4" s="648"/>
      <c r="P4" s="648"/>
      <c r="Q4" s="648"/>
      <c r="R4" s="648"/>
      <c r="S4" s="648"/>
      <c r="T4" s="498" t="s">
        <v>924</v>
      </c>
      <c r="U4" s="499"/>
      <c r="V4" s="499"/>
      <c r="W4" s="499"/>
      <c r="X4" s="500"/>
      <c r="Y4" s="870" t="s">
        <v>545</v>
      </c>
      <c r="Z4" s="870"/>
      <c r="AA4" s="870"/>
      <c r="AB4" s="870"/>
      <c r="AC4" s="870"/>
      <c r="AD4" s="870"/>
      <c r="AE4" s="870"/>
      <c r="AF4" s="870"/>
      <c r="AG4" s="498" t="s">
        <v>546</v>
      </c>
      <c r="AH4" s="499"/>
      <c r="AI4" s="499"/>
      <c r="AJ4" s="500"/>
      <c r="AK4" s="863">
        <v>45621</v>
      </c>
      <c r="AL4" s="864"/>
      <c r="AM4" s="864"/>
      <c r="AN4" s="864"/>
      <c r="AO4" s="865"/>
      <c r="AU4" s="860"/>
      <c r="AV4" s="861"/>
      <c r="AW4" s="862"/>
      <c r="AX4" s="862"/>
      <c r="AY4" s="173" t="s">
        <v>925</v>
      </c>
      <c r="AZ4" s="173" t="s">
        <v>926</v>
      </c>
      <c r="BA4" s="173" t="s">
        <v>927</v>
      </c>
      <c r="BB4" s="173" t="s">
        <v>928</v>
      </c>
      <c r="BC4" s="173" t="s">
        <v>925</v>
      </c>
      <c r="BD4" s="173" t="s">
        <v>926</v>
      </c>
      <c r="BE4" s="173" t="s">
        <v>927</v>
      </c>
      <c r="BF4" s="173" t="s">
        <v>928</v>
      </c>
      <c r="BG4" s="173" t="s">
        <v>925</v>
      </c>
      <c r="BH4" s="173" t="s">
        <v>926</v>
      </c>
      <c r="BI4" s="173" t="s">
        <v>927</v>
      </c>
      <c r="BJ4" s="173" t="s">
        <v>928</v>
      </c>
      <c r="BK4" s="173" t="s">
        <v>925</v>
      </c>
      <c r="BL4" s="173" t="s">
        <v>926</v>
      </c>
      <c r="BM4" s="173" t="s">
        <v>927</v>
      </c>
      <c r="BN4" s="173" t="s">
        <v>928</v>
      </c>
      <c r="BO4" s="173" t="s">
        <v>925</v>
      </c>
      <c r="BP4" s="173" t="s">
        <v>926</v>
      </c>
      <c r="BQ4" s="173" t="s">
        <v>927</v>
      </c>
      <c r="BR4" s="173" t="s">
        <v>928</v>
      </c>
      <c r="BS4" s="173" t="s">
        <v>925</v>
      </c>
      <c r="BT4" s="173" t="s">
        <v>926</v>
      </c>
      <c r="BU4" s="173" t="s">
        <v>927</v>
      </c>
      <c r="BV4" s="173" t="s">
        <v>928</v>
      </c>
      <c r="BW4" s="5"/>
      <c r="BX4" s="5"/>
      <c r="BY4" s="5"/>
      <c r="BZ4" s="5"/>
      <c r="CA4" s="5"/>
      <c r="CB4" s="5"/>
      <c r="CC4" s="5"/>
      <c r="CD4" s="5"/>
      <c r="CE4" s="5"/>
      <c r="CF4" s="5"/>
      <c r="CG4" s="5"/>
      <c r="CH4" s="5"/>
    </row>
    <row r="5" spans="2:86" ht="18" customHeight="1" x14ac:dyDescent="0.15">
      <c r="B5" s="409" t="s">
        <v>0</v>
      </c>
      <c r="C5" s="409"/>
      <c r="D5" s="409"/>
      <c r="E5" s="634" t="s">
        <v>547</v>
      </c>
      <c r="F5" s="635"/>
      <c r="G5" s="635"/>
      <c r="H5" s="635"/>
      <c r="I5" s="635"/>
      <c r="J5" s="636"/>
      <c r="K5" s="528" t="s">
        <v>1</v>
      </c>
      <c r="L5" s="528"/>
      <c r="M5" s="528"/>
      <c r="N5" s="648" t="s">
        <v>548</v>
      </c>
      <c r="O5" s="648"/>
      <c r="P5" s="648"/>
      <c r="Q5" s="648"/>
      <c r="R5" s="648"/>
      <c r="S5" s="648"/>
      <c r="T5" s="501"/>
      <c r="U5" s="502"/>
      <c r="V5" s="502"/>
      <c r="W5" s="502"/>
      <c r="X5" s="503"/>
      <c r="Y5" s="869" t="s">
        <v>549</v>
      </c>
      <c r="Z5" s="869"/>
      <c r="AA5" s="869"/>
      <c r="AB5" s="869"/>
      <c r="AC5" s="869"/>
      <c r="AD5" s="869"/>
      <c r="AE5" s="869"/>
      <c r="AF5" s="869"/>
      <c r="AG5" s="632"/>
      <c r="AH5" s="650"/>
      <c r="AI5" s="650"/>
      <c r="AJ5" s="633"/>
      <c r="AK5" s="866"/>
      <c r="AL5" s="867"/>
      <c r="AM5" s="867"/>
      <c r="AN5" s="867"/>
      <c r="AO5" s="868"/>
      <c r="AU5" s="860"/>
      <c r="AV5" s="174" t="str">
        <f>N7</f>
        <v>S098</v>
      </c>
      <c r="AW5" s="175">
        <f>R7</f>
        <v>10.5</v>
      </c>
      <c r="AX5" s="176" t="str">
        <f>AM35</f>
        <v>Ⅰ</v>
      </c>
      <c r="AY5" s="176">
        <f>Y37</f>
        <v>0</v>
      </c>
      <c r="AZ5" s="176">
        <f t="shared" ref="AZ5:BJ5" si="0">Z37</f>
        <v>0</v>
      </c>
      <c r="BA5" s="176">
        <f t="shared" si="0"/>
        <v>0</v>
      </c>
      <c r="BB5" s="176">
        <f>AB37</f>
        <v>0</v>
      </c>
      <c r="BC5" s="176">
        <f t="shared" si="0"/>
        <v>0</v>
      </c>
      <c r="BD5" s="176">
        <f>AD37</f>
        <v>0</v>
      </c>
      <c r="BE5" s="176">
        <f>AE37</f>
        <v>0</v>
      </c>
      <c r="BF5" s="176">
        <f t="shared" si="0"/>
        <v>0</v>
      </c>
      <c r="BG5" s="176">
        <f t="shared" si="0"/>
        <v>0</v>
      </c>
      <c r="BH5" s="176">
        <f t="shared" si="0"/>
        <v>0</v>
      </c>
      <c r="BI5" s="176">
        <f>AI37</f>
        <v>0</v>
      </c>
      <c r="BJ5" s="176">
        <f t="shared" si="0"/>
        <v>0</v>
      </c>
      <c r="BK5" s="176" t="str">
        <f>IF(Y37&gt;0,R7,"")</f>
        <v/>
      </c>
      <c r="BL5" s="177" t="str">
        <f>IF(Y37&gt;0,"",IF(Z37&gt;0,R7,""))</f>
        <v/>
      </c>
      <c r="BM5" s="177" t="str">
        <f>IF(Y37+Z37&gt;0,"",IF(AA37&gt;0,R7,""))</f>
        <v/>
      </c>
      <c r="BN5" s="177" t="str">
        <f>IF(Y37+Z37+AA37&gt;0,"",IF(AB37&gt;0,R7,""))</f>
        <v/>
      </c>
      <c r="BO5" s="176">
        <f>AC35</f>
        <v>0</v>
      </c>
      <c r="BP5" s="176">
        <f t="shared" ref="BP5:BQ5" si="1">AD35</f>
        <v>0</v>
      </c>
      <c r="BQ5" s="176">
        <f t="shared" si="1"/>
        <v>0</v>
      </c>
      <c r="BR5" s="176">
        <f>AF35</f>
        <v>0</v>
      </c>
      <c r="BS5" s="176">
        <f>AG35</f>
        <v>0</v>
      </c>
      <c r="BT5" s="176">
        <f>AH35</f>
        <v>0</v>
      </c>
      <c r="BU5" s="176">
        <f>AI35</f>
        <v>0</v>
      </c>
      <c r="BV5" s="176">
        <f>AJ35</f>
        <v>0</v>
      </c>
      <c r="BW5" s="178"/>
      <c r="BX5" s="179"/>
      <c r="BY5" s="179"/>
      <c r="BZ5" s="179"/>
      <c r="CA5" s="180"/>
      <c r="CB5" s="180"/>
      <c r="CC5" s="180"/>
      <c r="CD5" s="180"/>
      <c r="CE5" s="180"/>
      <c r="CF5" s="180"/>
      <c r="CG5" s="180"/>
      <c r="CH5" s="180"/>
    </row>
    <row r="6" spans="2:86" ht="12" customHeight="1" x14ac:dyDescent="0.15">
      <c r="B6" s="871" t="s">
        <v>929</v>
      </c>
      <c r="C6" s="873"/>
      <c r="D6" s="874"/>
      <c r="E6" s="875"/>
      <c r="F6" s="875"/>
      <c r="G6" s="875"/>
      <c r="H6" s="875"/>
      <c r="I6" s="875"/>
      <c r="J6" s="876"/>
      <c r="K6" s="881" t="s">
        <v>930</v>
      </c>
      <c r="L6" s="882"/>
      <c r="M6" s="882"/>
      <c r="N6" s="882"/>
      <c r="O6" s="882"/>
      <c r="P6" s="882"/>
      <c r="Q6" s="882"/>
      <c r="R6" s="882"/>
      <c r="S6" s="882"/>
      <c r="T6" s="882"/>
      <c r="U6" s="882"/>
      <c r="V6" s="882"/>
      <c r="W6" s="882"/>
      <c r="X6" s="882"/>
      <c r="Y6" s="882"/>
      <c r="Z6" s="882"/>
      <c r="AA6" s="882"/>
      <c r="AB6" s="882"/>
      <c r="AC6" s="882"/>
      <c r="AD6" s="882"/>
      <c r="AE6" s="882"/>
      <c r="AF6" s="882"/>
      <c r="AG6" s="882"/>
      <c r="AH6" s="882"/>
      <c r="AI6" s="882"/>
      <c r="AJ6" s="882"/>
      <c r="AK6" s="882"/>
      <c r="AL6" s="882"/>
      <c r="AM6" s="882"/>
      <c r="AN6" s="882"/>
      <c r="AO6" s="883"/>
      <c r="AP6" s="2"/>
    </row>
    <row r="7" spans="2:86" ht="12" customHeight="1" x14ac:dyDescent="0.15">
      <c r="B7" s="872"/>
      <c r="C7" s="877"/>
      <c r="D7" s="875"/>
      <c r="E7" s="875"/>
      <c r="F7" s="875"/>
      <c r="G7" s="875"/>
      <c r="H7" s="875"/>
      <c r="I7" s="875"/>
      <c r="J7" s="876"/>
      <c r="K7" s="884" t="s">
        <v>931</v>
      </c>
      <c r="L7" s="885"/>
      <c r="M7" s="886"/>
      <c r="N7" s="887" t="s">
        <v>1015</v>
      </c>
      <c r="O7" s="888"/>
      <c r="P7" s="884" t="s">
        <v>932</v>
      </c>
      <c r="Q7" s="886"/>
      <c r="R7" s="889">
        <v>10.5</v>
      </c>
      <c r="S7" s="890"/>
      <c r="T7" s="891"/>
      <c r="U7" s="892" t="s">
        <v>933</v>
      </c>
      <c r="V7" s="893"/>
      <c r="W7" s="892" t="s">
        <v>934</v>
      </c>
      <c r="X7" s="893"/>
      <c r="Y7" s="886" t="s">
        <v>935</v>
      </c>
      <c r="Z7" s="898"/>
      <c r="AA7" s="898"/>
      <c r="AB7" s="898"/>
      <c r="AC7" s="892" t="s">
        <v>936</v>
      </c>
      <c r="AD7" s="899"/>
      <c r="AE7" s="899"/>
      <c r="AF7" s="899"/>
      <c r="AG7" s="899"/>
      <c r="AH7" s="899"/>
      <c r="AI7" s="899"/>
      <c r="AJ7" s="893"/>
      <c r="AK7" s="892" t="s">
        <v>937</v>
      </c>
      <c r="AL7" s="899"/>
      <c r="AM7" s="899"/>
      <c r="AN7" s="901"/>
      <c r="AO7" s="902"/>
      <c r="AP7" s="2"/>
      <c r="AW7" s="182"/>
    </row>
    <row r="8" spans="2:86" ht="12" customHeight="1" x14ac:dyDescent="0.15">
      <c r="B8" s="872"/>
      <c r="C8" s="877"/>
      <c r="D8" s="875"/>
      <c r="E8" s="875"/>
      <c r="F8" s="875"/>
      <c r="G8" s="875"/>
      <c r="H8" s="875"/>
      <c r="I8" s="875"/>
      <c r="J8" s="876"/>
      <c r="K8" s="898" t="s">
        <v>731</v>
      </c>
      <c r="L8" s="898" t="s">
        <v>560</v>
      </c>
      <c r="M8" s="898"/>
      <c r="N8" s="898" t="s">
        <v>561</v>
      </c>
      <c r="O8" s="898"/>
      <c r="P8" s="898" t="s">
        <v>938</v>
      </c>
      <c r="Q8" s="898"/>
      <c r="R8" s="898" t="s">
        <v>939</v>
      </c>
      <c r="S8" s="898"/>
      <c r="T8" s="898"/>
      <c r="U8" s="894"/>
      <c r="V8" s="895"/>
      <c r="W8" s="894"/>
      <c r="X8" s="895"/>
      <c r="Y8" s="886"/>
      <c r="Z8" s="898"/>
      <c r="AA8" s="898"/>
      <c r="AB8" s="898"/>
      <c r="AC8" s="896"/>
      <c r="AD8" s="900"/>
      <c r="AE8" s="900"/>
      <c r="AF8" s="900"/>
      <c r="AG8" s="900"/>
      <c r="AH8" s="900"/>
      <c r="AI8" s="900"/>
      <c r="AJ8" s="897"/>
      <c r="AK8" s="894"/>
      <c r="AL8" s="903"/>
      <c r="AM8" s="903"/>
      <c r="AN8" s="904"/>
      <c r="AO8" s="905"/>
      <c r="AP8" s="2"/>
    </row>
    <row r="9" spans="2:86" ht="12" customHeight="1" x14ac:dyDescent="0.15">
      <c r="B9" s="872"/>
      <c r="C9" s="877"/>
      <c r="D9" s="875"/>
      <c r="E9" s="875"/>
      <c r="F9" s="875"/>
      <c r="G9" s="875"/>
      <c r="H9" s="875"/>
      <c r="I9" s="875"/>
      <c r="J9" s="876"/>
      <c r="K9" s="898"/>
      <c r="L9" s="898"/>
      <c r="M9" s="898"/>
      <c r="N9" s="898"/>
      <c r="O9" s="898"/>
      <c r="P9" s="898"/>
      <c r="Q9" s="898"/>
      <c r="R9" s="898"/>
      <c r="S9" s="898"/>
      <c r="T9" s="898"/>
      <c r="U9" s="894"/>
      <c r="V9" s="895"/>
      <c r="W9" s="894"/>
      <c r="X9" s="895"/>
      <c r="Y9" s="886" t="s">
        <v>940</v>
      </c>
      <c r="Z9" s="898"/>
      <c r="AA9" s="898"/>
      <c r="AB9" s="898"/>
      <c r="AC9" s="898" t="s">
        <v>941</v>
      </c>
      <c r="AD9" s="898"/>
      <c r="AE9" s="898"/>
      <c r="AF9" s="898"/>
      <c r="AG9" s="898" t="s">
        <v>942</v>
      </c>
      <c r="AH9" s="898"/>
      <c r="AI9" s="898"/>
      <c r="AJ9" s="898"/>
      <c r="AK9" s="894"/>
      <c r="AL9" s="903"/>
      <c r="AM9" s="903"/>
      <c r="AN9" s="904"/>
      <c r="AO9" s="905"/>
      <c r="AP9" s="2"/>
    </row>
    <row r="10" spans="2:86" ht="12" customHeight="1" x14ac:dyDescent="0.15">
      <c r="B10" s="872"/>
      <c r="C10" s="877"/>
      <c r="D10" s="875"/>
      <c r="E10" s="875"/>
      <c r="F10" s="875"/>
      <c r="G10" s="875"/>
      <c r="H10" s="875"/>
      <c r="I10" s="875"/>
      <c r="J10" s="876"/>
      <c r="K10" s="898"/>
      <c r="L10" s="898"/>
      <c r="M10" s="898"/>
      <c r="N10" s="898"/>
      <c r="O10" s="898"/>
      <c r="P10" s="898"/>
      <c r="Q10" s="898"/>
      <c r="R10" s="898"/>
      <c r="S10" s="898"/>
      <c r="T10" s="898"/>
      <c r="U10" s="896"/>
      <c r="V10" s="897"/>
      <c r="W10" s="896"/>
      <c r="X10" s="897"/>
      <c r="Y10" s="183" t="s">
        <v>527</v>
      </c>
      <c r="Z10" s="184" t="s">
        <v>526</v>
      </c>
      <c r="AA10" s="184" t="s">
        <v>943</v>
      </c>
      <c r="AB10" s="184" t="s">
        <v>944</v>
      </c>
      <c r="AC10" s="184" t="s">
        <v>527</v>
      </c>
      <c r="AD10" s="184" t="s">
        <v>526</v>
      </c>
      <c r="AE10" s="184" t="s">
        <v>943</v>
      </c>
      <c r="AF10" s="184" t="s">
        <v>944</v>
      </c>
      <c r="AG10" s="184" t="s">
        <v>527</v>
      </c>
      <c r="AH10" s="184" t="s">
        <v>526</v>
      </c>
      <c r="AI10" s="184" t="s">
        <v>943</v>
      </c>
      <c r="AJ10" s="184" t="s">
        <v>944</v>
      </c>
      <c r="AK10" s="896"/>
      <c r="AL10" s="900"/>
      <c r="AM10" s="900"/>
      <c r="AN10" s="906"/>
      <c r="AO10" s="907"/>
      <c r="AP10" s="2"/>
    </row>
    <row r="11" spans="2:86" ht="12" customHeight="1" x14ac:dyDescent="0.15">
      <c r="B11" s="872"/>
      <c r="C11" s="877"/>
      <c r="D11" s="875"/>
      <c r="E11" s="875"/>
      <c r="F11" s="875"/>
      <c r="G11" s="875"/>
      <c r="H11" s="875"/>
      <c r="I11" s="875"/>
      <c r="J11" s="876"/>
      <c r="K11" s="185"/>
      <c r="L11" s="908"/>
      <c r="M11" s="910"/>
      <c r="N11" s="908"/>
      <c r="O11" s="910"/>
      <c r="P11" s="908"/>
      <c r="Q11" s="910"/>
      <c r="R11" s="606"/>
      <c r="S11" s="606"/>
      <c r="T11" s="606"/>
      <c r="U11" s="908"/>
      <c r="V11" s="910"/>
      <c r="W11" s="908"/>
      <c r="X11" s="910"/>
      <c r="Y11" s="186"/>
      <c r="Z11" s="187"/>
      <c r="AA11" s="187"/>
      <c r="AB11" s="187"/>
      <c r="AC11" s="188"/>
      <c r="AD11" s="188"/>
      <c r="AE11" s="188"/>
      <c r="AF11" s="188"/>
      <c r="AG11" s="188"/>
      <c r="AH11" s="188"/>
      <c r="AI11" s="188"/>
      <c r="AJ11" s="188"/>
      <c r="AK11" s="908"/>
      <c r="AL11" s="909"/>
      <c r="AM11" s="909"/>
      <c r="AN11" s="909"/>
      <c r="AO11" s="910"/>
      <c r="AP11" s="2"/>
      <c r="AQ11" s="189">
        <f>IF(P11="材質劣化",2,IF(P11="漏水",3,1))</f>
        <v>1</v>
      </c>
    </row>
    <row r="12" spans="2:86" ht="12" customHeight="1" x14ac:dyDescent="0.15">
      <c r="B12" s="872"/>
      <c r="C12" s="877"/>
      <c r="D12" s="875"/>
      <c r="E12" s="875"/>
      <c r="F12" s="875"/>
      <c r="G12" s="875"/>
      <c r="H12" s="875"/>
      <c r="I12" s="875"/>
      <c r="J12" s="876"/>
      <c r="K12" s="185"/>
      <c r="L12" s="908"/>
      <c r="M12" s="910"/>
      <c r="N12" s="908"/>
      <c r="O12" s="910"/>
      <c r="P12" s="908"/>
      <c r="Q12" s="910"/>
      <c r="R12" s="606"/>
      <c r="S12" s="606"/>
      <c r="T12" s="606"/>
      <c r="U12" s="908"/>
      <c r="V12" s="910"/>
      <c r="W12" s="908"/>
      <c r="X12" s="910"/>
      <c r="Y12" s="186"/>
      <c r="Z12" s="187"/>
      <c r="AA12" s="187"/>
      <c r="AB12" s="187"/>
      <c r="AC12" s="188"/>
      <c r="AD12" s="188"/>
      <c r="AE12" s="188"/>
      <c r="AF12" s="188"/>
      <c r="AG12" s="188"/>
      <c r="AH12" s="188"/>
      <c r="AI12" s="188"/>
      <c r="AJ12" s="188"/>
      <c r="AK12" s="908"/>
      <c r="AL12" s="909"/>
      <c r="AM12" s="909"/>
      <c r="AN12" s="909"/>
      <c r="AO12" s="910"/>
      <c r="AP12" s="2"/>
      <c r="AQ12" s="189">
        <f>IF(P12="材質劣化",2,IF(P12="漏水",3,1))</f>
        <v>1</v>
      </c>
    </row>
    <row r="13" spans="2:86" ht="12" customHeight="1" x14ac:dyDescent="0.15">
      <c r="B13" s="872"/>
      <c r="C13" s="877"/>
      <c r="D13" s="875"/>
      <c r="E13" s="875"/>
      <c r="F13" s="875"/>
      <c r="G13" s="875"/>
      <c r="H13" s="875"/>
      <c r="I13" s="875"/>
      <c r="J13" s="876"/>
      <c r="K13" s="185"/>
      <c r="L13" s="908"/>
      <c r="M13" s="910"/>
      <c r="N13" s="908"/>
      <c r="O13" s="910"/>
      <c r="P13" s="908"/>
      <c r="Q13" s="910"/>
      <c r="R13" s="604"/>
      <c r="S13" s="620"/>
      <c r="T13" s="605"/>
      <c r="U13" s="908"/>
      <c r="V13" s="910"/>
      <c r="W13" s="908"/>
      <c r="X13" s="910"/>
      <c r="Y13" s="186"/>
      <c r="Z13" s="187"/>
      <c r="AA13" s="187"/>
      <c r="AB13" s="187"/>
      <c r="AC13" s="188"/>
      <c r="AD13" s="188"/>
      <c r="AE13" s="188"/>
      <c r="AF13" s="188"/>
      <c r="AG13" s="188"/>
      <c r="AH13" s="188"/>
      <c r="AI13" s="188"/>
      <c r="AJ13" s="188"/>
      <c r="AK13" s="908"/>
      <c r="AL13" s="909"/>
      <c r="AM13" s="909"/>
      <c r="AN13" s="909"/>
      <c r="AO13" s="910"/>
      <c r="AP13" s="2"/>
      <c r="AQ13" s="189">
        <f t="shared" ref="AQ13:AQ34" si="2">IF(P13="材質劣化",2,IF(P13="漏水",3,1))</f>
        <v>1</v>
      </c>
    </row>
    <row r="14" spans="2:86" ht="12" customHeight="1" x14ac:dyDescent="0.15">
      <c r="B14" s="872"/>
      <c r="C14" s="877"/>
      <c r="D14" s="875"/>
      <c r="E14" s="875"/>
      <c r="F14" s="875"/>
      <c r="G14" s="875"/>
      <c r="H14" s="875"/>
      <c r="I14" s="875"/>
      <c r="J14" s="876"/>
      <c r="K14" s="185"/>
      <c r="L14" s="908"/>
      <c r="M14" s="910"/>
      <c r="N14" s="908"/>
      <c r="O14" s="910"/>
      <c r="P14" s="908"/>
      <c r="Q14" s="910"/>
      <c r="R14" s="604"/>
      <c r="S14" s="620"/>
      <c r="T14" s="605"/>
      <c r="U14" s="908"/>
      <c r="V14" s="910"/>
      <c r="W14" s="908"/>
      <c r="X14" s="910"/>
      <c r="Y14" s="186"/>
      <c r="Z14" s="187"/>
      <c r="AA14" s="187"/>
      <c r="AB14" s="187"/>
      <c r="AC14" s="188"/>
      <c r="AD14" s="188"/>
      <c r="AE14" s="188"/>
      <c r="AF14" s="188"/>
      <c r="AG14" s="188"/>
      <c r="AH14" s="188"/>
      <c r="AI14" s="188"/>
      <c r="AJ14" s="188"/>
      <c r="AK14" s="908"/>
      <c r="AL14" s="909"/>
      <c r="AM14" s="909"/>
      <c r="AN14" s="909"/>
      <c r="AO14" s="910"/>
      <c r="AP14" s="2"/>
      <c r="AQ14" s="189">
        <f t="shared" si="2"/>
        <v>1</v>
      </c>
    </row>
    <row r="15" spans="2:86" ht="12" customHeight="1" x14ac:dyDescent="0.15">
      <c r="B15" s="872"/>
      <c r="C15" s="877"/>
      <c r="D15" s="875"/>
      <c r="E15" s="875"/>
      <c r="F15" s="875"/>
      <c r="G15" s="875"/>
      <c r="H15" s="875"/>
      <c r="I15" s="875"/>
      <c r="J15" s="876"/>
      <c r="K15" s="185"/>
      <c r="L15" s="908"/>
      <c r="M15" s="910"/>
      <c r="N15" s="908"/>
      <c r="O15" s="910"/>
      <c r="P15" s="908"/>
      <c r="Q15" s="910"/>
      <c r="R15" s="604"/>
      <c r="S15" s="620"/>
      <c r="T15" s="605"/>
      <c r="U15" s="908"/>
      <c r="V15" s="910"/>
      <c r="W15" s="908"/>
      <c r="X15" s="910"/>
      <c r="Y15" s="186"/>
      <c r="Z15" s="187"/>
      <c r="AA15" s="187"/>
      <c r="AB15" s="187"/>
      <c r="AC15" s="188"/>
      <c r="AD15" s="188"/>
      <c r="AE15" s="188"/>
      <c r="AF15" s="188"/>
      <c r="AG15" s="188"/>
      <c r="AH15" s="188"/>
      <c r="AI15" s="188"/>
      <c r="AJ15" s="188"/>
      <c r="AK15" s="908"/>
      <c r="AL15" s="909"/>
      <c r="AM15" s="909"/>
      <c r="AN15" s="909"/>
      <c r="AO15" s="910"/>
      <c r="AP15" s="2"/>
      <c r="AQ15" s="189">
        <f t="shared" si="2"/>
        <v>1</v>
      </c>
    </row>
    <row r="16" spans="2:86" ht="12" customHeight="1" x14ac:dyDescent="0.15">
      <c r="B16" s="872"/>
      <c r="C16" s="877"/>
      <c r="D16" s="875"/>
      <c r="E16" s="875"/>
      <c r="F16" s="875"/>
      <c r="G16" s="875"/>
      <c r="H16" s="875"/>
      <c r="I16" s="875"/>
      <c r="J16" s="876"/>
      <c r="K16" s="185"/>
      <c r="L16" s="908"/>
      <c r="M16" s="910"/>
      <c r="N16" s="908"/>
      <c r="O16" s="910"/>
      <c r="P16" s="908"/>
      <c r="Q16" s="910"/>
      <c r="R16" s="604"/>
      <c r="S16" s="620"/>
      <c r="T16" s="605"/>
      <c r="U16" s="908"/>
      <c r="V16" s="910"/>
      <c r="W16" s="908"/>
      <c r="X16" s="910"/>
      <c r="Y16" s="186"/>
      <c r="Z16" s="187"/>
      <c r="AA16" s="187"/>
      <c r="AB16" s="187"/>
      <c r="AC16" s="188"/>
      <c r="AD16" s="188"/>
      <c r="AE16" s="188"/>
      <c r="AF16" s="188"/>
      <c r="AG16" s="188"/>
      <c r="AH16" s="188"/>
      <c r="AI16" s="188"/>
      <c r="AJ16" s="188"/>
      <c r="AK16" s="908"/>
      <c r="AL16" s="909"/>
      <c r="AM16" s="909"/>
      <c r="AN16" s="909"/>
      <c r="AO16" s="910"/>
      <c r="AP16" s="2"/>
      <c r="AQ16" s="189">
        <f t="shared" si="2"/>
        <v>1</v>
      </c>
    </row>
    <row r="17" spans="2:46" ht="12" customHeight="1" x14ac:dyDescent="0.15">
      <c r="B17" s="872"/>
      <c r="C17" s="877"/>
      <c r="D17" s="875"/>
      <c r="E17" s="875"/>
      <c r="F17" s="875"/>
      <c r="G17" s="875"/>
      <c r="H17" s="875"/>
      <c r="I17" s="875"/>
      <c r="J17" s="876"/>
      <c r="K17" s="185"/>
      <c r="L17" s="908"/>
      <c r="M17" s="910"/>
      <c r="N17" s="908"/>
      <c r="O17" s="910"/>
      <c r="P17" s="908"/>
      <c r="Q17" s="910"/>
      <c r="R17" s="604"/>
      <c r="S17" s="620"/>
      <c r="T17" s="605"/>
      <c r="U17" s="908"/>
      <c r="V17" s="910"/>
      <c r="W17" s="908"/>
      <c r="X17" s="910"/>
      <c r="Y17" s="186"/>
      <c r="Z17" s="187"/>
      <c r="AA17" s="187"/>
      <c r="AB17" s="187"/>
      <c r="AC17" s="188"/>
      <c r="AD17" s="188"/>
      <c r="AE17" s="188"/>
      <c r="AF17" s="188"/>
      <c r="AG17" s="188"/>
      <c r="AH17" s="188"/>
      <c r="AI17" s="188"/>
      <c r="AJ17" s="188"/>
      <c r="AK17" s="908"/>
      <c r="AL17" s="909"/>
      <c r="AM17" s="909"/>
      <c r="AN17" s="909"/>
      <c r="AO17" s="910"/>
      <c r="AP17" s="2"/>
      <c r="AQ17" s="189">
        <f t="shared" si="2"/>
        <v>1</v>
      </c>
    </row>
    <row r="18" spans="2:46" ht="12" customHeight="1" x14ac:dyDescent="0.15">
      <c r="B18" s="872"/>
      <c r="C18" s="877"/>
      <c r="D18" s="875"/>
      <c r="E18" s="875"/>
      <c r="F18" s="875"/>
      <c r="G18" s="875"/>
      <c r="H18" s="875"/>
      <c r="I18" s="875"/>
      <c r="J18" s="876"/>
      <c r="K18" s="185"/>
      <c r="L18" s="908"/>
      <c r="M18" s="910"/>
      <c r="N18" s="908"/>
      <c r="O18" s="910"/>
      <c r="P18" s="908"/>
      <c r="Q18" s="910"/>
      <c r="R18" s="604"/>
      <c r="S18" s="620"/>
      <c r="T18" s="605"/>
      <c r="U18" s="908"/>
      <c r="V18" s="910"/>
      <c r="W18" s="908"/>
      <c r="X18" s="910"/>
      <c r="Y18" s="186"/>
      <c r="Z18" s="187"/>
      <c r="AA18" s="187"/>
      <c r="AB18" s="187"/>
      <c r="AC18" s="188"/>
      <c r="AD18" s="188"/>
      <c r="AE18" s="188"/>
      <c r="AF18" s="188"/>
      <c r="AG18" s="188"/>
      <c r="AH18" s="188"/>
      <c r="AI18" s="188"/>
      <c r="AJ18" s="188"/>
      <c r="AK18" s="908"/>
      <c r="AL18" s="909"/>
      <c r="AM18" s="909"/>
      <c r="AN18" s="909"/>
      <c r="AO18" s="910"/>
      <c r="AP18" s="2"/>
      <c r="AQ18" s="189">
        <f t="shared" si="2"/>
        <v>1</v>
      </c>
    </row>
    <row r="19" spans="2:46" ht="12" customHeight="1" x14ac:dyDescent="0.15">
      <c r="B19" s="872"/>
      <c r="C19" s="877"/>
      <c r="D19" s="875"/>
      <c r="E19" s="875"/>
      <c r="F19" s="875"/>
      <c r="G19" s="875"/>
      <c r="H19" s="875"/>
      <c r="I19" s="875"/>
      <c r="J19" s="876"/>
      <c r="K19" s="185"/>
      <c r="L19" s="908"/>
      <c r="M19" s="910"/>
      <c r="N19" s="908"/>
      <c r="O19" s="910"/>
      <c r="P19" s="908"/>
      <c r="Q19" s="910"/>
      <c r="R19" s="604"/>
      <c r="S19" s="620"/>
      <c r="T19" s="605"/>
      <c r="U19" s="908"/>
      <c r="V19" s="910"/>
      <c r="W19" s="908"/>
      <c r="X19" s="910"/>
      <c r="Y19" s="186"/>
      <c r="Z19" s="187"/>
      <c r="AA19" s="187"/>
      <c r="AB19" s="187"/>
      <c r="AC19" s="188"/>
      <c r="AD19" s="188"/>
      <c r="AE19" s="188"/>
      <c r="AF19" s="188"/>
      <c r="AG19" s="188"/>
      <c r="AH19" s="188"/>
      <c r="AI19" s="188"/>
      <c r="AJ19" s="188"/>
      <c r="AK19" s="908"/>
      <c r="AL19" s="909"/>
      <c r="AM19" s="909"/>
      <c r="AN19" s="909"/>
      <c r="AO19" s="910"/>
      <c r="AP19" s="2"/>
      <c r="AQ19" s="189">
        <f t="shared" si="2"/>
        <v>1</v>
      </c>
    </row>
    <row r="20" spans="2:46" ht="12" customHeight="1" x14ac:dyDescent="0.15">
      <c r="B20" s="872"/>
      <c r="C20" s="877"/>
      <c r="D20" s="875"/>
      <c r="E20" s="875"/>
      <c r="F20" s="875"/>
      <c r="G20" s="875"/>
      <c r="H20" s="875"/>
      <c r="I20" s="875"/>
      <c r="J20" s="876"/>
      <c r="K20" s="185"/>
      <c r="L20" s="908"/>
      <c r="M20" s="910"/>
      <c r="N20" s="908"/>
      <c r="O20" s="910"/>
      <c r="P20" s="908"/>
      <c r="Q20" s="910"/>
      <c r="R20" s="604"/>
      <c r="S20" s="620"/>
      <c r="T20" s="605"/>
      <c r="U20" s="908"/>
      <c r="V20" s="910"/>
      <c r="W20" s="908"/>
      <c r="X20" s="910"/>
      <c r="Y20" s="186"/>
      <c r="Z20" s="187"/>
      <c r="AA20" s="187"/>
      <c r="AB20" s="187"/>
      <c r="AC20" s="188"/>
      <c r="AD20" s="188"/>
      <c r="AE20" s="188"/>
      <c r="AF20" s="188"/>
      <c r="AG20" s="188"/>
      <c r="AH20" s="188"/>
      <c r="AI20" s="188"/>
      <c r="AJ20" s="188"/>
      <c r="AK20" s="908"/>
      <c r="AL20" s="909"/>
      <c r="AM20" s="909"/>
      <c r="AN20" s="909"/>
      <c r="AO20" s="910"/>
      <c r="AP20" s="2"/>
      <c r="AQ20" s="189">
        <f t="shared" si="2"/>
        <v>1</v>
      </c>
    </row>
    <row r="21" spans="2:46" ht="12" customHeight="1" x14ac:dyDescent="0.15">
      <c r="B21" s="872"/>
      <c r="C21" s="877"/>
      <c r="D21" s="875"/>
      <c r="E21" s="875"/>
      <c r="F21" s="875"/>
      <c r="G21" s="875"/>
      <c r="H21" s="875"/>
      <c r="I21" s="875"/>
      <c r="J21" s="876"/>
      <c r="K21" s="185"/>
      <c r="L21" s="908"/>
      <c r="M21" s="910"/>
      <c r="N21" s="908"/>
      <c r="O21" s="910"/>
      <c r="P21" s="908"/>
      <c r="Q21" s="910"/>
      <c r="R21" s="604"/>
      <c r="S21" s="620"/>
      <c r="T21" s="605"/>
      <c r="U21" s="908"/>
      <c r="V21" s="910"/>
      <c r="W21" s="908"/>
      <c r="X21" s="910"/>
      <c r="Y21" s="186"/>
      <c r="Z21" s="187"/>
      <c r="AA21" s="187"/>
      <c r="AB21" s="187"/>
      <c r="AC21" s="188"/>
      <c r="AD21" s="188"/>
      <c r="AE21" s="188"/>
      <c r="AF21" s="188"/>
      <c r="AG21" s="188"/>
      <c r="AH21" s="188"/>
      <c r="AI21" s="188"/>
      <c r="AJ21" s="188"/>
      <c r="AK21" s="908"/>
      <c r="AL21" s="909"/>
      <c r="AM21" s="909"/>
      <c r="AN21" s="909"/>
      <c r="AO21" s="910"/>
      <c r="AP21" s="2"/>
      <c r="AQ21" s="189">
        <f>IF(P21="材質劣化",2,IF(P21="漏水",3,1))</f>
        <v>1</v>
      </c>
    </row>
    <row r="22" spans="2:46" ht="12" customHeight="1" x14ac:dyDescent="0.15">
      <c r="B22" s="872"/>
      <c r="C22" s="877"/>
      <c r="D22" s="875"/>
      <c r="E22" s="875"/>
      <c r="F22" s="875"/>
      <c r="G22" s="875"/>
      <c r="H22" s="875"/>
      <c r="I22" s="875"/>
      <c r="J22" s="876"/>
      <c r="K22" s="185"/>
      <c r="L22" s="908"/>
      <c r="M22" s="910"/>
      <c r="N22" s="908"/>
      <c r="O22" s="910"/>
      <c r="P22" s="908"/>
      <c r="Q22" s="910"/>
      <c r="R22" s="604"/>
      <c r="S22" s="620"/>
      <c r="T22" s="605"/>
      <c r="U22" s="908"/>
      <c r="V22" s="910"/>
      <c r="W22" s="908"/>
      <c r="X22" s="910"/>
      <c r="Y22" s="186"/>
      <c r="Z22" s="187"/>
      <c r="AA22" s="187"/>
      <c r="AB22" s="187"/>
      <c r="AC22" s="188"/>
      <c r="AD22" s="188"/>
      <c r="AE22" s="188"/>
      <c r="AF22" s="188"/>
      <c r="AG22" s="188"/>
      <c r="AH22" s="188"/>
      <c r="AI22" s="188"/>
      <c r="AJ22" s="188"/>
      <c r="AK22" s="908"/>
      <c r="AL22" s="909"/>
      <c r="AM22" s="909"/>
      <c r="AN22" s="909"/>
      <c r="AO22" s="910"/>
      <c r="AP22" s="2"/>
      <c r="AQ22" s="189">
        <f t="shared" si="2"/>
        <v>1</v>
      </c>
    </row>
    <row r="23" spans="2:46" ht="12" customHeight="1" x14ac:dyDescent="0.15">
      <c r="B23" s="872"/>
      <c r="C23" s="877"/>
      <c r="D23" s="875"/>
      <c r="E23" s="875"/>
      <c r="F23" s="875"/>
      <c r="G23" s="875"/>
      <c r="H23" s="875"/>
      <c r="I23" s="875"/>
      <c r="J23" s="876"/>
      <c r="K23" s="185"/>
      <c r="L23" s="908"/>
      <c r="M23" s="910"/>
      <c r="N23" s="908"/>
      <c r="O23" s="910"/>
      <c r="P23" s="908"/>
      <c r="Q23" s="910"/>
      <c r="R23" s="604"/>
      <c r="S23" s="620"/>
      <c r="T23" s="605"/>
      <c r="U23" s="908"/>
      <c r="V23" s="910"/>
      <c r="W23" s="908"/>
      <c r="X23" s="910"/>
      <c r="Y23" s="186"/>
      <c r="Z23" s="187"/>
      <c r="AA23" s="187"/>
      <c r="AB23" s="187"/>
      <c r="AC23" s="188"/>
      <c r="AD23" s="188"/>
      <c r="AE23" s="188"/>
      <c r="AF23" s="188"/>
      <c r="AG23" s="188"/>
      <c r="AH23" s="188"/>
      <c r="AI23" s="188"/>
      <c r="AJ23" s="188"/>
      <c r="AK23" s="908"/>
      <c r="AL23" s="909"/>
      <c r="AM23" s="909"/>
      <c r="AN23" s="909"/>
      <c r="AO23" s="910"/>
      <c r="AP23" s="2"/>
      <c r="AQ23" s="189">
        <f t="shared" si="2"/>
        <v>1</v>
      </c>
    </row>
    <row r="24" spans="2:46" ht="12" customHeight="1" x14ac:dyDescent="0.15">
      <c r="B24" s="872"/>
      <c r="C24" s="877"/>
      <c r="D24" s="875"/>
      <c r="E24" s="875"/>
      <c r="F24" s="875"/>
      <c r="G24" s="875"/>
      <c r="H24" s="875"/>
      <c r="I24" s="875"/>
      <c r="J24" s="876"/>
      <c r="K24" s="185"/>
      <c r="L24" s="908"/>
      <c r="M24" s="910"/>
      <c r="N24" s="908"/>
      <c r="O24" s="910"/>
      <c r="P24" s="908"/>
      <c r="Q24" s="910"/>
      <c r="R24" s="604"/>
      <c r="S24" s="620"/>
      <c r="T24" s="605"/>
      <c r="U24" s="908"/>
      <c r="V24" s="910"/>
      <c r="W24" s="908"/>
      <c r="X24" s="910"/>
      <c r="Y24" s="186"/>
      <c r="Z24" s="187"/>
      <c r="AA24" s="187"/>
      <c r="AB24" s="187"/>
      <c r="AC24" s="188"/>
      <c r="AD24" s="188"/>
      <c r="AE24" s="188"/>
      <c r="AF24" s="188"/>
      <c r="AG24" s="188"/>
      <c r="AH24" s="188"/>
      <c r="AI24" s="188"/>
      <c r="AJ24" s="188"/>
      <c r="AK24" s="908"/>
      <c r="AL24" s="909"/>
      <c r="AM24" s="909"/>
      <c r="AN24" s="909"/>
      <c r="AO24" s="910"/>
      <c r="AP24" s="2"/>
      <c r="AQ24" s="189">
        <f t="shared" si="2"/>
        <v>1</v>
      </c>
    </row>
    <row r="25" spans="2:46" ht="12" customHeight="1" x14ac:dyDescent="0.15">
      <c r="B25" s="872"/>
      <c r="C25" s="877"/>
      <c r="D25" s="875"/>
      <c r="E25" s="875"/>
      <c r="F25" s="875"/>
      <c r="G25" s="875"/>
      <c r="H25" s="875"/>
      <c r="I25" s="875"/>
      <c r="J25" s="876"/>
      <c r="K25" s="185"/>
      <c r="L25" s="908"/>
      <c r="M25" s="910"/>
      <c r="N25" s="908"/>
      <c r="O25" s="910"/>
      <c r="P25" s="908"/>
      <c r="Q25" s="910"/>
      <c r="R25" s="604"/>
      <c r="S25" s="620"/>
      <c r="T25" s="605"/>
      <c r="U25" s="908"/>
      <c r="V25" s="910"/>
      <c r="W25" s="908"/>
      <c r="X25" s="910"/>
      <c r="Y25" s="186"/>
      <c r="Z25" s="187"/>
      <c r="AA25" s="187"/>
      <c r="AB25" s="187"/>
      <c r="AC25" s="188"/>
      <c r="AD25" s="188"/>
      <c r="AE25" s="188"/>
      <c r="AF25" s="188"/>
      <c r="AG25" s="188"/>
      <c r="AH25" s="188"/>
      <c r="AI25" s="188"/>
      <c r="AJ25" s="188"/>
      <c r="AK25" s="908"/>
      <c r="AL25" s="909"/>
      <c r="AM25" s="909"/>
      <c r="AN25" s="909"/>
      <c r="AO25" s="910"/>
      <c r="AP25" s="2"/>
      <c r="AQ25" s="189">
        <f t="shared" si="2"/>
        <v>1</v>
      </c>
    </row>
    <row r="26" spans="2:46" ht="12" customHeight="1" x14ac:dyDescent="0.15">
      <c r="B26" s="872"/>
      <c r="C26" s="877"/>
      <c r="D26" s="875"/>
      <c r="E26" s="875"/>
      <c r="F26" s="875"/>
      <c r="G26" s="875"/>
      <c r="H26" s="875"/>
      <c r="I26" s="875"/>
      <c r="J26" s="876"/>
      <c r="K26" s="185"/>
      <c r="L26" s="908"/>
      <c r="M26" s="910"/>
      <c r="N26" s="908"/>
      <c r="O26" s="910"/>
      <c r="P26" s="908"/>
      <c r="Q26" s="910"/>
      <c r="R26" s="604"/>
      <c r="S26" s="620"/>
      <c r="T26" s="605"/>
      <c r="U26" s="908"/>
      <c r="V26" s="910"/>
      <c r="W26" s="908"/>
      <c r="X26" s="910"/>
      <c r="Y26" s="186"/>
      <c r="Z26" s="187"/>
      <c r="AA26" s="187"/>
      <c r="AB26" s="187"/>
      <c r="AC26" s="188"/>
      <c r="AD26" s="188"/>
      <c r="AE26" s="188"/>
      <c r="AF26" s="188"/>
      <c r="AG26" s="188"/>
      <c r="AH26" s="188"/>
      <c r="AI26" s="188"/>
      <c r="AJ26" s="188"/>
      <c r="AK26" s="908"/>
      <c r="AL26" s="909"/>
      <c r="AM26" s="909"/>
      <c r="AN26" s="909"/>
      <c r="AO26" s="910"/>
      <c r="AP26" s="2"/>
      <c r="AQ26" s="189">
        <f t="shared" si="2"/>
        <v>1</v>
      </c>
    </row>
    <row r="27" spans="2:46" ht="12" customHeight="1" x14ac:dyDescent="0.15">
      <c r="B27" s="872"/>
      <c r="C27" s="877"/>
      <c r="D27" s="875"/>
      <c r="E27" s="875"/>
      <c r="F27" s="875"/>
      <c r="G27" s="875"/>
      <c r="H27" s="875"/>
      <c r="I27" s="875"/>
      <c r="J27" s="876"/>
      <c r="K27" s="185"/>
      <c r="L27" s="908"/>
      <c r="M27" s="910"/>
      <c r="N27" s="908"/>
      <c r="O27" s="910"/>
      <c r="P27" s="908"/>
      <c r="Q27" s="910"/>
      <c r="R27" s="604"/>
      <c r="S27" s="620"/>
      <c r="T27" s="605"/>
      <c r="U27" s="908"/>
      <c r="V27" s="910"/>
      <c r="W27" s="908"/>
      <c r="X27" s="910"/>
      <c r="Y27" s="186"/>
      <c r="Z27" s="187"/>
      <c r="AA27" s="187"/>
      <c r="AB27" s="187"/>
      <c r="AC27" s="188"/>
      <c r="AD27" s="188"/>
      <c r="AE27" s="188"/>
      <c r="AF27" s="188"/>
      <c r="AG27" s="188"/>
      <c r="AH27" s="188"/>
      <c r="AI27" s="188"/>
      <c r="AJ27" s="188"/>
      <c r="AK27" s="908"/>
      <c r="AL27" s="909"/>
      <c r="AM27" s="909"/>
      <c r="AN27" s="909"/>
      <c r="AO27" s="910"/>
      <c r="AP27" s="2"/>
      <c r="AQ27" s="189">
        <f t="shared" si="2"/>
        <v>1</v>
      </c>
    </row>
    <row r="28" spans="2:46" ht="12" customHeight="1" x14ac:dyDescent="0.15">
      <c r="B28" s="872"/>
      <c r="C28" s="877"/>
      <c r="D28" s="875"/>
      <c r="E28" s="875"/>
      <c r="F28" s="875"/>
      <c r="G28" s="875"/>
      <c r="H28" s="875"/>
      <c r="I28" s="875"/>
      <c r="J28" s="876"/>
      <c r="K28" s="185"/>
      <c r="L28" s="908"/>
      <c r="M28" s="910"/>
      <c r="N28" s="908"/>
      <c r="O28" s="910"/>
      <c r="P28" s="908"/>
      <c r="Q28" s="910"/>
      <c r="R28" s="604"/>
      <c r="S28" s="620"/>
      <c r="T28" s="605"/>
      <c r="U28" s="908"/>
      <c r="V28" s="910"/>
      <c r="W28" s="908"/>
      <c r="X28" s="910"/>
      <c r="Y28" s="186"/>
      <c r="Z28" s="187"/>
      <c r="AA28" s="187"/>
      <c r="AB28" s="187"/>
      <c r="AC28" s="188"/>
      <c r="AD28" s="188"/>
      <c r="AE28" s="188"/>
      <c r="AF28" s="188"/>
      <c r="AG28" s="188"/>
      <c r="AH28" s="188"/>
      <c r="AI28" s="188"/>
      <c r="AJ28" s="188"/>
      <c r="AK28" s="908"/>
      <c r="AL28" s="909"/>
      <c r="AM28" s="909"/>
      <c r="AN28" s="909"/>
      <c r="AO28" s="910"/>
      <c r="AP28" s="2"/>
      <c r="AQ28" s="189">
        <f t="shared" si="2"/>
        <v>1</v>
      </c>
    </row>
    <row r="29" spans="2:46" ht="12" customHeight="1" x14ac:dyDescent="0.15">
      <c r="B29" s="872"/>
      <c r="C29" s="877"/>
      <c r="D29" s="875"/>
      <c r="E29" s="875"/>
      <c r="F29" s="875"/>
      <c r="G29" s="875"/>
      <c r="H29" s="875"/>
      <c r="I29" s="875"/>
      <c r="J29" s="876"/>
      <c r="K29" s="185"/>
      <c r="L29" s="908"/>
      <c r="M29" s="910"/>
      <c r="N29" s="908"/>
      <c r="O29" s="910"/>
      <c r="P29" s="908"/>
      <c r="Q29" s="910"/>
      <c r="R29" s="604"/>
      <c r="S29" s="620"/>
      <c r="T29" s="605"/>
      <c r="U29" s="908"/>
      <c r="V29" s="910"/>
      <c r="W29" s="908"/>
      <c r="X29" s="910"/>
      <c r="Y29" s="186"/>
      <c r="Z29" s="187"/>
      <c r="AA29" s="187"/>
      <c r="AB29" s="187"/>
      <c r="AC29" s="188"/>
      <c r="AD29" s="188"/>
      <c r="AE29" s="188"/>
      <c r="AF29" s="188"/>
      <c r="AG29" s="188"/>
      <c r="AH29" s="188"/>
      <c r="AI29" s="188"/>
      <c r="AJ29" s="188"/>
      <c r="AK29" s="908"/>
      <c r="AL29" s="909"/>
      <c r="AM29" s="909"/>
      <c r="AN29" s="909"/>
      <c r="AO29" s="910"/>
      <c r="AP29" s="2"/>
      <c r="AQ29" s="189">
        <f t="shared" si="2"/>
        <v>1</v>
      </c>
    </row>
    <row r="30" spans="2:46" ht="12" customHeight="1" x14ac:dyDescent="0.15">
      <c r="B30" s="872"/>
      <c r="C30" s="877"/>
      <c r="D30" s="875"/>
      <c r="E30" s="875"/>
      <c r="F30" s="875"/>
      <c r="G30" s="875"/>
      <c r="H30" s="875"/>
      <c r="I30" s="875"/>
      <c r="J30" s="876"/>
      <c r="K30" s="185"/>
      <c r="L30" s="908"/>
      <c r="M30" s="910"/>
      <c r="N30" s="908"/>
      <c r="O30" s="910"/>
      <c r="P30" s="908"/>
      <c r="Q30" s="910"/>
      <c r="R30" s="604"/>
      <c r="S30" s="620"/>
      <c r="T30" s="605"/>
      <c r="U30" s="908"/>
      <c r="V30" s="910"/>
      <c r="W30" s="908"/>
      <c r="X30" s="910"/>
      <c r="Y30" s="186"/>
      <c r="Z30" s="187"/>
      <c r="AA30" s="187"/>
      <c r="AB30" s="187"/>
      <c r="AC30" s="188"/>
      <c r="AD30" s="188"/>
      <c r="AE30" s="188"/>
      <c r="AF30" s="188"/>
      <c r="AG30" s="188"/>
      <c r="AH30" s="188"/>
      <c r="AI30" s="188"/>
      <c r="AJ30" s="188"/>
      <c r="AK30" s="908"/>
      <c r="AL30" s="909"/>
      <c r="AM30" s="909"/>
      <c r="AN30" s="909"/>
      <c r="AO30" s="910"/>
      <c r="AP30" s="2"/>
      <c r="AQ30" s="189">
        <f t="shared" si="2"/>
        <v>1</v>
      </c>
    </row>
    <row r="31" spans="2:46" ht="12" customHeight="1" x14ac:dyDescent="0.15">
      <c r="B31" s="872"/>
      <c r="C31" s="877"/>
      <c r="D31" s="875"/>
      <c r="E31" s="875"/>
      <c r="F31" s="875"/>
      <c r="G31" s="875"/>
      <c r="H31" s="875"/>
      <c r="I31" s="875"/>
      <c r="J31" s="876"/>
      <c r="K31" s="185"/>
      <c r="L31" s="908"/>
      <c r="M31" s="910"/>
      <c r="N31" s="908"/>
      <c r="O31" s="910"/>
      <c r="P31" s="908"/>
      <c r="Q31" s="910"/>
      <c r="R31" s="604"/>
      <c r="S31" s="620"/>
      <c r="T31" s="605"/>
      <c r="U31" s="908"/>
      <c r="V31" s="910"/>
      <c r="W31" s="908"/>
      <c r="X31" s="910"/>
      <c r="Y31" s="186"/>
      <c r="Z31" s="187"/>
      <c r="AA31" s="187"/>
      <c r="AB31" s="187"/>
      <c r="AC31" s="188"/>
      <c r="AD31" s="188"/>
      <c r="AE31" s="188"/>
      <c r="AF31" s="188"/>
      <c r="AG31" s="188"/>
      <c r="AH31" s="188"/>
      <c r="AI31" s="188"/>
      <c r="AJ31" s="188"/>
      <c r="AK31" s="908"/>
      <c r="AL31" s="909"/>
      <c r="AM31" s="909"/>
      <c r="AN31" s="909"/>
      <c r="AO31" s="910"/>
      <c r="AP31" s="2"/>
      <c r="AQ31" s="189">
        <f t="shared" si="2"/>
        <v>1</v>
      </c>
    </row>
    <row r="32" spans="2:46" ht="12" customHeight="1" x14ac:dyDescent="0.15">
      <c r="B32" s="872"/>
      <c r="C32" s="877"/>
      <c r="D32" s="875"/>
      <c r="E32" s="875"/>
      <c r="F32" s="875"/>
      <c r="G32" s="875"/>
      <c r="H32" s="875"/>
      <c r="I32" s="875"/>
      <c r="J32" s="876"/>
      <c r="K32" s="185"/>
      <c r="L32" s="908"/>
      <c r="M32" s="910"/>
      <c r="N32" s="908"/>
      <c r="O32" s="910"/>
      <c r="P32" s="908"/>
      <c r="Q32" s="910"/>
      <c r="R32" s="604"/>
      <c r="S32" s="620"/>
      <c r="T32" s="605"/>
      <c r="U32" s="908"/>
      <c r="V32" s="910"/>
      <c r="W32" s="908"/>
      <c r="X32" s="910"/>
      <c r="Y32" s="186"/>
      <c r="Z32" s="187"/>
      <c r="AA32" s="187"/>
      <c r="AB32" s="187"/>
      <c r="AC32" s="188"/>
      <c r="AD32" s="188"/>
      <c r="AE32" s="188"/>
      <c r="AF32" s="188"/>
      <c r="AG32" s="188"/>
      <c r="AH32" s="188"/>
      <c r="AI32" s="188"/>
      <c r="AJ32" s="188"/>
      <c r="AK32" s="908"/>
      <c r="AL32" s="909"/>
      <c r="AM32" s="909"/>
      <c r="AN32" s="909"/>
      <c r="AO32" s="910"/>
      <c r="AP32" s="2"/>
      <c r="AQ32" s="189">
        <f t="shared" si="2"/>
        <v>1</v>
      </c>
      <c r="AS32" s="856"/>
      <c r="AT32" s="856"/>
    </row>
    <row r="33" spans="2:86" ht="12" customHeight="1" x14ac:dyDescent="0.15">
      <c r="B33" s="872"/>
      <c r="C33" s="877"/>
      <c r="D33" s="875"/>
      <c r="E33" s="875"/>
      <c r="F33" s="875"/>
      <c r="G33" s="875"/>
      <c r="H33" s="875"/>
      <c r="I33" s="875"/>
      <c r="J33" s="876"/>
      <c r="K33" s="185"/>
      <c r="L33" s="908"/>
      <c r="M33" s="910"/>
      <c r="N33" s="908"/>
      <c r="O33" s="910"/>
      <c r="P33" s="908"/>
      <c r="Q33" s="910"/>
      <c r="R33" s="604"/>
      <c r="S33" s="620"/>
      <c r="T33" s="605"/>
      <c r="U33" s="908"/>
      <c r="V33" s="910"/>
      <c r="W33" s="908"/>
      <c r="X33" s="910"/>
      <c r="Y33" s="186"/>
      <c r="Z33" s="187"/>
      <c r="AA33" s="187"/>
      <c r="AB33" s="187"/>
      <c r="AC33" s="188"/>
      <c r="AD33" s="188"/>
      <c r="AE33" s="188"/>
      <c r="AF33" s="188"/>
      <c r="AG33" s="188"/>
      <c r="AH33" s="188"/>
      <c r="AI33" s="188"/>
      <c r="AJ33" s="188"/>
      <c r="AK33" s="908"/>
      <c r="AL33" s="909"/>
      <c r="AM33" s="909"/>
      <c r="AN33" s="909"/>
      <c r="AO33" s="910"/>
      <c r="AP33" s="2"/>
      <c r="AQ33" s="189">
        <f t="shared" si="2"/>
        <v>1</v>
      </c>
      <c r="AS33" s="911"/>
      <c r="AT33" s="911"/>
    </row>
    <row r="34" spans="2:86" ht="12" customHeight="1" x14ac:dyDescent="0.15">
      <c r="B34" s="872"/>
      <c r="C34" s="877"/>
      <c r="D34" s="875"/>
      <c r="E34" s="875"/>
      <c r="F34" s="875"/>
      <c r="G34" s="875"/>
      <c r="H34" s="875"/>
      <c r="I34" s="875"/>
      <c r="J34" s="876"/>
      <c r="K34" s="185"/>
      <c r="L34" s="908"/>
      <c r="M34" s="910"/>
      <c r="N34" s="908"/>
      <c r="O34" s="910"/>
      <c r="P34" s="908"/>
      <c r="Q34" s="910"/>
      <c r="R34" s="604"/>
      <c r="S34" s="620"/>
      <c r="T34" s="605"/>
      <c r="U34" s="908"/>
      <c r="V34" s="910"/>
      <c r="W34" s="908"/>
      <c r="X34" s="910"/>
      <c r="Y34" s="186"/>
      <c r="Z34" s="187"/>
      <c r="AA34" s="187"/>
      <c r="AB34" s="187"/>
      <c r="AC34" s="188"/>
      <c r="AD34" s="188"/>
      <c r="AE34" s="188"/>
      <c r="AF34" s="188"/>
      <c r="AG34" s="188"/>
      <c r="AH34" s="188"/>
      <c r="AI34" s="188"/>
      <c r="AJ34" s="188"/>
      <c r="AK34" s="908"/>
      <c r="AL34" s="909"/>
      <c r="AM34" s="909"/>
      <c r="AN34" s="909"/>
      <c r="AO34" s="910"/>
      <c r="AP34" s="2"/>
      <c r="AQ34" s="189">
        <f t="shared" si="2"/>
        <v>1</v>
      </c>
      <c r="AS34" s="912"/>
      <c r="AT34" s="912"/>
    </row>
    <row r="35" spans="2:86" ht="12" customHeight="1" x14ac:dyDescent="0.15">
      <c r="B35" s="872"/>
      <c r="C35" s="877"/>
      <c r="D35" s="875"/>
      <c r="E35" s="875"/>
      <c r="F35" s="875"/>
      <c r="G35" s="875"/>
      <c r="H35" s="875"/>
      <c r="I35" s="875"/>
      <c r="J35" s="876"/>
      <c r="K35" s="913" t="s">
        <v>945</v>
      </c>
      <c r="L35" s="898" t="s">
        <v>946</v>
      </c>
      <c r="M35" s="898"/>
      <c r="N35" s="898"/>
      <c r="O35" s="898"/>
      <c r="P35" s="898"/>
      <c r="Q35" s="898"/>
      <c r="R35" s="898"/>
      <c r="S35" s="898"/>
      <c r="T35" s="898"/>
      <c r="U35" s="898"/>
      <c r="V35" s="898"/>
      <c r="W35" s="898"/>
      <c r="X35" s="898"/>
      <c r="Y35" s="884" t="s">
        <v>947</v>
      </c>
      <c r="Z35" s="885"/>
      <c r="AA35" s="885"/>
      <c r="AB35" s="886"/>
      <c r="AC35" s="190">
        <f t="shared" ref="AC35:AJ35" si="3">SUM(AC11:AC34)</f>
        <v>0</v>
      </c>
      <c r="AD35" s="190">
        <f t="shared" si="3"/>
        <v>0</v>
      </c>
      <c r="AE35" s="190">
        <f>SUM(AE11:AE34)</f>
        <v>0</v>
      </c>
      <c r="AF35" s="190">
        <f t="shared" si="3"/>
        <v>0</v>
      </c>
      <c r="AG35" s="190">
        <f t="shared" si="3"/>
        <v>0</v>
      </c>
      <c r="AH35" s="190">
        <f t="shared" si="3"/>
        <v>0</v>
      </c>
      <c r="AI35" s="190">
        <f t="shared" si="3"/>
        <v>0</v>
      </c>
      <c r="AJ35" s="191">
        <f t="shared" si="3"/>
        <v>0</v>
      </c>
      <c r="AK35" s="898" t="s">
        <v>948</v>
      </c>
      <c r="AL35" s="898"/>
      <c r="AM35" s="915" t="s">
        <v>607</v>
      </c>
      <c r="AN35" s="915"/>
      <c r="AO35" s="915"/>
      <c r="AP35" s="2"/>
    </row>
    <row r="36" spans="2:86" ht="12" customHeight="1" x14ac:dyDescent="0.15">
      <c r="B36" s="872"/>
      <c r="C36" s="877"/>
      <c r="D36" s="875"/>
      <c r="E36" s="875"/>
      <c r="F36" s="875"/>
      <c r="G36" s="875"/>
      <c r="H36" s="875"/>
      <c r="I36" s="875"/>
      <c r="J36" s="876"/>
      <c r="K36" s="914"/>
      <c r="L36" s="892" t="s">
        <v>950</v>
      </c>
      <c r="M36" s="899"/>
      <c r="N36" s="893"/>
      <c r="O36" s="892" t="s">
        <v>951</v>
      </c>
      <c r="P36" s="899"/>
      <c r="Q36" s="899"/>
      <c r="R36" s="899"/>
      <c r="S36" s="899"/>
      <c r="T36" s="899"/>
      <c r="U36" s="899"/>
      <c r="V36" s="899"/>
      <c r="W36" s="899"/>
      <c r="X36" s="893"/>
      <c r="Y36" s="183" t="s">
        <v>527</v>
      </c>
      <c r="Z36" s="184" t="s">
        <v>526</v>
      </c>
      <c r="AA36" s="184" t="s">
        <v>943</v>
      </c>
      <c r="AB36" s="184" t="s">
        <v>944</v>
      </c>
      <c r="AC36" s="184" t="s">
        <v>527</v>
      </c>
      <c r="AD36" s="184" t="s">
        <v>526</v>
      </c>
      <c r="AE36" s="184" t="s">
        <v>943</v>
      </c>
      <c r="AF36" s="184" t="s">
        <v>944</v>
      </c>
      <c r="AG36" s="184" t="s">
        <v>527</v>
      </c>
      <c r="AH36" s="184" t="s">
        <v>526</v>
      </c>
      <c r="AI36" s="184" t="s">
        <v>943</v>
      </c>
      <c r="AJ36" s="192" t="s">
        <v>944</v>
      </c>
      <c r="AK36" s="898"/>
      <c r="AL36" s="898"/>
      <c r="AM36" s="915"/>
      <c r="AN36" s="915"/>
      <c r="AO36" s="915"/>
      <c r="AP36" s="2"/>
    </row>
    <row r="37" spans="2:86" ht="14.25" customHeight="1" x14ac:dyDescent="0.15">
      <c r="B37" s="872"/>
      <c r="C37" s="877"/>
      <c r="D37" s="875"/>
      <c r="E37" s="875"/>
      <c r="F37" s="875"/>
      <c r="G37" s="875"/>
      <c r="H37" s="875"/>
      <c r="I37" s="875"/>
      <c r="J37" s="876"/>
      <c r="K37" s="914"/>
      <c r="L37" s="894"/>
      <c r="M37" s="903"/>
      <c r="N37" s="895"/>
      <c r="O37" s="894"/>
      <c r="P37" s="903"/>
      <c r="Q37" s="903"/>
      <c r="R37" s="903"/>
      <c r="S37" s="903"/>
      <c r="T37" s="903"/>
      <c r="U37" s="903"/>
      <c r="V37" s="903"/>
      <c r="W37" s="903"/>
      <c r="X37" s="895"/>
      <c r="Y37" s="916">
        <f>COUNTIF(Y11:Y34,"〇")</f>
        <v>0</v>
      </c>
      <c r="Z37" s="916">
        <f>COUNTIF(Z11:Z34,"〇")</f>
        <v>0</v>
      </c>
      <c r="AA37" s="916">
        <f>COUNTIF(AA11:AA34,"〇")</f>
        <v>0</v>
      </c>
      <c r="AB37" s="916">
        <f>COUNTIF(AB11:AB34,"〇")</f>
        <v>0</v>
      </c>
      <c r="AC37" s="916">
        <f>COUNTA(AC11:AC34)</f>
        <v>0</v>
      </c>
      <c r="AD37" s="916">
        <f t="shared" ref="AD37:AI37" si="4">COUNTA(AD11:AD34)</f>
        <v>0</v>
      </c>
      <c r="AE37" s="916">
        <f t="shared" si="4"/>
        <v>0</v>
      </c>
      <c r="AF37" s="916">
        <f t="shared" si="4"/>
        <v>0</v>
      </c>
      <c r="AG37" s="916">
        <f t="shared" si="4"/>
        <v>0</v>
      </c>
      <c r="AH37" s="916">
        <f t="shared" si="4"/>
        <v>0</v>
      </c>
      <c r="AI37" s="916">
        <f t="shared" si="4"/>
        <v>0</v>
      </c>
      <c r="AJ37" s="916">
        <f>COUNTA(AJ11:AJ34)</f>
        <v>0</v>
      </c>
      <c r="AK37" s="898"/>
      <c r="AL37" s="898"/>
      <c r="AM37" s="915"/>
      <c r="AN37" s="915"/>
      <c r="AO37" s="915"/>
      <c r="AP37" s="2"/>
    </row>
    <row r="38" spans="2:86" ht="14.25" customHeight="1" x14ac:dyDescent="0.15">
      <c r="B38" s="872"/>
      <c r="C38" s="877"/>
      <c r="D38" s="875"/>
      <c r="E38" s="875"/>
      <c r="F38" s="875"/>
      <c r="G38" s="875"/>
      <c r="H38" s="875"/>
      <c r="I38" s="875"/>
      <c r="J38" s="876"/>
      <c r="K38" s="914"/>
      <c r="L38" s="896"/>
      <c r="M38" s="900"/>
      <c r="N38" s="897"/>
      <c r="O38" s="896"/>
      <c r="P38" s="900"/>
      <c r="Q38" s="900"/>
      <c r="R38" s="900"/>
      <c r="S38" s="900"/>
      <c r="T38" s="900"/>
      <c r="U38" s="900"/>
      <c r="V38" s="900"/>
      <c r="W38" s="900"/>
      <c r="X38" s="897"/>
      <c r="Y38" s="916"/>
      <c r="Z38" s="916"/>
      <c r="AA38" s="916"/>
      <c r="AB38" s="916"/>
      <c r="AC38" s="916"/>
      <c r="AD38" s="916"/>
      <c r="AE38" s="916"/>
      <c r="AF38" s="916"/>
      <c r="AG38" s="916"/>
      <c r="AH38" s="916"/>
      <c r="AI38" s="916"/>
      <c r="AJ38" s="916"/>
      <c r="AK38" s="898"/>
      <c r="AL38" s="898"/>
      <c r="AM38" s="915"/>
      <c r="AN38" s="915"/>
      <c r="AO38" s="915"/>
      <c r="AP38" s="2"/>
    </row>
    <row r="39" spans="2:86" ht="12" customHeight="1" x14ac:dyDescent="0.15">
      <c r="B39" s="872"/>
      <c r="C39" s="877"/>
      <c r="D39" s="875"/>
      <c r="E39" s="875"/>
      <c r="F39" s="875"/>
      <c r="G39" s="875"/>
      <c r="H39" s="875"/>
      <c r="I39" s="875"/>
      <c r="J39" s="875"/>
      <c r="K39" s="924" t="s">
        <v>952</v>
      </c>
      <c r="L39" s="926"/>
      <c r="M39" s="926"/>
      <c r="N39" s="926"/>
      <c r="O39" s="926"/>
      <c r="P39" s="926"/>
      <c r="Q39" s="926"/>
      <c r="R39" s="926"/>
      <c r="S39" s="926"/>
      <c r="T39" s="926"/>
      <c r="U39" s="926"/>
      <c r="V39" s="926"/>
      <c r="W39" s="926"/>
      <c r="X39" s="926"/>
      <c r="Y39" s="926"/>
      <c r="Z39" s="926"/>
      <c r="AA39" s="926"/>
      <c r="AB39" s="926"/>
      <c r="AC39" s="926"/>
      <c r="AD39" s="926"/>
      <c r="AE39" s="926"/>
      <c r="AF39" s="926"/>
      <c r="AG39" s="926"/>
      <c r="AH39" s="926"/>
      <c r="AI39" s="926"/>
      <c r="AJ39" s="926"/>
      <c r="AK39" s="927"/>
      <c r="AL39" s="927"/>
      <c r="AM39" s="927"/>
      <c r="AN39" s="927"/>
      <c r="AO39" s="928"/>
      <c r="AP39" s="2"/>
    </row>
    <row r="40" spans="2:86" ht="12" customHeight="1" x14ac:dyDescent="0.15">
      <c r="B40" s="872"/>
      <c r="C40" s="877"/>
      <c r="D40" s="875"/>
      <c r="E40" s="875"/>
      <c r="F40" s="875"/>
      <c r="G40" s="875"/>
      <c r="H40" s="875"/>
      <c r="I40" s="875"/>
      <c r="J40" s="875"/>
      <c r="K40" s="925"/>
      <c r="L40" s="927"/>
      <c r="M40" s="927"/>
      <c r="N40" s="927"/>
      <c r="O40" s="927"/>
      <c r="P40" s="927"/>
      <c r="Q40" s="927"/>
      <c r="R40" s="927"/>
      <c r="S40" s="927"/>
      <c r="T40" s="927"/>
      <c r="U40" s="927"/>
      <c r="V40" s="927"/>
      <c r="W40" s="927"/>
      <c r="X40" s="927"/>
      <c r="Y40" s="927"/>
      <c r="Z40" s="927"/>
      <c r="AA40" s="927"/>
      <c r="AB40" s="927"/>
      <c r="AC40" s="927"/>
      <c r="AD40" s="927"/>
      <c r="AE40" s="927"/>
      <c r="AF40" s="927"/>
      <c r="AG40" s="927"/>
      <c r="AH40" s="927"/>
      <c r="AI40" s="927"/>
      <c r="AJ40" s="927"/>
      <c r="AK40" s="927"/>
      <c r="AL40" s="927"/>
      <c r="AM40" s="927"/>
      <c r="AN40" s="927"/>
      <c r="AO40" s="928"/>
      <c r="AP40" s="2"/>
    </row>
    <row r="41" spans="2:86" ht="12" customHeight="1" x14ac:dyDescent="0.15">
      <c r="B41" s="872"/>
      <c r="C41" s="877"/>
      <c r="D41" s="875"/>
      <c r="E41" s="875"/>
      <c r="F41" s="875"/>
      <c r="G41" s="875"/>
      <c r="H41" s="875"/>
      <c r="I41" s="875"/>
      <c r="J41" s="875"/>
      <c r="K41" s="925"/>
      <c r="L41" s="927"/>
      <c r="M41" s="927"/>
      <c r="N41" s="927"/>
      <c r="O41" s="927"/>
      <c r="P41" s="927"/>
      <c r="Q41" s="927"/>
      <c r="R41" s="927"/>
      <c r="S41" s="927"/>
      <c r="T41" s="927"/>
      <c r="U41" s="927"/>
      <c r="V41" s="927"/>
      <c r="W41" s="927"/>
      <c r="X41" s="927"/>
      <c r="Y41" s="927"/>
      <c r="Z41" s="927"/>
      <c r="AA41" s="927"/>
      <c r="AB41" s="927"/>
      <c r="AC41" s="927"/>
      <c r="AD41" s="927"/>
      <c r="AE41" s="927"/>
      <c r="AF41" s="927"/>
      <c r="AG41" s="927"/>
      <c r="AH41" s="927"/>
      <c r="AI41" s="927"/>
      <c r="AJ41" s="927"/>
      <c r="AK41" s="927"/>
      <c r="AL41" s="927"/>
      <c r="AM41" s="927"/>
      <c r="AN41" s="927"/>
      <c r="AO41" s="928"/>
      <c r="AP41" s="2"/>
    </row>
    <row r="42" spans="2:86" ht="12" customHeight="1" x14ac:dyDescent="0.15">
      <c r="B42" s="872"/>
      <c r="C42" s="877"/>
      <c r="D42" s="875"/>
      <c r="E42" s="875"/>
      <c r="F42" s="875"/>
      <c r="G42" s="875"/>
      <c r="H42" s="875"/>
      <c r="I42" s="875"/>
      <c r="J42" s="875"/>
      <c r="K42" s="925"/>
      <c r="L42" s="929"/>
      <c r="M42" s="929"/>
      <c r="N42" s="929"/>
      <c r="O42" s="929"/>
      <c r="P42" s="929"/>
      <c r="Q42" s="929"/>
      <c r="R42" s="929"/>
      <c r="S42" s="929"/>
      <c r="T42" s="929"/>
      <c r="U42" s="929"/>
      <c r="V42" s="929"/>
      <c r="W42" s="929"/>
      <c r="X42" s="929"/>
      <c r="Y42" s="929"/>
      <c r="Z42" s="929"/>
      <c r="AA42" s="929"/>
      <c r="AB42" s="929"/>
      <c r="AC42" s="929"/>
      <c r="AD42" s="929"/>
      <c r="AE42" s="929"/>
      <c r="AF42" s="929"/>
      <c r="AG42" s="929"/>
      <c r="AH42" s="929"/>
      <c r="AI42" s="929"/>
      <c r="AJ42" s="929"/>
      <c r="AK42" s="929"/>
      <c r="AL42" s="929"/>
      <c r="AM42" s="929"/>
      <c r="AN42" s="929"/>
      <c r="AO42" s="930"/>
      <c r="AP42" s="172"/>
      <c r="CD42" s="2"/>
      <c r="CE42" s="2"/>
      <c r="CF42" s="2"/>
      <c r="CG42" s="2"/>
      <c r="CH42" s="2"/>
    </row>
    <row r="43" spans="2:86" ht="12" customHeight="1" x14ac:dyDescent="0.15">
      <c r="B43" s="872"/>
      <c r="C43" s="877"/>
      <c r="D43" s="875"/>
      <c r="E43" s="875"/>
      <c r="F43" s="875"/>
      <c r="G43" s="875"/>
      <c r="H43" s="875"/>
      <c r="I43" s="875"/>
      <c r="J43" s="876"/>
      <c r="K43" s="917" t="s">
        <v>953</v>
      </c>
      <c r="L43" s="917"/>
      <c r="M43" s="917"/>
      <c r="N43" s="917"/>
      <c r="O43" s="917"/>
      <c r="P43" s="917"/>
      <c r="Q43" s="917"/>
      <c r="R43" s="917"/>
      <c r="S43" s="917"/>
      <c r="T43" s="917"/>
      <c r="U43" s="917"/>
      <c r="V43" s="917"/>
      <c r="W43" s="917"/>
      <c r="X43" s="917"/>
      <c r="Y43" s="917"/>
      <c r="Z43" s="917"/>
      <c r="AA43" s="917"/>
      <c r="AB43" s="917"/>
      <c r="AC43" s="917"/>
      <c r="AD43" s="917"/>
      <c r="AE43" s="917"/>
      <c r="AF43" s="917"/>
      <c r="AG43" s="917"/>
      <c r="AH43" s="917"/>
      <c r="AI43" s="917"/>
      <c r="AJ43" s="917"/>
      <c r="AK43" s="917"/>
      <c r="AL43" s="917"/>
      <c r="AM43" s="917"/>
      <c r="AN43" s="917"/>
      <c r="AO43" s="917"/>
      <c r="AP43" s="172"/>
      <c r="CD43" s="2"/>
      <c r="CE43" s="2"/>
      <c r="CF43" s="2"/>
      <c r="CG43" s="2"/>
      <c r="CH43" s="2"/>
    </row>
    <row r="44" spans="2:86" ht="12" customHeight="1" x14ac:dyDescent="0.15">
      <c r="B44" s="872"/>
      <c r="C44" s="877"/>
      <c r="D44" s="875"/>
      <c r="E44" s="875"/>
      <c r="F44" s="875"/>
      <c r="G44" s="875"/>
      <c r="H44" s="875"/>
      <c r="I44" s="875"/>
      <c r="J44" s="876"/>
      <c r="K44" s="918" t="s">
        <v>954</v>
      </c>
      <c r="L44" s="919"/>
      <c r="M44" s="919"/>
      <c r="N44" s="919"/>
      <c r="O44" s="919"/>
      <c r="P44" s="919"/>
      <c r="Q44" s="919"/>
      <c r="R44" s="919"/>
      <c r="S44" s="919"/>
      <c r="T44" s="919"/>
      <c r="U44" s="919"/>
      <c r="V44" s="919"/>
      <c r="W44" s="919"/>
      <c r="X44" s="919"/>
      <c r="Y44" s="919"/>
      <c r="Z44" s="919"/>
      <c r="AA44" s="919"/>
      <c r="AB44" s="919"/>
      <c r="AC44" s="919"/>
      <c r="AD44" s="919"/>
      <c r="AE44" s="919"/>
      <c r="AF44" s="919"/>
      <c r="AG44" s="919"/>
      <c r="AH44" s="919"/>
      <c r="AI44" s="919"/>
      <c r="AJ44" s="919"/>
      <c r="AK44" s="919"/>
      <c r="AL44" s="919"/>
      <c r="AM44" s="919"/>
      <c r="AN44" s="919"/>
      <c r="AO44" s="920"/>
      <c r="AP44" s="172"/>
      <c r="CD44" s="2"/>
      <c r="CE44" s="2"/>
      <c r="CF44" s="2"/>
      <c r="CG44" s="2"/>
      <c r="CH44" s="2"/>
    </row>
    <row r="45" spans="2:86" ht="12" customHeight="1" x14ac:dyDescent="0.15">
      <c r="B45" s="480"/>
      <c r="C45" s="878"/>
      <c r="D45" s="879"/>
      <c r="E45" s="879"/>
      <c r="F45" s="879"/>
      <c r="G45" s="879"/>
      <c r="H45" s="879"/>
      <c r="I45" s="879"/>
      <c r="J45" s="880"/>
      <c r="K45" s="921" t="s">
        <v>955</v>
      </c>
      <c r="L45" s="922"/>
      <c r="M45" s="922"/>
      <c r="N45" s="922"/>
      <c r="O45" s="922"/>
      <c r="P45" s="922"/>
      <c r="Q45" s="922"/>
      <c r="R45" s="922"/>
      <c r="S45" s="922"/>
      <c r="T45" s="922"/>
      <c r="U45" s="922"/>
      <c r="V45" s="922"/>
      <c r="W45" s="922"/>
      <c r="X45" s="922"/>
      <c r="Y45" s="922"/>
      <c r="Z45" s="922"/>
      <c r="AA45" s="922"/>
      <c r="AB45" s="922"/>
      <c r="AC45" s="922"/>
      <c r="AD45" s="922"/>
      <c r="AE45" s="922"/>
      <c r="AF45" s="922"/>
      <c r="AG45" s="922"/>
      <c r="AH45" s="922"/>
      <c r="AI45" s="922"/>
      <c r="AJ45" s="922"/>
      <c r="AK45" s="922"/>
      <c r="AL45" s="922"/>
      <c r="AM45" s="922"/>
      <c r="AN45" s="922"/>
      <c r="AO45" s="923"/>
      <c r="AP45" s="172"/>
      <c r="CD45" s="2"/>
      <c r="CE45" s="2"/>
      <c r="CF45" s="2"/>
      <c r="CG45" s="2"/>
      <c r="CH45" s="2"/>
    </row>
    <row r="46" spans="2:86" ht="12" customHeight="1" x14ac:dyDescent="0.2">
      <c r="B46" s="159" t="s">
        <v>956</v>
      </c>
      <c r="C46" s="181"/>
      <c r="D46" s="181"/>
      <c r="E46" s="181"/>
      <c r="F46" s="181"/>
      <c r="G46" s="181"/>
      <c r="H46" s="181"/>
      <c r="I46" s="181"/>
      <c r="J46" s="181"/>
      <c r="K46" s="193"/>
      <c r="L46" s="193"/>
      <c r="M46" s="193"/>
      <c r="N46" s="193"/>
      <c r="O46" s="193"/>
      <c r="P46" s="193"/>
      <c r="Q46" s="193"/>
      <c r="R46" s="193"/>
      <c r="S46" s="193"/>
      <c r="T46" s="193"/>
      <c r="U46" s="193"/>
      <c r="V46" s="193"/>
      <c r="W46" s="193"/>
      <c r="X46" s="193"/>
      <c r="Y46" s="193"/>
      <c r="Z46" s="193"/>
      <c r="AA46" s="193"/>
      <c r="AB46" s="193"/>
      <c r="AC46" s="193"/>
      <c r="AD46" s="193"/>
      <c r="AE46" s="193"/>
      <c r="AF46" s="193"/>
      <c r="AG46" s="193"/>
      <c r="AH46" s="193"/>
      <c r="AI46" s="193"/>
      <c r="AJ46" s="193"/>
      <c r="AK46" s="193"/>
      <c r="AL46" s="193"/>
      <c r="AM46" s="193"/>
      <c r="AN46" s="193"/>
      <c r="AO46" s="193"/>
      <c r="AP46" s="172"/>
      <c r="CD46" s="2"/>
      <c r="CE46" s="2"/>
      <c r="CF46" s="2"/>
      <c r="CG46" s="2"/>
      <c r="CH46" s="2"/>
    </row>
    <row r="47" spans="2:86" s="159" customFormat="1" ht="12" customHeight="1" x14ac:dyDescent="0.15">
      <c r="B47" s="2" t="s">
        <v>957</v>
      </c>
      <c r="AP47" s="172"/>
      <c r="AQ47" s="172"/>
      <c r="AR47" s="172"/>
      <c r="AS47" s="172"/>
      <c r="AT47" s="172"/>
      <c r="AU47" s="172"/>
      <c r="AV47" s="172"/>
      <c r="AW47" s="172"/>
      <c r="AX47" s="172"/>
      <c r="AY47" s="172"/>
      <c r="AZ47" s="172"/>
      <c r="BA47" s="172"/>
      <c r="BB47" s="172"/>
      <c r="BC47" s="172"/>
      <c r="BD47" s="172"/>
      <c r="BE47" s="172"/>
      <c r="BF47" s="172"/>
      <c r="BG47" s="172"/>
      <c r="BH47" s="172"/>
      <c r="BI47" s="172"/>
      <c r="BJ47" s="172"/>
      <c r="BK47" s="172"/>
      <c r="BL47" s="172"/>
      <c r="BM47" s="172"/>
      <c r="BN47" s="172"/>
      <c r="BO47" s="172"/>
      <c r="BP47" s="172"/>
      <c r="BQ47" s="172"/>
      <c r="BR47" s="172"/>
      <c r="BS47" s="172"/>
      <c r="BT47" s="172"/>
      <c r="BU47" s="172"/>
      <c r="BV47" s="172"/>
      <c r="BW47" s="172"/>
      <c r="BX47" s="172"/>
      <c r="BY47" s="172"/>
      <c r="BZ47" s="172"/>
      <c r="CA47" s="172"/>
      <c r="CB47" s="172"/>
      <c r="CC47" s="172"/>
    </row>
    <row r="48" spans="2:86" ht="12" customHeight="1" x14ac:dyDescent="0.15">
      <c r="B48" s="2" t="s">
        <v>958</v>
      </c>
      <c r="AP48" s="172"/>
      <c r="CD48" s="2"/>
      <c r="CE48" s="2"/>
      <c r="CF48" s="2"/>
      <c r="CG48" s="2"/>
      <c r="CH48" s="2"/>
    </row>
    <row r="49" spans="2:86" ht="12" customHeight="1" x14ac:dyDescent="0.15">
      <c r="B49" s="2" t="s">
        <v>959</v>
      </c>
      <c r="AP49" s="172"/>
      <c r="CD49" s="2"/>
      <c r="CE49" s="2"/>
      <c r="CF49" s="2"/>
      <c r="CG49" s="2"/>
      <c r="CH49" s="2"/>
    </row>
    <row r="50" spans="2:86" ht="12" customHeight="1" x14ac:dyDescent="0.15">
      <c r="B50" s="2" t="s">
        <v>960</v>
      </c>
    </row>
    <row r="51" spans="2:86" ht="12" customHeight="1" x14ac:dyDescent="0.15">
      <c r="B51" s="2" t="s">
        <v>961</v>
      </c>
    </row>
    <row r="52" spans="2:86" ht="12" customHeight="1" x14ac:dyDescent="0.15">
      <c r="B52" s="2" t="s">
        <v>962</v>
      </c>
    </row>
    <row r="53" spans="2:86" x14ac:dyDescent="0.15">
      <c r="B53" s="2" t="s">
        <v>963</v>
      </c>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9"/>
  <conditionalFormatting sqref="Y11:AB34 AG11:AJ34">
    <cfRule type="expression" dxfId="92" priority="3">
      <formula>$AQ11=2</formula>
    </cfRule>
  </conditionalFormatting>
  <conditionalFormatting sqref="Y11:AF34">
    <cfRule type="expression" dxfId="91" priority="2">
      <formula>$AQ11=3</formula>
    </cfRule>
  </conditionalFormatting>
  <conditionalFormatting sqref="AC11:AJ34">
    <cfRule type="expression" dxfId="90" priority="1">
      <formula>$AQ11=1</formula>
    </cfRule>
  </conditionalFormatting>
  <dataValidations count="2">
    <dataValidation type="list" allowBlank="1" showInputMessage="1" showErrorMessage="1" sqref="N11:O34" xr:uid="{8FF88F30-18B9-464A-A7CB-E684AB7A672B}">
      <formula1>INDIRECT(L11)</formula1>
    </dataValidation>
    <dataValidation type="list" allowBlank="1" showInputMessage="1" showErrorMessage="1" sqref="Y11:AB34" xr:uid="{474A292C-D415-4D63-B00C-458E11AB2D3C}">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1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5FABE8-721B-478A-BE0C-941974DC4D9A}">
  <sheetPr codeName="Sheet198"/>
  <dimension ref="B1:CH53"/>
  <sheetViews>
    <sheetView showGridLines="0" showZeros="0" view="pageBreakPreview" zoomScale="85" zoomScaleNormal="85" zoomScaleSheetLayoutView="85"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1" customWidth="1"/>
    <col min="43" max="86" width="4.125" style="172" customWidth="1"/>
    <col min="87" max="99" width="8" style="2" customWidth="1"/>
    <col min="100" max="110" width="9" style="2"/>
    <col min="111" max="111" width="14" style="2" bestFit="1" customWidth="1"/>
    <col min="112" max="16384" width="9" style="2"/>
  </cols>
  <sheetData>
    <row r="1" spans="2:86" ht="12" customHeight="1" x14ac:dyDescent="0.15">
      <c r="AU1" s="860" t="s">
        <v>909</v>
      </c>
      <c r="AV1" s="861" t="s">
        <v>910</v>
      </c>
      <c r="AW1" s="861"/>
      <c r="AX1" s="861"/>
      <c r="AY1" s="855" t="s">
        <v>911</v>
      </c>
      <c r="AZ1" s="855"/>
      <c r="BA1" s="855"/>
      <c r="BB1" s="855"/>
      <c r="BC1" s="855"/>
      <c r="BD1" s="855"/>
      <c r="BE1" s="855"/>
      <c r="BF1" s="855"/>
      <c r="BG1" s="855"/>
      <c r="BH1" s="855"/>
      <c r="BI1" s="855"/>
      <c r="BJ1" s="855"/>
      <c r="BK1" s="855" t="s">
        <v>912</v>
      </c>
      <c r="BL1" s="855"/>
      <c r="BM1" s="855"/>
      <c r="BN1" s="855"/>
      <c r="BO1" s="855"/>
      <c r="BP1" s="855"/>
      <c r="BQ1" s="855"/>
      <c r="BR1" s="855"/>
      <c r="BS1" s="855"/>
      <c r="BT1" s="855"/>
      <c r="BU1" s="855"/>
      <c r="BV1" s="855"/>
      <c r="BW1" s="857"/>
      <c r="BX1" s="857"/>
      <c r="BY1" s="857"/>
      <c r="BZ1" s="857"/>
      <c r="CA1" s="857"/>
      <c r="CB1" s="857"/>
      <c r="CC1" s="857"/>
      <c r="CD1" s="857"/>
      <c r="CE1" s="857"/>
      <c r="CF1" s="857"/>
      <c r="CG1" s="857"/>
      <c r="CH1" s="857"/>
    </row>
    <row r="2" spans="2:86" ht="8.25" customHeight="1" x14ac:dyDescent="0.15">
      <c r="AU2" s="860"/>
      <c r="AV2" s="861" t="s">
        <v>913</v>
      </c>
      <c r="AW2" s="862" t="s">
        <v>914</v>
      </c>
      <c r="AX2" s="862" t="s">
        <v>915</v>
      </c>
      <c r="AY2" s="855" t="s">
        <v>916</v>
      </c>
      <c r="AZ2" s="855"/>
      <c r="BA2" s="855"/>
      <c r="BB2" s="855"/>
      <c r="BC2" s="855"/>
      <c r="BD2" s="855"/>
      <c r="BE2" s="855"/>
      <c r="BF2" s="855"/>
      <c r="BG2" s="855"/>
      <c r="BH2" s="855"/>
      <c r="BI2" s="855"/>
      <c r="BJ2" s="855"/>
      <c r="BK2" s="855" t="s">
        <v>917</v>
      </c>
      <c r="BL2" s="855"/>
      <c r="BM2" s="855"/>
      <c r="BN2" s="855"/>
      <c r="BO2" s="855" t="s">
        <v>918</v>
      </c>
      <c r="BP2" s="855"/>
      <c r="BQ2" s="855"/>
      <c r="BR2" s="855"/>
      <c r="BS2" s="855"/>
      <c r="BT2" s="855"/>
      <c r="BU2" s="855"/>
      <c r="BV2" s="855"/>
      <c r="BW2" s="856"/>
      <c r="BX2" s="856"/>
      <c r="BY2" s="856"/>
      <c r="BZ2" s="856"/>
      <c r="CA2" s="857"/>
      <c r="CB2" s="857"/>
      <c r="CC2" s="857"/>
      <c r="CD2" s="857"/>
      <c r="CE2" s="857"/>
      <c r="CF2" s="857"/>
      <c r="CG2" s="857"/>
      <c r="CH2" s="857"/>
    </row>
    <row r="3" spans="2:86" ht="24.95" customHeight="1" x14ac:dyDescent="0.15">
      <c r="B3" s="568" t="s">
        <v>919</v>
      </c>
      <c r="C3" s="858"/>
      <c r="D3" s="858"/>
      <c r="E3" s="859"/>
      <c r="F3" s="859"/>
      <c r="G3" s="859"/>
      <c r="H3" s="859"/>
      <c r="I3" s="859"/>
      <c r="J3" s="859"/>
      <c r="K3" s="858"/>
      <c r="L3" s="858"/>
      <c r="M3" s="858"/>
      <c r="N3" s="858"/>
      <c r="O3" s="858"/>
      <c r="P3" s="858"/>
      <c r="Q3" s="858"/>
      <c r="R3" s="858"/>
      <c r="S3" s="858"/>
      <c r="T3" s="858"/>
      <c r="U3" s="858"/>
      <c r="V3" s="858"/>
      <c r="W3" s="858"/>
      <c r="X3" s="858"/>
      <c r="Y3" s="858"/>
      <c r="Z3" s="858"/>
      <c r="AA3" s="858"/>
      <c r="AB3" s="858"/>
      <c r="AC3" s="858"/>
      <c r="AD3" s="858"/>
      <c r="AE3" s="858"/>
      <c r="AF3" s="858"/>
      <c r="AG3" s="858"/>
      <c r="AH3" s="858"/>
      <c r="AI3" s="858"/>
      <c r="AJ3" s="858"/>
      <c r="AK3" s="858"/>
      <c r="AL3" s="858"/>
      <c r="AM3" s="858"/>
      <c r="AN3" s="858"/>
      <c r="AO3" s="858"/>
      <c r="AU3" s="860"/>
      <c r="AV3" s="861"/>
      <c r="AW3" s="862"/>
      <c r="AX3" s="862"/>
      <c r="AY3" s="855" t="s">
        <v>920</v>
      </c>
      <c r="AZ3" s="855"/>
      <c r="BA3" s="855"/>
      <c r="BB3" s="855"/>
      <c r="BC3" s="855" t="s">
        <v>921</v>
      </c>
      <c r="BD3" s="855"/>
      <c r="BE3" s="855"/>
      <c r="BF3" s="855"/>
      <c r="BG3" s="855" t="s">
        <v>922</v>
      </c>
      <c r="BH3" s="855"/>
      <c r="BI3" s="855"/>
      <c r="BJ3" s="855"/>
      <c r="BK3" s="855" t="s">
        <v>923</v>
      </c>
      <c r="BL3" s="855"/>
      <c r="BM3" s="855"/>
      <c r="BN3" s="855"/>
      <c r="BO3" s="855" t="s">
        <v>921</v>
      </c>
      <c r="BP3" s="855"/>
      <c r="BQ3" s="855"/>
      <c r="BR3" s="855"/>
      <c r="BS3" s="855" t="s">
        <v>922</v>
      </c>
      <c r="BT3" s="855"/>
      <c r="BU3" s="855"/>
      <c r="BV3" s="855"/>
      <c r="BW3" s="857"/>
      <c r="BX3" s="857"/>
      <c r="BY3" s="857"/>
      <c r="BZ3" s="857"/>
      <c r="CA3" s="857"/>
      <c r="CB3" s="857"/>
      <c r="CC3" s="857"/>
      <c r="CD3" s="857"/>
      <c r="CE3" s="857"/>
      <c r="CF3" s="857"/>
      <c r="CG3" s="857"/>
      <c r="CH3" s="857"/>
    </row>
    <row r="4" spans="2:86" ht="18" customHeight="1" x14ac:dyDescent="0.15">
      <c r="B4" s="401" t="s">
        <v>8</v>
      </c>
      <c r="C4" s="401"/>
      <c r="D4" s="401"/>
      <c r="E4" s="624" t="s">
        <v>542</v>
      </c>
      <c r="F4" s="625"/>
      <c r="G4" s="625"/>
      <c r="H4" s="625"/>
      <c r="I4" s="625"/>
      <c r="J4" s="626"/>
      <c r="K4" s="496" t="s">
        <v>9</v>
      </c>
      <c r="L4" s="496"/>
      <c r="M4" s="496"/>
      <c r="N4" s="648" t="s">
        <v>543</v>
      </c>
      <c r="O4" s="648"/>
      <c r="P4" s="648"/>
      <c r="Q4" s="648"/>
      <c r="R4" s="648"/>
      <c r="S4" s="648"/>
      <c r="T4" s="498" t="s">
        <v>924</v>
      </c>
      <c r="U4" s="499"/>
      <c r="V4" s="499"/>
      <c r="W4" s="499"/>
      <c r="X4" s="500"/>
      <c r="Y4" s="870" t="s">
        <v>545</v>
      </c>
      <c r="Z4" s="870"/>
      <c r="AA4" s="870"/>
      <c r="AB4" s="870"/>
      <c r="AC4" s="870"/>
      <c r="AD4" s="870"/>
      <c r="AE4" s="870"/>
      <c r="AF4" s="870"/>
      <c r="AG4" s="498" t="s">
        <v>546</v>
      </c>
      <c r="AH4" s="499"/>
      <c r="AI4" s="499"/>
      <c r="AJ4" s="500"/>
      <c r="AK4" s="863">
        <v>45621</v>
      </c>
      <c r="AL4" s="864"/>
      <c r="AM4" s="864"/>
      <c r="AN4" s="864"/>
      <c r="AO4" s="865"/>
      <c r="AU4" s="860"/>
      <c r="AV4" s="861"/>
      <c r="AW4" s="862"/>
      <c r="AX4" s="862"/>
      <c r="AY4" s="173" t="s">
        <v>925</v>
      </c>
      <c r="AZ4" s="173" t="s">
        <v>926</v>
      </c>
      <c r="BA4" s="173" t="s">
        <v>927</v>
      </c>
      <c r="BB4" s="173" t="s">
        <v>928</v>
      </c>
      <c r="BC4" s="173" t="s">
        <v>925</v>
      </c>
      <c r="BD4" s="173" t="s">
        <v>926</v>
      </c>
      <c r="BE4" s="173" t="s">
        <v>927</v>
      </c>
      <c r="BF4" s="173" t="s">
        <v>928</v>
      </c>
      <c r="BG4" s="173" t="s">
        <v>925</v>
      </c>
      <c r="BH4" s="173" t="s">
        <v>926</v>
      </c>
      <c r="BI4" s="173" t="s">
        <v>927</v>
      </c>
      <c r="BJ4" s="173" t="s">
        <v>928</v>
      </c>
      <c r="BK4" s="173" t="s">
        <v>925</v>
      </c>
      <c r="BL4" s="173" t="s">
        <v>926</v>
      </c>
      <c r="BM4" s="173" t="s">
        <v>927</v>
      </c>
      <c r="BN4" s="173" t="s">
        <v>928</v>
      </c>
      <c r="BO4" s="173" t="s">
        <v>925</v>
      </c>
      <c r="BP4" s="173" t="s">
        <v>926</v>
      </c>
      <c r="BQ4" s="173" t="s">
        <v>927</v>
      </c>
      <c r="BR4" s="173" t="s">
        <v>928</v>
      </c>
      <c r="BS4" s="173" t="s">
        <v>925</v>
      </c>
      <c r="BT4" s="173" t="s">
        <v>926</v>
      </c>
      <c r="BU4" s="173" t="s">
        <v>927</v>
      </c>
      <c r="BV4" s="173" t="s">
        <v>928</v>
      </c>
      <c r="BW4" s="5"/>
      <c r="BX4" s="5"/>
      <c r="BY4" s="5"/>
      <c r="BZ4" s="5"/>
      <c r="CA4" s="5"/>
      <c r="CB4" s="5"/>
      <c r="CC4" s="5"/>
      <c r="CD4" s="5"/>
      <c r="CE4" s="5"/>
      <c r="CF4" s="5"/>
      <c r="CG4" s="5"/>
      <c r="CH4" s="5"/>
    </row>
    <row r="5" spans="2:86" ht="18" customHeight="1" x14ac:dyDescent="0.15">
      <c r="B5" s="409" t="s">
        <v>0</v>
      </c>
      <c r="C5" s="409"/>
      <c r="D5" s="409"/>
      <c r="E5" s="634" t="s">
        <v>547</v>
      </c>
      <c r="F5" s="635"/>
      <c r="G5" s="635"/>
      <c r="H5" s="635"/>
      <c r="I5" s="635"/>
      <c r="J5" s="636"/>
      <c r="K5" s="528" t="s">
        <v>1</v>
      </c>
      <c r="L5" s="528"/>
      <c r="M5" s="528"/>
      <c r="N5" s="648" t="s">
        <v>548</v>
      </c>
      <c r="O5" s="648"/>
      <c r="P5" s="648"/>
      <c r="Q5" s="648"/>
      <c r="R5" s="648"/>
      <c r="S5" s="648"/>
      <c r="T5" s="501"/>
      <c r="U5" s="502"/>
      <c r="V5" s="502"/>
      <c r="W5" s="502"/>
      <c r="X5" s="503"/>
      <c r="Y5" s="869" t="s">
        <v>549</v>
      </c>
      <c r="Z5" s="869"/>
      <c r="AA5" s="869"/>
      <c r="AB5" s="869"/>
      <c r="AC5" s="869"/>
      <c r="AD5" s="869"/>
      <c r="AE5" s="869"/>
      <c r="AF5" s="869"/>
      <c r="AG5" s="632"/>
      <c r="AH5" s="650"/>
      <c r="AI5" s="650"/>
      <c r="AJ5" s="633"/>
      <c r="AK5" s="866"/>
      <c r="AL5" s="867"/>
      <c r="AM5" s="867"/>
      <c r="AN5" s="867"/>
      <c r="AO5" s="868"/>
      <c r="AU5" s="860"/>
      <c r="AV5" s="174" t="str">
        <f>N7</f>
        <v>S099</v>
      </c>
      <c r="AW5" s="175">
        <f>R7</f>
        <v>10.5</v>
      </c>
      <c r="AX5" s="176" t="str">
        <f>AM35</f>
        <v>Ⅱ</v>
      </c>
      <c r="AY5" s="176">
        <f>Y37</f>
        <v>0</v>
      </c>
      <c r="AZ5" s="176">
        <f t="shared" ref="AZ5:BJ5" si="0">Z37</f>
        <v>0</v>
      </c>
      <c r="BA5" s="176">
        <f t="shared" si="0"/>
        <v>0</v>
      </c>
      <c r="BB5" s="176">
        <f>AB37</f>
        <v>0</v>
      </c>
      <c r="BC5" s="176">
        <f t="shared" si="0"/>
        <v>0</v>
      </c>
      <c r="BD5" s="176">
        <f>AD37</f>
        <v>0</v>
      </c>
      <c r="BE5" s="176">
        <f>AE37</f>
        <v>0</v>
      </c>
      <c r="BF5" s="176">
        <f t="shared" si="0"/>
        <v>2</v>
      </c>
      <c r="BG5" s="176">
        <f t="shared" si="0"/>
        <v>0</v>
      </c>
      <c r="BH5" s="176">
        <f t="shared" si="0"/>
        <v>0</v>
      </c>
      <c r="BI5" s="176">
        <f>AI37</f>
        <v>0</v>
      </c>
      <c r="BJ5" s="176">
        <f t="shared" si="0"/>
        <v>0</v>
      </c>
      <c r="BK5" s="176" t="str">
        <f>IF(Y37&gt;0,R7,"")</f>
        <v/>
      </c>
      <c r="BL5" s="177" t="str">
        <f>IF(Y37&gt;0,"",IF(Z37&gt;0,R7,""))</f>
        <v/>
      </c>
      <c r="BM5" s="177" t="str">
        <f>IF(Y37+Z37&gt;0,"",IF(AA37&gt;0,R7,""))</f>
        <v/>
      </c>
      <c r="BN5" s="177" t="str">
        <f>IF(Y37+Z37+AA37&gt;0,"",IF(AB37&gt;0,R7,""))</f>
        <v/>
      </c>
      <c r="BO5" s="176">
        <f>AC35</f>
        <v>0</v>
      </c>
      <c r="BP5" s="176">
        <f t="shared" ref="BP5:BQ5" si="1">AD35</f>
        <v>0</v>
      </c>
      <c r="BQ5" s="176">
        <f t="shared" si="1"/>
        <v>0</v>
      </c>
      <c r="BR5" s="176">
        <f>AF35</f>
        <v>5.0000000000000001E-3</v>
      </c>
      <c r="BS5" s="176">
        <f>AG35</f>
        <v>0</v>
      </c>
      <c r="BT5" s="176">
        <f>AH35</f>
        <v>0</v>
      </c>
      <c r="BU5" s="176">
        <f>AI35</f>
        <v>0</v>
      </c>
      <c r="BV5" s="176">
        <f>AJ35</f>
        <v>0</v>
      </c>
      <c r="BW5" s="178"/>
      <c r="BX5" s="179"/>
      <c r="BY5" s="179"/>
      <c r="BZ5" s="179"/>
      <c r="CA5" s="180"/>
      <c r="CB5" s="180"/>
      <c r="CC5" s="180"/>
      <c r="CD5" s="180"/>
      <c r="CE5" s="180"/>
      <c r="CF5" s="180"/>
      <c r="CG5" s="180"/>
      <c r="CH5" s="180"/>
    </row>
    <row r="6" spans="2:86" ht="12" customHeight="1" x14ac:dyDescent="0.15">
      <c r="B6" s="871" t="s">
        <v>929</v>
      </c>
      <c r="C6" s="873"/>
      <c r="D6" s="874"/>
      <c r="E6" s="875"/>
      <c r="F6" s="875"/>
      <c r="G6" s="875"/>
      <c r="H6" s="875"/>
      <c r="I6" s="875"/>
      <c r="J6" s="876"/>
      <c r="K6" s="881" t="s">
        <v>930</v>
      </c>
      <c r="L6" s="882"/>
      <c r="M6" s="882"/>
      <c r="N6" s="882"/>
      <c r="O6" s="882"/>
      <c r="P6" s="882"/>
      <c r="Q6" s="882"/>
      <c r="R6" s="882"/>
      <c r="S6" s="882"/>
      <c r="T6" s="882"/>
      <c r="U6" s="882"/>
      <c r="V6" s="882"/>
      <c r="W6" s="882"/>
      <c r="X6" s="882"/>
      <c r="Y6" s="882"/>
      <c r="Z6" s="882"/>
      <c r="AA6" s="882"/>
      <c r="AB6" s="882"/>
      <c r="AC6" s="882"/>
      <c r="AD6" s="882"/>
      <c r="AE6" s="882"/>
      <c r="AF6" s="882"/>
      <c r="AG6" s="882"/>
      <c r="AH6" s="882"/>
      <c r="AI6" s="882"/>
      <c r="AJ6" s="882"/>
      <c r="AK6" s="882"/>
      <c r="AL6" s="882"/>
      <c r="AM6" s="882"/>
      <c r="AN6" s="882"/>
      <c r="AO6" s="883"/>
      <c r="AP6" s="2"/>
    </row>
    <row r="7" spans="2:86" ht="12" customHeight="1" x14ac:dyDescent="0.15">
      <c r="B7" s="872"/>
      <c r="C7" s="877"/>
      <c r="D7" s="875"/>
      <c r="E7" s="875"/>
      <c r="F7" s="875"/>
      <c r="G7" s="875"/>
      <c r="H7" s="875"/>
      <c r="I7" s="875"/>
      <c r="J7" s="876"/>
      <c r="K7" s="884" t="s">
        <v>931</v>
      </c>
      <c r="L7" s="885"/>
      <c r="M7" s="886"/>
      <c r="N7" s="887" t="s">
        <v>664</v>
      </c>
      <c r="O7" s="888"/>
      <c r="P7" s="884" t="s">
        <v>932</v>
      </c>
      <c r="Q7" s="886"/>
      <c r="R7" s="889">
        <v>10.5</v>
      </c>
      <c r="S7" s="890"/>
      <c r="T7" s="891"/>
      <c r="U7" s="892" t="s">
        <v>933</v>
      </c>
      <c r="V7" s="893"/>
      <c r="W7" s="892" t="s">
        <v>934</v>
      </c>
      <c r="X7" s="893"/>
      <c r="Y7" s="886" t="s">
        <v>935</v>
      </c>
      <c r="Z7" s="898"/>
      <c r="AA7" s="898"/>
      <c r="AB7" s="898"/>
      <c r="AC7" s="892" t="s">
        <v>936</v>
      </c>
      <c r="AD7" s="899"/>
      <c r="AE7" s="899"/>
      <c r="AF7" s="899"/>
      <c r="AG7" s="899"/>
      <c r="AH7" s="899"/>
      <c r="AI7" s="899"/>
      <c r="AJ7" s="893"/>
      <c r="AK7" s="892" t="s">
        <v>937</v>
      </c>
      <c r="AL7" s="899"/>
      <c r="AM7" s="899"/>
      <c r="AN7" s="901"/>
      <c r="AO7" s="902"/>
      <c r="AP7" s="2"/>
      <c r="AW7" s="182"/>
    </row>
    <row r="8" spans="2:86" ht="12" customHeight="1" x14ac:dyDescent="0.15">
      <c r="B8" s="872"/>
      <c r="C8" s="877"/>
      <c r="D8" s="875"/>
      <c r="E8" s="875"/>
      <c r="F8" s="875"/>
      <c r="G8" s="875"/>
      <c r="H8" s="875"/>
      <c r="I8" s="875"/>
      <c r="J8" s="876"/>
      <c r="K8" s="898" t="s">
        <v>731</v>
      </c>
      <c r="L8" s="898" t="s">
        <v>560</v>
      </c>
      <c r="M8" s="898"/>
      <c r="N8" s="898" t="s">
        <v>561</v>
      </c>
      <c r="O8" s="898"/>
      <c r="P8" s="898" t="s">
        <v>938</v>
      </c>
      <c r="Q8" s="898"/>
      <c r="R8" s="898" t="s">
        <v>939</v>
      </c>
      <c r="S8" s="898"/>
      <c r="T8" s="898"/>
      <c r="U8" s="894"/>
      <c r="V8" s="895"/>
      <c r="W8" s="894"/>
      <c r="X8" s="895"/>
      <c r="Y8" s="886"/>
      <c r="Z8" s="898"/>
      <c r="AA8" s="898"/>
      <c r="AB8" s="898"/>
      <c r="AC8" s="896"/>
      <c r="AD8" s="900"/>
      <c r="AE8" s="900"/>
      <c r="AF8" s="900"/>
      <c r="AG8" s="900"/>
      <c r="AH8" s="900"/>
      <c r="AI8" s="900"/>
      <c r="AJ8" s="897"/>
      <c r="AK8" s="894"/>
      <c r="AL8" s="903"/>
      <c r="AM8" s="903"/>
      <c r="AN8" s="904"/>
      <c r="AO8" s="905"/>
      <c r="AP8" s="2"/>
    </row>
    <row r="9" spans="2:86" ht="12" customHeight="1" x14ac:dyDescent="0.15">
      <c r="B9" s="872"/>
      <c r="C9" s="877"/>
      <c r="D9" s="875"/>
      <c r="E9" s="875"/>
      <c r="F9" s="875"/>
      <c r="G9" s="875"/>
      <c r="H9" s="875"/>
      <c r="I9" s="875"/>
      <c r="J9" s="876"/>
      <c r="K9" s="898"/>
      <c r="L9" s="898"/>
      <c r="M9" s="898"/>
      <c r="N9" s="898"/>
      <c r="O9" s="898"/>
      <c r="P9" s="898"/>
      <c r="Q9" s="898"/>
      <c r="R9" s="898"/>
      <c r="S9" s="898"/>
      <c r="T9" s="898"/>
      <c r="U9" s="894"/>
      <c r="V9" s="895"/>
      <c r="W9" s="894"/>
      <c r="X9" s="895"/>
      <c r="Y9" s="886" t="s">
        <v>940</v>
      </c>
      <c r="Z9" s="898"/>
      <c r="AA9" s="898"/>
      <c r="AB9" s="898"/>
      <c r="AC9" s="898" t="s">
        <v>941</v>
      </c>
      <c r="AD9" s="898"/>
      <c r="AE9" s="898"/>
      <c r="AF9" s="898"/>
      <c r="AG9" s="898" t="s">
        <v>942</v>
      </c>
      <c r="AH9" s="898"/>
      <c r="AI9" s="898"/>
      <c r="AJ9" s="898"/>
      <c r="AK9" s="894"/>
      <c r="AL9" s="903"/>
      <c r="AM9" s="903"/>
      <c r="AN9" s="904"/>
      <c r="AO9" s="905"/>
      <c r="AP9" s="2"/>
    </row>
    <row r="10" spans="2:86" ht="12" customHeight="1" x14ac:dyDescent="0.15">
      <c r="B10" s="872"/>
      <c r="C10" s="877"/>
      <c r="D10" s="875"/>
      <c r="E10" s="875"/>
      <c r="F10" s="875"/>
      <c r="G10" s="875"/>
      <c r="H10" s="875"/>
      <c r="I10" s="875"/>
      <c r="J10" s="876"/>
      <c r="K10" s="898"/>
      <c r="L10" s="898"/>
      <c r="M10" s="898"/>
      <c r="N10" s="898"/>
      <c r="O10" s="898"/>
      <c r="P10" s="898"/>
      <c r="Q10" s="898"/>
      <c r="R10" s="898"/>
      <c r="S10" s="898"/>
      <c r="T10" s="898"/>
      <c r="U10" s="896"/>
      <c r="V10" s="897"/>
      <c r="W10" s="896"/>
      <c r="X10" s="897"/>
      <c r="Y10" s="183" t="s">
        <v>527</v>
      </c>
      <c r="Z10" s="184" t="s">
        <v>526</v>
      </c>
      <c r="AA10" s="184" t="s">
        <v>943</v>
      </c>
      <c r="AB10" s="184" t="s">
        <v>944</v>
      </c>
      <c r="AC10" s="184" t="s">
        <v>527</v>
      </c>
      <c r="AD10" s="184" t="s">
        <v>526</v>
      </c>
      <c r="AE10" s="184" t="s">
        <v>943</v>
      </c>
      <c r="AF10" s="184" t="s">
        <v>944</v>
      </c>
      <c r="AG10" s="184" t="s">
        <v>527</v>
      </c>
      <c r="AH10" s="184" t="s">
        <v>526</v>
      </c>
      <c r="AI10" s="184" t="s">
        <v>943</v>
      </c>
      <c r="AJ10" s="184" t="s">
        <v>944</v>
      </c>
      <c r="AK10" s="896"/>
      <c r="AL10" s="900"/>
      <c r="AM10" s="900"/>
      <c r="AN10" s="906"/>
      <c r="AO10" s="907"/>
      <c r="AP10" s="2"/>
    </row>
    <row r="11" spans="2:86" ht="12" customHeight="1" x14ac:dyDescent="0.15">
      <c r="B11" s="872"/>
      <c r="C11" s="877"/>
      <c r="D11" s="875"/>
      <c r="E11" s="875"/>
      <c r="F11" s="875"/>
      <c r="G11" s="875"/>
      <c r="H11" s="875"/>
      <c r="I11" s="875"/>
      <c r="J11" s="876"/>
      <c r="K11" s="185">
        <v>1</v>
      </c>
      <c r="L11" s="908" t="s">
        <v>574</v>
      </c>
      <c r="M11" s="910"/>
      <c r="N11" s="908" t="s">
        <v>601</v>
      </c>
      <c r="O11" s="910"/>
      <c r="P11" s="908" t="s">
        <v>576</v>
      </c>
      <c r="Q11" s="910"/>
      <c r="R11" s="606" t="s">
        <v>270</v>
      </c>
      <c r="S11" s="606"/>
      <c r="T11" s="606"/>
      <c r="U11" s="908" t="s">
        <v>582</v>
      </c>
      <c r="V11" s="910"/>
      <c r="W11" s="908"/>
      <c r="X11" s="910"/>
      <c r="Y11" s="186"/>
      <c r="Z11" s="187"/>
      <c r="AA11" s="187"/>
      <c r="AB11" s="187"/>
      <c r="AC11" s="188"/>
      <c r="AD11" s="188"/>
      <c r="AE11" s="188"/>
      <c r="AF11" s="188">
        <v>2.5000000000000001E-3</v>
      </c>
      <c r="AG11" s="188"/>
      <c r="AH11" s="188"/>
      <c r="AI11" s="188"/>
      <c r="AJ11" s="188"/>
      <c r="AK11" s="908"/>
      <c r="AL11" s="909"/>
      <c r="AM11" s="909"/>
      <c r="AN11" s="909"/>
      <c r="AO11" s="910"/>
      <c r="AP11" s="2"/>
      <c r="AQ11" s="189">
        <f>IF(P11="材質劣化",2,IF(P11="漏水",3,1))</f>
        <v>2</v>
      </c>
    </row>
    <row r="12" spans="2:86" ht="12" customHeight="1" x14ac:dyDescent="0.15">
      <c r="B12" s="872"/>
      <c r="C12" s="877"/>
      <c r="D12" s="875"/>
      <c r="E12" s="875"/>
      <c r="F12" s="875"/>
      <c r="G12" s="875"/>
      <c r="H12" s="875"/>
      <c r="I12" s="875"/>
      <c r="J12" s="876"/>
      <c r="K12" s="185">
        <v>2</v>
      </c>
      <c r="L12" s="908" t="s">
        <v>574</v>
      </c>
      <c r="M12" s="910"/>
      <c r="N12" s="908" t="s">
        <v>601</v>
      </c>
      <c r="O12" s="910"/>
      <c r="P12" s="908" t="s">
        <v>576</v>
      </c>
      <c r="Q12" s="910"/>
      <c r="R12" s="606" t="s">
        <v>270</v>
      </c>
      <c r="S12" s="606"/>
      <c r="T12" s="606"/>
      <c r="U12" s="908" t="s">
        <v>582</v>
      </c>
      <c r="V12" s="910"/>
      <c r="W12" s="908"/>
      <c r="X12" s="910"/>
      <c r="Y12" s="186"/>
      <c r="Z12" s="187"/>
      <c r="AA12" s="187"/>
      <c r="AB12" s="187"/>
      <c r="AC12" s="188"/>
      <c r="AD12" s="188"/>
      <c r="AE12" s="188"/>
      <c r="AF12" s="188">
        <v>2.5000000000000001E-3</v>
      </c>
      <c r="AG12" s="188"/>
      <c r="AH12" s="188"/>
      <c r="AI12" s="188"/>
      <c r="AJ12" s="188"/>
      <c r="AK12" s="908"/>
      <c r="AL12" s="909"/>
      <c r="AM12" s="909"/>
      <c r="AN12" s="909"/>
      <c r="AO12" s="910"/>
      <c r="AP12" s="2"/>
      <c r="AQ12" s="189">
        <f>IF(P12="材質劣化",2,IF(P12="漏水",3,1))</f>
        <v>2</v>
      </c>
    </row>
    <row r="13" spans="2:86" ht="12" customHeight="1" x14ac:dyDescent="0.15">
      <c r="B13" s="872"/>
      <c r="C13" s="877"/>
      <c r="D13" s="875"/>
      <c r="E13" s="875"/>
      <c r="F13" s="875"/>
      <c r="G13" s="875"/>
      <c r="H13" s="875"/>
      <c r="I13" s="875"/>
      <c r="J13" s="876"/>
      <c r="K13" s="185"/>
      <c r="L13" s="908"/>
      <c r="M13" s="910"/>
      <c r="N13" s="908"/>
      <c r="O13" s="910"/>
      <c r="P13" s="908"/>
      <c r="Q13" s="910"/>
      <c r="R13" s="604"/>
      <c r="S13" s="620"/>
      <c r="T13" s="605"/>
      <c r="U13" s="908"/>
      <c r="V13" s="910"/>
      <c r="W13" s="908"/>
      <c r="X13" s="910"/>
      <c r="Y13" s="186"/>
      <c r="Z13" s="187"/>
      <c r="AA13" s="187"/>
      <c r="AB13" s="187"/>
      <c r="AC13" s="188"/>
      <c r="AD13" s="188"/>
      <c r="AE13" s="188"/>
      <c r="AF13" s="188"/>
      <c r="AG13" s="188"/>
      <c r="AH13" s="188"/>
      <c r="AI13" s="188"/>
      <c r="AJ13" s="188"/>
      <c r="AK13" s="908"/>
      <c r="AL13" s="909"/>
      <c r="AM13" s="909"/>
      <c r="AN13" s="909"/>
      <c r="AO13" s="910"/>
      <c r="AP13" s="2"/>
      <c r="AQ13" s="189">
        <f t="shared" ref="AQ13:AQ34" si="2">IF(P13="材質劣化",2,IF(P13="漏水",3,1))</f>
        <v>1</v>
      </c>
    </row>
    <row r="14" spans="2:86" ht="12" customHeight="1" x14ac:dyDescent="0.15">
      <c r="B14" s="872"/>
      <c r="C14" s="877"/>
      <c r="D14" s="875"/>
      <c r="E14" s="875"/>
      <c r="F14" s="875"/>
      <c r="G14" s="875"/>
      <c r="H14" s="875"/>
      <c r="I14" s="875"/>
      <c r="J14" s="876"/>
      <c r="K14" s="185"/>
      <c r="L14" s="908"/>
      <c r="M14" s="910"/>
      <c r="N14" s="908"/>
      <c r="O14" s="910"/>
      <c r="P14" s="908"/>
      <c r="Q14" s="910"/>
      <c r="R14" s="604"/>
      <c r="S14" s="620"/>
      <c r="T14" s="605"/>
      <c r="U14" s="908"/>
      <c r="V14" s="910"/>
      <c r="W14" s="908"/>
      <c r="X14" s="910"/>
      <c r="Y14" s="186"/>
      <c r="Z14" s="187"/>
      <c r="AA14" s="187"/>
      <c r="AB14" s="187"/>
      <c r="AC14" s="188"/>
      <c r="AD14" s="188"/>
      <c r="AE14" s="188"/>
      <c r="AF14" s="188"/>
      <c r="AG14" s="188"/>
      <c r="AH14" s="188"/>
      <c r="AI14" s="188"/>
      <c r="AJ14" s="188"/>
      <c r="AK14" s="908"/>
      <c r="AL14" s="909"/>
      <c r="AM14" s="909"/>
      <c r="AN14" s="909"/>
      <c r="AO14" s="910"/>
      <c r="AP14" s="2"/>
      <c r="AQ14" s="189">
        <f t="shared" si="2"/>
        <v>1</v>
      </c>
    </row>
    <row r="15" spans="2:86" ht="12" customHeight="1" x14ac:dyDescent="0.15">
      <c r="B15" s="872"/>
      <c r="C15" s="877"/>
      <c r="D15" s="875"/>
      <c r="E15" s="875"/>
      <c r="F15" s="875"/>
      <c r="G15" s="875"/>
      <c r="H15" s="875"/>
      <c r="I15" s="875"/>
      <c r="J15" s="876"/>
      <c r="K15" s="185"/>
      <c r="L15" s="908"/>
      <c r="M15" s="910"/>
      <c r="N15" s="908"/>
      <c r="O15" s="910"/>
      <c r="P15" s="908"/>
      <c r="Q15" s="910"/>
      <c r="R15" s="604"/>
      <c r="S15" s="620"/>
      <c r="T15" s="605"/>
      <c r="U15" s="908"/>
      <c r="V15" s="910"/>
      <c r="W15" s="908"/>
      <c r="X15" s="910"/>
      <c r="Y15" s="186"/>
      <c r="Z15" s="187"/>
      <c r="AA15" s="187"/>
      <c r="AB15" s="187"/>
      <c r="AC15" s="188"/>
      <c r="AD15" s="188"/>
      <c r="AE15" s="188"/>
      <c r="AF15" s="188"/>
      <c r="AG15" s="188"/>
      <c r="AH15" s="188"/>
      <c r="AI15" s="188"/>
      <c r="AJ15" s="188"/>
      <c r="AK15" s="908"/>
      <c r="AL15" s="909"/>
      <c r="AM15" s="909"/>
      <c r="AN15" s="909"/>
      <c r="AO15" s="910"/>
      <c r="AP15" s="2"/>
      <c r="AQ15" s="189">
        <f t="shared" si="2"/>
        <v>1</v>
      </c>
    </row>
    <row r="16" spans="2:86" ht="12" customHeight="1" x14ac:dyDescent="0.15">
      <c r="B16" s="872"/>
      <c r="C16" s="877"/>
      <c r="D16" s="875"/>
      <c r="E16" s="875"/>
      <c r="F16" s="875"/>
      <c r="G16" s="875"/>
      <c r="H16" s="875"/>
      <c r="I16" s="875"/>
      <c r="J16" s="876"/>
      <c r="K16" s="185"/>
      <c r="L16" s="908"/>
      <c r="M16" s="910"/>
      <c r="N16" s="908"/>
      <c r="O16" s="910"/>
      <c r="P16" s="908"/>
      <c r="Q16" s="910"/>
      <c r="R16" s="604"/>
      <c r="S16" s="620"/>
      <c r="T16" s="605"/>
      <c r="U16" s="908"/>
      <c r="V16" s="910"/>
      <c r="W16" s="908"/>
      <c r="X16" s="910"/>
      <c r="Y16" s="186"/>
      <c r="Z16" s="187"/>
      <c r="AA16" s="187"/>
      <c r="AB16" s="187"/>
      <c r="AC16" s="188"/>
      <c r="AD16" s="188"/>
      <c r="AE16" s="188"/>
      <c r="AF16" s="188"/>
      <c r="AG16" s="188"/>
      <c r="AH16" s="188"/>
      <c r="AI16" s="188"/>
      <c r="AJ16" s="188"/>
      <c r="AK16" s="908"/>
      <c r="AL16" s="909"/>
      <c r="AM16" s="909"/>
      <c r="AN16" s="909"/>
      <c r="AO16" s="910"/>
      <c r="AP16" s="2"/>
      <c r="AQ16" s="189">
        <f t="shared" si="2"/>
        <v>1</v>
      </c>
    </row>
    <row r="17" spans="2:46" ht="12" customHeight="1" x14ac:dyDescent="0.15">
      <c r="B17" s="872"/>
      <c r="C17" s="877"/>
      <c r="D17" s="875"/>
      <c r="E17" s="875"/>
      <c r="F17" s="875"/>
      <c r="G17" s="875"/>
      <c r="H17" s="875"/>
      <c r="I17" s="875"/>
      <c r="J17" s="876"/>
      <c r="K17" s="185"/>
      <c r="L17" s="908"/>
      <c r="M17" s="910"/>
      <c r="N17" s="908"/>
      <c r="O17" s="910"/>
      <c r="P17" s="908"/>
      <c r="Q17" s="910"/>
      <c r="R17" s="604"/>
      <c r="S17" s="620"/>
      <c r="T17" s="605"/>
      <c r="U17" s="908"/>
      <c r="V17" s="910"/>
      <c r="W17" s="908"/>
      <c r="X17" s="910"/>
      <c r="Y17" s="186"/>
      <c r="Z17" s="187"/>
      <c r="AA17" s="187"/>
      <c r="AB17" s="187"/>
      <c r="AC17" s="188"/>
      <c r="AD17" s="188"/>
      <c r="AE17" s="188"/>
      <c r="AF17" s="188"/>
      <c r="AG17" s="188"/>
      <c r="AH17" s="188"/>
      <c r="AI17" s="188"/>
      <c r="AJ17" s="188"/>
      <c r="AK17" s="908"/>
      <c r="AL17" s="909"/>
      <c r="AM17" s="909"/>
      <c r="AN17" s="909"/>
      <c r="AO17" s="910"/>
      <c r="AP17" s="2"/>
      <c r="AQ17" s="189">
        <f t="shared" si="2"/>
        <v>1</v>
      </c>
    </row>
    <row r="18" spans="2:46" ht="12" customHeight="1" x14ac:dyDescent="0.15">
      <c r="B18" s="872"/>
      <c r="C18" s="877"/>
      <c r="D18" s="875"/>
      <c r="E18" s="875"/>
      <c r="F18" s="875"/>
      <c r="G18" s="875"/>
      <c r="H18" s="875"/>
      <c r="I18" s="875"/>
      <c r="J18" s="876"/>
      <c r="K18" s="185"/>
      <c r="L18" s="908"/>
      <c r="M18" s="910"/>
      <c r="N18" s="908"/>
      <c r="O18" s="910"/>
      <c r="P18" s="908"/>
      <c r="Q18" s="910"/>
      <c r="R18" s="604"/>
      <c r="S18" s="620"/>
      <c r="T18" s="605"/>
      <c r="U18" s="908"/>
      <c r="V18" s="910"/>
      <c r="W18" s="908"/>
      <c r="X18" s="910"/>
      <c r="Y18" s="186"/>
      <c r="Z18" s="187"/>
      <c r="AA18" s="187"/>
      <c r="AB18" s="187"/>
      <c r="AC18" s="188"/>
      <c r="AD18" s="188"/>
      <c r="AE18" s="188"/>
      <c r="AF18" s="188"/>
      <c r="AG18" s="188"/>
      <c r="AH18" s="188"/>
      <c r="AI18" s="188"/>
      <c r="AJ18" s="188"/>
      <c r="AK18" s="908"/>
      <c r="AL18" s="909"/>
      <c r="AM18" s="909"/>
      <c r="AN18" s="909"/>
      <c r="AO18" s="910"/>
      <c r="AP18" s="2"/>
      <c r="AQ18" s="189">
        <f t="shared" si="2"/>
        <v>1</v>
      </c>
    </row>
    <row r="19" spans="2:46" ht="12" customHeight="1" x14ac:dyDescent="0.15">
      <c r="B19" s="872"/>
      <c r="C19" s="877"/>
      <c r="D19" s="875"/>
      <c r="E19" s="875"/>
      <c r="F19" s="875"/>
      <c r="G19" s="875"/>
      <c r="H19" s="875"/>
      <c r="I19" s="875"/>
      <c r="J19" s="876"/>
      <c r="K19" s="185"/>
      <c r="L19" s="908"/>
      <c r="M19" s="910"/>
      <c r="N19" s="908"/>
      <c r="O19" s="910"/>
      <c r="P19" s="908"/>
      <c r="Q19" s="910"/>
      <c r="R19" s="604"/>
      <c r="S19" s="620"/>
      <c r="T19" s="605"/>
      <c r="U19" s="908"/>
      <c r="V19" s="910"/>
      <c r="W19" s="908"/>
      <c r="X19" s="910"/>
      <c r="Y19" s="186"/>
      <c r="Z19" s="187"/>
      <c r="AA19" s="187"/>
      <c r="AB19" s="187"/>
      <c r="AC19" s="188"/>
      <c r="AD19" s="188"/>
      <c r="AE19" s="188"/>
      <c r="AF19" s="188"/>
      <c r="AG19" s="188"/>
      <c r="AH19" s="188"/>
      <c r="AI19" s="188"/>
      <c r="AJ19" s="188"/>
      <c r="AK19" s="908"/>
      <c r="AL19" s="909"/>
      <c r="AM19" s="909"/>
      <c r="AN19" s="909"/>
      <c r="AO19" s="910"/>
      <c r="AP19" s="2"/>
      <c r="AQ19" s="189">
        <f t="shared" si="2"/>
        <v>1</v>
      </c>
    </row>
    <row r="20" spans="2:46" ht="12" customHeight="1" x14ac:dyDescent="0.15">
      <c r="B20" s="872"/>
      <c r="C20" s="877"/>
      <c r="D20" s="875"/>
      <c r="E20" s="875"/>
      <c r="F20" s="875"/>
      <c r="G20" s="875"/>
      <c r="H20" s="875"/>
      <c r="I20" s="875"/>
      <c r="J20" s="876"/>
      <c r="K20" s="185"/>
      <c r="L20" s="908"/>
      <c r="M20" s="910"/>
      <c r="N20" s="908"/>
      <c r="O20" s="910"/>
      <c r="P20" s="908"/>
      <c r="Q20" s="910"/>
      <c r="R20" s="604"/>
      <c r="S20" s="620"/>
      <c r="T20" s="605"/>
      <c r="U20" s="908"/>
      <c r="V20" s="910"/>
      <c r="W20" s="908"/>
      <c r="X20" s="910"/>
      <c r="Y20" s="186"/>
      <c r="Z20" s="187"/>
      <c r="AA20" s="187"/>
      <c r="AB20" s="187"/>
      <c r="AC20" s="188"/>
      <c r="AD20" s="188"/>
      <c r="AE20" s="188"/>
      <c r="AF20" s="188"/>
      <c r="AG20" s="188"/>
      <c r="AH20" s="188"/>
      <c r="AI20" s="188"/>
      <c r="AJ20" s="188"/>
      <c r="AK20" s="908"/>
      <c r="AL20" s="909"/>
      <c r="AM20" s="909"/>
      <c r="AN20" s="909"/>
      <c r="AO20" s="910"/>
      <c r="AP20" s="2"/>
      <c r="AQ20" s="189">
        <f t="shared" si="2"/>
        <v>1</v>
      </c>
    </row>
    <row r="21" spans="2:46" ht="12" customHeight="1" x14ac:dyDescent="0.15">
      <c r="B21" s="872"/>
      <c r="C21" s="877"/>
      <c r="D21" s="875"/>
      <c r="E21" s="875"/>
      <c r="F21" s="875"/>
      <c r="G21" s="875"/>
      <c r="H21" s="875"/>
      <c r="I21" s="875"/>
      <c r="J21" s="876"/>
      <c r="K21" s="185"/>
      <c r="L21" s="908"/>
      <c r="M21" s="910"/>
      <c r="N21" s="908"/>
      <c r="O21" s="910"/>
      <c r="P21" s="908"/>
      <c r="Q21" s="910"/>
      <c r="R21" s="604"/>
      <c r="S21" s="620"/>
      <c r="T21" s="605"/>
      <c r="U21" s="908"/>
      <c r="V21" s="910"/>
      <c r="W21" s="908"/>
      <c r="X21" s="910"/>
      <c r="Y21" s="186"/>
      <c r="Z21" s="187"/>
      <c r="AA21" s="187"/>
      <c r="AB21" s="187"/>
      <c r="AC21" s="188"/>
      <c r="AD21" s="188"/>
      <c r="AE21" s="188"/>
      <c r="AF21" s="188"/>
      <c r="AG21" s="188"/>
      <c r="AH21" s="188"/>
      <c r="AI21" s="188"/>
      <c r="AJ21" s="188"/>
      <c r="AK21" s="908"/>
      <c r="AL21" s="909"/>
      <c r="AM21" s="909"/>
      <c r="AN21" s="909"/>
      <c r="AO21" s="910"/>
      <c r="AP21" s="2"/>
      <c r="AQ21" s="189">
        <f>IF(P21="材質劣化",2,IF(P21="漏水",3,1))</f>
        <v>1</v>
      </c>
    </row>
    <row r="22" spans="2:46" ht="12" customHeight="1" x14ac:dyDescent="0.15">
      <c r="B22" s="872"/>
      <c r="C22" s="877"/>
      <c r="D22" s="875"/>
      <c r="E22" s="875"/>
      <c r="F22" s="875"/>
      <c r="G22" s="875"/>
      <c r="H22" s="875"/>
      <c r="I22" s="875"/>
      <c r="J22" s="876"/>
      <c r="K22" s="185"/>
      <c r="L22" s="908"/>
      <c r="M22" s="910"/>
      <c r="N22" s="908"/>
      <c r="O22" s="910"/>
      <c r="P22" s="908"/>
      <c r="Q22" s="910"/>
      <c r="R22" s="604"/>
      <c r="S22" s="620"/>
      <c r="T22" s="605"/>
      <c r="U22" s="908"/>
      <c r="V22" s="910"/>
      <c r="W22" s="908"/>
      <c r="X22" s="910"/>
      <c r="Y22" s="186"/>
      <c r="Z22" s="187"/>
      <c r="AA22" s="187"/>
      <c r="AB22" s="187"/>
      <c r="AC22" s="188"/>
      <c r="AD22" s="188"/>
      <c r="AE22" s="188"/>
      <c r="AF22" s="188"/>
      <c r="AG22" s="188"/>
      <c r="AH22" s="188"/>
      <c r="AI22" s="188"/>
      <c r="AJ22" s="188"/>
      <c r="AK22" s="908"/>
      <c r="AL22" s="909"/>
      <c r="AM22" s="909"/>
      <c r="AN22" s="909"/>
      <c r="AO22" s="910"/>
      <c r="AP22" s="2"/>
      <c r="AQ22" s="189">
        <f t="shared" si="2"/>
        <v>1</v>
      </c>
    </row>
    <row r="23" spans="2:46" ht="12" customHeight="1" x14ac:dyDescent="0.15">
      <c r="B23" s="872"/>
      <c r="C23" s="877"/>
      <c r="D23" s="875"/>
      <c r="E23" s="875"/>
      <c r="F23" s="875"/>
      <c r="G23" s="875"/>
      <c r="H23" s="875"/>
      <c r="I23" s="875"/>
      <c r="J23" s="876"/>
      <c r="K23" s="185"/>
      <c r="L23" s="908"/>
      <c r="M23" s="910"/>
      <c r="N23" s="908"/>
      <c r="O23" s="910"/>
      <c r="P23" s="908"/>
      <c r="Q23" s="910"/>
      <c r="R23" s="604"/>
      <c r="S23" s="620"/>
      <c r="T23" s="605"/>
      <c r="U23" s="908"/>
      <c r="V23" s="910"/>
      <c r="W23" s="908"/>
      <c r="X23" s="910"/>
      <c r="Y23" s="186"/>
      <c r="Z23" s="187"/>
      <c r="AA23" s="187"/>
      <c r="AB23" s="187"/>
      <c r="AC23" s="188"/>
      <c r="AD23" s="188"/>
      <c r="AE23" s="188"/>
      <c r="AF23" s="188"/>
      <c r="AG23" s="188"/>
      <c r="AH23" s="188"/>
      <c r="AI23" s="188"/>
      <c r="AJ23" s="188"/>
      <c r="AK23" s="908"/>
      <c r="AL23" s="909"/>
      <c r="AM23" s="909"/>
      <c r="AN23" s="909"/>
      <c r="AO23" s="910"/>
      <c r="AP23" s="2"/>
      <c r="AQ23" s="189">
        <f t="shared" si="2"/>
        <v>1</v>
      </c>
    </row>
    <row r="24" spans="2:46" ht="12" customHeight="1" x14ac:dyDescent="0.15">
      <c r="B24" s="872"/>
      <c r="C24" s="877"/>
      <c r="D24" s="875"/>
      <c r="E24" s="875"/>
      <c r="F24" s="875"/>
      <c r="G24" s="875"/>
      <c r="H24" s="875"/>
      <c r="I24" s="875"/>
      <c r="J24" s="876"/>
      <c r="K24" s="185"/>
      <c r="L24" s="908"/>
      <c r="M24" s="910"/>
      <c r="N24" s="908"/>
      <c r="O24" s="910"/>
      <c r="P24" s="908"/>
      <c r="Q24" s="910"/>
      <c r="R24" s="604"/>
      <c r="S24" s="620"/>
      <c r="T24" s="605"/>
      <c r="U24" s="908"/>
      <c r="V24" s="910"/>
      <c r="W24" s="908"/>
      <c r="X24" s="910"/>
      <c r="Y24" s="186"/>
      <c r="Z24" s="187"/>
      <c r="AA24" s="187"/>
      <c r="AB24" s="187"/>
      <c r="AC24" s="188"/>
      <c r="AD24" s="188"/>
      <c r="AE24" s="188"/>
      <c r="AF24" s="188"/>
      <c r="AG24" s="188"/>
      <c r="AH24" s="188"/>
      <c r="AI24" s="188"/>
      <c r="AJ24" s="188"/>
      <c r="AK24" s="908"/>
      <c r="AL24" s="909"/>
      <c r="AM24" s="909"/>
      <c r="AN24" s="909"/>
      <c r="AO24" s="910"/>
      <c r="AP24" s="2"/>
      <c r="AQ24" s="189">
        <f t="shared" si="2"/>
        <v>1</v>
      </c>
    </row>
    <row r="25" spans="2:46" ht="12" customHeight="1" x14ac:dyDescent="0.15">
      <c r="B25" s="872"/>
      <c r="C25" s="877"/>
      <c r="D25" s="875"/>
      <c r="E25" s="875"/>
      <c r="F25" s="875"/>
      <c r="G25" s="875"/>
      <c r="H25" s="875"/>
      <c r="I25" s="875"/>
      <c r="J25" s="876"/>
      <c r="K25" s="185"/>
      <c r="L25" s="908"/>
      <c r="M25" s="910"/>
      <c r="N25" s="908"/>
      <c r="O25" s="910"/>
      <c r="P25" s="908"/>
      <c r="Q25" s="910"/>
      <c r="R25" s="604"/>
      <c r="S25" s="620"/>
      <c r="T25" s="605"/>
      <c r="U25" s="908"/>
      <c r="V25" s="910"/>
      <c r="W25" s="908"/>
      <c r="X25" s="910"/>
      <c r="Y25" s="186"/>
      <c r="Z25" s="187"/>
      <c r="AA25" s="187"/>
      <c r="AB25" s="187"/>
      <c r="AC25" s="188"/>
      <c r="AD25" s="188"/>
      <c r="AE25" s="188"/>
      <c r="AF25" s="188"/>
      <c r="AG25" s="188"/>
      <c r="AH25" s="188"/>
      <c r="AI25" s="188"/>
      <c r="AJ25" s="188"/>
      <c r="AK25" s="908"/>
      <c r="AL25" s="909"/>
      <c r="AM25" s="909"/>
      <c r="AN25" s="909"/>
      <c r="AO25" s="910"/>
      <c r="AP25" s="2"/>
      <c r="AQ25" s="189">
        <f t="shared" si="2"/>
        <v>1</v>
      </c>
    </row>
    <row r="26" spans="2:46" ht="12" customHeight="1" x14ac:dyDescent="0.15">
      <c r="B26" s="872"/>
      <c r="C26" s="877"/>
      <c r="D26" s="875"/>
      <c r="E26" s="875"/>
      <c r="F26" s="875"/>
      <c r="G26" s="875"/>
      <c r="H26" s="875"/>
      <c r="I26" s="875"/>
      <c r="J26" s="876"/>
      <c r="K26" s="185"/>
      <c r="L26" s="908"/>
      <c r="M26" s="910"/>
      <c r="N26" s="908"/>
      <c r="O26" s="910"/>
      <c r="P26" s="908"/>
      <c r="Q26" s="910"/>
      <c r="R26" s="604"/>
      <c r="S26" s="620"/>
      <c r="T26" s="605"/>
      <c r="U26" s="908"/>
      <c r="V26" s="910"/>
      <c r="W26" s="908"/>
      <c r="X26" s="910"/>
      <c r="Y26" s="186"/>
      <c r="Z26" s="187"/>
      <c r="AA26" s="187"/>
      <c r="AB26" s="187"/>
      <c r="AC26" s="188"/>
      <c r="AD26" s="188"/>
      <c r="AE26" s="188"/>
      <c r="AF26" s="188"/>
      <c r="AG26" s="188"/>
      <c r="AH26" s="188"/>
      <c r="AI26" s="188"/>
      <c r="AJ26" s="188"/>
      <c r="AK26" s="908"/>
      <c r="AL26" s="909"/>
      <c r="AM26" s="909"/>
      <c r="AN26" s="909"/>
      <c r="AO26" s="910"/>
      <c r="AP26" s="2"/>
      <c r="AQ26" s="189">
        <f t="shared" si="2"/>
        <v>1</v>
      </c>
    </row>
    <row r="27" spans="2:46" ht="12" customHeight="1" x14ac:dyDescent="0.15">
      <c r="B27" s="872"/>
      <c r="C27" s="877"/>
      <c r="D27" s="875"/>
      <c r="E27" s="875"/>
      <c r="F27" s="875"/>
      <c r="G27" s="875"/>
      <c r="H27" s="875"/>
      <c r="I27" s="875"/>
      <c r="J27" s="876"/>
      <c r="K27" s="185"/>
      <c r="L27" s="908"/>
      <c r="M27" s="910"/>
      <c r="N27" s="908"/>
      <c r="O27" s="910"/>
      <c r="P27" s="908"/>
      <c r="Q27" s="910"/>
      <c r="R27" s="604"/>
      <c r="S27" s="620"/>
      <c r="T27" s="605"/>
      <c r="U27" s="908"/>
      <c r="V27" s="910"/>
      <c r="W27" s="908"/>
      <c r="X27" s="910"/>
      <c r="Y27" s="186"/>
      <c r="Z27" s="187"/>
      <c r="AA27" s="187"/>
      <c r="AB27" s="187"/>
      <c r="AC27" s="188"/>
      <c r="AD27" s="188"/>
      <c r="AE27" s="188"/>
      <c r="AF27" s="188"/>
      <c r="AG27" s="188"/>
      <c r="AH27" s="188"/>
      <c r="AI27" s="188"/>
      <c r="AJ27" s="188"/>
      <c r="AK27" s="908"/>
      <c r="AL27" s="909"/>
      <c r="AM27" s="909"/>
      <c r="AN27" s="909"/>
      <c r="AO27" s="910"/>
      <c r="AP27" s="2"/>
      <c r="AQ27" s="189">
        <f t="shared" si="2"/>
        <v>1</v>
      </c>
    </row>
    <row r="28" spans="2:46" ht="12" customHeight="1" x14ac:dyDescent="0.15">
      <c r="B28" s="872"/>
      <c r="C28" s="877"/>
      <c r="D28" s="875"/>
      <c r="E28" s="875"/>
      <c r="F28" s="875"/>
      <c r="G28" s="875"/>
      <c r="H28" s="875"/>
      <c r="I28" s="875"/>
      <c r="J28" s="876"/>
      <c r="K28" s="185"/>
      <c r="L28" s="908"/>
      <c r="M28" s="910"/>
      <c r="N28" s="908"/>
      <c r="O28" s="910"/>
      <c r="P28" s="908"/>
      <c r="Q28" s="910"/>
      <c r="R28" s="604"/>
      <c r="S28" s="620"/>
      <c r="T28" s="605"/>
      <c r="U28" s="908"/>
      <c r="V28" s="910"/>
      <c r="W28" s="908"/>
      <c r="X28" s="910"/>
      <c r="Y28" s="186"/>
      <c r="Z28" s="187"/>
      <c r="AA28" s="187"/>
      <c r="AB28" s="187"/>
      <c r="AC28" s="188"/>
      <c r="AD28" s="188"/>
      <c r="AE28" s="188"/>
      <c r="AF28" s="188"/>
      <c r="AG28" s="188"/>
      <c r="AH28" s="188"/>
      <c r="AI28" s="188"/>
      <c r="AJ28" s="188"/>
      <c r="AK28" s="908"/>
      <c r="AL28" s="909"/>
      <c r="AM28" s="909"/>
      <c r="AN28" s="909"/>
      <c r="AO28" s="910"/>
      <c r="AP28" s="2"/>
      <c r="AQ28" s="189">
        <f t="shared" si="2"/>
        <v>1</v>
      </c>
    </row>
    <row r="29" spans="2:46" ht="12" customHeight="1" x14ac:dyDescent="0.15">
      <c r="B29" s="872"/>
      <c r="C29" s="877"/>
      <c r="D29" s="875"/>
      <c r="E29" s="875"/>
      <c r="F29" s="875"/>
      <c r="G29" s="875"/>
      <c r="H29" s="875"/>
      <c r="I29" s="875"/>
      <c r="J29" s="876"/>
      <c r="K29" s="185"/>
      <c r="L29" s="908"/>
      <c r="M29" s="910"/>
      <c r="N29" s="908"/>
      <c r="O29" s="910"/>
      <c r="P29" s="908"/>
      <c r="Q29" s="910"/>
      <c r="R29" s="604"/>
      <c r="S29" s="620"/>
      <c r="T29" s="605"/>
      <c r="U29" s="908"/>
      <c r="V29" s="910"/>
      <c r="W29" s="908"/>
      <c r="X29" s="910"/>
      <c r="Y29" s="186"/>
      <c r="Z29" s="187"/>
      <c r="AA29" s="187"/>
      <c r="AB29" s="187"/>
      <c r="AC29" s="188"/>
      <c r="AD29" s="188"/>
      <c r="AE29" s="188"/>
      <c r="AF29" s="188"/>
      <c r="AG29" s="188"/>
      <c r="AH29" s="188"/>
      <c r="AI29" s="188"/>
      <c r="AJ29" s="188"/>
      <c r="AK29" s="908"/>
      <c r="AL29" s="909"/>
      <c r="AM29" s="909"/>
      <c r="AN29" s="909"/>
      <c r="AO29" s="910"/>
      <c r="AP29" s="2"/>
      <c r="AQ29" s="189">
        <f t="shared" si="2"/>
        <v>1</v>
      </c>
    </row>
    <row r="30" spans="2:46" ht="12" customHeight="1" x14ac:dyDescent="0.15">
      <c r="B30" s="872"/>
      <c r="C30" s="877"/>
      <c r="D30" s="875"/>
      <c r="E30" s="875"/>
      <c r="F30" s="875"/>
      <c r="G30" s="875"/>
      <c r="H30" s="875"/>
      <c r="I30" s="875"/>
      <c r="J30" s="876"/>
      <c r="K30" s="185"/>
      <c r="L30" s="908"/>
      <c r="M30" s="910"/>
      <c r="N30" s="908"/>
      <c r="O30" s="910"/>
      <c r="P30" s="908"/>
      <c r="Q30" s="910"/>
      <c r="R30" s="604"/>
      <c r="S30" s="620"/>
      <c r="T30" s="605"/>
      <c r="U30" s="908"/>
      <c r="V30" s="910"/>
      <c r="W30" s="908"/>
      <c r="X30" s="910"/>
      <c r="Y30" s="186"/>
      <c r="Z30" s="187"/>
      <c r="AA30" s="187"/>
      <c r="AB30" s="187"/>
      <c r="AC30" s="188"/>
      <c r="AD30" s="188"/>
      <c r="AE30" s="188"/>
      <c r="AF30" s="188"/>
      <c r="AG30" s="188"/>
      <c r="AH30" s="188"/>
      <c r="AI30" s="188"/>
      <c r="AJ30" s="188"/>
      <c r="AK30" s="908"/>
      <c r="AL30" s="909"/>
      <c r="AM30" s="909"/>
      <c r="AN30" s="909"/>
      <c r="AO30" s="910"/>
      <c r="AP30" s="2"/>
      <c r="AQ30" s="189">
        <f t="shared" si="2"/>
        <v>1</v>
      </c>
    </row>
    <row r="31" spans="2:46" ht="12" customHeight="1" x14ac:dyDescent="0.15">
      <c r="B31" s="872"/>
      <c r="C31" s="877"/>
      <c r="D31" s="875"/>
      <c r="E31" s="875"/>
      <c r="F31" s="875"/>
      <c r="G31" s="875"/>
      <c r="H31" s="875"/>
      <c r="I31" s="875"/>
      <c r="J31" s="876"/>
      <c r="K31" s="185"/>
      <c r="L31" s="908"/>
      <c r="M31" s="910"/>
      <c r="N31" s="908"/>
      <c r="O31" s="910"/>
      <c r="P31" s="908"/>
      <c r="Q31" s="910"/>
      <c r="R31" s="604"/>
      <c r="S31" s="620"/>
      <c r="T31" s="605"/>
      <c r="U31" s="908"/>
      <c r="V31" s="910"/>
      <c r="W31" s="908"/>
      <c r="X31" s="910"/>
      <c r="Y31" s="186"/>
      <c r="Z31" s="187"/>
      <c r="AA31" s="187"/>
      <c r="AB31" s="187"/>
      <c r="AC31" s="188"/>
      <c r="AD31" s="188"/>
      <c r="AE31" s="188"/>
      <c r="AF31" s="188"/>
      <c r="AG31" s="188"/>
      <c r="AH31" s="188"/>
      <c r="AI31" s="188"/>
      <c r="AJ31" s="188"/>
      <c r="AK31" s="908"/>
      <c r="AL31" s="909"/>
      <c r="AM31" s="909"/>
      <c r="AN31" s="909"/>
      <c r="AO31" s="910"/>
      <c r="AP31" s="2"/>
      <c r="AQ31" s="189">
        <f t="shared" si="2"/>
        <v>1</v>
      </c>
    </row>
    <row r="32" spans="2:46" ht="12" customHeight="1" x14ac:dyDescent="0.15">
      <c r="B32" s="872"/>
      <c r="C32" s="877"/>
      <c r="D32" s="875"/>
      <c r="E32" s="875"/>
      <c r="F32" s="875"/>
      <c r="G32" s="875"/>
      <c r="H32" s="875"/>
      <c r="I32" s="875"/>
      <c r="J32" s="876"/>
      <c r="K32" s="185"/>
      <c r="L32" s="908"/>
      <c r="M32" s="910"/>
      <c r="N32" s="908"/>
      <c r="O32" s="910"/>
      <c r="P32" s="908"/>
      <c r="Q32" s="910"/>
      <c r="R32" s="604"/>
      <c r="S32" s="620"/>
      <c r="T32" s="605"/>
      <c r="U32" s="908"/>
      <c r="V32" s="910"/>
      <c r="W32" s="908"/>
      <c r="X32" s="910"/>
      <c r="Y32" s="186"/>
      <c r="Z32" s="187"/>
      <c r="AA32" s="187"/>
      <c r="AB32" s="187"/>
      <c r="AC32" s="188"/>
      <c r="AD32" s="188"/>
      <c r="AE32" s="188"/>
      <c r="AF32" s="188"/>
      <c r="AG32" s="188"/>
      <c r="AH32" s="188"/>
      <c r="AI32" s="188"/>
      <c r="AJ32" s="188"/>
      <c r="AK32" s="908"/>
      <c r="AL32" s="909"/>
      <c r="AM32" s="909"/>
      <c r="AN32" s="909"/>
      <c r="AO32" s="910"/>
      <c r="AP32" s="2"/>
      <c r="AQ32" s="189">
        <f t="shared" si="2"/>
        <v>1</v>
      </c>
      <c r="AS32" s="856"/>
      <c r="AT32" s="856"/>
    </row>
    <row r="33" spans="2:86" ht="12" customHeight="1" x14ac:dyDescent="0.15">
      <c r="B33" s="872"/>
      <c r="C33" s="877"/>
      <c r="D33" s="875"/>
      <c r="E33" s="875"/>
      <c r="F33" s="875"/>
      <c r="G33" s="875"/>
      <c r="H33" s="875"/>
      <c r="I33" s="875"/>
      <c r="J33" s="876"/>
      <c r="K33" s="185"/>
      <c r="L33" s="908"/>
      <c r="M33" s="910"/>
      <c r="N33" s="908"/>
      <c r="O33" s="910"/>
      <c r="P33" s="908"/>
      <c r="Q33" s="910"/>
      <c r="R33" s="604"/>
      <c r="S33" s="620"/>
      <c r="T33" s="605"/>
      <c r="U33" s="908"/>
      <c r="V33" s="910"/>
      <c r="W33" s="908"/>
      <c r="X33" s="910"/>
      <c r="Y33" s="186"/>
      <c r="Z33" s="187"/>
      <c r="AA33" s="187"/>
      <c r="AB33" s="187"/>
      <c r="AC33" s="188"/>
      <c r="AD33" s="188"/>
      <c r="AE33" s="188"/>
      <c r="AF33" s="188"/>
      <c r="AG33" s="188"/>
      <c r="AH33" s="188"/>
      <c r="AI33" s="188"/>
      <c r="AJ33" s="188"/>
      <c r="AK33" s="908"/>
      <c r="AL33" s="909"/>
      <c r="AM33" s="909"/>
      <c r="AN33" s="909"/>
      <c r="AO33" s="910"/>
      <c r="AP33" s="2"/>
      <c r="AQ33" s="189">
        <f t="shared" si="2"/>
        <v>1</v>
      </c>
      <c r="AS33" s="911"/>
      <c r="AT33" s="911"/>
    </row>
    <row r="34" spans="2:86" ht="12" customHeight="1" x14ac:dyDescent="0.15">
      <c r="B34" s="872"/>
      <c r="C34" s="877"/>
      <c r="D34" s="875"/>
      <c r="E34" s="875"/>
      <c r="F34" s="875"/>
      <c r="G34" s="875"/>
      <c r="H34" s="875"/>
      <c r="I34" s="875"/>
      <c r="J34" s="876"/>
      <c r="K34" s="185"/>
      <c r="L34" s="908"/>
      <c r="M34" s="910"/>
      <c r="N34" s="908"/>
      <c r="O34" s="910"/>
      <c r="P34" s="908"/>
      <c r="Q34" s="910"/>
      <c r="R34" s="604"/>
      <c r="S34" s="620"/>
      <c r="T34" s="605"/>
      <c r="U34" s="908"/>
      <c r="V34" s="910"/>
      <c r="W34" s="908"/>
      <c r="X34" s="910"/>
      <c r="Y34" s="186"/>
      <c r="Z34" s="187"/>
      <c r="AA34" s="187"/>
      <c r="AB34" s="187"/>
      <c r="AC34" s="188"/>
      <c r="AD34" s="188"/>
      <c r="AE34" s="188"/>
      <c r="AF34" s="188"/>
      <c r="AG34" s="188"/>
      <c r="AH34" s="188"/>
      <c r="AI34" s="188"/>
      <c r="AJ34" s="188"/>
      <c r="AK34" s="908"/>
      <c r="AL34" s="909"/>
      <c r="AM34" s="909"/>
      <c r="AN34" s="909"/>
      <c r="AO34" s="910"/>
      <c r="AP34" s="2"/>
      <c r="AQ34" s="189">
        <f t="shared" si="2"/>
        <v>1</v>
      </c>
      <c r="AS34" s="912"/>
      <c r="AT34" s="912"/>
    </row>
    <row r="35" spans="2:86" ht="12" customHeight="1" x14ac:dyDescent="0.15">
      <c r="B35" s="872"/>
      <c r="C35" s="877"/>
      <c r="D35" s="875"/>
      <c r="E35" s="875"/>
      <c r="F35" s="875"/>
      <c r="G35" s="875"/>
      <c r="H35" s="875"/>
      <c r="I35" s="875"/>
      <c r="J35" s="876"/>
      <c r="K35" s="913" t="s">
        <v>945</v>
      </c>
      <c r="L35" s="898" t="s">
        <v>946</v>
      </c>
      <c r="M35" s="898"/>
      <c r="N35" s="898"/>
      <c r="O35" s="898"/>
      <c r="P35" s="898"/>
      <c r="Q35" s="898"/>
      <c r="R35" s="898"/>
      <c r="S35" s="898"/>
      <c r="T35" s="898"/>
      <c r="U35" s="898"/>
      <c r="V35" s="898"/>
      <c r="W35" s="898"/>
      <c r="X35" s="898"/>
      <c r="Y35" s="884" t="s">
        <v>947</v>
      </c>
      <c r="Z35" s="885"/>
      <c r="AA35" s="885"/>
      <c r="AB35" s="886"/>
      <c r="AC35" s="190">
        <f t="shared" ref="AC35:AJ35" si="3">SUM(AC11:AC34)</f>
        <v>0</v>
      </c>
      <c r="AD35" s="190">
        <f t="shared" si="3"/>
        <v>0</v>
      </c>
      <c r="AE35" s="190">
        <f>SUM(AE11:AE34)</f>
        <v>0</v>
      </c>
      <c r="AF35" s="190">
        <f t="shared" si="3"/>
        <v>5.0000000000000001E-3</v>
      </c>
      <c r="AG35" s="190">
        <f t="shared" si="3"/>
        <v>0</v>
      </c>
      <c r="AH35" s="190">
        <f t="shared" si="3"/>
        <v>0</v>
      </c>
      <c r="AI35" s="190">
        <f t="shared" si="3"/>
        <v>0</v>
      </c>
      <c r="AJ35" s="191">
        <f t="shared" si="3"/>
        <v>0</v>
      </c>
      <c r="AK35" s="898" t="s">
        <v>948</v>
      </c>
      <c r="AL35" s="898"/>
      <c r="AM35" s="915" t="s">
        <v>949</v>
      </c>
      <c r="AN35" s="915"/>
      <c r="AO35" s="915"/>
      <c r="AP35" s="2"/>
    </row>
    <row r="36" spans="2:86" ht="12" customHeight="1" x14ac:dyDescent="0.15">
      <c r="B36" s="872"/>
      <c r="C36" s="877"/>
      <c r="D36" s="875"/>
      <c r="E36" s="875"/>
      <c r="F36" s="875"/>
      <c r="G36" s="875"/>
      <c r="H36" s="875"/>
      <c r="I36" s="875"/>
      <c r="J36" s="876"/>
      <c r="K36" s="914"/>
      <c r="L36" s="892" t="s">
        <v>950</v>
      </c>
      <c r="M36" s="899"/>
      <c r="N36" s="893"/>
      <c r="O36" s="892" t="s">
        <v>951</v>
      </c>
      <c r="P36" s="899"/>
      <c r="Q36" s="899"/>
      <c r="R36" s="899"/>
      <c r="S36" s="899"/>
      <c r="T36" s="899"/>
      <c r="U36" s="899"/>
      <c r="V36" s="899"/>
      <c r="W36" s="899"/>
      <c r="X36" s="893"/>
      <c r="Y36" s="183" t="s">
        <v>527</v>
      </c>
      <c r="Z36" s="184" t="s">
        <v>526</v>
      </c>
      <c r="AA36" s="184" t="s">
        <v>943</v>
      </c>
      <c r="AB36" s="184" t="s">
        <v>944</v>
      </c>
      <c r="AC36" s="184" t="s">
        <v>527</v>
      </c>
      <c r="AD36" s="184" t="s">
        <v>526</v>
      </c>
      <c r="AE36" s="184" t="s">
        <v>943</v>
      </c>
      <c r="AF36" s="184" t="s">
        <v>944</v>
      </c>
      <c r="AG36" s="184" t="s">
        <v>527</v>
      </c>
      <c r="AH36" s="184" t="s">
        <v>526</v>
      </c>
      <c r="AI36" s="184" t="s">
        <v>943</v>
      </c>
      <c r="AJ36" s="192" t="s">
        <v>944</v>
      </c>
      <c r="AK36" s="898"/>
      <c r="AL36" s="898"/>
      <c r="AM36" s="915"/>
      <c r="AN36" s="915"/>
      <c r="AO36" s="915"/>
      <c r="AP36" s="2"/>
    </row>
    <row r="37" spans="2:86" ht="14.25" customHeight="1" x14ac:dyDescent="0.15">
      <c r="B37" s="872"/>
      <c r="C37" s="877"/>
      <c r="D37" s="875"/>
      <c r="E37" s="875"/>
      <c r="F37" s="875"/>
      <c r="G37" s="875"/>
      <c r="H37" s="875"/>
      <c r="I37" s="875"/>
      <c r="J37" s="876"/>
      <c r="K37" s="914"/>
      <c r="L37" s="894"/>
      <c r="M37" s="903"/>
      <c r="N37" s="895"/>
      <c r="O37" s="894"/>
      <c r="P37" s="903"/>
      <c r="Q37" s="903"/>
      <c r="R37" s="903"/>
      <c r="S37" s="903"/>
      <c r="T37" s="903"/>
      <c r="U37" s="903"/>
      <c r="V37" s="903"/>
      <c r="W37" s="903"/>
      <c r="X37" s="895"/>
      <c r="Y37" s="916">
        <f>COUNTIF(Y11:Y34,"〇")</f>
        <v>0</v>
      </c>
      <c r="Z37" s="916">
        <f>COUNTIF(Z11:Z34,"〇")</f>
        <v>0</v>
      </c>
      <c r="AA37" s="916">
        <f>COUNTIF(AA11:AA34,"〇")</f>
        <v>0</v>
      </c>
      <c r="AB37" s="916">
        <f>COUNTIF(AB11:AB34,"〇")</f>
        <v>0</v>
      </c>
      <c r="AC37" s="916">
        <f>COUNTA(AC11:AC34)</f>
        <v>0</v>
      </c>
      <c r="AD37" s="916">
        <f t="shared" ref="AD37:AI37" si="4">COUNTA(AD11:AD34)</f>
        <v>0</v>
      </c>
      <c r="AE37" s="916">
        <f t="shared" si="4"/>
        <v>0</v>
      </c>
      <c r="AF37" s="916">
        <f t="shared" si="4"/>
        <v>2</v>
      </c>
      <c r="AG37" s="916">
        <f t="shared" si="4"/>
        <v>0</v>
      </c>
      <c r="AH37" s="916">
        <f t="shared" si="4"/>
        <v>0</v>
      </c>
      <c r="AI37" s="916">
        <f t="shared" si="4"/>
        <v>0</v>
      </c>
      <c r="AJ37" s="916">
        <f>COUNTA(AJ11:AJ34)</f>
        <v>0</v>
      </c>
      <c r="AK37" s="898"/>
      <c r="AL37" s="898"/>
      <c r="AM37" s="915"/>
      <c r="AN37" s="915"/>
      <c r="AO37" s="915"/>
      <c r="AP37" s="2"/>
    </row>
    <row r="38" spans="2:86" ht="14.25" customHeight="1" x14ac:dyDescent="0.15">
      <c r="B38" s="872"/>
      <c r="C38" s="877"/>
      <c r="D38" s="875"/>
      <c r="E38" s="875"/>
      <c r="F38" s="875"/>
      <c r="G38" s="875"/>
      <c r="H38" s="875"/>
      <c r="I38" s="875"/>
      <c r="J38" s="876"/>
      <c r="K38" s="914"/>
      <c r="L38" s="896"/>
      <c r="M38" s="900"/>
      <c r="N38" s="897"/>
      <c r="O38" s="896"/>
      <c r="P38" s="900"/>
      <c r="Q38" s="900"/>
      <c r="R38" s="900"/>
      <c r="S38" s="900"/>
      <c r="T38" s="900"/>
      <c r="U38" s="900"/>
      <c r="V38" s="900"/>
      <c r="W38" s="900"/>
      <c r="X38" s="897"/>
      <c r="Y38" s="916"/>
      <c r="Z38" s="916"/>
      <c r="AA38" s="916"/>
      <c r="AB38" s="916"/>
      <c r="AC38" s="916"/>
      <c r="AD38" s="916"/>
      <c r="AE38" s="916"/>
      <c r="AF38" s="916"/>
      <c r="AG38" s="916"/>
      <c r="AH38" s="916"/>
      <c r="AI38" s="916"/>
      <c r="AJ38" s="916"/>
      <c r="AK38" s="898"/>
      <c r="AL38" s="898"/>
      <c r="AM38" s="915"/>
      <c r="AN38" s="915"/>
      <c r="AO38" s="915"/>
      <c r="AP38" s="2"/>
    </row>
    <row r="39" spans="2:86" ht="12" customHeight="1" x14ac:dyDescent="0.15">
      <c r="B39" s="872"/>
      <c r="C39" s="877"/>
      <c r="D39" s="875"/>
      <c r="E39" s="875"/>
      <c r="F39" s="875"/>
      <c r="G39" s="875"/>
      <c r="H39" s="875"/>
      <c r="I39" s="875"/>
      <c r="J39" s="875"/>
      <c r="K39" s="924" t="s">
        <v>952</v>
      </c>
      <c r="L39" s="926"/>
      <c r="M39" s="926"/>
      <c r="N39" s="926"/>
      <c r="O39" s="926"/>
      <c r="P39" s="926"/>
      <c r="Q39" s="926"/>
      <c r="R39" s="926"/>
      <c r="S39" s="926"/>
      <c r="T39" s="926"/>
      <c r="U39" s="926"/>
      <c r="V39" s="926"/>
      <c r="W39" s="926"/>
      <c r="X39" s="926"/>
      <c r="Y39" s="926"/>
      <c r="Z39" s="926"/>
      <c r="AA39" s="926"/>
      <c r="AB39" s="926"/>
      <c r="AC39" s="926"/>
      <c r="AD39" s="926"/>
      <c r="AE39" s="926"/>
      <c r="AF39" s="926"/>
      <c r="AG39" s="926"/>
      <c r="AH39" s="926"/>
      <c r="AI39" s="926"/>
      <c r="AJ39" s="926"/>
      <c r="AK39" s="927"/>
      <c r="AL39" s="927"/>
      <c r="AM39" s="927"/>
      <c r="AN39" s="927"/>
      <c r="AO39" s="928"/>
      <c r="AP39" s="2"/>
    </row>
    <row r="40" spans="2:86" ht="12" customHeight="1" x14ac:dyDescent="0.15">
      <c r="B40" s="872"/>
      <c r="C40" s="877"/>
      <c r="D40" s="875"/>
      <c r="E40" s="875"/>
      <c r="F40" s="875"/>
      <c r="G40" s="875"/>
      <c r="H40" s="875"/>
      <c r="I40" s="875"/>
      <c r="J40" s="875"/>
      <c r="K40" s="925"/>
      <c r="L40" s="927"/>
      <c r="M40" s="927"/>
      <c r="N40" s="927"/>
      <c r="O40" s="927"/>
      <c r="P40" s="927"/>
      <c r="Q40" s="927"/>
      <c r="R40" s="927"/>
      <c r="S40" s="927"/>
      <c r="T40" s="927"/>
      <c r="U40" s="927"/>
      <c r="V40" s="927"/>
      <c r="W40" s="927"/>
      <c r="X40" s="927"/>
      <c r="Y40" s="927"/>
      <c r="Z40" s="927"/>
      <c r="AA40" s="927"/>
      <c r="AB40" s="927"/>
      <c r="AC40" s="927"/>
      <c r="AD40" s="927"/>
      <c r="AE40" s="927"/>
      <c r="AF40" s="927"/>
      <c r="AG40" s="927"/>
      <c r="AH40" s="927"/>
      <c r="AI40" s="927"/>
      <c r="AJ40" s="927"/>
      <c r="AK40" s="927"/>
      <c r="AL40" s="927"/>
      <c r="AM40" s="927"/>
      <c r="AN40" s="927"/>
      <c r="AO40" s="928"/>
      <c r="AP40" s="2"/>
    </row>
    <row r="41" spans="2:86" ht="12" customHeight="1" x14ac:dyDescent="0.15">
      <c r="B41" s="872"/>
      <c r="C41" s="877"/>
      <c r="D41" s="875"/>
      <c r="E41" s="875"/>
      <c r="F41" s="875"/>
      <c r="G41" s="875"/>
      <c r="H41" s="875"/>
      <c r="I41" s="875"/>
      <c r="J41" s="875"/>
      <c r="K41" s="925"/>
      <c r="L41" s="927"/>
      <c r="M41" s="927"/>
      <c r="N41" s="927"/>
      <c r="O41" s="927"/>
      <c r="P41" s="927"/>
      <c r="Q41" s="927"/>
      <c r="R41" s="927"/>
      <c r="S41" s="927"/>
      <c r="T41" s="927"/>
      <c r="U41" s="927"/>
      <c r="V41" s="927"/>
      <c r="W41" s="927"/>
      <c r="X41" s="927"/>
      <c r="Y41" s="927"/>
      <c r="Z41" s="927"/>
      <c r="AA41" s="927"/>
      <c r="AB41" s="927"/>
      <c r="AC41" s="927"/>
      <c r="AD41" s="927"/>
      <c r="AE41" s="927"/>
      <c r="AF41" s="927"/>
      <c r="AG41" s="927"/>
      <c r="AH41" s="927"/>
      <c r="AI41" s="927"/>
      <c r="AJ41" s="927"/>
      <c r="AK41" s="927"/>
      <c r="AL41" s="927"/>
      <c r="AM41" s="927"/>
      <c r="AN41" s="927"/>
      <c r="AO41" s="928"/>
      <c r="AP41" s="2"/>
    </row>
    <row r="42" spans="2:86" ht="12" customHeight="1" x14ac:dyDescent="0.15">
      <c r="B42" s="872"/>
      <c r="C42" s="877"/>
      <c r="D42" s="875"/>
      <c r="E42" s="875"/>
      <c r="F42" s="875"/>
      <c r="G42" s="875"/>
      <c r="H42" s="875"/>
      <c r="I42" s="875"/>
      <c r="J42" s="875"/>
      <c r="K42" s="925"/>
      <c r="L42" s="929"/>
      <c r="M42" s="929"/>
      <c r="N42" s="929"/>
      <c r="O42" s="929"/>
      <c r="P42" s="929"/>
      <c r="Q42" s="929"/>
      <c r="R42" s="929"/>
      <c r="S42" s="929"/>
      <c r="T42" s="929"/>
      <c r="U42" s="929"/>
      <c r="V42" s="929"/>
      <c r="W42" s="929"/>
      <c r="X42" s="929"/>
      <c r="Y42" s="929"/>
      <c r="Z42" s="929"/>
      <c r="AA42" s="929"/>
      <c r="AB42" s="929"/>
      <c r="AC42" s="929"/>
      <c r="AD42" s="929"/>
      <c r="AE42" s="929"/>
      <c r="AF42" s="929"/>
      <c r="AG42" s="929"/>
      <c r="AH42" s="929"/>
      <c r="AI42" s="929"/>
      <c r="AJ42" s="929"/>
      <c r="AK42" s="929"/>
      <c r="AL42" s="929"/>
      <c r="AM42" s="929"/>
      <c r="AN42" s="929"/>
      <c r="AO42" s="930"/>
      <c r="AP42" s="172"/>
      <c r="CD42" s="2"/>
      <c r="CE42" s="2"/>
      <c r="CF42" s="2"/>
      <c r="CG42" s="2"/>
      <c r="CH42" s="2"/>
    </row>
    <row r="43" spans="2:86" ht="12" customHeight="1" x14ac:dyDescent="0.15">
      <c r="B43" s="872"/>
      <c r="C43" s="877"/>
      <c r="D43" s="875"/>
      <c r="E43" s="875"/>
      <c r="F43" s="875"/>
      <c r="G43" s="875"/>
      <c r="H43" s="875"/>
      <c r="I43" s="875"/>
      <c r="J43" s="876"/>
      <c r="K43" s="917" t="s">
        <v>953</v>
      </c>
      <c r="L43" s="917"/>
      <c r="M43" s="917"/>
      <c r="N43" s="917"/>
      <c r="O43" s="917"/>
      <c r="P43" s="917"/>
      <c r="Q43" s="917"/>
      <c r="R43" s="917"/>
      <c r="S43" s="917"/>
      <c r="T43" s="917"/>
      <c r="U43" s="917"/>
      <c r="V43" s="917"/>
      <c r="W43" s="917"/>
      <c r="X43" s="917"/>
      <c r="Y43" s="917"/>
      <c r="Z43" s="917"/>
      <c r="AA43" s="917"/>
      <c r="AB43" s="917"/>
      <c r="AC43" s="917"/>
      <c r="AD43" s="917"/>
      <c r="AE43" s="917"/>
      <c r="AF43" s="917"/>
      <c r="AG43" s="917"/>
      <c r="AH43" s="917"/>
      <c r="AI43" s="917"/>
      <c r="AJ43" s="917"/>
      <c r="AK43" s="917"/>
      <c r="AL43" s="917"/>
      <c r="AM43" s="917"/>
      <c r="AN43" s="917"/>
      <c r="AO43" s="917"/>
      <c r="AP43" s="172"/>
      <c r="CD43" s="2"/>
      <c r="CE43" s="2"/>
      <c r="CF43" s="2"/>
      <c r="CG43" s="2"/>
      <c r="CH43" s="2"/>
    </row>
    <row r="44" spans="2:86" ht="12" customHeight="1" x14ac:dyDescent="0.15">
      <c r="B44" s="872"/>
      <c r="C44" s="877"/>
      <c r="D44" s="875"/>
      <c r="E44" s="875"/>
      <c r="F44" s="875"/>
      <c r="G44" s="875"/>
      <c r="H44" s="875"/>
      <c r="I44" s="875"/>
      <c r="J44" s="876"/>
      <c r="K44" s="918" t="s">
        <v>954</v>
      </c>
      <c r="L44" s="919"/>
      <c r="M44" s="919"/>
      <c r="N44" s="919"/>
      <c r="O44" s="919"/>
      <c r="P44" s="919"/>
      <c r="Q44" s="919"/>
      <c r="R44" s="919"/>
      <c r="S44" s="919"/>
      <c r="T44" s="919"/>
      <c r="U44" s="919"/>
      <c r="V44" s="919"/>
      <c r="W44" s="919"/>
      <c r="X44" s="919"/>
      <c r="Y44" s="919"/>
      <c r="Z44" s="919"/>
      <c r="AA44" s="919"/>
      <c r="AB44" s="919"/>
      <c r="AC44" s="919"/>
      <c r="AD44" s="919"/>
      <c r="AE44" s="919"/>
      <c r="AF44" s="919"/>
      <c r="AG44" s="919"/>
      <c r="AH44" s="919"/>
      <c r="AI44" s="919"/>
      <c r="AJ44" s="919"/>
      <c r="AK44" s="919"/>
      <c r="AL44" s="919"/>
      <c r="AM44" s="919"/>
      <c r="AN44" s="919"/>
      <c r="AO44" s="920"/>
      <c r="AP44" s="172"/>
      <c r="CD44" s="2"/>
      <c r="CE44" s="2"/>
      <c r="CF44" s="2"/>
      <c r="CG44" s="2"/>
      <c r="CH44" s="2"/>
    </row>
    <row r="45" spans="2:86" ht="12" customHeight="1" x14ac:dyDescent="0.15">
      <c r="B45" s="480"/>
      <c r="C45" s="878"/>
      <c r="D45" s="879"/>
      <c r="E45" s="879"/>
      <c r="F45" s="879"/>
      <c r="G45" s="879"/>
      <c r="H45" s="879"/>
      <c r="I45" s="879"/>
      <c r="J45" s="880"/>
      <c r="K45" s="921" t="s">
        <v>955</v>
      </c>
      <c r="L45" s="922"/>
      <c r="M45" s="922"/>
      <c r="N45" s="922"/>
      <c r="O45" s="922"/>
      <c r="P45" s="922"/>
      <c r="Q45" s="922"/>
      <c r="R45" s="922"/>
      <c r="S45" s="922"/>
      <c r="T45" s="922"/>
      <c r="U45" s="922"/>
      <c r="V45" s="922"/>
      <c r="W45" s="922"/>
      <c r="X45" s="922"/>
      <c r="Y45" s="922"/>
      <c r="Z45" s="922"/>
      <c r="AA45" s="922"/>
      <c r="AB45" s="922"/>
      <c r="AC45" s="922"/>
      <c r="AD45" s="922"/>
      <c r="AE45" s="922"/>
      <c r="AF45" s="922"/>
      <c r="AG45" s="922"/>
      <c r="AH45" s="922"/>
      <c r="AI45" s="922"/>
      <c r="AJ45" s="922"/>
      <c r="AK45" s="922"/>
      <c r="AL45" s="922"/>
      <c r="AM45" s="922"/>
      <c r="AN45" s="922"/>
      <c r="AO45" s="923"/>
      <c r="AP45" s="172"/>
      <c r="CD45" s="2"/>
      <c r="CE45" s="2"/>
      <c r="CF45" s="2"/>
      <c r="CG45" s="2"/>
      <c r="CH45" s="2"/>
    </row>
    <row r="46" spans="2:86" ht="12" customHeight="1" x14ac:dyDescent="0.2">
      <c r="B46" s="159" t="s">
        <v>956</v>
      </c>
      <c r="C46" s="181"/>
      <c r="D46" s="181"/>
      <c r="E46" s="181"/>
      <c r="F46" s="181"/>
      <c r="G46" s="181"/>
      <c r="H46" s="181"/>
      <c r="I46" s="181"/>
      <c r="J46" s="181"/>
      <c r="K46" s="193"/>
      <c r="L46" s="193"/>
      <c r="M46" s="193"/>
      <c r="N46" s="193"/>
      <c r="O46" s="193"/>
      <c r="P46" s="193"/>
      <c r="Q46" s="193"/>
      <c r="R46" s="193"/>
      <c r="S46" s="193"/>
      <c r="T46" s="193"/>
      <c r="U46" s="193"/>
      <c r="V46" s="193"/>
      <c r="W46" s="193"/>
      <c r="X46" s="193"/>
      <c r="Y46" s="193"/>
      <c r="Z46" s="193"/>
      <c r="AA46" s="193"/>
      <c r="AB46" s="193"/>
      <c r="AC46" s="193"/>
      <c r="AD46" s="193"/>
      <c r="AE46" s="193"/>
      <c r="AF46" s="193"/>
      <c r="AG46" s="193"/>
      <c r="AH46" s="193"/>
      <c r="AI46" s="193"/>
      <c r="AJ46" s="193"/>
      <c r="AK46" s="193"/>
      <c r="AL46" s="193"/>
      <c r="AM46" s="193"/>
      <c r="AN46" s="193"/>
      <c r="AO46" s="193"/>
      <c r="AP46" s="172"/>
      <c r="CD46" s="2"/>
      <c r="CE46" s="2"/>
      <c r="CF46" s="2"/>
      <c r="CG46" s="2"/>
      <c r="CH46" s="2"/>
    </row>
    <row r="47" spans="2:86" s="159" customFormat="1" ht="12" customHeight="1" x14ac:dyDescent="0.15">
      <c r="B47" s="2" t="s">
        <v>957</v>
      </c>
      <c r="AP47" s="172"/>
      <c r="AQ47" s="172"/>
      <c r="AR47" s="172"/>
      <c r="AS47" s="172"/>
      <c r="AT47" s="172"/>
      <c r="AU47" s="172"/>
      <c r="AV47" s="172"/>
      <c r="AW47" s="172"/>
      <c r="AX47" s="172"/>
      <c r="AY47" s="172"/>
      <c r="AZ47" s="172"/>
      <c r="BA47" s="172"/>
      <c r="BB47" s="172"/>
      <c r="BC47" s="172"/>
      <c r="BD47" s="172"/>
      <c r="BE47" s="172"/>
      <c r="BF47" s="172"/>
      <c r="BG47" s="172"/>
      <c r="BH47" s="172"/>
      <c r="BI47" s="172"/>
      <c r="BJ47" s="172"/>
      <c r="BK47" s="172"/>
      <c r="BL47" s="172"/>
      <c r="BM47" s="172"/>
      <c r="BN47" s="172"/>
      <c r="BO47" s="172"/>
      <c r="BP47" s="172"/>
      <c r="BQ47" s="172"/>
      <c r="BR47" s="172"/>
      <c r="BS47" s="172"/>
      <c r="BT47" s="172"/>
      <c r="BU47" s="172"/>
      <c r="BV47" s="172"/>
      <c r="BW47" s="172"/>
      <c r="BX47" s="172"/>
      <c r="BY47" s="172"/>
      <c r="BZ47" s="172"/>
      <c r="CA47" s="172"/>
      <c r="CB47" s="172"/>
      <c r="CC47" s="172"/>
    </row>
    <row r="48" spans="2:86" ht="12" customHeight="1" x14ac:dyDescent="0.15">
      <c r="B48" s="2" t="s">
        <v>958</v>
      </c>
      <c r="AP48" s="172"/>
      <c r="CD48" s="2"/>
      <c r="CE48" s="2"/>
      <c r="CF48" s="2"/>
      <c r="CG48" s="2"/>
      <c r="CH48" s="2"/>
    </row>
    <row r="49" spans="2:86" ht="12" customHeight="1" x14ac:dyDescent="0.15">
      <c r="B49" s="2" t="s">
        <v>959</v>
      </c>
      <c r="AP49" s="172"/>
      <c r="CD49" s="2"/>
      <c r="CE49" s="2"/>
      <c r="CF49" s="2"/>
      <c r="CG49" s="2"/>
      <c r="CH49" s="2"/>
    </row>
    <row r="50" spans="2:86" ht="12" customHeight="1" x14ac:dyDescent="0.15">
      <c r="B50" s="2" t="s">
        <v>960</v>
      </c>
    </row>
    <row r="51" spans="2:86" ht="12" customHeight="1" x14ac:dyDescent="0.15">
      <c r="B51" s="2" t="s">
        <v>961</v>
      </c>
    </row>
    <row r="52" spans="2:86" ht="12" customHeight="1" x14ac:dyDescent="0.15">
      <c r="B52" s="2" t="s">
        <v>962</v>
      </c>
    </row>
    <row r="53" spans="2:86" x14ac:dyDescent="0.15">
      <c r="B53" s="2" t="s">
        <v>963</v>
      </c>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9"/>
  <conditionalFormatting sqref="Y11:AB34 AG11:AJ34">
    <cfRule type="expression" dxfId="89" priority="3">
      <formula>$AQ11=2</formula>
    </cfRule>
  </conditionalFormatting>
  <conditionalFormatting sqref="Y11:AF34">
    <cfRule type="expression" dxfId="88" priority="2">
      <formula>$AQ11=3</formula>
    </cfRule>
  </conditionalFormatting>
  <conditionalFormatting sqref="AC11:AJ34">
    <cfRule type="expression" dxfId="87" priority="1">
      <formula>$AQ11=1</formula>
    </cfRule>
  </conditionalFormatting>
  <dataValidations count="2">
    <dataValidation type="list" allowBlank="1" showInputMessage="1" showErrorMessage="1" sqref="N11:O34" xr:uid="{5412B878-667D-4DC0-94DC-2051F2F7C735}">
      <formula1>INDIRECT(L11)</formula1>
    </dataValidation>
    <dataValidation type="list" allowBlank="1" showInputMessage="1" showErrorMessage="1" sqref="Y11:AB34" xr:uid="{DEB5F439-3664-4E94-BB2C-7A41D4F2CE1F}">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1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32487-0BE9-460A-B6F4-C560B3D35714}">
  <sheetPr codeName="Sheet199"/>
  <dimension ref="B1:CH53"/>
  <sheetViews>
    <sheetView showGridLines="0" showZeros="0" view="pageBreakPreview" zoomScale="85" zoomScaleNormal="85" zoomScaleSheetLayoutView="85"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1" customWidth="1"/>
    <col min="43" max="86" width="4.125" style="172" customWidth="1"/>
    <col min="87" max="99" width="8" style="2" customWidth="1"/>
    <col min="100" max="110" width="9" style="2"/>
    <col min="111" max="111" width="14" style="2" bestFit="1" customWidth="1"/>
    <col min="112" max="16384" width="9" style="2"/>
  </cols>
  <sheetData>
    <row r="1" spans="2:86" ht="12" customHeight="1" x14ac:dyDescent="0.15">
      <c r="AU1" s="860" t="s">
        <v>909</v>
      </c>
      <c r="AV1" s="861" t="s">
        <v>910</v>
      </c>
      <c r="AW1" s="861"/>
      <c r="AX1" s="861"/>
      <c r="AY1" s="855" t="s">
        <v>911</v>
      </c>
      <c r="AZ1" s="855"/>
      <c r="BA1" s="855"/>
      <c r="BB1" s="855"/>
      <c r="BC1" s="855"/>
      <c r="BD1" s="855"/>
      <c r="BE1" s="855"/>
      <c r="BF1" s="855"/>
      <c r="BG1" s="855"/>
      <c r="BH1" s="855"/>
      <c r="BI1" s="855"/>
      <c r="BJ1" s="855"/>
      <c r="BK1" s="855" t="s">
        <v>912</v>
      </c>
      <c r="BL1" s="855"/>
      <c r="BM1" s="855"/>
      <c r="BN1" s="855"/>
      <c r="BO1" s="855"/>
      <c r="BP1" s="855"/>
      <c r="BQ1" s="855"/>
      <c r="BR1" s="855"/>
      <c r="BS1" s="855"/>
      <c r="BT1" s="855"/>
      <c r="BU1" s="855"/>
      <c r="BV1" s="855"/>
      <c r="BW1" s="857"/>
      <c r="BX1" s="857"/>
      <c r="BY1" s="857"/>
      <c r="BZ1" s="857"/>
      <c r="CA1" s="857"/>
      <c r="CB1" s="857"/>
      <c r="CC1" s="857"/>
      <c r="CD1" s="857"/>
      <c r="CE1" s="857"/>
      <c r="CF1" s="857"/>
      <c r="CG1" s="857"/>
      <c r="CH1" s="857"/>
    </row>
    <row r="2" spans="2:86" ht="8.25" customHeight="1" x14ac:dyDescent="0.15">
      <c r="AU2" s="860"/>
      <c r="AV2" s="861" t="s">
        <v>913</v>
      </c>
      <c r="AW2" s="862" t="s">
        <v>914</v>
      </c>
      <c r="AX2" s="862" t="s">
        <v>915</v>
      </c>
      <c r="AY2" s="855" t="s">
        <v>916</v>
      </c>
      <c r="AZ2" s="855"/>
      <c r="BA2" s="855"/>
      <c r="BB2" s="855"/>
      <c r="BC2" s="855"/>
      <c r="BD2" s="855"/>
      <c r="BE2" s="855"/>
      <c r="BF2" s="855"/>
      <c r="BG2" s="855"/>
      <c r="BH2" s="855"/>
      <c r="BI2" s="855"/>
      <c r="BJ2" s="855"/>
      <c r="BK2" s="855" t="s">
        <v>917</v>
      </c>
      <c r="BL2" s="855"/>
      <c r="BM2" s="855"/>
      <c r="BN2" s="855"/>
      <c r="BO2" s="855" t="s">
        <v>918</v>
      </c>
      <c r="BP2" s="855"/>
      <c r="BQ2" s="855"/>
      <c r="BR2" s="855"/>
      <c r="BS2" s="855"/>
      <c r="BT2" s="855"/>
      <c r="BU2" s="855"/>
      <c r="BV2" s="855"/>
      <c r="BW2" s="856"/>
      <c r="BX2" s="856"/>
      <c r="BY2" s="856"/>
      <c r="BZ2" s="856"/>
      <c r="CA2" s="857"/>
      <c r="CB2" s="857"/>
      <c r="CC2" s="857"/>
      <c r="CD2" s="857"/>
      <c r="CE2" s="857"/>
      <c r="CF2" s="857"/>
      <c r="CG2" s="857"/>
      <c r="CH2" s="857"/>
    </row>
    <row r="3" spans="2:86" ht="24.95" customHeight="1" x14ac:dyDescent="0.15">
      <c r="B3" s="568" t="s">
        <v>919</v>
      </c>
      <c r="C3" s="858"/>
      <c r="D3" s="858"/>
      <c r="E3" s="859"/>
      <c r="F3" s="859"/>
      <c r="G3" s="859"/>
      <c r="H3" s="859"/>
      <c r="I3" s="859"/>
      <c r="J3" s="859"/>
      <c r="K3" s="858"/>
      <c r="L3" s="858"/>
      <c r="M3" s="858"/>
      <c r="N3" s="858"/>
      <c r="O3" s="858"/>
      <c r="P3" s="858"/>
      <c r="Q3" s="858"/>
      <c r="R3" s="858"/>
      <c r="S3" s="858"/>
      <c r="T3" s="858"/>
      <c r="U3" s="858"/>
      <c r="V3" s="858"/>
      <c r="W3" s="858"/>
      <c r="X3" s="858"/>
      <c r="Y3" s="858"/>
      <c r="Z3" s="858"/>
      <c r="AA3" s="858"/>
      <c r="AB3" s="858"/>
      <c r="AC3" s="858"/>
      <c r="AD3" s="858"/>
      <c r="AE3" s="858"/>
      <c r="AF3" s="858"/>
      <c r="AG3" s="858"/>
      <c r="AH3" s="858"/>
      <c r="AI3" s="858"/>
      <c r="AJ3" s="858"/>
      <c r="AK3" s="858"/>
      <c r="AL3" s="858"/>
      <c r="AM3" s="858"/>
      <c r="AN3" s="858"/>
      <c r="AO3" s="858"/>
      <c r="AU3" s="860"/>
      <c r="AV3" s="861"/>
      <c r="AW3" s="862"/>
      <c r="AX3" s="862"/>
      <c r="AY3" s="855" t="s">
        <v>920</v>
      </c>
      <c r="AZ3" s="855"/>
      <c r="BA3" s="855"/>
      <c r="BB3" s="855"/>
      <c r="BC3" s="855" t="s">
        <v>921</v>
      </c>
      <c r="BD3" s="855"/>
      <c r="BE3" s="855"/>
      <c r="BF3" s="855"/>
      <c r="BG3" s="855" t="s">
        <v>922</v>
      </c>
      <c r="BH3" s="855"/>
      <c r="BI3" s="855"/>
      <c r="BJ3" s="855"/>
      <c r="BK3" s="855" t="s">
        <v>923</v>
      </c>
      <c r="BL3" s="855"/>
      <c r="BM3" s="855"/>
      <c r="BN3" s="855"/>
      <c r="BO3" s="855" t="s">
        <v>921</v>
      </c>
      <c r="BP3" s="855"/>
      <c r="BQ3" s="855"/>
      <c r="BR3" s="855"/>
      <c r="BS3" s="855" t="s">
        <v>922</v>
      </c>
      <c r="BT3" s="855"/>
      <c r="BU3" s="855"/>
      <c r="BV3" s="855"/>
      <c r="BW3" s="857"/>
      <c r="BX3" s="857"/>
      <c r="BY3" s="857"/>
      <c r="BZ3" s="857"/>
      <c r="CA3" s="857"/>
      <c r="CB3" s="857"/>
      <c r="CC3" s="857"/>
      <c r="CD3" s="857"/>
      <c r="CE3" s="857"/>
      <c r="CF3" s="857"/>
      <c r="CG3" s="857"/>
      <c r="CH3" s="857"/>
    </row>
    <row r="4" spans="2:86" ht="18" customHeight="1" x14ac:dyDescent="0.15">
      <c r="B4" s="401" t="s">
        <v>8</v>
      </c>
      <c r="C4" s="401"/>
      <c r="D4" s="401"/>
      <c r="E4" s="624" t="s">
        <v>542</v>
      </c>
      <c r="F4" s="625"/>
      <c r="G4" s="625"/>
      <c r="H4" s="625"/>
      <c r="I4" s="625"/>
      <c r="J4" s="626"/>
      <c r="K4" s="496" t="s">
        <v>9</v>
      </c>
      <c r="L4" s="496"/>
      <c r="M4" s="496"/>
      <c r="N4" s="648" t="s">
        <v>543</v>
      </c>
      <c r="O4" s="648"/>
      <c r="P4" s="648"/>
      <c r="Q4" s="648"/>
      <c r="R4" s="648"/>
      <c r="S4" s="648"/>
      <c r="T4" s="498" t="s">
        <v>924</v>
      </c>
      <c r="U4" s="499"/>
      <c r="V4" s="499"/>
      <c r="W4" s="499"/>
      <c r="X4" s="500"/>
      <c r="Y4" s="870" t="s">
        <v>545</v>
      </c>
      <c r="Z4" s="870"/>
      <c r="AA4" s="870"/>
      <c r="AB4" s="870"/>
      <c r="AC4" s="870"/>
      <c r="AD4" s="870"/>
      <c r="AE4" s="870"/>
      <c r="AF4" s="870"/>
      <c r="AG4" s="498" t="s">
        <v>546</v>
      </c>
      <c r="AH4" s="499"/>
      <c r="AI4" s="499"/>
      <c r="AJ4" s="500"/>
      <c r="AK4" s="863">
        <v>45621</v>
      </c>
      <c r="AL4" s="864"/>
      <c r="AM4" s="864"/>
      <c r="AN4" s="864"/>
      <c r="AO4" s="865"/>
      <c r="AU4" s="860"/>
      <c r="AV4" s="861"/>
      <c r="AW4" s="862"/>
      <c r="AX4" s="862"/>
      <c r="AY4" s="173" t="s">
        <v>925</v>
      </c>
      <c r="AZ4" s="173" t="s">
        <v>926</v>
      </c>
      <c r="BA4" s="173" t="s">
        <v>927</v>
      </c>
      <c r="BB4" s="173" t="s">
        <v>928</v>
      </c>
      <c r="BC4" s="173" t="s">
        <v>925</v>
      </c>
      <c r="BD4" s="173" t="s">
        <v>926</v>
      </c>
      <c r="BE4" s="173" t="s">
        <v>927</v>
      </c>
      <c r="BF4" s="173" t="s">
        <v>928</v>
      </c>
      <c r="BG4" s="173" t="s">
        <v>925</v>
      </c>
      <c r="BH4" s="173" t="s">
        <v>926</v>
      </c>
      <c r="BI4" s="173" t="s">
        <v>927</v>
      </c>
      <c r="BJ4" s="173" t="s">
        <v>928</v>
      </c>
      <c r="BK4" s="173" t="s">
        <v>925</v>
      </c>
      <c r="BL4" s="173" t="s">
        <v>926</v>
      </c>
      <c r="BM4" s="173" t="s">
        <v>927</v>
      </c>
      <c r="BN4" s="173" t="s">
        <v>928</v>
      </c>
      <c r="BO4" s="173" t="s">
        <v>925</v>
      </c>
      <c r="BP4" s="173" t="s">
        <v>926</v>
      </c>
      <c r="BQ4" s="173" t="s">
        <v>927</v>
      </c>
      <c r="BR4" s="173" t="s">
        <v>928</v>
      </c>
      <c r="BS4" s="173" t="s">
        <v>925</v>
      </c>
      <c r="BT4" s="173" t="s">
        <v>926</v>
      </c>
      <c r="BU4" s="173" t="s">
        <v>927</v>
      </c>
      <c r="BV4" s="173" t="s">
        <v>928</v>
      </c>
      <c r="BW4" s="5"/>
      <c r="BX4" s="5"/>
      <c r="BY4" s="5"/>
      <c r="BZ4" s="5"/>
      <c r="CA4" s="5"/>
      <c r="CB4" s="5"/>
      <c r="CC4" s="5"/>
      <c r="CD4" s="5"/>
      <c r="CE4" s="5"/>
      <c r="CF4" s="5"/>
      <c r="CG4" s="5"/>
      <c r="CH4" s="5"/>
    </row>
    <row r="5" spans="2:86" ht="18" customHeight="1" x14ac:dyDescent="0.15">
      <c r="B5" s="409" t="s">
        <v>0</v>
      </c>
      <c r="C5" s="409"/>
      <c r="D5" s="409"/>
      <c r="E5" s="634" t="s">
        <v>547</v>
      </c>
      <c r="F5" s="635"/>
      <c r="G5" s="635"/>
      <c r="H5" s="635"/>
      <c r="I5" s="635"/>
      <c r="J5" s="636"/>
      <c r="K5" s="528" t="s">
        <v>1</v>
      </c>
      <c r="L5" s="528"/>
      <c r="M5" s="528"/>
      <c r="N5" s="648" t="s">
        <v>548</v>
      </c>
      <c r="O5" s="648"/>
      <c r="P5" s="648"/>
      <c r="Q5" s="648"/>
      <c r="R5" s="648"/>
      <c r="S5" s="648"/>
      <c r="T5" s="501"/>
      <c r="U5" s="502"/>
      <c r="V5" s="502"/>
      <c r="W5" s="502"/>
      <c r="X5" s="503"/>
      <c r="Y5" s="869" t="s">
        <v>549</v>
      </c>
      <c r="Z5" s="869"/>
      <c r="AA5" s="869"/>
      <c r="AB5" s="869"/>
      <c r="AC5" s="869"/>
      <c r="AD5" s="869"/>
      <c r="AE5" s="869"/>
      <c r="AF5" s="869"/>
      <c r="AG5" s="632"/>
      <c r="AH5" s="650"/>
      <c r="AI5" s="650"/>
      <c r="AJ5" s="633"/>
      <c r="AK5" s="866"/>
      <c r="AL5" s="867"/>
      <c r="AM5" s="867"/>
      <c r="AN5" s="867"/>
      <c r="AO5" s="868"/>
      <c r="AU5" s="860"/>
      <c r="AV5" s="174" t="str">
        <f>N7</f>
        <v>S100</v>
      </c>
      <c r="AW5" s="175">
        <f>R7</f>
        <v>10.5</v>
      </c>
      <c r="AX5" s="176" t="str">
        <f>AM35</f>
        <v>Ⅰ</v>
      </c>
      <c r="AY5" s="176">
        <f>Y37</f>
        <v>0</v>
      </c>
      <c r="AZ5" s="176">
        <f t="shared" ref="AZ5:BJ5" si="0">Z37</f>
        <v>0</v>
      </c>
      <c r="BA5" s="176">
        <f t="shared" si="0"/>
        <v>0</v>
      </c>
      <c r="BB5" s="176">
        <f>AB37</f>
        <v>0</v>
      </c>
      <c r="BC5" s="176">
        <f t="shared" si="0"/>
        <v>0</v>
      </c>
      <c r="BD5" s="176">
        <f>AD37</f>
        <v>0</v>
      </c>
      <c r="BE5" s="176">
        <f>AE37</f>
        <v>0</v>
      </c>
      <c r="BF5" s="176">
        <f t="shared" si="0"/>
        <v>0</v>
      </c>
      <c r="BG5" s="176">
        <f t="shared" si="0"/>
        <v>0</v>
      </c>
      <c r="BH5" s="176">
        <f t="shared" si="0"/>
        <v>0</v>
      </c>
      <c r="BI5" s="176">
        <f>AI37</f>
        <v>0</v>
      </c>
      <c r="BJ5" s="176">
        <f t="shared" si="0"/>
        <v>0</v>
      </c>
      <c r="BK5" s="176" t="str">
        <f>IF(Y37&gt;0,R7,"")</f>
        <v/>
      </c>
      <c r="BL5" s="177" t="str">
        <f>IF(Y37&gt;0,"",IF(Z37&gt;0,R7,""))</f>
        <v/>
      </c>
      <c r="BM5" s="177" t="str">
        <f>IF(Y37+Z37&gt;0,"",IF(AA37&gt;0,R7,""))</f>
        <v/>
      </c>
      <c r="BN5" s="177" t="str">
        <f>IF(Y37+Z37+AA37&gt;0,"",IF(AB37&gt;0,R7,""))</f>
        <v/>
      </c>
      <c r="BO5" s="176">
        <f>AC35</f>
        <v>0</v>
      </c>
      <c r="BP5" s="176">
        <f t="shared" ref="BP5:BQ5" si="1">AD35</f>
        <v>0</v>
      </c>
      <c r="BQ5" s="176">
        <f t="shared" si="1"/>
        <v>0</v>
      </c>
      <c r="BR5" s="176">
        <f>AF35</f>
        <v>0</v>
      </c>
      <c r="BS5" s="176">
        <f>AG35</f>
        <v>0</v>
      </c>
      <c r="BT5" s="176">
        <f>AH35</f>
        <v>0</v>
      </c>
      <c r="BU5" s="176">
        <f>AI35</f>
        <v>0</v>
      </c>
      <c r="BV5" s="176">
        <f>AJ35</f>
        <v>0</v>
      </c>
      <c r="BW5" s="178"/>
      <c r="BX5" s="179"/>
      <c r="BY5" s="179"/>
      <c r="BZ5" s="179"/>
      <c r="CA5" s="180"/>
      <c r="CB5" s="180"/>
      <c r="CC5" s="180"/>
      <c r="CD5" s="180"/>
      <c r="CE5" s="180"/>
      <c r="CF5" s="180"/>
      <c r="CG5" s="180"/>
      <c r="CH5" s="180"/>
    </row>
    <row r="6" spans="2:86" ht="12" customHeight="1" x14ac:dyDescent="0.15">
      <c r="B6" s="871" t="s">
        <v>929</v>
      </c>
      <c r="C6" s="873"/>
      <c r="D6" s="874"/>
      <c r="E6" s="875"/>
      <c r="F6" s="875"/>
      <c r="G6" s="875"/>
      <c r="H6" s="875"/>
      <c r="I6" s="875"/>
      <c r="J6" s="876"/>
      <c r="K6" s="881" t="s">
        <v>930</v>
      </c>
      <c r="L6" s="882"/>
      <c r="M6" s="882"/>
      <c r="N6" s="882"/>
      <c r="O6" s="882"/>
      <c r="P6" s="882"/>
      <c r="Q6" s="882"/>
      <c r="R6" s="882"/>
      <c r="S6" s="882"/>
      <c r="T6" s="882"/>
      <c r="U6" s="882"/>
      <c r="V6" s="882"/>
      <c r="W6" s="882"/>
      <c r="X6" s="882"/>
      <c r="Y6" s="882"/>
      <c r="Z6" s="882"/>
      <c r="AA6" s="882"/>
      <c r="AB6" s="882"/>
      <c r="AC6" s="882"/>
      <c r="AD6" s="882"/>
      <c r="AE6" s="882"/>
      <c r="AF6" s="882"/>
      <c r="AG6" s="882"/>
      <c r="AH6" s="882"/>
      <c r="AI6" s="882"/>
      <c r="AJ6" s="882"/>
      <c r="AK6" s="882"/>
      <c r="AL6" s="882"/>
      <c r="AM6" s="882"/>
      <c r="AN6" s="882"/>
      <c r="AO6" s="883"/>
      <c r="AP6" s="2"/>
    </row>
    <row r="7" spans="2:86" ht="12" customHeight="1" x14ac:dyDescent="0.15">
      <c r="B7" s="872"/>
      <c r="C7" s="877"/>
      <c r="D7" s="875"/>
      <c r="E7" s="875"/>
      <c r="F7" s="875"/>
      <c r="G7" s="875"/>
      <c r="H7" s="875"/>
      <c r="I7" s="875"/>
      <c r="J7" s="876"/>
      <c r="K7" s="884" t="s">
        <v>931</v>
      </c>
      <c r="L7" s="885"/>
      <c r="M7" s="886"/>
      <c r="N7" s="887" t="s">
        <v>418</v>
      </c>
      <c r="O7" s="888"/>
      <c r="P7" s="884" t="s">
        <v>932</v>
      </c>
      <c r="Q7" s="886"/>
      <c r="R7" s="889">
        <v>10.5</v>
      </c>
      <c r="S7" s="890"/>
      <c r="T7" s="891"/>
      <c r="U7" s="892" t="s">
        <v>933</v>
      </c>
      <c r="V7" s="893"/>
      <c r="W7" s="892" t="s">
        <v>934</v>
      </c>
      <c r="X7" s="893"/>
      <c r="Y7" s="886" t="s">
        <v>935</v>
      </c>
      <c r="Z7" s="898"/>
      <c r="AA7" s="898"/>
      <c r="AB7" s="898"/>
      <c r="AC7" s="892" t="s">
        <v>936</v>
      </c>
      <c r="AD7" s="899"/>
      <c r="AE7" s="899"/>
      <c r="AF7" s="899"/>
      <c r="AG7" s="899"/>
      <c r="AH7" s="899"/>
      <c r="AI7" s="899"/>
      <c r="AJ7" s="893"/>
      <c r="AK7" s="892" t="s">
        <v>937</v>
      </c>
      <c r="AL7" s="899"/>
      <c r="AM7" s="899"/>
      <c r="AN7" s="901"/>
      <c r="AO7" s="902"/>
      <c r="AP7" s="2"/>
      <c r="AW7" s="182"/>
    </row>
    <row r="8" spans="2:86" ht="12" customHeight="1" x14ac:dyDescent="0.15">
      <c r="B8" s="872"/>
      <c r="C8" s="877"/>
      <c r="D8" s="875"/>
      <c r="E8" s="875"/>
      <c r="F8" s="875"/>
      <c r="G8" s="875"/>
      <c r="H8" s="875"/>
      <c r="I8" s="875"/>
      <c r="J8" s="876"/>
      <c r="K8" s="898" t="s">
        <v>731</v>
      </c>
      <c r="L8" s="898" t="s">
        <v>560</v>
      </c>
      <c r="M8" s="898"/>
      <c r="N8" s="898" t="s">
        <v>561</v>
      </c>
      <c r="O8" s="898"/>
      <c r="P8" s="898" t="s">
        <v>938</v>
      </c>
      <c r="Q8" s="898"/>
      <c r="R8" s="898" t="s">
        <v>939</v>
      </c>
      <c r="S8" s="898"/>
      <c r="T8" s="898"/>
      <c r="U8" s="894"/>
      <c r="V8" s="895"/>
      <c r="W8" s="894"/>
      <c r="X8" s="895"/>
      <c r="Y8" s="886"/>
      <c r="Z8" s="898"/>
      <c r="AA8" s="898"/>
      <c r="AB8" s="898"/>
      <c r="AC8" s="896"/>
      <c r="AD8" s="900"/>
      <c r="AE8" s="900"/>
      <c r="AF8" s="900"/>
      <c r="AG8" s="900"/>
      <c r="AH8" s="900"/>
      <c r="AI8" s="900"/>
      <c r="AJ8" s="897"/>
      <c r="AK8" s="894"/>
      <c r="AL8" s="903"/>
      <c r="AM8" s="903"/>
      <c r="AN8" s="904"/>
      <c r="AO8" s="905"/>
      <c r="AP8" s="2"/>
    </row>
    <row r="9" spans="2:86" ht="12" customHeight="1" x14ac:dyDescent="0.15">
      <c r="B9" s="872"/>
      <c r="C9" s="877"/>
      <c r="D9" s="875"/>
      <c r="E9" s="875"/>
      <c r="F9" s="875"/>
      <c r="G9" s="875"/>
      <c r="H9" s="875"/>
      <c r="I9" s="875"/>
      <c r="J9" s="876"/>
      <c r="K9" s="898"/>
      <c r="L9" s="898"/>
      <c r="M9" s="898"/>
      <c r="N9" s="898"/>
      <c r="O9" s="898"/>
      <c r="P9" s="898"/>
      <c r="Q9" s="898"/>
      <c r="R9" s="898"/>
      <c r="S9" s="898"/>
      <c r="T9" s="898"/>
      <c r="U9" s="894"/>
      <c r="V9" s="895"/>
      <c r="W9" s="894"/>
      <c r="X9" s="895"/>
      <c r="Y9" s="886" t="s">
        <v>940</v>
      </c>
      <c r="Z9" s="898"/>
      <c r="AA9" s="898"/>
      <c r="AB9" s="898"/>
      <c r="AC9" s="898" t="s">
        <v>941</v>
      </c>
      <c r="AD9" s="898"/>
      <c r="AE9" s="898"/>
      <c r="AF9" s="898"/>
      <c r="AG9" s="898" t="s">
        <v>942</v>
      </c>
      <c r="AH9" s="898"/>
      <c r="AI9" s="898"/>
      <c r="AJ9" s="898"/>
      <c r="AK9" s="894"/>
      <c r="AL9" s="903"/>
      <c r="AM9" s="903"/>
      <c r="AN9" s="904"/>
      <c r="AO9" s="905"/>
      <c r="AP9" s="2"/>
    </row>
    <row r="10" spans="2:86" ht="12" customHeight="1" x14ac:dyDescent="0.15">
      <c r="B10" s="872"/>
      <c r="C10" s="877"/>
      <c r="D10" s="875"/>
      <c r="E10" s="875"/>
      <c r="F10" s="875"/>
      <c r="G10" s="875"/>
      <c r="H10" s="875"/>
      <c r="I10" s="875"/>
      <c r="J10" s="876"/>
      <c r="K10" s="898"/>
      <c r="L10" s="898"/>
      <c r="M10" s="898"/>
      <c r="N10" s="898"/>
      <c r="O10" s="898"/>
      <c r="P10" s="898"/>
      <c r="Q10" s="898"/>
      <c r="R10" s="898"/>
      <c r="S10" s="898"/>
      <c r="T10" s="898"/>
      <c r="U10" s="896"/>
      <c r="V10" s="897"/>
      <c r="W10" s="896"/>
      <c r="X10" s="897"/>
      <c r="Y10" s="183" t="s">
        <v>527</v>
      </c>
      <c r="Z10" s="184" t="s">
        <v>526</v>
      </c>
      <c r="AA10" s="184" t="s">
        <v>943</v>
      </c>
      <c r="AB10" s="184" t="s">
        <v>944</v>
      </c>
      <c r="AC10" s="184" t="s">
        <v>527</v>
      </c>
      <c r="AD10" s="184" t="s">
        <v>526</v>
      </c>
      <c r="AE10" s="184" t="s">
        <v>943</v>
      </c>
      <c r="AF10" s="184" t="s">
        <v>944</v>
      </c>
      <c r="AG10" s="184" t="s">
        <v>527</v>
      </c>
      <c r="AH10" s="184" t="s">
        <v>526</v>
      </c>
      <c r="AI10" s="184" t="s">
        <v>943</v>
      </c>
      <c r="AJ10" s="184" t="s">
        <v>944</v>
      </c>
      <c r="AK10" s="896"/>
      <c r="AL10" s="900"/>
      <c r="AM10" s="900"/>
      <c r="AN10" s="906"/>
      <c r="AO10" s="907"/>
      <c r="AP10" s="2"/>
    </row>
    <row r="11" spans="2:86" ht="12" customHeight="1" x14ac:dyDescent="0.15">
      <c r="B11" s="872"/>
      <c r="C11" s="877"/>
      <c r="D11" s="875"/>
      <c r="E11" s="875"/>
      <c r="F11" s="875"/>
      <c r="G11" s="875"/>
      <c r="H11" s="875"/>
      <c r="I11" s="875"/>
      <c r="J11" s="876"/>
      <c r="K11" s="185"/>
      <c r="L11" s="908"/>
      <c r="M11" s="910"/>
      <c r="N11" s="908"/>
      <c r="O11" s="910"/>
      <c r="P11" s="908"/>
      <c r="Q11" s="910"/>
      <c r="R11" s="606"/>
      <c r="S11" s="606"/>
      <c r="T11" s="606"/>
      <c r="U11" s="908"/>
      <c r="V11" s="910"/>
      <c r="W11" s="908"/>
      <c r="X11" s="910"/>
      <c r="Y11" s="186"/>
      <c r="Z11" s="187"/>
      <c r="AA11" s="187"/>
      <c r="AB11" s="187"/>
      <c r="AC11" s="188"/>
      <c r="AD11" s="188"/>
      <c r="AE11" s="188"/>
      <c r="AF11" s="188"/>
      <c r="AG11" s="188"/>
      <c r="AH11" s="188"/>
      <c r="AI11" s="188"/>
      <c r="AJ11" s="188"/>
      <c r="AK11" s="908"/>
      <c r="AL11" s="909"/>
      <c r="AM11" s="909"/>
      <c r="AN11" s="909"/>
      <c r="AO11" s="910"/>
      <c r="AP11" s="2"/>
      <c r="AQ11" s="189">
        <f>IF(P11="材質劣化",2,IF(P11="漏水",3,1))</f>
        <v>1</v>
      </c>
    </row>
    <row r="12" spans="2:86" ht="12" customHeight="1" x14ac:dyDescent="0.15">
      <c r="B12" s="872"/>
      <c r="C12" s="877"/>
      <c r="D12" s="875"/>
      <c r="E12" s="875"/>
      <c r="F12" s="875"/>
      <c r="G12" s="875"/>
      <c r="H12" s="875"/>
      <c r="I12" s="875"/>
      <c r="J12" s="876"/>
      <c r="K12" s="185"/>
      <c r="L12" s="908"/>
      <c r="M12" s="910"/>
      <c r="N12" s="908"/>
      <c r="O12" s="910"/>
      <c r="P12" s="908"/>
      <c r="Q12" s="910"/>
      <c r="R12" s="606"/>
      <c r="S12" s="606"/>
      <c r="T12" s="606"/>
      <c r="U12" s="908"/>
      <c r="V12" s="910"/>
      <c r="W12" s="908"/>
      <c r="X12" s="910"/>
      <c r="Y12" s="186"/>
      <c r="Z12" s="187"/>
      <c r="AA12" s="187"/>
      <c r="AB12" s="187"/>
      <c r="AC12" s="188"/>
      <c r="AD12" s="188"/>
      <c r="AE12" s="188"/>
      <c r="AF12" s="188"/>
      <c r="AG12" s="188"/>
      <c r="AH12" s="188"/>
      <c r="AI12" s="188"/>
      <c r="AJ12" s="188"/>
      <c r="AK12" s="908"/>
      <c r="AL12" s="909"/>
      <c r="AM12" s="909"/>
      <c r="AN12" s="909"/>
      <c r="AO12" s="910"/>
      <c r="AP12" s="2"/>
      <c r="AQ12" s="189">
        <f>IF(P12="材質劣化",2,IF(P12="漏水",3,1))</f>
        <v>1</v>
      </c>
    </row>
    <row r="13" spans="2:86" ht="12" customHeight="1" x14ac:dyDescent="0.15">
      <c r="B13" s="872"/>
      <c r="C13" s="877"/>
      <c r="D13" s="875"/>
      <c r="E13" s="875"/>
      <c r="F13" s="875"/>
      <c r="G13" s="875"/>
      <c r="H13" s="875"/>
      <c r="I13" s="875"/>
      <c r="J13" s="876"/>
      <c r="K13" s="185"/>
      <c r="L13" s="908"/>
      <c r="M13" s="910"/>
      <c r="N13" s="908"/>
      <c r="O13" s="910"/>
      <c r="P13" s="908"/>
      <c r="Q13" s="910"/>
      <c r="R13" s="604"/>
      <c r="S13" s="620"/>
      <c r="T13" s="605"/>
      <c r="U13" s="908"/>
      <c r="V13" s="910"/>
      <c r="W13" s="908"/>
      <c r="X13" s="910"/>
      <c r="Y13" s="186"/>
      <c r="Z13" s="187"/>
      <c r="AA13" s="187"/>
      <c r="AB13" s="187"/>
      <c r="AC13" s="188"/>
      <c r="AD13" s="188"/>
      <c r="AE13" s="188"/>
      <c r="AF13" s="188"/>
      <c r="AG13" s="188"/>
      <c r="AH13" s="188"/>
      <c r="AI13" s="188"/>
      <c r="AJ13" s="188"/>
      <c r="AK13" s="908"/>
      <c r="AL13" s="909"/>
      <c r="AM13" s="909"/>
      <c r="AN13" s="909"/>
      <c r="AO13" s="910"/>
      <c r="AP13" s="2"/>
      <c r="AQ13" s="189">
        <f t="shared" ref="AQ13:AQ34" si="2">IF(P13="材質劣化",2,IF(P13="漏水",3,1))</f>
        <v>1</v>
      </c>
    </row>
    <row r="14" spans="2:86" ht="12" customHeight="1" x14ac:dyDescent="0.15">
      <c r="B14" s="872"/>
      <c r="C14" s="877"/>
      <c r="D14" s="875"/>
      <c r="E14" s="875"/>
      <c r="F14" s="875"/>
      <c r="G14" s="875"/>
      <c r="H14" s="875"/>
      <c r="I14" s="875"/>
      <c r="J14" s="876"/>
      <c r="K14" s="185"/>
      <c r="L14" s="908"/>
      <c r="M14" s="910"/>
      <c r="N14" s="908"/>
      <c r="O14" s="910"/>
      <c r="P14" s="908"/>
      <c r="Q14" s="910"/>
      <c r="R14" s="604"/>
      <c r="S14" s="620"/>
      <c r="T14" s="605"/>
      <c r="U14" s="908"/>
      <c r="V14" s="910"/>
      <c r="W14" s="908"/>
      <c r="X14" s="910"/>
      <c r="Y14" s="186"/>
      <c r="Z14" s="187"/>
      <c r="AA14" s="187"/>
      <c r="AB14" s="187"/>
      <c r="AC14" s="188"/>
      <c r="AD14" s="188"/>
      <c r="AE14" s="188"/>
      <c r="AF14" s="188"/>
      <c r="AG14" s="188"/>
      <c r="AH14" s="188"/>
      <c r="AI14" s="188"/>
      <c r="AJ14" s="188"/>
      <c r="AK14" s="908"/>
      <c r="AL14" s="909"/>
      <c r="AM14" s="909"/>
      <c r="AN14" s="909"/>
      <c r="AO14" s="910"/>
      <c r="AP14" s="2"/>
      <c r="AQ14" s="189">
        <f t="shared" si="2"/>
        <v>1</v>
      </c>
    </row>
    <row r="15" spans="2:86" ht="12" customHeight="1" x14ac:dyDescent="0.15">
      <c r="B15" s="872"/>
      <c r="C15" s="877"/>
      <c r="D15" s="875"/>
      <c r="E15" s="875"/>
      <c r="F15" s="875"/>
      <c r="G15" s="875"/>
      <c r="H15" s="875"/>
      <c r="I15" s="875"/>
      <c r="J15" s="876"/>
      <c r="K15" s="185"/>
      <c r="L15" s="908"/>
      <c r="M15" s="910"/>
      <c r="N15" s="908"/>
      <c r="O15" s="910"/>
      <c r="P15" s="908"/>
      <c r="Q15" s="910"/>
      <c r="R15" s="604"/>
      <c r="S15" s="620"/>
      <c r="T15" s="605"/>
      <c r="U15" s="908"/>
      <c r="V15" s="910"/>
      <c r="W15" s="908"/>
      <c r="X15" s="910"/>
      <c r="Y15" s="186"/>
      <c r="Z15" s="187"/>
      <c r="AA15" s="187"/>
      <c r="AB15" s="187"/>
      <c r="AC15" s="188"/>
      <c r="AD15" s="188"/>
      <c r="AE15" s="188"/>
      <c r="AF15" s="188"/>
      <c r="AG15" s="188"/>
      <c r="AH15" s="188"/>
      <c r="AI15" s="188"/>
      <c r="AJ15" s="188"/>
      <c r="AK15" s="908"/>
      <c r="AL15" s="909"/>
      <c r="AM15" s="909"/>
      <c r="AN15" s="909"/>
      <c r="AO15" s="910"/>
      <c r="AP15" s="2"/>
      <c r="AQ15" s="189">
        <f t="shared" si="2"/>
        <v>1</v>
      </c>
    </row>
    <row r="16" spans="2:86" ht="12" customHeight="1" x14ac:dyDescent="0.15">
      <c r="B16" s="872"/>
      <c r="C16" s="877"/>
      <c r="D16" s="875"/>
      <c r="E16" s="875"/>
      <c r="F16" s="875"/>
      <c r="G16" s="875"/>
      <c r="H16" s="875"/>
      <c r="I16" s="875"/>
      <c r="J16" s="876"/>
      <c r="K16" s="185"/>
      <c r="L16" s="908"/>
      <c r="M16" s="910"/>
      <c r="N16" s="908"/>
      <c r="O16" s="910"/>
      <c r="P16" s="908"/>
      <c r="Q16" s="910"/>
      <c r="R16" s="604"/>
      <c r="S16" s="620"/>
      <c r="T16" s="605"/>
      <c r="U16" s="908"/>
      <c r="V16" s="910"/>
      <c r="W16" s="908"/>
      <c r="X16" s="910"/>
      <c r="Y16" s="186"/>
      <c r="Z16" s="187"/>
      <c r="AA16" s="187"/>
      <c r="AB16" s="187"/>
      <c r="AC16" s="188"/>
      <c r="AD16" s="188"/>
      <c r="AE16" s="188"/>
      <c r="AF16" s="188"/>
      <c r="AG16" s="188"/>
      <c r="AH16" s="188"/>
      <c r="AI16" s="188"/>
      <c r="AJ16" s="188"/>
      <c r="AK16" s="908"/>
      <c r="AL16" s="909"/>
      <c r="AM16" s="909"/>
      <c r="AN16" s="909"/>
      <c r="AO16" s="910"/>
      <c r="AP16" s="2"/>
      <c r="AQ16" s="189">
        <f t="shared" si="2"/>
        <v>1</v>
      </c>
    </row>
    <row r="17" spans="2:46" ht="12" customHeight="1" x14ac:dyDescent="0.15">
      <c r="B17" s="872"/>
      <c r="C17" s="877"/>
      <c r="D17" s="875"/>
      <c r="E17" s="875"/>
      <c r="F17" s="875"/>
      <c r="G17" s="875"/>
      <c r="H17" s="875"/>
      <c r="I17" s="875"/>
      <c r="J17" s="876"/>
      <c r="K17" s="185"/>
      <c r="L17" s="908"/>
      <c r="M17" s="910"/>
      <c r="N17" s="908"/>
      <c r="O17" s="910"/>
      <c r="P17" s="908"/>
      <c r="Q17" s="910"/>
      <c r="R17" s="604"/>
      <c r="S17" s="620"/>
      <c r="T17" s="605"/>
      <c r="U17" s="908"/>
      <c r="V17" s="910"/>
      <c r="W17" s="908"/>
      <c r="X17" s="910"/>
      <c r="Y17" s="186"/>
      <c r="Z17" s="187"/>
      <c r="AA17" s="187"/>
      <c r="AB17" s="187"/>
      <c r="AC17" s="188"/>
      <c r="AD17" s="188"/>
      <c r="AE17" s="188"/>
      <c r="AF17" s="188"/>
      <c r="AG17" s="188"/>
      <c r="AH17" s="188"/>
      <c r="AI17" s="188"/>
      <c r="AJ17" s="188"/>
      <c r="AK17" s="908"/>
      <c r="AL17" s="909"/>
      <c r="AM17" s="909"/>
      <c r="AN17" s="909"/>
      <c r="AO17" s="910"/>
      <c r="AP17" s="2"/>
      <c r="AQ17" s="189">
        <f t="shared" si="2"/>
        <v>1</v>
      </c>
    </row>
    <row r="18" spans="2:46" ht="12" customHeight="1" x14ac:dyDescent="0.15">
      <c r="B18" s="872"/>
      <c r="C18" s="877"/>
      <c r="D18" s="875"/>
      <c r="E18" s="875"/>
      <c r="F18" s="875"/>
      <c r="G18" s="875"/>
      <c r="H18" s="875"/>
      <c r="I18" s="875"/>
      <c r="J18" s="876"/>
      <c r="K18" s="185"/>
      <c r="L18" s="908"/>
      <c r="M18" s="910"/>
      <c r="N18" s="908"/>
      <c r="O18" s="910"/>
      <c r="P18" s="908"/>
      <c r="Q18" s="910"/>
      <c r="R18" s="604"/>
      <c r="S18" s="620"/>
      <c r="T18" s="605"/>
      <c r="U18" s="908"/>
      <c r="V18" s="910"/>
      <c r="W18" s="908"/>
      <c r="X18" s="910"/>
      <c r="Y18" s="186"/>
      <c r="Z18" s="187"/>
      <c r="AA18" s="187"/>
      <c r="AB18" s="187"/>
      <c r="AC18" s="188"/>
      <c r="AD18" s="188"/>
      <c r="AE18" s="188"/>
      <c r="AF18" s="188"/>
      <c r="AG18" s="188"/>
      <c r="AH18" s="188"/>
      <c r="AI18" s="188"/>
      <c r="AJ18" s="188"/>
      <c r="AK18" s="908"/>
      <c r="AL18" s="909"/>
      <c r="AM18" s="909"/>
      <c r="AN18" s="909"/>
      <c r="AO18" s="910"/>
      <c r="AP18" s="2"/>
      <c r="AQ18" s="189">
        <f t="shared" si="2"/>
        <v>1</v>
      </c>
    </row>
    <row r="19" spans="2:46" ht="12" customHeight="1" x14ac:dyDescent="0.15">
      <c r="B19" s="872"/>
      <c r="C19" s="877"/>
      <c r="D19" s="875"/>
      <c r="E19" s="875"/>
      <c r="F19" s="875"/>
      <c r="G19" s="875"/>
      <c r="H19" s="875"/>
      <c r="I19" s="875"/>
      <c r="J19" s="876"/>
      <c r="K19" s="185"/>
      <c r="L19" s="908"/>
      <c r="M19" s="910"/>
      <c r="N19" s="908"/>
      <c r="O19" s="910"/>
      <c r="P19" s="908"/>
      <c r="Q19" s="910"/>
      <c r="R19" s="604"/>
      <c r="S19" s="620"/>
      <c r="T19" s="605"/>
      <c r="U19" s="908"/>
      <c r="V19" s="910"/>
      <c r="W19" s="908"/>
      <c r="X19" s="910"/>
      <c r="Y19" s="186"/>
      <c r="Z19" s="187"/>
      <c r="AA19" s="187"/>
      <c r="AB19" s="187"/>
      <c r="AC19" s="188"/>
      <c r="AD19" s="188"/>
      <c r="AE19" s="188"/>
      <c r="AF19" s="188"/>
      <c r="AG19" s="188"/>
      <c r="AH19" s="188"/>
      <c r="AI19" s="188"/>
      <c r="AJ19" s="188"/>
      <c r="AK19" s="908"/>
      <c r="AL19" s="909"/>
      <c r="AM19" s="909"/>
      <c r="AN19" s="909"/>
      <c r="AO19" s="910"/>
      <c r="AP19" s="2"/>
      <c r="AQ19" s="189">
        <f t="shared" si="2"/>
        <v>1</v>
      </c>
    </row>
    <row r="20" spans="2:46" ht="12" customHeight="1" x14ac:dyDescent="0.15">
      <c r="B20" s="872"/>
      <c r="C20" s="877"/>
      <c r="D20" s="875"/>
      <c r="E20" s="875"/>
      <c r="F20" s="875"/>
      <c r="G20" s="875"/>
      <c r="H20" s="875"/>
      <c r="I20" s="875"/>
      <c r="J20" s="876"/>
      <c r="K20" s="185"/>
      <c r="L20" s="908"/>
      <c r="M20" s="910"/>
      <c r="N20" s="908"/>
      <c r="O20" s="910"/>
      <c r="P20" s="908"/>
      <c r="Q20" s="910"/>
      <c r="R20" s="604"/>
      <c r="S20" s="620"/>
      <c r="T20" s="605"/>
      <c r="U20" s="908"/>
      <c r="V20" s="910"/>
      <c r="W20" s="908"/>
      <c r="X20" s="910"/>
      <c r="Y20" s="186"/>
      <c r="Z20" s="187"/>
      <c r="AA20" s="187"/>
      <c r="AB20" s="187"/>
      <c r="AC20" s="188"/>
      <c r="AD20" s="188"/>
      <c r="AE20" s="188"/>
      <c r="AF20" s="188"/>
      <c r="AG20" s="188"/>
      <c r="AH20" s="188"/>
      <c r="AI20" s="188"/>
      <c r="AJ20" s="188"/>
      <c r="AK20" s="908"/>
      <c r="AL20" s="909"/>
      <c r="AM20" s="909"/>
      <c r="AN20" s="909"/>
      <c r="AO20" s="910"/>
      <c r="AP20" s="2"/>
      <c r="AQ20" s="189">
        <f t="shared" si="2"/>
        <v>1</v>
      </c>
    </row>
    <row r="21" spans="2:46" ht="12" customHeight="1" x14ac:dyDescent="0.15">
      <c r="B21" s="872"/>
      <c r="C21" s="877"/>
      <c r="D21" s="875"/>
      <c r="E21" s="875"/>
      <c r="F21" s="875"/>
      <c r="G21" s="875"/>
      <c r="H21" s="875"/>
      <c r="I21" s="875"/>
      <c r="J21" s="876"/>
      <c r="K21" s="185"/>
      <c r="L21" s="908"/>
      <c r="M21" s="910"/>
      <c r="N21" s="908"/>
      <c r="O21" s="910"/>
      <c r="P21" s="908"/>
      <c r="Q21" s="910"/>
      <c r="R21" s="604"/>
      <c r="S21" s="620"/>
      <c r="T21" s="605"/>
      <c r="U21" s="908"/>
      <c r="V21" s="910"/>
      <c r="W21" s="908"/>
      <c r="X21" s="910"/>
      <c r="Y21" s="186"/>
      <c r="Z21" s="187"/>
      <c r="AA21" s="187"/>
      <c r="AB21" s="187"/>
      <c r="AC21" s="188"/>
      <c r="AD21" s="188"/>
      <c r="AE21" s="188"/>
      <c r="AF21" s="188"/>
      <c r="AG21" s="188"/>
      <c r="AH21" s="188"/>
      <c r="AI21" s="188"/>
      <c r="AJ21" s="188"/>
      <c r="AK21" s="908"/>
      <c r="AL21" s="909"/>
      <c r="AM21" s="909"/>
      <c r="AN21" s="909"/>
      <c r="AO21" s="910"/>
      <c r="AP21" s="2"/>
      <c r="AQ21" s="189">
        <f>IF(P21="材質劣化",2,IF(P21="漏水",3,1))</f>
        <v>1</v>
      </c>
    </row>
    <row r="22" spans="2:46" ht="12" customHeight="1" x14ac:dyDescent="0.15">
      <c r="B22" s="872"/>
      <c r="C22" s="877"/>
      <c r="D22" s="875"/>
      <c r="E22" s="875"/>
      <c r="F22" s="875"/>
      <c r="G22" s="875"/>
      <c r="H22" s="875"/>
      <c r="I22" s="875"/>
      <c r="J22" s="876"/>
      <c r="K22" s="185"/>
      <c r="L22" s="908"/>
      <c r="M22" s="910"/>
      <c r="N22" s="908"/>
      <c r="O22" s="910"/>
      <c r="P22" s="908"/>
      <c r="Q22" s="910"/>
      <c r="R22" s="604"/>
      <c r="S22" s="620"/>
      <c r="T22" s="605"/>
      <c r="U22" s="908"/>
      <c r="V22" s="910"/>
      <c r="W22" s="908"/>
      <c r="X22" s="910"/>
      <c r="Y22" s="186"/>
      <c r="Z22" s="187"/>
      <c r="AA22" s="187"/>
      <c r="AB22" s="187"/>
      <c r="AC22" s="188"/>
      <c r="AD22" s="188"/>
      <c r="AE22" s="188"/>
      <c r="AF22" s="188"/>
      <c r="AG22" s="188"/>
      <c r="AH22" s="188"/>
      <c r="AI22" s="188"/>
      <c r="AJ22" s="188"/>
      <c r="AK22" s="908"/>
      <c r="AL22" s="909"/>
      <c r="AM22" s="909"/>
      <c r="AN22" s="909"/>
      <c r="AO22" s="910"/>
      <c r="AP22" s="2"/>
      <c r="AQ22" s="189">
        <f t="shared" si="2"/>
        <v>1</v>
      </c>
    </row>
    <row r="23" spans="2:46" ht="12" customHeight="1" x14ac:dyDescent="0.15">
      <c r="B23" s="872"/>
      <c r="C23" s="877"/>
      <c r="D23" s="875"/>
      <c r="E23" s="875"/>
      <c r="F23" s="875"/>
      <c r="G23" s="875"/>
      <c r="H23" s="875"/>
      <c r="I23" s="875"/>
      <c r="J23" s="876"/>
      <c r="K23" s="185"/>
      <c r="L23" s="908"/>
      <c r="M23" s="910"/>
      <c r="N23" s="908"/>
      <c r="O23" s="910"/>
      <c r="P23" s="908"/>
      <c r="Q23" s="910"/>
      <c r="R23" s="604"/>
      <c r="S23" s="620"/>
      <c r="T23" s="605"/>
      <c r="U23" s="908"/>
      <c r="V23" s="910"/>
      <c r="W23" s="908"/>
      <c r="X23" s="910"/>
      <c r="Y23" s="186"/>
      <c r="Z23" s="187"/>
      <c r="AA23" s="187"/>
      <c r="AB23" s="187"/>
      <c r="AC23" s="188"/>
      <c r="AD23" s="188"/>
      <c r="AE23" s="188"/>
      <c r="AF23" s="188"/>
      <c r="AG23" s="188"/>
      <c r="AH23" s="188"/>
      <c r="AI23" s="188"/>
      <c r="AJ23" s="188"/>
      <c r="AK23" s="908"/>
      <c r="AL23" s="909"/>
      <c r="AM23" s="909"/>
      <c r="AN23" s="909"/>
      <c r="AO23" s="910"/>
      <c r="AP23" s="2"/>
      <c r="AQ23" s="189">
        <f t="shared" si="2"/>
        <v>1</v>
      </c>
    </row>
    <row r="24" spans="2:46" ht="12" customHeight="1" x14ac:dyDescent="0.15">
      <c r="B24" s="872"/>
      <c r="C24" s="877"/>
      <c r="D24" s="875"/>
      <c r="E24" s="875"/>
      <c r="F24" s="875"/>
      <c r="G24" s="875"/>
      <c r="H24" s="875"/>
      <c r="I24" s="875"/>
      <c r="J24" s="876"/>
      <c r="K24" s="185"/>
      <c r="L24" s="908"/>
      <c r="M24" s="910"/>
      <c r="N24" s="908"/>
      <c r="O24" s="910"/>
      <c r="P24" s="908"/>
      <c r="Q24" s="910"/>
      <c r="R24" s="604"/>
      <c r="S24" s="620"/>
      <c r="T24" s="605"/>
      <c r="U24" s="908"/>
      <c r="V24" s="910"/>
      <c r="W24" s="908"/>
      <c r="X24" s="910"/>
      <c r="Y24" s="186"/>
      <c r="Z24" s="187"/>
      <c r="AA24" s="187"/>
      <c r="AB24" s="187"/>
      <c r="AC24" s="188"/>
      <c r="AD24" s="188"/>
      <c r="AE24" s="188"/>
      <c r="AF24" s="188"/>
      <c r="AG24" s="188"/>
      <c r="AH24" s="188"/>
      <c r="AI24" s="188"/>
      <c r="AJ24" s="188"/>
      <c r="AK24" s="908"/>
      <c r="AL24" s="909"/>
      <c r="AM24" s="909"/>
      <c r="AN24" s="909"/>
      <c r="AO24" s="910"/>
      <c r="AP24" s="2"/>
      <c r="AQ24" s="189">
        <f t="shared" si="2"/>
        <v>1</v>
      </c>
    </row>
    <row r="25" spans="2:46" ht="12" customHeight="1" x14ac:dyDescent="0.15">
      <c r="B25" s="872"/>
      <c r="C25" s="877"/>
      <c r="D25" s="875"/>
      <c r="E25" s="875"/>
      <c r="F25" s="875"/>
      <c r="G25" s="875"/>
      <c r="H25" s="875"/>
      <c r="I25" s="875"/>
      <c r="J25" s="876"/>
      <c r="K25" s="185"/>
      <c r="L25" s="908"/>
      <c r="M25" s="910"/>
      <c r="N25" s="908"/>
      <c r="O25" s="910"/>
      <c r="P25" s="908"/>
      <c r="Q25" s="910"/>
      <c r="R25" s="604"/>
      <c r="S25" s="620"/>
      <c r="T25" s="605"/>
      <c r="U25" s="908"/>
      <c r="V25" s="910"/>
      <c r="W25" s="908"/>
      <c r="X25" s="910"/>
      <c r="Y25" s="186"/>
      <c r="Z25" s="187"/>
      <c r="AA25" s="187"/>
      <c r="AB25" s="187"/>
      <c r="AC25" s="188"/>
      <c r="AD25" s="188"/>
      <c r="AE25" s="188"/>
      <c r="AF25" s="188"/>
      <c r="AG25" s="188"/>
      <c r="AH25" s="188"/>
      <c r="AI25" s="188"/>
      <c r="AJ25" s="188"/>
      <c r="AK25" s="908"/>
      <c r="AL25" s="909"/>
      <c r="AM25" s="909"/>
      <c r="AN25" s="909"/>
      <c r="AO25" s="910"/>
      <c r="AP25" s="2"/>
      <c r="AQ25" s="189">
        <f t="shared" si="2"/>
        <v>1</v>
      </c>
    </row>
    <row r="26" spans="2:46" ht="12" customHeight="1" x14ac:dyDescent="0.15">
      <c r="B26" s="872"/>
      <c r="C26" s="877"/>
      <c r="D26" s="875"/>
      <c r="E26" s="875"/>
      <c r="F26" s="875"/>
      <c r="G26" s="875"/>
      <c r="H26" s="875"/>
      <c r="I26" s="875"/>
      <c r="J26" s="876"/>
      <c r="K26" s="185"/>
      <c r="L26" s="908"/>
      <c r="M26" s="910"/>
      <c r="N26" s="908"/>
      <c r="O26" s="910"/>
      <c r="P26" s="908"/>
      <c r="Q26" s="910"/>
      <c r="R26" s="604"/>
      <c r="S26" s="620"/>
      <c r="T26" s="605"/>
      <c r="U26" s="908"/>
      <c r="V26" s="910"/>
      <c r="W26" s="908"/>
      <c r="X26" s="910"/>
      <c r="Y26" s="186"/>
      <c r="Z26" s="187"/>
      <c r="AA26" s="187"/>
      <c r="AB26" s="187"/>
      <c r="AC26" s="188"/>
      <c r="AD26" s="188"/>
      <c r="AE26" s="188"/>
      <c r="AF26" s="188"/>
      <c r="AG26" s="188"/>
      <c r="AH26" s="188"/>
      <c r="AI26" s="188"/>
      <c r="AJ26" s="188"/>
      <c r="AK26" s="908"/>
      <c r="AL26" s="909"/>
      <c r="AM26" s="909"/>
      <c r="AN26" s="909"/>
      <c r="AO26" s="910"/>
      <c r="AP26" s="2"/>
      <c r="AQ26" s="189">
        <f t="shared" si="2"/>
        <v>1</v>
      </c>
    </row>
    <row r="27" spans="2:46" ht="12" customHeight="1" x14ac:dyDescent="0.15">
      <c r="B27" s="872"/>
      <c r="C27" s="877"/>
      <c r="D27" s="875"/>
      <c r="E27" s="875"/>
      <c r="F27" s="875"/>
      <c r="G27" s="875"/>
      <c r="H27" s="875"/>
      <c r="I27" s="875"/>
      <c r="J27" s="876"/>
      <c r="K27" s="185"/>
      <c r="L27" s="908"/>
      <c r="M27" s="910"/>
      <c r="N27" s="908"/>
      <c r="O27" s="910"/>
      <c r="P27" s="908"/>
      <c r="Q27" s="910"/>
      <c r="R27" s="604"/>
      <c r="S27" s="620"/>
      <c r="T27" s="605"/>
      <c r="U27" s="908"/>
      <c r="V27" s="910"/>
      <c r="W27" s="908"/>
      <c r="X27" s="910"/>
      <c r="Y27" s="186"/>
      <c r="Z27" s="187"/>
      <c r="AA27" s="187"/>
      <c r="AB27" s="187"/>
      <c r="AC27" s="188"/>
      <c r="AD27" s="188"/>
      <c r="AE27" s="188"/>
      <c r="AF27" s="188"/>
      <c r="AG27" s="188"/>
      <c r="AH27" s="188"/>
      <c r="AI27" s="188"/>
      <c r="AJ27" s="188"/>
      <c r="AK27" s="908"/>
      <c r="AL27" s="909"/>
      <c r="AM27" s="909"/>
      <c r="AN27" s="909"/>
      <c r="AO27" s="910"/>
      <c r="AP27" s="2"/>
      <c r="AQ27" s="189">
        <f t="shared" si="2"/>
        <v>1</v>
      </c>
    </row>
    <row r="28" spans="2:46" ht="12" customHeight="1" x14ac:dyDescent="0.15">
      <c r="B28" s="872"/>
      <c r="C28" s="877"/>
      <c r="D28" s="875"/>
      <c r="E28" s="875"/>
      <c r="F28" s="875"/>
      <c r="G28" s="875"/>
      <c r="H28" s="875"/>
      <c r="I28" s="875"/>
      <c r="J28" s="876"/>
      <c r="K28" s="185"/>
      <c r="L28" s="908"/>
      <c r="M28" s="910"/>
      <c r="N28" s="908"/>
      <c r="O28" s="910"/>
      <c r="P28" s="908"/>
      <c r="Q28" s="910"/>
      <c r="R28" s="604"/>
      <c r="S28" s="620"/>
      <c r="T28" s="605"/>
      <c r="U28" s="908"/>
      <c r="V28" s="910"/>
      <c r="W28" s="908"/>
      <c r="X28" s="910"/>
      <c r="Y28" s="186"/>
      <c r="Z28" s="187"/>
      <c r="AA28" s="187"/>
      <c r="AB28" s="187"/>
      <c r="AC28" s="188"/>
      <c r="AD28" s="188"/>
      <c r="AE28" s="188"/>
      <c r="AF28" s="188"/>
      <c r="AG28" s="188"/>
      <c r="AH28" s="188"/>
      <c r="AI28" s="188"/>
      <c r="AJ28" s="188"/>
      <c r="AK28" s="908"/>
      <c r="AL28" s="909"/>
      <c r="AM28" s="909"/>
      <c r="AN28" s="909"/>
      <c r="AO28" s="910"/>
      <c r="AP28" s="2"/>
      <c r="AQ28" s="189">
        <f t="shared" si="2"/>
        <v>1</v>
      </c>
    </row>
    <row r="29" spans="2:46" ht="12" customHeight="1" x14ac:dyDescent="0.15">
      <c r="B29" s="872"/>
      <c r="C29" s="877"/>
      <c r="D29" s="875"/>
      <c r="E29" s="875"/>
      <c r="F29" s="875"/>
      <c r="G29" s="875"/>
      <c r="H29" s="875"/>
      <c r="I29" s="875"/>
      <c r="J29" s="876"/>
      <c r="K29" s="185"/>
      <c r="L29" s="908"/>
      <c r="M29" s="910"/>
      <c r="N29" s="908"/>
      <c r="O29" s="910"/>
      <c r="P29" s="908"/>
      <c r="Q29" s="910"/>
      <c r="R29" s="604"/>
      <c r="S29" s="620"/>
      <c r="T29" s="605"/>
      <c r="U29" s="908"/>
      <c r="V29" s="910"/>
      <c r="W29" s="908"/>
      <c r="X29" s="910"/>
      <c r="Y29" s="186"/>
      <c r="Z29" s="187"/>
      <c r="AA29" s="187"/>
      <c r="AB29" s="187"/>
      <c r="AC29" s="188"/>
      <c r="AD29" s="188"/>
      <c r="AE29" s="188"/>
      <c r="AF29" s="188"/>
      <c r="AG29" s="188"/>
      <c r="AH29" s="188"/>
      <c r="AI29" s="188"/>
      <c r="AJ29" s="188"/>
      <c r="AK29" s="908"/>
      <c r="AL29" s="909"/>
      <c r="AM29" s="909"/>
      <c r="AN29" s="909"/>
      <c r="AO29" s="910"/>
      <c r="AP29" s="2"/>
      <c r="AQ29" s="189">
        <f t="shared" si="2"/>
        <v>1</v>
      </c>
    </row>
    <row r="30" spans="2:46" ht="12" customHeight="1" x14ac:dyDescent="0.15">
      <c r="B30" s="872"/>
      <c r="C30" s="877"/>
      <c r="D30" s="875"/>
      <c r="E30" s="875"/>
      <c r="F30" s="875"/>
      <c r="G30" s="875"/>
      <c r="H30" s="875"/>
      <c r="I30" s="875"/>
      <c r="J30" s="876"/>
      <c r="K30" s="185"/>
      <c r="L30" s="908"/>
      <c r="M30" s="910"/>
      <c r="N30" s="908"/>
      <c r="O30" s="910"/>
      <c r="P30" s="908"/>
      <c r="Q30" s="910"/>
      <c r="R30" s="604"/>
      <c r="S30" s="620"/>
      <c r="T30" s="605"/>
      <c r="U30" s="908"/>
      <c r="V30" s="910"/>
      <c r="W30" s="908"/>
      <c r="X30" s="910"/>
      <c r="Y30" s="186"/>
      <c r="Z30" s="187"/>
      <c r="AA30" s="187"/>
      <c r="AB30" s="187"/>
      <c r="AC30" s="188"/>
      <c r="AD30" s="188"/>
      <c r="AE30" s="188"/>
      <c r="AF30" s="188"/>
      <c r="AG30" s="188"/>
      <c r="AH30" s="188"/>
      <c r="AI30" s="188"/>
      <c r="AJ30" s="188"/>
      <c r="AK30" s="908"/>
      <c r="AL30" s="909"/>
      <c r="AM30" s="909"/>
      <c r="AN30" s="909"/>
      <c r="AO30" s="910"/>
      <c r="AP30" s="2"/>
      <c r="AQ30" s="189">
        <f t="shared" si="2"/>
        <v>1</v>
      </c>
    </row>
    <row r="31" spans="2:46" ht="12" customHeight="1" x14ac:dyDescent="0.15">
      <c r="B31" s="872"/>
      <c r="C31" s="877"/>
      <c r="D31" s="875"/>
      <c r="E31" s="875"/>
      <c r="F31" s="875"/>
      <c r="G31" s="875"/>
      <c r="H31" s="875"/>
      <c r="I31" s="875"/>
      <c r="J31" s="876"/>
      <c r="K31" s="185"/>
      <c r="L31" s="908"/>
      <c r="M31" s="910"/>
      <c r="N31" s="908"/>
      <c r="O31" s="910"/>
      <c r="P31" s="908"/>
      <c r="Q31" s="910"/>
      <c r="R31" s="604"/>
      <c r="S31" s="620"/>
      <c r="T31" s="605"/>
      <c r="U31" s="908"/>
      <c r="V31" s="910"/>
      <c r="W31" s="908"/>
      <c r="X31" s="910"/>
      <c r="Y31" s="186"/>
      <c r="Z31" s="187"/>
      <c r="AA31" s="187"/>
      <c r="AB31" s="187"/>
      <c r="AC31" s="188"/>
      <c r="AD31" s="188"/>
      <c r="AE31" s="188"/>
      <c r="AF31" s="188"/>
      <c r="AG31" s="188"/>
      <c r="AH31" s="188"/>
      <c r="AI31" s="188"/>
      <c r="AJ31" s="188"/>
      <c r="AK31" s="908"/>
      <c r="AL31" s="909"/>
      <c r="AM31" s="909"/>
      <c r="AN31" s="909"/>
      <c r="AO31" s="910"/>
      <c r="AP31" s="2"/>
      <c r="AQ31" s="189">
        <f t="shared" si="2"/>
        <v>1</v>
      </c>
    </row>
    <row r="32" spans="2:46" ht="12" customHeight="1" x14ac:dyDescent="0.15">
      <c r="B32" s="872"/>
      <c r="C32" s="877"/>
      <c r="D32" s="875"/>
      <c r="E32" s="875"/>
      <c r="F32" s="875"/>
      <c r="G32" s="875"/>
      <c r="H32" s="875"/>
      <c r="I32" s="875"/>
      <c r="J32" s="876"/>
      <c r="K32" s="185"/>
      <c r="L32" s="908"/>
      <c r="M32" s="910"/>
      <c r="N32" s="908"/>
      <c r="O32" s="910"/>
      <c r="P32" s="908"/>
      <c r="Q32" s="910"/>
      <c r="R32" s="604"/>
      <c r="S32" s="620"/>
      <c r="T32" s="605"/>
      <c r="U32" s="908"/>
      <c r="V32" s="910"/>
      <c r="W32" s="908"/>
      <c r="X32" s="910"/>
      <c r="Y32" s="186"/>
      <c r="Z32" s="187"/>
      <c r="AA32" s="187"/>
      <c r="AB32" s="187"/>
      <c r="AC32" s="188"/>
      <c r="AD32" s="188"/>
      <c r="AE32" s="188"/>
      <c r="AF32" s="188"/>
      <c r="AG32" s="188"/>
      <c r="AH32" s="188"/>
      <c r="AI32" s="188"/>
      <c r="AJ32" s="188"/>
      <c r="AK32" s="908"/>
      <c r="AL32" s="909"/>
      <c r="AM32" s="909"/>
      <c r="AN32" s="909"/>
      <c r="AO32" s="910"/>
      <c r="AP32" s="2"/>
      <c r="AQ32" s="189">
        <f t="shared" si="2"/>
        <v>1</v>
      </c>
      <c r="AS32" s="856"/>
      <c r="AT32" s="856"/>
    </row>
    <row r="33" spans="2:86" ht="12" customHeight="1" x14ac:dyDescent="0.15">
      <c r="B33" s="872"/>
      <c r="C33" s="877"/>
      <c r="D33" s="875"/>
      <c r="E33" s="875"/>
      <c r="F33" s="875"/>
      <c r="G33" s="875"/>
      <c r="H33" s="875"/>
      <c r="I33" s="875"/>
      <c r="J33" s="876"/>
      <c r="K33" s="185"/>
      <c r="L33" s="908"/>
      <c r="M33" s="910"/>
      <c r="N33" s="908"/>
      <c r="O33" s="910"/>
      <c r="P33" s="908"/>
      <c r="Q33" s="910"/>
      <c r="R33" s="604"/>
      <c r="S33" s="620"/>
      <c r="T33" s="605"/>
      <c r="U33" s="908"/>
      <c r="V33" s="910"/>
      <c r="W33" s="908"/>
      <c r="X33" s="910"/>
      <c r="Y33" s="186"/>
      <c r="Z33" s="187"/>
      <c r="AA33" s="187"/>
      <c r="AB33" s="187"/>
      <c r="AC33" s="188"/>
      <c r="AD33" s="188"/>
      <c r="AE33" s="188"/>
      <c r="AF33" s="188"/>
      <c r="AG33" s="188"/>
      <c r="AH33" s="188"/>
      <c r="AI33" s="188"/>
      <c r="AJ33" s="188"/>
      <c r="AK33" s="908"/>
      <c r="AL33" s="909"/>
      <c r="AM33" s="909"/>
      <c r="AN33" s="909"/>
      <c r="AO33" s="910"/>
      <c r="AP33" s="2"/>
      <c r="AQ33" s="189">
        <f t="shared" si="2"/>
        <v>1</v>
      </c>
      <c r="AS33" s="911"/>
      <c r="AT33" s="911"/>
    </row>
    <row r="34" spans="2:86" ht="12" customHeight="1" x14ac:dyDescent="0.15">
      <c r="B34" s="872"/>
      <c r="C34" s="877"/>
      <c r="D34" s="875"/>
      <c r="E34" s="875"/>
      <c r="F34" s="875"/>
      <c r="G34" s="875"/>
      <c r="H34" s="875"/>
      <c r="I34" s="875"/>
      <c r="J34" s="876"/>
      <c r="K34" s="185"/>
      <c r="L34" s="908"/>
      <c r="M34" s="910"/>
      <c r="N34" s="908"/>
      <c r="O34" s="910"/>
      <c r="P34" s="908"/>
      <c r="Q34" s="910"/>
      <c r="R34" s="604"/>
      <c r="S34" s="620"/>
      <c r="T34" s="605"/>
      <c r="U34" s="908"/>
      <c r="V34" s="910"/>
      <c r="W34" s="908"/>
      <c r="X34" s="910"/>
      <c r="Y34" s="186"/>
      <c r="Z34" s="187"/>
      <c r="AA34" s="187"/>
      <c r="AB34" s="187"/>
      <c r="AC34" s="188"/>
      <c r="AD34" s="188"/>
      <c r="AE34" s="188"/>
      <c r="AF34" s="188"/>
      <c r="AG34" s="188"/>
      <c r="AH34" s="188"/>
      <c r="AI34" s="188"/>
      <c r="AJ34" s="188"/>
      <c r="AK34" s="908"/>
      <c r="AL34" s="909"/>
      <c r="AM34" s="909"/>
      <c r="AN34" s="909"/>
      <c r="AO34" s="910"/>
      <c r="AP34" s="2"/>
      <c r="AQ34" s="189">
        <f t="shared" si="2"/>
        <v>1</v>
      </c>
      <c r="AS34" s="912"/>
      <c r="AT34" s="912"/>
    </row>
    <row r="35" spans="2:86" ht="12" customHeight="1" x14ac:dyDescent="0.15">
      <c r="B35" s="872"/>
      <c r="C35" s="877"/>
      <c r="D35" s="875"/>
      <c r="E35" s="875"/>
      <c r="F35" s="875"/>
      <c r="G35" s="875"/>
      <c r="H35" s="875"/>
      <c r="I35" s="875"/>
      <c r="J35" s="876"/>
      <c r="K35" s="913" t="s">
        <v>945</v>
      </c>
      <c r="L35" s="898" t="s">
        <v>946</v>
      </c>
      <c r="M35" s="898"/>
      <c r="N35" s="898"/>
      <c r="O35" s="898"/>
      <c r="P35" s="898"/>
      <c r="Q35" s="898"/>
      <c r="R35" s="898"/>
      <c r="S35" s="898"/>
      <c r="T35" s="898"/>
      <c r="U35" s="898"/>
      <c r="V35" s="898"/>
      <c r="W35" s="898"/>
      <c r="X35" s="898"/>
      <c r="Y35" s="884" t="s">
        <v>947</v>
      </c>
      <c r="Z35" s="885"/>
      <c r="AA35" s="885"/>
      <c r="AB35" s="886"/>
      <c r="AC35" s="190">
        <f t="shared" ref="AC35:AJ35" si="3">SUM(AC11:AC34)</f>
        <v>0</v>
      </c>
      <c r="AD35" s="190">
        <f t="shared" si="3"/>
        <v>0</v>
      </c>
      <c r="AE35" s="190">
        <f>SUM(AE11:AE34)</f>
        <v>0</v>
      </c>
      <c r="AF35" s="190">
        <f t="shared" si="3"/>
        <v>0</v>
      </c>
      <c r="AG35" s="190">
        <f t="shared" si="3"/>
        <v>0</v>
      </c>
      <c r="AH35" s="190">
        <f t="shared" si="3"/>
        <v>0</v>
      </c>
      <c r="AI35" s="190">
        <f t="shared" si="3"/>
        <v>0</v>
      </c>
      <c r="AJ35" s="191">
        <f t="shared" si="3"/>
        <v>0</v>
      </c>
      <c r="AK35" s="898" t="s">
        <v>948</v>
      </c>
      <c r="AL35" s="898"/>
      <c r="AM35" s="915" t="s">
        <v>607</v>
      </c>
      <c r="AN35" s="915"/>
      <c r="AO35" s="915"/>
      <c r="AP35" s="2"/>
    </row>
    <row r="36" spans="2:86" ht="12" customHeight="1" x14ac:dyDescent="0.15">
      <c r="B36" s="872"/>
      <c r="C36" s="877"/>
      <c r="D36" s="875"/>
      <c r="E36" s="875"/>
      <c r="F36" s="875"/>
      <c r="G36" s="875"/>
      <c r="H36" s="875"/>
      <c r="I36" s="875"/>
      <c r="J36" s="876"/>
      <c r="K36" s="914"/>
      <c r="L36" s="892" t="s">
        <v>950</v>
      </c>
      <c r="M36" s="899"/>
      <c r="N36" s="893"/>
      <c r="O36" s="892" t="s">
        <v>951</v>
      </c>
      <c r="P36" s="899"/>
      <c r="Q36" s="899"/>
      <c r="R36" s="899"/>
      <c r="S36" s="899"/>
      <c r="T36" s="899"/>
      <c r="U36" s="899"/>
      <c r="V36" s="899"/>
      <c r="W36" s="899"/>
      <c r="X36" s="893"/>
      <c r="Y36" s="183" t="s">
        <v>527</v>
      </c>
      <c r="Z36" s="184" t="s">
        <v>526</v>
      </c>
      <c r="AA36" s="184" t="s">
        <v>943</v>
      </c>
      <c r="AB36" s="184" t="s">
        <v>944</v>
      </c>
      <c r="AC36" s="184" t="s">
        <v>527</v>
      </c>
      <c r="AD36" s="184" t="s">
        <v>526</v>
      </c>
      <c r="AE36" s="184" t="s">
        <v>943</v>
      </c>
      <c r="AF36" s="184" t="s">
        <v>944</v>
      </c>
      <c r="AG36" s="184" t="s">
        <v>527</v>
      </c>
      <c r="AH36" s="184" t="s">
        <v>526</v>
      </c>
      <c r="AI36" s="184" t="s">
        <v>943</v>
      </c>
      <c r="AJ36" s="192" t="s">
        <v>944</v>
      </c>
      <c r="AK36" s="898"/>
      <c r="AL36" s="898"/>
      <c r="AM36" s="915"/>
      <c r="AN36" s="915"/>
      <c r="AO36" s="915"/>
      <c r="AP36" s="2"/>
    </row>
    <row r="37" spans="2:86" ht="14.25" customHeight="1" x14ac:dyDescent="0.15">
      <c r="B37" s="872"/>
      <c r="C37" s="877"/>
      <c r="D37" s="875"/>
      <c r="E37" s="875"/>
      <c r="F37" s="875"/>
      <c r="G37" s="875"/>
      <c r="H37" s="875"/>
      <c r="I37" s="875"/>
      <c r="J37" s="876"/>
      <c r="K37" s="914"/>
      <c r="L37" s="894"/>
      <c r="M37" s="903"/>
      <c r="N37" s="895"/>
      <c r="O37" s="894"/>
      <c r="P37" s="903"/>
      <c r="Q37" s="903"/>
      <c r="R37" s="903"/>
      <c r="S37" s="903"/>
      <c r="T37" s="903"/>
      <c r="U37" s="903"/>
      <c r="V37" s="903"/>
      <c r="W37" s="903"/>
      <c r="X37" s="895"/>
      <c r="Y37" s="916">
        <f>COUNTIF(Y11:Y34,"〇")</f>
        <v>0</v>
      </c>
      <c r="Z37" s="916">
        <f>COUNTIF(Z11:Z34,"〇")</f>
        <v>0</v>
      </c>
      <c r="AA37" s="916">
        <f>COUNTIF(AA11:AA34,"〇")</f>
        <v>0</v>
      </c>
      <c r="AB37" s="916">
        <f>COUNTIF(AB11:AB34,"〇")</f>
        <v>0</v>
      </c>
      <c r="AC37" s="916">
        <f>COUNTA(AC11:AC34)</f>
        <v>0</v>
      </c>
      <c r="AD37" s="916">
        <f t="shared" ref="AD37:AI37" si="4">COUNTA(AD11:AD34)</f>
        <v>0</v>
      </c>
      <c r="AE37" s="916">
        <f t="shared" si="4"/>
        <v>0</v>
      </c>
      <c r="AF37" s="916">
        <f t="shared" si="4"/>
        <v>0</v>
      </c>
      <c r="AG37" s="916">
        <f t="shared" si="4"/>
        <v>0</v>
      </c>
      <c r="AH37" s="916">
        <f t="shared" si="4"/>
        <v>0</v>
      </c>
      <c r="AI37" s="916">
        <f t="shared" si="4"/>
        <v>0</v>
      </c>
      <c r="AJ37" s="916">
        <f>COUNTA(AJ11:AJ34)</f>
        <v>0</v>
      </c>
      <c r="AK37" s="898"/>
      <c r="AL37" s="898"/>
      <c r="AM37" s="915"/>
      <c r="AN37" s="915"/>
      <c r="AO37" s="915"/>
      <c r="AP37" s="2"/>
    </row>
    <row r="38" spans="2:86" ht="14.25" customHeight="1" x14ac:dyDescent="0.15">
      <c r="B38" s="872"/>
      <c r="C38" s="877"/>
      <c r="D38" s="875"/>
      <c r="E38" s="875"/>
      <c r="F38" s="875"/>
      <c r="G38" s="875"/>
      <c r="H38" s="875"/>
      <c r="I38" s="875"/>
      <c r="J38" s="876"/>
      <c r="K38" s="914"/>
      <c r="L38" s="896"/>
      <c r="M38" s="900"/>
      <c r="N38" s="897"/>
      <c r="O38" s="896"/>
      <c r="P38" s="900"/>
      <c r="Q38" s="900"/>
      <c r="R38" s="900"/>
      <c r="S38" s="900"/>
      <c r="T38" s="900"/>
      <c r="U38" s="900"/>
      <c r="V38" s="900"/>
      <c r="W38" s="900"/>
      <c r="X38" s="897"/>
      <c r="Y38" s="916"/>
      <c r="Z38" s="916"/>
      <c r="AA38" s="916"/>
      <c r="AB38" s="916"/>
      <c r="AC38" s="916"/>
      <c r="AD38" s="916"/>
      <c r="AE38" s="916"/>
      <c r="AF38" s="916"/>
      <c r="AG38" s="916"/>
      <c r="AH38" s="916"/>
      <c r="AI38" s="916"/>
      <c r="AJ38" s="916"/>
      <c r="AK38" s="898"/>
      <c r="AL38" s="898"/>
      <c r="AM38" s="915"/>
      <c r="AN38" s="915"/>
      <c r="AO38" s="915"/>
      <c r="AP38" s="2"/>
    </row>
    <row r="39" spans="2:86" ht="12" customHeight="1" x14ac:dyDescent="0.15">
      <c r="B39" s="872"/>
      <c r="C39" s="877"/>
      <c r="D39" s="875"/>
      <c r="E39" s="875"/>
      <c r="F39" s="875"/>
      <c r="G39" s="875"/>
      <c r="H39" s="875"/>
      <c r="I39" s="875"/>
      <c r="J39" s="875"/>
      <c r="K39" s="924" t="s">
        <v>952</v>
      </c>
      <c r="L39" s="926"/>
      <c r="M39" s="926"/>
      <c r="N39" s="926"/>
      <c r="O39" s="926"/>
      <c r="P39" s="926"/>
      <c r="Q39" s="926"/>
      <c r="R39" s="926"/>
      <c r="S39" s="926"/>
      <c r="T39" s="926"/>
      <c r="U39" s="926"/>
      <c r="V39" s="926"/>
      <c r="W39" s="926"/>
      <c r="X39" s="926"/>
      <c r="Y39" s="926"/>
      <c r="Z39" s="926"/>
      <c r="AA39" s="926"/>
      <c r="AB39" s="926"/>
      <c r="AC39" s="926"/>
      <c r="AD39" s="926"/>
      <c r="AE39" s="926"/>
      <c r="AF39" s="926"/>
      <c r="AG39" s="926"/>
      <c r="AH39" s="926"/>
      <c r="AI39" s="926"/>
      <c r="AJ39" s="926"/>
      <c r="AK39" s="927"/>
      <c r="AL39" s="927"/>
      <c r="AM39" s="927"/>
      <c r="AN39" s="927"/>
      <c r="AO39" s="928"/>
      <c r="AP39" s="2"/>
    </row>
    <row r="40" spans="2:86" ht="12" customHeight="1" x14ac:dyDescent="0.15">
      <c r="B40" s="872"/>
      <c r="C40" s="877"/>
      <c r="D40" s="875"/>
      <c r="E40" s="875"/>
      <c r="F40" s="875"/>
      <c r="G40" s="875"/>
      <c r="H40" s="875"/>
      <c r="I40" s="875"/>
      <c r="J40" s="875"/>
      <c r="K40" s="925"/>
      <c r="L40" s="927"/>
      <c r="M40" s="927"/>
      <c r="N40" s="927"/>
      <c r="O40" s="927"/>
      <c r="P40" s="927"/>
      <c r="Q40" s="927"/>
      <c r="R40" s="927"/>
      <c r="S40" s="927"/>
      <c r="T40" s="927"/>
      <c r="U40" s="927"/>
      <c r="V40" s="927"/>
      <c r="W40" s="927"/>
      <c r="X40" s="927"/>
      <c r="Y40" s="927"/>
      <c r="Z40" s="927"/>
      <c r="AA40" s="927"/>
      <c r="AB40" s="927"/>
      <c r="AC40" s="927"/>
      <c r="AD40" s="927"/>
      <c r="AE40" s="927"/>
      <c r="AF40" s="927"/>
      <c r="AG40" s="927"/>
      <c r="AH40" s="927"/>
      <c r="AI40" s="927"/>
      <c r="AJ40" s="927"/>
      <c r="AK40" s="927"/>
      <c r="AL40" s="927"/>
      <c r="AM40" s="927"/>
      <c r="AN40" s="927"/>
      <c r="AO40" s="928"/>
      <c r="AP40" s="2"/>
    </row>
    <row r="41" spans="2:86" ht="12" customHeight="1" x14ac:dyDescent="0.15">
      <c r="B41" s="872"/>
      <c r="C41" s="877"/>
      <c r="D41" s="875"/>
      <c r="E41" s="875"/>
      <c r="F41" s="875"/>
      <c r="G41" s="875"/>
      <c r="H41" s="875"/>
      <c r="I41" s="875"/>
      <c r="J41" s="875"/>
      <c r="K41" s="925"/>
      <c r="L41" s="927"/>
      <c r="M41" s="927"/>
      <c r="N41" s="927"/>
      <c r="O41" s="927"/>
      <c r="P41" s="927"/>
      <c r="Q41" s="927"/>
      <c r="R41" s="927"/>
      <c r="S41" s="927"/>
      <c r="T41" s="927"/>
      <c r="U41" s="927"/>
      <c r="V41" s="927"/>
      <c r="W41" s="927"/>
      <c r="X41" s="927"/>
      <c r="Y41" s="927"/>
      <c r="Z41" s="927"/>
      <c r="AA41" s="927"/>
      <c r="AB41" s="927"/>
      <c r="AC41" s="927"/>
      <c r="AD41" s="927"/>
      <c r="AE41" s="927"/>
      <c r="AF41" s="927"/>
      <c r="AG41" s="927"/>
      <c r="AH41" s="927"/>
      <c r="AI41" s="927"/>
      <c r="AJ41" s="927"/>
      <c r="AK41" s="927"/>
      <c r="AL41" s="927"/>
      <c r="AM41" s="927"/>
      <c r="AN41" s="927"/>
      <c r="AO41" s="928"/>
      <c r="AP41" s="2"/>
    </row>
    <row r="42" spans="2:86" ht="12" customHeight="1" x14ac:dyDescent="0.15">
      <c r="B42" s="872"/>
      <c r="C42" s="877"/>
      <c r="D42" s="875"/>
      <c r="E42" s="875"/>
      <c r="F42" s="875"/>
      <c r="G42" s="875"/>
      <c r="H42" s="875"/>
      <c r="I42" s="875"/>
      <c r="J42" s="875"/>
      <c r="K42" s="925"/>
      <c r="L42" s="929"/>
      <c r="M42" s="929"/>
      <c r="N42" s="929"/>
      <c r="O42" s="929"/>
      <c r="P42" s="929"/>
      <c r="Q42" s="929"/>
      <c r="R42" s="929"/>
      <c r="S42" s="929"/>
      <c r="T42" s="929"/>
      <c r="U42" s="929"/>
      <c r="V42" s="929"/>
      <c r="W42" s="929"/>
      <c r="X42" s="929"/>
      <c r="Y42" s="929"/>
      <c r="Z42" s="929"/>
      <c r="AA42" s="929"/>
      <c r="AB42" s="929"/>
      <c r="AC42" s="929"/>
      <c r="AD42" s="929"/>
      <c r="AE42" s="929"/>
      <c r="AF42" s="929"/>
      <c r="AG42" s="929"/>
      <c r="AH42" s="929"/>
      <c r="AI42" s="929"/>
      <c r="AJ42" s="929"/>
      <c r="AK42" s="929"/>
      <c r="AL42" s="929"/>
      <c r="AM42" s="929"/>
      <c r="AN42" s="929"/>
      <c r="AO42" s="930"/>
      <c r="AP42" s="172"/>
      <c r="CD42" s="2"/>
      <c r="CE42" s="2"/>
      <c r="CF42" s="2"/>
      <c r="CG42" s="2"/>
      <c r="CH42" s="2"/>
    </row>
    <row r="43" spans="2:86" ht="12" customHeight="1" x14ac:dyDescent="0.15">
      <c r="B43" s="872"/>
      <c r="C43" s="877"/>
      <c r="D43" s="875"/>
      <c r="E43" s="875"/>
      <c r="F43" s="875"/>
      <c r="G43" s="875"/>
      <c r="H43" s="875"/>
      <c r="I43" s="875"/>
      <c r="J43" s="876"/>
      <c r="K43" s="917" t="s">
        <v>953</v>
      </c>
      <c r="L43" s="917"/>
      <c r="M43" s="917"/>
      <c r="N43" s="917"/>
      <c r="O43" s="917"/>
      <c r="P43" s="917"/>
      <c r="Q43" s="917"/>
      <c r="R43" s="917"/>
      <c r="S43" s="917"/>
      <c r="T43" s="917"/>
      <c r="U43" s="917"/>
      <c r="V43" s="917"/>
      <c r="W43" s="917"/>
      <c r="X43" s="917"/>
      <c r="Y43" s="917"/>
      <c r="Z43" s="917"/>
      <c r="AA43" s="917"/>
      <c r="AB43" s="917"/>
      <c r="AC43" s="917"/>
      <c r="AD43" s="917"/>
      <c r="AE43" s="917"/>
      <c r="AF43" s="917"/>
      <c r="AG43" s="917"/>
      <c r="AH43" s="917"/>
      <c r="AI43" s="917"/>
      <c r="AJ43" s="917"/>
      <c r="AK43" s="917"/>
      <c r="AL43" s="917"/>
      <c r="AM43" s="917"/>
      <c r="AN43" s="917"/>
      <c r="AO43" s="917"/>
      <c r="AP43" s="172"/>
      <c r="CD43" s="2"/>
      <c r="CE43" s="2"/>
      <c r="CF43" s="2"/>
      <c r="CG43" s="2"/>
      <c r="CH43" s="2"/>
    </row>
    <row r="44" spans="2:86" ht="12" customHeight="1" x14ac:dyDescent="0.15">
      <c r="B44" s="872"/>
      <c r="C44" s="877"/>
      <c r="D44" s="875"/>
      <c r="E44" s="875"/>
      <c r="F44" s="875"/>
      <c r="G44" s="875"/>
      <c r="H44" s="875"/>
      <c r="I44" s="875"/>
      <c r="J44" s="876"/>
      <c r="K44" s="918" t="s">
        <v>954</v>
      </c>
      <c r="L44" s="919"/>
      <c r="M44" s="919"/>
      <c r="N44" s="919"/>
      <c r="O44" s="919"/>
      <c r="P44" s="919"/>
      <c r="Q44" s="919"/>
      <c r="R44" s="919"/>
      <c r="S44" s="919"/>
      <c r="T44" s="919"/>
      <c r="U44" s="919"/>
      <c r="V44" s="919"/>
      <c r="W44" s="919"/>
      <c r="X44" s="919"/>
      <c r="Y44" s="919"/>
      <c r="Z44" s="919"/>
      <c r="AA44" s="919"/>
      <c r="AB44" s="919"/>
      <c r="AC44" s="919"/>
      <c r="AD44" s="919"/>
      <c r="AE44" s="919"/>
      <c r="AF44" s="919"/>
      <c r="AG44" s="919"/>
      <c r="AH44" s="919"/>
      <c r="AI44" s="919"/>
      <c r="AJ44" s="919"/>
      <c r="AK44" s="919"/>
      <c r="AL44" s="919"/>
      <c r="AM44" s="919"/>
      <c r="AN44" s="919"/>
      <c r="AO44" s="920"/>
      <c r="AP44" s="172"/>
      <c r="CD44" s="2"/>
      <c r="CE44" s="2"/>
      <c r="CF44" s="2"/>
      <c r="CG44" s="2"/>
      <c r="CH44" s="2"/>
    </row>
    <row r="45" spans="2:86" ht="12" customHeight="1" x14ac:dyDescent="0.15">
      <c r="B45" s="480"/>
      <c r="C45" s="878"/>
      <c r="D45" s="879"/>
      <c r="E45" s="879"/>
      <c r="F45" s="879"/>
      <c r="G45" s="879"/>
      <c r="H45" s="879"/>
      <c r="I45" s="879"/>
      <c r="J45" s="880"/>
      <c r="K45" s="921" t="s">
        <v>955</v>
      </c>
      <c r="L45" s="922"/>
      <c r="M45" s="922"/>
      <c r="N45" s="922"/>
      <c r="O45" s="922"/>
      <c r="P45" s="922"/>
      <c r="Q45" s="922"/>
      <c r="R45" s="922"/>
      <c r="S45" s="922"/>
      <c r="T45" s="922"/>
      <c r="U45" s="922"/>
      <c r="V45" s="922"/>
      <c r="W45" s="922"/>
      <c r="X45" s="922"/>
      <c r="Y45" s="922"/>
      <c r="Z45" s="922"/>
      <c r="AA45" s="922"/>
      <c r="AB45" s="922"/>
      <c r="AC45" s="922"/>
      <c r="AD45" s="922"/>
      <c r="AE45" s="922"/>
      <c r="AF45" s="922"/>
      <c r="AG45" s="922"/>
      <c r="AH45" s="922"/>
      <c r="AI45" s="922"/>
      <c r="AJ45" s="922"/>
      <c r="AK45" s="922"/>
      <c r="AL45" s="922"/>
      <c r="AM45" s="922"/>
      <c r="AN45" s="922"/>
      <c r="AO45" s="923"/>
      <c r="AP45" s="172"/>
      <c r="CD45" s="2"/>
      <c r="CE45" s="2"/>
      <c r="CF45" s="2"/>
      <c r="CG45" s="2"/>
      <c r="CH45" s="2"/>
    </row>
    <row r="46" spans="2:86" ht="12" customHeight="1" x14ac:dyDescent="0.2">
      <c r="B46" s="159" t="s">
        <v>956</v>
      </c>
      <c r="C46" s="181"/>
      <c r="D46" s="181"/>
      <c r="E46" s="181"/>
      <c r="F46" s="181"/>
      <c r="G46" s="181"/>
      <c r="H46" s="181"/>
      <c r="I46" s="181"/>
      <c r="J46" s="181"/>
      <c r="K46" s="193"/>
      <c r="L46" s="193"/>
      <c r="M46" s="193"/>
      <c r="N46" s="193"/>
      <c r="O46" s="193"/>
      <c r="P46" s="193"/>
      <c r="Q46" s="193"/>
      <c r="R46" s="193"/>
      <c r="S46" s="193"/>
      <c r="T46" s="193"/>
      <c r="U46" s="193"/>
      <c r="V46" s="193"/>
      <c r="W46" s="193"/>
      <c r="X46" s="193"/>
      <c r="Y46" s="193"/>
      <c r="Z46" s="193"/>
      <c r="AA46" s="193"/>
      <c r="AB46" s="193"/>
      <c r="AC46" s="193"/>
      <c r="AD46" s="193"/>
      <c r="AE46" s="193"/>
      <c r="AF46" s="193"/>
      <c r="AG46" s="193"/>
      <c r="AH46" s="193"/>
      <c r="AI46" s="193"/>
      <c r="AJ46" s="193"/>
      <c r="AK46" s="193"/>
      <c r="AL46" s="193"/>
      <c r="AM46" s="193"/>
      <c r="AN46" s="193"/>
      <c r="AO46" s="193"/>
      <c r="AP46" s="172"/>
      <c r="CD46" s="2"/>
      <c r="CE46" s="2"/>
      <c r="CF46" s="2"/>
      <c r="CG46" s="2"/>
      <c r="CH46" s="2"/>
    </row>
    <row r="47" spans="2:86" s="159" customFormat="1" ht="12" customHeight="1" x14ac:dyDescent="0.15">
      <c r="B47" s="2" t="s">
        <v>957</v>
      </c>
      <c r="AP47" s="172"/>
      <c r="AQ47" s="172"/>
      <c r="AR47" s="172"/>
      <c r="AS47" s="172"/>
      <c r="AT47" s="172"/>
      <c r="AU47" s="172"/>
      <c r="AV47" s="172"/>
      <c r="AW47" s="172"/>
      <c r="AX47" s="172"/>
      <c r="AY47" s="172"/>
      <c r="AZ47" s="172"/>
      <c r="BA47" s="172"/>
      <c r="BB47" s="172"/>
      <c r="BC47" s="172"/>
      <c r="BD47" s="172"/>
      <c r="BE47" s="172"/>
      <c r="BF47" s="172"/>
      <c r="BG47" s="172"/>
      <c r="BH47" s="172"/>
      <c r="BI47" s="172"/>
      <c r="BJ47" s="172"/>
      <c r="BK47" s="172"/>
      <c r="BL47" s="172"/>
      <c r="BM47" s="172"/>
      <c r="BN47" s="172"/>
      <c r="BO47" s="172"/>
      <c r="BP47" s="172"/>
      <c r="BQ47" s="172"/>
      <c r="BR47" s="172"/>
      <c r="BS47" s="172"/>
      <c r="BT47" s="172"/>
      <c r="BU47" s="172"/>
      <c r="BV47" s="172"/>
      <c r="BW47" s="172"/>
      <c r="BX47" s="172"/>
      <c r="BY47" s="172"/>
      <c r="BZ47" s="172"/>
      <c r="CA47" s="172"/>
      <c r="CB47" s="172"/>
      <c r="CC47" s="172"/>
    </row>
    <row r="48" spans="2:86" ht="12" customHeight="1" x14ac:dyDescent="0.15">
      <c r="B48" s="2" t="s">
        <v>958</v>
      </c>
      <c r="AP48" s="172"/>
      <c r="CD48" s="2"/>
      <c r="CE48" s="2"/>
      <c r="CF48" s="2"/>
      <c r="CG48" s="2"/>
      <c r="CH48" s="2"/>
    </row>
    <row r="49" spans="2:86" ht="12" customHeight="1" x14ac:dyDescent="0.15">
      <c r="B49" s="2" t="s">
        <v>959</v>
      </c>
      <c r="AP49" s="172"/>
      <c r="CD49" s="2"/>
      <c r="CE49" s="2"/>
      <c r="CF49" s="2"/>
      <c r="CG49" s="2"/>
      <c r="CH49" s="2"/>
    </row>
    <row r="50" spans="2:86" ht="12" customHeight="1" x14ac:dyDescent="0.15">
      <c r="B50" s="2" t="s">
        <v>960</v>
      </c>
    </row>
    <row r="51" spans="2:86" ht="12" customHeight="1" x14ac:dyDescent="0.15">
      <c r="B51" s="2" t="s">
        <v>961</v>
      </c>
    </row>
    <row r="52" spans="2:86" ht="12" customHeight="1" x14ac:dyDescent="0.15">
      <c r="B52" s="2" t="s">
        <v>962</v>
      </c>
    </row>
    <row r="53" spans="2:86" x14ac:dyDescent="0.15">
      <c r="B53" s="2" t="s">
        <v>963</v>
      </c>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9"/>
  <conditionalFormatting sqref="Y11:AB34 AG11:AJ34">
    <cfRule type="expression" dxfId="86" priority="3">
      <formula>$AQ11=2</formula>
    </cfRule>
  </conditionalFormatting>
  <conditionalFormatting sqref="Y11:AF34">
    <cfRule type="expression" dxfId="85" priority="2">
      <formula>$AQ11=3</formula>
    </cfRule>
  </conditionalFormatting>
  <conditionalFormatting sqref="AC11:AJ34">
    <cfRule type="expression" dxfId="84" priority="1">
      <formula>$AQ11=1</formula>
    </cfRule>
  </conditionalFormatting>
  <dataValidations count="2">
    <dataValidation type="list" allowBlank="1" showInputMessage="1" showErrorMessage="1" sqref="N11:O34" xr:uid="{A18DE878-80C2-4F24-8C9C-CA1A6A6C9748}">
      <formula1>INDIRECT(L11)</formula1>
    </dataValidation>
    <dataValidation type="list" allowBlank="1" showInputMessage="1" showErrorMessage="1" sqref="Y11:AB34" xr:uid="{FEE2E72C-6EFD-4224-AA2E-1CF8AA4D0288}">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1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A3BEF4-425A-426D-8E5C-750825A4BFD0}">
  <sheetPr codeName="Sheet200"/>
  <dimension ref="B1:CH53"/>
  <sheetViews>
    <sheetView showGridLines="0" showZeros="0" view="pageBreakPreview" zoomScale="85" zoomScaleNormal="85" zoomScaleSheetLayoutView="85"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1" customWidth="1"/>
    <col min="43" max="86" width="4.125" style="172" customWidth="1"/>
    <col min="87" max="99" width="8" style="2" customWidth="1"/>
    <col min="100" max="110" width="9" style="2"/>
    <col min="111" max="111" width="14" style="2" bestFit="1" customWidth="1"/>
    <col min="112" max="16384" width="9" style="2"/>
  </cols>
  <sheetData>
    <row r="1" spans="2:86" ht="12" customHeight="1" x14ac:dyDescent="0.15">
      <c r="AU1" s="860" t="s">
        <v>909</v>
      </c>
      <c r="AV1" s="861" t="s">
        <v>910</v>
      </c>
      <c r="AW1" s="861"/>
      <c r="AX1" s="861"/>
      <c r="AY1" s="855" t="s">
        <v>911</v>
      </c>
      <c r="AZ1" s="855"/>
      <c r="BA1" s="855"/>
      <c r="BB1" s="855"/>
      <c r="BC1" s="855"/>
      <c r="BD1" s="855"/>
      <c r="BE1" s="855"/>
      <c r="BF1" s="855"/>
      <c r="BG1" s="855"/>
      <c r="BH1" s="855"/>
      <c r="BI1" s="855"/>
      <c r="BJ1" s="855"/>
      <c r="BK1" s="855" t="s">
        <v>912</v>
      </c>
      <c r="BL1" s="855"/>
      <c r="BM1" s="855"/>
      <c r="BN1" s="855"/>
      <c r="BO1" s="855"/>
      <c r="BP1" s="855"/>
      <c r="BQ1" s="855"/>
      <c r="BR1" s="855"/>
      <c r="BS1" s="855"/>
      <c r="BT1" s="855"/>
      <c r="BU1" s="855"/>
      <c r="BV1" s="855"/>
      <c r="BW1" s="857"/>
      <c r="BX1" s="857"/>
      <c r="BY1" s="857"/>
      <c r="BZ1" s="857"/>
      <c r="CA1" s="857"/>
      <c r="CB1" s="857"/>
      <c r="CC1" s="857"/>
      <c r="CD1" s="857"/>
      <c r="CE1" s="857"/>
      <c r="CF1" s="857"/>
      <c r="CG1" s="857"/>
      <c r="CH1" s="857"/>
    </row>
    <row r="2" spans="2:86" ht="8.25" customHeight="1" x14ac:dyDescent="0.15">
      <c r="AU2" s="860"/>
      <c r="AV2" s="861" t="s">
        <v>913</v>
      </c>
      <c r="AW2" s="862" t="s">
        <v>914</v>
      </c>
      <c r="AX2" s="862" t="s">
        <v>915</v>
      </c>
      <c r="AY2" s="855" t="s">
        <v>916</v>
      </c>
      <c r="AZ2" s="855"/>
      <c r="BA2" s="855"/>
      <c r="BB2" s="855"/>
      <c r="BC2" s="855"/>
      <c r="BD2" s="855"/>
      <c r="BE2" s="855"/>
      <c r="BF2" s="855"/>
      <c r="BG2" s="855"/>
      <c r="BH2" s="855"/>
      <c r="BI2" s="855"/>
      <c r="BJ2" s="855"/>
      <c r="BK2" s="855" t="s">
        <v>917</v>
      </c>
      <c r="BL2" s="855"/>
      <c r="BM2" s="855"/>
      <c r="BN2" s="855"/>
      <c r="BO2" s="855" t="s">
        <v>918</v>
      </c>
      <c r="BP2" s="855"/>
      <c r="BQ2" s="855"/>
      <c r="BR2" s="855"/>
      <c r="BS2" s="855"/>
      <c r="BT2" s="855"/>
      <c r="BU2" s="855"/>
      <c r="BV2" s="855"/>
      <c r="BW2" s="856"/>
      <c r="BX2" s="856"/>
      <c r="BY2" s="856"/>
      <c r="BZ2" s="856"/>
      <c r="CA2" s="857"/>
      <c r="CB2" s="857"/>
      <c r="CC2" s="857"/>
      <c r="CD2" s="857"/>
      <c r="CE2" s="857"/>
      <c r="CF2" s="857"/>
      <c r="CG2" s="857"/>
      <c r="CH2" s="857"/>
    </row>
    <row r="3" spans="2:86" ht="24.95" customHeight="1" x14ac:dyDescent="0.15">
      <c r="B3" s="568" t="s">
        <v>919</v>
      </c>
      <c r="C3" s="858"/>
      <c r="D3" s="858"/>
      <c r="E3" s="859"/>
      <c r="F3" s="859"/>
      <c r="G3" s="859"/>
      <c r="H3" s="859"/>
      <c r="I3" s="859"/>
      <c r="J3" s="859"/>
      <c r="K3" s="858"/>
      <c r="L3" s="858"/>
      <c r="M3" s="858"/>
      <c r="N3" s="858"/>
      <c r="O3" s="858"/>
      <c r="P3" s="858"/>
      <c r="Q3" s="858"/>
      <c r="R3" s="858"/>
      <c r="S3" s="858"/>
      <c r="T3" s="858"/>
      <c r="U3" s="858"/>
      <c r="V3" s="858"/>
      <c r="W3" s="858"/>
      <c r="X3" s="858"/>
      <c r="Y3" s="858"/>
      <c r="Z3" s="858"/>
      <c r="AA3" s="858"/>
      <c r="AB3" s="858"/>
      <c r="AC3" s="858"/>
      <c r="AD3" s="858"/>
      <c r="AE3" s="858"/>
      <c r="AF3" s="858"/>
      <c r="AG3" s="858"/>
      <c r="AH3" s="858"/>
      <c r="AI3" s="858"/>
      <c r="AJ3" s="858"/>
      <c r="AK3" s="858"/>
      <c r="AL3" s="858"/>
      <c r="AM3" s="858"/>
      <c r="AN3" s="858"/>
      <c r="AO3" s="858"/>
      <c r="AU3" s="860"/>
      <c r="AV3" s="861"/>
      <c r="AW3" s="862"/>
      <c r="AX3" s="862"/>
      <c r="AY3" s="855" t="s">
        <v>920</v>
      </c>
      <c r="AZ3" s="855"/>
      <c r="BA3" s="855"/>
      <c r="BB3" s="855"/>
      <c r="BC3" s="855" t="s">
        <v>921</v>
      </c>
      <c r="BD3" s="855"/>
      <c r="BE3" s="855"/>
      <c r="BF3" s="855"/>
      <c r="BG3" s="855" t="s">
        <v>922</v>
      </c>
      <c r="BH3" s="855"/>
      <c r="BI3" s="855"/>
      <c r="BJ3" s="855"/>
      <c r="BK3" s="855" t="s">
        <v>923</v>
      </c>
      <c r="BL3" s="855"/>
      <c r="BM3" s="855"/>
      <c r="BN3" s="855"/>
      <c r="BO3" s="855" t="s">
        <v>921</v>
      </c>
      <c r="BP3" s="855"/>
      <c r="BQ3" s="855"/>
      <c r="BR3" s="855"/>
      <c r="BS3" s="855" t="s">
        <v>922</v>
      </c>
      <c r="BT3" s="855"/>
      <c r="BU3" s="855"/>
      <c r="BV3" s="855"/>
      <c r="BW3" s="857"/>
      <c r="BX3" s="857"/>
      <c r="BY3" s="857"/>
      <c r="BZ3" s="857"/>
      <c r="CA3" s="857"/>
      <c r="CB3" s="857"/>
      <c r="CC3" s="857"/>
      <c r="CD3" s="857"/>
      <c r="CE3" s="857"/>
      <c r="CF3" s="857"/>
      <c r="CG3" s="857"/>
      <c r="CH3" s="857"/>
    </row>
    <row r="4" spans="2:86" ht="18" customHeight="1" x14ac:dyDescent="0.15">
      <c r="B4" s="401" t="s">
        <v>8</v>
      </c>
      <c r="C4" s="401"/>
      <c r="D4" s="401"/>
      <c r="E4" s="624" t="s">
        <v>542</v>
      </c>
      <c r="F4" s="625"/>
      <c r="G4" s="625"/>
      <c r="H4" s="625"/>
      <c r="I4" s="625"/>
      <c r="J4" s="626"/>
      <c r="K4" s="496" t="s">
        <v>9</v>
      </c>
      <c r="L4" s="496"/>
      <c r="M4" s="496"/>
      <c r="N4" s="648" t="s">
        <v>543</v>
      </c>
      <c r="O4" s="648"/>
      <c r="P4" s="648"/>
      <c r="Q4" s="648"/>
      <c r="R4" s="648"/>
      <c r="S4" s="648"/>
      <c r="T4" s="498" t="s">
        <v>924</v>
      </c>
      <c r="U4" s="499"/>
      <c r="V4" s="499"/>
      <c r="W4" s="499"/>
      <c r="X4" s="500"/>
      <c r="Y4" s="870" t="s">
        <v>545</v>
      </c>
      <c r="Z4" s="870"/>
      <c r="AA4" s="870"/>
      <c r="AB4" s="870"/>
      <c r="AC4" s="870"/>
      <c r="AD4" s="870"/>
      <c r="AE4" s="870"/>
      <c r="AF4" s="870"/>
      <c r="AG4" s="498" t="s">
        <v>546</v>
      </c>
      <c r="AH4" s="499"/>
      <c r="AI4" s="499"/>
      <c r="AJ4" s="500"/>
      <c r="AK4" s="863">
        <v>45621</v>
      </c>
      <c r="AL4" s="864"/>
      <c r="AM4" s="864"/>
      <c r="AN4" s="864"/>
      <c r="AO4" s="865"/>
      <c r="AU4" s="860"/>
      <c r="AV4" s="861"/>
      <c r="AW4" s="862"/>
      <c r="AX4" s="862"/>
      <c r="AY4" s="173" t="s">
        <v>925</v>
      </c>
      <c r="AZ4" s="173" t="s">
        <v>926</v>
      </c>
      <c r="BA4" s="173" t="s">
        <v>927</v>
      </c>
      <c r="BB4" s="173" t="s">
        <v>928</v>
      </c>
      <c r="BC4" s="173" t="s">
        <v>925</v>
      </c>
      <c r="BD4" s="173" t="s">
        <v>926</v>
      </c>
      <c r="BE4" s="173" t="s">
        <v>927</v>
      </c>
      <c r="BF4" s="173" t="s">
        <v>928</v>
      </c>
      <c r="BG4" s="173" t="s">
        <v>925</v>
      </c>
      <c r="BH4" s="173" t="s">
        <v>926</v>
      </c>
      <c r="BI4" s="173" t="s">
        <v>927</v>
      </c>
      <c r="BJ4" s="173" t="s">
        <v>928</v>
      </c>
      <c r="BK4" s="173" t="s">
        <v>925</v>
      </c>
      <c r="BL4" s="173" t="s">
        <v>926</v>
      </c>
      <c r="BM4" s="173" t="s">
        <v>927</v>
      </c>
      <c r="BN4" s="173" t="s">
        <v>928</v>
      </c>
      <c r="BO4" s="173" t="s">
        <v>925</v>
      </c>
      <c r="BP4" s="173" t="s">
        <v>926</v>
      </c>
      <c r="BQ4" s="173" t="s">
        <v>927</v>
      </c>
      <c r="BR4" s="173" t="s">
        <v>928</v>
      </c>
      <c r="BS4" s="173" t="s">
        <v>925</v>
      </c>
      <c r="BT4" s="173" t="s">
        <v>926</v>
      </c>
      <c r="BU4" s="173" t="s">
        <v>927</v>
      </c>
      <c r="BV4" s="173" t="s">
        <v>928</v>
      </c>
      <c r="BW4" s="5"/>
      <c r="BX4" s="5"/>
      <c r="BY4" s="5"/>
      <c r="BZ4" s="5"/>
      <c r="CA4" s="5"/>
      <c r="CB4" s="5"/>
      <c r="CC4" s="5"/>
      <c r="CD4" s="5"/>
      <c r="CE4" s="5"/>
      <c r="CF4" s="5"/>
      <c r="CG4" s="5"/>
      <c r="CH4" s="5"/>
    </row>
    <row r="5" spans="2:86" ht="18" customHeight="1" x14ac:dyDescent="0.15">
      <c r="B5" s="409" t="s">
        <v>0</v>
      </c>
      <c r="C5" s="409"/>
      <c r="D5" s="409"/>
      <c r="E5" s="634" t="s">
        <v>547</v>
      </c>
      <c r="F5" s="635"/>
      <c r="G5" s="635"/>
      <c r="H5" s="635"/>
      <c r="I5" s="635"/>
      <c r="J5" s="636"/>
      <c r="K5" s="528" t="s">
        <v>1</v>
      </c>
      <c r="L5" s="528"/>
      <c r="M5" s="528"/>
      <c r="N5" s="648" t="s">
        <v>548</v>
      </c>
      <c r="O5" s="648"/>
      <c r="P5" s="648"/>
      <c r="Q5" s="648"/>
      <c r="R5" s="648"/>
      <c r="S5" s="648"/>
      <c r="T5" s="501"/>
      <c r="U5" s="502"/>
      <c r="V5" s="502"/>
      <c r="W5" s="502"/>
      <c r="X5" s="503"/>
      <c r="Y5" s="869" t="s">
        <v>549</v>
      </c>
      <c r="Z5" s="869"/>
      <c r="AA5" s="869"/>
      <c r="AB5" s="869"/>
      <c r="AC5" s="869"/>
      <c r="AD5" s="869"/>
      <c r="AE5" s="869"/>
      <c r="AF5" s="869"/>
      <c r="AG5" s="632"/>
      <c r="AH5" s="650"/>
      <c r="AI5" s="650"/>
      <c r="AJ5" s="633"/>
      <c r="AK5" s="866"/>
      <c r="AL5" s="867"/>
      <c r="AM5" s="867"/>
      <c r="AN5" s="867"/>
      <c r="AO5" s="868"/>
      <c r="AU5" s="860"/>
      <c r="AV5" s="174" t="str">
        <f>N7</f>
        <v>S101</v>
      </c>
      <c r="AW5" s="175">
        <f>R7</f>
        <v>10.5</v>
      </c>
      <c r="AX5" s="176" t="str">
        <f>AM35</f>
        <v>Ⅱ</v>
      </c>
      <c r="AY5" s="176">
        <f>Y37</f>
        <v>0</v>
      </c>
      <c r="AZ5" s="176">
        <f t="shared" ref="AZ5:BJ5" si="0">Z37</f>
        <v>0</v>
      </c>
      <c r="BA5" s="176">
        <f t="shared" si="0"/>
        <v>0</v>
      </c>
      <c r="BB5" s="176">
        <f>AB37</f>
        <v>0</v>
      </c>
      <c r="BC5" s="176">
        <f t="shared" si="0"/>
        <v>0</v>
      </c>
      <c r="BD5" s="176">
        <f>AD37</f>
        <v>0</v>
      </c>
      <c r="BE5" s="176">
        <f>AE37</f>
        <v>0</v>
      </c>
      <c r="BF5" s="176">
        <f t="shared" si="0"/>
        <v>2</v>
      </c>
      <c r="BG5" s="176">
        <f t="shared" si="0"/>
        <v>0</v>
      </c>
      <c r="BH5" s="176">
        <f t="shared" si="0"/>
        <v>0</v>
      </c>
      <c r="BI5" s="176">
        <f>AI37</f>
        <v>0</v>
      </c>
      <c r="BJ5" s="176">
        <f t="shared" si="0"/>
        <v>0</v>
      </c>
      <c r="BK5" s="176" t="str">
        <f>IF(Y37&gt;0,R7,"")</f>
        <v/>
      </c>
      <c r="BL5" s="177" t="str">
        <f>IF(Y37&gt;0,"",IF(Z37&gt;0,R7,""))</f>
        <v/>
      </c>
      <c r="BM5" s="177" t="str">
        <f>IF(Y37+Z37&gt;0,"",IF(AA37&gt;0,R7,""))</f>
        <v/>
      </c>
      <c r="BN5" s="177" t="str">
        <f>IF(Y37+Z37+AA37&gt;0,"",IF(AB37&gt;0,R7,""))</f>
        <v/>
      </c>
      <c r="BO5" s="176">
        <f>AC35</f>
        <v>0</v>
      </c>
      <c r="BP5" s="176">
        <f t="shared" ref="BP5:BQ5" si="1">AD35</f>
        <v>0</v>
      </c>
      <c r="BQ5" s="176">
        <f t="shared" si="1"/>
        <v>0</v>
      </c>
      <c r="BR5" s="176">
        <f>AF35</f>
        <v>7.7499999999999999E-2</v>
      </c>
      <c r="BS5" s="176">
        <f>AG35</f>
        <v>0</v>
      </c>
      <c r="BT5" s="176">
        <f>AH35</f>
        <v>0</v>
      </c>
      <c r="BU5" s="176">
        <f>AI35</f>
        <v>0</v>
      </c>
      <c r="BV5" s="176">
        <f>AJ35</f>
        <v>0</v>
      </c>
      <c r="BW5" s="178"/>
      <c r="BX5" s="179"/>
      <c r="BY5" s="179"/>
      <c r="BZ5" s="179"/>
      <c r="CA5" s="180"/>
      <c r="CB5" s="180"/>
      <c r="CC5" s="180"/>
      <c r="CD5" s="180"/>
      <c r="CE5" s="180"/>
      <c r="CF5" s="180"/>
      <c r="CG5" s="180"/>
      <c r="CH5" s="180"/>
    </row>
    <row r="6" spans="2:86" ht="12" customHeight="1" x14ac:dyDescent="0.15">
      <c r="B6" s="871" t="s">
        <v>929</v>
      </c>
      <c r="C6" s="873"/>
      <c r="D6" s="874"/>
      <c r="E6" s="875"/>
      <c r="F6" s="875"/>
      <c r="G6" s="875"/>
      <c r="H6" s="875"/>
      <c r="I6" s="875"/>
      <c r="J6" s="876"/>
      <c r="K6" s="881" t="s">
        <v>930</v>
      </c>
      <c r="L6" s="882"/>
      <c r="M6" s="882"/>
      <c r="N6" s="882"/>
      <c r="O6" s="882"/>
      <c r="P6" s="882"/>
      <c r="Q6" s="882"/>
      <c r="R6" s="882"/>
      <c r="S6" s="882"/>
      <c r="T6" s="882"/>
      <c r="U6" s="882"/>
      <c r="V6" s="882"/>
      <c r="W6" s="882"/>
      <c r="X6" s="882"/>
      <c r="Y6" s="882"/>
      <c r="Z6" s="882"/>
      <c r="AA6" s="882"/>
      <c r="AB6" s="882"/>
      <c r="AC6" s="882"/>
      <c r="AD6" s="882"/>
      <c r="AE6" s="882"/>
      <c r="AF6" s="882"/>
      <c r="AG6" s="882"/>
      <c r="AH6" s="882"/>
      <c r="AI6" s="882"/>
      <c r="AJ6" s="882"/>
      <c r="AK6" s="882"/>
      <c r="AL6" s="882"/>
      <c r="AM6" s="882"/>
      <c r="AN6" s="882"/>
      <c r="AO6" s="883"/>
      <c r="AP6" s="2"/>
    </row>
    <row r="7" spans="2:86" ht="12" customHeight="1" x14ac:dyDescent="0.15">
      <c r="B7" s="872"/>
      <c r="C7" s="877"/>
      <c r="D7" s="875"/>
      <c r="E7" s="875"/>
      <c r="F7" s="875"/>
      <c r="G7" s="875"/>
      <c r="H7" s="875"/>
      <c r="I7" s="875"/>
      <c r="J7" s="876"/>
      <c r="K7" s="884" t="s">
        <v>931</v>
      </c>
      <c r="L7" s="885"/>
      <c r="M7" s="886"/>
      <c r="N7" s="887" t="s">
        <v>419</v>
      </c>
      <c r="O7" s="888"/>
      <c r="P7" s="884" t="s">
        <v>932</v>
      </c>
      <c r="Q7" s="886"/>
      <c r="R7" s="889">
        <v>10.5</v>
      </c>
      <c r="S7" s="890"/>
      <c r="T7" s="891"/>
      <c r="U7" s="892" t="s">
        <v>933</v>
      </c>
      <c r="V7" s="893"/>
      <c r="W7" s="892" t="s">
        <v>934</v>
      </c>
      <c r="X7" s="893"/>
      <c r="Y7" s="886" t="s">
        <v>935</v>
      </c>
      <c r="Z7" s="898"/>
      <c r="AA7" s="898"/>
      <c r="AB7" s="898"/>
      <c r="AC7" s="892" t="s">
        <v>936</v>
      </c>
      <c r="AD7" s="899"/>
      <c r="AE7" s="899"/>
      <c r="AF7" s="899"/>
      <c r="AG7" s="899"/>
      <c r="AH7" s="899"/>
      <c r="AI7" s="899"/>
      <c r="AJ7" s="893"/>
      <c r="AK7" s="892" t="s">
        <v>937</v>
      </c>
      <c r="AL7" s="899"/>
      <c r="AM7" s="899"/>
      <c r="AN7" s="901"/>
      <c r="AO7" s="902"/>
      <c r="AP7" s="2"/>
      <c r="AW7" s="182"/>
    </row>
    <row r="8" spans="2:86" ht="12" customHeight="1" x14ac:dyDescent="0.15">
      <c r="B8" s="872"/>
      <c r="C8" s="877"/>
      <c r="D8" s="875"/>
      <c r="E8" s="875"/>
      <c r="F8" s="875"/>
      <c r="G8" s="875"/>
      <c r="H8" s="875"/>
      <c r="I8" s="875"/>
      <c r="J8" s="876"/>
      <c r="K8" s="898" t="s">
        <v>731</v>
      </c>
      <c r="L8" s="898" t="s">
        <v>560</v>
      </c>
      <c r="M8" s="898"/>
      <c r="N8" s="898" t="s">
        <v>561</v>
      </c>
      <c r="O8" s="898"/>
      <c r="P8" s="898" t="s">
        <v>938</v>
      </c>
      <c r="Q8" s="898"/>
      <c r="R8" s="898" t="s">
        <v>939</v>
      </c>
      <c r="S8" s="898"/>
      <c r="T8" s="898"/>
      <c r="U8" s="894"/>
      <c r="V8" s="895"/>
      <c r="W8" s="894"/>
      <c r="X8" s="895"/>
      <c r="Y8" s="886"/>
      <c r="Z8" s="898"/>
      <c r="AA8" s="898"/>
      <c r="AB8" s="898"/>
      <c r="AC8" s="896"/>
      <c r="AD8" s="900"/>
      <c r="AE8" s="900"/>
      <c r="AF8" s="900"/>
      <c r="AG8" s="900"/>
      <c r="AH8" s="900"/>
      <c r="AI8" s="900"/>
      <c r="AJ8" s="897"/>
      <c r="AK8" s="894"/>
      <c r="AL8" s="903"/>
      <c r="AM8" s="903"/>
      <c r="AN8" s="904"/>
      <c r="AO8" s="905"/>
      <c r="AP8" s="2"/>
    </row>
    <row r="9" spans="2:86" ht="12" customHeight="1" x14ac:dyDescent="0.15">
      <c r="B9" s="872"/>
      <c r="C9" s="877"/>
      <c r="D9" s="875"/>
      <c r="E9" s="875"/>
      <c r="F9" s="875"/>
      <c r="G9" s="875"/>
      <c r="H9" s="875"/>
      <c r="I9" s="875"/>
      <c r="J9" s="876"/>
      <c r="K9" s="898"/>
      <c r="L9" s="898"/>
      <c r="M9" s="898"/>
      <c r="N9" s="898"/>
      <c r="O9" s="898"/>
      <c r="P9" s="898"/>
      <c r="Q9" s="898"/>
      <c r="R9" s="898"/>
      <c r="S9" s="898"/>
      <c r="T9" s="898"/>
      <c r="U9" s="894"/>
      <c r="V9" s="895"/>
      <c r="W9" s="894"/>
      <c r="X9" s="895"/>
      <c r="Y9" s="886" t="s">
        <v>940</v>
      </c>
      <c r="Z9" s="898"/>
      <c r="AA9" s="898"/>
      <c r="AB9" s="898"/>
      <c r="AC9" s="898" t="s">
        <v>941</v>
      </c>
      <c r="AD9" s="898"/>
      <c r="AE9" s="898"/>
      <c r="AF9" s="898"/>
      <c r="AG9" s="898" t="s">
        <v>942</v>
      </c>
      <c r="AH9" s="898"/>
      <c r="AI9" s="898"/>
      <c r="AJ9" s="898"/>
      <c r="AK9" s="894"/>
      <c r="AL9" s="903"/>
      <c r="AM9" s="903"/>
      <c r="AN9" s="904"/>
      <c r="AO9" s="905"/>
      <c r="AP9" s="2"/>
    </row>
    <row r="10" spans="2:86" ht="12" customHeight="1" x14ac:dyDescent="0.15">
      <c r="B10" s="872"/>
      <c r="C10" s="877"/>
      <c r="D10" s="875"/>
      <c r="E10" s="875"/>
      <c r="F10" s="875"/>
      <c r="G10" s="875"/>
      <c r="H10" s="875"/>
      <c r="I10" s="875"/>
      <c r="J10" s="876"/>
      <c r="K10" s="898"/>
      <c r="L10" s="898"/>
      <c r="M10" s="898"/>
      <c r="N10" s="898"/>
      <c r="O10" s="898"/>
      <c r="P10" s="898"/>
      <c r="Q10" s="898"/>
      <c r="R10" s="898"/>
      <c r="S10" s="898"/>
      <c r="T10" s="898"/>
      <c r="U10" s="896"/>
      <c r="V10" s="897"/>
      <c r="W10" s="896"/>
      <c r="X10" s="897"/>
      <c r="Y10" s="183" t="s">
        <v>527</v>
      </c>
      <c r="Z10" s="184" t="s">
        <v>526</v>
      </c>
      <c r="AA10" s="184" t="s">
        <v>943</v>
      </c>
      <c r="AB10" s="184" t="s">
        <v>944</v>
      </c>
      <c r="AC10" s="184" t="s">
        <v>527</v>
      </c>
      <c r="AD10" s="184" t="s">
        <v>526</v>
      </c>
      <c r="AE10" s="184" t="s">
        <v>943</v>
      </c>
      <c r="AF10" s="184" t="s">
        <v>944</v>
      </c>
      <c r="AG10" s="184" t="s">
        <v>527</v>
      </c>
      <c r="AH10" s="184" t="s">
        <v>526</v>
      </c>
      <c r="AI10" s="184" t="s">
        <v>943</v>
      </c>
      <c r="AJ10" s="184" t="s">
        <v>944</v>
      </c>
      <c r="AK10" s="896"/>
      <c r="AL10" s="900"/>
      <c r="AM10" s="900"/>
      <c r="AN10" s="906"/>
      <c r="AO10" s="907"/>
      <c r="AP10" s="2"/>
    </row>
    <row r="11" spans="2:86" ht="12" customHeight="1" x14ac:dyDescent="0.15">
      <c r="B11" s="872"/>
      <c r="C11" s="877"/>
      <c r="D11" s="875"/>
      <c r="E11" s="875"/>
      <c r="F11" s="875"/>
      <c r="G11" s="875"/>
      <c r="H11" s="875"/>
      <c r="I11" s="875"/>
      <c r="J11" s="876"/>
      <c r="K11" s="185">
        <v>1</v>
      </c>
      <c r="L11" s="908" t="s">
        <v>574</v>
      </c>
      <c r="M11" s="910"/>
      <c r="N11" s="908" t="s">
        <v>592</v>
      </c>
      <c r="O11" s="910"/>
      <c r="P11" s="908" t="s">
        <v>576</v>
      </c>
      <c r="Q11" s="910"/>
      <c r="R11" s="606" t="s">
        <v>270</v>
      </c>
      <c r="S11" s="606"/>
      <c r="T11" s="606"/>
      <c r="U11" s="908" t="s">
        <v>582</v>
      </c>
      <c r="V11" s="910"/>
      <c r="W11" s="908"/>
      <c r="X11" s="910"/>
      <c r="Y11" s="186"/>
      <c r="Z11" s="187"/>
      <c r="AA11" s="187"/>
      <c r="AB11" s="187"/>
      <c r="AC11" s="188"/>
      <c r="AD11" s="188"/>
      <c r="AE11" s="188"/>
      <c r="AF11" s="188">
        <v>7.4999999999999997E-2</v>
      </c>
      <c r="AG11" s="188"/>
      <c r="AH11" s="188"/>
      <c r="AI11" s="188"/>
      <c r="AJ11" s="188"/>
      <c r="AK11" s="908"/>
      <c r="AL11" s="909"/>
      <c r="AM11" s="909"/>
      <c r="AN11" s="909"/>
      <c r="AO11" s="910"/>
      <c r="AP11" s="2"/>
      <c r="AQ11" s="189">
        <f>IF(P11="材質劣化",2,IF(P11="漏水",3,1))</f>
        <v>2</v>
      </c>
    </row>
    <row r="12" spans="2:86" ht="12" customHeight="1" x14ac:dyDescent="0.15">
      <c r="B12" s="872"/>
      <c r="C12" s="877"/>
      <c r="D12" s="875"/>
      <c r="E12" s="875"/>
      <c r="F12" s="875"/>
      <c r="G12" s="875"/>
      <c r="H12" s="875"/>
      <c r="I12" s="875"/>
      <c r="J12" s="876"/>
      <c r="K12" s="185">
        <v>2</v>
      </c>
      <c r="L12" s="908" t="s">
        <v>574</v>
      </c>
      <c r="M12" s="910"/>
      <c r="N12" s="908" t="s">
        <v>585</v>
      </c>
      <c r="O12" s="910"/>
      <c r="P12" s="908" t="s">
        <v>576</v>
      </c>
      <c r="Q12" s="910"/>
      <c r="R12" s="606" t="s">
        <v>270</v>
      </c>
      <c r="S12" s="606"/>
      <c r="T12" s="606"/>
      <c r="U12" s="908" t="s">
        <v>582</v>
      </c>
      <c r="V12" s="910"/>
      <c r="W12" s="908"/>
      <c r="X12" s="910"/>
      <c r="Y12" s="186"/>
      <c r="Z12" s="187"/>
      <c r="AA12" s="187"/>
      <c r="AB12" s="187"/>
      <c r="AC12" s="188"/>
      <c r="AD12" s="188"/>
      <c r="AE12" s="188"/>
      <c r="AF12" s="188">
        <v>2.5000000000000001E-3</v>
      </c>
      <c r="AG12" s="188"/>
      <c r="AH12" s="188"/>
      <c r="AI12" s="188"/>
      <c r="AJ12" s="188"/>
      <c r="AK12" s="908"/>
      <c r="AL12" s="909"/>
      <c r="AM12" s="909"/>
      <c r="AN12" s="909"/>
      <c r="AO12" s="910"/>
      <c r="AP12" s="2"/>
      <c r="AQ12" s="189">
        <f>IF(P12="材質劣化",2,IF(P12="漏水",3,1))</f>
        <v>2</v>
      </c>
    </row>
    <row r="13" spans="2:86" ht="12" customHeight="1" x14ac:dyDescent="0.15">
      <c r="B13" s="872"/>
      <c r="C13" s="877"/>
      <c r="D13" s="875"/>
      <c r="E13" s="875"/>
      <c r="F13" s="875"/>
      <c r="G13" s="875"/>
      <c r="H13" s="875"/>
      <c r="I13" s="875"/>
      <c r="J13" s="876"/>
      <c r="K13" s="185"/>
      <c r="L13" s="908"/>
      <c r="M13" s="910"/>
      <c r="N13" s="908"/>
      <c r="O13" s="910"/>
      <c r="P13" s="908"/>
      <c r="Q13" s="910"/>
      <c r="R13" s="604"/>
      <c r="S13" s="620"/>
      <c r="T13" s="605"/>
      <c r="U13" s="908"/>
      <c r="V13" s="910"/>
      <c r="W13" s="908"/>
      <c r="X13" s="910"/>
      <c r="Y13" s="186"/>
      <c r="Z13" s="187"/>
      <c r="AA13" s="187"/>
      <c r="AB13" s="187"/>
      <c r="AC13" s="188"/>
      <c r="AD13" s="188"/>
      <c r="AE13" s="188"/>
      <c r="AF13" s="188"/>
      <c r="AG13" s="188"/>
      <c r="AH13" s="188"/>
      <c r="AI13" s="188"/>
      <c r="AJ13" s="188"/>
      <c r="AK13" s="908"/>
      <c r="AL13" s="909"/>
      <c r="AM13" s="909"/>
      <c r="AN13" s="909"/>
      <c r="AO13" s="910"/>
      <c r="AP13" s="2"/>
      <c r="AQ13" s="189">
        <f t="shared" ref="AQ13:AQ34" si="2">IF(P13="材質劣化",2,IF(P13="漏水",3,1))</f>
        <v>1</v>
      </c>
    </row>
    <row r="14" spans="2:86" ht="12" customHeight="1" x14ac:dyDescent="0.15">
      <c r="B14" s="872"/>
      <c r="C14" s="877"/>
      <c r="D14" s="875"/>
      <c r="E14" s="875"/>
      <c r="F14" s="875"/>
      <c r="G14" s="875"/>
      <c r="H14" s="875"/>
      <c r="I14" s="875"/>
      <c r="J14" s="876"/>
      <c r="K14" s="185"/>
      <c r="L14" s="908"/>
      <c r="M14" s="910"/>
      <c r="N14" s="908"/>
      <c r="O14" s="910"/>
      <c r="P14" s="908"/>
      <c r="Q14" s="910"/>
      <c r="R14" s="604"/>
      <c r="S14" s="620"/>
      <c r="T14" s="605"/>
      <c r="U14" s="908"/>
      <c r="V14" s="910"/>
      <c r="W14" s="908"/>
      <c r="X14" s="910"/>
      <c r="Y14" s="186"/>
      <c r="Z14" s="187"/>
      <c r="AA14" s="187"/>
      <c r="AB14" s="187"/>
      <c r="AC14" s="188"/>
      <c r="AD14" s="188"/>
      <c r="AE14" s="188"/>
      <c r="AF14" s="188"/>
      <c r="AG14" s="188"/>
      <c r="AH14" s="188"/>
      <c r="AI14" s="188"/>
      <c r="AJ14" s="188"/>
      <c r="AK14" s="908"/>
      <c r="AL14" s="909"/>
      <c r="AM14" s="909"/>
      <c r="AN14" s="909"/>
      <c r="AO14" s="910"/>
      <c r="AP14" s="2"/>
      <c r="AQ14" s="189">
        <f t="shared" si="2"/>
        <v>1</v>
      </c>
    </row>
    <row r="15" spans="2:86" ht="12" customHeight="1" x14ac:dyDescent="0.15">
      <c r="B15" s="872"/>
      <c r="C15" s="877"/>
      <c r="D15" s="875"/>
      <c r="E15" s="875"/>
      <c r="F15" s="875"/>
      <c r="G15" s="875"/>
      <c r="H15" s="875"/>
      <c r="I15" s="875"/>
      <c r="J15" s="876"/>
      <c r="K15" s="185"/>
      <c r="L15" s="908"/>
      <c r="M15" s="910"/>
      <c r="N15" s="908"/>
      <c r="O15" s="910"/>
      <c r="P15" s="908"/>
      <c r="Q15" s="910"/>
      <c r="R15" s="604"/>
      <c r="S15" s="620"/>
      <c r="T15" s="605"/>
      <c r="U15" s="908"/>
      <c r="V15" s="910"/>
      <c r="W15" s="908"/>
      <c r="X15" s="910"/>
      <c r="Y15" s="186"/>
      <c r="Z15" s="187"/>
      <c r="AA15" s="187"/>
      <c r="AB15" s="187"/>
      <c r="AC15" s="188"/>
      <c r="AD15" s="188"/>
      <c r="AE15" s="188"/>
      <c r="AF15" s="188"/>
      <c r="AG15" s="188"/>
      <c r="AH15" s="188"/>
      <c r="AI15" s="188"/>
      <c r="AJ15" s="188"/>
      <c r="AK15" s="908"/>
      <c r="AL15" s="909"/>
      <c r="AM15" s="909"/>
      <c r="AN15" s="909"/>
      <c r="AO15" s="910"/>
      <c r="AP15" s="2"/>
      <c r="AQ15" s="189">
        <f t="shared" si="2"/>
        <v>1</v>
      </c>
    </row>
    <row r="16" spans="2:86" ht="12" customHeight="1" x14ac:dyDescent="0.15">
      <c r="B16" s="872"/>
      <c r="C16" s="877"/>
      <c r="D16" s="875"/>
      <c r="E16" s="875"/>
      <c r="F16" s="875"/>
      <c r="G16" s="875"/>
      <c r="H16" s="875"/>
      <c r="I16" s="875"/>
      <c r="J16" s="876"/>
      <c r="K16" s="185"/>
      <c r="L16" s="908"/>
      <c r="M16" s="910"/>
      <c r="N16" s="908"/>
      <c r="O16" s="910"/>
      <c r="P16" s="908"/>
      <c r="Q16" s="910"/>
      <c r="R16" s="604"/>
      <c r="S16" s="620"/>
      <c r="T16" s="605"/>
      <c r="U16" s="908"/>
      <c r="V16" s="910"/>
      <c r="W16" s="908"/>
      <c r="X16" s="910"/>
      <c r="Y16" s="186"/>
      <c r="Z16" s="187"/>
      <c r="AA16" s="187"/>
      <c r="AB16" s="187"/>
      <c r="AC16" s="188"/>
      <c r="AD16" s="188"/>
      <c r="AE16" s="188"/>
      <c r="AF16" s="188"/>
      <c r="AG16" s="188"/>
      <c r="AH16" s="188"/>
      <c r="AI16" s="188"/>
      <c r="AJ16" s="188"/>
      <c r="AK16" s="908"/>
      <c r="AL16" s="909"/>
      <c r="AM16" s="909"/>
      <c r="AN16" s="909"/>
      <c r="AO16" s="910"/>
      <c r="AP16" s="2"/>
      <c r="AQ16" s="189">
        <f t="shared" si="2"/>
        <v>1</v>
      </c>
    </row>
    <row r="17" spans="2:46" ht="12" customHeight="1" x14ac:dyDescent="0.15">
      <c r="B17" s="872"/>
      <c r="C17" s="877"/>
      <c r="D17" s="875"/>
      <c r="E17" s="875"/>
      <c r="F17" s="875"/>
      <c r="G17" s="875"/>
      <c r="H17" s="875"/>
      <c r="I17" s="875"/>
      <c r="J17" s="876"/>
      <c r="K17" s="185"/>
      <c r="L17" s="908"/>
      <c r="M17" s="910"/>
      <c r="N17" s="908"/>
      <c r="O17" s="910"/>
      <c r="P17" s="908"/>
      <c r="Q17" s="910"/>
      <c r="R17" s="604"/>
      <c r="S17" s="620"/>
      <c r="T17" s="605"/>
      <c r="U17" s="908"/>
      <c r="V17" s="910"/>
      <c r="W17" s="908"/>
      <c r="X17" s="910"/>
      <c r="Y17" s="186"/>
      <c r="Z17" s="187"/>
      <c r="AA17" s="187"/>
      <c r="AB17" s="187"/>
      <c r="AC17" s="188"/>
      <c r="AD17" s="188"/>
      <c r="AE17" s="188"/>
      <c r="AF17" s="188"/>
      <c r="AG17" s="188"/>
      <c r="AH17" s="188"/>
      <c r="AI17" s="188"/>
      <c r="AJ17" s="188"/>
      <c r="AK17" s="908"/>
      <c r="AL17" s="909"/>
      <c r="AM17" s="909"/>
      <c r="AN17" s="909"/>
      <c r="AO17" s="910"/>
      <c r="AP17" s="2"/>
      <c r="AQ17" s="189">
        <f t="shared" si="2"/>
        <v>1</v>
      </c>
    </row>
    <row r="18" spans="2:46" ht="12" customHeight="1" x14ac:dyDescent="0.15">
      <c r="B18" s="872"/>
      <c r="C18" s="877"/>
      <c r="D18" s="875"/>
      <c r="E18" s="875"/>
      <c r="F18" s="875"/>
      <c r="G18" s="875"/>
      <c r="H18" s="875"/>
      <c r="I18" s="875"/>
      <c r="J18" s="876"/>
      <c r="K18" s="185"/>
      <c r="L18" s="908"/>
      <c r="M18" s="910"/>
      <c r="N18" s="908"/>
      <c r="O18" s="910"/>
      <c r="P18" s="908"/>
      <c r="Q18" s="910"/>
      <c r="R18" s="604"/>
      <c r="S18" s="620"/>
      <c r="T18" s="605"/>
      <c r="U18" s="908"/>
      <c r="V18" s="910"/>
      <c r="W18" s="908"/>
      <c r="X18" s="910"/>
      <c r="Y18" s="186"/>
      <c r="Z18" s="187"/>
      <c r="AA18" s="187"/>
      <c r="AB18" s="187"/>
      <c r="AC18" s="188"/>
      <c r="AD18" s="188"/>
      <c r="AE18" s="188"/>
      <c r="AF18" s="188"/>
      <c r="AG18" s="188"/>
      <c r="AH18" s="188"/>
      <c r="AI18" s="188"/>
      <c r="AJ18" s="188"/>
      <c r="AK18" s="908"/>
      <c r="AL18" s="909"/>
      <c r="AM18" s="909"/>
      <c r="AN18" s="909"/>
      <c r="AO18" s="910"/>
      <c r="AP18" s="2"/>
      <c r="AQ18" s="189">
        <f t="shared" si="2"/>
        <v>1</v>
      </c>
    </row>
    <row r="19" spans="2:46" ht="12" customHeight="1" x14ac:dyDescent="0.15">
      <c r="B19" s="872"/>
      <c r="C19" s="877"/>
      <c r="D19" s="875"/>
      <c r="E19" s="875"/>
      <c r="F19" s="875"/>
      <c r="G19" s="875"/>
      <c r="H19" s="875"/>
      <c r="I19" s="875"/>
      <c r="J19" s="876"/>
      <c r="K19" s="185"/>
      <c r="L19" s="908"/>
      <c r="M19" s="910"/>
      <c r="N19" s="908"/>
      <c r="O19" s="910"/>
      <c r="P19" s="908"/>
      <c r="Q19" s="910"/>
      <c r="R19" s="604"/>
      <c r="S19" s="620"/>
      <c r="T19" s="605"/>
      <c r="U19" s="908"/>
      <c r="V19" s="910"/>
      <c r="W19" s="908"/>
      <c r="X19" s="910"/>
      <c r="Y19" s="186"/>
      <c r="Z19" s="187"/>
      <c r="AA19" s="187"/>
      <c r="AB19" s="187"/>
      <c r="AC19" s="188"/>
      <c r="AD19" s="188"/>
      <c r="AE19" s="188"/>
      <c r="AF19" s="188"/>
      <c r="AG19" s="188"/>
      <c r="AH19" s="188"/>
      <c r="AI19" s="188"/>
      <c r="AJ19" s="188"/>
      <c r="AK19" s="908"/>
      <c r="AL19" s="909"/>
      <c r="AM19" s="909"/>
      <c r="AN19" s="909"/>
      <c r="AO19" s="910"/>
      <c r="AP19" s="2"/>
      <c r="AQ19" s="189">
        <f t="shared" si="2"/>
        <v>1</v>
      </c>
    </row>
    <row r="20" spans="2:46" ht="12" customHeight="1" x14ac:dyDescent="0.15">
      <c r="B20" s="872"/>
      <c r="C20" s="877"/>
      <c r="D20" s="875"/>
      <c r="E20" s="875"/>
      <c r="F20" s="875"/>
      <c r="G20" s="875"/>
      <c r="H20" s="875"/>
      <c r="I20" s="875"/>
      <c r="J20" s="876"/>
      <c r="K20" s="185"/>
      <c r="L20" s="908"/>
      <c r="M20" s="910"/>
      <c r="N20" s="908"/>
      <c r="O20" s="910"/>
      <c r="P20" s="908"/>
      <c r="Q20" s="910"/>
      <c r="R20" s="604"/>
      <c r="S20" s="620"/>
      <c r="T20" s="605"/>
      <c r="U20" s="908"/>
      <c r="V20" s="910"/>
      <c r="W20" s="908"/>
      <c r="X20" s="910"/>
      <c r="Y20" s="186"/>
      <c r="Z20" s="187"/>
      <c r="AA20" s="187"/>
      <c r="AB20" s="187"/>
      <c r="AC20" s="188"/>
      <c r="AD20" s="188"/>
      <c r="AE20" s="188"/>
      <c r="AF20" s="188"/>
      <c r="AG20" s="188"/>
      <c r="AH20" s="188"/>
      <c r="AI20" s="188"/>
      <c r="AJ20" s="188"/>
      <c r="AK20" s="908"/>
      <c r="AL20" s="909"/>
      <c r="AM20" s="909"/>
      <c r="AN20" s="909"/>
      <c r="AO20" s="910"/>
      <c r="AP20" s="2"/>
      <c r="AQ20" s="189">
        <f t="shared" si="2"/>
        <v>1</v>
      </c>
    </row>
    <row r="21" spans="2:46" ht="12" customHeight="1" x14ac:dyDescent="0.15">
      <c r="B21" s="872"/>
      <c r="C21" s="877"/>
      <c r="D21" s="875"/>
      <c r="E21" s="875"/>
      <c r="F21" s="875"/>
      <c r="G21" s="875"/>
      <c r="H21" s="875"/>
      <c r="I21" s="875"/>
      <c r="J21" s="876"/>
      <c r="K21" s="185"/>
      <c r="L21" s="908"/>
      <c r="M21" s="910"/>
      <c r="N21" s="908"/>
      <c r="O21" s="910"/>
      <c r="P21" s="908"/>
      <c r="Q21" s="910"/>
      <c r="R21" s="604"/>
      <c r="S21" s="620"/>
      <c r="T21" s="605"/>
      <c r="U21" s="908"/>
      <c r="V21" s="910"/>
      <c r="W21" s="908"/>
      <c r="X21" s="910"/>
      <c r="Y21" s="186"/>
      <c r="Z21" s="187"/>
      <c r="AA21" s="187"/>
      <c r="AB21" s="187"/>
      <c r="AC21" s="188"/>
      <c r="AD21" s="188"/>
      <c r="AE21" s="188"/>
      <c r="AF21" s="188"/>
      <c r="AG21" s="188"/>
      <c r="AH21" s="188"/>
      <c r="AI21" s="188"/>
      <c r="AJ21" s="188"/>
      <c r="AK21" s="908"/>
      <c r="AL21" s="909"/>
      <c r="AM21" s="909"/>
      <c r="AN21" s="909"/>
      <c r="AO21" s="910"/>
      <c r="AP21" s="2"/>
      <c r="AQ21" s="189">
        <f>IF(P21="材質劣化",2,IF(P21="漏水",3,1))</f>
        <v>1</v>
      </c>
    </row>
    <row r="22" spans="2:46" ht="12" customHeight="1" x14ac:dyDescent="0.15">
      <c r="B22" s="872"/>
      <c r="C22" s="877"/>
      <c r="D22" s="875"/>
      <c r="E22" s="875"/>
      <c r="F22" s="875"/>
      <c r="G22" s="875"/>
      <c r="H22" s="875"/>
      <c r="I22" s="875"/>
      <c r="J22" s="876"/>
      <c r="K22" s="185"/>
      <c r="L22" s="908"/>
      <c r="M22" s="910"/>
      <c r="N22" s="908"/>
      <c r="O22" s="910"/>
      <c r="P22" s="908"/>
      <c r="Q22" s="910"/>
      <c r="R22" s="604"/>
      <c r="S22" s="620"/>
      <c r="T22" s="605"/>
      <c r="U22" s="908"/>
      <c r="V22" s="910"/>
      <c r="W22" s="908"/>
      <c r="X22" s="910"/>
      <c r="Y22" s="186"/>
      <c r="Z22" s="187"/>
      <c r="AA22" s="187"/>
      <c r="AB22" s="187"/>
      <c r="AC22" s="188"/>
      <c r="AD22" s="188"/>
      <c r="AE22" s="188"/>
      <c r="AF22" s="188"/>
      <c r="AG22" s="188"/>
      <c r="AH22" s="188"/>
      <c r="AI22" s="188"/>
      <c r="AJ22" s="188"/>
      <c r="AK22" s="908"/>
      <c r="AL22" s="909"/>
      <c r="AM22" s="909"/>
      <c r="AN22" s="909"/>
      <c r="AO22" s="910"/>
      <c r="AP22" s="2"/>
      <c r="AQ22" s="189">
        <f t="shared" si="2"/>
        <v>1</v>
      </c>
    </row>
    <row r="23" spans="2:46" ht="12" customHeight="1" x14ac:dyDescent="0.15">
      <c r="B23" s="872"/>
      <c r="C23" s="877"/>
      <c r="D23" s="875"/>
      <c r="E23" s="875"/>
      <c r="F23" s="875"/>
      <c r="G23" s="875"/>
      <c r="H23" s="875"/>
      <c r="I23" s="875"/>
      <c r="J23" s="876"/>
      <c r="K23" s="185"/>
      <c r="L23" s="908"/>
      <c r="M23" s="910"/>
      <c r="N23" s="908"/>
      <c r="O23" s="910"/>
      <c r="P23" s="908"/>
      <c r="Q23" s="910"/>
      <c r="R23" s="604"/>
      <c r="S23" s="620"/>
      <c r="T23" s="605"/>
      <c r="U23" s="908"/>
      <c r="V23" s="910"/>
      <c r="W23" s="908"/>
      <c r="X23" s="910"/>
      <c r="Y23" s="186"/>
      <c r="Z23" s="187"/>
      <c r="AA23" s="187"/>
      <c r="AB23" s="187"/>
      <c r="AC23" s="188"/>
      <c r="AD23" s="188"/>
      <c r="AE23" s="188"/>
      <c r="AF23" s="188"/>
      <c r="AG23" s="188"/>
      <c r="AH23" s="188"/>
      <c r="AI23" s="188"/>
      <c r="AJ23" s="188"/>
      <c r="AK23" s="908"/>
      <c r="AL23" s="909"/>
      <c r="AM23" s="909"/>
      <c r="AN23" s="909"/>
      <c r="AO23" s="910"/>
      <c r="AP23" s="2"/>
      <c r="AQ23" s="189">
        <f t="shared" si="2"/>
        <v>1</v>
      </c>
    </row>
    <row r="24" spans="2:46" ht="12" customHeight="1" x14ac:dyDescent="0.15">
      <c r="B24" s="872"/>
      <c r="C24" s="877"/>
      <c r="D24" s="875"/>
      <c r="E24" s="875"/>
      <c r="F24" s="875"/>
      <c r="G24" s="875"/>
      <c r="H24" s="875"/>
      <c r="I24" s="875"/>
      <c r="J24" s="876"/>
      <c r="K24" s="185"/>
      <c r="L24" s="908"/>
      <c r="M24" s="910"/>
      <c r="N24" s="908"/>
      <c r="O24" s="910"/>
      <c r="P24" s="908"/>
      <c r="Q24" s="910"/>
      <c r="R24" s="604"/>
      <c r="S24" s="620"/>
      <c r="T24" s="605"/>
      <c r="U24" s="908"/>
      <c r="V24" s="910"/>
      <c r="W24" s="908"/>
      <c r="X24" s="910"/>
      <c r="Y24" s="186"/>
      <c r="Z24" s="187"/>
      <c r="AA24" s="187"/>
      <c r="AB24" s="187"/>
      <c r="AC24" s="188"/>
      <c r="AD24" s="188"/>
      <c r="AE24" s="188"/>
      <c r="AF24" s="188"/>
      <c r="AG24" s="188"/>
      <c r="AH24" s="188"/>
      <c r="AI24" s="188"/>
      <c r="AJ24" s="188"/>
      <c r="AK24" s="908"/>
      <c r="AL24" s="909"/>
      <c r="AM24" s="909"/>
      <c r="AN24" s="909"/>
      <c r="AO24" s="910"/>
      <c r="AP24" s="2"/>
      <c r="AQ24" s="189">
        <f t="shared" si="2"/>
        <v>1</v>
      </c>
    </row>
    <row r="25" spans="2:46" ht="12" customHeight="1" x14ac:dyDescent="0.15">
      <c r="B25" s="872"/>
      <c r="C25" s="877"/>
      <c r="D25" s="875"/>
      <c r="E25" s="875"/>
      <c r="F25" s="875"/>
      <c r="G25" s="875"/>
      <c r="H25" s="875"/>
      <c r="I25" s="875"/>
      <c r="J25" s="876"/>
      <c r="K25" s="185"/>
      <c r="L25" s="908"/>
      <c r="M25" s="910"/>
      <c r="N25" s="908"/>
      <c r="O25" s="910"/>
      <c r="P25" s="908"/>
      <c r="Q25" s="910"/>
      <c r="R25" s="604"/>
      <c r="S25" s="620"/>
      <c r="T25" s="605"/>
      <c r="U25" s="908"/>
      <c r="V25" s="910"/>
      <c r="W25" s="908"/>
      <c r="X25" s="910"/>
      <c r="Y25" s="186"/>
      <c r="Z25" s="187"/>
      <c r="AA25" s="187"/>
      <c r="AB25" s="187"/>
      <c r="AC25" s="188"/>
      <c r="AD25" s="188"/>
      <c r="AE25" s="188"/>
      <c r="AF25" s="188"/>
      <c r="AG25" s="188"/>
      <c r="AH25" s="188"/>
      <c r="AI25" s="188"/>
      <c r="AJ25" s="188"/>
      <c r="AK25" s="908"/>
      <c r="AL25" s="909"/>
      <c r="AM25" s="909"/>
      <c r="AN25" s="909"/>
      <c r="AO25" s="910"/>
      <c r="AP25" s="2"/>
      <c r="AQ25" s="189">
        <f t="shared" si="2"/>
        <v>1</v>
      </c>
    </row>
    <row r="26" spans="2:46" ht="12" customHeight="1" x14ac:dyDescent="0.15">
      <c r="B26" s="872"/>
      <c r="C26" s="877"/>
      <c r="D26" s="875"/>
      <c r="E26" s="875"/>
      <c r="F26" s="875"/>
      <c r="G26" s="875"/>
      <c r="H26" s="875"/>
      <c r="I26" s="875"/>
      <c r="J26" s="876"/>
      <c r="K26" s="185"/>
      <c r="L26" s="908"/>
      <c r="M26" s="910"/>
      <c r="N26" s="908"/>
      <c r="O26" s="910"/>
      <c r="P26" s="908"/>
      <c r="Q26" s="910"/>
      <c r="R26" s="604"/>
      <c r="S26" s="620"/>
      <c r="T26" s="605"/>
      <c r="U26" s="908"/>
      <c r="V26" s="910"/>
      <c r="W26" s="908"/>
      <c r="X26" s="910"/>
      <c r="Y26" s="186"/>
      <c r="Z26" s="187"/>
      <c r="AA26" s="187"/>
      <c r="AB26" s="187"/>
      <c r="AC26" s="188"/>
      <c r="AD26" s="188"/>
      <c r="AE26" s="188"/>
      <c r="AF26" s="188"/>
      <c r="AG26" s="188"/>
      <c r="AH26" s="188"/>
      <c r="AI26" s="188"/>
      <c r="AJ26" s="188"/>
      <c r="AK26" s="908"/>
      <c r="AL26" s="909"/>
      <c r="AM26" s="909"/>
      <c r="AN26" s="909"/>
      <c r="AO26" s="910"/>
      <c r="AP26" s="2"/>
      <c r="AQ26" s="189">
        <f t="shared" si="2"/>
        <v>1</v>
      </c>
    </row>
    <row r="27" spans="2:46" ht="12" customHeight="1" x14ac:dyDescent="0.15">
      <c r="B27" s="872"/>
      <c r="C27" s="877"/>
      <c r="D27" s="875"/>
      <c r="E27" s="875"/>
      <c r="F27" s="875"/>
      <c r="G27" s="875"/>
      <c r="H27" s="875"/>
      <c r="I27" s="875"/>
      <c r="J27" s="876"/>
      <c r="K27" s="185"/>
      <c r="L27" s="908"/>
      <c r="M27" s="910"/>
      <c r="N27" s="908"/>
      <c r="O27" s="910"/>
      <c r="P27" s="908"/>
      <c r="Q27" s="910"/>
      <c r="R27" s="604"/>
      <c r="S27" s="620"/>
      <c r="T27" s="605"/>
      <c r="U27" s="908"/>
      <c r="V27" s="910"/>
      <c r="W27" s="908"/>
      <c r="X27" s="910"/>
      <c r="Y27" s="186"/>
      <c r="Z27" s="187"/>
      <c r="AA27" s="187"/>
      <c r="AB27" s="187"/>
      <c r="AC27" s="188"/>
      <c r="AD27" s="188"/>
      <c r="AE27" s="188"/>
      <c r="AF27" s="188"/>
      <c r="AG27" s="188"/>
      <c r="AH27" s="188"/>
      <c r="AI27" s="188"/>
      <c r="AJ27" s="188"/>
      <c r="AK27" s="908"/>
      <c r="AL27" s="909"/>
      <c r="AM27" s="909"/>
      <c r="AN27" s="909"/>
      <c r="AO27" s="910"/>
      <c r="AP27" s="2"/>
      <c r="AQ27" s="189">
        <f t="shared" si="2"/>
        <v>1</v>
      </c>
    </row>
    <row r="28" spans="2:46" ht="12" customHeight="1" x14ac:dyDescent="0.15">
      <c r="B28" s="872"/>
      <c r="C28" s="877"/>
      <c r="D28" s="875"/>
      <c r="E28" s="875"/>
      <c r="F28" s="875"/>
      <c r="G28" s="875"/>
      <c r="H28" s="875"/>
      <c r="I28" s="875"/>
      <c r="J28" s="876"/>
      <c r="K28" s="185"/>
      <c r="L28" s="908"/>
      <c r="M28" s="910"/>
      <c r="N28" s="908"/>
      <c r="O28" s="910"/>
      <c r="P28" s="908"/>
      <c r="Q28" s="910"/>
      <c r="R28" s="604"/>
      <c r="S28" s="620"/>
      <c r="T28" s="605"/>
      <c r="U28" s="908"/>
      <c r="V28" s="910"/>
      <c r="W28" s="908"/>
      <c r="X28" s="910"/>
      <c r="Y28" s="186"/>
      <c r="Z28" s="187"/>
      <c r="AA28" s="187"/>
      <c r="AB28" s="187"/>
      <c r="AC28" s="188"/>
      <c r="AD28" s="188"/>
      <c r="AE28" s="188"/>
      <c r="AF28" s="188"/>
      <c r="AG28" s="188"/>
      <c r="AH28" s="188"/>
      <c r="AI28" s="188"/>
      <c r="AJ28" s="188"/>
      <c r="AK28" s="908"/>
      <c r="AL28" s="909"/>
      <c r="AM28" s="909"/>
      <c r="AN28" s="909"/>
      <c r="AO28" s="910"/>
      <c r="AP28" s="2"/>
      <c r="AQ28" s="189">
        <f t="shared" si="2"/>
        <v>1</v>
      </c>
    </row>
    <row r="29" spans="2:46" ht="12" customHeight="1" x14ac:dyDescent="0.15">
      <c r="B29" s="872"/>
      <c r="C29" s="877"/>
      <c r="D29" s="875"/>
      <c r="E29" s="875"/>
      <c r="F29" s="875"/>
      <c r="G29" s="875"/>
      <c r="H29" s="875"/>
      <c r="I29" s="875"/>
      <c r="J29" s="876"/>
      <c r="K29" s="185"/>
      <c r="L29" s="908"/>
      <c r="M29" s="910"/>
      <c r="N29" s="908"/>
      <c r="O29" s="910"/>
      <c r="P29" s="908"/>
      <c r="Q29" s="910"/>
      <c r="R29" s="604"/>
      <c r="S29" s="620"/>
      <c r="T29" s="605"/>
      <c r="U29" s="908"/>
      <c r="V29" s="910"/>
      <c r="W29" s="908"/>
      <c r="X29" s="910"/>
      <c r="Y29" s="186"/>
      <c r="Z29" s="187"/>
      <c r="AA29" s="187"/>
      <c r="AB29" s="187"/>
      <c r="AC29" s="188"/>
      <c r="AD29" s="188"/>
      <c r="AE29" s="188"/>
      <c r="AF29" s="188"/>
      <c r="AG29" s="188"/>
      <c r="AH29" s="188"/>
      <c r="AI29" s="188"/>
      <c r="AJ29" s="188"/>
      <c r="AK29" s="908"/>
      <c r="AL29" s="909"/>
      <c r="AM29" s="909"/>
      <c r="AN29" s="909"/>
      <c r="AO29" s="910"/>
      <c r="AP29" s="2"/>
      <c r="AQ29" s="189">
        <f t="shared" si="2"/>
        <v>1</v>
      </c>
    </row>
    <row r="30" spans="2:46" ht="12" customHeight="1" x14ac:dyDescent="0.15">
      <c r="B30" s="872"/>
      <c r="C30" s="877"/>
      <c r="D30" s="875"/>
      <c r="E30" s="875"/>
      <c r="F30" s="875"/>
      <c r="G30" s="875"/>
      <c r="H30" s="875"/>
      <c r="I30" s="875"/>
      <c r="J30" s="876"/>
      <c r="K30" s="185"/>
      <c r="L30" s="908"/>
      <c r="M30" s="910"/>
      <c r="N30" s="908"/>
      <c r="O30" s="910"/>
      <c r="P30" s="908"/>
      <c r="Q30" s="910"/>
      <c r="R30" s="604"/>
      <c r="S30" s="620"/>
      <c r="T30" s="605"/>
      <c r="U30" s="908"/>
      <c r="V30" s="910"/>
      <c r="W30" s="908"/>
      <c r="X30" s="910"/>
      <c r="Y30" s="186"/>
      <c r="Z30" s="187"/>
      <c r="AA30" s="187"/>
      <c r="AB30" s="187"/>
      <c r="AC30" s="188"/>
      <c r="AD30" s="188"/>
      <c r="AE30" s="188"/>
      <c r="AF30" s="188"/>
      <c r="AG30" s="188"/>
      <c r="AH30" s="188"/>
      <c r="AI30" s="188"/>
      <c r="AJ30" s="188"/>
      <c r="AK30" s="908"/>
      <c r="AL30" s="909"/>
      <c r="AM30" s="909"/>
      <c r="AN30" s="909"/>
      <c r="AO30" s="910"/>
      <c r="AP30" s="2"/>
      <c r="AQ30" s="189">
        <f t="shared" si="2"/>
        <v>1</v>
      </c>
    </row>
    <row r="31" spans="2:46" ht="12" customHeight="1" x14ac:dyDescent="0.15">
      <c r="B31" s="872"/>
      <c r="C31" s="877"/>
      <c r="D31" s="875"/>
      <c r="E31" s="875"/>
      <c r="F31" s="875"/>
      <c r="G31" s="875"/>
      <c r="H31" s="875"/>
      <c r="I31" s="875"/>
      <c r="J31" s="876"/>
      <c r="K31" s="185"/>
      <c r="L31" s="908"/>
      <c r="M31" s="910"/>
      <c r="N31" s="908"/>
      <c r="O31" s="910"/>
      <c r="P31" s="908"/>
      <c r="Q31" s="910"/>
      <c r="R31" s="604"/>
      <c r="S31" s="620"/>
      <c r="T31" s="605"/>
      <c r="U31" s="908"/>
      <c r="V31" s="910"/>
      <c r="W31" s="908"/>
      <c r="X31" s="910"/>
      <c r="Y31" s="186"/>
      <c r="Z31" s="187"/>
      <c r="AA31" s="187"/>
      <c r="AB31" s="187"/>
      <c r="AC31" s="188"/>
      <c r="AD31" s="188"/>
      <c r="AE31" s="188"/>
      <c r="AF31" s="188"/>
      <c r="AG31" s="188"/>
      <c r="AH31" s="188"/>
      <c r="AI31" s="188"/>
      <c r="AJ31" s="188"/>
      <c r="AK31" s="908"/>
      <c r="AL31" s="909"/>
      <c r="AM31" s="909"/>
      <c r="AN31" s="909"/>
      <c r="AO31" s="910"/>
      <c r="AP31" s="2"/>
      <c r="AQ31" s="189">
        <f t="shared" si="2"/>
        <v>1</v>
      </c>
    </row>
    <row r="32" spans="2:46" ht="12" customHeight="1" x14ac:dyDescent="0.15">
      <c r="B32" s="872"/>
      <c r="C32" s="877"/>
      <c r="D32" s="875"/>
      <c r="E32" s="875"/>
      <c r="F32" s="875"/>
      <c r="G32" s="875"/>
      <c r="H32" s="875"/>
      <c r="I32" s="875"/>
      <c r="J32" s="876"/>
      <c r="K32" s="185"/>
      <c r="L32" s="908"/>
      <c r="M32" s="910"/>
      <c r="N32" s="908"/>
      <c r="O32" s="910"/>
      <c r="P32" s="908"/>
      <c r="Q32" s="910"/>
      <c r="R32" s="604"/>
      <c r="S32" s="620"/>
      <c r="T32" s="605"/>
      <c r="U32" s="908"/>
      <c r="V32" s="910"/>
      <c r="W32" s="908"/>
      <c r="X32" s="910"/>
      <c r="Y32" s="186"/>
      <c r="Z32" s="187"/>
      <c r="AA32" s="187"/>
      <c r="AB32" s="187"/>
      <c r="AC32" s="188"/>
      <c r="AD32" s="188"/>
      <c r="AE32" s="188"/>
      <c r="AF32" s="188"/>
      <c r="AG32" s="188"/>
      <c r="AH32" s="188"/>
      <c r="AI32" s="188"/>
      <c r="AJ32" s="188"/>
      <c r="AK32" s="908"/>
      <c r="AL32" s="909"/>
      <c r="AM32" s="909"/>
      <c r="AN32" s="909"/>
      <c r="AO32" s="910"/>
      <c r="AP32" s="2"/>
      <c r="AQ32" s="189">
        <f t="shared" si="2"/>
        <v>1</v>
      </c>
      <c r="AS32" s="856"/>
      <c r="AT32" s="856"/>
    </row>
    <row r="33" spans="2:86" ht="12" customHeight="1" x14ac:dyDescent="0.15">
      <c r="B33" s="872"/>
      <c r="C33" s="877"/>
      <c r="D33" s="875"/>
      <c r="E33" s="875"/>
      <c r="F33" s="875"/>
      <c r="G33" s="875"/>
      <c r="H33" s="875"/>
      <c r="I33" s="875"/>
      <c r="J33" s="876"/>
      <c r="K33" s="185"/>
      <c r="L33" s="908"/>
      <c r="M33" s="910"/>
      <c r="N33" s="908"/>
      <c r="O33" s="910"/>
      <c r="P33" s="908"/>
      <c r="Q33" s="910"/>
      <c r="R33" s="604"/>
      <c r="S33" s="620"/>
      <c r="T33" s="605"/>
      <c r="U33" s="908"/>
      <c r="V33" s="910"/>
      <c r="W33" s="908"/>
      <c r="X33" s="910"/>
      <c r="Y33" s="186"/>
      <c r="Z33" s="187"/>
      <c r="AA33" s="187"/>
      <c r="AB33" s="187"/>
      <c r="AC33" s="188"/>
      <c r="AD33" s="188"/>
      <c r="AE33" s="188"/>
      <c r="AF33" s="188"/>
      <c r="AG33" s="188"/>
      <c r="AH33" s="188"/>
      <c r="AI33" s="188"/>
      <c r="AJ33" s="188"/>
      <c r="AK33" s="908"/>
      <c r="AL33" s="909"/>
      <c r="AM33" s="909"/>
      <c r="AN33" s="909"/>
      <c r="AO33" s="910"/>
      <c r="AP33" s="2"/>
      <c r="AQ33" s="189">
        <f t="shared" si="2"/>
        <v>1</v>
      </c>
      <c r="AS33" s="911"/>
      <c r="AT33" s="911"/>
    </row>
    <row r="34" spans="2:86" ht="12" customHeight="1" x14ac:dyDescent="0.15">
      <c r="B34" s="872"/>
      <c r="C34" s="877"/>
      <c r="D34" s="875"/>
      <c r="E34" s="875"/>
      <c r="F34" s="875"/>
      <c r="G34" s="875"/>
      <c r="H34" s="875"/>
      <c r="I34" s="875"/>
      <c r="J34" s="876"/>
      <c r="K34" s="185"/>
      <c r="L34" s="908"/>
      <c r="M34" s="910"/>
      <c r="N34" s="908"/>
      <c r="O34" s="910"/>
      <c r="P34" s="908"/>
      <c r="Q34" s="910"/>
      <c r="R34" s="604"/>
      <c r="S34" s="620"/>
      <c r="T34" s="605"/>
      <c r="U34" s="908"/>
      <c r="V34" s="910"/>
      <c r="W34" s="908"/>
      <c r="X34" s="910"/>
      <c r="Y34" s="186"/>
      <c r="Z34" s="187"/>
      <c r="AA34" s="187"/>
      <c r="AB34" s="187"/>
      <c r="AC34" s="188"/>
      <c r="AD34" s="188"/>
      <c r="AE34" s="188"/>
      <c r="AF34" s="188"/>
      <c r="AG34" s="188"/>
      <c r="AH34" s="188"/>
      <c r="AI34" s="188"/>
      <c r="AJ34" s="188"/>
      <c r="AK34" s="908"/>
      <c r="AL34" s="909"/>
      <c r="AM34" s="909"/>
      <c r="AN34" s="909"/>
      <c r="AO34" s="910"/>
      <c r="AP34" s="2"/>
      <c r="AQ34" s="189">
        <f t="shared" si="2"/>
        <v>1</v>
      </c>
      <c r="AS34" s="912"/>
      <c r="AT34" s="912"/>
    </row>
    <row r="35" spans="2:86" ht="12" customHeight="1" x14ac:dyDescent="0.15">
      <c r="B35" s="872"/>
      <c r="C35" s="877"/>
      <c r="D35" s="875"/>
      <c r="E35" s="875"/>
      <c r="F35" s="875"/>
      <c r="G35" s="875"/>
      <c r="H35" s="875"/>
      <c r="I35" s="875"/>
      <c r="J35" s="876"/>
      <c r="K35" s="913" t="s">
        <v>945</v>
      </c>
      <c r="L35" s="898" t="s">
        <v>946</v>
      </c>
      <c r="M35" s="898"/>
      <c r="N35" s="898"/>
      <c r="O35" s="898"/>
      <c r="P35" s="898"/>
      <c r="Q35" s="898"/>
      <c r="R35" s="898"/>
      <c r="S35" s="898"/>
      <c r="T35" s="898"/>
      <c r="U35" s="898"/>
      <c r="V35" s="898"/>
      <c r="W35" s="898"/>
      <c r="X35" s="898"/>
      <c r="Y35" s="884" t="s">
        <v>947</v>
      </c>
      <c r="Z35" s="885"/>
      <c r="AA35" s="885"/>
      <c r="AB35" s="886"/>
      <c r="AC35" s="190">
        <f t="shared" ref="AC35:AJ35" si="3">SUM(AC11:AC34)</f>
        <v>0</v>
      </c>
      <c r="AD35" s="190">
        <f t="shared" si="3"/>
        <v>0</v>
      </c>
      <c r="AE35" s="190">
        <f>SUM(AE11:AE34)</f>
        <v>0</v>
      </c>
      <c r="AF35" s="190">
        <f t="shared" si="3"/>
        <v>7.7499999999999999E-2</v>
      </c>
      <c r="AG35" s="190">
        <f t="shared" si="3"/>
        <v>0</v>
      </c>
      <c r="AH35" s="190">
        <f t="shared" si="3"/>
        <v>0</v>
      </c>
      <c r="AI35" s="190">
        <f t="shared" si="3"/>
        <v>0</v>
      </c>
      <c r="AJ35" s="191">
        <f t="shared" si="3"/>
        <v>0</v>
      </c>
      <c r="AK35" s="898" t="s">
        <v>948</v>
      </c>
      <c r="AL35" s="898"/>
      <c r="AM35" s="915" t="s">
        <v>949</v>
      </c>
      <c r="AN35" s="915"/>
      <c r="AO35" s="915"/>
      <c r="AP35" s="2"/>
    </row>
    <row r="36" spans="2:86" ht="12" customHeight="1" x14ac:dyDescent="0.15">
      <c r="B36" s="872"/>
      <c r="C36" s="877"/>
      <c r="D36" s="875"/>
      <c r="E36" s="875"/>
      <c r="F36" s="875"/>
      <c r="G36" s="875"/>
      <c r="H36" s="875"/>
      <c r="I36" s="875"/>
      <c r="J36" s="876"/>
      <c r="K36" s="914"/>
      <c r="L36" s="892" t="s">
        <v>950</v>
      </c>
      <c r="M36" s="899"/>
      <c r="N36" s="893"/>
      <c r="O36" s="892" t="s">
        <v>951</v>
      </c>
      <c r="P36" s="899"/>
      <c r="Q36" s="899"/>
      <c r="R36" s="899"/>
      <c r="S36" s="899"/>
      <c r="T36" s="899"/>
      <c r="U36" s="899"/>
      <c r="V36" s="899"/>
      <c r="W36" s="899"/>
      <c r="X36" s="893"/>
      <c r="Y36" s="183" t="s">
        <v>527</v>
      </c>
      <c r="Z36" s="184" t="s">
        <v>526</v>
      </c>
      <c r="AA36" s="184" t="s">
        <v>943</v>
      </c>
      <c r="AB36" s="184" t="s">
        <v>944</v>
      </c>
      <c r="AC36" s="184" t="s">
        <v>527</v>
      </c>
      <c r="AD36" s="184" t="s">
        <v>526</v>
      </c>
      <c r="AE36" s="184" t="s">
        <v>943</v>
      </c>
      <c r="AF36" s="184" t="s">
        <v>944</v>
      </c>
      <c r="AG36" s="184" t="s">
        <v>527</v>
      </c>
      <c r="AH36" s="184" t="s">
        <v>526</v>
      </c>
      <c r="AI36" s="184" t="s">
        <v>943</v>
      </c>
      <c r="AJ36" s="192" t="s">
        <v>944</v>
      </c>
      <c r="AK36" s="898"/>
      <c r="AL36" s="898"/>
      <c r="AM36" s="915"/>
      <c r="AN36" s="915"/>
      <c r="AO36" s="915"/>
      <c r="AP36" s="2"/>
    </row>
    <row r="37" spans="2:86" ht="14.25" customHeight="1" x14ac:dyDescent="0.15">
      <c r="B37" s="872"/>
      <c r="C37" s="877"/>
      <c r="D37" s="875"/>
      <c r="E37" s="875"/>
      <c r="F37" s="875"/>
      <c r="G37" s="875"/>
      <c r="H37" s="875"/>
      <c r="I37" s="875"/>
      <c r="J37" s="876"/>
      <c r="K37" s="914"/>
      <c r="L37" s="894"/>
      <c r="M37" s="903"/>
      <c r="N37" s="895"/>
      <c r="O37" s="894"/>
      <c r="P37" s="903"/>
      <c r="Q37" s="903"/>
      <c r="R37" s="903"/>
      <c r="S37" s="903"/>
      <c r="T37" s="903"/>
      <c r="U37" s="903"/>
      <c r="V37" s="903"/>
      <c r="W37" s="903"/>
      <c r="X37" s="895"/>
      <c r="Y37" s="916">
        <f>COUNTIF(Y11:Y34,"〇")</f>
        <v>0</v>
      </c>
      <c r="Z37" s="916">
        <f>COUNTIF(Z11:Z34,"〇")</f>
        <v>0</v>
      </c>
      <c r="AA37" s="916">
        <f>COUNTIF(AA11:AA34,"〇")</f>
        <v>0</v>
      </c>
      <c r="AB37" s="916">
        <f>COUNTIF(AB11:AB34,"〇")</f>
        <v>0</v>
      </c>
      <c r="AC37" s="916">
        <f>COUNTA(AC11:AC34)</f>
        <v>0</v>
      </c>
      <c r="AD37" s="916">
        <f t="shared" ref="AD37:AI37" si="4">COUNTA(AD11:AD34)</f>
        <v>0</v>
      </c>
      <c r="AE37" s="916">
        <f t="shared" si="4"/>
        <v>0</v>
      </c>
      <c r="AF37" s="916">
        <f t="shared" si="4"/>
        <v>2</v>
      </c>
      <c r="AG37" s="916">
        <f t="shared" si="4"/>
        <v>0</v>
      </c>
      <c r="AH37" s="916">
        <f t="shared" si="4"/>
        <v>0</v>
      </c>
      <c r="AI37" s="916">
        <f t="shared" si="4"/>
        <v>0</v>
      </c>
      <c r="AJ37" s="916">
        <f>COUNTA(AJ11:AJ34)</f>
        <v>0</v>
      </c>
      <c r="AK37" s="898"/>
      <c r="AL37" s="898"/>
      <c r="AM37" s="915"/>
      <c r="AN37" s="915"/>
      <c r="AO37" s="915"/>
      <c r="AP37" s="2"/>
    </row>
    <row r="38" spans="2:86" ht="14.25" customHeight="1" x14ac:dyDescent="0.15">
      <c r="B38" s="872"/>
      <c r="C38" s="877"/>
      <c r="D38" s="875"/>
      <c r="E38" s="875"/>
      <c r="F38" s="875"/>
      <c r="G38" s="875"/>
      <c r="H38" s="875"/>
      <c r="I38" s="875"/>
      <c r="J38" s="876"/>
      <c r="K38" s="914"/>
      <c r="L38" s="896"/>
      <c r="M38" s="900"/>
      <c r="N38" s="897"/>
      <c r="O38" s="896"/>
      <c r="P38" s="900"/>
      <c r="Q38" s="900"/>
      <c r="R38" s="900"/>
      <c r="S38" s="900"/>
      <c r="T38" s="900"/>
      <c r="U38" s="900"/>
      <c r="V38" s="900"/>
      <c r="W38" s="900"/>
      <c r="X38" s="897"/>
      <c r="Y38" s="916"/>
      <c r="Z38" s="916"/>
      <c r="AA38" s="916"/>
      <c r="AB38" s="916"/>
      <c r="AC38" s="916"/>
      <c r="AD38" s="916"/>
      <c r="AE38" s="916"/>
      <c r="AF38" s="916"/>
      <c r="AG38" s="916"/>
      <c r="AH38" s="916"/>
      <c r="AI38" s="916"/>
      <c r="AJ38" s="916"/>
      <c r="AK38" s="898"/>
      <c r="AL38" s="898"/>
      <c r="AM38" s="915"/>
      <c r="AN38" s="915"/>
      <c r="AO38" s="915"/>
      <c r="AP38" s="2"/>
    </row>
    <row r="39" spans="2:86" ht="12" customHeight="1" x14ac:dyDescent="0.15">
      <c r="B39" s="872"/>
      <c r="C39" s="877"/>
      <c r="D39" s="875"/>
      <c r="E39" s="875"/>
      <c r="F39" s="875"/>
      <c r="G39" s="875"/>
      <c r="H39" s="875"/>
      <c r="I39" s="875"/>
      <c r="J39" s="875"/>
      <c r="K39" s="924" t="s">
        <v>952</v>
      </c>
      <c r="L39" s="926"/>
      <c r="M39" s="926"/>
      <c r="N39" s="926"/>
      <c r="O39" s="926"/>
      <c r="P39" s="926"/>
      <c r="Q39" s="926"/>
      <c r="R39" s="926"/>
      <c r="S39" s="926"/>
      <c r="T39" s="926"/>
      <c r="U39" s="926"/>
      <c r="V39" s="926"/>
      <c r="W39" s="926"/>
      <c r="X39" s="926"/>
      <c r="Y39" s="926"/>
      <c r="Z39" s="926"/>
      <c r="AA39" s="926"/>
      <c r="AB39" s="926"/>
      <c r="AC39" s="926"/>
      <c r="AD39" s="926"/>
      <c r="AE39" s="926"/>
      <c r="AF39" s="926"/>
      <c r="AG39" s="926"/>
      <c r="AH39" s="926"/>
      <c r="AI39" s="926"/>
      <c r="AJ39" s="926"/>
      <c r="AK39" s="927"/>
      <c r="AL39" s="927"/>
      <c r="AM39" s="927"/>
      <c r="AN39" s="927"/>
      <c r="AO39" s="928"/>
      <c r="AP39" s="2"/>
    </row>
    <row r="40" spans="2:86" ht="12" customHeight="1" x14ac:dyDescent="0.15">
      <c r="B40" s="872"/>
      <c r="C40" s="877"/>
      <c r="D40" s="875"/>
      <c r="E40" s="875"/>
      <c r="F40" s="875"/>
      <c r="G40" s="875"/>
      <c r="H40" s="875"/>
      <c r="I40" s="875"/>
      <c r="J40" s="875"/>
      <c r="K40" s="925"/>
      <c r="L40" s="927"/>
      <c r="M40" s="927"/>
      <c r="N40" s="927"/>
      <c r="O40" s="927"/>
      <c r="P40" s="927"/>
      <c r="Q40" s="927"/>
      <c r="R40" s="927"/>
      <c r="S40" s="927"/>
      <c r="T40" s="927"/>
      <c r="U40" s="927"/>
      <c r="V40" s="927"/>
      <c r="W40" s="927"/>
      <c r="X40" s="927"/>
      <c r="Y40" s="927"/>
      <c r="Z40" s="927"/>
      <c r="AA40" s="927"/>
      <c r="AB40" s="927"/>
      <c r="AC40" s="927"/>
      <c r="AD40" s="927"/>
      <c r="AE40" s="927"/>
      <c r="AF40" s="927"/>
      <c r="AG40" s="927"/>
      <c r="AH40" s="927"/>
      <c r="AI40" s="927"/>
      <c r="AJ40" s="927"/>
      <c r="AK40" s="927"/>
      <c r="AL40" s="927"/>
      <c r="AM40" s="927"/>
      <c r="AN40" s="927"/>
      <c r="AO40" s="928"/>
      <c r="AP40" s="2"/>
    </row>
    <row r="41" spans="2:86" ht="12" customHeight="1" x14ac:dyDescent="0.15">
      <c r="B41" s="872"/>
      <c r="C41" s="877"/>
      <c r="D41" s="875"/>
      <c r="E41" s="875"/>
      <c r="F41" s="875"/>
      <c r="G41" s="875"/>
      <c r="H41" s="875"/>
      <c r="I41" s="875"/>
      <c r="J41" s="875"/>
      <c r="K41" s="925"/>
      <c r="L41" s="927"/>
      <c r="M41" s="927"/>
      <c r="N41" s="927"/>
      <c r="O41" s="927"/>
      <c r="P41" s="927"/>
      <c r="Q41" s="927"/>
      <c r="R41" s="927"/>
      <c r="S41" s="927"/>
      <c r="T41" s="927"/>
      <c r="U41" s="927"/>
      <c r="V41" s="927"/>
      <c r="W41" s="927"/>
      <c r="X41" s="927"/>
      <c r="Y41" s="927"/>
      <c r="Z41" s="927"/>
      <c r="AA41" s="927"/>
      <c r="AB41" s="927"/>
      <c r="AC41" s="927"/>
      <c r="AD41" s="927"/>
      <c r="AE41" s="927"/>
      <c r="AF41" s="927"/>
      <c r="AG41" s="927"/>
      <c r="AH41" s="927"/>
      <c r="AI41" s="927"/>
      <c r="AJ41" s="927"/>
      <c r="AK41" s="927"/>
      <c r="AL41" s="927"/>
      <c r="AM41" s="927"/>
      <c r="AN41" s="927"/>
      <c r="AO41" s="928"/>
      <c r="AP41" s="2"/>
    </row>
    <row r="42" spans="2:86" ht="12" customHeight="1" x14ac:dyDescent="0.15">
      <c r="B42" s="872"/>
      <c r="C42" s="877"/>
      <c r="D42" s="875"/>
      <c r="E42" s="875"/>
      <c r="F42" s="875"/>
      <c r="G42" s="875"/>
      <c r="H42" s="875"/>
      <c r="I42" s="875"/>
      <c r="J42" s="875"/>
      <c r="K42" s="925"/>
      <c r="L42" s="929"/>
      <c r="M42" s="929"/>
      <c r="N42" s="929"/>
      <c r="O42" s="929"/>
      <c r="P42" s="929"/>
      <c r="Q42" s="929"/>
      <c r="R42" s="929"/>
      <c r="S42" s="929"/>
      <c r="T42" s="929"/>
      <c r="U42" s="929"/>
      <c r="V42" s="929"/>
      <c r="W42" s="929"/>
      <c r="X42" s="929"/>
      <c r="Y42" s="929"/>
      <c r="Z42" s="929"/>
      <c r="AA42" s="929"/>
      <c r="AB42" s="929"/>
      <c r="AC42" s="929"/>
      <c r="AD42" s="929"/>
      <c r="AE42" s="929"/>
      <c r="AF42" s="929"/>
      <c r="AG42" s="929"/>
      <c r="AH42" s="929"/>
      <c r="AI42" s="929"/>
      <c r="AJ42" s="929"/>
      <c r="AK42" s="929"/>
      <c r="AL42" s="929"/>
      <c r="AM42" s="929"/>
      <c r="AN42" s="929"/>
      <c r="AO42" s="930"/>
      <c r="AP42" s="172"/>
      <c r="CD42" s="2"/>
      <c r="CE42" s="2"/>
      <c r="CF42" s="2"/>
      <c r="CG42" s="2"/>
      <c r="CH42" s="2"/>
    </row>
    <row r="43" spans="2:86" ht="12" customHeight="1" x14ac:dyDescent="0.15">
      <c r="B43" s="872"/>
      <c r="C43" s="877"/>
      <c r="D43" s="875"/>
      <c r="E43" s="875"/>
      <c r="F43" s="875"/>
      <c r="G43" s="875"/>
      <c r="H43" s="875"/>
      <c r="I43" s="875"/>
      <c r="J43" s="876"/>
      <c r="K43" s="917" t="s">
        <v>953</v>
      </c>
      <c r="L43" s="917"/>
      <c r="M43" s="917"/>
      <c r="N43" s="917"/>
      <c r="O43" s="917"/>
      <c r="P43" s="917"/>
      <c r="Q43" s="917"/>
      <c r="R43" s="917"/>
      <c r="S43" s="917"/>
      <c r="T43" s="917"/>
      <c r="U43" s="917"/>
      <c r="V43" s="917"/>
      <c r="W43" s="917"/>
      <c r="X43" s="917"/>
      <c r="Y43" s="917"/>
      <c r="Z43" s="917"/>
      <c r="AA43" s="917"/>
      <c r="AB43" s="917"/>
      <c r="AC43" s="917"/>
      <c r="AD43" s="917"/>
      <c r="AE43" s="917"/>
      <c r="AF43" s="917"/>
      <c r="AG43" s="917"/>
      <c r="AH43" s="917"/>
      <c r="AI43" s="917"/>
      <c r="AJ43" s="917"/>
      <c r="AK43" s="917"/>
      <c r="AL43" s="917"/>
      <c r="AM43" s="917"/>
      <c r="AN43" s="917"/>
      <c r="AO43" s="917"/>
      <c r="AP43" s="172"/>
      <c r="CD43" s="2"/>
      <c r="CE43" s="2"/>
      <c r="CF43" s="2"/>
      <c r="CG43" s="2"/>
      <c r="CH43" s="2"/>
    </row>
    <row r="44" spans="2:86" ht="12" customHeight="1" x14ac:dyDescent="0.15">
      <c r="B44" s="872"/>
      <c r="C44" s="877"/>
      <c r="D44" s="875"/>
      <c r="E44" s="875"/>
      <c r="F44" s="875"/>
      <c r="G44" s="875"/>
      <c r="H44" s="875"/>
      <c r="I44" s="875"/>
      <c r="J44" s="876"/>
      <c r="K44" s="918" t="s">
        <v>954</v>
      </c>
      <c r="L44" s="919"/>
      <c r="M44" s="919"/>
      <c r="N44" s="919"/>
      <c r="O44" s="919"/>
      <c r="P44" s="919"/>
      <c r="Q44" s="919"/>
      <c r="R44" s="919"/>
      <c r="S44" s="919"/>
      <c r="T44" s="919"/>
      <c r="U44" s="919"/>
      <c r="V44" s="919"/>
      <c r="W44" s="919"/>
      <c r="X44" s="919"/>
      <c r="Y44" s="919"/>
      <c r="Z44" s="919"/>
      <c r="AA44" s="919"/>
      <c r="AB44" s="919"/>
      <c r="AC44" s="919"/>
      <c r="AD44" s="919"/>
      <c r="AE44" s="919"/>
      <c r="AF44" s="919"/>
      <c r="AG44" s="919"/>
      <c r="AH44" s="919"/>
      <c r="AI44" s="919"/>
      <c r="AJ44" s="919"/>
      <c r="AK44" s="919"/>
      <c r="AL44" s="919"/>
      <c r="AM44" s="919"/>
      <c r="AN44" s="919"/>
      <c r="AO44" s="920"/>
      <c r="AP44" s="172"/>
      <c r="CD44" s="2"/>
      <c r="CE44" s="2"/>
      <c r="CF44" s="2"/>
      <c r="CG44" s="2"/>
      <c r="CH44" s="2"/>
    </row>
    <row r="45" spans="2:86" ht="12" customHeight="1" x14ac:dyDescent="0.15">
      <c r="B45" s="480"/>
      <c r="C45" s="878"/>
      <c r="D45" s="879"/>
      <c r="E45" s="879"/>
      <c r="F45" s="879"/>
      <c r="G45" s="879"/>
      <c r="H45" s="879"/>
      <c r="I45" s="879"/>
      <c r="J45" s="880"/>
      <c r="K45" s="921" t="s">
        <v>955</v>
      </c>
      <c r="L45" s="922"/>
      <c r="M45" s="922"/>
      <c r="N45" s="922"/>
      <c r="O45" s="922"/>
      <c r="P45" s="922"/>
      <c r="Q45" s="922"/>
      <c r="R45" s="922"/>
      <c r="S45" s="922"/>
      <c r="T45" s="922"/>
      <c r="U45" s="922"/>
      <c r="V45" s="922"/>
      <c r="W45" s="922"/>
      <c r="X45" s="922"/>
      <c r="Y45" s="922"/>
      <c r="Z45" s="922"/>
      <c r="AA45" s="922"/>
      <c r="AB45" s="922"/>
      <c r="AC45" s="922"/>
      <c r="AD45" s="922"/>
      <c r="AE45" s="922"/>
      <c r="AF45" s="922"/>
      <c r="AG45" s="922"/>
      <c r="AH45" s="922"/>
      <c r="AI45" s="922"/>
      <c r="AJ45" s="922"/>
      <c r="AK45" s="922"/>
      <c r="AL45" s="922"/>
      <c r="AM45" s="922"/>
      <c r="AN45" s="922"/>
      <c r="AO45" s="923"/>
      <c r="AP45" s="172"/>
      <c r="CD45" s="2"/>
      <c r="CE45" s="2"/>
      <c r="CF45" s="2"/>
      <c r="CG45" s="2"/>
      <c r="CH45" s="2"/>
    </row>
    <row r="46" spans="2:86" ht="12" customHeight="1" x14ac:dyDescent="0.2">
      <c r="B46" s="159" t="s">
        <v>956</v>
      </c>
      <c r="C46" s="181"/>
      <c r="D46" s="181"/>
      <c r="E46" s="181"/>
      <c r="F46" s="181"/>
      <c r="G46" s="181"/>
      <c r="H46" s="181"/>
      <c r="I46" s="181"/>
      <c r="J46" s="181"/>
      <c r="K46" s="193"/>
      <c r="L46" s="193"/>
      <c r="M46" s="193"/>
      <c r="N46" s="193"/>
      <c r="O46" s="193"/>
      <c r="P46" s="193"/>
      <c r="Q46" s="193"/>
      <c r="R46" s="193"/>
      <c r="S46" s="193"/>
      <c r="T46" s="193"/>
      <c r="U46" s="193"/>
      <c r="V46" s="193"/>
      <c r="W46" s="193"/>
      <c r="X46" s="193"/>
      <c r="Y46" s="193"/>
      <c r="Z46" s="193"/>
      <c r="AA46" s="193"/>
      <c r="AB46" s="193"/>
      <c r="AC46" s="193"/>
      <c r="AD46" s="193"/>
      <c r="AE46" s="193"/>
      <c r="AF46" s="193"/>
      <c r="AG46" s="193"/>
      <c r="AH46" s="193"/>
      <c r="AI46" s="193"/>
      <c r="AJ46" s="193"/>
      <c r="AK46" s="193"/>
      <c r="AL46" s="193"/>
      <c r="AM46" s="193"/>
      <c r="AN46" s="193"/>
      <c r="AO46" s="193"/>
      <c r="AP46" s="172"/>
      <c r="CD46" s="2"/>
      <c r="CE46" s="2"/>
      <c r="CF46" s="2"/>
      <c r="CG46" s="2"/>
      <c r="CH46" s="2"/>
    </row>
    <row r="47" spans="2:86" s="159" customFormat="1" ht="12" customHeight="1" x14ac:dyDescent="0.15">
      <c r="B47" s="2" t="s">
        <v>957</v>
      </c>
      <c r="AP47" s="172"/>
      <c r="AQ47" s="172"/>
      <c r="AR47" s="172"/>
      <c r="AS47" s="172"/>
      <c r="AT47" s="172"/>
      <c r="AU47" s="172"/>
      <c r="AV47" s="172"/>
      <c r="AW47" s="172"/>
      <c r="AX47" s="172"/>
      <c r="AY47" s="172"/>
      <c r="AZ47" s="172"/>
      <c r="BA47" s="172"/>
      <c r="BB47" s="172"/>
      <c r="BC47" s="172"/>
      <c r="BD47" s="172"/>
      <c r="BE47" s="172"/>
      <c r="BF47" s="172"/>
      <c r="BG47" s="172"/>
      <c r="BH47" s="172"/>
      <c r="BI47" s="172"/>
      <c r="BJ47" s="172"/>
      <c r="BK47" s="172"/>
      <c r="BL47" s="172"/>
      <c r="BM47" s="172"/>
      <c r="BN47" s="172"/>
      <c r="BO47" s="172"/>
      <c r="BP47" s="172"/>
      <c r="BQ47" s="172"/>
      <c r="BR47" s="172"/>
      <c r="BS47" s="172"/>
      <c r="BT47" s="172"/>
      <c r="BU47" s="172"/>
      <c r="BV47" s="172"/>
      <c r="BW47" s="172"/>
      <c r="BX47" s="172"/>
      <c r="BY47" s="172"/>
      <c r="BZ47" s="172"/>
      <c r="CA47" s="172"/>
      <c r="CB47" s="172"/>
      <c r="CC47" s="172"/>
    </row>
    <row r="48" spans="2:86" ht="12" customHeight="1" x14ac:dyDescent="0.15">
      <c r="B48" s="2" t="s">
        <v>958</v>
      </c>
      <c r="AP48" s="172"/>
      <c r="CD48" s="2"/>
      <c r="CE48" s="2"/>
      <c r="CF48" s="2"/>
      <c r="CG48" s="2"/>
      <c r="CH48" s="2"/>
    </row>
    <row r="49" spans="2:86" ht="12" customHeight="1" x14ac:dyDescent="0.15">
      <c r="B49" s="2" t="s">
        <v>959</v>
      </c>
      <c r="AP49" s="172"/>
      <c r="CD49" s="2"/>
      <c r="CE49" s="2"/>
      <c r="CF49" s="2"/>
      <c r="CG49" s="2"/>
      <c r="CH49" s="2"/>
    </row>
    <row r="50" spans="2:86" ht="12" customHeight="1" x14ac:dyDescent="0.15">
      <c r="B50" s="2" t="s">
        <v>960</v>
      </c>
    </row>
    <row r="51" spans="2:86" ht="12" customHeight="1" x14ac:dyDescent="0.15">
      <c r="B51" s="2" t="s">
        <v>961</v>
      </c>
    </row>
    <row r="52" spans="2:86" ht="12" customHeight="1" x14ac:dyDescent="0.15">
      <c r="B52" s="2" t="s">
        <v>962</v>
      </c>
    </row>
    <row r="53" spans="2:86" x14ac:dyDescent="0.15">
      <c r="B53" s="2" t="s">
        <v>963</v>
      </c>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9"/>
  <conditionalFormatting sqref="Y11:AB34 AG11:AJ34">
    <cfRule type="expression" dxfId="83" priority="3">
      <formula>$AQ11=2</formula>
    </cfRule>
  </conditionalFormatting>
  <conditionalFormatting sqref="Y11:AF34">
    <cfRule type="expression" dxfId="82" priority="2">
      <formula>$AQ11=3</formula>
    </cfRule>
  </conditionalFormatting>
  <conditionalFormatting sqref="AC11:AJ34">
    <cfRule type="expression" dxfId="81" priority="1">
      <formula>$AQ11=1</formula>
    </cfRule>
  </conditionalFormatting>
  <dataValidations count="2">
    <dataValidation type="list" allowBlank="1" showInputMessage="1" showErrorMessage="1" sqref="N11:O34" xr:uid="{29D5F106-BE70-428A-BF2B-7C4E50E0FABD}">
      <formula1>INDIRECT(L11)</formula1>
    </dataValidation>
    <dataValidation type="list" allowBlank="1" showInputMessage="1" showErrorMessage="1" sqref="Y11:AB34" xr:uid="{0CCC10A0-A913-4169-86DA-3BC73F9C9B45}">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2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73C344-704B-47F6-8366-5403ACAFB292}">
  <sheetPr codeName="Sheet201"/>
  <dimension ref="B1:CH53"/>
  <sheetViews>
    <sheetView showGridLines="0" showZeros="0" view="pageBreakPreview" zoomScale="85" zoomScaleNormal="85" zoomScaleSheetLayoutView="85"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1" customWidth="1"/>
    <col min="43" max="86" width="4.125" style="172" customWidth="1"/>
    <col min="87" max="99" width="8" style="2" customWidth="1"/>
    <col min="100" max="110" width="9" style="2"/>
    <col min="111" max="111" width="14" style="2" bestFit="1" customWidth="1"/>
    <col min="112" max="16384" width="9" style="2"/>
  </cols>
  <sheetData>
    <row r="1" spans="2:86" ht="12" customHeight="1" x14ac:dyDescent="0.15">
      <c r="AU1" s="860" t="s">
        <v>909</v>
      </c>
      <c r="AV1" s="861" t="s">
        <v>910</v>
      </c>
      <c r="AW1" s="861"/>
      <c r="AX1" s="861"/>
      <c r="AY1" s="855" t="s">
        <v>911</v>
      </c>
      <c r="AZ1" s="855"/>
      <c r="BA1" s="855"/>
      <c r="BB1" s="855"/>
      <c r="BC1" s="855"/>
      <c r="BD1" s="855"/>
      <c r="BE1" s="855"/>
      <c r="BF1" s="855"/>
      <c r="BG1" s="855"/>
      <c r="BH1" s="855"/>
      <c r="BI1" s="855"/>
      <c r="BJ1" s="855"/>
      <c r="BK1" s="855" t="s">
        <v>912</v>
      </c>
      <c r="BL1" s="855"/>
      <c r="BM1" s="855"/>
      <c r="BN1" s="855"/>
      <c r="BO1" s="855"/>
      <c r="BP1" s="855"/>
      <c r="BQ1" s="855"/>
      <c r="BR1" s="855"/>
      <c r="BS1" s="855"/>
      <c r="BT1" s="855"/>
      <c r="BU1" s="855"/>
      <c r="BV1" s="855"/>
      <c r="BW1" s="857"/>
      <c r="BX1" s="857"/>
      <c r="BY1" s="857"/>
      <c r="BZ1" s="857"/>
      <c r="CA1" s="857"/>
      <c r="CB1" s="857"/>
      <c r="CC1" s="857"/>
      <c r="CD1" s="857"/>
      <c r="CE1" s="857"/>
      <c r="CF1" s="857"/>
      <c r="CG1" s="857"/>
      <c r="CH1" s="857"/>
    </row>
    <row r="2" spans="2:86" ht="8.25" customHeight="1" x14ac:dyDescent="0.15">
      <c r="AU2" s="860"/>
      <c r="AV2" s="861" t="s">
        <v>913</v>
      </c>
      <c r="AW2" s="862" t="s">
        <v>914</v>
      </c>
      <c r="AX2" s="862" t="s">
        <v>915</v>
      </c>
      <c r="AY2" s="855" t="s">
        <v>916</v>
      </c>
      <c r="AZ2" s="855"/>
      <c r="BA2" s="855"/>
      <c r="BB2" s="855"/>
      <c r="BC2" s="855"/>
      <c r="BD2" s="855"/>
      <c r="BE2" s="855"/>
      <c r="BF2" s="855"/>
      <c r="BG2" s="855"/>
      <c r="BH2" s="855"/>
      <c r="BI2" s="855"/>
      <c r="BJ2" s="855"/>
      <c r="BK2" s="855" t="s">
        <v>917</v>
      </c>
      <c r="BL2" s="855"/>
      <c r="BM2" s="855"/>
      <c r="BN2" s="855"/>
      <c r="BO2" s="855" t="s">
        <v>918</v>
      </c>
      <c r="BP2" s="855"/>
      <c r="BQ2" s="855"/>
      <c r="BR2" s="855"/>
      <c r="BS2" s="855"/>
      <c r="BT2" s="855"/>
      <c r="BU2" s="855"/>
      <c r="BV2" s="855"/>
      <c r="BW2" s="856"/>
      <c r="BX2" s="856"/>
      <c r="BY2" s="856"/>
      <c r="BZ2" s="856"/>
      <c r="CA2" s="857"/>
      <c r="CB2" s="857"/>
      <c r="CC2" s="857"/>
      <c r="CD2" s="857"/>
      <c r="CE2" s="857"/>
      <c r="CF2" s="857"/>
      <c r="CG2" s="857"/>
      <c r="CH2" s="857"/>
    </row>
    <row r="3" spans="2:86" ht="24.95" customHeight="1" x14ac:dyDescent="0.15">
      <c r="B3" s="568" t="s">
        <v>919</v>
      </c>
      <c r="C3" s="858"/>
      <c r="D3" s="858"/>
      <c r="E3" s="859"/>
      <c r="F3" s="859"/>
      <c r="G3" s="859"/>
      <c r="H3" s="859"/>
      <c r="I3" s="859"/>
      <c r="J3" s="859"/>
      <c r="K3" s="858"/>
      <c r="L3" s="858"/>
      <c r="M3" s="858"/>
      <c r="N3" s="858"/>
      <c r="O3" s="858"/>
      <c r="P3" s="858"/>
      <c r="Q3" s="858"/>
      <c r="R3" s="858"/>
      <c r="S3" s="858"/>
      <c r="T3" s="858"/>
      <c r="U3" s="858"/>
      <c r="V3" s="858"/>
      <c r="W3" s="858"/>
      <c r="X3" s="858"/>
      <c r="Y3" s="858"/>
      <c r="Z3" s="858"/>
      <c r="AA3" s="858"/>
      <c r="AB3" s="858"/>
      <c r="AC3" s="858"/>
      <c r="AD3" s="858"/>
      <c r="AE3" s="858"/>
      <c r="AF3" s="858"/>
      <c r="AG3" s="858"/>
      <c r="AH3" s="858"/>
      <c r="AI3" s="858"/>
      <c r="AJ3" s="858"/>
      <c r="AK3" s="858"/>
      <c r="AL3" s="858"/>
      <c r="AM3" s="858"/>
      <c r="AN3" s="858"/>
      <c r="AO3" s="858"/>
      <c r="AU3" s="860"/>
      <c r="AV3" s="861"/>
      <c r="AW3" s="862"/>
      <c r="AX3" s="862"/>
      <c r="AY3" s="855" t="s">
        <v>920</v>
      </c>
      <c r="AZ3" s="855"/>
      <c r="BA3" s="855"/>
      <c r="BB3" s="855"/>
      <c r="BC3" s="855" t="s">
        <v>921</v>
      </c>
      <c r="BD3" s="855"/>
      <c r="BE3" s="855"/>
      <c r="BF3" s="855"/>
      <c r="BG3" s="855" t="s">
        <v>922</v>
      </c>
      <c r="BH3" s="855"/>
      <c r="BI3" s="855"/>
      <c r="BJ3" s="855"/>
      <c r="BK3" s="855" t="s">
        <v>923</v>
      </c>
      <c r="BL3" s="855"/>
      <c r="BM3" s="855"/>
      <c r="BN3" s="855"/>
      <c r="BO3" s="855" t="s">
        <v>921</v>
      </c>
      <c r="BP3" s="855"/>
      <c r="BQ3" s="855"/>
      <c r="BR3" s="855"/>
      <c r="BS3" s="855" t="s">
        <v>922</v>
      </c>
      <c r="BT3" s="855"/>
      <c r="BU3" s="855"/>
      <c r="BV3" s="855"/>
      <c r="BW3" s="857"/>
      <c r="BX3" s="857"/>
      <c r="BY3" s="857"/>
      <c r="BZ3" s="857"/>
      <c r="CA3" s="857"/>
      <c r="CB3" s="857"/>
      <c r="CC3" s="857"/>
      <c r="CD3" s="857"/>
      <c r="CE3" s="857"/>
      <c r="CF3" s="857"/>
      <c r="CG3" s="857"/>
      <c r="CH3" s="857"/>
    </row>
    <row r="4" spans="2:86" ht="18" customHeight="1" x14ac:dyDescent="0.15">
      <c r="B4" s="401" t="s">
        <v>8</v>
      </c>
      <c r="C4" s="401"/>
      <c r="D4" s="401"/>
      <c r="E4" s="624" t="s">
        <v>542</v>
      </c>
      <c r="F4" s="625"/>
      <c r="G4" s="625"/>
      <c r="H4" s="625"/>
      <c r="I4" s="625"/>
      <c r="J4" s="626"/>
      <c r="K4" s="496" t="s">
        <v>9</v>
      </c>
      <c r="L4" s="496"/>
      <c r="M4" s="496"/>
      <c r="N4" s="648" t="s">
        <v>543</v>
      </c>
      <c r="O4" s="648"/>
      <c r="P4" s="648"/>
      <c r="Q4" s="648"/>
      <c r="R4" s="648"/>
      <c r="S4" s="648"/>
      <c r="T4" s="498" t="s">
        <v>924</v>
      </c>
      <c r="U4" s="499"/>
      <c r="V4" s="499"/>
      <c r="W4" s="499"/>
      <c r="X4" s="500"/>
      <c r="Y4" s="870" t="s">
        <v>545</v>
      </c>
      <c r="Z4" s="870"/>
      <c r="AA4" s="870"/>
      <c r="AB4" s="870"/>
      <c r="AC4" s="870"/>
      <c r="AD4" s="870"/>
      <c r="AE4" s="870"/>
      <c r="AF4" s="870"/>
      <c r="AG4" s="498" t="s">
        <v>546</v>
      </c>
      <c r="AH4" s="499"/>
      <c r="AI4" s="499"/>
      <c r="AJ4" s="500"/>
      <c r="AK4" s="863">
        <v>45621</v>
      </c>
      <c r="AL4" s="864"/>
      <c r="AM4" s="864"/>
      <c r="AN4" s="864"/>
      <c r="AO4" s="865"/>
      <c r="AU4" s="860"/>
      <c r="AV4" s="861"/>
      <c r="AW4" s="862"/>
      <c r="AX4" s="862"/>
      <c r="AY4" s="173" t="s">
        <v>925</v>
      </c>
      <c r="AZ4" s="173" t="s">
        <v>926</v>
      </c>
      <c r="BA4" s="173" t="s">
        <v>927</v>
      </c>
      <c r="BB4" s="173" t="s">
        <v>928</v>
      </c>
      <c r="BC4" s="173" t="s">
        <v>925</v>
      </c>
      <c r="BD4" s="173" t="s">
        <v>926</v>
      </c>
      <c r="BE4" s="173" t="s">
        <v>927</v>
      </c>
      <c r="BF4" s="173" t="s">
        <v>928</v>
      </c>
      <c r="BG4" s="173" t="s">
        <v>925</v>
      </c>
      <c r="BH4" s="173" t="s">
        <v>926</v>
      </c>
      <c r="BI4" s="173" t="s">
        <v>927</v>
      </c>
      <c r="BJ4" s="173" t="s">
        <v>928</v>
      </c>
      <c r="BK4" s="173" t="s">
        <v>925</v>
      </c>
      <c r="BL4" s="173" t="s">
        <v>926</v>
      </c>
      <c r="BM4" s="173" t="s">
        <v>927</v>
      </c>
      <c r="BN4" s="173" t="s">
        <v>928</v>
      </c>
      <c r="BO4" s="173" t="s">
        <v>925</v>
      </c>
      <c r="BP4" s="173" t="s">
        <v>926</v>
      </c>
      <c r="BQ4" s="173" t="s">
        <v>927</v>
      </c>
      <c r="BR4" s="173" t="s">
        <v>928</v>
      </c>
      <c r="BS4" s="173" t="s">
        <v>925</v>
      </c>
      <c r="BT4" s="173" t="s">
        <v>926</v>
      </c>
      <c r="BU4" s="173" t="s">
        <v>927</v>
      </c>
      <c r="BV4" s="173" t="s">
        <v>928</v>
      </c>
      <c r="BW4" s="5"/>
      <c r="BX4" s="5"/>
      <c r="BY4" s="5"/>
      <c r="BZ4" s="5"/>
      <c r="CA4" s="5"/>
      <c r="CB4" s="5"/>
      <c r="CC4" s="5"/>
      <c r="CD4" s="5"/>
      <c r="CE4" s="5"/>
      <c r="CF4" s="5"/>
      <c r="CG4" s="5"/>
      <c r="CH4" s="5"/>
    </row>
    <row r="5" spans="2:86" ht="18" customHeight="1" x14ac:dyDescent="0.15">
      <c r="B5" s="409" t="s">
        <v>0</v>
      </c>
      <c r="C5" s="409"/>
      <c r="D5" s="409"/>
      <c r="E5" s="634" t="s">
        <v>547</v>
      </c>
      <c r="F5" s="635"/>
      <c r="G5" s="635"/>
      <c r="H5" s="635"/>
      <c r="I5" s="635"/>
      <c r="J5" s="636"/>
      <c r="K5" s="528" t="s">
        <v>1</v>
      </c>
      <c r="L5" s="528"/>
      <c r="M5" s="528"/>
      <c r="N5" s="648" t="s">
        <v>548</v>
      </c>
      <c r="O5" s="648"/>
      <c r="P5" s="648"/>
      <c r="Q5" s="648"/>
      <c r="R5" s="648"/>
      <c r="S5" s="648"/>
      <c r="T5" s="501"/>
      <c r="U5" s="502"/>
      <c r="V5" s="502"/>
      <c r="W5" s="502"/>
      <c r="X5" s="503"/>
      <c r="Y5" s="869" t="s">
        <v>549</v>
      </c>
      <c r="Z5" s="869"/>
      <c r="AA5" s="869"/>
      <c r="AB5" s="869"/>
      <c r="AC5" s="869"/>
      <c r="AD5" s="869"/>
      <c r="AE5" s="869"/>
      <c r="AF5" s="869"/>
      <c r="AG5" s="632"/>
      <c r="AH5" s="650"/>
      <c r="AI5" s="650"/>
      <c r="AJ5" s="633"/>
      <c r="AK5" s="866"/>
      <c r="AL5" s="867"/>
      <c r="AM5" s="867"/>
      <c r="AN5" s="867"/>
      <c r="AO5" s="868"/>
      <c r="AU5" s="860"/>
      <c r="AV5" s="174" t="str">
        <f>N7</f>
        <v>S102</v>
      </c>
      <c r="AW5" s="175">
        <f>R7</f>
        <v>10.4</v>
      </c>
      <c r="AX5" s="176" t="str">
        <f>AM35</f>
        <v>Ⅰ</v>
      </c>
      <c r="AY5" s="176">
        <f>Y37</f>
        <v>0</v>
      </c>
      <c r="AZ5" s="176">
        <f t="shared" ref="AZ5:BJ5" si="0">Z37</f>
        <v>0</v>
      </c>
      <c r="BA5" s="176">
        <f t="shared" si="0"/>
        <v>0</v>
      </c>
      <c r="BB5" s="176">
        <f>AB37</f>
        <v>0</v>
      </c>
      <c r="BC5" s="176">
        <f t="shared" si="0"/>
        <v>0</v>
      </c>
      <c r="BD5" s="176">
        <f>AD37</f>
        <v>0</v>
      </c>
      <c r="BE5" s="176">
        <f>AE37</f>
        <v>0</v>
      </c>
      <c r="BF5" s="176">
        <f t="shared" si="0"/>
        <v>0</v>
      </c>
      <c r="BG5" s="176">
        <f t="shared" si="0"/>
        <v>0</v>
      </c>
      <c r="BH5" s="176">
        <f t="shared" si="0"/>
        <v>0</v>
      </c>
      <c r="BI5" s="176">
        <f>AI37</f>
        <v>0</v>
      </c>
      <c r="BJ5" s="176">
        <f t="shared" si="0"/>
        <v>0</v>
      </c>
      <c r="BK5" s="176" t="str">
        <f>IF(Y37&gt;0,R7,"")</f>
        <v/>
      </c>
      <c r="BL5" s="177" t="str">
        <f>IF(Y37&gt;0,"",IF(Z37&gt;0,R7,""))</f>
        <v/>
      </c>
      <c r="BM5" s="177" t="str">
        <f>IF(Y37+Z37&gt;0,"",IF(AA37&gt;0,R7,""))</f>
        <v/>
      </c>
      <c r="BN5" s="177" t="str">
        <f>IF(Y37+Z37+AA37&gt;0,"",IF(AB37&gt;0,R7,""))</f>
        <v/>
      </c>
      <c r="BO5" s="176">
        <f>AC35</f>
        <v>0</v>
      </c>
      <c r="BP5" s="176">
        <f t="shared" ref="BP5:BQ5" si="1">AD35</f>
        <v>0</v>
      </c>
      <c r="BQ5" s="176">
        <f t="shared" si="1"/>
        <v>0</v>
      </c>
      <c r="BR5" s="176">
        <f>AF35</f>
        <v>0</v>
      </c>
      <c r="BS5" s="176">
        <f>AG35</f>
        <v>0</v>
      </c>
      <c r="BT5" s="176">
        <f>AH35</f>
        <v>0</v>
      </c>
      <c r="BU5" s="176">
        <f>AI35</f>
        <v>0</v>
      </c>
      <c r="BV5" s="176">
        <f>AJ35</f>
        <v>0</v>
      </c>
      <c r="BW5" s="178"/>
      <c r="BX5" s="179"/>
      <c r="BY5" s="179"/>
      <c r="BZ5" s="179"/>
      <c r="CA5" s="180"/>
      <c r="CB5" s="180"/>
      <c r="CC5" s="180"/>
      <c r="CD5" s="180"/>
      <c r="CE5" s="180"/>
      <c r="CF5" s="180"/>
      <c r="CG5" s="180"/>
      <c r="CH5" s="180"/>
    </row>
    <row r="6" spans="2:86" ht="12" customHeight="1" x14ac:dyDescent="0.15">
      <c r="B6" s="871" t="s">
        <v>929</v>
      </c>
      <c r="C6" s="873"/>
      <c r="D6" s="874"/>
      <c r="E6" s="875"/>
      <c r="F6" s="875"/>
      <c r="G6" s="875"/>
      <c r="H6" s="875"/>
      <c r="I6" s="875"/>
      <c r="J6" s="876"/>
      <c r="K6" s="881" t="s">
        <v>930</v>
      </c>
      <c r="L6" s="882"/>
      <c r="M6" s="882"/>
      <c r="N6" s="882"/>
      <c r="O6" s="882"/>
      <c r="P6" s="882"/>
      <c r="Q6" s="882"/>
      <c r="R6" s="882"/>
      <c r="S6" s="882"/>
      <c r="T6" s="882"/>
      <c r="U6" s="882"/>
      <c r="V6" s="882"/>
      <c r="W6" s="882"/>
      <c r="X6" s="882"/>
      <c r="Y6" s="882"/>
      <c r="Z6" s="882"/>
      <c r="AA6" s="882"/>
      <c r="AB6" s="882"/>
      <c r="AC6" s="882"/>
      <c r="AD6" s="882"/>
      <c r="AE6" s="882"/>
      <c r="AF6" s="882"/>
      <c r="AG6" s="882"/>
      <c r="AH6" s="882"/>
      <c r="AI6" s="882"/>
      <c r="AJ6" s="882"/>
      <c r="AK6" s="882"/>
      <c r="AL6" s="882"/>
      <c r="AM6" s="882"/>
      <c r="AN6" s="882"/>
      <c r="AO6" s="883"/>
      <c r="AP6" s="2"/>
    </row>
    <row r="7" spans="2:86" ht="12" customHeight="1" x14ac:dyDescent="0.15">
      <c r="B7" s="872"/>
      <c r="C7" s="877"/>
      <c r="D7" s="875"/>
      <c r="E7" s="875"/>
      <c r="F7" s="875"/>
      <c r="G7" s="875"/>
      <c r="H7" s="875"/>
      <c r="I7" s="875"/>
      <c r="J7" s="876"/>
      <c r="K7" s="884" t="s">
        <v>931</v>
      </c>
      <c r="L7" s="885"/>
      <c r="M7" s="886"/>
      <c r="N7" s="887" t="s">
        <v>420</v>
      </c>
      <c r="O7" s="888"/>
      <c r="P7" s="884" t="s">
        <v>932</v>
      </c>
      <c r="Q7" s="886"/>
      <c r="R7" s="889">
        <v>10.4</v>
      </c>
      <c r="S7" s="890"/>
      <c r="T7" s="891"/>
      <c r="U7" s="892" t="s">
        <v>933</v>
      </c>
      <c r="V7" s="893"/>
      <c r="W7" s="892" t="s">
        <v>934</v>
      </c>
      <c r="X7" s="893"/>
      <c r="Y7" s="886" t="s">
        <v>935</v>
      </c>
      <c r="Z7" s="898"/>
      <c r="AA7" s="898"/>
      <c r="AB7" s="898"/>
      <c r="AC7" s="892" t="s">
        <v>936</v>
      </c>
      <c r="AD7" s="899"/>
      <c r="AE7" s="899"/>
      <c r="AF7" s="899"/>
      <c r="AG7" s="899"/>
      <c r="AH7" s="899"/>
      <c r="AI7" s="899"/>
      <c r="AJ7" s="893"/>
      <c r="AK7" s="892" t="s">
        <v>937</v>
      </c>
      <c r="AL7" s="899"/>
      <c r="AM7" s="899"/>
      <c r="AN7" s="901"/>
      <c r="AO7" s="902"/>
      <c r="AP7" s="2"/>
      <c r="AW7" s="182"/>
    </row>
    <row r="8" spans="2:86" ht="12" customHeight="1" x14ac:dyDescent="0.15">
      <c r="B8" s="872"/>
      <c r="C8" s="877"/>
      <c r="D8" s="875"/>
      <c r="E8" s="875"/>
      <c r="F8" s="875"/>
      <c r="G8" s="875"/>
      <c r="H8" s="875"/>
      <c r="I8" s="875"/>
      <c r="J8" s="876"/>
      <c r="K8" s="898" t="s">
        <v>731</v>
      </c>
      <c r="L8" s="898" t="s">
        <v>560</v>
      </c>
      <c r="M8" s="898"/>
      <c r="N8" s="898" t="s">
        <v>561</v>
      </c>
      <c r="O8" s="898"/>
      <c r="P8" s="898" t="s">
        <v>938</v>
      </c>
      <c r="Q8" s="898"/>
      <c r="R8" s="898" t="s">
        <v>939</v>
      </c>
      <c r="S8" s="898"/>
      <c r="T8" s="898"/>
      <c r="U8" s="894"/>
      <c r="V8" s="895"/>
      <c r="W8" s="894"/>
      <c r="X8" s="895"/>
      <c r="Y8" s="886"/>
      <c r="Z8" s="898"/>
      <c r="AA8" s="898"/>
      <c r="AB8" s="898"/>
      <c r="AC8" s="896"/>
      <c r="AD8" s="900"/>
      <c r="AE8" s="900"/>
      <c r="AF8" s="900"/>
      <c r="AG8" s="900"/>
      <c r="AH8" s="900"/>
      <c r="AI8" s="900"/>
      <c r="AJ8" s="897"/>
      <c r="AK8" s="894"/>
      <c r="AL8" s="903"/>
      <c r="AM8" s="903"/>
      <c r="AN8" s="904"/>
      <c r="AO8" s="905"/>
      <c r="AP8" s="2"/>
    </row>
    <row r="9" spans="2:86" ht="12" customHeight="1" x14ac:dyDescent="0.15">
      <c r="B9" s="872"/>
      <c r="C9" s="877"/>
      <c r="D9" s="875"/>
      <c r="E9" s="875"/>
      <c r="F9" s="875"/>
      <c r="G9" s="875"/>
      <c r="H9" s="875"/>
      <c r="I9" s="875"/>
      <c r="J9" s="876"/>
      <c r="K9" s="898"/>
      <c r="L9" s="898"/>
      <c r="M9" s="898"/>
      <c r="N9" s="898"/>
      <c r="O9" s="898"/>
      <c r="P9" s="898"/>
      <c r="Q9" s="898"/>
      <c r="R9" s="898"/>
      <c r="S9" s="898"/>
      <c r="T9" s="898"/>
      <c r="U9" s="894"/>
      <c r="V9" s="895"/>
      <c r="W9" s="894"/>
      <c r="X9" s="895"/>
      <c r="Y9" s="886" t="s">
        <v>940</v>
      </c>
      <c r="Z9" s="898"/>
      <c r="AA9" s="898"/>
      <c r="AB9" s="898"/>
      <c r="AC9" s="898" t="s">
        <v>941</v>
      </c>
      <c r="AD9" s="898"/>
      <c r="AE9" s="898"/>
      <c r="AF9" s="898"/>
      <c r="AG9" s="898" t="s">
        <v>942</v>
      </c>
      <c r="AH9" s="898"/>
      <c r="AI9" s="898"/>
      <c r="AJ9" s="898"/>
      <c r="AK9" s="894"/>
      <c r="AL9" s="903"/>
      <c r="AM9" s="903"/>
      <c r="AN9" s="904"/>
      <c r="AO9" s="905"/>
      <c r="AP9" s="2"/>
    </row>
    <row r="10" spans="2:86" ht="12" customHeight="1" x14ac:dyDescent="0.15">
      <c r="B10" s="872"/>
      <c r="C10" s="877"/>
      <c r="D10" s="875"/>
      <c r="E10" s="875"/>
      <c r="F10" s="875"/>
      <c r="G10" s="875"/>
      <c r="H10" s="875"/>
      <c r="I10" s="875"/>
      <c r="J10" s="876"/>
      <c r="K10" s="898"/>
      <c r="L10" s="898"/>
      <c r="M10" s="898"/>
      <c r="N10" s="898"/>
      <c r="O10" s="898"/>
      <c r="P10" s="898"/>
      <c r="Q10" s="898"/>
      <c r="R10" s="898"/>
      <c r="S10" s="898"/>
      <c r="T10" s="898"/>
      <c r="U10" s="896"/>
      <c r="V10" s="897"/>
      <c r="W10" s="896"/>
      <c r="X10" s="897"/>
      <c r="Y10" s="183" t="s">
        <v>527</v>
      </c>
      <c r="Z10" s="184" t="s">
        <v>526</v>
      </c>
      <c r="AA10" s="184" t="s">
        <v>943</v>
      </c>
      <c r="AB10" s="184" t="s">
        <v>944</v>
      </c>
      <c r="AC10" s="184" t="s">
        <v>527</v>
      </c>
      <c r="AD10" s="184" t="s">
        <v>526</v>
      </c>
      <c r="AE10" s="184" t="s">
        <v>943</v>
      </c>
      <c r="AF10" s="184" t="s">
        <v>944</v>
      </c>
      <c r="AG10" s="184" t="s">
        <v>527</v>
      </c>
      <c r="AH10" s="184" t="s">
        <v>526</v>
      </c>
      <c r="AI10" s="184" t="s">
        <v>943</v>
      </c>
      <c r="AJ10" s="184" t="s">
        <v>944</v>
      </c>
      <c r="AK10" s="896"/>
      <c r="AL10" s="900"/>
      <c r="AM10" s="900"/>
      <c r="AN10" s="906"/>
      <c r="AO10" s="907"/>
      <c r="AP10" s="2"/>
    </row>
    <row r="11" spans="2:86" ht="12" customHeight="1" x14ac:dyDescent="0.15">
      <c r="B11" s="872"/>
      <c r="C11" s="877"/>
      <c r="D11" s="875"/>
      <c r="E11" s="875"/>
      <c r="F11" s="875"/>
      <c r="G11" s="875"/>
      <c r="H11" s="875"/>
      <c r="I11" s="875"/>
      <c r="J11" s="876"/>
      <c r="K11" s="185"/>
      <c r="L11" s="908"/>
      <c r="M11" s="910"/>
      <c r="N11" s="908"/>
      <c r="O11" s="910"/>
      <c r="P11" s="908"/>
      <c r="Q11" s="910"/>
      <c r="R11" s="606"/>
      <c r="S11" s="606"/>
      <c r="T11" s="606"/>
      <c r="U11" s="908"/>
      <c r="V11" s="910"/>
      <c r="W11" s="908"/>
      <c r="X11" s="910"/>
      <c r="Y11" s="186"/>
      <c r="Z11" s="187"/>
      <c r="AA11" s="187"/>
      <c r="AB11" s="187"/>
      <c r="AC11" s="188"/>
      <c r="AD11" s="188"/>
      <c r="AE11" s="188"/>
      <c r="AF11" s="188"/>
      <c r="AG11" s="188"/>
      <c r="AH11" s="188"/>
      <c r="AI11" s="188"/>
      <c r="AJ11" s="188"/>
      <c r="AK11" s="908"/>
      <c r="AL11" s="909"/>
      <c r="AM11" s="909"/>
      <c r="AN11" s="909"/>
      <c r="AO11" s="910"/>
      <c r="AP11" s="2"/>
      <c r="AQ11" s="189">
        <f>IF(P11="材質劣化",2,IF(P11="漏水",3,1))</f>
        <v>1</v>
      </c>
    </row>
    <row r="12" spans="2:86" ht="12" customHeight="1" x14ac:dyDescent="0.15">
      <c r="B12" s="872"/>
      <c r="C12" s="877"/>
      <c r="D12" s="875"/>
      <c r="E12" s="875"/>
      <c r="F12" s="875"/>
      <c r="G12" s="875"/>
      <c r="H12" s="875"/>
      <c r="I12" s="875"/>
      <c r="J12" s="876"/>
      <c r="K12" s="185"/>
      <c r="L12" s="908"/>
      <c r="M12" s="910"/>
      <c r="N12" s="908"/>
      <c r="O12" s="910"/>
      <c r="P12" s="908"/>
      <c r="Q12" s="910"/>
      <c r="R12" s="606"/>
      <c r="S12" s="606"/>
      <c r="T12" s="606"/>
      <c r="U12" s="908"/>
      <c r="V12" s="910"/>
      <c r="W12" s="908"/>
      <c r="X12" s="910"/>
      <c r="Y12" s="186"/>
      <c r="Z12" s="187"/>
      <c r="AA12" s="187"/>
      <c r="AB12" s="187"/>
      <c r="AC12" s="188"/>
      <c r="AD12" s="188"/>
      <c r="AE12" s="188"/>
      <c r="AF12" s="188"/>
      <c r="AG12" s="188"/>
      <c r="AH12" s="188"/>
      <c r="AI12" s="188"/>
      <c r="AJ12" s="188"/>
      <c r="AK12" s="908"/>
      <c r="AL12" s="909"/>
      <c r="AM12" s="909"/>
      <c r="AN12" s="909"/>
      <c r="AO12" s="910"/>
      <c r="AP12" s="2"/>
      <c r="AQ12" s="189">
        <f>IF(P12="材質劣化",2,IF(P12="漏水",3,1))</f>
        <v>1</v>
      </c>
    </row>
    <row r="13" spans="2:86" ht="12" customHeight="1" x14ac:dyDescent="0.15">
      <c r="B13" s="872"/>
      <c r="C13" s="877"/>
      <c r="D13" s="875"/>
      <c r="E13" s="875"/>
      <c r="F13" s="875"/>
      <c r="G13" s="875"/>
      <c r="H13" s="875"/>
      <c r="I13" s="875"/>
      <c r="J13" s="876"/>
      <c r="K13" s="185"/>
      <c r="L13" s="908"/>
      <c r="M13" s="910"/>
      <c r="N13" s="908"/>
      <c r="O13" s="910"/>
      <c r="P13" s="908"/>
      <c r="Q13" s="910"/>
      <c r="R13" s="604"/>
      <c r="S13" s="620"/>
      <c r="T13" s="605"/>
      <c r="U13" s="908"/>
      <c r="V13" s="910"/>
      <c r="W13" s="908"/>
      <c r="X13" s="910"/>
      <c r="Y13" s="186"/>
      <c r="Z13" s="187"/>
      <c r="AA13" s="187"/>
      <c r="AB13" s="187"/>
      <c r="AC13" s="188"/>
      <c r="AD13" s="188"/>
      <c r="AE13" s="188"/>
      <c r="AF13" s="188"/>
      <c r="AG13" s="188"/>
      <c r="AH13" s="188"/>
      <c r="AI13" s="188"/>
      <c r="AJ13" s="188"/>
      <c r="AK13" s="908"/>
      <c r="AL13" s="909"/>
      <c r="AM13" s="909"/>
      <c r="AN13" s="909"/>
      <c r="AO13" s="910"/>
      <c r="AP13" s="2"/>
      <c r="AQ13" s="189">
        <f t="shared" ref="AQ13:AQ34" si="2">IF(P13="材質劣化",2,IF(P13="漏水",3,1))</f>
        <v>1</v>
      </c>
    </row>
    <row r="14" spans="2:86" ht="12" customHeight="1" x14ac:dyDescent="0.15">
      <c r="B14" s="872"/>
      <c r="C14" s="877"/>
      <c r="D14" s="875"/>
      <c r="E14" s="875"/>
      <c r="F14" s="875"/>
      <c r="G14" s="875"/>
      <c r="H14" s="875"/>
      <c r="I14" s="875"/>
      <c r="J14" s="876"/>
      <c r="K14" s="185"/>
      <c r="L14" s="908"/>
      <c r="M14" s="910"/>
      <c r="N14" s="908"/>
      <c r="O14" s="910"/>
      <c r="P14" s="908"/>
      <c r="Q14" s="910"/>
      <c r="R14" s="604"/>
      <c r="S14" s="620"/>
      <c r="T14" s="605"/>
      <c r="U14" s="908"/>
      <c r="V14" s="910"/>
      <c r="W14" s="908"/>
      <c r="X14" s="910"/>
      <c r="Y14" s="186"/>
      <c r="Z14" s="187"/>
      <c r="AA14" s="187"/>
      <c r="AB14" s="187"/>
      <c r="AC14" s="188"/>
      <c r="AD14" s="188"/>
      <c r="AE14" s="188"/>
      <c r="AF14" s="188"/>
      <c r="AG14" s="188"/>
      <c r="AH14" s="188"/>
      <c r="AI14" s="188"/>
      <c r="AJ14" s="188"/>
      <c r="AK14" s="908"/>
      <c r="AL14" s="909"/>
      <c r="AM14" s="909"/>
      <c r="AN14" s="909"/>
      <c r="AO14" s="910"/>
      <c r="AP14" s="2"/>
      <c r="AQ14" s="189">
        <f t="shared" si="2"/>
        <v>1</v>
      </c>
    </row>
    <row r="15" spans="2:86" ht="12" customHeight="1" x14ac:dyDescent="0.15">
      <c r="B15" s="872"/>
      <c r="C15" s="877"/>
      <c r="D15" s="875"/>
      <c r="E15" s="875"/>
      <c r="F15" s="875"/>
      <c r="G15" s="875"/>
      <c r="H15" s="875"/>
      <c r="I15" s="875"/>
      <c r="J15" s="876"/>
      <c r="K15" s="185"/>
      <c r="L15" s="908"/>
      <c r="M15" s="910"/>
      <c r="N15" s="908"/>
      <c r="O15" s="910"/>
      <c r="P15" s="908"/>
      <c r="Q15" s="910"/>
      <c r="R15" s="604"/>
      <c r="S15" s="620"/>
      <c r="T15" s="605"/>
      <c r="U15" s="908"/>
      <c r="V15" s="910"/>
      <c r="W15" s="908"/>
      <c r="X15" s="910"/>
      <c r="Y15" s="186"/>
      <c r="Z15" s="187"/>
      <c r="AA15" s="187"/>
      <c r="AB15" s="187"/>
      <c r="AC15" s="188"/>
      <c r="AD15" s="188"/>
      <c r="AE15" s="188"/>
      <c r="AF15" s="188"/>
      <c r="AG15" s="188"/>
      <c r="AH15" s="188"/>
      <c r="AI15" s="188"/>
      <c r="AJ15" s="188"/>
      <c r="AK15" s="908"/>
      <c r="AL15" s="909"/>
      <c r="AM15" s="909"/>
      <c r="AN15" s="909"/>
      <c r="AO15" s="910"/>
      <c r="AP15" s="2"/>
      <c r="AQ15" s="189">
        <f t="shared" si="2"/>
        <v>1</v>
      </c>
    </row>
    <row r="16" spans="2:86" ht="12" customHeight="1" x14ac:dyDescent="0.15">
      <c r="B16" s="872"/>
      <c r="C16" s="877"/>
      <c r="D16" s="875"/>
      <c r="E16" s="875"/>
      <c r="F16" s="875"/>
      <c r="G16" s="875"/>
      <c r="H16" s="875"/>
      <c r="I16" s="875"/>
      <c r="J16" s="876"/>
      <c r="K16" s="185"/>
      <c r="L16" s="908"/>
      <c r="M16" s="910"/>
      <c r="N16" s="908"/>
      <c r="O16" s="910"/>
      <c r="P16" s="908"/>
      <c r="Q16" s="910"/>
      <c r="R16" s="604"/>
      <c r="S16" s="620"/>
      <c r="T16" s="605"/>
      <c r="U16" s="908"/>
      <c r="V16" s="910"/>
      <c r="W16" s="908"/>
      <c r="X16" s="910"/>
      <c r="Y16" s="186"/>
      <c r="Z16" s="187"/>
      <c r="AA16" s="187"/>
      <c r="AB16" s="187"/>
      <c r="AC16" s="188"/>
      <c r="AD16" s="188"/>
      <c r="AE16" s="188"/>
      <c r="AF16" s="188"/>
      <c r="AG16" s="188"/>
      <c r="AH16" s="188"/>
      <c r="AI16" s="188"/>
      <c r="AJ16" s="188"/>
      <c r="AK16" s="908"/>
      <c r="AL16" s="909"/>
      <c r="AM16" s="909"/>
      <c r="AN16" s="909"/>
      <c r="AO16" s="910"/>
      <c r="AP16" s="2"/>
      <c r="AQ16" s="189">
        <f t="shared" si="2"/>
        <v>1</v>
      </c>
    </row>
    <row r="17" spans="2:46" ht="12" customHeight="1" x14ac:dyDescent="0.15">
      <c r="B17" s="872"/>
      <c r="C17" s="877"/>
      <c r="D17" s="875"/>
      <c r="E17" s="875"/>
      <c r="F17" s="875"/>
      <c r="G17" s="875"/>
      <c r="H17" s="875"/>
      <c r="I17" s="875"/>
      <c r="J17" s="876"/>
      <c r="K17" s="185"/>
      <c r="L17" s="908"/>
      <c r="M17" s="910"/>
      <c r="N17" s="908"/>
      <c r="O17" s="910"/>
      <c r="P17" s="908"/>
      <c r="Q17" s="910"/>
      <c r="R17" s="604"/>
      <c r="S17" s="620"/>
      <c r="T17" s="605"/>
      <c r="U17" s="908"/>
      <c r="V17" s="910"/>
      <c r="W17" s="908"/>
      <c r="X17" s="910"/>
      <c r="Y17" s="186"/>
      <c r="Z17" s="187"/>
      <c r="AA17" s="187"/>
      <c r="AB17" s="187"/>
      <c r="AC17" s="188"/>
      <c r="AD17" s="188"/>
      <c r="AE17" s="188"/>
      <c r="AF17" s="188"/>
      <c r="AG17" s="188"/>
      <c r="AH17" s="188"/>
      <c r="AI17" s="188"/>
      <c r="AJ17" s="188"/>
      <c r="AK17" s="908"/>
      <c r="AL17" s="909"/>
      <c r="AM17" s="909"/>
      <c r="AN17" s="909"/>
      <c r="AO17" s="910"/>
      <c r="AP17" s="2"/>
      <c r="AQ17" s="189">
        <f t="shared" si="2"/>
        <v>1</v>
      </c>
    </row>
    <row r="18" spans="2:46" ht="12" customHeight="1" x14ac:dyDescent="0.15">
      <c r="B18" s="872"/>
      <c r="C18" s="877"/>
      <c r="D18" s="875"/>
      <c r="E18" s="875"/>
      <c r="F18" s="875"/>
      <c r="G18" s="875"/>
      <c r="H18" s="875"/>
      <c r="I18" s="875"/>
      <c r="J18" s="876"/>
      <c r="K18" s="185"/>
      <c r="L18" s="908"/>
      <c r="M18" s="910"/>
      <c r="N18" s="908"/>
      <c r="O18" s="910"/>
      <c r="P18" s="908"/>
      <c r="Q18" s="910"/>
      <c r="R18" s="604"/>
      <c r="S18" s="620"/>
      <c r="T18" s="605"/>
      <c r="U18" s="908"/>
      <c r="V18" s="910"/>
      <c r="W18" s="908"/>
      <c r="X18" s="910"/>
      <c r="Y18" s="186"/>
      <c r="Z18" s="187"/>
      <c r="AA18" s="187"/>
      <c r="AB18" s="187"/>
      <c r="AC18" s="188"/>
      <c r="AD18" s="188"/>
      <c r="AE18" s="188"/>
      <c r="AF18" s="188"/>
      <c r="AG18" s="188"/>
      <c r="AH18" s="188"/>
      <c r="AI18" s="188"/>
      <c r="AJ18" s="188"/>
      <c r="AK18" s="908"/>
      <c r="AL18" s="909"/>
      <c r="AM18" s="909"/>
      <c r="AN18" s="909"/>
      <c r="AO18" s="910"/>
      <c r="AP18" s="2"/>
      <c r="AQ18" s="189">
        <f t="shared" si="2"/>
        <v>1</v>
      </c>
    </row>
    <row r="19" spans="2:46" ht="12" customHeight="1" x14ac:dyDescent="0.15">
      <c r="B19" s="872"/>
      <c r="C19" s="877"/>
      <c r="D19" s="875"/>
      <c r="E19" s="875"/>
      <c r="F19" s="875"/>
      <c r="G19" s="875"/>
      <c r="H19" s="875"/>
      <c r="I19" s="875"/>
      <c r="J19" s="876"/>
      <c r="K19" s="185"/>
      <c r="L19" s="908"/>
      <c r="M19" s="910"/>
      <c r="N19" s="908"/>
      <c r="O19" s="910"/>
      <c r="P19" s="908"/>
      <c r="Q19" s="910"/>
      <c r="R19" s="604"/>
      <c r="S19" s="620"/>
      <c r="T19" s="605"/>
      <c r="U19" s="908"/>
      <c r="V19" s="910"/>
      <c r="W19" s="908"/>
      <c r="X19" s="910"/>
      <c r="Y19" s="186"/>
      <c r="Z19" s="187"/>
      <c r="AA19" s="187"/>
      <c r="AB19" s="187"/>
      <c r="AC19" s="188"/>
      <c r="AD19" s="188"/>
      <c r="AE19" s="188"/>
      <c r="AF19" s="188"/>
      <c r="AG19" s="188"/>
      <c r="AH19" s="188"/>
      <c r="AI19" s="188"/>
      <c r="AJ19" s="188"/>
      <c r="AK19" s="908"/>
      <c r="AL19" s="909"/>
      <c r="AM19" s="909"/>
      <c r="AN19" s="909"/>
      <c r="AO19" s="910"/>
      <c r="AP19" s="2"/>
      <c r="AQ19" s="189">
        <f t="shared" si="2"/>
        <v>1</v>
      </c>
    </row>
    <row r="20" spans="2:46" ht="12" customHeight="1" x14ac:dyDescent="0.15">
      <c r="B20" s="872"/>
      <c r="C20" s="877"/>
      <c r="D20" s="875"/>
      <c r="E20" s="875"/>
      <c r="F20" s="875"/>
      <c r="G20" s="875"/>
      <c r="H20" s="875"/>
      <c r="I20" s="875"/>
      <c r="J20" s="876"/>
      <c r="K20" s="185"/>
      <c r="L20" s="908"/>
      <c r="M20" s="910"/>
      <c r="N20" s="908"/>
      <c r="O20" s="910"/>
      <c r="P20" s="908"/>
      <c r="Q20" s="910"/>
      <c r="R20" s="604"/>
      <c r="S20" s="620"/>
      <c r="T20" s="605"/>
      <c r="U20" s="908"/>
      <c r="V20" s="910"/>
      <c r="W20" s="908"/>
      <c r="X20" s="910"/>
      <c r="Y20" s="186"/>
      <c r="Z20" s="187"/>
      <c r="AA20" s="187"/>
      <c r="AB20" s="187"/>
      <c r="AC20" s="188"/>
      <c r="AD20" s="188"/>
      <c r="AE20" s="188"/>
      <c r="AF20" s="188"/>
      <c r="AG20" s="188"/>
      <c r="AH20" s="188"/>
      <c r="AI20" s="188"/>
      <c r="AJ20" s="188"/>
      <c r="AK20" s="908"/>
      <c r="AL20" s="909"/>
      <c r="AM20" s="909"/>
      <c r="AN20" s="909"/>
      <c r="AO20" s="910"/>
      <c r="AP20" s="2"/>
      <c r="AQ20" s="189">
        <f t="shared" si="2"/>
        <v>1</v>
      </c>
    </row>
    <row r="21" spans="2:46" ht="12" customHeight="1" x14ac:dyDescent="0.15">
      <c r="B21" s="872"/>
      <c r="C21" s="877"/>
      <c r="D21" s="875"/>
      <c r="E21" s="875"/>
      <c r="F21" s="875"/>
      <c r="G21" s="875"/>
      <c r="H21" s="875"/>
      <c r="I21" s="875"/>
      <c r="J21" s="876"/>
      <c r="K21" s="185"/>
      <c r="L21" s="908"/>
      <c r="M21" s="910"/>
      <c r="N21" s="908"/>
      <c r="O21" s="910"/>
      <c r="P21" s="908"/>
      <c r="Q21" s="910"/>
      <c r="R21" s="604"/>
      <c r="S21" s="620"/>
      <c r="T21" s="605"/>
      <c r="U21" s="908"/>
      <c r="V21" s="910"/>
      <c r="W21" s="908"/>
      <c r="X21" s="910"/>
      <c r="Y21" s="186"/>
      <c r="Z21" s="187"/>
      <c r="AA21" s="187"/>
      <c r="AB21" s="187"/>
      <c r="AC21" s="188"/>
      <c r="AD21" s="188"/>
      <c r="AE21" s="188"/>
      <c r="AF21" s="188"/>
      <c r="AG21" s="188"/>
      <c r="AH21" s="188"/>
      <c r="AI21" s="188"/>
      <c r="AJ21" s="188"/>
      <c r="AK21" s="908"/>
      <c r="AL21" s="909"/>
      <c r="AM21" s="909"/>
      <c r="AN21" s="909"/>
      <c r="AO21" s="910"/>
      <c r="AP21" s="2"/>
      <c r="AQ21" s="189">
        <f>IF(P21="材質劣化",2,IF(P21="漏水",3,1))</f>
        <v>1</v>
      </c>
    </row>
    <row r="22" spans="2:46" ht="12" customHeight="1" x14ac:dyDescent="0.15">
      <c r="B22" s="872"/>
      <c r="C22" s="877"/>
      <c r="D22" s="875"/>
      <c r="E22" s="875"/>
      <c r="F22" s="875"/>
      <c r="G22" s="875"/>
      <c r="H22" s="875"/>
      <c r="I22" s="875"/>
      <c r="J22" s="876"/>
      <c r="K22" s="185"/>
      <c r="L22" s="908"/>
      <c r="M22" s="910"/>
      <c r="N22" s="908"/>
      <c r="O22" s="910"/>
      <c r="P22" s="908"/>
      <c r="Q22" s="910"/>
      <c r="R22" s="604"/>
      <c r="S22" s="620"/>
      <c r="T22" s="605"/>
      <c r="U22" s="908"/>
      <c r="V22" s="910"/>
      <c r="W22" s="908"/>
      <c r="X22" s="910"/>
      <c r="Y22" s="186"/>
      <c r="Z22" s="187"/>
      <c r="AA22" s="187"/>
      <c r="AB22" s="187"/>
      <c r="AC22" s="188"/>
      <c r="AD22" s="188"/>
      <c r="AE22" s="188"/>
      <c r="AF22" s="188"/>
      <c r="AG22" s="188"/>
      <c r="AH22" s="188"/>
      <c r="AI22" s="188"/>
      <c r="AJ22" s="188"/>
      <c r="AK22" s="908"/>
      <c r="AL22" s="909"/>
      <c r="AM22" s="909"/>
      <c r="AN22" s="909"/>
      <c r="AO22" s="910"/>
      <c r="AP22" s="2"/>
      <c r="AQ22" s="189">
        <f t="shared" si="2"/>
        <v>1</v>
      </c>
    </row>
    <row r="23" spans="2:46" ht="12" customHeight="1" x14ac:dyDescent="0.15">
      <c r="B23" s="872"/>
      <c r="C23" s="877"/>
      <c r="D23" s="875"/>
      <c r="E23" s="875"/>
      <c r="F23" s="875"/>
      <c r="G23" s="875"/>
      <c r="H23" s="875"/>
      <c r="I23" s="875"/>
      <c r="J23" s="876"/>
      <c r="K23" s="185"/>
      <c r="L23" s="908"/>
      <c r="M23" s="910"/>
      <c r="N23" s="908"/>
      <c r="O23" s="910"/>
      <c r="P23" s="908"/>
      <c r="Q23" s="910"/>
      <c r="R23" s="604"/>
      <c r="S23" s="620"/>
      <c r="T23" s="605"/>
      <c r="U23" s="908"/>
      <c r="V23" s="910"/>
      <c r="W23" s="908"/>
      <c r="X23" s="910"/>
      <c r="Y23" s="186"/>
      <c r="Z23" s="187"/>
      <c r="AA23" s="187"/>
      <c r="AB23" s="187"/>
      <c r="AC23" s="188"/>
      <c r="AD23" s="188"/>
      <c r="AE23" s="188"/>
      <c r="AF23" s="188"/>
      <c r="AG23" s="188"/>
      <c r="AH23" s="188"/>
      <c r="AI23" s="188"/>
      <c r="AJ23" s="188"/>
      <c r="AK23" s="908"/>
      <c r="AL23" s="909"/>
      <c r="AM23" s="909"/>
      <c r="AN23" s="909"/>
      <c r="AO23" s="910"/>
      <c r="AP23" s="2"/>
      <c r="AQ23" s="189">
        <f t="shared" si="2"/>
        <v>1</v>
      </c>
    </row>
    <row r="24" spans="2:46" ht="12" customHeight="1" x14ac:dyDescent="0.15">
      <c r="B24" s="872"/>
      <c r="C24" s="877"/>
      <c r="D24" s="875"/>
      <c r="E24" s="875"/>
      <c r="F24" s="875"/>
      <c r="G24" s="875"/>
      <c r="H24" s="875"/>
      <c r="I24" s="875"/>
      <c r="J24" s="876"/>
      <c r="K24" s="185"/>
      <c r="L24" s="908"/>
      <c r="M24" s="910"/>
      <c r="N24" s="908"/>
      <c r="O24" s="910"/>
      <c r="P24" s="908"/>
      <c r="Q24" s="910"/>
      <c r="R24" s="604"/>
      <c r="S24" s="620"/>
      <c r="T24" s="605"/>
      <c r="U24" s="908"/>
      <c r="V24" s="910"/>
      <c r="W24" s="908"/>
      <c r="X24" s="910"/>
      <c r="Y24" s="186"/>
      <c r="Z24" s="187"/>
      <c r="AA24" s="187"/>
      <c r="AB24" s="187"/>
      <c r="AC24" s="188"/>
      <c r="AD24" s="188"/>
      <c r="AE24" s="188"/>
      <c r="AF24" s="188"/>
      <c r="AG24" s="188"/>
      <c r="AH24" s="188"/>
      <c r="AI24" s="188"/>
      <c r="AJ24" s="188"/>
      <c r="AK24" s="908"/>
      <c r="AL24" s="909"/>
      <c r="AM24" s="909"/>
      <c r="AN24" s="909"/>
      <c r="AO24" s="910"/>
      <c r="AP24" s="2"/>
      <c r="AQ24" s="189">
        <f t="shared" si="2"/>
        <v>1</v>
      </c>
    </row>
    <row r="25" spans="2:46" ht="12" customHeight="1" x14ac:dyDescent="0.15">
      <c r="B25" s="872"/>
      <c r="C25" s="877"/>
      <c r="D25" s="875"/>
      <c r="E25" s="875"/>
      <c r="F25" s="875"/>
      <c r="G25" s="875"/>
      <c r="H25" s="875"/>
      <c r="I25" s="875"/>
      <c r="J25" s="876"/>
      <c r="K25" s="185"/>
      <c r="L25" s="908"/>
      <c r="M25" s="910"/>
      <c r="N25" s="908"/>
      <c r="O25" s="910"/>
      <c r="P25" s="908"/>
      <c r="Q25" s="910"/>
      <c r="R25" s="604"/>
      <c r="S25" s="620"/>
      <c r="T25" s="605"/>
      <c r="U25" s="908"/>
      <c r="V25" s="910"/>
      <c r="W25" s="908"/>
      <c r="X25" s="910"/>
      <c r="Y25" s="186"/>
      <c r="Z25" s="187"/>
      <c r="AA25" s="187"/>
      <c r="AB25" s="187"/>
      <c r="AC25" s="188"/>
      <c r="AD25" s="188"/>
      <c r="AE25" s="188"/>
      <c r="AF25" s="188"/>
      <c r="AG25" s="188"/>
      <c r="AH25" s="188"/>
      <c r="AI25" s="188"/>
      <c r="AJ25" s="188"/>
      <c r="AK25" s="908"/>
      <c r="AL25" s="909"/>
      <c r="AM25" s="909"/>
      <c r="AN25" s="909"/>
      <c r="AO25" s="910"/>
      <c r="AP25" s="2"/>
      <c r="AQ25" s="189">
        <f t="shared" si="2"/>
        <v>1</v>
      </c>
    </row>
    <row r="26" spans="2:46" ht="12" customHeight="1" x14ac:dyDescent="0.15">
      <c r="B26" s="872"/>
      <c r="C26" s="877"/>
      <c r="D26" s="875"/>
      <c r="E26" s="875"/>
      <c r="F26" s="875"/>
      <c r="G26" s="875"/>
      <c r="H26" s="875"/>
      <c r="I26" s="875"/>
      <c r="J26" s="876"/>
      <c r="K26" s="185"/>
      <c r="L26" s="908"/>
      <c r="M26" s="910"/>
      <c r="N26" s="908"/>
      <c r="O26" s="910"/>
      <c r="P26" s="908"/>
      <c r="Q26" s="910"/>
      <c r="R26" s="604"/>
      <c r="S26" s="620"/>
      <c r="T26" s="605"/>
      <c r="U26" s="908"/>
      <c r="V26" s="910"/>
      <c r="W26" s="908"/>
      <c r="X26" s="910"/>
      <c r="Y26" s="186"/>
      <c r="Z26" s="187"/>
      <c r="AA26" s="187"/>
      <c r="AB26" s="187"/>
      <c r="AC26" s="188"/>
      <c r="AD26" s="188"/>
      <c r="AE26" s="188"/>
      <c r="AF26" s="188"/>
      <c r="AG26" s="188"/>
      <c r="AH26" s="188"/>
      <c r="AI26" s="188"/>
      <c r="AJ26" s="188"/>
      <c r="AK26" s="908"/>
      <c r="AL26" s="909"/>
      <c r="AM26" s="909"/>
      <c r="AN26" s="909"/>
      <c r="AO26" s="910"/>
      <c r="AP26" s="2"/>
      <c r="AQ26" s="189">
        <f t="shared" si="2"/>
        <v>1</v>
      </c>
    </row>
    <row r="27" spans="2:46" ht="12" customHeight="1" x14ac:dyDescent="0.15">
      <c r="B27" s="872"/>
      <c r="C27" s="877"/>
      <c r="D27" s="875"/>
      <c r="E27" s="875"/>
      <c r="F27" s="875"/>
      <c r="G27" s="875"/>
      <c r="H27" s="875"/>
      <c r="I27" s="875"/>
      <c r="J27" s="876"/>
      <c r="K27" s="185"/>
      <c r="L27" s="908"/>
      <c r="M27" s="910"/>
      <c r="N27" s="908"/>
      <c r="O27" s="910"/>
      <c r="P27" s="908"/>
      <c r="Q27" s="910"/>
      <c r="R27" s="604"/>
      <c r="S27" s="620"/>
      <c r="T27" s="605"/>
      <c r="U27" s="908"/>
      <c r="V27" s="910"/>
      <c r="W27" s="908"/>
      <c r="X27" s="910"/>
      <c r="Y27" s="186"/>
      <c r="Z27" s="187"/>
      <c r="AA27" s="187"/>
      <c r="AB27" s="187"/>
      <c r="AC27" s="188"/>
      <c r="AD27" s="188"/>
      <c r="AE27" s="188"/>
      <c r="AF27" s="188"/>
      <c r="AG27" s="188"/>
      <c r="AH27" s="188"/>
      <c r="AI27" s="188"/>
      <c r="AJ27" s="188"/>
      <c r="AK27" s="908"/>
      <c r="AL27" s="909"/>
      <c r="AM27" s="909"/>
      <c r="AN27" s="909"/>
      <c r="AO27" s="910"/>
      <c r="AP27" s="2"/>
      <c r="AQ27" s="189">
        <f t="shared" si="2"/>
        <v>1</v>
      </c>
    </row>
    <row r="28" spans="2:46" ht="12" customHeight="1" x14ac:dyDescent="0.15">
      <c r="B28" s="872"/>
      <c r="C28" s="877"/>
      <c r="D28" s="875"/>
      <c r="E28" s="875"/>
      <c r="F28" s="875"/>
      <c r="G28" s="875"/>
      <c r="H28" s="875"/>
      <c r="I28" s="875"/>
      <c r="J28" s="876"/>
      <c r="K28" s="185"/>
      <c r="L28" s="908"/>
      <c r="M28" s="910"/>
      <c r="N28" s="908"/>
      <c r="O28" s="910"/>
      <c r="P28" s="908"/>
      <c r="Q28" s="910"/>
      <c r="R28" s="604"/>
      <c r="S28" s="620"/>
      <c r="T28" s="605"/>
      <c r="U28" s="908"/>
      <c r="V28" s="910"/>
      <c r="W28" s="908"/>
      <c r="X28" s="910"/>
      <c r="Y28" s="186"/>
      <c r="Z28" s="187"/>
      <c r="AA28" s="187"/>
      <c r="AB28" s="187"/>
      <c r="AC28" s="188"/>
      <c r="AD28" s="188"/>
      <c r="AE28" s="188"/>
      <c r="AF28" s="188"/>
      <c r="AG28" s="188"/>
      <c r="AH28" s="188"/>
      <c r="AI28" s="188"/>
      <c r="AJ28" s="188"/>
      <c r="AK28" s="908"/>
      <c r="AL28" s="909"/>
      <c r="AM28" s="909"/>
      <c r="AN28" s="909"/>
      <c r="AO28" s="910"/>
      <c r="AP28" s="2"/>
      <c r="AQ28" s="189">
        <f t="shared" si="2"/>
        <v>1</v>
      </c>
    </row>
    <row r="29" spans="2:46" ht="12" customHeight="1" x14ac:dyDescent="0.15">
      <c r="B29" s="872"/>
      <c r="C29" s="877"/>
      <c r="D29" s="875"/>
      <c r="E29" s="875"/>
      <c r="F29" s="875"/>
      <c r="G29" s="875"/>
      <c r="H29" s="875"/>
      <c r="I29" s="875"/>
      <c r="J29" s="876"/>
      <c r="K29" s="185"/>
      <c r="L29" s="908"/>
      <c r="M29" s="910"/>
      <c r="N29" s="908"/>
      <c r="O29" s="910"/>
      <c r="P29" s="908"/>
      <c r="Q29" s="910"/>
      <c r="R29" s="604"/>
      <c r="S29" s="620"/>
      <c r="T29" s="605"/>
      <c r="U29" s="908"/>
      <c r="V29" s="910"/>
      <c r="W29" s="908"/>
      <c r="X29" s="910"/>
      <c r="Y29" s="186"/>
      <c r="Z29" s="187"/>
      <c r="AA29" s="187"/>
      <c r="AB29" s="187"/>
      <c r="AC29" s="188"/>
      <c r="AD29" s="188"/>
      <c r="AE29" s="188"/>
      <c r="AF29" s="188"/>
      <c r="AG29" s="188"/>
      <c r="AH29" s="188"/>
      <c r="AI29" s="188"/>
      <c r="AJ29" s="188"/>
      <c r="AK29" s="908"/>
      <c r="AL29" s="909"/>
      <c r="AM29" s="909"/>
      <c r="AN29" s="909"/>
      <c r="AO29" s="910"/>
      <c r="AP29" s="2"/>
      <c r="AQ29" s="189">
        <f t="shared" si="2"/>
        <v>1</v>
      </c>
    </row>
    <row r="30" spans="2:46" ht="12" customHeight="1" x14ac:dyDescent="0.15">
      <c r="B30" s="872"/>
      <c r="C30" s="877"/>
      <c r="D30" s="875"/>
      <c r="E30" s="875"/>
      <c r="F30" s="875"/>
      <c r="G30" s="875"/>
      <c r="H30" s="875"/>
      <c r="I30" s="875"/>
      <c r="J30" s="876"/>
      <c r="K30" s="185"/>
      <c r="L30" s="908"/>
      <c r="M30" s="910"/>
      <c r="N30" s="908"/>
      <c r="O30" s="910"/>
      <c r="P30" s="908"/>
      <c r="Q30" s="910"/>
      <c r="R30" s="604"/>
      <c r="S30" s="620"/>
      <c r="T30" s="605"/>
      <c r="U30" s="908"/>
      <c r="V30" s="910"/>
      <c r="W30" s="908"/>
      <c r="X30" s="910"/>
      <c r="Y30" s="186"/>
      <c r="Z30" s="187"/>
      <c r="AA30" s="187"/>
      <c r="AB30" s="187"/>
      <c r="AC30" s="188"/>
      <c r="AD30" s="188"/>
      <c r="AE30" s="188"/>
      <c r="AF30" s="188"/>
      <c r="AG30" s="188"/>
      <c r="AH30" s="188"/>
      <c r="AI30" s="188"/>
      <c r="AJ30" s="188"/>
      <c r="AK30" s="908"/>
      <c r="AL30" s="909"/>
      <c r="AM30" s="909"/>
      <c r="AN30" s="909"/>
      <c r="AO30" s="910"/>
      <c r="AP30" s="2"/>
      <c r="AQ30" s="189">
        <f t="shared" si="2"/>
        <v>1</v>
      </c>
    </row>
    <row r="31" spans="2:46" ht="12" customHeight="1" x14ac:dyDescent="0.15">
      <c r="B31" s="872"/>
      <c r="C31" s="877"/>
      <c r="D31" s="875"/>
      <c r="E31" s="875"/>
      <c r="F31" s="875"/>
      <c r="G31" s="875"/>
      <c r="H31" s="875"/>
      <c r="I31" s="875"/>
      <c r="J31" s="876"/>
      <c r="K31" s="185"/>
      <c r="L31" s="908"/>
      <c r="M31" s="910"/>
      <c r="N31" s="908"/>
      <c r="O31" s="910"/>
      <c r="P31" s="908"/>
      <c r="Q31" s="910"/>
      <c r="R31" s="604"/>
      <c r="S31" s="620"/>
      <c r="T31" s="605"/>
      <c r="U31" s="908"/>
      <c r="V31" s="910"/>
      <c r="W31" s="908"/>
      <c r="X31" s="910"/>
      <c r="Y31" s="186"/>
      <c r="Z31" s="187"/>
      <c r="AA31" s="187"/>
      <c r="AB31" s="187"/>
      <c r="AC31" s="188"/>
      <c r="AD31" s="188"/>
      <c r="AE31" s="188"/>
      <c r="AF31" s="188"/>
      <c r="AG31" s="188"/>
      <c r="AH31" s="188"/>
      <c r="AI31" s="188"/>
      <c r="AJ31" s="188"/>
      <c r="AK31" s="908"/>
      <c r="AL31" s="909"/>
      <c r="AM31" s="909"/>
      <c r="AN31" s="909"/>
      <c r="AO31" s="910"/>
      <c r="AP31" s="2"/>
      <c r="AQ31" s="189">
        <f t="shared" si="2"/>
        <v>1</v>
      </c>
    </row>
    <row r="32" spans="2:46" ht="12" customHeight="1" x14ac:dyDescent="0.15">
      <c r="B32" s="872"/>
      <c r="C32" s="877"/>
      <c r="D32" s="875"/>
      <c r="E32" s="875"/>
      <c r="F32" s="875"/>
      <c r="G32" s="875"/>
      <c r="H32" s="875"/>
      <c r="I32" s="875"/>
      <c r="J32" s="876"/>
      <c r="K32" s="185"/>
      <c r="L32" s="908"/>
      <c r="M32" s="910"/>
      <c r="N32" s="908"/>
      <c r="O32" s="910"/>
      <c r="P32" s="908"/>
      <c r="Q32" s="910"/>
      <c r="R32" s="604"/>
      <c r="S32" s="620"/>
      <c r="T32" s="605"/>
      <c r="U32" s="908"/>
      <c r="V32" s="910"/>
      <c r="W32" s="908"/>
      <c r="X32" s="910"/>
      <c r="Y32" s="186"/>
      <c r="Z32" s="187"/>
      <c r="AA32" s="187"/>
      <c r="AB32" s="187"/>
      <c r="AC32" s="188"/>
      <c r="AD32" s="188"/>
      <c r="AE32" s="188"/>
      <c r="AF32" s="188"/>
      <c r="AG32" s="188"/>
      <c r="AH32" s="188"/>
      <c r="AI32" s="188"/>
      <c r="AJ32" s="188"/>
      <c r="AK32" s="908"/>
      <c r="AL32" s="909"/>
      <c r="AM32" s="909"/>
      <c r="AN32" s="909"/>
      <c r="AO32" s="910"/>
      <c r="AP32" s="2"/>
      <c r="AQ32" s="189">
        <f t="shared" si="2"/>
        <v>1</v>
      </c>
      <c r="AS32" s="856"/>
      <c r="AT32" s="856"/>
    </row>
    <row r="33" spans="2:86" ht="12" customHeight="1" x14ac:dyDescent="0.15">
      <c r="B33" s="872"/>
      <c r="C33" s="877"/>
      <c r="D33" s="875"/>
      <c r="E33" s="875"/>
      <c r="F33" s="875"/>
      <c r="G33" s="875"/>
      <c r="H33" s="875"/>
      <c r="I33" s="875"/>
      <c r="J33" s="876"/>
      <c r="K33" s="185"/>
      <c r="L33" s="908"/>
      <c r="M33" s="910"/>
      <c r="N33" s="908"/>
      <c r="O33" s="910"/>
      <c r="P33" s="908"/>
      <c r="Q33" s="910"/>
      <c r="R33" s="604"/>
      <c r="S33" s="620"/>
      <c r="T33" s="605"/>
      <c r="U33" s="908"/>
      <c r="V33" s="910"/>
      <c r="W33" s="908"/>
      <c r="X33" s="910"/>
      <c r="Y33" s="186"/>
      <c r="Z33" s="187"/>
      <c r="AA33" s="187"/>
      <c r="AB33" s="187"/>
      <c r="AC33" s="188"/>
      <c r="AD33" s="188"/>
      <c r="AE33" s="188"/>
      <c r="AF33" s="188"/>
      <c r="AG33" s="188"/>
      <c r="AH33" s="188"/>
      <c r="AI33" s="188"/>
      <c r="AJ33" s="188"/>
      <c r="AK33" s="908"/>
      <c r="AL33" s="909"/>
      <c r="AM33" s="909"/>
      <c r="AN33" s="909"/>
      <c r="AO33" s="910"/>
      <c r="AP33" s="2"/>
      <c r="AQ33" s="189">
        <f t="shared" si="2"/>
        <v>1</v>
      </c>
      <c r="AS33" s="911"/>
      <c r="AT33" s="911"/>
    </row>
    <row r="34" spans="2:86" ht="12" customHeight="1" x14ac:dyDescent="0.15">
      <c r="B34" s="872"/>
      <c r="C34" s="877"/>
      <c r="D34" s="875"/>
      <c r="E34" s="875"/>
      <c r="F34" s="875"/>
      <c r="G34" s="875"/>
      <c r="H34" s="875"/>
      <c r="I34" s="875"/>
      <c r="J34" s="876"/>
      <c r="K34" s="185"/>
      <c r="L34" s="908"/>
      <c r="M34" s="910"/>
      <c r="N34" s="908"/>
      <c r="O34" s="910"/>
      <c r="P34" s="908"/>
      <c r="Q34" s="910"/>
      <c r="R34" s="604"/>
      <c r="S34" s="620"/>
      <c r="T34" s="605"/>
      <c r="U34" s="908"/>
      <c r="V34" s="910"/>
      <c r="W34" s="908"/>
      <c r="X34" s="910"/>
      <c r="Y34" s="186"/>
      <c r="Z34" s="187"/>
      <c r="AA34" s="187"/>
      <c r="AB34" s="187"/>
      <c r="AC34" s="188"/>
      <c r="AD34" s="188"/>
      <c r="AE34" s="188"/>
      <c r="AF34" s="188"/>
      <c r="AG34" s="188"/>
      <c r="AH34" s="188"/>
      <c r="AI34" s="188"/>
      <c r="AJ34" s="188"/>
      <c r="AK34" s="908"/>
      <c r="AL34" s="909"/>
      <c r="AM34" s="909"/>
      <c r="AN34" s="909"/>
      <c r="AO34" s="910"/>
      <c r="AP34" s="2"/>
      <c r="AQ34" s="189">
        <f t="shared" si="2"/>
        <v>1</v>
      </c>
      <c r="AS34" s="912"/>
      <c r="AT34" s="912"/>
    </row>
    <row r="35" spans="2:86" ht="12" customHeight="1" x14ac:dyDescent="0.15">
      <c r="B35" s="872"/>
      <c r="C35" s="877"/>
      <c r="D35" s="875"/>
      <c r="E35" s="875"/>
      <c r="F35" s="875"/>
      <c r="G35" s="875"/>
      <c r="H35" s="875"/>
      <c r="I35" s="875"/>
      <c r="J35" s="876"/>
      <c r="K35" s="913" t="s">
        <v>945</v>
      </c>
      <c r="L35" s="898" t="s">
        <v>946</v>
      </c>
      <c r="M35" s="898"/>
      <c r="N35" s="898"/>
      <c r="O35" s="898"/>
      <c r="P35" s="898"/>
      <c r="Q35" s="898"/>
      <c r="R35" s="898"/>
      <c r="S35" s="898"/>
      <c r="T35" s="898"/>
      <c r="U35" s="898"/>
      <c r="V35" s="898"/>
      <c r="W35" s="898"/>
      <c r="X35" s="898"/>
      <c r="Y35" s="884" t="s">
        <v>947</v>
      </c>
      <c r="Z35" s="885"/>
      <c r="AA35" s="885"/>
      <c r="AB35" s="886"/>
      <c r="AC35" s="190">
        <f t="shared" ref="AC35:AJ35" si="3">SUM(AC11:AC34)</f>
        <v>0</v>
      </c>
      <c r="AD35" s="190">
        <f t="shared" si="3"/>
        <v>0</v>
      </c>
      <c r="AE35" s="190">
        <f>SUM(AE11:AE34)</f>
        <v>0</v>
      </c>
      <c r="AF35" s="190">
        <f t="shared" si="3"/>
        <v>0</v>
      </c>
      <c r="AG35" s="190">
        <f t="shared" si="3"/>
        <v>0</v>
      </c>
      <c r="AH35" s="190">
        <f t="shared" si="3"/>
        <v>0</v>
      </c>
      <c r="AI35" s="190">
        <f t="shared" si="3"/>
        <v>0</v>
      </c>
      <c r="AJ35" s="191">
        <f t="shared" si="3"/>
        <v>0</v>
      </c>
      <c r="AK35" s="898" t="s">
        <v>948</v>
      </c>
      <c r="AL35" s="898"/>
      <c r="AM35" s="915" t="s">
        <v>607</v>
      </c>
      <c r="AN35" s="915"/>
      <c r="AO35" s="915"/>
      <c r="AP35" s="2"/>
    </row>
    <row r="36" spans="2:86" ht="12" customHeight="1" x14ac:dyDescent="0.15">
      <c r="B36" s="872"/>
      <c r="C36" s="877"/>
      <c r="D36" s="875"/>
      <c r="E36" s="875"/>
      <c r="F36" s="875"/>
      <c r="G36" s="875"/>
      <c r="H36" s="875"/>
      <c r="I36" s="875"/>
      <c r="J36" s="876"/>
      <c r="K36" s="914"/>
      <c r="L36" s="892" t="s">
        <v>950</v>
      </c>
      <c r="M36" s="899"/>
      <c r="N36" s="893"/>
      <c r="O36" s="892" t="s">
        <v>951</v>
      </c>
      <c r="P36" s="899"/>
      <c r="Q36" s="899"/>
      <c r="R36" s="899"/>
      <c r="S36" s="899"/>
      <c r="T36" s="899"/>
      <c r="U36" s="899"/>
      <c r="V36" s="899"/>
      <c r="W36" s="899"/>
      <c r="X36" s="893"/>
      <c r="Y36" s="183" t="s">
        <v>527</v>
      </c>
      <c r="Z36" s="184" t="s">
        <v>526</v>
      </c>
      <c r="AA36" s="184" t="s">
        <v>943</v>
      </c>
      <c r="AB36" s="184" t="s">
        <v>944</v>
      </c>
      <c r="AC36" s="184" t="s">
        <v>527</v>
      </c>
      <c r="AD36" s="184" t="s">
        <v>526</v>
      </c>
      <c r="AE36" s="184" t="s">
        <v>943</v>
      </c>
      <c r="AF36" s="184" t="s">
        <v>944</v>
      </c>
      <c r="AG36" s="184" t="s">
        <v>527</v>
      </c>
      <c r="AH36" s="184" t="s">
        <v>526</v>
      </c>
      <c r="AI36" s="184" t="s">
        <v>943</v>
      </c>
      <c r="AJ36" s="192" t="s">
        <v>944</v>
      </c>
      <c r="AK36" s="898"/>
      <c r="AL36" s="898"/>
      <c r="AM36" s="915"/>
      <c r="AN36" s="915"/>
      <c r="AO36" s="915"/>
      <c r="AP36" s="2"/>
    </row>
    <row r="37" spans="2:86" ht="14.25" customHeight="1" x14ac:dyDescent="0.15">
      <c r="B37" s="872"/>
      <c r="C37" s="877"/>
      <c r="D37" s="875"/>
      <c r="E37" s="875"/>
      <c r="F37" s="875"/>
      <c r="G37" s="875"/>
      <c r="H37" s="875"/>
      <c r="I37" s="875"/>
      <c r="J37" s="876"/>
      <c r="K37" s="914"/>
      <c r="L37" s="894"/>
      <c r="M37" s="903"/>
      <c r="N37" s="895"/>
      <c r="O37" s="894"/>
      <c r="P37" s="903"/>
      <c r="Q37" s="903"/>
      <c r="R37" s="903"/>
      <c r="S37" s="903"/>
      <c r="T37" s="903"/>
      <c r="U37" s="903"/>
      <c r="V37" s="903"/>
      <c r="W37" s="903"/>
      <c r="X37" s="895"/>
      <c r="Y37" s="916">
        <f>COUNTIF(Y11:Y34,"〇")</f>
        <v>0</v>
      </c>
      <c r="Z37" s="916">
        <f>COUNTIF(Z11:Z34,"〇")</f>
        <v>0</v>
      </c>
      <c r="AA37" s="916">
        <f>COUNTIF(AA11:AA34,"〇")</f>
        <v>0</v>
      </c>
      <c r="AB37" s="916">
        <f>COUNTIF(AB11:AB34,"〇")</f>
        <v>0</v>
      </c>
      <c r="AC37" s="916">
        <f>COUNTA(AC11:AC34)</f>
        <v>0</v>
      </c>
      <c r="AD37" s="916">
        <f t="shared" ref="AD37:AI37" si="4">COUNTA(AD11:AD34)</f>
        <v>0</v>
      </c>
      <c r="AE37" s="916">
        <f t="shared" si="4"/>
        <v>0</v>
      </c>
      <c r="AF37" s="916">
        <f t="shared" si="4"/>
        <v>0</v>
      </c>
      <c r="AG37" s="916">
        <f t="shared" si="4"/>
        <v>0</v>
      </c>
      <c r="AH37" s="916">
        <f t="shared" si="4"/>
        <v>0</v>
      </c>
      <c r="AI37" s="916">
        <f t="shared" si="4"/>
        <v>0</v>
      </c>
      <c r="AJ37" s="916">
        <f>COUNTA(AJ11:AJ34)</f>
        <v>0</v>
      </c>
      <c r="AK37" s="898"/>
      <c r="AL37" s="898"/>
      <c r="AM37" s="915"/>
      <c r="AN37" s="915"/>
      <c r="AO37" s="915"/>
      <c r="AP37" s="2"/>
    </row>
    <row r="38" spans="2:86" ht="14.25" customHeight="1" x14ac:dyDescent="0.15">
      <c r="B38" s="872"/>
      <c r="C38" s="877"/>
      <c r="D38" s="875"/>
      <c r="E38" s="875"/>
      <c r="F38" s="875"/>
      <c r="G38" s="875"/>
      <c r="H38" s="875"/>
      <c r="I38" s="875"/>
      <c r="J38" s="876"/>
      <c r="K38" s="914"/>
      <c r="L38" s="896"/>
      <c r="M38" s="900"/>
      <c r="N38" s="897"/>
      <c r="O38" s="896"/>
      <c r="P38" s="900"/>
      <c r="Q38" s="900"/>
      <c r="R38" s="900"/>
      <c r="S38" s="900"/>
      <c r="T38" s="900"/>
      <c r="U38" s="900"/>
      <c r="V38" s="900"/>
      <c r="W38" s="900"/>
      <c r="X38" s="897"/>
      <c r="Y38" s="916"/>
      <c r="Z38" s="916"/>
      <c r="AA38" s="916"/>
      <c r="AB38" s="916"/>
      <c r="AC38" s="916"/>
      <c r="AD38" s="916"/>
      <c r="AE38" s="916"/>
      <c r="AF38" s="916"/>
      <c r="AG38" s="916"/>
      <c r="AH38" s="916"/>
      <c r="AI38" s="916"/>
      <c r="AJ38" s="916"/>
      <c r="AK38" s="898"/>
      <c r="AL38" s="898"/>
      <c r="AM38" s="915"/>
      <c r="AN38" s="915"/>
      <c r="AO38" s="915"/>
      <c r="AP38" s="2"/>
    </row>
    <row r="39" spans="2:86" ht="12" customHeight="1" x14ac:dyDescent="0.15">
      <c r="B39" s="872"/>
      <c r="C39" s="877"/>
      <c r="D39" s="875"/>
      <c r="E39" s="875"/>
      <c r="F39" s="875"/>
      <c r="G39" s="875"/>
      <c r="H39" s="875"/>
      <c r="I39" s="875"/>
      <c r="J39" s="875"/>
      <c r="K39" s="924" t="s">
        <v>952</v>
      </c>
      <c r="L39" s="926"/>
      <c r="M39" s="926"/>
      <c r="N39" s="926"/>
      <c r="O39" s="926"/>
      <c r="P39" s="926"/>
      <c r="Q39" s="926"/>
      <c r="R39" s="926"/>
      <c r="S39" s="926"/>
      <c r="T39" s="926"/>
      <c r="U39" s="926"/>
      <c r="V39" s="926"/>
      <c r="W39" s="926"/>
      <c r="X39" s="926"/>
      <c r="Y39" s="926"/>
      <c r="Z39" s="926"/>
      <c r="AA39" s="926"/>
      <c r="AB39" s="926"/>
      <c r="AC39" s="926"/>
      <c r="AD39" s="926"/>
      <c r="AE39" s="926"/>
      <c r="AF39" s="926"/>
      <c r="AG39" s="926"/>
      <c r="AH39" s="926"/>
      <c r="AI39" s="926"/>
      <c r="AJ39" s="926"/>
      <c r="AK39" s="927"/>
      <c r="AL39" s="927"/>
      <c r="AM39" s="927"/>
      <c r="AN39" s="927"/>
      <c r="AO39" s="928"/>
      <c r="AP39" s="2"/>
    </row>
    <row r="40" spans="2:86" ht="12" customHeight="1" x14ac:dyDescent="0.15">
      <c r="B40" s="872"/>
      <c r="C40" s="877"/>
      <c r="D40" s="875"/>
      <c r="E40" s="875"/>
      <c r="F40" s="875"/>
      <c r="G40" s="875"/>
      <c r="H40" s="875"/>
      <c r="I40" s="875"/>
      <c r="J40" s="875"/>
      <c r="K40" s="925"/>
      <c r="L40" s="927"/>
      <c r="M40" s="927"/>
      <c r="N40" s="927"/>
      <c r="O40" s="927"/>
      <c r="P40" s="927"/>
      <c r="Q40" s="927"/>
      <c r="R40" s="927"/>
      <c r="S40" s="927"/>
      <c r="T40" s="927"/>
      <c r="U40" s="927"/>
      <c r="V40" s="927"/>
      <c r="W40" s="927"/>
      <c r="X40" s="927"/>
      <c r="Y40" s="927"/>
      <c r="Z40" s="927"/>
      <c r="AA40" s="927"/>
      <c r="AB40" s="927"/>
      <c r="AC40" s="927"/>
      <c r="AD40" s="927"/>
      <c r="AE40" s="927"/>
      <c r="AF40" s="927"/>
      <c r="AG40" s="927"/>
      <c r="AH40" s="927"/>
      <c r="AI40" s="927"/>
      <c r="AJ40" s="927"/>
      <c r="AK40" s="927"/>
      <c r="AL40" s="927"/>
      <c r="AM40" s="927"/>
      <c r="AN40" s="927"/>
      <c r="AO40" s="928"/>
      <c r="AP40" s="2"/>
    </row>
    <row r="41" spans="2:86" ht="12" customHeight="1" x14ac:dyDescent="0.15">
      <c r="B41" s="872"/>
      <c r="C41" s="877"/>
      <c r="D41" s="875"/>
      <c r="E41" s="875"/>
      <c r="F41" s="875"/>
      <c r="G41" s="875"/>
      <c r="H41" s="875"/>
      <c r="I41" s="875"/>
      <c r="J41" s="875"/>
      <c r="K41" s="925"/>
      <c r="L41" s="927"/>
      <c r="M41" s="927"/>
      <c r="N41" s="927"/>
      <c r="O41" s="927"/>
      <c r="P41" s="927"/>
      <c r="Q41" s="927"/>
      <c r="R41" s="927"/>
      <c r="S41" s="927"/>
      <c r="T41" s="927"/>
      <c r="U41" s="927"/>
      <c r="V41" s="927"/>
      <c r="W41" s="927"/>
      <c r="X41" s="927"/>
      <c r="Y41" s="927"/>
      <c r="Z41" s="927"/>
      <c r="AA41" s="927"/>
      <c r="AB41" s="927"/>
      <c r="AC41" s="927"/>
      <c r="AD41" s="927"/>
      <c r="AE41" s="927"/>
      <c r="AF41" s="927"/>
      <c r="AG41" s="927"/>
      <c r="AH41" s="927"/>
      <c r="AI41" s="927"/>
      <c r="AJ41" s="927"/>
      <c r="AK41" s="927"/>
      <c r="AL41" s="927"/>
      <c r="AM41" s="927"/>
      <c r="AN41" s="927"/>
      <c r="AO41" s="928"/>
      <c r="AP41" s="2"/>
    </row>
    <row r="42" spans="2:86" ht="12" customHeight="1" x14ac:dyDescent="0.15">
      <c r="B42" s="872"/>
      <c r="C42" s="877"/>
      <c r="D42" s="875"/>
      <c r="E42" s="875"/>
      <c r="F42" s="875"/>
      <c r="G42" s="875"/>
      <c r="H42" s="875"/>
      <c r="I42" s="875"/>
      <c r="J42" s="875"/>
      <c r="K42" s="925"/>
      <c r="L42" s="929"/>
      <c r="M42" s="929"/>
      <c r="N42" s="929"/>
      <c r="O42" s="929"/>
      <c r="P42" s="929"/>
      <c r="Q42" s="929"/>
      <c r="R42" s="929"/>
      <c r="S42" s="929"/>
      <c r="T42" s="929"/>
      <c r="U42" s="929"/>
      <c r="V42" s="929"/>
      <c r="W42" s="929"/>
      <c r="X42" s="929"/>
      <c r="Y42" s="929"/>
      <c r="Z42" s="929"/>
      <c r="AA42" s="929"/>
      <c r="AB42" s="929"/>
      <c r="AC42" s="929"/>
      <c r="AD42" s="929"/>
      <c r="AE42" s="929"/>
      <c r="AF42" s="929"/>
      <c r="AG42" s="929"/>
      <c r="AH42" s="929"/>
      <c r="AI42" s="929"/>
      <c r="AJ42" s="929"/>
      <c r="AK42" s="929"/>
      <c r="AL42" s="929"/>
      <c r="AM42" s="929"/>
      <c r="AN42" s="929"/>
      <c r="AO42" s="930"/>
      <c r="AP42" s="172"/>
      <c r="CD42" s="2"/>
      <c r="CE42" s="2"/>
      <c r="CF42" s="2"/>
      <c r="CG42" s="2"/>
      <c r="CH42" s="2"/>
    </row>
    <row r="43" spans="2:86" ht="12" customHeight="1" x14ac:dyDescent="0.15">
      <c r="B43" s="872"/>
      <c r="C43" s="877"/>
      <c r="D43" s="875"/>
      <c r="E43" s="875"/>
      <c r="F43" s="875"/>
      <c r="G43" s="875"/>
      <c r="H43" s="875"/>
      <c r="I43" s="875"/>
      <c r="J43" s="876"/>
      <c r="K43" s="917" t="s">
        <v>953</v>
      </c>
      <c r="L43" s="917"/>
      <c r="M43" s="917"/>
      <c r="N43" s="917"/>
      <c r="O43" s="917"/>
      <c r="P43" s="917"/>
      <c r="Q43" s="917"/>
      <c r="R43" s="917"/>
      <c r="S43" s="917"/>
      <c r="T43" s="917"/>
      <c r="U43" s="917"/>
      <c r="V43" s="917"/>
      <c r="W43" s="917"/>
      <c r="X43" s="917"/>
      <c r="Y43" s="917"/>
      <c r="Z43" s="917"/>
      <c r="AA43" s="917"/>
      <c r="AB43" s="917"/>
      <c r="AC43" s="917"/>
      <c r="AD43" s="917"/>
      <c r="AE43" s="917"/>
      <c r="AF43" s="917"/>
      <c r="AG43" s="917"/>
      <c r="AH43" s="917"/>
      <c r="AI43" s="917"/>
      <c r="AJ43" s="917"/>
      <c r="AK43" s="917"/>
      <c r="AL43" s="917"/>
      <c r="AM43" s="917"/>
      <c r="AN43" s="917"/>
      <c r="AO43" s="917"/>
      <c r="AP43" s="172"/>
      <c r="CD43" s="2"/>
      <c r="CE43" s="2"/>
      <c r="CF43" s="2"/>
      <c r="CG43" s="2"/>
      <c r="CH43" s="2"/>
    </row>
    <row r="44" spans="2:86" ht="12" customHeight="1" x14ac:dyDescent="0.15">
      <c r="B44" s="872"/>
      <c r="C44" s="877"/>
      <c r="D44" s="875"/>
      <c r="E44" s="875"/>
      <c r="F44" s="875"/>
      <c r="G44" s="875"/>
      <c r="H44" s="875"/>
      <c r="I44" s="875"/>
      <c r="J44" s="876"/>
      <c r="K44" s="918" t="s">
        <v>954</v>
      </c>
      <c r="L44" s="919"/>
      <c r="M44" s="919"/>
      <c r="N44" s="919"/>
      <c r="O44" s="919"/>
      <c r="P44" s="919"/>
      <c r="Q44" s="919"/>
      <c r="R44" s="919"/>
      <c r="S44" s="919"/>
      <c r="T44" s="919"/>
      <c r="U44" s="919"/>
      <c r="V44" s="919"/>
      <c r="W44" s="919"/>
      <c r="X44" s="919"/>
      <c r="Y44" s="919"/>
      <c r="Z44" s="919"/>
      <c r="AA44" s="919"/>
      <c r="AB44" s="919"/>
      <c r="AC44" s="919"/>
      <c r="AD44" s="919"/>
      <c r="AE44" s="919"/>
      <c r="AF44" s="919"/>
      <c r="AG44" s="919"/>
      <c r="AH44" s="919"/>
      <c r="AI44" s="919"/>
      <c r="AJ44" s="919"/>
      <c r="AK44" s="919"/>
      <c r="AL44" s="919"/>
      <c r="AM44" s="919"/>
      <c r="AN44" s="919"/>
      <c r="AO44" s="920"/>
      <c r="AP44" s="172"/>
      <c r="CD44" s="2"/>
      <c r="CE44" s="2"/>
      <c r="CF44" s="2"/>
      <c r="CG44" s="2"/>
      <c r="CH44" s="2"/>
    </row>
    <row r="45" spans="2:86" ht="12" customHeight="1" x14ac:dyDescent="0.15">
      <c r="B45" s="480"/>
      <c r="C45" s="878"/>
      <c r="D45" s="879"/>
      <c r="E45" s="879"/>
      <c r="F45" s="879"/>
      <c r="G45" s="879"/>
      <c r="H45" s="879"/>
      <c r="I45" s="879"/>
      <c r="J45" s="880"/>
      <c r="K45" s="921" t="s">
        <v>955</v>
      </c>
      <c r="L45" s="922"/>
      <c r="M45" s="922"/>
      <c r="N45" s="922"/>
      <c r="O45" s="922"/>
      <c r="P45" s="922"/>
      <c r="Q45" s="922"/>
      <c r="R45" s="922"/>
      <c r="S45" s="922"/>
      <c r="T45" s="922"/>
      <c r="U45" s="922"/>
      <c r="V45" s="922"/>
      <c r="W45" s="922"/>
      <c r="X45" s="922"/>
      <c r="Y45" s="922"/>
      <c r="Z45" s="922"/>
      <c r="AA45" s="922"/>
      <c r="AB45" s="922"/>
      <c r="AC45" s="922"/>
      <c r="AD45" s="922"/>
      <c r="AE45" s="922"/>
      <c r="AF45" s="922"/>
      <c r="AG45" s="922"/>
      <c r="AH45" s="922"/>
      <c r="AI45" s="922"/>
      <c r="AJ45" s="922"/>
      <c r="AK45" s="922"/>
      <c r="AL45" s="922"/>
      <c r="AM45" s="922"/>
      <c r="AN45" s="922"/>
      <c r="AO45" s="923"/>
      <c r="AP45" s="172"/>
      <c r="CD45" s="2"/>
      <c r="CE45" s="2"/>
      <c r="CF45" s="2"/>
      <c r="CG45" s="2"/>
      <c r="CH45" s="2"/>
    </row>
    <row r="46" spans="2:86" ht="12" customHeight="1" x14ac:dyDescent="0.2">
      <c r="B46" s="159" t="s">
        <v>956</v>
      </c>
      <c r="C46" s="181"/>
      <c r="D46" s="181"/>
      <c r="E46" s="181"/>
      <c r="F46" s="181"/>
      <c r="G46" s="181"/>
      <c r="H46" s="181"/>
      <c r="I46" s="181"/>
      <c r="J46" s="181"/>
      <c r="K46" s="193"/>
      <c r="L46" s="193"/>
      <c r="M46" s="193"/>
      <c r="N46" s="193"/>
      <c r="O46" s="193"/>
      <c r="P46" s="193"/>
      <c r="Q46" s="193"/>
      <c r="R46" s="193"/>
      <c r="S46" s="193"/>
      <c r="T46" s="193"/>
      <c r="U46" s="193"/>
      <c r="V46" s="193"/>
      <c r="W46" s="193"/>
      <c r="X46" s="193"/>
      <c r="Y46" s="193"/>
      <c r="Z46" s="193"/>
      <c r="AA46" s="193"/>
      <c r="AB46" s="193"/>
      <c r="AC46" s="193"/>
      <c r="AD46" s="193"/>
      <c r="AE46" s="193"/>
      <c r="AF46" s="193"/>
      <c r="AG46" s="193"/>
      <c r="AH46" s="193"/>
      <c r="AI46" s="193"/>
      <c r="AJ46" s="193"/>
      <c r="AK46" s="193"/>
      <c r="AL46" s="193"/>
      <c r="AM46" s="193"/>
      <c r="AN46" s="193"/>
      <c r="AO46" s="193"/>
      <c r="AP46" s="172"/>
      <c r="CD46" s="2"/>
      <c r="CE46" s="2"/>
      <c r="CF46" s="2"/>
      <c r="CG46" s="2"/>
      <c r="CH46" s="2"/>
    </row>
    <row r="47" spans="2:86" s="159" customFormat="1" ht="12" customHeight="1" x14ac:dyDescent="0.15">
      <c r="B47" s="2" t="s">
        <v>957</v>
      </c>
      <c r="AP47" s="172"/>
      <c r="AQ47" s="172"/>
      <c r="AR47" s="172"/>
      <c r="AS47" s="172"/>
      <c r="AT47" s="172"/>
      <c r="AU47" s="172"/>
      <c r="AV47" s="172"/>
      <c r="AW47" s="172"/>
      <c r="AX47" s="172"/>
      <c r="AY47" s="172"/>
      <c r="AZ47" s="172"/>
      <c r="BA47" s="172"/>
      <c r="BB47" s="172"/>
      <c r="BC47" s="172"/>
      <c r="BD47" s="172"/>
      <c r="BE47" s="172"/>
      <c r="BF47" s="172"/>
      <c r="BG47" s="172"/>
      <c r="BH47" s="172"/>
      <c r="BI47" s="172"/>
      <c r="BJ47" s="172"/>
      <c r="BK47" s="172"/>
      <c r="BL47" s="172"/>
      <c r="BM47" s="172"/>
      <c r="BN47" s="172"/>
      <c r="BO47" s="172"/>
      <c r="BP47" s="172"/>
      <c r="BQ47" s="172"/>
      <c r="BR47" s="172"/>
      <c r="BS47" s="172"/>
      <c r="BT47" s="172"/>
      <c r="BU47" s="172"/>
      <c r="BV47" s="172"/>
      <c r="BW47" s="172"/>
      <c r="BX47" s="172"/>
      <c r="BY47" s="172"/>
      <c r="BZ47" s="172"/>
      <c r="CA47" s="172"/>
      <c r="CB47" s="172"/>
      <c r="CC47" s="172"/>
    </row>
    <row r="48" spans="2:86" ht="12" customHeight="1" x14ac:dyDescent="0.15">
      <c r="B48" s="2" t="s">
        <v>958</v>
      </c>
      <c r="AP48" s="172"/>
      <c r="CD48" s="2"/>
      <c r="CE48" s="2"/>
      <c r="CF48" s="2"/>
      <c r="CG48" s="2"/>
      <c r="CH48" s="2"/>
    </row>
    <row r="49" spans="2:86" ht="12" customHeight="1" x14ac:dyDescent="0.15">
      <c r="B49" s="2" t="s">
        <v>959</v>
      </c>
      <c r="AP49" s="172"/>
      <c r="CD49" s="2"/>
      <c r="CE49" s="2"/>
      <c r="CF49" s="2"/>
      <c r="CG49" s="2"/>
      <c r="CH49" s="2"/>
    </row>
    <row r="50" spans="2:86" ht="12" customHeight="1" x14ac:dyDescent="0.15">
      <c r="B50" s="2" t="s">
        <v>960</v>
      </c>
    </row>
    <row r="51" spans="2:86" ht="12" customHeight="1" x14ac:dyDescent="0.15">
      <c r="B51" s="2" t="s">
        <v>961</v>
      </c>
    </row>
    <row r="52" spans="2:86" ht="12" customHeight="1" x14ac:dyDescent="0.15">
      <c r="B52" s="2" t="s">
        <v>962</v>
      </c>
    </row>
    <row r="53" spans="2:86" x14ac:dyDescent="0.15">
      <c r="B53" s="2" t="s">
        <v>963</v>
      </c>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9"/>
  <conditionalFormatting sqref="Y11:AB34 AG11:AJ34">
    <cfRule type="expression" dxfId="80" priority="3">
      <formula>$AQ11=2</formula>
    </cfRule>
  </conditionalFormatting>
  <conditionalFormatting sqref="Y11:AF34">
    <cfRule type="expression" dxfId="79" priority="2">
      <formula>$AQ11=3</formula>
    </cfRule>
  </conditionalFormatting>
  <conditionalFormatting sqref="AC11:AJ34">
    <cfRule type="expression" dxfId="78" priority="1">
      <formula>$AQ11=1</formula>
    </cfRule>
  </conditionalFormatting>
  <dataValidations count="2">
    <dataValidation type="list" allowBlank="1" showInputMessage="1" showErrorMessage="1" sqref="N11:O34" xr:uid="{5B70C17E-095E-442A-A878-E46127B44C70}">
      <formula1>INDIRECT(L11)</formula1>
    </dataValidation>
    <dataValidation type="list" allowBlank="1" showInputMessage="1" showErrorMessage="1" sqref="Y11:AB34" xr:uid="{FECA76D3-EFBB-4010-8414-EF140580EE0E}">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2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A3E0E9-0C7D-4C6A-AFD7-E43E644808B2}">
  <sheetPr codeName="Sheet202"/>
  <dimension ref="B1:CH53"/>
  <sheetViews>
    <sheetView showGridLines="0" showZeros="0" view="pageBreakPreview" zoomScale="85" zoomScaleNormal="85" zoomScaleSheetLayoutView="85"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1" customWidth="1"/>
    <col min="43" max="86" width="4.125" style="172" customWidth="1"/>
    <col min="87" max="99" width="8" style="2" customWidth="1"/>
    <col min="100" max="110" width="9" style="2"/>
    <col min="111" max="111" width="14" style="2" bestFit="1" customWidth="1"/>
    <col min="112" max="16384" width="9" style="2"/>
  </cols>
  <sheetData>
    <row r="1" spans="2:86" ht="12" customHeight="1" x14ac:dyDescent="0.15">
      <c r="AU1" s="860" t="s">
        <v>909</v>
      </c>
      <c r="AV1" s="861" t="s">
        <v>910</v>
      </c>
      <c r="AW1" s="861"/>
      <c r="AX1" s="861"/>
      <c r="AY1" s="855" t="s">
        <v>911</v>
      </c>
      <c r="AZ1" s="855"/>
      <c r="BA1" s="855"/>
      <c r="BB1" s="855"/>
      <c r="BC1" s="855"/>
      <c r="BD1" s="855"/>
      <c r="BE1" s="855"/>
      <c r="BF1" s="855"/>
      <c r="BG1" s="855"/>
      <c r="BH1" s="855"/>
      <c r="BI1" s="855"/>
      <c r="BJ1" s="855"/>
      <c r="BK1" s="855" t="s">
        <v>912</v>
      </c>
      <c r="BL1" s="855"/>
      <c r="BM1" s="855"/>
      <c r="BN1" s="855"/>
      <c r="BO1" s="855"/>
      <c r="BP1" s="855"/>
      <c r="BQ1" s="855"/>
      <c r="BR1" s="855"/>
      <c r="BS1" s="855"/>
      <c r="BT1" s="855"/>
      <c r="BU1" s="855"/>
      <c r="BV1" s="855"/>
      <c r="BW1" s="857"/>
      <c r="BX1" s="857"/>
      <c r="BY1" s="857"/>
      <c r="BZ1" s="857"/>
      <c r="CA1" s="857"/>
      <c r="CB1" s="857"/>
      <c r="CC1" s="857"/>
      <c r="CD1" s="857"/>
      <c r="CE1" s="857"/>
      <c r="CF1" s="857"/>
      <c r="CG1" s="857"/>
      <c r="CH1" s="857"/>
    </row>
    <row r="2" spans="2:86" ht="8.25" customHeight="1" x14ac:dyDescent="0.15">
      <c r="AU2" s="860"/>
      <c r="AV2" s="861" t="s">
        <v>913</v>
      </c>
      <c r="AW2" s="862" t="s">
        <v>914</v>
      </c>
      <c r="AX2" s="862" t="s">
        <v>915</v>
      </c>
      <c r="AY2" s="855" t="s">
        <v>916</v>
      </c>
      <c r="AZ2" s="855"/>
      <c r="BA2" s="855"/>
      <c r="BB2" s="855"/>
      <c r="BC2" s="855"/>
      <c r="BD2" s="855"/>
      <c r="BE2" s="855"/>
      <c r="BF2" s="855"/>
      <c r="BG2" s="855"/>
      <c r="BH2" s="855"/>
      <c r="BI2" s="855"/>
      <c r="BJ2" s="855"/>
      <c r="BK2" s="855" t="s">
        <v>917</v>
      </c>
      <c r="BL2" s="855"/>
      <c r="BM2" s="855"/>
      <c r="BN2" s="855"/>
      <c r="BO2" s="855" t="s">
        <v>918</v>
      </c>
      <c r="BP2" s="855"/>
      <c r="BQ2" s="855"/>
      <c r="BR2" s="855"/>
      <c r="BS2" s="855"/>
      <c r="BT2" s="855"/>
      <c r="BU2" s="855"/>
      <c r="BV2" s="855"/>
      <c r="BW2" s="856"/>
      <c r="BX2" s="856"/>
      <c r="BY2" s="856"/>
      <c r="BZ2" s="856"/>
      <c r="CA2" s="857"/>
      <c r="CB2" s="857"/>
      <c r="CC2" s="857"/>
      <c r="CD2" s="857"/>
      <c r="CE2" s="857"/>
      <c r="CF2" s="857"/>
      <c r="CG2" s="857"/>
      <c r="CH2" s="857"/>
    </row>
    <row r="3" spans="2:86" ht="24.95" customHeight="1" x14ac:dyDescent="0.15">
      <c r="B3" s="568" t="s">
        <v>919</v>
      </c>
      <c r="C3" s="858"/>
      <c r="D3" s="858"/>
      <c r="E3" s="859"/>
      <c r="F3" s="859"/>
      <c r="G3" s="859"/>
      <c r="H3" s="859"/>
      <c r="I3" s="859"/>
      <c r="J3" s="859"/>
      <c r="K3" s="858"/>
      <c r="L3" s="858"/>
      <c r="M3" s="858"/>
      <c r="N3" s="858"/>
      <c r="O3" s="858"/>
      <c r="P3" s="858"/>
      <c r="Q3" s="858"/>
      <c r="R3" s="858"/>
      <c r="S3" s="858"/>
      <c r="T3" s="858"/>
      <c r="U3" s="858"/>
      <c r="V3" s="858"/>
      <c r="W3" s="858"/>
      <c r="X3" s="858"/>
      <c r="Y3" s="858"/>
      <c r="Z3" s="858"/>
      <c r="AA3" s="858"/>
      <c r="AB3" s="858"/>
      <c r="AC3" s="858"/>
      <c r="AD3" s="858"/>
      <c r="AE3" s="858"/>
      <c r="AF3" s="858"/>
      <c r="AG3" s="858"/>
      <c r="AH3" s="858"/>
      <c r="AI3" s="858"/>
      <c r="AJ3" s="858"/>
      <c r="AK3" s="858"/>
      <c r="AL3" s="858"/>
      <c r="AM3" s="858"/>
      <c r="AN3" s="858"/>
      <c r="AO3" s="858"/>
      <c r="AU3" s="860"/>
      <c r="AV3" s="861"/>
      <c r="AW3" s="862"/>
      <c r="AX3" s="862"/>
      <c r="AY3" s="855" t="s">
        <v>920</v>
      </c>
      <c r="AZ3" s="855"/>
      <c r="BA3" s="855"/>
      <c r="BB3" s="855"/>
      <c r="BC3" s="855" t="s">
        <v>921</v>
      </c>
      <c r="BD3" s="855"/>
      <c r="BE3" s="855"/>
      <c r="BF3" s="855"/>
      <c r="BG3" s="855" t="s">
        <v>922</v>
      </c>
      <c r="BH3" s="855"/>
      <c r="BI3" s="855"/>
      <c r="BJ3" s="855"/>
      <c r="BK3" s="855" t="s">
        <v>923</v>
      </c>
      <c r="BL3" s="855"/>
      <c r="BM3" s="855"/>
      <c r="BN3" s="855"/>
      <c r="BO3" s="855" t="s">
        <v>921</v>
      </c>
      <c r="BP3" s="855"/>
      <c r="BQ3" s="855"/>
      <c r="BR3" s="855"/>
      <c r="BS3" s="855" t="s">
        <v>922</v>
      </c>
      <c r="BT3" s="855"/>
      <c r="BU3" s="855"/>
      <c r="BV3" s="855"/>
      <c r="BW3" s="857"/>
      <c r="BX3" s="857"/>
      <c r="BY3" s="857"/>
      <c r="BZ3" s="857"/>
      <c r="CA3" s="857"/>
      <c r="CB3" s="857"/>
      <c r="CC3" s="857"/>
      <c r="CD3" s="857"/>
      <c r="CE3" s="857"/>
      <c r="CF3" s="857"/>
      <c r="CG3" s="857"/>
      <c r="CH3" s="857"/>
    </row>
    <row r="4" spans="2:86" ht="18" customHeight="1" x14ac:dyDescent="0.15">
      <c r="B4" s="401" t="s">
        <v>8</v>
      </c>
      <c r="C4" s="401"/>
      <c r="D4" s="401"/>
      <c r="E4" s="624" t="s">
        <v>542</v>
      </c>
      <c r="F4" s="625"/>
      <c r="G4" s="625"/>
      <c r="H4" s="625"/>
      <c r="I4" s="625"/>
      <c r="J4" s="626"/>
      <c r="K4" s="496" t="s">
        <v>9</v>
      </c>
      <c r="L4" s="496"/>
      <c r="M4" s="496"/>
      <c r="N4" s="648" t="s">
        <v>543</v>
      </c>
      <c r="O4" s="648"/>
      <c r="P4" s="648"/>
      <c r="Q4" s="648"/>
      <c r="R4" s="648"/>
      <c r="S4" s="648"/>
      <c r="T4" s="498" t="s">
        <v>924</v>
      </c>
      <c r="U4" s="499"/>
      <c r="V4" s="499"/>
      <c r="W4" s="499"/>
      <c r="X4" s="500"/>
      <c r="Y4" s="870" t="s">
        <v>545</v>
      </c>
      <c r="Z4" s="870"/>
      <c r="AA4" s="870"/>
      <c r="AB4" s="870"/>
      <c r="AC4" s="870"/>
      <c r="AD4" s="870"/>
      <c r="AE4" s="870"/>
      <c r="AF4" s="870"/>
      <c r="AG4" s="498" t="s">
        <v>546</v>
      </c>
      <c r="AH4" s="499"/>
      <c r="AI4" s="499"/>
      <c r="AJ4" s="500"/>
      <c r="AK4" s="863">
        <v>45621</v>
      </c>
      <c r="AL4" s="864"/>
      <c r="AM4" s="864"/>
      <c r="AN4" s="864"/>
      <c r="AO4" s="865"/>
      <c r="AU4" s="860"/>
      <c r="AV4" s="861"/>
      <c r="AW4" s="862"/>
      <c r="AX4" s="862"/>
      <c r="AY4" s="173" t="s">
        <v>925</v>
      </c>
      <c r="AZ4" s="173" t="s">
        <v>926</v>
      </c>
      <c r="BA4" s="173" t="s">
        <v>927</v>
      </c>
      <c r="BB4" s="173" t="s">
        <v>928</v>
      </c>
      <c r="BC4" s="173" t="s">
        <v>925</v>
      </c>
      <c r="BD4" s="173" t="s">
        <v>926</v>
      </c>
      <c r="BE4" s="173" t="s">
        <v>927</v>
      </c>
      <c r="BF4" s="173" t="s">
        <v>928</v>
      </c>
      <c r="BG4" s="173" t="s">
        <v>925</v>
      </c>
      <c r="BH4" s="173" t="s">
        <v>926</v>
      </c>
      <c r="BI4" s="173" t="s">
        <v>927</v>
      </c>
      <c r="BJ4" s="173" t="s">
        <v>928</v>
      </c>
      <c r="BK4" s="173" t="s">
        <v>925</v>
      </c>
      <c r="BL4" s="173" t="s">
        <v>926</v>
      </c>
      <c r="BM4" s="173" t="s">
        <v>927</v>
      </c>
      <c r="BN4" s="173" t="s">
        <v>928</v>
      </c>
      <c r="BO4" s="173" t="s">
        <v>925</v>
      </c>
      <c r="BP4" s="173" t="s">
        <v>926</v>
      </c>
      <c r="BQ4" s="173" t="s">
        <v>927</v>
      </c>
      <c r="BR4" s="173" t="s">
        <v>928</v>
      </c>
      <c r="BS4" s="173" t="s">
        <v>925</v>
      </c>
      <c r="BT4" s="173" t="s">
        <v>926</v>
      </c>
      <c r="BU4" s="173" t="s">
        <v>927</v>
      </c>
      <c r="BV4" s="173" t="s">
        <v>928</v>
      </c>
      <c r="BW4" s="5"/>
      <c r="BX4" s="5"/>
      <c r="BY4" s="5"/>
      <c r="BZ4" s="5"/>
      <c r="CA4" s="5"/>
      <c r="CB4" s="5"/>
      <c r="CC4" s="5"/>
      <c r="CD4" s="5"/>
      <c r="CE4" s="5"/>
      <c r="CF4" s="5"/>
      <c r="CG4" s="5"/>
      <c r="CH4" s="5"/>
    </row>
    <row r="5" spans="2:86" ht="18" customHeight="1" x14ac:dyDescent="0.15">
      <c r="B5" s="409" t="s">
        <v>0</v>
      </c>
      <c r="C5" s="409"/>
      <c r="D5" s="409"/>
      <c r="E5" s="634" t="s">
        <v>547</v>
      </c>
      <c r="F5" s="635"/>
      <c r="G5" s="635"/>
      <c r="H5" s="635"/>
      <c r="I5" s="635"/>
      <c r="J5" s="636"/>
      <c r="K5" s="528" t="s">
        <v>1</v>
      </c>
      <c r="L5" s="528"/>
      <c r="M5" s="528"/>
      <c r="N5" s="648" t="s">
        <v>548</v>
      </c>
      <c r="O5" s="648"/>
      <c r="P5" s="648"/>
      <c r="Q5" s="648"/>
      <c r="R5" s="648"/>
      <c r="S5" s="648"/>
      <c r="T5" s="501"/>
      <c r="U5" s="502"/>
      <c r="V5" s="502"/>
      <c r="W5" s="502"/>
      <c r="X5" s="503"/>
      <c r="Y5" s="869" t="s">
        <v>549</v>
      </c>
      <c r="Z5" s="869"/>
      <c r="AA5" s="869"/>
      <c r="AB5" s="869"/>
      <c r="AC5" s="869"/>
      <c r="AD5" s="869"/>
      <c r="AE5" s="869"/>
      <c r="AF5" s="869"/>
      <c r="AG5" s="632"/>
      <c r="AH5" s="650"/>
      <c r="AI5" s="650"/>
      <c r="AJ5" s="633"/>
      <c r="AK5" s="866"/>
      <c r="AL5" s="867"/>
      <c r="AM5" s="867"/>
      <c r="AN5" s="867"/>
      <c r="AO5" s="868"/>
      <c r="AU5" s="860"/>
      <c r="AV5" s="174" t="str">
        <f>N7</f>
        <v>S103</v>
      </c>
      <c r="AW5" s="175">
        <f>R7</f>
        <v>10.5</v>
      </c>
      <c r="AX5" s="176" t="str">
        <f>AM35</f>
        <v>Ⅰ</v>
      </c>
      <c r="AY5" s="176">
        <f>Y37</f>
        <v>0</v>
      </c>
      <c r="AZ5" s="176">
        <f t="shared" ref="AZ5:BJ5" si="0">Z37</f>
        <v>0</v>
      </c>
      <c r="BA5" s="176">
        <f t="shared" si="0"/>
        <v>0</v>
      </c>
      <c r="BB5" s="176">
        <f>AB37</f>
        <v>0</v>
      </c>
      <c r="BC5" s="176">
        <f t="shared" si="0"/>
        <v>0</v>
      </c>
      <c r="BD5" s="176">
        <f>AD37</f>
        <v>0</v>
      </c>
      <c r="BE5" s="176">
        <f>AE37</f>
        <v>0</v>
      </c>
      <c r="BF5" s="176">
        <f t="shared" si="0"/>
        <v>0</v>
      </c>
      <c r="BG5" s="176">
        <f t="shared" si="0"/>
        <v>0</v>
      </c>
      <c r="BH5" s="176">
        <f t="shared" si="0"/>
        <v>0</v>
      </c>
      <c r="BI5" s="176">
        <f>AI37</f>
        <v>0</v>
      </c>
      <c r="BJ5" s="176">
        <f t="shared" si="0"/>
        <v>0</v>
      </c>
      <c r="BK5" s="176" t="str">
        <f>IF(Y37&gt;0,R7,"")</f>
        <v/>
      </c>
      <c r="BL5" s="177" t="str">
        <f>IF(Y37&gt;0,"",IF(Z37&gt;0,R7,""))</f>
        <v/>
      </c>
      <c r="BM5" s="177" t="str">
        <f>IF(Y37+Z37&gt;0,"",IF(AA37&gt;0,R7,""))</f>
        <v/>
      </c>
      <c r="BN5" s="177" t="str">
        <f>IF(Y37+Z37+AA37&gt;0,"",IF(AB37&gt;0,R7,""))</f>
        <v/>
      </c>
      <c r="BO5" s="176">
        <f>AC35</f>
        <v>0</v>
      </c>
      <c r="BP5" s="176">
        <f t="shared" ref="BP5:BQ5" si="1">AD35</f>
        <v>0</v>
      </c>
      <c r="BQ5" s="176">
        <f t="shared" si="1"/>
        <v>0</v>
      </c>
      <c r="BR5" s="176">
        <f>AF35</f>
        <v>0</v>
      </c>
      <c r="BS5" s="176">
        <f>AG35</f>
        <v>0</v>
      </c>
      <c r="BT5" s="176">
        <f>AH35</f>
        <v>0</v>
      </c>
      <c r="BU5" s="176">
        <f>AI35</f>
        <v>0</v>
      </c>
      <c r="BV5" s="176">
        <f>AJ35</f>
        <v>0</v>
      </c>
      <c r="BW5" s="178"/>
      <c r="BX5" s="179"/>
      <c r="BY5" s="179"/>
      <c r="BZ5" s="179"/>
      <c r="CA5" s="180"/>
      <c r="CB5" s="180"/>
      <c r="CC5" s="180"/>
      <c r="CD5" s="180"/>
      <c r="CE5" s="180"/>
      <c r="CF5" s="180"/>
      <c r="CG5" s="180"/>
      <c r="CH5" s="180"/>
    </row>
    <row r="6" spans="2:86" ht="12" customHeight="1" x14ac:dyDescent="0.15">
      <c r="B6" s="871" t="s">
        <v>929</v>
      </c>
      <c r="C6" s="873"/>
      <c r="D6" s="874"/>
      <c r="E6" s="875"/>
      <c r="F6" s="875"/>
      <c r="G6" s="875"/>
      <c r="H6" s="875"/>
      <c r="I6" s="875"/>
      <c r="J6" s="876"/>
      <c r="K6" s="881" t="s">
        <v>930</v>
      </c>
      <c r="L6" s="882"/>
      <c r="M6" s="882"/>
      <c r="N6" s="882"/>
      <c r="O6" s="882"/>
      <c r="P6" s="882"/>
      <c r="Q6" s="882"/>
      <c r="R6" s="882"/>
      <c r="S6" s="882"/>
      <c r="T6" s="882"/>
      <c r="U6" s="882"/>
      <c r="V6" s="882"/>
      <c r="W6" s="882"/>
      <c r="X6" s="882"/>
      <c r="Y6" s="882"/>
      <c r="Z6" s="882"/>
      <c r="AA6" s="882"/>
      <c r="AB6" s="882"/>
      <c r="AC6" s="882"/>
      <c r="AD6" s="882"/>
      <c r="AE6" s="882"/>
      <c r="AF6" s="882"/>
      <c r="AG6" s="882"/>
      <c r="AH6" s="882"/>
      <c r="AI6" s="882"/>
      <c r="AJ6" s="882"/>
      <c r="AK6" s="882"/>
      <c r="AL6" s="882"/>
      <c r="AM6" s="882"/>
      <c r="AN6" s="882"/>
      <c r="AO6" s="883"/>
      <c r="AP6" s="2"/>
    </row>
    <row r="7" spans="2:86" ht="12" customHeight="1" x14ac:dyDescent="0.15">
      <c r="B7" s="872"/>
      <c r="C7" s="877"/>
      <c r="D7" s="875"/>
      <c r="E7" s="875"/>
      <c r="F7" s="875"/>
      <c r="G7" s="875"/>
      <c r="H7" s="875"/>
      <c r="I7" s="875"/>
      <c r="J7" s="876"/>
      <c r="K7" s="884" t="s">
        <v>931</v>
      </c>
      <c r="L7" s="885"/>
      <c r="M7" s="886"/>
      <c r="N7" s="887" t="s">
        <v>421</v>
      </c>
      <c r="O7" s="888"/>
      <c r="P7" s="884" t="s">
        <v>932</v>
      </c>
      <c r="Q7" s="886"/>
      <c r="R7" s="889">
        <v>10.5</v>
      </c>
      <c r="S7" s="890"/>
      <c r="T7" s="891"/>
      <c r="U7" s="892" t="s">
        <v>933</v>
      </c>
      <c r="V7" s="893"/>
      <c r="W7" s="892" t="s">
        <v>934</v>
      </c>
      <c r="X7" s="893"/>
      <c r="Y7" s="886" t="s">
        <v>935</v>
      </c>
      <c r="Z7" s="898"/>
      <c r="AA7" s="898"/>
      <c r="AB7" s="898"/>
      <c r="AC7" s="892" t="s">
        <v>936</v>
      </c>
      <c r="AD7" s="899"/>
      <c r="AE7" s="899"/>
      <c r="AF7" s="899"/>
      <c r="AG7" s="899"/>
      <c r="AH7" s="899"/>
      <c r="AI7" s="899"/>
      <c r="AJ7" s="893"/>
      <c r="AK7" s="892" t="s">
        <v>937</v>
      </c>
      <c r="AL7" s="899"/>
      <c r="AM7" s="899"/>
      <c r="AN7" s="901"/>
      <c r="AO7" s="902"/>
      <c r="AP7" s="2"/>
      <c r="AW7" s="182"/>
    </row>
    <row r="8" spans="2:86" ht="12" customHeight="1" x14ac:dyDescent="0.15">
      <c r="B8" s="872"/>
      <c r="C8" s="877"/>
      <c r="D8" s="875"/>
      <c r="E8" s="875"/>
      <c r="F8" s="875"/>
      <c r="G8" s="875"/>
      <c r="H8" s="875"/>
      <c r="I8" s="875"/>
      <c r="J8" s="876"/>
      <c r="K8" s="898" t="s">
        <v>731</v>
      </c>
      <c r="L8" s="898" t="s">
        <v>560</v>
      </c>
      <c r="M8" s="898"/>
      <c r="N8" s="898" t="s">
        <v>561</v>
      </c>
      <c r="O8" s="898"/>
      <c r="P8" s="898" t="s">
        <v>938</v>
      </c>
      <c r="Q8" s="898"/>
      <c r="R8" s="898" t="s">
        <v>939</v>
      </c>
      <c r="S8" s="898"/>
      <c r="T8" s="898"/>
      <c r="U8" s="894"/>
      <c r="V8" s="895"/>
      <c r="W8" s="894"/>
      <c r="X8" s="895"/>
      <c r="Y8" s="886"/>
      <c r="Z8" s="898"/>
      <c r="AA8" s="898"/>
      <c r="AB8" s="898"/>
      <c r="AC8" s="896"/>
      <c r="AD8" s="900"/>
      <c r="AE8" s="900"/>
      <c r="AF8" s="900"/>
      <c r="AG8" s="900"/>
      <c r="AH8" s="900"/>
      <c r="AI8" s="900"/>
      <c r="AJ8" s="897"/>
      <c r="AK8" s="894"/>
      <c r="AL8" s="903"/>
      <c r="AM8" s="903"/>
      <c r="AN8" s="904"/>
      <c r="AO8" s="905"/>
      <c r="AP8" s="2"/>
    </row>
    <row r="9" spans="2:86" ht="12" customHeight="1" x14ac:dyDescent="0.15">
      <c r="B9" s="872"/>
      <c r="C9" s="877"/>
      <c r="D9" s="875"/>
      <c r="E9" s="875"/>
      <c r="F9" s="875"/>
      <c r="G9" s="875"/>
      <c r="H9" s="875"/>
      <c r="I9" s="875"/>
      <c r="J9" s="876"/>
      <c r="K9" s="898"/>
      <c r="L9" s="898"/>
      <c r="M9" s="898"/>
      <c r="N9" s="898"/>
      <c r="O9" s="898"/>
      <c r="P9" s="898"/>
      <c r="Q9" s="898"/>
      <c r="R9" s="898"/>
      <c r="S9" s="898"/>
      <c r="T9" s="898"/>
      <c r="U9" s="894"/>
      <c r="V9" s="895"/>
      <c r="W9" s="894"/>
      <c r="X9" s="895"/>
      <c r="Y9" s="886" t="s">
        <v>940</v>
      </c>
      <c r="Z9" s="898"/>
      <c r="AA9" s="898"/>
      <c r="AB9" s="898"/>
      <c r="AC9" s="898" t="s">
        <v>941</v>
      </c>
      <c r="AD9" s="898"/>
      <c r="AE9" s="898"/>
      <c r="AF9" s="898"/>
      <c r="AG9" s="898" t="s">
        <v>942</v>
      </c>
      <c r="AH9" s="898"/>
      <c r="AI9" s="898"/>
      <c r="AJ9" s="898"/>
      <c r="AK9" s="894"/>
      <c r="AL9" s="903"/>
      <c r="AM9" s="903"/>
      <c r="AN9" s="904"/>
      <c r="AO9" s="905"/>
      <c r="AP9" s="2"/>
    </row>
    <row r="10" spans="2:86" ht="12" customHeight="1" x14ac:dyDescent="0.15">
      <c r="B10" s="872"/>
      <c r="C10" s="877"/>
      <c r="D10" s="875"/>
      <c r="E10" s="875"/>
      <c r="F10" s="875"/>
      <c r="G10" s="875"/>
      <c r="H10" s="875"/>
      <c r="I10" s="875"/>
      <c r="J10" s="876"/>
      <c r="K10" s="898"/>
      <c r="L10" s="898"/>
      <c r="M10" s="898"/>
      <c r="N10" s="898"/>
      <c r="O10" s="898"/>
      <c r="P10" s="898"/>
      <c r="Q10" s="898"/>
      <c r="R10" s="898"/>
      <c r="S10" s="898"/>
      <c r="T10" s="898"/>
      <c r="U10" s="896"/>
      <c r="V10" s="897"/>
      <c r="W10" s="896"/>
      <c r="X10" s="897"/>
      <c r="Y10" s="183" t="s">
        <v>527</v>
      </c>
      <c r="Z10" s="184" t="s">
        <v>526</v>
      </c>
      <c r="AA10" s="184" t="s">
        <v>943</v>
      </c>
      <c r="AB10" s="184" t="s">
        <v>944</v>
      </c>
      <c r="AC10" s="184" t="s">
        <v>527</v>
      </c>
      <c r="AD10" s="184" t="s">
        <v>526</v>
      </c>
      <c r="AE10" s="184" t="s">
        <v>943</v>
      </c>
      <c r="AF10" s="184" t="s">
        <v>944</v>
      </c>
      <c r="AG10" s="184" t="s">
        <v>527</v>
      </c>
      <c r="AH10" s="184" t="s">
        <v>526</v>
      </c>
      <c r="AI10" s="184" t="s">
        <v>943</v>
      </c>
      <c r="AJ10" s="184" t="s">
        <v>944</v>
      </c>
      <c r="AK10" s="896"/>
      <c r="AL10" s="900"/>
      <c r="AM10" s="900"/>
      <c r="AN10" s="906"/>
      <c r="AO10" s="907"/>
      <c r="AP10" s="2"/>
    </row>
    <row r="11" spans="2:86" ht="12" customHeight="1" x14ac:dyDescent="0.15">
      <c r="B11" s="872"/>
      <c r="C11" s="877"/>
      <c r="D11" s="875"/>
      <c r="E11" s="875"/>
      <c r="F11" s="875"/>
      <c r="G11" s="875"/>
      <c r="H11" s="875"/>
      <c r="I11" s="875"/>
      <c r="J11" s="876"/>
      <c r="K11" s="185"/>
      <c r="L11" s="908"/>
      <c r="M11" s="910"/>
      <c r="N11" s="908"/>
      <c r="O11" s="910"/>
      <c r="P11" s="908"/>
      <c r="Q11" s="910"/>
      <c r="R11" s="606"/>
      <c r="S11" s="606"/>
      <c r="T11" s="606"/>
      <c r="U11" s="908"/>
      <c r="V11" s="910"/>
      <c r="W11" s="908"/>
      <c r="X11" s="910"/>
      <c r="Y11" s="186"/>
      <c r="Z11" s="187"/>
      <c r="AA11" s="187"/>
      <c r="AB11" s="187"/>
      <c r="AC11" s="188"/>
      <c r="AD11" s="188"/>
      <c r="AE11" s="188"/>
      <c r="AF11" s="188"/>
      <c r="AG11" s="188"/>
      <c r="AH11" s="188"/>
      <c r="AI11" s="188"/>
      <c r="AJ11" s="188"/>
      <c r="AK11" s="908"/>
      <c r="AL11" s="909"/>
      <c r="AM11" s="909"/>
      <c r="AN11" s="909"/>
      <c r="AO11" s="910"/>
      <c r="AP11" s="2"/>
      <c r="AQ11" s="189">
        <f>IF(P11="材質劣化",2,IF(P11="漏水",3,1))</f>
        <v>1</v>
      </c>
    </row>
    <row r="12" spans="2:86" ht="12" customHeight="1" x14ac:dyDescent="0.15">
      <c r="B12" s="872"/>
      <c r="C12" s="877"/>
      <c r="D12" s="875"/>
      <c r="E12" s="875"/>
      <c r="F12" s="875"/>
      <c r="G12" s="875"/>
      <c r="H12" s="875"/>
      <c r="I12" s="875"/>
      <c r="J12" s="876"/>
      <c r="K12" s="185"/>
      <c r="L12" s="908"/>
      <c r="M12" s="910"/>
      <c r="N12" s="908"/>
      <c r="O12" s="910"/>
      <c r="P12" s="908"/>
      <c r="Q12" s="910"/>
      <c r="R12" s="606"/>
      <c r="S12" s="606"/>
      <c r="T12" s="606"/>
      <c r="U12" s="908"/>
      <c r="V12" s="910"/>
      <c r="W12" s="908"/>
      <c r="X12" s="910"/>
      <c r="Y12" s="186"/>
      <c r="Z12" s="187"/>
      <c r="AA12" s="187"/>
      <c r="AB12" s="187"/>
      <c r="AC12" s="188"/>
      <c r="AD12" s="188"/>
      <c r="AE12" s="188"/>
      <c r="AF12" s="188"/>
      <c r="AG12" s="188"/>
      <c r="AH12" s="188"/>
      <c r="AI12" s="188"/>
      <c r="AJ12" s="188"/>
      <c r="AK12" s="908"/>
      <c r="AL12" s="909"/>
      <c r="AM12" s="909"/>
      <c r="AN12" s="909"/>
      <c r="AO12" s="910"/>
      <c r="AP12" s="2"/>
      <c r="AQ12" s="189">
        <f>IF(P12="材質劣化",2,IF(P12="漏水",3,1))</f>
        <v>1</v>
      </c>
    </row>
    <row r="13" spans="2:86" ht="12" customHeight="1" x14ac:dyDescent="0.15">
      <c r="B13" s="872"/>
      <c r="C13" s="877"/>
      <c r="D13" s="875"/>
      <c r="E13" s="875"/>
      <c r="F13" s="875"/>
      <c r="G13" s="875"/>
      <c r="H13" s="875"/>
      <c r="I13" s="875"/>
      <c r="J13" s="876"/>
      <c r="K13" s="185"/>
      <c r="L13" s="908"/>
      <c r="M13" s="910"/>
      <c r="N13" s="908"/>
      <c r="O13" s="910"/>
      <c r="P13" s="908"/>
      <c r="Q13" s="910"/>
      <c r="R13" s="604"/>
      <c r="S13" s="620"/>
      <c r="T13" s="605"/>
      <c r="U13" s="908"/>
      <c r="V13" s="910"/>
      <c r="W13" s="908"/>
      <c r="X13" s="910"/>
      <c r="Y13" s="186"/>
      <c r="Z13" s="187"/>
      <c r="AA13" s="187"/>
      <c r="AB13" s="187"/>
      <c r="AC13" s="188"/>
      <c r="AD13" s="188"/>
      <c r="AE13" s="188"/>
      <c r="AF13" s="188"/>
      <c r="AG13" s="188"/>
      <c r="AH13" s="188"/>
      <c r="AI13" s="188"/>
      <c r="AJ13" s="188"/>
      <c r="AK13" s="908"/>
      <c r="AL13" s="909"/>
      <c r="AM13" s="909"/>
      <c r="AN13" s="909"/>
      <c r="AO13" s="910"/>
      <c r="AP13" s="2"/>
      <c r="AQ13" s="189">
        <f t="shared" ref="AQ13:AQ34" si="2">IF(P13="材質劣化",2,IF(P13="漏水",3,1))</f>
        <v>1</v>
      </c>
    </row>
    <row r="14" spans="2:86" ht="12" customHeight="1" x14ac:dyDescent="0.15">
      <c r="B14" s="872"/>
      <c r="C14" s="877"/>
      <c r="D14" s="875"/>
      <c r="E14" s="875"/>
      <c r="F14" s="875"/>
      <c r="G14" s="875"/>
      <c r="H14" s="875"/>
      <c r="I14" s="875"/>
      <c r="J14" s="876"/>
      <c r="K14" s="185"/>
      <c r="L14" s="908"/>
      <c r="M14" s="910"/>
      <c r="N14" s="908"/>
      <c r="O14" s="910"/>
      <c r="P14" s="908"/>
      <c r="Q14" s="910"/>
      <c r="R14" s="604"/>
      <c r="S14" s="620"/>
      <c r="T14" s="605"/>
      <c r="U14" s="908"/>
      <c r="V14" s="910"/>
      <c r="W14" s="908"/>
      <c r="X14" s="910"/>
      <c r="Y14" s="186"/>
      <c r="Z14" s="187"/>
      <c r="AA14" s="187"/>
      <c r="AB14" s="187"/>
      <c r="AC14" s="188"/>
      <c r="AD14" s="188"/>
      <c r="AE14" s="188"/>
      <c r="AF14" s="188"/>
      <c r="AG14" s="188"/>
      <c r="AH14" s="188"/>
      <c r="AI14" s="188"/>
      <c r="AJ14" s="188"/>
      <c r="AK14" s="908"/>
      <c r="AL14" s="909"/>
      <c r="AM14" s="909"/>
      <c r="AN14" s="909"/>
      <c r="AO14" s="910"/>
      <c r="AP14" s="2"/>
      <c r="AQ14" s="189">
        <f t="shared" si="2"/>
        <v>1</v>
      </c>
    </row>
    <row r="15" spans="2:86" ht="12" customHeight="1" x14ac:dyDescent="0.15">
      <c r="B15" s="872"/>
      <c r="C15" s="877"/>
      <c r="D15" s="875"/>
      <c r="E15" s="875"/>
      <c r="F15" s="875"/>
      <c r="G15" s="875"/>
      <c r="H15" s="875"/>
      <c r="I15" s="875"/>
      <c r="J15" s="876"/>
      <c r="K15" s="185"/>
      <c r="L15" s="908"/>
      <c r="M15" s="910"/>
      <c r="N15" s="908"/>
      <c r="O15" s="910"/>
      <c r="P15" s="908"/>
      <c r="Q15" s="910"/>
      <c r="R15" s="604"/>
      <c r="S15" s="620"/>
      <c r="T15" s="605"/>
      <c r="U15" s="908"/>
      <c r="V15" s="910"/>
      <c r="W15" s="908"/>
      <c r="X15" s="910"/>
      <c r="Y15" s="186"/>
      <c r="Z15" s="187"/>
      <c r="AA15" s="187"/>
      <c r="AB15" s="187"/>
      <c r="AC15" s="188"/>
      <c r="AD15" s="188"/>
      <c r="AE15" s="188"/>
      <c r="AF15" s="188"/>
      <c r="AG15" s="188"/>
      <c r="AH15" s="188"/>
      <c r="AI15" s="188"/>
      <c r="AJ15" s="188"/>
      <c r="AK15" s="908"/>
      <c r="AL15" s="909"/>
      <c r="AM15" s="909"/>
      <c r="AN15" s="909"/>
      <c r="AO15" s="910"/>
      <c r="AP15" s="2"/>
      <c r="AQ15" s="189">
        <f t="shared" si="2"/>
        <v>1</v>
      </c>
    </row>
    <row r="16" spans="2:86" ht="12" customHeight="1" x14ac:dyDescent="0.15">
      <c r="B16" s="872"/>
      <c r="C16" s="877"/>
      <c r="D16" s="875"/>
      <c r="E16" s="875"/>
      <c r="F16" s="875"/>
      <c r="G16" s="875"/>
      <c r="H16" s="875"/>
      <c r="I16" s="875"/>
      <c r="J16" s="876"/>
      <c r="K16" s="185"/>
      <c r="L16" s="908"/>
      <c r="M16" s="910"/>
      <c r="N16" s="908"/>
      <c r="O16" s="910"/>
      <c r="P16" s="908"/>
      <c r="Q16" s="910"/>
      <c r="R16" s="604"/>
      <c r="S16" s="620"/>
      <c r="T16" s="605"/>
      <c r="U16" s="908"/>
      <c r="V16" s="910"/>
      <c r="W16" s="908"/>
      <c r="X16" s="910"/>
      <c r="Y16" s="186"/>
      <c r="Z16" s="187"/>
      <c r="AA16" s="187"/>
      <c r="AB16" s="187"/>
      <c r="AC16" s="188"/>
      <c r="AD16" s="188"/>
      <c r="AE16" s="188"/>
      <c r="AF16" s="188"/>
      <c r="AG16" s="188"/>
      <c r="AH16" s="188"/>
      <c r="AI16" s="188"/>
      <c r="AJ16" s="188"/>
      <c r="AK16" s="908"/>
      <c r="AL16" s="909"/>
      <c r="AM16" s="909"/>
      <c r="AN16" s="909"/>
      <c r="AO16" s="910"/>
      <c r="AP16" s="2"/>
      <c r="AQ16" s="189">
        <f t="shared" si="2"/>
        <v>1</v>
      </c>
    </row>
    <row r="17" spans="2:46" ht="12" customHeight="1" x14ac:dyDescent="0.15">
      <c r="B17" s="872"/>
      <c r="C17" s="877"/>
      <c r="D17" s="875"/>
      <c r="E17" s="875"/>
      <c r="F17" s="875"/>
      <c r="G17" s="875"/>
      <c r="H17" s="875"/>
      <c r="I17" s="875"/>
      <c r="J17" s="876"/>
      <c r="K17" s="185"/>
      <c r="L17" s="908"/>
      <c r="M17" s="910"/>
      <c r="N17" s="908"/>
      <c r="O17" s="910"/>
      <c r="P17" s="908"/>
      <c r="Q17" s="910"/>
      <c r="R17" s="604"/>
      <c r="S17" s="620"/>
      <c r="T17" s="605"/>
      <c r="U17" s="908"/>
      <c r="V17" s="910"/>
      <c r="W17" s="908"/>
      <c r="X17" s="910"/>
      <c r="Y17" s="186"/>
      <c r="Z17" s="187"/>
      <c r="AA17" s="187"/>
      <c r="AB17" s="187"/>
      <c r="AC17" s="188"/>
      <c r="AD17" s="188"/>
      <c r="AE17" s="188"/>
      <c r="AF17" s="188"/>
      <c r="AG17" s="188"/>
      <c r="AH17" s="188"/>
      <c r="AI17" s="188"/>
      <c r="AJ17" s="188"/>
      <c r="AK17" s="908"/>
      <c r="AL17" s="909"/>
      <c r="AM17" s="909"/>
      <c r="AN17" s="909"/>
      <c r="AO17" s="910"/>
      <c r="AP17" s="2"/>
      <c r="AQ17" s="189">
        <f t="shared" si="2"/>
        <v>1</v>
      </c>
    </row>
    <row r="18" spans="2:46" ht="12" customHeight="1" x14ac:dyDescent="0.15">
      <c r="B18" s="872"/>
      <c r="C18" s="877"/>
      <c r="D18" s="875"/>
      <c r="E18" s="875"/>
      <c r="F18" s="875"/>
      <c r="G18" s="875"/>
      <c r="H18" s="875"/>
      <c r="I18" s="875"/>
      <c r="J18" s="876"/>
      <c r="K18" s="185"/>
      <c r="L18" s="908"/>
      <c r="M18" s="910"/>
      <c r="N18" s="908"/>
      <c r="O18" s="910"/>
      <c r="P18" s="908"/>
      <c r="Q18" s="910"/>
      <c r="R18" s="604"/>
      <c r="S18" s="620"/>
      <c r="T18" s="605"/>
      <c r="U18" s="908"/>
      <c r="V18" s="910"/>
      <c r="W18" s="908"/>
      <c r="X18" s="910"/>
      <c r="Y18" s="186"/>
      <c r="Z18" s="187"/>
      <c r="AA18" s="187"/>
      <c r="AB18" s="187"/>
      <c r="AC18" s="188"/>
      <c r="AD18" s="188"/>
      <c r="AE18" s="188"/>
      <c r="AF18" s="188"/>
      <c r="AG18" s="188"/>
      <c r="AH18" s="188"/>
      <c r="AI18" s="188"/>
      <c r="AJ18" s="188"/>
      <c r="AK18" s="908"/>
      <c r="AL18" s="909"/>
      <c r="AM18" s="909"/>
      <c r="AN18" s="909"/>
      <c r="AO18" s="910"/>
      <c r="AP18" s="2"/>
      <c r="AQ18" s="189">
        <f t="shared" si="2"/>
        <v>1</v>
      </c>
    </row>
    <row r="19" spans="2:46" ht="12" customHeight="1" x14ac:dyDescent="0.15">
      <c r="B19" s="872"/>
      <c r="C19" s="877"/>
      <c r="D19" s="875"/>
      <c r="E19" s="875"/>
      <c r="F19" s="875"/>
      <c r="G19" s="875"/>
      <c r="H19" s="875"/>
      <c r="I19" s="875"/>
      <c r="J19" s="876"/>
      <c r="K19" s="185"/>
      <c r="L19" s="908"/>
      <c r="M19" s="910"/>
      <c r="N19" s="908"/>
      <c r="O19" s="910"/>
      <c r="P19" s="908"/>
      <c r="Q19" s="910"/>
      <c r="R19" s="604"/>
      <c r="S19" s="620"/>
      <c r="T19" s="605"/>
      <c r="U19" s="908"/>
      <c r="V19" s="910"/>
      <c r="W19" s="908"/>
      <c r="X19" s="910"/>
      <c r="Y19" s="186"/>
      <c r="Z19" s="187"/>
      <c r="AA19" s="187"/>
      <c r="AB19" s="187"/>
      <c r="AC19" s="188"/>
      <c r="AD19" s="188"/>
      <c r="AE19" s="188"/>
      <c r="AF19" s="188"/>
      <c r="AG19" s="188"/>
      <c r="AH19" s="188"/>
      <c r="AI19" s="188"/>
      <c r="AJ19" s="188"/>
      <c r="AK19" s="908"/>
      <c r="AL19" s="909"/>
      <c r="AM19" s="909"/>
      <c r="AN19" s="909"/>
      <c r="AO19" s="910"/>
      <c r="AP19" s="2"/>
      <c r="AQ19" s="189">
        <f t="shared" si="2"/>
        <v>1</v>
      </c>
    </row>
    <row r="20" spans="2:46" ht="12" customHeight="1" x14ac:dyDescent="0.15">
      <c r="B20" s="872"/>
      <c r="C20" s="877"/>
      <c r="D20" s="875"/>
      <c r="E20" s="875"/>
      <c r="F20" s="875"/>
      <c r="G20" s="875"/>
      <c r="H20" s="875"/>
      <c r="I20" s="875"/>
      <c r="J20" s="876"/>
      <c r="K20" s="185"/>
      <c r="L20" s="908"/>
      <c r="M20" s="910"/>
      <c r="N20" s="908"/>
      <c r="O20" s="910"/>
      <c r="P20" s="908"/>
      <c r="Q20" s="910"/>
      <c r="R20" s="604"/>
      <c r="S20" s="620"/>
      <c r="T20" s="605"/>
      <c r="U20" s="908"/>
      <c r="V20" s="910"/>
      <c r="W20" s="908"/>
      <c r="X20" s="910"/>
      <c r="Y20" s="186"/>
      <c r="Z20" s="187"/>
      <c r="AA20" s="187"/>
      <c r="AB20" s="187"/>
      <c r="AC20" s="188"/>
      <c r="AD20" s="188"/>
      <c r="AE20" s="188"/>
      <c r="AF20" s="188"/>
      <c r="AG20" s="188"/>
      <c r="AH20" s="188"/>
      <c r="AI20" s="188"/>
      <c r="AJ20" s="188"/>
      <c r="AK20" s="908"/>
      <c r="AL20" s="909"/>
      <c r="AM20" s="909"/>
      <c r="AN20" s="909"/>
      <c r="AO20" s="910"/>
      <c r="AP20" s="2"/>
      <c r="AQ20" s="189">
        <f t="shared" si="2"/>
        <v>1</v>
      </c>
    </row>
    <row r="21" spans="2:46" ht="12" customHeight="1" x14ac:dyDescent="0.15">
      <c r="B21" s="872"/>
      <c r="C21" s="877"/>
      <c r="D21" s="875"/>
      <c r="E21" s="875"/>
      <c r="F21" s="875"/>
      <c r="G21" s="875"/>
      <c r="H21" s="875"/>
      <c r="I21" s="875"/>
      <c r="J21" s="876"/>
      <c r="K21" s="185"/>
      <c r="L21" s="908"/>
      <c r="M21" s="910"/>
      <c r="N21" s="908"/>
      <c r="O21" s="910"/>
      <c r="P21" s="908"/>
      <c r="Q21" s="910"/>
      <c r="R21" s="604"/>
      <c r="S21" s="620"/>
      <c r="T21" s="605"/>
      <c r="U21" s="908"/>
      <c r="V21" s="910"/>
      <c r="W21" s="908"/>
      <c r="X21" s="910"/>
      <c r="Y21" s="186"/>
      <c r="Z21" s="187"/>
      <c r="AA21" s="187"/>
      <c r="AB21" s="187"/>
      <c r="AC21" s="188"/>
      <c r="AD21" s="188"/>
      <c r="AE21" s="188"/>
      <c r="AF21" s="188"/>
      <c r="AG21" s="188"/>
      <c r="AH21" s="188"/>
      <c r="AI21" s="188"/>
      <c r="AJ21" s="188"/>
      <c r="AK21" s="908"/>
      <c r="AL21" s="909"/>
      <c r="AM21" s="909"/>
      <c r="AN21" s="909"/>
      <c r="AO21" s="910"/>
      <c r="AP21" s="2"/>
      <c r="AQ21" s="189">
        <f>IF(P21="材質劣化",2,IF(P21="漏水",3,1))</f>
        <v>1</v>
      </c>
    </row>
    <row r="22" spans="2:46" ht="12" customHeight="1" x14ac:dyDescent="0.15">
      <c r="B22" s="872"/>
      <c r="C22" s="877"/>
      <c r="D22" s="875"/>
      <c r="E22" s="875"/>
      <c r="F22" s="875"/>
      <c r="G22" s="875"/>
      <c r="H22" s="875"/>
      <c r="I22" s="875"/>
      <c r="J22" s="876"/>
      <c r="K22" s="185"/>
      <c r="L22" s="908"/>
      <c r="M22" s="910"/>
      <c r="N22" s="908"/>
      <c r="O22" s="910"/>
      <c r="P22" s="908"/>
      <c r="Q22" s="910"/>
      <c r="R22" s="604"/>
      <c r="S22" s="620"/>
      <c r="T22" s="605"/>
      <c r="U22" s="908"/>
      <c r="V22" s="910"/>
      <c r="W22" s="908"/>
      <c r="X22" s="910"/>
      <c r="Y22" s="186"/>
      <c r="Z22" s="187"/>
      <c r="AA22" s="187"/>
      <c r="AB22" s="187"/>
      <c r="AC22" s="188"/>
      <c r="AD22" s="188"/>
      <c r="AE22" s="188"/>
      <c r="AF22" s="188"/>
      <c r="AG22" s="188"/>
      <c r="AH22" s="188"/>
      <c r="AI22" s="188"/>
      <c r="AJ22" s="188"/>
      <c r="AK22" s="908"/>
      <c r="AL22" s="909"/>
      <c r="AM22" s="909"/>
      <c r="AN22" s="909"/>
      <c r="AO22" s="910"/>
      <c r="AP22" s="2"/>
      <c r="AQ22" s="189">
        <f t="shared" si="2"/>
        <v>1</v>
      </c>
    </row>
    <row r="23" spans="2:46" ht="12" customHeight="1" x14ac:dyDescent="0.15">
      <c r="B23" s="872"/>
      <c r="C23" s="877"/>
      <c r="D23" s="875"/>
      <c r="E23" s="875"/>
      <c r="F23" s="875"/>
      <c r="G23" s="875"/>
      <c r="H23" s="875"/>
      <c r="I23" s="875"/>
      <c r="J23" s="876"/>
      <c r="K23" s="185"/>
      <c r="L23" s="908"/>
      <c r="M23" s="910"/>
      <c r="N23" s="908"/>
      <c r="O23" s="910"/>
      <c r="P23" s="908"/>
      <c r="Q23" s="910"/>
      <c r="R23" s="604"/>
      <c r="S23" s="620"/>
      <c r="T23" s="605"/>
      <c r="U23" s="908"/>
      <c r="V23" s="910"/>
      <c r="W23" s="908"/>
      <c r="X23" s="910"/>
      <c r="Y23" s="186"/>
      <c r="Z23" s="187"/>
      <c r="AA23" s="187"/>
      <c r="AB23" s="187"/>
      <c r="AC23" s="188"/>
      <c r="AD23" s="188"/>
      <c r="AE23" s="188"/>
      <c r="AF23" s="188"/>
      <c r="AG23" s="188"/>
      <c r="AH23" s="188"/>
      <c r="AI23" s="188"/>
      <c r="AJ23" s="188"/>
      <c r="AK23" s="908"/>
      <c r="AL23" s="909"/>
      <c r="AM23" s="909"/>
      <c r="AN23" s="909"/>
      <c r="AO23" s="910"/>
      <c r="AP23" s="2"/>
      <c r="AQ23" s="189">
        <f t="shared" si="2"/>
        <v>1</v>
      </c>
    </row>
    <row r="24" spans="2:46" ht="12" customHeight="1" x14ac:dyDescent="0.15">
      <c r="B24" s="872"/>
      <c r="C24" s="877"/>
      <c r="D24" s="875"/>
      <c r="E24" s="875"/>
      <c r="F24" s="875"/>
      <c r="G24" s="875"/>
      <c r="H24" s="875"/>
      <c r="I24" s="875"/>
      <c r="J24" s="876"/>
      <c r="K24" s="185"/>
      <c r="L24" s="908"/>
      <c r="M24" s="910"/>
      <c r="N24" s="908"/>
      <c r="O24" s="910"/>
      <c r="P24" s="908"/>
      <c r="Q24" s="910"/>
      <c r="R24" s="604"/>
      <c r="S24" s="620"/>
      <c r="T24" s="605"/>
      <c r="U24" s="908"/>
      <c r="V24" s="910"/>
      <c r="W24" s="908"/>
      <c r="X24" s="910"/>
      <c r="Y24" s="186"/>
      <c r="Z24" s="187"/>
      <c r="AA24" s="187"/>
      <c r="AB24" s="187"/>
      <c r="AC24" s="188"/>
      <c r="AD24" s="188"/>
      <c r="AE24" s="188"/>
      <c r="AF24" s="188"/>
      <c r="AG24" s="188"/>
      <c r="AH24" s="188"/>
      <c r="AI24" s="188"/>
      <c r="AJ24" s="188"/>
      <c r="AK24" s="908"/>
      <c r="AL24" s="909"/>
      <c r="AM24" s="909"/>
      <c r="AN24" s="909"/>
      <c r="AO24" s="910"/>
      <c r="AP24" s="2"/>
      <c r="AQ24" s="189">
        <f t="shared" si="2"/>
        <v>1</v>
      </c>
    </row>
    <row r="25" spans="2:46" ht="12" customHeight="1" x14ac:dyDescent="0.15">
      <c r="B25" s="872"/>
      <c r="C25" s="877"/>
      <c r="D25" s="875"/>
      <c r="E25" s="875"/>
      <c r="F25" s="875"/>
      <c r="G25" s="875"/>
      <c r="H25" s="875"/>
      <c r="I25" s="875"/>
      <c r="J25" s="876"/>
      <c r="K25" s="185"/>
      <c r="L25" s="908"/>
      <c r="M25" s="910"/>
      <c r="N25" s="908"/>
      <c r="O25" s="910"/>
      <c r="P25" s="908"/>
      <c r="Q25" s="910"/>
      <c r="R25" s="604"/>
      <c r="S25" s="620"/>
      <c r="T25" s="605"/>
      <c r="U25" s="908"/>
      <c r="V25" s="910"/>
      <c r="W25" s="908"/>
      <c r="X25" s="910"/>
      <c r="Y25" s="186"/>
      <c r="Z25" s="187"/>
      <c r="AA25" s="187"/>
      <c r="AB25" s="187"/>
      <c r="AC25" s="188"/>
      <c r="AD25" s="188"/>
      <c r="AE25" s="188"/>
      <c r="AF25" s="188"/>
      <c r="AG25" s="188"/>
      <c r="AH25" s="188"/>
      <c r="AI25" s="188"/>
      <c r="AJ25" s="188"/>
      <c r="AK25" s="908"/>
      <c r="AL25" s="909"/>
      <c r="AM25" s="909"/>
      <c r="AN25" s="909"/>
      <c r="AO25" s="910"/>
      <c r="AP25" s="2"/>
      <c r="AQ25" s="189">
        <f t="shared" si="2"/>
        <v>1</v>
      </c>
    </row>
    <row r="26" spans="2:46" ht="12" customHeight="1" x14ac:dyDescent="0.15">
      <c r="B26" s="872"/>
      <c r="C26" s="877"/>
      <c r="D26" s="875"/>
      <c r="E26" s="875"/>
      <c r="F26" s="875"/>
      <c r="G26" s="875"/>
      <c r="H26" s="875"/>
      <c r="I26" s="875"/>
      <c r="J26" s="876"/>
      <c r="K26" s="185"/>
      <c r="L26" s="908"/>
      <c r="M26" s="910"/>
      <c r="N26" s="908"/>
      <c r="O26" s="910"/>
      <c r="P26" s="908"/>
      <c r="Q26" s="910"/>
      <c r="R26" s="604"/>
      <c r="S26" s="620"/>
      <c r="T26" s="605"/>
      <c r="U26" s="908"/>
      <c r="V26" s="910"/>
      <c r="W26" s="908"/>
      <c r="X26" s="910"/>
      <c r="Y26" s="186"/>
      <c r="Z26" s="187"/>
      <c r="AA26" s="187"/>
      <c r="AB26" s="187"/>
      <c r="AC26" s="188"/>
      <c r="AD26" s="188"/>
      <c r="AE26" s="188"/>
      <c r="AF26" s="188"/>
      <c r="AG26" s="188"/>
      <c r="AH26" s="188"/>
      <c r="AI26" s="188"/>
      <c r="AJ26" s="188"/>
      <c r="AK26" s="908"/>
      <c r="AL26" s="909"/>
      <c r="AM26" s="909"/>
      <c r="AN26" s="909"/>
      <c r="AO26" s="910"/>
      <c r="AP26" s="2"/>
      <c r="AQ26" s="189">
        <f t="shared" si="2"/>
        <v>1</v>
      </c>
    </row>
    <row r="27" spans="2:46" ht="12" customHeight="1" x14ac:dyDescent="0.15">
      <c r="B27" s="872"/>
      <c r="C27" s="877"/>
      <c r="D27" s="875"/>
      <c r="E27" s="875"/>
      <c r="F27" s="875"/>
      <c r="G27" s="875"/>
      <c r="H27" s="875"/>
      <c r="I27" s="875"/>
      <c r="J27" s="876"/>
      <c r="K27" s="185"/>
      <c r="L27" s="908"/>
      <c r="M27" s="910"/>
      <c r="N27" s="908"/>
      <c r="O27" s="910"/>
      <c r="P27" s="908"/>
      <c r="Q27" s="910"/>
      <c r="R27" s="604"/>
      <c r="S27" s="620"/>
      <c r="T27" s="605"/>
      <c r="U27" s="908"/>
      <c r="V27" s="910"/>
      <c r="W27" s="908"/>
      <c r="X27" s="910"/>
      <c r="Y27" s="186"/>
      <c r="Z27" s="187"/>
      <c r="AA27" s="187"/>
      <c r="AB27" s="187"/>
      <c r="AC27" s="188"/>
      <c r="AD27" s="188"/>
      <c r="AE27" s="188"/>
      <c r="AF27" s="188"/>
      <c r="AG27" s="188"/>
      <c r="AH27" s="188"/>
      <c r="AI27" s="188"/>
      <c r="AJ27" s="188"/>
      <c r="AK27" s="908"/>
      <c r="AL27" s="909"/>
      <c r="AM27" s="909"/>
      <c r="AN27" s="909"/>
      <c r="AO27" s="910"/>
      <c r="AP27" s="2"/>
      <c r="AQ27" s="189">
        <f t="shared" si="2"/>
        <v>1</v>
      </c>
    </row>
    <row r="28" spans="2:46" ht="12" customHeight="1" x14ac:dyDescent="0.15">
      <c r="B28" s="872"/>
      <c r="C28" s="877"/>
      <c r="D28" s="875"/>
      <c r="E28" s="875"/>
      <c r="F28" s="875"/>
      <c r="G28" s="875"/>
      <c r="H28" s="875"/>
      <c r="I28" s="875"/>
      <c r="J28" s="876"/>
      <c r="K28" s="185"/>
      <c r="L28" s="908"/>
      <c r="M28" s="910"/>
      <c r="N28" s="908"/>
      <c r="O28" s="910"/>
      <c r="P28" s="908"/>
      <c r="Q28" s="910"/>
      <c r="R28" s="604"/>
      <c r="S28" s="620"/>
      <c r="T28" s="605"/>
      <c r="U28" s="908"/>
      <c r="V28" s="910"/>
      <c r="W28" s="908"/>
      <c r="X28" s="910"/>
      <c r="Y28" s="186"/>
      <c r="Z28" s="187"/>
      <c r="AA28" s="187"/>
      <c r="AB28" s="187"/>
      <c r="AC28" s="188"/>
      <c r="AD28" s="188"/>
      <c r="AE28" s="188"/>
      <c r="AF28" s="188"/>
      <c r="AG28" s="188"/>
      <c r="AH28" s="188"/>
      <c r="AI28" s="188"/>
      <c r="AJ28" s="188"/>
      <c r="AK28" s="908"/>
      <c r="AL28" s="909"/>
      <c r="AM28" s="909"/>
      <c r="AN28" s="909"/>
      <c r="AO28" s="910"/>
      <c r="AP28" s="2"/>
      <c r="AQ28" s="189">
        <f t="shared" si="2"/>
        <v>1</v>
      </c>
    </row>
    <row r="29" spans="2:46" ht="12" customHeight="1" x14ac:dyDescent="0.15">
      <c r="B29" s="872"/>
      <c r="C29" s="877"/>
      <c r="D29" s="875"/>
      <c r="E29" s="875"/>
      <c r="F29" s="875"/>
      <c r="G29" s="875"/>
      <c r="H29" s="875"/>
      <c r="I29" s="875"/>
      <c r="J29" s="876"/>
      <c r="K29" s="185"/>
      <c r="L29" s="908"/>
      <c r="M29" s="910"/>
      <c r="N29" s="908"/>
      <c r="O29" s="910"/>
      <c r="P29" s="908"/>
      <c r="Q29" s="910"/>
      <c r="R29" s="604"/>
      <c r="S29" s="620"/>
      <c r="T29" s="605"/>
      <c r="U29" s="908"/>
      <c r="V29" s="910"/>
      <c r="W29" s="908"/>
      <c r="X29" s="910"/>
      <c r="Y29" s="186"/>
      <c r="Z29" s="187"/>
      <c r="AA29" s="187"/>
      <c r="AB29" s="187"/>
      <c r="AC29" s="188"/>
      <c r="AD29" s="188"/>
      <c r="AE29" s="188"/>
      <c r="AF29" s="188"/>
      <c r="AG29" s="188"/>
      <c r="AH29" s="188"/>
      <c r="AI29" s="188"/>
      <c r="AJ29" s="188"/>
      <c r="AK29" s="908"/>
      <c r="AL29" s="909"/>
      <c r="AM29" s="909"/>
      <c r="AN29" s="909"/>
      <c r="AO29" s="910"/>
      <c r="AP29" s="2"/>
      <c r="AQ29" s="189">
        <f t="shared" si="2"/>
        <v>1</v>
      </c>
    </row>
    <row r="30" spans="2:46" ht="12" customHeight="1" x14ac:dyDescent="0.15">
      <c r="B30" s="872"/>
      <c r="C30" s="877"/>
      <c r="D30" s="875"/>
      <c r="E30" s="875"/>
      <c r="F30" s="875"/>
      <c r="G30" s="875"/>
      <c r="H30" s="875"/>
      <c r="I30" s="875"/>
      <c r="J30" s="876"/>
      <c r="K30" s="185"/>
      <c r="L30" s="908"/>
      <c r="M30" s="910"/>
      <c r="N30" s="908"/>
      <c r="O30" s="910"/>
      <c r="P30" s="908"/>
      <c r="Q30" s="910"/>
      <c r="R30" s="604"/>
      <c r="S30" s="620"/>
      <c r="T30" s="605"/>
      <c r="U30" s="908"/>
      <c r="V30" s="910"/>
      <c r="W30" s="908"/>
      <c r="X30" s="910"/>
      <c r="Y30" s="186"/>
      <c r="Z30" s="187"/>
      <c r="AA30" s="187"/>
      <c r="AB30" s="187"/>
      <c r="AC30" s="188"/>
      <c r="AD30" s="188"/>
      <c r="AE30" s="188"/>
      <c r="AF30" s="188"/>
      <c r="AG30" s="188"/>
      <c r="AH30" s="188"/>
      <c r="AI30" s="188"/>
      <c r="AJ30" s="188"/>
      <c r="AK30" s="908"/>
      <c r="AL30" s="909"/>
      <c r="AM30" s="909"/>
      <c r="AN30" s="909"/>
      <c r="AO30" s="910"/>
      <c r="AP30" s="2"/>
      <c r="AQ30" s="189">
        <f t="shared" si="2"/>
        <v>1</v>
      </c>
    </row>
    <row r="31" spans="2:46" ht="12" customHeight="1" x14ac:dyDescent="0.15">
      <c r="B31" s="872"/>
      <c r="C31" s="877"/>
      <c r="D31" s="875"/>
      <c r="E31" s="875"/>
      <c r="F31" s="875"/>
      <c r="G31" s="875"/>
      <c r="H31" s="875"/>
      <c r="I31" s="875"/>
      <c r="J31" s="876"/>
      <c r="K31" s="185"/>
      <c r="L31" s="908"/>
      <c r="M31" s="910"/>
      <c r="N31" s="908"/>
      <c r="O31" s="910"/>
      <c r="P31" s="908"/>
      <c r="Q31" s="910"/>
      <c r="R31" s="604"/>
      <c r="S31" s="620"/>
      <c r="T31" s="605"/>
      <c r="U31" s="908"/>
      <c r="V31" s="910"/>
      <c r="W31" s="908"/>
      <c r="X31" s="910"/>
      <c r="Y31" s="186"/>
      <c r="Z31" s="187"/>
      <c r="AA31" s="187"/>
      <c r="AB31" s="187"/>
      <c r="AC31" s="188"/>
      <c r="AD31" s="188"/>
      <c r="AE31" s="188"/>
      <c r="AF31" s="188"/>
      <c r="AG31" s="188"/>
      <c r="AH31" s="188"/>
      <c r="AI31" s="188"/>
      <c r="AJ31" s="188"/>
      <c r="AK31" s="908"/>
      <c r="AL31" s="909"/>
      <c r="AM31" s="909"/>
      <c r="AN31" s="909"/>
      <c r="AO31" s="910"/>
      <c r="AP31" s="2"/>
      <c r="AQ31" s="189">
        <f t="shared" si="2"/>
        <v>1</v>
      </c>
    </row>
    <row r="32" spans="2:46" ht="12" customHeight="1" x14ac:dyDescent="0.15">
      <c r="B32" s="872"/>
      <c r="C32" s="877"/>
      <c r="D32" s="875"/>
      <c r="E32" s="875"/>
      <c r="F32" s="875"/>
      <c r="G32" s="875"/>
      <c r="H32" s="875"/>
      <c r="I32" s="875"/>
      <c r="J32" s="876"/>
      <c r="K32" s="185"/>
      <c r="L32" s="908"/>
      <c r="M32" s="910"/>
      <c r="N32" s="908"/>
      <c r="O32" s="910"/>
      <c r="P32" s="908"/>
      <c r="Q32" s="910"/>
      <c r="R32" s="604"/>
      <c r="S32" s="620"/>
      <c r="T32" s="605"/>
      <c r="U32" s="908"/>
      <c r="V32" s="910"/>
      <c r="W32" s="908"/>
      <c r="X32" s="910"/>
      <c r="Y32" s="186"/>
      <c r="Z32" s="187"/>
      <c r="AA32" s="187"/>
      <c r="AB32" s="187"/>
      <c r="AC32" s="188"/>
      <c r="AD32" s="188"/>
      <c r="AE32" s="188"/>
      <c r="AF32" s="188"/>
      <c r="AG32" s="188"/>
      <c r="AH32" s="188"/>
      <c r="AI32" s="188"/>
      <c r="AJ32" s="188"/>
      <c r="AK32" s="908"/>
      <c r="AL32" s="909"/>
      <c r="AM32" s="909"/>
      <c r="AN32" s="909"/>
      <c r="AO32" s="910"/>
      <c r="AP32" s="2"/>
      <c r="AQ32" s="189">
        <f t="shared" si="2"/>
        <v>1</v>
      </c>
      <c r="AS32" s="856"/>
      <c r="AT32" s="856"/>
    </row>
    <row r="33" spans="2:86" ht="12" customHeight="1" x14ac:dyDescent="0.15">
      <c r="B33" s="872"/>
      <c r="C33" s="877"/>
      <c r="D33" s="875"/>
      <c r="E33" s="875"/>
      <c r="F33" s="875"/>
      <c r="G33" s="875"/>
      <c r="H33" s="875"/>
      <c r="I33" s="875"/>
      <c r="J33" s="876"/>
      <c r="K33" s="185"/>
      <c r="L33" s="908"/>
      <c r="M33" s="910"/>
      <c r="N33" s="908"/>
      <c r="O33" s="910"/>
      <c r="P33" s="908"/>
      <c r="Q33" s="910"/>
      <c r="R33" s="604"/>
      <c r="S33" s="620"/>
      <c r="T33" s="605"/>
      <c r="U33" s="908"/>
      <c r="V33" s="910"/>
      <c r="W33" s="908"/>
      <c r="X33" s="910"/>
      <c r="Y33" s="186"/>
      <c r="Z33" s="187"/>
      <c r="AA33" s="187"/>
      <c r="AB33" s="187"/>
      <c r="AC33" s="188"/>
      <c r="AD33" s="188"/>
      <c r="AE33" s="188"/>
      <c r="AF33" s="188"/>
      <c r="AG33" s="188"/>
      <c r="AH33" s="188"/>
      <c r="AI33" s="188"/>
      <c r="AJ33" s="188"/>
      <c r="AK33" s="908"/>
      <c r="AL33" s="909"/>
      <c r="AM33" s="909"/>
      <c r="AN33" s="909"/>
      <c r="AO33" s="910"/>
      <c r="AP33" s="2"/>
      <c r="AQ33" s="189">
        <f t="shared" si="2"/>
        <v>1</v>
      </c>
      <c r="AS33" s="911"/>
      <c r="AT33" s="911"/>
    </row>
    <row r="34" spans="2:86" ht="12" customHeight="1" x14ac:dyDescent="0.15">
      <c r="B34" s="872"/>
      <c r="C34" s="877"/>
      <c r="D34" s="875"/>
      <c r="E34" s="875"/>
      <c r="F34" s="875"/>
      <c r="G34" s="875"/>
      <c r="H34" s="875"/>
      <c r="I34" s="875"/>
      <c r="J34" s="876"/>
      <c r="K34" s="185"/>
      <c r="L34" s="908"/>
      <c r="M34" s="910"/>
      <c r="N34" s="908"/>
      <c r="O34" s="910"/>
      <c r="P34" s="908"/>
      <c r="Q34" s="910"/>
      <c r="R34" s="604"/>
      <c r="S34" s="620"/>
      <c r="T34" s="605"/>
      <c r="U34" s="908"/>
      <c r="V34" s="910"/>
      <c r="W34" s="908"/>
      <c r="X34" s="910"/>
      <c r="Y34" s="186"/>
      <c r="Z34" s="187"/>
      <c r="AA34" s="187"/>
      <c r="AB34" s="187"/>
      <c r="AC34" s="188"/>
      <c r="AD34" s="188"/>
      <c r="AE34" s="188"/>
      <c r="AF34" s="188"/>
      <c r="AG34" s="188"/>
      <c r="AH34" s="188"/>
      <c r="AI34" s="188"/>
      <c r="AJ34" s="188"/>
      <c r="AK34" s="908"/>
      <c r="AL34" s="909"/>
      <c r="AM34" s="909"/>
      <c r="AN34" s="909"/>
      <c r="AO34" s="910"/>
      <c r="AP34" s="2"/>
      <c r="AQ34" s="189">
        <f t="shared" si="2"/>
        <v>1</v>
      </c>
      <c r="AS34" s="912"/>
      <c r="AT34" s="912"/>
    </row>
    <row r="35" spans="2:86" ht="12" customHeight="1" x14ac:dyDescent="0.15">
      <c r="B35" s="872"/>
      <c r="C35" s="877"/>
      <c r="D35" s="875"/>
      <c r="E35" s="875"/>
      <c r="F35" s="875"/>
      <c r="G35" s="875"/>
      <c r="H35" s="875"/>
      <c r="I35" s="875"/>
      <c r="J35" s="876"/>
      <c r="K35" s="913" t="s">
        <v>945</v>
      </c>
      <c r="L35" s="898" t="s">
        <v>946</v>
      </c>
      <c r="M35" s="898"/>
      <c r="N35" s="898"/>
      <c r="O35" s="898"/>
      <c r="P35" s="898"/>
      <c r="Q35" s="898"/>
      <c r="R35" s="898"/>
      <c r="S35" s="898"/>
      <c r="T35" s="898"/>
      <c r="U35" s="898"/>
      <c r="V35" s="898"/>
      <c r="W35" s="898"/>
      <c r="X35" s="898"/>
      <c r="Y35" s="884" t="s">
        <v>947</v>
      </c>
      <c r="Z35" s="885"/>
      <c r="AA35" s="885"/>
      <c r="AB35" s="886"/>
      <c r="AC35" s="190">
        <f t="shared" ref="AC35:AJ35" si="3">SUM(AC11:AC34)</f>
        <v>0</v>
      </c>
      <c r="AD35" s="190">
        <f t="shared" si="3"/>
        <v>0</v>
      </c>
      <c r="AE35" s="190">
        <f>SUM(AE11:AE34)</f>
        <v>0</v>
      </c>
      <c r="AF35" s="190">
        <f t="shared" si="3"/>
        <v>0</v>
      </c>
      <c r="AG35" s="190">
        <f t="shared" si="3"/>
        <v>0</v>
      </c>
      <c r="AH35" s="190">
        <f t="shared" si="3"/>
        <v>0</v>
      </c>
      <c r="AI35" s="190">
        <f t="shared" si="3"/>
        <v>0</v>
      </c>
      <c r="AJ35" s="191">
        <f t="shared" si="3"/>
        <v>0</v>
      </c>
      <c r="AK35" s="898" t="s">
        <v>948</v>
      </c>
      <c r="AL35" s="898"/>
      <c r="AM35" s="915" t="s">
        <v>607</v>
      </c>
      <c r="AN35" s="915"/>
      <c r="AO35" s="915"/>
      <c r="AP35" s="2"/>
    </row>
    <row r="36" spans="2:86" ht="12" customHeight="1" x14ac:dyDescent="0.15">
      <c r="B36" s="872"/>
      <c r="C36" s="877"/>
      <c r="D36" s="875"/>
      <c r="E36" s="875"/>
      <c r="F36" s="875"/>
      <c r="G36" s="875"/>
      <c r="H36" s="875"/>
      <c r="I36" s="875"/>
      <c r="J36" s="876"/>
      <c r="K36" s="914"/>
      <c r="L36" s="892" t="s">
        <v>950</v>
      </c>
      <c r="M36" s="899"/>
      <c r="N36" s="893"/>
      <c r="O36" s="892" t="s">
        <v>951</v>
      </c>
      <c r="P36" s="899"/>
      <c r="Q36" s="899"/>
      <c r="R36" s="899"/>
      <c r="S36" s="899"/>
      <c r="T36" s="899"/>
      <c r="U36" s="899"/>
      <c r="V36" s="899"/>
      <c r="W36" s="899"/>
      <c r="X36" s="893"/>
      <c r="Y36" s="183" t="s">
        <v>527</v>
      </c>
      <c r="Z36" s="184" t="s">
        <v>526</v>
      </c>
      <c r="AA36" s="184" t="s">
        <v>943</v>
      </c>
      <c r="AB36" s="184" t="s">
        <v>944</v>
      </c>
      <c r="AC36" s="184" t="s">
        <v>527</v>
      </c>
      <c r="AD36" s="184" t="s">
        <v>526</v>
      </c>
      <c r="AE36" s="184" t="s">
        <v>943</v>
      </c>
      <c r="AF36" s="184" t="s">
        <v>944</v>
      </c>
      <c r="AG36" s="184" t="s">
        <v>527</v>
      </c>
      <c r="AH36" s="184" t="s">
        <v>526</v>
      </c>
      <c r="AI36" s="184" t="s">
        <v>943</v>
      </c>
      <c r="AJ36" s="192" t="s">
        <v>944</v>
      </c>
      <c r="AK36" s="898"/>
      <c r="AL36" s="898"/>
      <c r="AM36" s="915"/>
      <c r="AN36" s="915"/>
      <c r="AO36" s="915"/>
      <c r="AP36" s="2"/>
    </row>
    <row r="37" spans="2:86" ht="14.25" customHeight="1" x14ac:dyDescent="0.15">
      <c r="B37" s="872"/>
      <c r="C37" s="877"/>
      <c r="D37" s="875"/>
      <c r="E37" s="875"/>
      <c r="F37" s="875"/>
      <c r="G37" s="875"/>
      <c r="H37" s="875"/>
      <c r="I37" s="875"/>
      <c r="J37" s="876"/>
      <c r="K37" s="914"/>
      <c r="L37" s="894"/>
      <c r="M37" s="903"/>
      <c r="N37" s="895"/>
      <c r="O37" s="894"/>
      <c r="P37" s="903"/>
      <c r="Q37" s="903"/>
      <c r="R37" s="903"/>
      <c r="S37" s="903"/>
      <c r="T37" s="903"/>
      <c r="U37" s="903"/>
      <c r="V37" s="903"/>
      <c r="W37" s="903"/>
      <c r="X37" s="895"/>
      <c r="Y37" s="916">
        <f>COUNTIF(Y11:Y34,"〇")</f>
        <v>0</v>
      </c>
      <c r="Z37" s="916">
        <f>COUNTIF(Z11:Z34,"〇")</f>
        <v>0</v>
      </c>
      <c r="AA37" s="916">
        <f>COUNTIF(AA11:AA34,"〇")</f>
        <v>0</v>
      </c>
      <c r="AB37" s="916">
        <f>COUNTIF(AB11:AB34,"〇")</f>
        <v>0</v>
      </c>
      <c r="AC37" s="916">
        <f>COUNTA(AC11:AC34)</f>
        <v>0</v>
      </c>
      <c r="AD37" s="916">
        <f t="shared" ref="AD37:AI37" si="4">COUNTA(AD11:AD34)</f>
        <v>0</v>
      </c>
      <c r="AE37" s="916">
        <f t="shared" si="4"/>
        <v>0</v>
      </c>
      <c r="AF37" s="916">
        <f t="shared" si="4"/>
        <v>0</v>
      </c>
      <c r="AG37" s="916">
        <f t="shared" si="4"/>
        <v>0</v>
      </c>
      <c r="AH37" s="916">
        <f t="shared" si="4"/>
        <v>0</v>
      </c>
      <c r="AI37" s="916">
        <f t="shared" si="4"/>
        <v>0</v>
      </c>
      <c r="AJ37" s="916">
        <f>COUNTA(AJ11:AJ34)</f>
        <v>0</v>
      </c>
      <c r="AK37" s="898"/>
      <c r="AL37" s="898"/>
      <c r="AM37" s="915"/>
      <c r="AN37" s="915"/>
      <c r="AO37" s="915"/>
      <c r="AP37" s="2"/>
    </row>
    <row r="38" spans="2:86" ht="14.25" customHeight="1" x14ac:dyDescent="0.15">
      <c r="B38" s="872"/>
      <c r="C38" s="877"/>
      <c r="D38" s="875"/>
      <c r="E38" s="875"/>
      <c r="F38" s="875"/>
      <c r="G38" s="875"/>
      <c r="H38" s="875"/>
      <c r="I38" s="875"/>
      <c r="J38" s="876"/>
      <c r="K38" s="914"/>
      <c r="L38" s="896"/>
      <c r="M38" s="900"/>
      <c r="N38" s="897"/>
      <c r="O38" s="896"/>
      <c r="P38" s="900"/>
      <c r="Q38" s="900"/>
      <c r="R38" s="900"/>
      <c r="S38" s="900"/>
      <c r="T38" s="900"/>
      <c r="U38" s="900"/>
      <c r="V38" s="900"/>
      <c r="W38" s="900"/>
      <c r="X38" s="897"/>
      <c r="Y38" s="916"/>
      <c r="Z38" s="916"/>
      <c r="AA38" s="916"/>
      <c r="AB38" s="916"/>
      <c r="AC38" s="916"/>
      <c r="AD38" s="916"/>
      <c r="AE38" s="916"/>
      <c r="AF38" s="916"/>
      <c r="AG38" s="916"/>
      <c r="AH38" s="916"/>
      <c r="AI38" s="916"/>
      <c r="AJ38" s="916"/>
      <c r="AK38" s="898"/>
      <c r="AL38" s="898"/>
      <c r="AM38" s="915"/>
      <c r="AN38" s="915"/>
      <c r="AO38" s="915"/>
      <c r="AP38" s="2"/>
    </row>
    <row r="39" spans="2:86" ht="12" customHeight="1" x14ac:dyDescent="0.15">
      <c r="B39" s="872"/>
      <c r="C39" s="877"/>
      <c r="D39" s="875"/>
      <c r="E39" s="875"/>
      <c r="F39" s="875"/>
      <c r="G39" s="875"/>
      <c r="H39" s="875"/>
      <c r="I39" s="875"/>
      <c r="J39" s="875"/>
      <c r="K39" s="924" t="s">
        <v>952</v>
      </c>
      <c r="L39" s="926"/>
      <c r="M39" s="926"/>
      <c r="N39" s="926"/>
      <c r="O39" s="926"/>
      <c r="P39" s="926"/>
      <c r="Q39" s="926"/>
      <c r="R39" s="926"/>
      <c r="S39" s="926"/>
      <c r="T39" s="926"/>
      <c r="U39" s="926"/>
      <c r="V39" s="926"/>
      <c r="W39" s="926"/>
      <c r="X39" s="926"/>
      <c r="Y39" s="926"/>
      <c r="Z39" s="926"/>
      <c r="AA39" s="926"/>
      <c r="AB39" s="926"/>
      <c r="AC39" s="926"/>
      <c r="AD39" s="926"/>
      <c r="AE39" s="926"/>
      <c r="AF39" s="926"/>
      <c r="AG39" s="926"/>
      <c r="AH39" s="926"/>
      <c r="AI39" s="926"/>
      <c r="AJ39" s="926"/>
      <c r="AK39" s="927"/>
      <c r="AL39" s="927"/>
      <c r="AM39" s="927"/>
      <c r="AN39" s="927"/>
      <c r="AO39" s="928"/>
      <c r="AP39" s="2"/>
    </row>
    <row r="40" spans="2:86" ht="12" customHeight="1" x14ac:dyDescent="0.15">
      <c r="B40" s="872"/>
      <c r="C40" s="877"/>
      <c r="D40" s="875"/>
      <c r="E40" s="875"/>
      <c r="F40" s="875"/>
      <c r="G40" s="875"/>
      <c r="H40" s="875"/>
      <c r="I40" s="875"/>
      <c r="J40" s="875"/>
      <c r="K40" s="925"/>
      <c r="L40" s="927"/>
      <c r="M40" s="927"/>
      <c r="N40" s="927"/>
      <c r="O40" s="927"/>
      <c r="P40" s="927"/>
      <c r="Q40" s="927"/>
      <c r="R40" s="927"/>
      <c r="S40" s="927"/>
      <c r="T40" s="927"/>
      <c r="U40" s="927"/>
      <c r="V40" s="927"/>
      <c r="W40" s="927"/>
      <c r="X40" s="927"/>
      <c r="Y40" s="927"/>
      <c r="Z40" s="927"/>
      <c r="AA40" s="927"/>
      <c r="AB40" s="927"/>
      <c r="AC40" s="927"/>
      <c r="AD40" s="927"/>
      <c r="AE40" s="927"/>
      <c r="AF40" s="927"/>
      <c r="AG40" s="927"/>
      <c r="AH40" s="927"/>
      <c r="AI40" s="927"/>
      <c r="AJ40" s="927"/>
      <c r="AK40" s="927"/>
      <c r="AL40" s="927"/>
      <c r="AM40" s="927"/>
      <c r="AN40" s="927"/>
      <c r="AO40" s="928"/>
      <c r="AP40" s="2"/>
    </row>
    <row r="41" spans="2:86" ht="12" customHeight="1" x14ac:dyDescent="0.15">
      <c r="B41" s="872"/>
      <c r="C41" s="877"/>
      <c r="D41" s="875"/>
      <c r="E41" s="875"/>
      <c r="F41" s="875"/>
      <c r="G41" s="875"/>
      <c r="H41" s="875"/>
      <c r="I41" s="875"/>
      <c r="J41" s="875"/>
      <c r="K41" s="925"/>
      <c r="L41" s="927"/>
      <c r="M41" s="927"/>
      <c r="N41" s="927"/>
      <c r="O41" s="927"/>
      <c r="P41" s="927"/>
      <c r="Q41" s="927"/>
      <c r="R41" s="927"/>
      <c r="S41" s="927"/>
      <c r="T41" s="927"/>
      <c r="U41" s="927"/>
      <c r="V41" s="927"/>
      <c r="W41" s="927"/>
      <c r="X41" s="927"/>
      <c r="Y41" s="927"/>
      <c r="Z41" s="927"/>
      <c r="AA41" s="927"/>
      <c r="AB41" s="927"/>
      <c r="AC41" s="927"/>
      <c r="AD41" s="927"/>
      <c r="AE41" s="927"/>
      <c r="AF41" s="927"/>
      <c r="AG41" s="927"/>
      <c r="AH41" s="927"/>
      <c r="AI41" s="927"/>
      <c r="AJ41" s="927"/>
      <c r="AK41" s="927"/>
      <c r="AL41" s="927"/>
      <c r="AM41" s="927"/>
      <c r="AN41" s="927"/>
      <c r="AO41" s="928"/>
      <c r="AP41" s="2"/>
    </row>
    <row r="42" spans="2:86" ht="12" customHeight="1" x14ac:dyDescent="0.15">
      <c r="B42" s="872"/>
      <c r="C42" s="877"/>
      <c r="D42" s="875"/>
      <c r="E42" s="875"/>
      <c r="F42" s="875"/>
      <c r="G42" s="875"/>
      <c r="H42" s="875"/>
      <c r="I42" s="875"/>
      <c r="J42" s="875"/>
      <c r="K42" s="925"/>
      <c r="L42" s="929"/>
      <c r="M42" s="929"/>
      <c r="N42" s="929"/>
      <c r="O42" s="929"/>
      <c r="P42" s="929"/>
      <c r="Q42" s="929"/>
      <c r="R42" s="929"/>
      <c r="S42" s="929"/>
      <c r="T42" s="929"/>
      <c r="U42" s="929"/>
      <c r="V42" s="929"/>
      <c r="W42" s="929"/>
      <c r="X42" s="929"/>
      <c r="Y42" s="929"/>
      <c r="Z42" s="929"/>
      <c r="AA42" s="929"/>
      <c r="AB42" s="929"/>
      <c r="AC42" s="929"/>
      <c r="AD42" s="929"/>
      <c r="AE42" s="929"/>
      <c r="AF42" s="929"/>
      <c r="AG42" s="929"/>
      <c r="AH42" s="929"/>
      <c r="AI42" s="929"/>
      <c r="AJ42" s="929"/>
      <c r="AK42" s="929"/>
      <c r="AL42" s="929"/>
      <c r="AM42" s="929"/>
      <c r="AN42" s="929"/>
      <c r="AO42" s="930"/>
      <c r="AP42" s="172"/>
      <c r="CD42" s="2"/>
      <c r="CE42" s="2"/>
      <c r="CF42" s="2"/>
      <c r="CG42" s="2"/>
      <c r="CH42" s="2"/>
    </row>
    <row r="43" spans="2:86" ht="12" customHeight="1" x14ac:dyDescent="0.15">
      <c r="B43" s="872"/>
      <c r="C43" s="877"/>
      <c r="D43" s="875"/>
      <c r="E43" s="875"/>
      <c r="F43" s="875"/>
      <c r="G43" s="875"/>
      <c r="H43" s="875"/>
      <c r="I43" s="875"/>
      <c r="J43" s="876"/>
      <c r="K43" s="917" t="s">
        <v>953</v>
      </c>
      <c r="L43" s="917"/>
      <c r="M43" s="917"/>
      <c r="N43" s="917"/>
      <c r="O43" s="917"/>
      <c r="P43" s="917"/>
      <c r="Q43" s="917"/>
      <c r="R43" s="917"/>
      <c r="S43" s="917"/>
      <c r="T43" s="917"/>
      <c r="U43" s="917"/>
      <c r="V43" s="917"/>
      <c r="W43" s="917"/>
      <c r="X43" s="917"/>
      <c r="Y43" s="917"/>
      <c r="Z43" s="917"/>
      <c r="AA43" s="917"/>
      <c r="AB43" s="917"/>
      <c r="AC43" s="917"/>
      <c r="AD43" s="917"/>
      <c r="AE43" s="917"/>
      <c r="AF43" s="917"/>
      <c r="AG43" s="917"/>
      <c r="AH43" s="917"/>
      <c r="AI43" s="917"/>
      <c r="AJ43" s="917"/>
      <c r="AK43" s="917"/>
      <c r="AL43" s="917"/>
      <c r="AM43" s="917"/>
      <c r="AN43" s="917"/>
      <c r="AO43" s="917"/>
      <c r="AP43" s="172"/>
      <c r="CD43" s="2"/>
      <c r="CE43" s="2"/>
      <c r="CF43" s="2"/>
      <c r="CG43" s="2"/>
      <c r="CH43" s="2"/>
    </row>
    <row r="44" spans="2:86" ht="12" customHeight="1" x14ac:dyDescent="0.15">
      <c r="B44" s="872"/>
      <c r="C44" s="877"/>
      <c r="D44" s="875"/>
      <c r="E44" s="875"/>
      <c r="F44" s="875"/>
      <c r="G44" s="875"/>
      <c r="H44" s="875"/>
      <c r="I44" s="875"/>
      <c r="J44" s="876"/>
      <c r="K44" s="918" t="s">
        <v>954</v>
      </c>
      <c r="L44" s="919"/>
      <c r="M44" s="919"/>
      <c r="N44" s="919"/>
      <c r="O44" s="919"/>
      <c r="P44" s="919"/>
      <c r="Q44" s="919"/>
      <c r="R44" s="919"/>
      <c r="S44" s="919"/>
      <c r="T44" s="919"/>
      <c r="U44" s="919"/>
      <c r="V44" s="919"/>
      <c r="W44" s="919"/>
      <c r="X44" s="919"/>
      <c r="Y44" s="919"/>
      <c r="Z44" s="919"/>
      <c r="AA44" s="919"/>
      <c r="AB44" s="919"/>
      <c r="AC44" s="919"/>
      <c r="AD44" s="919"/>
      <c r="AE44" s="919"/>
      <c r="AF44" s="919"/>
      <c r="AG44" s="919"/>
      <c r="AH44" s="919"/>
      <c r="AI44" s="919"/>
      <c r="AJ44" s="919"/>
      <c r="AK44" s="919"/>
      <c r="AL44" s="919"/>
      <c r="AM44" s="919"/>
      <c r="AN44" s="919"/>
      <c r="AO44" s="920"/>
      <c r="AP44" s="172"/>
      <c r="CD44" s="2"/>
      <c r="CE44" s="2"/>
      <c r="CF44" s="2"/>
      <c r="CG44" s="2"/>
      <c r="CH44" s="2"/>
    </row>
    <row r="45" spans="2:86" ht="12" customHeight="1" x14ac:dyDescent="0.15">
      <c r="B45" s="480"/>
      <c r="C45" s="878"/>
      <c r="D45" s="879"/>
      <c r="E45" s="879"/>
      <c r="F45" s="879"/>
      <c r="G45" s="879"/>
      <c r="H45" s="879"/>
      <c r="I45" s="879"/>
      <c r="J45" s="880"/>
      <c r="K45" s="921" t="s">
        <v>955</v>
      </c>
      <c r="L45" s="922"/>
      <c r="M45" s="922"/>
      <c r="N45" s="922"/>
      <c r="O45" s="922"/>
      <c r="P45" s="922"/>
      <c r="Q45" s="922"/>
      <c r="R45" s="922"/>
      <c r="S45" s="922"/>
      <c r="T45" s="922"/>
      <c r="U45" s="922"/>
      <c r="V45" s="922"/>
      <c r="W45" s="922"/>
      <c r="X45" s="922"/>
      <c r="Y45" s="922"/>
      <c r="Z45" s="922"/>
      <c r="AA45" s="922"/>
      <c r="AB45" s="922"/>
      <c r="AC45" s="922"/>
      <c r="AD45" s="922"/>
      <c r="AE45" s="922"/>
      <c r="AF45" s="922"/>
      <c r="AG45" s="922"/>
      <c r="AH45" s="922"/>
      <c r="AI45" s="922"/>
      <c r="AJ45" s="922"/>
      <c r="AK45" s="922"/>
      <c r="AL45" s="922"/>
      <c r="AM45" s="922"/>
      <c r="AN45" s="922"/>
      <c r="AO45" s="923"/>
      <c r="AP45" s="172"/>
      <c r="CD45" s="2"/>
      <c r="CE45" s="2"/>
      <c r="CF45" s="2"/>
      <c r="CG45" s="2"/>
      <c r="CH45" s="2"/>
    </row>
    <row r="46" spans="2:86" ht="12" customHeight="1" x14ac:dyDescent="0.2">
      <c r="B46" s="159" t="s">
        <v>956</v>
      </c>
      <c r="C46" s="181"/>
      <c r="D46" s="181"/>
      <c r="E46" s="181"/>
      <c r="F46" s="181"/>
      <c r="G46" s="181"/>
      <c r="H46" s="181"/>
      <c r="I46" s="181"/>
      <c r="J46" s="181"/>
      <c r="K46" s="193"/>
      <c r="L46" s="193"/>
      <c r="M46" s="193"/>
      <c r="N46" s="193"/>
      <c r="O46" s="193"/>
      <c r="P46" s="193"/>
      <c r="Q46" s="193"/>
      <c r="R46" s="193"/>
      <c r="S46" s="193"/>
      <c r="T46" s="193"/>
      <c r="U46" s="193"/>
      <c r="V46" s="193"/>
      <c r="W46" s="193"/>
      <c r="X46" s="193"/>
      <c r="Y46" s="193"/>
      <c r="Z46" s="193"/>
      <c r="AA46" s="193"/>
      <c r="AB46" s="193"/>
      <c r="AC46" s="193"/>
      <c r="AD46" s="193"/>
      <c r="AE46" s="193"/>
      <c r="AF46" s="193"/>
      <c r="AG46" s="193"/>
      <c r="AH46" s="193"/>
      <c r="AI46" s="193"/>
      <c r="AJ46" s="193"/>
      <c r="AK46" s="193"/>
      <c r="AL46" s="193"/>
      <c r="AM46" s="193"/>
      <c r="AN46" s="193"/>
      <c r="AO46" s="193"/>
      <c r="AP46" s="172"/>
      <c r="CD46" s="2"/>
      <c r="CE46" s="2"/>
      <c r="CF46" s="2"/>
      <c r="CG46" s="2"/>
      <c r="CH46" s="2"/>
    </row>
    <row r="47" spans="2:86" s="159" customFormat="1" ht="12" customHeight="1" x14ac:dyDescent="0.15">
      <c r="B47" s="2" t="s">
        <v>957</v>
      </c>
      <c r="AP47" s="172"/>
      <c r="AQ47" s="172"/>
      <c r="AR47" s="172"/>
      <c r="AS47" s="172"/>
      <c r="AT47" s="172"/>
      <c r="AU47" s="172"/>
      <c r="AV47" s="172"/>
      <c r="AW47" s="172"/>
      <c r="AX47" s="172"/>
      <c r="AY47" s="172"/>
      <c r="AZ47" s="172"/>
      <c r="BA47" s="172"/>
      <c r="BB47" s="172"/>
      <c r="BC47" s="172"/>
      <c r="BD47" s="172"/>
      <c r="BE47" s="172"/>
      <c r="BF47" s="172"/>
      <c r="BG47" s="172"/>
      <c r="BH47" s="172"/>
      <c r="BI47" s="172"/>
      <c r="BJ47" s="172"/>
      <c r="BK47" s="172"/>
      <c r="BL47" s="172"/>
      <c r="BM47" s="172"/>
      <c r="BN47" s="172"/>
      <c r="BO47" s="172"/>
      <c r="BP47" s="172"/>
      <c r="BQ47" s="172"/>
      <c r="BR47" s="172"/>
      <c r="BS47" s="172"/>
      <c r="BT47" s="172"/>
      <c r="BU47" s="172"/>
      <c r="BV47" s="172"/>
      <c r="BW47" s="172"/>
      <c r="BX47" s="172"/>
      <c r="BY47" s="172"/>
      <c r="BZ47" s="172"/>
      <c r="CA47" s="172"/>
      <c r="CB47" s="172"/>
      <c r="CC47" s="172"/>
    </row>
    <row r="48" spans="2:86" ht="12" customHeight="1" x14ac:dyDescent="0.15">
      <c r="B48" s="2" t="s">
        <v>958</v>
      </c>
      <c r="AP48" s="172"/>
      <c r="CD48" s="2"/>
      <c r="CE48" s="2"/>
      <c r="CF48" s="2"/>
      <c r="CG48" s="2"/>
      <c r="CH48" s="2"/>
    </row>
    <row r="49" spans="2:86" ht="12" customHeight="1" x14ac:dyDescent="0.15">
      <c r="B49" s="2" t="s">
        <v>959</v>
      </c>
      <c r="AP49" s="172"/>
      <c r="CD49" s="2"/>
      <c r="CE49" s="2"/>
      <c r="CF49" s="2"/>
      <c r="CG49" s="2"/>
      <c r="CH49" s="2"/>
    </row>
    <row r="50" spans="2:86" ht="12" customHeight="1" x14ac:dyDescent="0.15">
      <c r="B50" s="2" t="s">
        <v>960</v>
      </c>
    </row>
    <row r="51" spans="2:86" ht="12" customHeight="1" x14ac:dyDescent="0.15">
      <c r="B51" s="2" t="s">
        <v>961</v>
      </c>
    </row>
    <row r="52" spans="2:86" ht="12" customHeight="1" x14ac:dyDescent="0.15">
      <c r="B52" s="2" t="s">
        <v>962</v>
      </c>
    </row>
    <row r="53" spans="2:86" x14ac:dyDescent="0.15">
      <c r="B53" s="2" t="s">
        <v>963</v>
      </c>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9"/>
  <conditionalFormatting sqref="Y11:AB34 AG11:AJ34">
    <cfRule type="expression" dxfId="77" priority="3">
      <formula>$AQ11=2</formula>
    </cfRule>
  </conditionalFormatting>
  <conditionalFormatting sqref="Y11:AF34">
    <cfRule type="expression" dxfId="76" priority="2">
      <formula>$AQ11=3</formula>
    </cfRule>
  </conditionalFormatting>
  <conditionalFormatting sqref="AC11:AJ34">
    <cfRule type="expression" dxfId="75" priority="1">
      <formula>$AQ11=1</formula>
    </cfRule>
  </conditionalFormatting>
  <dataValidations count="2">
    <dataValidation type="list" allowBlank="1" showInputMessage="1" showErrorMessage="1" sqref="N11:O34" xr:uid="{638A71C5-90CA-4131-A93B-E97FD8FFF947}">
      <formula1>INDIRECT(L11)</formula1>
    </dataValidation>
    <dataValidation type="list" allowBlank="1" showInputMessage="1" showErrorMessage="1" sqref="Y11:AB34" xr:uid="{5B294503-3FEC-428D-A0D6-DB9DF1BE21C8}">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2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9025C0-15F3-4A98-AD5C-9BB209360E6A}">
  <sheetPr codeName="Sheet203"/>
  <dimension ref="B1:CH53"/>
  <sheetViews>
    <sheetView showGridLines="0" showZeros="0" view="pageBreakPreview" zoomScale="85" zoomScaleNormal="85" zoomScaleSheetLayoutView="85"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1" customWidth="1"/>
    <col min="43" max="86" width="4.125" style="172" customWidth="1"/>
    <col min="87" max="99" width="8" style="2" customWidth="1"/>
    <col min="100" max="110" width="9" style="2"/>
    <col min="111" max="111" width="14" style="2" bestFit="1" customWidth="1"/>
    <col min="112" max="16384" width="9" style="2"/>
  </cols>
  <sheetData>
    <row r="1" spans="2:86" ht="12" customHeight="1" x14ac:dyDescent="0.15">
      <c r="AU1" s="860" t="s">
        <v>909</v>
      </c>
      <c r="AV1" s="861" t="s">
        <v>910</v>
      </c>
      <c r="AW1" s="861"/>
      <c r="AX1" s="861"/>
      <c r="AY1" s="855" t="s">
        <v>911</v>
      </c>
      <c r="AZ1" s="855"/>
      <c r="BA1" s="855"/>
      <c r="BB1" s="855"/>
      <c r="BC1" s="855"/>
      <c r="BD1" s="855"/>
      <c r="BE1" s="855"/>
      <c r="BF1" s="855"/>
      <c r="BG1" s="855"/>
      <c r="BH1" s="855"/>
      <c r="BI1" s="855"/>
      <c r="BJ1" s="855"/>
      <c r="BK1" s="855" t="s">
        <v>912</v>
      </c>
      <c r="BL1" s="855"/>
      <c r="BM1" s="855"/>
      <c r="BN1" s="855"/>
      <c r="BO1" s="855"/>
      <c r="BP1" s="855"/>
      <c r="BQ1" s="855"/>
      <c r="BR1" s="855"/>
      <c r="BS1" s="855"/>
      <c r="BT1" s="855"/>
      <c r="BU1" s="855"/>
      <c r="BV1" s="855"/>
      <c r="BW1" s="857"/>
      <c r="BX1" s="857"/>
      <c r="BY1" s="857"/>
      <c r="BZ1" s="857"/>
      <c r="CA1" s="857"/>
      <c r="CB1" s="857"/>
      <c r="CC1" s="857"/>
      <c r="CD1" s="857"/>
      <c r="CE1" s="857"/>
      <c r="CF1" s="857"/>
      <c r="CG1" s="857"/>
      <c r="CH1" s="857"/>
    </row>
    <row r="2" spans="2:86" ht="8.25" customHeight="1" x14ac:dyDescent="0.15">
      <c r="AU2" s="860"/>
      <c r="AV2" s="861" t="s">
        <v>913</v>
      </c>
      <c r="AW2" s="862" t="s">
        <v>914</v>
      </c>
      <c r="AX2" s="862" t="s">
        <v>915</v>
      </c>
      <c r="AY2" s="855" t="s">
        <v>916</v>
      </c>
      <c r="AZ2" s="855"/>
      <c r="BA2" s="855"/>
      <c r="BB2" s="855"/>
      <c r="BC2" s="855"/>
      <c r="BD2" s="855"/>
      <c r="BE2" s="855"/>
      <c r="BF2" s="855"/>
      <c r="BG2" s="855"/>
      <c r="BH2" s="855"/>
      <c r="BI2" s="855"/>
      <c r="BJ2" s="855"/>
      <c r="BK2" s="855" t="s">
        <v>917</v>
      </c>
      <c r="BL2" s="855"/>
      <c r="BM2" s="855"/>
      <c r="BN2" s="855"/>
      <c r="BO2" s="855" t="s">
        <v>918</v>
      </c>
      <c r="BP2" s="855"/>
      <c r="BQ2" s="855"/>
      <c r="BR2" s="855"/>
      <c r="BS2" s="855"/>
      <c r="BT2" s="855"/>
      <c r="BU2" s="855"/>
      <c r="BV2" s="855"/>
      <c r="BW2" s="856"/>
      <c r="BX2" s="856"/>
      <c r="BY2" s="856"/>
      <c r="BZ2" s="856"/>
      <c r="CA2" s="857"/>
      <c r="CB2" s="857"/>
      <c r="CC2" s="857"/>
      <c r="CD2" s="857"/>
      <c r="CE2" s="857"/>
      <c r="CF2" s="857"/>
      <c r="CG2" s="857"/>
      <c r="CH2" s="857"/>
    </row>
    <row r="3" spans="2:86" ht="24.95" customHeight="1" x14ac:dyDescent="0.15">
      <c r="B3" s="568" t="s">
        <v>919</v>
      </c>
      <c r="C3" s="858"/>
      <c r="D3" s="858"/>
      <c r="E3" s="859"/>
      <c r="F3" s="859"/>
      <c r="G3" s="859"/>
      <c r="H3" s="859"/>
      <c r="I3" s="859"/>
      <c r="J3" s="859"/>
      <c r="K3" s="858"/>
      <c r="L3" s="858"/>
      <c r="M3" s="858"/>
      <c r="N3" s="858"/>
      <c r="O3" s="858"/>
      <c r="P3" s="858"/>
      <c r="Q3" s="858"/>
      <c r="R3" s="858"/>
      <c r="S3" s="858"/>
      <c r="T3" s="858"/>
      <c r="U3" s="858"/>
      <c r="V3" s="858"/>
      <c r="W3" s="858"/>
      <c r="X3" s="858"/>
      <c r="Y3" s="858"/>
      <c r="Z3" s="858"/>
      <c r="AA3" s="858"/>
      <c r="AB3" s="858"/>
      <c r="AC3" s="858"/>
      <c r="AD3" s="858"/>
      <c r="AE3" s="858"/>
      <c r="AF3" s="858"/>
      <c r="AG3" s="858"/>
      <c r="AH3" s="858"/>
      <c r="AI3" s="858"/>
      <c r="AJ3" s="858"/>
      <c r="AK3" s="858"/>
      <c r="AL3" s="858"/>
      <c r="AM3" s="858"/>
      <c r="AN3" s="858"/>
      <c r="AO3" s="858"/>
      <c r="AU3" s="860"/>
      <c r="AV3" s="861"/>
      <c r="AW3" s="862"/>
      <c r="AX3" s="862"/>
      <c r="AY3" s="855" t="s">
        <v>920</v>
      </c>
      <c r="AZ3" s="855"/>
      <c r="BA3" s="855"/>
      <c r="BB3" s="855"/>
      <c r="BC3" s="855" t="s">
        <v>921</v>
      </c>
      <c r="BD3" s="855"/>
      <c r="BE3" s="855"/>
      <c r="BF3" s="855"/>
      <c r="BG3" s="855" t="s">
        <v>922</v>
      </c>
      <c r="BH3" s="855"/>
      <c r="BI3" s="855"/>
      <c r="BJ3" s="855"/>
      <c r="BK3" s="855" t="s">
        <v>923</v>
      </c>
      <c r="BL3" s="855"/>
      <c r="BM3" s="855"/>
      <c r="BN3" s="855"/>
      <c r="BO3" s="855" t="s">
        <v>921</v>
      </c>
      <c r="BP3" s="855"/>
      <c r="BQ3" s="855"/>
      <c r="BR3" s="855"/>
      <c r="BS3" s="855" t="s">
        <v>922</v>
      </c>
      <c r="BT3" s="855"/>
      <c r="BU3" s="855"/>
      <c r="BV3" s="855"/>
      <c r="BW3" s="857"/>
      <c r="BX3" s="857"/>
      <c r="BY3" s="857"/>
      <c r="BZ3" s="857"/>
      <c r="CA3" s="857"/>
      <c r="CB3" s="857"/>
      <c r="CC3" s="857"/>
      <c r="CD3" s="857"/>
      <c r="CE3" s="857"/>
      <c r="CF3" s="857"/>
      <c r="CG3" s="857"/>
      <c r="CH3" s="857"/>
    </row>
    <row r="4" spans="2:86" ht="18" customHeight="1" x14ac:dyDescent="0.15">
      <c r="B4" s="401" t="s">
        <v>8</v>
      </c>
      <c r="C4" s="401"/>
      <c r="D4" s="401"/>
      <c r="E4" s="624" t="s">
        <v>542</v>
      </c>
      <c r="F4" s="625"/>
      <c r="G4" s="625"/>
      <c r="H4" s="625"/>
      <c r="I4" s="625"/>
      <c r="J4" s="626"/>
      <c r="K4" s="496" t="s">
        <v>9</v>
      </c>
      <c r="L4" s="496"/>
      <c r="M4" s="496"/>
      <c r="N4" s="648" t="s">
        <v>543</v>
      </c>
      <c r="O4" s="648"/>
      <c r="P4" s="648"/>
      <c r="Q4" s="648"/>
      <c r="R4" s="648"/>
      <c r="S4" s="648"/>
      <c r="T4" s="498" t="s">
        <v>924</v>
      </c>
      <c r="U4" s="499"/>
      <c r="V4" s="499"/>
      <c r="W4" s="499"/>
      <c r="X4" s="500"/>
      <c r="Y4" s="870" t="s">
        <v>545</v>
      </c>
      <c r="Z4" s="870"/>
      <c r="AA4" s="870"/>
      <c r="AB4" s="870"/>
      <c r="AC4" s="870"/>
      <c r="AD4" s="870"/>
      <c r="AE4" s="870"/>
      <c r="AF4" s="870"/>
      <c r="AG4" s="498" t="s">
        <v>546</v>
      </c>
      <c r="AH4" s="499"/>
      <c r="AI4" s="499"/>
      <c r="AJ4" s="500"/>
      <c r="AK4" s="863">
        <v>45621</v>
      </c>
      <c r="AL4" s="864"/>
      <c r="AM4" s="864"/>
      <c r="AN4" s="864"/>
      <c r="AO4" s="865"/>
      <c r="AU4" s="860"/>
      <c r="AV4" s="861"/>
      <c r="AW4" s="862"/>
      <c r="AX4" s="862"/>
      <c r="AY4" s="173" t="s">
        <v>925</v>
      </c>
      <c r="AZ4" s="173" t="s">
        <v>926</v>
      </c>
      <c r="BA4" s="173" t="s">
        <v>927</v>
      </c>
      <c r="BB4" s="173" t="s">
        <v>928</v>
      </c>
      <c r="BC4" s="173" t="s">
        <v>925</v>
      </c>
      <c r="BD4" s="173" t="s">
        <v>926</v>
      </c>
      <c r="BE4" s="173" t="s">
        <v>927</v>
      </c>
      <c r="BF4" s="173" t="s">
        <v>928</v>
      </c>
      <c r="BG4" s="173" t="s">
        <v>925</v>
      </c>
      <c r="BH4" s="173" t="s">
        <v>926</v>
      </c>
      <c r="BI4" s="173" t="s">
        <v>927</v>
      </c>
      <c r="BJ4" s="173" t="s">
        <v>928</v>
      </c>
      <c r="BK4" s="173" t="s">
        <v>925</v>
      </c>
      <c r="BL4" s="173" t="s">
        <v>926</v>
      </c>
      <c r="BM4" s="173" t="s">
        <v>927</v>
      </c>
      <c r="BN4" s="173" t="s">
        <v>928</v>
      </c>
      <c r="BO4" s="173" t="s">
        <v>925</v>
      </c>
      <c r="BP4" s="173" t="s">
        <v>926</v>
      </c>
      <c r="BQ4" s="173" t="s">
        <v>927</v>
      </c>
      <c r="BR4" s="173" t="s">
        <v>928</v>
      </c>
      <c r="BS4" s="173" t="s">
        <v>925</v>
      </c>
      <c r="BT4" s="173" t="s">
        <v>926</v>
      </c>
      <c r="BU4" s="173" t="s">
        <v>927</v>
      </c>
      <c r="BV4" s="173" t="s">
        <v>928</v>
      </c>
      <c r="BW4" s="5"/>
      <c r="BX4" s="5"/>
      <c r="BY4" s="5"/>
      <c r="BZ4" s="5"/>
      <c r="CA4" s="5"/>
      <c r="CB4" s="5"/>
      <c r="CC4" s="5"/>
      <c r="CD4" s="5"/>
      <c r="CE4" s="5"/>
      <c r="CF4" s="5"/>
      <c r="CG4" s="5"/>
      <c r="CH4" s="5"/>
    </row>
    <row r="5" spans="2:86" ht="18" customHeight="1" x14ac:dyDescent="0.15">
      <c r="B5" s="409" t="s">
        <v>0</v>
      </c>
      <c r="C5" s="409"/>
      <c r="D5" s="409"/>
      <c r="E5" s="634" t="s">
        <v>547</v>
      </c>
      <c r="F5" s="635"/>
      <c r="G5" s="635"/>
      <c r="H5" s="635"/>
      <c r="I5" s="635"/>
      <c r="J5" s="636"/>
      <c r="K5" s="528" t="s">
        <v>1</v>
      </c>
      <c r="L5" s="528"/>
      <c r="M5" s="528"/>
      <c r="N5" s="648" t="s">
        <v>548</v>
      </c>
      <c r="O5" s="648"/>
      <c r="P5" s="648"/>
      <c r="Q5" s="648"/>
      <c r="R5" s="648"/>
      <c r="S5" s="648"/>
      <c r="T5" s="501"/>
      <c r="U5" s="502"/>
      <c r="V5" s="502"/>
      <c r="W5" s="502"/>
      <c r="X5" s="503"/>
      <c r="Y5" s="869" t="s">
        <v>549</v>
      </c>
      <c r="Z5" s="869"/>
      <c r="AA5" s="869"/>
      <c r="AB5" s="869"/>
      <c r="AC5" s="869"/>
      <c r="AD5" s="869"/>
      <c r="AE5" s="869"/>
      <c r="AF5" s="869"/>
      <c r="AG5" s="632"/>
      <c r="AH5" s="650"/>
      <c r="AI5" s="650"/>
      <c r="AJ5" s="633"/>
      <c r="AK5" s="866"/>
      <c r="AL5" s="867"/>
      <c r="AM5" s="867"/>
      <c r="AN5" s="867"/>
      <c r="AO5" s="868"/>
      <c r="AU5" s="860"/>
      <c r="AV5" s="174" t="str">
        <f>N7</f>
        <v>S104</v>
      </c>
      <c r="AW5" s="175">
        <f>R7</f>
        <v>10.5</v>
      </c>
      <c r="AX5" s="176" t="str">
        <f>AM35</f>
        <v>Ⅰ</v>
      </c>
      <c r="AY5" s="176">
        <f>Y37</f>
        <v>0</v>
      </c>
      <c r="AZ5" s="176">
        <f t="shared" ref="AZ5:BJ5" si="0">Z37</f>
        <v>0</v>
      </c>
      <c r="BA5" s="176">
        <f t="shared" si="0"/>
        <v>0</v>
      </c>
      <c r="BB5" s="176">
        <f>AB37</f>
        <v>0</v>
      </c>
      <c r="BC5" s="176">
        <f t="shared" si="0"/>
        <v>0</v>
      </c>
      <c r="BD5" s="176">
        <f>AD37</f>
        <v>0</v>
      </c>
      <c r="BE5" s="176">
        <f>AE37</f>
        <v>0</v>
      </c>
      <c r="BF5" s="176">
        <f t="shared" si="0"/>
        <v>0</v>
      </c>
      <c r="BG5" s="176">
        <f t="shared" si="0"/>
        <v>0</v>
      </c>
      <c r="BH5" s="176">
        <f t="shared" si="0"/>
        <v>0</v>
      </c>
      <c r="BI5" s="176">
        <f>AI37</f>
        <v>0</v>
      </c>
      <c r="BJ5" s="176">
        <f t="shared" si="0"/>
        <v>0</v>
      </c>
      <c r="BK5" s="176" t="str">
        <f>IF(Y37&gt;0,R7,"")</f>
        <v/>
      </c>
      <c r="BL5" s="177" t="str">
        <f>IF(Y37&gt;0,"",IF(Z37&gt;0,R7,""))</f>
        <v/>
      </c>
      <c r="BM5" s="177" t="str">
        <f>IF(Y37+Z37&gt;0,"",IF(AA37&gt;0,R7,""))</f>
        <v/>
      </c>
      <c r="BN5" s="177" t="str">
        <f>IF(Y37+Z37+AA37&gt;0,"",IF(AB37&gt;0,R7,""))</f>
        <v/>
      </c>
      <c r="BO5" s="176">
        <f>AC35</f>
        <v>0</v>
      </c>
      <c r="BP5" s="176">
        <f t="shared" ref="BP5:BQ5" si="1">AD35</f>
        <v>0</v>
      </c>
      <c r="BQ5" s="176">
        <f t="shared" si="1"/>
        <v>0</v>
      </c>
      <c r="BR5" s="176">
        <f>AF35</f>
        <v>0</v>
      </c>
      <c r="BS5" s="176">
        <f>AG35</f>
        <v>0</v>
      </c>
      <c r="BT5" s="176">
        <f>AH35</f>
        <v>0</v>
      </c>
      <c r="BU5" s="176">
        <f>AI35</f>
        <v>0</v>
      </c>
      <c r="BV5" s="176">
        <f>AJ35</f>
        <v>0</v>
      </c>
      <c r="BW5" s="178"/>
      <c r="BX5" s="179"/>
      <c r="BY5" s="179"/>
      <c r="BZ5" s="179"/>
      <c r="CA5" s="180"/>
      <c r="CB5" s="180"/>
      <c r="CC5" s="180"/>
      <c r="CD5" s="180"/>
      <c r="CE5" s="180"/>
      <c r="CF5" s="180"/>
      <c r="CG5" s="180"/>
      <c r="CH5" s="180"/>
    </row>
    <row r="6" spans="2:86" ht="12" customHeight="1" x14ac:dyDescent="0.15">
      <c r="B6" s="871" t="s">
        <v>929</v>
      </c>
      <c r="C6" s="873"/>
      <c r="D6" s="874"/>
      <c r="E6" s="875"/>
      <c r="F6" s="875"/>
      <c r="G6" s="875"/>
      <c r="H6" s="875"/>
      <c r="I6" s="875"/>
      <c r="J6" s="876"/>
      <c r="K6" s="881" t="s">
        <v>930</v>
      </c>
      <c r="L6" s="882"/>
      <c r="M6" s="882"/>
      <c r="N6" s="882"/>
      <c r="O6" s="882"/>
      <c r="P6" s="882"/>
      <c r="Q6" s="882"/>
      <c r="R6" s="882"/>
      <c r="S6" s="882"/>
      <c r="T6" s="882"/>
      <c r="U6" s="882"/>
      <c r="V6" s="882"/>
      <c r="W6" s="882"/>
      <c r="X6" s="882"/>
      <c r="Y6" s="882"/>
      <c r="Z6" s="882"/>
      <c r="AA6" s="882"/>
      <c r="AB6" s="882"/>
      <c r="AC6" s="882"/>
      <c r="AD6" s="882"/>
      <c r="AE6" s="882"/>
      <c r="AF6" s="882"/>
      <c r="AG6" s="882"/>
      <c r="AH6" s="882"/>
      <c r="AI6" s="882"/>
      <c r="AJ6" s="882"/>
      <c r="AK6" s="882"/>
      <c r="AL6" s="882"/>
      <c r="AM6" s="882"/>
      <c r="AN6" s="882"/>
      <c r="AO6" s="883"/>
      <c r="AP6" s="2"/>
    </row>
    <row r="7" spans="2:86" ht="12" customHeight="1" x14ac:dyDescent="0.15">
      <c r="B7" s="872"/>
      <c r="C7" s="877"/>
      <c r="D7" s="875"/>
      <c r="E7" s="875"/>
      <c r="F7" s="875"/>
      <c r="G7" s="875"/>
      <c r="H7" s="875"/>
      <c r="I7" s="875"/>
      <c r="J7" s="876"/>
      <c r="K7" s="884" t="s">
        <v>931</v>
      </c>
      <c r="L7" s="885"/>
      <c r="M7" s="886"/>
      <c r="N7" s="887" t="s">
        <v>422</v>
      </c>
      <c r="O7" s="888"/>
      <c r="P7" s="884" t="s">
        <v>932</v>
      </c>
      <c r="Q7" s="886"/>
      <c r="R7" s="889">
        <v>10.5</v>
      </c>
      <c r="S7" s="890"/>
      <c r="T7" s="891"/>
      <c r="U7" s="892" t="s">
        <v>933</v>
      </c>
      <c r="V7" s="893"/>
      <c r="W7" s="892" t="s">
        <v>934</v>
      </c>
      <c r="X7" s="893"/>
      <c r="Y7" s="886" t="s">
        <v>935</v>
      </c>
      <c r="Z7" s="898"/>
      <c r="AA7" s="898"/>
      <c r="AB7" s="898"/>
      <c r="AC7" s="892" t="s">
        <v>936</v>
      </c>
      <c r="AD7" s="899"/>
      <c r="AE7" s="899"/>
      <c r="AF7" s="899"/>
      <c r="AG7" s="899"/>
      <c r="AH7" s="899"/>
      <c r="AI7" s="899"/>
      <c r="AJ7" s="893"/>
      <c r="AK7" s="892" t="s">
        <v>937</v>
      </c>
      <c r="AL7" s="899"/>
      <c r="AM7" s="899"/>
      <c r="AN7" s="901"/>
      <c r="AO7" s="902"/>
      <c r="AP7" s="2"/>
      <c r="AW7" s="182"/>
    </row>
    <row r="8" spans="2:86" ht="12" customHeight="1" x14ac:dyDescent="0.15">
      <c r="B8" s="872"/>
      <c r="C8" s="877"/>
      <c r="D8" s="875"/>
      <c r="E8" s="875"/>
      <c r="F8" s="875"/>
      <c r="G8" s="875"/>
      <c r="H8" s="875"/>
      <c r="I8" s="875"/>
      <c r="J8" s="876"/>
      <c r="K8" s="898" t="s">
        <v>731</v>
      </c>
      <c r="L8" s="898" t="s">
        <v>560</v>
      </c>
      <c r="M8" s="898"/>
      <c r="N8" s="898" t="s">
        <v>561</v>
      </c>
      <c r="O8" s="898"/>
      <c r="P8" s="898" t="s">
        <v>938</v>
      </c>
      <c r="Q8" s="898"/>
      <c r="R8" s="898" t="s">
        <v>939</v>
      </c>
      <c r="S8" s="898"/>
      <c r="T8" s="898"/>
      <c r="U8" s="894"/>
      <c r="V8" s="895"/>
      <c r="W8" s="894"/>
      <c r="X8" s="895"/>
      <c r="Y8" s="886"/>
      <c r="Z8" s="898"/>
      <c r="AA8" s="898"/>
      <c r="AB8" s="898"/>
      <c r="AC8" s="896"/>
      <c r="AD8" s="900"/>
      <c r="AE8" s="900"/>
      <c r="AF8" s="900"/>
      <c r="AG8" s="900"/>
      <c r="AH8" s="900"/>
      <c r="AI8" s="900"/>
      <c r="AJ8" s="897"/>
      <c r="AK8" s="894"/>
      <c r="AL8" s="903"/>
      <c r="AM8" s="903"/>
      <c r="AN8" s="904"/>
      <c r="AO8" s="905"/>
      <c r="AP8" s="2"/>
    </row>
    <row r="9" spans="2:86" ht="12" customHeight="1" x14ac:dyDescent="0.15">
      <c r="B9" s="872"/>
      <c r="C9" s="877"/>
      <c r="D9" s="875"/>
      <c r="E9" s="875"/>
      <c r="F9" s="875"/>
      <c r="G9" s="875"/>
      <c r="H9" s="875"/>
      <c r="I9" s="875"/>
      <c r="J9" s="876"/>
      <c r="K9" s="898"/>
      <c r="L9" s="898"/>
      <c r="M9" s="898"/>
      <c r="N9" s="898"/>
      <c r="O9" s="898"/>
      <c r="P9" s="898"/>
      <c r="Q9" s="898"/>
      <c r="R9" s="898"/>
      <c r="S9" s="898"/>
      <c r="T9" s="898"/>
      <c r="U9" s="894"/>
      <c r="V9" s="895"/>
      <c r="W9" s="894"/>
      <c r="X9" s="895"/>
      <c r="Y9" s="886" t="s">
        <v>940</v>
      </c>
      <c r="Z9" s="898"/>
      <c r="AA9" s="898"/>
      <c r="AB9" s="898"/>
      <c r="AC9" s="898" t="s">
        <v>941</v>
      </c>
      <c r="AD9" s="898"/>
      <c r="AE9" s="898"/>
      <c r="AF9" s="898"/>
      <c r="AG9" s="898" t="s">
        <v>942</v>
      </c>
      <c r="AH9" s="898"/>
      <c r="AI9" s="898"/>
      <c r="AJ9" s="898"/>
      <c r="AK9" s="894"/>
      <c r="AL9" s="903"/>
      <c r="AM9" s="903"/>
      <c r="AN9" s="904"/>
      <c r="AO9" s="905"/>
      <c r="AP9" s="2"/>
    </row>
    <row r="10" spans="2:86" ht="12" customHeight="1" x14ac:dyDescent="0.15">
      <c r="B10" s="872"/>
      <c r="C10" s="877"/>
      <c r="D10" s="875"/>
      <c r="E10" s="875"/>
      <c r="F10" s="875"/>
      <c r="G10" s="875"/>
      <c r="H10" s="875"/>
      <c r="I10" s="875"/>
      <c r="J10" s="876"/>
      <c r="K10" s="898"/>
      <c r="L10" s="898"/>
      <c r="M10" s="898"/>
      <c r="N10" s="898"/>
      <c r="O10" s="898"/>
      <c r="P10" s="898"/>
      <c r="Q10" s="898"/>
      <c r="R10" s="898"/>
      <c r="S10" s="898"/>
      <c r="T10" s="898"/>
      <c r="U10" s="896"/>
      <c r="V10" s="897"/>
      <c r="W10" s="896"/>
      <c r="X10" s="897"/>
      <c r="Y10" s="183" t="s">
        <v>527</v>
      </c>
      <c r="Z10" s="184" t="s">
        <v>526</v>
      </c>
      <c r="AA10" s="184" t="s">
        <v>943</v>
      </c>
      <c r="AB10" s="184" t="s">
        <v>944</v>
      </c>
      <c r="AC10" s="184" t="s">
        <v>527</v>
      </c>
      <c r="AD10" s="184" t="s">
        <v>526</v>
      </c>
      <c r="AE10" s="184" t="s">
        <v>943</v>
      </c>
      <c r="AF10" s="184" t="s">
        <v>944</v>
      </c>
      <c r="AG10" s="184" t="s">
        <v>527</v>
      </c>
      <c r="AH10" s="184" t="s">
        <v>526</v>
      </c>
      <c r="AI10" s="184" t="s">
        <v>943</v>
      </c>
      <c r="AJ10" s="184" t="s">
        <v>944</v>
      </c>
      <c r="AK10" s="896"/>
      <c r="AL10" s="900"/>
      <c r="AM10" s="900"/>
      <c r="AN10" s="906"/>
      <c r="AO10" s="907"/>
      <c r="AP10" s="2"/>
    </row>
    <row r="11" spans="2:86" ht="12" customHeight="1" x14ac:dyDescent="0.15">
      <c r="B11" s="872"/>
      <c r="C11" s="877"/>
      <c r="D11" s="875"/>
      <c r="E11" s="875"/>
      <c r="F11" s="875"/>
      <c r="G11" s="875"/>
      <c r="H11" s="875"/>
      <c r="I11" s="875"/>
      <c r="J11" s="876"/>
      <c r="K11" s="185"/>
      <c r="L11" s="908"/>
      <c r="M11" s="910"/>
      <c r="N11" s="908"/>
      <c r="O11" s="910"/>
      <c r="P11" s="908"/>
      <c r="Q11" s="910"/>
      <c r="R11" s="606"/>
      <c r="S11" s="606"/>
      <c r="T11" s="606"/>
      <c r="U11" s="908"/>
      <c r="V11" s="910"/>
      <c r="W11" s="908"/>
      <c r="X11" s="910"/>
      <c r="Y11" s="186"/>
      <c r="Z11" s="187"/>
      <c r="AA11" s="187"/>
      <c r="AB11" s="187"/>
      <c r="AC11" s="188"/>
      <c r="AD11" s="188"/>
      <c r="AE11" s="188"/>
      <c r="AF11" s="188"/>
      <c r="AG11" s="188"/>
      <c r="AH11" s="188"/>
      <c r="AI11" s="188"/>
      <c r="AJ11" s="188"/>
      <c r="AK11" s="908"/>
      <c r="AL11" s="909"/>
      <c r="AM11" s="909"/>
      <c r="AN11" s="909"/>
      <c r="AO11" s="910"/>
      <c r="AP11" s="2"/>
      <c r="AQ11" s="189">
        <f>IF(P11="材質劣化",2,IF(P11="漏水",3,1))</f>
        <v>1</v>
      </c>
    </row>
    <row r="12" spans="2:86" ht="12" customHeight="1" x14ac:dyDescent="0.15">
      <c r="B12" s="872"/>
      <c r="C12" s="877"/>
      <c r="D12" s="875"/>
      <c r="E12" s="875"/>
      <c r="F12" s="875"/>
      <c r="G12" s="875"/>
      <c r="H12" s="875"/>
      <c r="I12" s="875"/>
      <c r="J12" s="876"/>
      <c r="K12" s="185"/>
      <c r="L12" s="908"/>
      <c r="M12" s="910"/>
      <c r="N12" s="908"/>
      <c r="O12" s="910"/>
      <c r="P12" s="908"/>
      <c r="Q12" s="910"/>
      <c r="R12" s="606"/>
      <c r="S12" s="606"/>
      <c r="T12" s="606"/>
      <c r="U12" s="908"/>
      <c r="V12" s="910"/>
      <c r="W12" s="908"/>
      <c r="X12" s="910"/>
      <c r="Y12" s="186"/>
      <c r="Z12" s="187"/>
      <c r="AA12" s="187"/>
      <c r="AB12" s="187"/>
      <c r="AC12" s="188"/>
      <c r="AD12" s="188"/>
      <c r="AE12" s="188"/>
      <c r="AF12" s="188"/>
      <c r="AG12" s="188"/>
      <c r="AH12" s="188"/>
      <c r="AI12" s="188"/>
      <c r="AJ12" s="188"/>
      <c r="AK12" s="908"/>
      <c r="AL12" s="909"/>
      <c r="AM12" s="909"/>
      <c r="AN12" s="909"/>
      <c r="AO12" s="910"/>
      <c r="AP12" s="2"/>
      <c r="AQ12" s="189">
        <f>IF(P12="材質劣化",2,IF(P12="漏水",3,1))</f>
        <v>1</v>
      </c>
    </row>
    <row r="13" spans="2:86" ht="12" customHeight="1" x14ac:dyDescent="0.15">
      <c r="B13" s="872"/>
      <c r="C13" s="877"/>
      <c r="D13" s="875"/>
      <c r="E13" s="875"/>
      <c r="F13" s="875"/>
      <c r="G13" s="875"/>
      <c r="H13" s="875"/>
      <c r="I13" s="875"/>
      <c r="J13" s="876"/>
      <c r="K13" s="185"/>
      <c r="L13" s="908"/>
      <c r="M13" s="910"/>
      <c r="N13" s="908"/>
      <c r="O13" s="910"/>
      <c r="P13" s="908"/>
      <c r="Q13" s="910"/>
      <c r="R13" s="604"/>
      <c r="S13" s="620"/>
      <c r="T13" s="605"/>
      <c r="U13" s="908"/>
      <c r="V13" s="910"/>
      <c r="W13" s="908"/>
      <c r="X13" s="910"/>
      <c r="Y13" s="186"/>
      <c r="Z13" s="187"/>
      <c r="AA13" s="187"/>
      <c r="AB13" s="187"/>
      <c r="AC13" s="188"/>
      <c r="AD13" s="188"/>
      <c r="AE13" s="188"/>
      <c r="AF13" s="188"/>
      <c r="AG13" s="188"/>
      <c r="AH13" s="188"/>
      <c r="AI13" s="188"/>
      <c r="AJ13" s="188"/>
      <c r="AK13" s="908"/>
      <c r="AL13" s="909"/>
      <c r="AM13" s="909"/>
      <c r="AN13" s="909"/>
      <c r="AO13" s="910"/>
      <c r="AP13" s="2"/>
      <c r="AQ13" s="189">
        <f t="shared" ref="AQ13:AQ34" si="2">IF(P13="材質劣化",2,IF(P13="漏水",3,1))</f>
        <v>1</v>
      </c>
    </row>
    <row r="14" spans="2:86" ht="12" customHeight="1" x14ac:dyDescent="0.15">
      <c r="B14" s="872"/>
      <c r="C14" s="877"/>
      <c r="D14" s="875"/>
      <c r="E14" s="875"/>
      <c r="F14" s="875"/>
      <c r="G14" s="875"/>
      <c r="H14" s="875"/>
      <c r="I14" s="875"/>
      <c r="J14" s="876"/>
      <c r="K14" s="185"/>
      <c r="L14" s="908"/>
      <c r="M14" s="910"/>
      <c r="N14" s="908"/>
      <c r="O14" s="910"/>
      <c r="P14" s="908"/>
      <c r="Q14" s="910"/>
      <c r="R14" s="604"/>
      <c r="S14" s="620"/>
      <c r="T14" s="605"/>
      <c r="U14" s="908"/>
      <c r="V14" s="910"/>
      <c r="W14" s="908"/>
      <c r="X14" s="910"/>
      <c r="Y14" s="186"/>
      <c r="Z14" s="187"/>
      <c r="AA14" s="187"/>
      <c r="AB14" s="187"/>
      <c r="AC14" s="188"/>
      <c r="AD14" s="188"/>
      <c r="AE14" s="188"/>
      <c r="AF14" s="188"/>
      <c r="AG14" s="188"/>
      <c r="AH14" s="188"/>
      <c r="AI14" s="188"/>
      <c r="AJ14" s="188"/>
      <c r="AK14" s="908"/>
      <c r="AL14" s="909"/>
      <c r="AM14" s="909"/>
      <c r="AN14" s="909"/>
      <c r="AO14" s="910"/>
      <c r="AP14" s="2"/>
      <c r="AQ14" s="189">
        <f t="shared" si="2"/>
        <v>1</v>
      </c>
    </row>
    <row r="15" spans="2:86" ht="12" customHeight="1" x14ac:dyDescent="0.15">
      <c r="B15" s="872"/>
      <c r="C15" s="877"/>
      <c r="D15" s="875"/>
      <c r="E15" s="875"/>
      <c r="F15" s="875"/>
      <c r="G15" s="875"/>
      <c r="H15" s="875"/>
      <c r="I15" s="875"/>
      <c r="J15" s="876"/>
      <c r="K15" s="185"/>
      <c r="L15" s="908"/>
      <c r="M15" s="910"/>
      <c r="N15" s="908"/>
      <c r="O15" s="910"/>
      <c r="P15" s="908"/>
      <c r="Q15" s="910"/>
      <c r="R15" s="604"/>
      <c r="S15" s="620"/>
      <c r="T15" s="605"/>
      <c r="U15" s="908"/>
      <c r="V15" s="910"/>
      <c r="W15" s="908"/>
      <c r="X15" s="910"/>
      <c r="Y15" s="186"/>
      <c r="Z15" s="187"/>
      <c r="AA15" s="187"/>
      <c r="AB15" s="187"/>
      <c r="AC15" s="188"/>
      <c r="AD15" s="188"/>
      <c r="AE15" s="188"/>
      <c r="AF15" s="188"/>
      <c r="AG15" s="188"/>
      <c r="AH15" s="188"/>
      <c r="AI15" s="188"/>
      <c r="AJ15" s="188"/>
      <c r="AK15" s="908"/>
      <c r="AL15" s="909"/>
      <c r="AM15" s="909"/>
      <c r="AN15" s="909"/>
      <c r="AO15" s="910"/>
      <c r="AP15" s="2"/>
      <c r="AQ15" s="189">
        <f t="shared" si="2"/>
        <v>1</v>
      </c>
    </row>
    <row r="16" spans="2:86" ht="12" customHeight="1" x14ac:dyDescent="0.15">
      <c r="B16" s="872"/>
      <c r="C16" s="877"/>
      <c r="D16" s="875"/>
      <c r="E16" s="875"/>
      <c r="F16" s="875"/>
      <c r="G16" s="875"/>
      <c r="H16" s="875"/>
      <c r="I16" s="875"/>
      <c r="J16" s="876"/>
      <c r="K16" s="185"/>
      <c r="L16" s="908"/>
      <c r="M16" s="910"/>
      <c r="N16" s="908"/>
      <c r="O16" s="910"/>
      <c r="P16" s="908"/>
      <c r="Q16" s="910"/>
      <c r="R16" s="604"/>
      <c r="S16" s="620"/>
      <c r="T16" s="605"/>
      <c r="U16" s="908"/>
      <c r="V16" s="910"/>
      <c r="W16" s="908"/>
      <c r="X16" s="910"/>
      <c r="Y16" s="186"/>
      <c r="Z16" s="187"/>
      <c r="AA16" s="187"/>
      <c r="AB16" s="187"/>
      <c r="AC16" s="188"/>
      <c r="AD16" s="188"/>
      <c r="AE16" s="188"/>
      <c r="AF16" s="188"/>
      <c r="AG16" s="188"/>
      <c r="AH16" s="188"/>
      <c r="AI16" s="188"/>
      <c r="AJ16" s="188"/>
      <c r="AK16" s="908"/>
      <c r="AL16" s="909"/>
      <c r="AM16" s="909"/>
      <c r="AN16" s="909"/>
      <c r="AO16" s="910"/>
      <c r="AP16" s="2"/>
      <c r="AQ16" s="189">
        <f t="shared" si="2"/>
        <v>1</v>
      </c>
    </row>
    <row r="17" spans="2:46" ht="12" customHeight="1" x14ac:dyDescent="0.15">
      <c r="B17" s="872"/>
      <c r="C17" s="877"/>
      <c r="D17" s="875"/>
      <c r="E17" s="875"/>
      <c r="F17" s="875"/>
      <c r="G17" s="875"/>
      <c r="H17" s="875"/>
      <c r="I17" s="875"/>
      <c r="J17" s="876"/>
      <c r="K17" s="185"/>
      <c r="L17" s="908"/>
      <c r="M17" s="910"/>
      <c r="N17" s="908"/>
      <c r="O17" s="910"/>
      <c r="P17" s="908"/>
      <c r="Q17" s="910"/>
      <c r="R17" s="604"/>
      <c r="S17" s="620"/>
      <c r="T17" s="605"/>
      <c r="U17" s="908"/>
      <c r="V17" s="910"/>
      <c r="W17" s="908"/>
      <c r="X17" s="910"/>
      <c r="Y17" s="186"/>
      <c r="Z17" s="187"/>
      <c r="AA17" s="187"/>
      <c r="AB17" s="187"/>
      <c r="AC17" s="188"/>
      <c r="AD17" s="188"/>
      <c r="AE17" s="188"/>
      <c r="AF17" s="188"/>
      <c r="AG17" s="188"/>
      <c r="AH17" s="188"/>
      <c r="AI17" s="188"/>
      <c r="AJ17" s="188"/>
      <c r="AK17" s="908"/>
      <c r="AL17" s="909"/>
      <c r="AM17" s="909"/>
      <c r="AN17" s="909"/>
      <c r="AO17" s="910"/>
      <c r="AP17" s="2"/>
      <c r="AQ17" s="189">
        <f t="shared" si="2"/>
        <v>1</v>
      </c>
    </row>
    <row r="18" spans="2:46" ht="12" customHeight="1" x14ac:dyDescent="0.15">
      <c r="B18" s="872"/>
      <c r="C18" s="877"/>
      <c r="D18" s="875"/>
      <c r="E18" s="875"/>
      <c r="F18" s="875"/>
      <c r="G18" s="875"/>
      <c r="H18" s="875"/>
      <c r="I18" s="875"/>
      <c r="J18" s="876"/>
      <c r="K18" s="185"/>
      <c r="L18" s="908"/>
      <c r="M18" s="910"/>
      <c r="N18" s="908"/>
      <c r="O18" s="910"/>
      <c r="P18" s="908"/>
      <c r="Q18" s="910"/>
      <c r="R18" s="604"/>
      <c r="S18" s="620"/>
      <c r="T18" s="605"/>
      <c r="U18" s="908"/>
      <c r="V18" s="910"/>
      <c r="W18" s="908"/>
      <c r="X18" s="910"/>
      <c r="Y18" s="186"/>
      <c r="Z18" s="187"/>
      <c r="AA18" s="187"/>
      <c r="AB18" s="187"/>
      <c r="AC18" s="188"/>
      <c r="AD18" s="188"/>
      <c r="AE18" s="188"/>
      <c r="AF18" s="188"/>
      <c r="AG18" s="188"/>
      <c r="AH18" s="188"/>
      <c r="AI18" s="188"/>
      <c r="AJ18" s="188"/>
      <c r="AK18" s="908"/>
      <c r="AL18" s="909"/>
      <c r="AM18" s="909"/>
      <c r="AN18" s="909"/>
      <c r="AO18" s="910"/>
      <c r="AP18" s="2"/>
      <c r="AQ18" s="189">
        <f t="shared" si="2"/>
        <v>1</v>
      </c>
    </row>
    <row r="19" spans="2:46" ht="12" customHeight="1" x14ac:dyDescent="0.15">
      <c r="B19" s="872"/>
      <c r="C19" s="877"/>
      <c r="D19" s="875"/>
      <c r="E19" s="875"/>
      <c r="F19" s="875"/>
      <c r="G19" s="875"/>
      <c r="H19" s="875"/>
      <c r="I19" s="875"/>
      <c r="J19" s="876"/>
      <c r="K19" s="185"/>
      <c r="L19" s="908"/>
      <c r="M19" s="910"/>
      <c r="N19" s="908"/>
      <c r="O19" s="910"/>
      <c r="P19" s="908"/>
      <c r="Q19" s="910"/>
      <c r="R19" s="604"/>
      <c r="S19" s="620"/>
      <c r="T19" s="605"/>
      <c r="U19" s="908"/>
      <c r="V19" s="910"/>
      <c r="W19" s="908"/>
      <c r="X19" s="910"/>
      <c r="Y19" s="186"/>
      <c r="Z19" s="187"/>
      <c r="AA19" s="187"/>
      <c r="AB19" s="187"/>
      <c r="AC19" s="188"/>
      <c r="AD19" s="188"/>
      <c r="AE19" s="188"/>
      <c r="AF19" s="188"/>
      <c r="AG19" s="188"/>
      <c r="AH19" s="188"/>
      <c r="AI19" s="188"/>
      <c r="AJ19" s="188"/>
      <c r="AK19" s="908"/>
      <c r="AL19" s="909"/>
      <c r="AM19" s="909"/>
      <c r="AN19" s="909"/>
      <c r="AO19" s="910"/>
      <c r="AP19" s="2"/>
      <c r="AQ19" s="189">
        <f t="shared" si="2"/>
        <v>1</v>
      </c>
    </row>
    <row r="20" spans="2:46" ht="12" customHeight="1" x14ac:dyDescent="0.15">
      <c r="B20" s="872"/>
      <c r="C20" s="877"/>
      <c r="D20" s="875"/>
      <c r="E20" s="875"/>
      <c r="F20" s="875"/>
      <c r="G20" s="875"/>
      <c r="H20" s="875"/>
      <c r="I20" s="875"/>
      <c r="J20" s="876"/>
      <c r="K20" s="185"/>
      <c r="L20" s="908"/>
      <c r="M20" s="910"/>
      <c r="N20" s="908"/>
      <c r="O20" s="910"/>
      <c r="P20" s="908"/>
      <c r="Q20" s="910"/>
      <c r="R20" s="604"/>
      <c r="S20" s="620"/>
      <c r="T20" s="605"/>
      <c r="U20" s="908"/>
      <c r="V20" s="910"/>
      <c r="W20" s="908"/>
      <c r="X20" s="910"/>
      <c r="Y20" s="186"/>
      <c r="Z20" s="187"/>
      <c r="AA20" s="187"/>
      <c r="AB20" s="187"/>
      <c r="AC20" s="188"/>
      <c r="AD20" s="188"/>
      <c r="AE20" s="188"/>
      <c r="AF20" s="188"/>
      <c r="AG20" s="188"/>
      <c r="AH20" s="188"/>
      <c r="AI20" s="188"/>
      <c r="AJ20" s="188"/>
      <c r="AK20" s="908"/>
      <c r="AL20" s="909"/>
      <c r="AM20" s="909"/>
      <c r="AN20" s="909"/>
      <c r="AO20" s="910"/>
      <c r="AP20" s="2"/>
      <c r="AQ20" s="189">
        <f t="shared" si="2"/>
        <v>1</v>
      </c>
    </row>
    <row r="21" spans="2:46" ht="12" customHeight="1" x14ac:dyDescent="0.15">
      <c r="B21" s="872"/>
      <c r="C21" s="877"/>
      <c r="D21" s="875"/>
      <c r="E21" s="875"/>
      <c r="F21" s="875"/>
      <c r="G21" s="875"/>
      <c r="H21" s="875"/>
      <c r="I21" s="875"/>
      <c r="J21" s="876"/>
      <c r="K21" s="185"/>
      <c r="L21" s="908"/>
      <c r="M21" s="910"/>
      <c r="N21" s="908"/>
      <c r="O21" s="910"/>
      <c r="P21" s="908"/>
      <c r="Q21" s="910"/>
      <c r="R21" s="604"/>
      <c r="S21" s="620"/>
      <c r="T21" s="605"/>
      <c r="U21" s="908"/>
      <c r="V21" s="910"/>
      <c r="W21" s="908"/>
      <c r="X21" s="910"/>
      <c r="Y21" s="186"/>
      <c r="Z21" s="187"/>
      <c r="AA21" s="187"/>
      <c r="AB21" s="187"/>
      <c r="AC21" s="188"/>
      <c r="AD21" s="188"/>
      <c r="AE21" s="188"/>
      <c r="AF21" s="188"/>
      <c r="AG21" s="188"/>
      <c r="AH21" s="188"/>
      <c r="AI21" s="188"/>
      <c r="AJ21" s="188"/>
      <c r="AK21" s="908"/>
      <c r="AL21" s="909"/>
      <c r="AM21" s="909"/>
      <c r="AN21" s="909"/>
      <c r="AO21" s="910"/>
      <c r="AP21" s="2"/>
      <c r="AQ21" s="189">
        <f>IF(P21="材質劣化",2,IF(P21="漏水",3,1))</f>
        <v>1</v>
      </c>
    </row>
    <row r="22" spans="2:46" ht="12" customHeight="1" x14ac:dyDescent="0.15">
      <c r="B22" s="872"/>
      <c r="C22" s="877"/>
      <c r="D22" s="875"/>
      <c r="E22" s="875"/>
      <c r="F22" s="875"/>
      <c r="G22" s="875"/>
      <c r="H22" s="875"/>
      <c r="I22" s="875"/>
      <c r="J22" s="876"/>
      <c r="K22" s="185"/>
      <c r="L22" s="908"/>
      <c r="M22" s="910"/>
      <c r="N22" s="908"/>
      <c r="O22" s="910"/>
      <c r="P22" s="908"/>
      <c r="Q22" s="910"/>
      <c r="R22" s="604"/>
      <c r="S22" s="620"/>
      <c r="T22" s="605"/>
      <c r="U22" s="908"/>
      <c r="V22" s="910"/>
      <c r="W22" s="908"/>
      <c r="X22" s="910"/>
      <c r="Y22" s="186"/>
      <c r="Z22" s="187"/>
      <c r="AA22" s="187"/>
      <c r="AB22" s="187"/>
      <c r="AC22" s="188"/>
      <c r="AD22" s="188"/>
      <c r="AE22" s="188"/>
      <c r="AF22" s="188"/>
      <c r="AG22" s="188"/>
      <c r="AH22" s="188"/>
      <c r="AI22" s="188"/>
      <c r="AJ22" s="188"/>
      <c r="AK22" s="908"/>
      <c r="AL22" s="909"/>
      <c r="AM22" s="909"/>
      <c r="AN22" s="909"/>
      <c r="AO22" s="910"/>
      <c r="AP22" s="2"/>
      <c r="AQ22" s="189">
        <f t="shared" si="2"/>
        <v>1</v>
      </c>
    </row>
    <row r="23" spans="2:46" ht="12" customHeight="1" x14ac:dyDescent="0.15">
      <c r="B23" s="872"/>
      <c r="C23" s="877"/>
      <c r="D23" s="875"/>
      <c r="E23" s="875"/>
      <c r="F23" s="875"/>
      <c r="G23" s="875"/>
      <c r="H23" s="875"/>
      <c r="I23" s="875"/>
      <c r="J23" s="876"/>
      <c r="K23" s="185"/>
      <c r="L23" s="908"/>
      <c r="M23" s="910"/>
      <c r="N23" s="908"/>
      <c r="O23" s="910"/>
      <c r="P23" s="908"/>
      <c r="Q23" s="910"/>
      <c r="R23" s="604"/>
      <c r="S23" s="620"/>
      <c r="T23" s="605"/>
      <c r="U23" s="908"/>
      <c r="V23" s="910"/>
      <c r="W23" s="908"/>
      <c r="X23" s="910"/>
      <c r="Y23" s="186"/>
      <c r="Z23" s="187"/>
      <c r="AA23" s="187"/>
      <c r="AB23" s="187"/>
      <c r="AC23" s="188"/>
      <c r="AD23" s="188"/>
      <c r="AE23" s="188"/>
      <c r="AF23" s="188"/>
      <c r="AG23" s="188"/>
      <c r="AH23" s="188"/>
      <c r="AI23" s="188"/>
      <c r="AJ23" s="188"/>
      <c r="AK23" s="908"/>
      <c r="AL23" s="909"/>
      <c r="AM23" s="909"/>
      <c r="AN23" s="909"/>
      <c r="AO23" s="910"/>
      <c r="AP23" s="2"/>
      <c r="AQ23" s="189">
        <f t="shared" si="2"/>
        <v>1</v>
      </c>
    </row>
    <row r="24" spans="2:46" ht="12" customHeight="1" x14ac:dyDescent="0.15">
      <c r="B24" s="872"/>
      <c r="C24" s="877"/>
      <c r="D24" s="875"/>
      <c r="E24" s="875"/>
      <c r="F24" s="875"/>
      <c r="G24" s="875"/>
      <c r="H24" s="875"/>
      <c r="I24" s="875"/>
      <c r="J24" s="876"/>
      <c r="K24" s="185"/>
      <c r="L24" s="908"/>
      <c r="M24" s="910"/>
      <c r="N24" s="908"/>
      <c r="O24" s="910"/>
      <c r="P24" s="908"/>
      <c r="Q24" s="910"/>
      <c r="R24" s="604"/>
      <c r="S24" s="620"/>
      <c r="T24" s="605"/>
      <c r="U24" s="908"/>
      <c r="V24" s="910"/>
      <c r="W24" s="908"/>
      <c r="X24" s="910"/>
      <c r="Y24" s="186"/>
      <c r="Z24" s="187"/>
      <c r="AA24" s="187"/>
      <c r="AB24" s="187"/>
      <c r="AC24" s="188"/>
      <c r="AD24" s="188"/>
      <c r="AE24" s="188"/>
      <c r="AF24" s="188"/>
      <c r="AG24" s="188"/>
      <c r="AH24" s="188"/>
      <c r="AI24" s="188"/>
      <c r="AJ24" s="188"/>
      <c r="AK24" s="908"/>
      <c r="AL24" s="909"/>
      <c r="AM24" s="909"/>
      <c r="AN24" s="909"/>
      <c r="AO24" s="910"/>
      <c r="AP24" s="2"/>
      <c r="AQ24" s="189">
        <f t="shared" si="2"/>
        <v>1</v>
      </c>
    </row>
    <row r="25" spans="2:46" ht="12" customHeight="1" x14ac:dyDescent="0.15">
      <c r="B25" s="872"/>
      <c r="C25" s="877"/>
      <c r="D25" s="875"/>
      <c r="E25" s="875"/>
      <c r="F25" s="875"/>
      <c r="G25" s="875"/>
      <c r="H25" s="875"/>
      <c r="I25" s="875"/>
      <c r="J25" s="876"/>
      <c r="K25" s="185"/>
      <c r="L25" s="908"/>
      <c r="M25" s="910"/>
      <c r="N25" s="908"/>
      <c r="O25" s="910"/>
      <c r="P25" s="908"/>
      <c r="Q25" s="910"/>
      <c r="R25" s="604"/>
      <c r="S25" s="620"/>
      <c r="T25" s="605"/>
      <c r="U25" s="908"/>
      <c r="V25" s="910"/>
      <c r="W25" s="908"/>
      <c r="X25" s="910"/>
      <c r="Y25" s="186"/>
      <c r="Z25" s="187"/>
      <c r="AA25" s="187"/>
      <c r="AB25" s="187"/>
      <c r="AC25" s="188"/>
      <c r="AD25" s="188"/>
      <c r="AE25" s="188"/>
      <c r="AF25" s="188"/>
      <c r="AG25" s="188"/>
      <c r="AH25" s="188"/>
      <c r="AI25" s="188"/>
      <c r="AJ25" s="188"/>
      <c r="AK25" s="908"/>
      <c r="AL25" s="909"/>
      <c r="AM25" s="909"/>
      <c r="AN25" s="909"/>
      <c r="AO25" s="910"/>
      <c r="AP25" s="2"/>
      <c r="AQ25" s="189">
        <f t="shared" si="2"/>
        <v>1</v>
      </c>
    </row>
    <row r="26" spans="2:46" ht="12" customHeight="1" x14ac:dyDescent="0.15">
      <c r="B26" s="872"/>
      <c r="C26" s="877"/>
      <c r="D26" s="875"/>
      <c r="E26" s="875"/>
      <c r="F26" s="875"/>
      <c r="G26" s="875"/>
      <c r="H26" s="875"/>
      <c r="I26" s="875"/>
      <c r="J26" s="876"/>
      <c r="K26" s="185"/>
      <c r="L26" s="908"/>
      <c r="M26" s="910"/>
      <c r="N26" s="908"/>
      <c r="O26" s="910"/>
      <c r="P26" s="908"/>
      <c r="Q26" s="910"/>
      <c r="R26" s="604"/>
      <c r="S26" s="620"/>
      <c r="T26" s="605"/>
      <c r="U26" s="908"/>
      <c r="V26" s="910"/>
      <c r="W26" s="908"/>
      <c r="X26" s="910"/>
      <c r="Y26" s="186"/>
      <c r="Z26" s="187"/>
      <c r="AA26" s="187"/>
      <c r="AB26" s="187"/>
      <c r="AC26" s="188"/>
      <c r="AD26" s="188"/>
      <c r="AE26" s="188"/>
      <c r="AF26" s="188"/>
      <c r="AG26" s="188"/>
      <c r="AH26" s="188"/>
      <c r="AI26" s="188"/>
      <c r="AJ26" s="188"/>
      <c r="AK26" s="908"/>
      <c r="AL26" s="909"/>
      <c r="AM26" s="909"/>
      <c r="AN26" s="909"/>
      <c r="AO26" s="910"/>
      <c r="AP26" s="2"/>
      <c r="AQ26" s="189">
        <f t="shared" si="2"/>
        <v>1</v>
      </c>
    </row>
    <row r="27" spans="2:46" ht="12" customHeight="1" x14ac:dyDescent="0.15">
      <c r="B27" s="872"/>
      <c r="C27" s="877"/>
      <c r="D27" s="875"/>
      <c r="E27" s="875"/>
      <c r="F27" s="875"/>
      <c r="G27" s="875"/>
      <c r="H27" s="875"/>
      <c r="I27" s="875"/>
      <c r="J27" s="876"/>
      <c r="K27" s="185"/>
      <c r="L27" s="908"/>
      <c r="M27" s="910"/>
      <c r="N27" s="908"/>
      <c r="O27" s="910"/>
      <c r="P27" s="908"/>
      <c r="Q27" s="910"/>
      <c r="R27" s="604"/>
      <c r="S27" s="620"/>
      <c r="T27" s="605"/>
      <c r="U27" s="908"/>
      <c r="V27" s="910"/>
      <c r="W27" s="908"/>
      <c r="X27" s="910"/>
      <c r="Y27" s="186"/>
      <c r="Z27" s="187"/>
      <c r="AA27" s="187"/>
      <c r="AB27" s="187"/>
      <c r="AC27" s="188"/>
      <c r="AD27" s="188"/>
      <c r="AE27" s="188"/>
      <c r="AF27" s="188"/>
      <c r="AG27" s="188"/>
      <c r="AH27" s="188"/>
      <c r="AI27" s="188"/>
      <c r="AJ27" s="188"/>
      <c r="AK27" s="908"/>
      <c r="AL27" s="909"/>
      <c r="AM27" s="909"/>
      <c r="AN27" s="909"/>
      <c r="AO27" s="910"/>
      <c r="AP27" s="2"/>
      <c r="AQ27" s="189">
        <f t="shared" si="2"/>
        <v>1</v>
      </c>
    </row>
    <row r="28" spans="2:46" ht="12" customHeight="1" x14ac:dyDescent="0.15">
      <c r="B28" s="872"/>
      <c r="C28" s="877"/>
      <c r="D28" s="875"/>
      <c r="E28" s="875"/>
      <c r="F28" s="875"/>
      <c r="G28" s="875"/>
      <c r="H28" s="875"/>
      <c r="I28" s="875"/>
      <c r="J28" s="876"/>
      <c r="K28" s="185"/>
      <c r="L28" s="908"/>
      <c r="M28" s="910"/>
      <c r="N28" s="908"/>
      <c r="O28" s="910"/>
      <c r="P28" s="908"/>
      <c r="Q28" s="910"/>
      <c r="R28" s="604"/>
      <c r="S28" s="620"/>
      <c r="T28" s="605"/>
      <c r="U28" s="908"/>
      <c r="V28" s="910"/>
      <c r="W28" s="908"/>
      <c r="X28" s="910"/>
      <c r="Y28" s="186"/>
      <c r="Z28" s="187"/>
      <c r="AA28" s="187"/>
      <c r="AB28" s="187"/>
      <c r="AC28" s="188"/>
      <c r="AD28" s="188"/>
      <c r="AE28" s="188"/>
      <c r="AF28" s="188"/>
      <c r="AG28" s="188"/>
      <c r="AH28" s="188"/>
      <c r="AI28" s="188"/>
      <c r="AJ28" s="188"/>
      <c r="AK28" s="908"/>
      <c r="AL28" s="909"/>
      <c r="AM28" s="909"/>
      <c r="AN28" s="909"/>
      <c r="AO28" s="910"/>
      <c r="AP28" s="2"/>
      <c r="AQ28" s="189">
        <f t="shared" si="2"/>
        <v>1</v>
      </c>
    </row>
    <row r="29" spans="2:46" ht="12" customHeight="1" x14ac:dyDescent="0.15">
      <c r="B29" s="872"/>
      <c r="C29" s="877"/>
      <c r="D29" s="875"/>
      <c r="E29" s="875"/>
      <c r="F29" s="875"/>
      <c r="G29" s="875"/>
      <c r="H29" s="875"/>
      <c r="I29" s="875"/>
      <c r="J29" s="876"/>
      <c r="K29" s="185"/>
      <c r="L29" s="908"/>
      <c r="M29" s="910"/>
      <c r="N29" s="908"/>
      <c r="O29" s="910"/>
      <c r="P29" s="908"/>
      <c r="Q29" s="910"/>
      <c r="R29" s="604"/>
      <c r="S29" s="620"/>
      <c r="T29" s="605"/>
      <c r="U29" s="908"/>
      <c r="V29" s="910"/>
      <c r="W29" s="908"/>
      <c r="X29" s="910"/>
      <c r="Y29" s="186"/>
      <c r="Z29" s="187"/>
      <c r="AA29" s="187"/>
      <c r="AB29" s="187"/>
      <c r="AC29" s="188"/>
      <c r="AD29" s="188"/>
      <c r="AE29" s="188"/>
      <c r="AF29" s="188"/>
      <c r="AG29" s="188"/>
      <c r="AH29" s="188"/>
      <c r="AI29" s="188"/>
      <c r="AJ29" s="188"/>
      <c r="AK29" s="908"/>
      <c r="AL29" s="909"/>
      <c r="AM29" s="909"/>
      <c r="AN29" s="909"/>
      <c r="AO29" s="910"/>
      <c r="AP29" s="2"/>
      <c r="AQ29" s="189">
        <f t="shared" si="2"/>
        <v>1</v>
      </c>
    </row>
    <row r="30" spans="2:46" ht="12" customHeight="1" x14ac:dyDescent="0.15">
      <c r="B30" s="872"/>
      <c r="C30" s="877"/>
      <c r="D30" s="875"/>
      <c r="E30" s="875"/>
      <c r="F30" s="875"/>
      <c r="G30" s="875"/>
      <c r="H30" s="875"/>
      <c r="I30" s="875"/>
      <c r="J30" s="876"/>
      <c r="K30" s="185"/>
      <c r="L30" s="908"/>
      <c r="M30" s="910"/>
      <c r="N30" s="908"/>
      <c r="O30" s="910"/>
      <c r="P30" s="908"/>
      <c r="Q30" s="910"/>
      <c r="R30" s="604"/>
      <c r="S30" s="620"/>
      <c r="T30" s="605"/>
      <c r="U30" s="908"/>
      <c r="V30" s="910"/>
      <c r="W30" s="908"/>
      <c r="X30" s="910"/>
      <c r="Y30" s="186"/>
      <c r="Z30" s="187"/>
      <c r="AA30" s="187"/>
      <c r="AB30" s="187"/>
      <c r="AC30" s="188"/>
      <c r="AD30" s="188"/>
      <c r="AE30" s="188"/>
      <c r="AF30" s="188"/>
      <c r="AG30" s="188"/>
      <c r="AH30" s="188"/>
      <c r="AI30" s="188"/>
      <c r="AJ30" s="188"/>
      <c r="AK30" s="908"/>
      <c r="AL30" s="909"/>
      <c r="AM30" s="909"/>
      <c r="AN30" s="909"/>
      <c r="AO30" s="910"/>
      <c r="AP30" s="2"/>
      <c r="AQ30" s="189">
        <f t="shared" si="2"/>
        <v>1</v>
      </c>
    </row>
    <row r="31" spans="2:46" ht="12" customHeight="1" x14ac:dyDescent="0.15">
      <c r="B31" s="872"/>
      <c r="C31" s="877"/>
      <c r="D31" s="875"/>
      <c r="E31" s="875"/>
      <c r="F31" s="875"/>
      <c r="G31" s="875"/>
      <c r="H31" s="875"/>
      <c r="I31" s="875"/>
      <c r="J31" s="876"/>
      <c r="K31" s="185"/>
      <c r="L31" s="908"/>
      <c r="M31" s="910"/>
      <c r="N31" s="908"/>
      <c r="O31" s="910"/>
      <c r="P31" s="908"/>
      <c r="Q31" s="910"/>
      <c r="R31" s="604"/>
      <c r="S31" s="620"/>
      <c r="T31" s="605"/>
      <c r="U31" s="908"/>
      <c r="V31" s="910"/>
      <c r="W31" s="908"/>
      <c r="X31" s="910"/>
      <c r="Y31" s="186"/>
      <c r="Z31" s="187"/>
      <c r="AA31" s="187"/>
      <c r="AB31" s="187"/>
      <c r="AC31" s="188"/>
      <c r="AD31" s="188"/>
      <c r="AE31" s="188"/>
      <c r="AF31" s="188"/>
      <c r="AG31" s="188"/>
      <c r="AH31" s="188"/>
      <c r="AI31" s="188"/>
      <c r="AJ31" s="188"/>
      <c r="AK31" s="908"/>
      <c r="AL31" s="909"/>
      <c r="AM31" s="909"/>
      <c r="AN31" s="909"/>
      <c r="AO31" s="910"/>
      <c r="AP31" s="2"/>
      <c r="AQ31" s="189">
        <f t="shared" si="2"/>
        <v>1</v>
      </c>
    </row>
    <row r="32" spans="2:46" ht="12" customHeight="1" x14ac:dyDescent="0.15">
      <c r="B32" s="872"/>
      <c r="C32" s="877"/>
      <c r="D32" s="875"/>
      <c r="E32" s="875"/>
      <c r="F32" s="875"/>
      <c r="G32" s="875"/>
      <c r="H32" s="875"/>
      <c r="I32" s="875"/>
      <c r="J32" s="876"/>
      <c r="K32" s="185"/>
      <c r="L32" s="908"/>
      <c r="M32" s="910"/>
      <c r="N32" s="908"/>
      <c r="O32" s="910"/>
      <c r="P32" s="908"/>
      <c r="Q32" s="910"/>
      <c r="R32" s="604"/>
      <c r="S32" s="620"/>
      <c r="T32" s="605"/>
      <c r="U32" s="908"/>
      <c r="V32" s="910"/>
      <c r="W32" s="908"/>
      <c r="X32" s="910"/>
      <c r="Y32" s="186"/>
      <c r="Z32" s="187"/>
      <c r="AA32" s="187"/>
      <c r="AB32" s="187"/>
      <c r="AC32" s="188"/>
      <c r="AD32" s="188"/>
      <c r="AE32" s="188"/>
      <c r="AF32" s="188"/>
      <c r="AG32" s="188"/>
      <c r="AH32" s="188"/>
      <c r="AI32" s="188"/>
      <c r="AJ32" s="188"/>
      <c r="AK32" s="908"/>
      <c r="AL32" s="909"/>
      <c r="AM32" s="909"/>
      <c r="AN32" s="909"/>
      <c r="AO32" s="910"/>
      <c r="AP32" s="2"/>
      <c r="AQ32" s="189">
        <f t="shared" si="2"/>
        <v>1</v>
      </c>
      <c r="AS32" s="856"/>
      <c r="AT32" s="856"/>
    </row>
    <row r="33" spans="2:86" ht="12" customHeight="1" x14ac:dyDescent="0.15">
      <c r="B33" s="872"/>
      <c r="C33" s="877"/>
      <c r="D33" s="875"/>
      <c r="E33" s="875"/>
      <c r="F33" s="875"/>
      <c r="G33" s="875"/>
      <c r="H33" s="875"/>
      <c r="I33" s="875"/>
      <c r="J33" s="876"/>
      <c r="K33" s="185"/>
      <c r="L33" s="908"/>
      <c r="M33" s="910"/>
      <c r="N33" s="908"/>
      <c r="O33" s="910"/>
      <c r="P33" s="908"/>
      <c r="Q33" s="910"/>
      <c r="R33" s="604"/>
      <c r="S33" s="620"/>
      <c r="T33" s="605"/>
      <c r="U33" s="908"/>
      <c r="V33" s="910"/>
      <c r="W33" s="908"/>
      <c r="X33" s="910"/>
      <c r="Y33" s="186"/>
      <c r="Z33" s="187"/>
      <c r="AA33" s="187"/>
      <c r="AB33" s="187"/>
      <c r="AC33" s="188"/>
      <c r="AD33" s="188"/>
      <c r="AE33" s="188"/>
      <c r="AF33" s="188"/>
      <c r="AG33" s="188"/>
      <c r="AH33" s="188"/>
      <c r="AI33" s="188"/>
      <c r="AJ33" s="188"/>
      <c r="AK33" s="908"/>
      <c r="AL33" s="909"/>
      <c r="AM33" s="909"/>
      <c r="AN33" s="909"/>
      <c r="AO33" s="910"/>
      <c r="AP33" s="2"/>
      <c r="AQ33" s="189">
        <f t="shared" si="2"/>
        <v>1</v>
      </c>
      <c r="AS33" s="911"/>
      <c r="AT33" s="911"/>
    </row>
    <row r="34" spans="2:86" ht="12" customHeight="1" x14ac:dyDescent="0.15">
      <c r="B34" s="872"/>
      <c r="C34" s="877"/>
      <c r="D34" s="875"/>
      <c r="E34" s="875"/>
      <c r="F34" s="875"/>
      <c r="G34" s="875"/>
      <c r="H34" s="875"/>
      <c r="I34" s="875"/>
      <c r="J34" s="876"/>
      <c r="K34" s="185"/>
      <c r="L34" s="908"/>
      <c r="M34" s="910"/>
      <c r="N34" s="908"/>
      <c r="O34" s="910"/>
      <c r="P34" s="908"/>
      <c r="Q34" s="910"/>
      <c r="R34" s="604"/>
      <c r="S34" s="620"/>
      <c r="T34" s="605"/>
      <c r="U34" s="908"/>
      <c r="V34" s="910"/>
      <c r="W34" s="908"/>
      <c r="X34" s="910"/>
      <c r="Y34" s="186"/>
      <c r="Z34" s="187"/>
      <c r="AA34" s="187"/>
      <c r="AB34" s="187"/>
      <c r="AC34" s="188"/>
      <c r="AD34" s="188"/>
      <c r="AE34" s="188"/>
      <c r="AF34" s="188"/>
      <c r="AG34" s="188"/>
      <c r="AH34" s="188"/>
      <c r="AI34" s="188"/>
      <c r="AJ34" s="188"/>
      <c r="AK34" s="908"/>
      <c r="AL34" s="909"/>
      <c r="AM34" s="909"/>
      <c r="AN34" s="909"/>
      <c r="AO34" s="910"/>
      <c r="AP34" s="2"/>
      <c r="AQ34" s="189">
        <f t="shared" si="2"/>
        <v>1</v>
      </c>
      <c r="AS34" s="912"/>
      <c r="AT34" s="912"/>
    </row>
    <row r="35" spans="2:86" ht="12" customHeight="1" x14ac:dyDescent="0.15">
      <c r="B35" s="872"/>
      <c r="C35" s="877"/>
      <c r="D35" s="875"/>
      <c r="E35" s="875"/>
      <c r="F35" s="875"/>
      <c r="G35" s="875"/>
      <c r="H35" s="875"/>
      <c r="I35" s="875"/>
      <c r="J35" s="876"/>
      <c r="K35" s="913" t="s">
        <v>945</v>
      </c>
      <c r="L35" s="898" t="s">
        <v>946</v>
      </c>
      <c r="M35" s="898"/>
      <c r="N35" s="898"/>
      <c r="O35" s="898"/>
      <c r="P35" s="898"/>
      <c r="Q35" s="898"/>
      <c r="R35" s="898"/>
      <c r="S35" s="898"/>
      <c r="T35" s="898"/>
      <c r="U35" s="898"/>
      <c r="V35" s="898"/>
      <c r="W35" s="898"/>
      <c r="X35" s="898"/>
      <c r="Y35" s="884" t="s">
        <v>947</v>
      </c>
      <c r="Z35" s="885"/>
      <c r="AA35" s="885"/>
      <c r="AB35" s="886"/>
      <c r="AC35" s="190">
        <f t="shared" ref="AC35:AJ35" si="3">SUM(AC11:AC34)</f>
        <v>0</v>
      </c>
      <c r="AD35" s="190">
        <f t="shared" si="3"/>
        <v>0</v>
      </c>
      <c r="AE35" s="190">
        <f>SUM(AE11:AE34)</f>
        <v>0</v>
      </c>
      <c r="AF35" s="190">
        <f t="shared" si="3"/>
        <v>0</v>
      </c>
      <c r="AG35" s="190">
        <f t="shared" si="3"/>
        <v>0</v>
      </c>
      <c r="AH35" s="190">
        <f t="shared" si="3"/>
        <v>0</v>
      </c>
      <c r="AI35" s="190">
        <f t="shared" si="3"/>
        <v>0</v>
      </c>
      <c r="AJ35" s="191">
        <f t="shared" si="3"/>
        <v>0</v>
      </c>
      <c r="AK35" s="898" t="s">
        <v>948</v>
      </c>
      <c r="AL35" s="898"/>
      <c r="AM35" s="915" t="s">
        <v>607</v>
      </c>
      <c r="AN35" s="915"/>
      <c r="AO35" s="915"/>
      <c r="AP35" s="2"/>
    </row>
    <row r="36" spans="2:86" ht="12" customHeight="1" x14ac:dyDescent="0.15">
      <c r="B36" s="872"/>
      <c r="C36" s="877"/>
      <c r="D36" s="875"/>
      <c r="E36" s="875"/>
      <c r="F36" s="875"/>
      <c r="G36" s="875"/>
      <c r="H36" s="875"/>
      <c r="I36" s="875"/>
      <c r="J36" s="876"/>
      <c r="K36" s="914"/>
      <c r="L36" s="892" t="s">
        <v>950</v>
      </c>
      <c r="M36" s="899"/>
      <c r="N36" s="893"/>
      <c r="O36" s="892" t="s">
        <v>951</v>
      </c>
      <c r="P36" s="899"/>
      <c r="Q36" s="899"/>
      <c r="R36" s="899"/>
      <c r="S36" s="899"/>
      <c r="T36" s="899"/>
      <c r="U36" s="899"/>
      <c r="V36" s="899"/>
      <c r="W36" s="899"/>
      <c r="X36" s="893"/>
      <c r="Y36" s="183" t="s">
        <v>527</v>
      </c>
      <c r="Z36" s="184" t="s">
        <v>526</v>
      </c>
      <c r="AA36" s="184" t="s">
        <v>943</v>
      </c>
      <c r="AB36" s="184" t="s">
        <v>944</v>
      </c>
      <c r="AC36" s="184" t="s">
        <v>527</v>
      </c>
      <c r="AD36" s="184" t="s">
        <v>526</v>
      </c>
      <c r="AE36" s="184" t="s">
        <v>943</v>
      </c>
      <c r="AF36" s="184" t="s">
        <v>944</v>
      </c>
      <c r="AG36" s="184" t="s">
        <v>527</v>
      </c>
      <c r="AH36" s="184" t="s">
        <v>526</v>
      </c>
      <c r="AI36" s="184" t="s">
        <v>943</v>
      </c>
      <c r="AJ36" s="192" t="s">
        <v>944</v>
      </c>
      <c r="AK36" s="898"/>
      <c r="AL36" s="898"/>
      <c r="AM36" s="915"/>
      <c r="AN36" s="915"/>
      <c r="AO36" s="915"/>
      <c r="AP36" s="2"/>
    </row>
    <row r="37" spans="2:86" ht="14.25" customHeight="1" x14ac:dyDescent="0.15">
      <c r="B37" s="872"/>
      <c r="C37" s="877"/>
      <c r="D37" s="875"/>
      <c r="E37" s="875"/>
      <c r="F37" s="875"/>
      <c r="G37" s="875"/>
      <c r="H37" s="875"/>
      <c r="I37" s="875"/>
      <c r="J37" s="876"/>
      <c r="K37" s="914"/>
      <c r="L37" s="894"/>
      <c r="M37" s="903"/>
      <c r="N37" s="895"/>
      <c r="O37" s="894"/>
      <c r="P37" s="903"/>
      <c r="Q37" s="903"/>
      <c r="R37" s="903"/>
      <c r="S37" s="903"/>
      <c r="T37" s="903"/>
      <c r="U37" s="903"/>
      <c r="V37" s="903"/>
      <c r="W37" s="903"/>
      <c r="X37" s="895"/>
      <c r="Y37" s="916">
        <f>COUNTIF(Y11:Y34,"〇")</f>
        <v>0</v>
      </c>
      <c r="Z37" s="916">
        <f>COUNTIF(Z11:Z34,"〇")</f>
        <v>0</v>
      </c>
      <c r="AA37" s="916">
        <f>COUNTIF(AA11:AA34,"〇")</f>
        <v>0</v>
      </c>
      <c r="AB37" s="916">
        <f>COUNTIF(AB11:AB34,"〇")</f>
        <v>0</v>
      </c>
      <c r="AC37" s="916">
        <f>COUNTA(AC11:AC34)</f>
        <v>0</v>
      </c>
      <c r="AD37" s="916">
        <f t="shared" ref="AD37:AI37" si="4">COUNTA(AD11:AD34)</f>
        <v>0</v>
      </c>
      <c r="AE37" s="916">
        <f t="shared" si="4"/>
        <v>0</v>
      </c>
      <c r="AF37" s="916">
        <f t="shared" si="4"/>
        <v>0</v>
      </c>
      <c r="AG37" s="916">
        <f t="shared" si="4"/>
        <v>0</v>
      </c>
      <c r="AH37" s="916">
        <f t="shared" si="4"/>
        <v>0</v>
      </c>
      <c r="AI37" s="916">
        <f t="shared" si="4"/>
        <v>0</v>
      </c>
      <c r="AJ37" s="916">
        <f>COUNTA(AJ11:AJ34)</f>
        <v>0</v>
      </c>
      <c r="AK37" s="898"/>
      <c r="AL37" s="898"/>
      <c r="AM37" s="915"/>
      <c r="AN37" s="915"/>
      <c r="AO37" s="915"/>
      <c r="AP37" s="2"/>
    </row>
    <row r="38" spans="2:86" ht="14.25" customHeight="1" x14ac:dyDescent="0.15">
      <c r="B38" s="872"/>
      <c r="C38" s="877"/>
      <c r="D38" s="875"/>
      <c r="E38" s="875"/>
      <c r="F38" s="875"/>
      <c r="G38" s="875"/>
      <c r="H38" s="875"/>
      <c r="I38" s="875"/>
      <c r="J38" s="876"/>
      <c r="K38" s="914"/>
      <c r="L38" s="896"/>
      <c r="M38" s="900"/>
      <c r="N38" s="897"/>
      <c r="O38" s="896"/>
      <c r="P38" s="900"/>
      <c r="Q38" s="900"/>
      <c r="R38" s="900"/>
      <c r="S38" s="900"/>
      <c r="T38" s="900"/>
      <c r="U38" s="900"/>
      <c r="V38" s="900"/>
      <c r="W38" s="900"/>
      <c r="X38" s="897"/>
      <c r="Y38" s="916"/>
      <c r="Z38" s="916"/>
      <c r="AA38" s="916"/>
      <c r="AB38" s="916"/>
      <c r="AC38" s="916"/>
      <c r="AD38" s="916"/>
      <c r="AE38" s="916"/>
      <c r="AF38" s="916"/>
      <c r="AG38" s="916"/>
      <c r="AH38" s="916"/>
      <c r="AI38" s="916"/>
      <c r="AJ38" s="916"/>
      <c r="AK38" s="898"/>
      <c r="AL38" s="898"/>
      <c r="AM38" s="915"/>
      <c r="AN38" s="915"/>
      <c r="AO38" s="915"/>
      <c r="AP38" s="2"/>
    </row>
    <row r="39" spans="2:86" ht="12" customHeight="1" x14ac:dyDescent="0.15">
      <c r="B39" s="872"/>
      <c r="C39" s="877"/>
      <c r="D39" s="875"/>
      <c r="E39" s="875"/>
      <c r="F39" s="875"/>
      <c r="G39" s="875"/>
      <c r="H39" s="875"/>
      <c r="I39" s="875"/>
      <c r="J39" s="875"/>
      <c r="K39" s="924" t="s">
        <v>952</v>
      </c>
      <c r="L39" s="926"/>
      <c r="M39" s="926"/>
      <c r="N39" s="926"/>
      <c r="O39" s="926"/>
      <c r="P39" s="926"/>
      <c r="Q39" s="926"/>
      <c r="R39" s="926"/>
      <c r="S39" s="926"/>
      <c r="T39" s="926"/>
      <c r="U39" s="926"/>
      <c r="V39" s="926"/>
      <c r="W39" s="926"/>
      <c r="X39" s="926"/>
      <c r="Y39" s="926"/>
      <c r="Z39" s="926"/>
      <c r="AA39" s="926"/>
      <c r="AB39" s="926"/>
      <c r="AC39" s="926"/>
      <c r="AD39" s="926"/>
      <c r="AE39" s="926"/>
      <c r="AF39" s="926"/>
      <c r="AG39" s="926"/>
      <c r="AH39" s="926"/>
      <c r="AI39" s="926"/>
      <c r="AJ39" s="926"/>
      <c r="AK39" s="927"/>
      <c r="AL39" s="927"/>
      <c r="AM39" s="927"/>
      <c r="AN39" s="927"/>
      <c r="AO39" s="928"/>
      <c r="AP39" s="2"/>
    </row>
    <row r="40" spans="2:86" ht="12" customHeight="1" x14ac:dyDescent="0.15">
      <c r="B40" s="872"/>
      <c r="C40" s="877"/>
      <c r="D40" s="875"/>
      <c r="E40" s="875"/>
      <c r="F40" s="875"/>
      <c r="G40" s="875"/>
      <c r="H40" s="875"/>
      <c r="I40" s="875"/>
      <c r="J40" s="875"/>
      <c r="K40" s="925"/>
      <c r="L40" s="927"/>
      <c r="M40" s="927"/>
      <c r="N40" s="927"/>
      <c r="O40" s="927"/>
      <c r="P40" s="927"/>
      <c r="Q40" s="927"/>
      <c r="R40" s="927"/>
      <c r="S40" s="927"/>
      <c r="T40" s="927"/>
      <c r="U40" s="927"/>
      <c r="V40" s="927"/>
      <c r="W40" s="927"/>
      <c r="X40" s="927"/>
      <c r="Y40" s="927"/>
      <c r="Z40" s="927"/>
      <c r="AA40" s="927"/>
      <c r="AB40" s="927"/>
      <c r="AC40" s="927"/>
      <c r="AD40" s="927"/>
      <c r="AE40" s="927"/>
      <c r="AF40" s="927"/>
      <c r="AG40" s="927"/>
      <c r="AH40" s="927"/>
      <c r="AI40" s="927"/>
      <c r="AJ40" s="927"/>
      <c r="AK40" s="927"/>
      <c r="AL40" s="927"/>
      <c r="AM40" s="927"/>
      <c r="AN40" s="927"/>
      <c r="AO40" s="928"/>
      <c r="AP40" s="2"/>
    </row>
    <row r="41" spans="2:86" ht="12" customHeight="1" x14ac:dyDescent="0.15">
      <c r="B41" s="872"/>
      <c r="C41" s="877"/>
      <c r="D41" s="875"/>
      <c r="E41" s="875"/>
      <c r="F41" s="875"/>
      <c r="G41" s="875"/>
      <c r="H41" s="875"/>
      <c r="I41" s="875"/>
      <c r="J41" s="875"/>
      <c r="K41" s="925"/>
      <c r="L41" s="927"/>
      <c r="M41" s="927"/>
      <c r="N41" s="927"/>
      <c r="O41" s="927"/>
      <c r="P41" s="927"/>
      <c r="Q41" s="927"/>
      <c r="R41" s="927"/>
      <c r="S41" s="927"/>
      <c r="T41" s="927"/>
      <c r="U41" s="927"/>
      <c r="V41" s="927"/>
      <c r="W41" s="927"/>
      <c r="X41" s="927"/>
      <c r="Y41" s="927"/>
      <c r="Z41" s="927"/>
      <c r="AA41" s="927"/>
      <c r="AB41" s="927"/>
      <c r="AC41" s="927"/>
      <c r="AD41" s="927"/>
      <c r="AE41" s="927"/>
      <c r="AF41" s="927"/>
      <c r="AG41" s="927"/>
      <c r="AH41" s="927"/>
      <c r="AI41" s="927"/>
      <c r="AJ41" s="927"/>
      <c r="AK41" s="927"/>
      <c r="AL41" s="927"/>
      <c r="AM41" s="927"/>
      <c r="AN41" s="927"/>
      <c r="AO41" s="928"/>
      <c r="AP41" s="2"/>
    </row>
    <row r="42" spans="2:86" ht="12" customHeight="1" x14ac:dyDescent="0.15">
      <c r="B42" s="872"/>
      <c r="C42" s="877"/>
      <c r="D42" s="875"/>
      <c r="E42" s="875"/>
      <c r="F42" s="875"/>
      <c r="G42" s="875"/>
      <c r="H42" s="875"/>
      <c r="I42" s="875"/>
      <c r="J42" s="875"/>
      <c r="K42" s="925"/>
      <c r="L42" s="929"/>
      <c r="M42" s="929"/>
      <c r="N42" s="929"/>
      <c r="O42" s="929"/>
      <c r="P42" s="929"/>
      <c r="Q42" s="929"/>
      <c r="R42" s="929"/>
      <c r="S42" s="929"/>
      <c r="T42" s="929"/>
      <c r="U42" s="929"/>
      <c r="V42" s="929"/>
      <c r="W42" s="929"/>
      <c r="X42" s="929"/>
      <c r="Y42" s="929"/>
      <c r="Z42" s="929"/>
      <c r="AA42" s="929"/>
      <c r="AB42" s="929"/>
      <c r="AC42" s="929"/>
      <c r="AD42" s="929"/>
      <c r="AE42" s="929"/>
      <c r="AF42" s="929"/>
      <c r="AG42" s="929"/>
      <c r="AH42" s="929"/>
      <c r="AI42" s="929"/>
      <c r="AJ42" s="929"/>
      <c r="AK42" s="929"/>
      <c r="AL42" s="929"/>
      <c r="AM42" s="929"/>
      <c r="AN42" s="929"/>
      <c r="AO42" s="930"/>
      <c r="AP42" s="172"/>
      <c r="CD42" s="2"/>
      <c r="CE42" s="2"/>
      <c r="CF42" s="2"/>
      <c r="CG42" s="2"/>
      <c r="CH42" s="2"/>
    </row>
    <row r="43" spans="2:86" ht="12" customHeight="1" x14ac:dyDescent="0.15">
      <c r="B43" s="872"/>
      <c r="C43" s="877"/>
      <c r="D43" s="875"/>
      <c r="E43" s="875"/>
      <c r="F43" s="875"/>
      <c r="G43" s="875"/>
      <c r="H43" s="875"/>
      <c r="I43" s="875"/>
      <c r="J43" s="876"/>
      <c r="K43" s="917" t="s">
        <v>953</v>
      </c>
      <c r="L43" s="917"/>
      <c r="M43" s="917"/>
      <c r="N43" s="917"/>
      <c r="O43" s="917"/>
      <c r="P43" s="917"/>
      <c r="Q43" s="917"/>
      <c r="R43" s="917"/>
      <c r="S43" s="917"/>
      <c r="T43" s="917"/>
      <c r="U43" s="917"/>
      <c r="V43" s="917"/>
      <c r="W43" s="917"/>
      <c r="X43" s="917"/>
      <c r="Y43" s="917"/>
      <c r="Z43" s="917"/>
      <c r="AA43" s="917"/>
      <c r="AB43" s="917"/>
      <c r="AC43" s="917"/>
      <c r="AD43" s="917"/>
      <c r="AE43" s="917"/>
      <c r="AF43" s="917"/>
      <c r="AG43" s="917"/>
      <c r="AH43" s="917"/>
      <c r="AI43" s="917"/>
      <c r="AJ43" s="917"/>
      <c r="AK43" s="917"/>
      <c r="AL43" s="917"/>
      <c r="AM43" s="917"/>
      <c r="AN43" s="917"/>
      <c r="AO43" s="917"/>
      <c r="AP43" s="172"/>
      <c r="CD43" s="2"/>
      <c r="CE43" s="2"/>
      <c r="CF43" s="2"/>
      <c r="CG43" s="2"/>
      <c r="CH43" s="2"/>
    </row>
    <row r="44" spans="2:86" ht="12" customHeight="1" x14ac:dyDescent="0.15">
      <c r="B44" s="872"/>
      <c r="C44" s="877"/>
      <c r="D44" s="875"/>
      <c r="E44" s="875"/>
      <c r="F44" s="875"/>
      <c r="G44" s="875"/>
      <c r="H44" s="875"/>
      <c r="I44" s="875"/>
      <c r="J44" s="876"/>
      <c r="K44" s="918" t="s">
        <v>954</v>
      </c>
      <c r="L44" s="919"/>
      <c r="M44" s="919"/>
      <c r="N44" s="919"/>
      <c r="O44" s="919"/>
      <c r="P44" s="919"/>
      <c r="Q44" s="919"/>
      <c r="R44" s="919"/>
      <c r="S44" s="919"/>
      <c r="T44" s="919"/>
      <c r="U44" s="919"/>
      <c r="V44" s="919"/>
      <c r="W44" s="919"/>
      <c r="X44" s="919"/>
      <c r="Y44" s="919"/>
      <c r="Z44" s="919"/>
      <c r="AA44" s="919"/>
      <c r="AB44" s="919"/>
      <c r="AC44" s="919"/>
      <c r="AD44" s="919"/>
      <c r="AE44" s="919"/>
      <c r="AF44" s="919"/>
      <c r="AG44" s="919"/>
      <c r="AH44" s="919"/>
      <c r="AI44" s="919"/>
      <c r="AJ44" s="919"/>
      <c r="AK44" s="919"/>
      <c r="AL44" s="919"/>
      <c r="AM44" s="919"/>
      <c r="AN44" s="919"/>
      <c r="AO44" s="920"/>
      <c r="AP44" s="172"/>
      <c r="CD44" s="2"/>
      <c r="CE44" s="2"/>
      <c r="CF44" s="2"/>
      <c r="CG44" s="2"/>
      <c r="CH44" s="2"/>
    </row>
    <row r="45" spans="2:86" ht="12" customHeight="1" x14ac:dyDescent="0.15">
      <c r="B45" s="480"/>
      <c r="C45" s="878"/>
      <c r="D45" s="879"/>
      <c r="E45" s="879"/>
      <c r="F45" s="879"/>
      <c r="G45" s="879"/>
      <c r="H45" s="879"/>
      <c r="I45" s="879"/>
      <c r="J45" s="880"/>
      <c r="K45" s="921" t="s">
        <v>955</v>
      </c>
      <c r="L45" s="922"/>
      <c r="M45" s="922"/>
      <c r="N45" s="922"/>
      <c r="O45" s="922"/>
      <c r="P45" s="922"/>
      <c r="Q45" s="922"/>
      <c r="R45" s="922"/>
      <c r="S45" s="922"/>
      <c r="T45" s="922"/>
      <c r="U45" s="922"/>
      <c r="V45" s="922"/>
      <c r="W45" s="922"/>
      <c r="X45" s="922"/>
      <c r="Y45" s="922"/>
      <c r="Z45" s="922"/>
      <c r="AA45" s="922"/>
      <c r="AB45" s="922"/>
      <c r="AC45" s="922"/>
      <c r="AD45" s="922"/>
      <c r="AE45" s="922"/>
      <c r="AF45" s="922"/>
      <c r="AG45" s="922"/>
      <c r="AH45" s="922"/>
      <c r="AI45" s="922"/>
      <c r="AJ45" s="922"/>
      <c r="AK45" s="922"/>
      <c r="AL45" s="922"/>
      <c r="AM45" s="922"/>
      <c r="AN45" s="922"/>
      <c r="AO45" s="923"/>
      <c r="AP45" s="172"/>
      <c r="CD45" s="2"/>
      <c r="CE45" s="2"/>
      <c r="CF45" s="2"/>
      <c r="CG45" s="2"/>
      <c r="CH45" s="2"/>
    </row>
    <row r="46" spans="2:86" ht="12" customHeight="1" x14ac:dyDescent="0.2">
      <c r="B46" s="159" t="s">
        <v>956</v>
      </c>
      <c r="C46" s="181"/>
      <c r="D46" s="181"/>
      <c r="E46" s="181"/>
      <c r="F46" s="181"/>
      <c r="G46" s="181"/>
      <c r="H46" s="181"/>
      <c r="I46" s="181"/>
      <c r="J46" s="181"/>
      <c r="K46" s="193"/>
      <c r="L46" s="193"/>
      <c r="M46" s="193"/>
      <c r="N46" s="193"/>
      <c r="O46" s="193"/>
      <c r="P46" s="193"/>
      <c r="Q46" s="193"/>
      <c r="R46" s="193"/>
      <c r="S46" s="193"/>
      <c r="T46" s="193"/>
      <c r="U46" s="193"/>
      <c r="V46" s="193"/>
      <c r="W46" s="193"/>
      <c r="X46" s="193"/>
      <c r="Y46" s="193"/>
      <c r="Z46" s="193"/>
      <c r="AA46" s="193"/>
      <c r="AB46" s="193"/>
      <c r="AC46" s="193"/>
      <c r="AD46" s="193"/>
      <c r="AE46" s="193"/>
      <c r="AF46" s="193"/>
      <c r="AG46" s="193"/>
      <c r="AH46" s="193"/>
      <c r="AI46" s="193"/>
      <c r="AJ46" s="193"/>
      <c r="AK46" s="193"/>
      <c r="AL46" s="193"/>
      <c r="AM46" s="193"/>
      <c r="AN46" s="193"/>
      <c r="AO46" s="193"/>
      <c r="AP46" s="172"/>
      <c r="CD46" s="2"/>
      <c r="CE46" s="2"/>
      <c r="CF46" s="2"/>
      <c r="CG46" s="2"/>
      <c r="CH46" s="2"/>
    </row>
    <row r="47" spans="2:86" s="159" customFormat="1" ht="12" customHeight="1" x14ac:dyDescent="0.15">
      <c r="B47" s="2" t="s">
        <v>957</v>
      </c>
      <c r="AP47" s="172"/>
      <c r="AQ47" s="172"/>
      <c r="AR47" s="172"/>
      <c r="AS47" s="172"/>
      <c r="AT47" s="172"/>
      <c r="AU47" s="172"/>
      <c r="AV47" s="172"/>
      <c r="AW47" s="172"/>
      <c r="AX47" s="172"/>
      <c r="AY47" s="172"/>
      <c r="AZ47" s="172"/>
      <c r="BA47" s="172"/>
      <c r="BB47" s="172"/>
      <c r="BC47" s="172"/>
      <c r="BD47" s="172"/>
      <c r="BE47" s="172"/>
      <c r="BF47" s="172"/>
      <c r="BG47" s="172"/>
      <c r="BH47" s="172"/>
      <c r="BI47" s="172"/>
      <c r="BJ47" s="172"/>
      <c r="BK47" s="172"/>
      <c r="BL47" s="172"/>
      <c r="BM47" s="172"/>
      <c r="BN47" s="172"/>
      <c r="BO47" s="172"/>
      <c r="BP47" s="172"/>
      <c r="BQ47" s="172"/>
      <c r="BR47" s="172"/>
      <c r="BS47" s="172"/>
      <c r="BT47" s="172"/>
      <c r="BU47" s="172"/>
      <c r="BV47" s="172"/>
      <c r="BW47" s="172"/>
      <c r="BX47" s="172"/>
      <c r="BY47" s="172"/>
      <c r="BZ47" s="172"/>
      <c r="CA47" s="172"/>
      <c r="CB47" s="172"/>
      <c r="CC47" s="172"/>
    </row>
    <row r="48" spans="2:86" ht="12" customHeight="1" x14ac:dyDescent="0.15">
      <c r="B48" s="2" t="s">
        <v>958</v>
      </c>
      <c r="AP48" s="172"/>
      <c r="CD48" s="2"/>
      <c r="CE48" s="2"/>
      <c r="CF48" s="2"/>
      <c r="CG48" s="2"/>
      <c r="CH48" s="2"/>
    </row>
    <row r="49" spans="2:86" ht="12" customHeight="1" x14ac:dyDescent="0.15">
      <c r="B49" s="2" t="s">
        <v>959</v>
      </c>
      <c r="AP49" s="172"/>
      <c r="CD49" s="2"/>
      <c r="CE49" s="2"/>
      <c r="CF49" s="2"/>
      <c r="CG49" s="2"/>
      <c r="CH49" s="2"/>
    </row>
    <row r="50" spans="2:86" ht="12" customHeight="1" x14ac:dyDescent="0.15">
      <c r="B50" s="2" t="s">
        <v>960</v>
      </c>
    </row>
    <row r="51" spans="2:86" ht="12" customHeight="1" x14ac:dyDescent="0.15">
      <c r="B51" s="2" t="s">
        <v>961</v>
      </c>
    </row>
    <row r="52" spans="2:86" ht="12" customHeight="1" x14ac:dyDescent="0.15">
      <c r="B52" s="2" t="s">
        <v>962</v>
      </c>
    </row>
    <row r="53" spans="2:86" x14ac:dyDescent="0.15">
      <c r="B53" s="2" t="s">
        <v>963</v>
      </c>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9"/>
  <conditionalFormatting sqref="Y11:AB34 AG11:AJ34">
    <cfRule type="expression" dxfId="74" priority="3">
      <formula>$AQ11=2</formula>
    </cfRule>
  </conditionalFormatting>
  <conditionalFormatting sqref="Y11:AF34">
    <cfRule type="expression" dxfId="73" priority="2">
      <formula>$AQ11=3</formula>
    </cfRule>
  </conditionalFormatting>
  <conditionalFormatting sqref="AC11:AJ34">
    <cfRule type="expression" dxfId="72" priority="1">
      <formula>$AQ11=1</formula>
    </cfRule>
  </conditionalFormatting>
  <dataValidations count="2">
    <dataValidation type="list" allowBlank="1" showInputMessage="1" showErrorMessage="1" sqref="N11:O34" xr:uid="{69890759-F1E9-48E8-8270-90D7B0E9AAB3}">
      <formula1>INDIRECT(L11)</formula1>
    </dataValidation>
    <dataValidation type="list" allowBlank="1" showInputMessage="1" showErrorMessage="1" sqref="Y11:AB34" xr:uid="{2BCD57AB-7234-4A86-A24E-36BAE36436A7}">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2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539A6D-7425-47FE-AD70-13347EC99592}">
  <sheetPr codeName="Sheet204"/>
  <dimension ref="B1:CH53"/>
  <sheetViews>
    <sheetView showGridLines="0" showZeros="0" view="pageBreakPreview" zoomScale="85" zoomScaleNormal="85" zoomScaleSheetLayoutView="85"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1" customWidth="1"/>
    <col min="43" max="86" width="4.125" style="172" customWidth="1"/>
    <col min="87" max="99" width="8" style="2" customWidth="1"/>
    <col min="100" max="110" width="9" style="2"/>
    <col min="111" max="111" width="14" style="2" bestFit="1" customWidth="1"/>
    <col min="112" max="16384" width="9" style="2"/>
  </cols>
  <sheetData>
    <row r="1" spans="2:86" ht="12" customHeight="1" x14ac:dyDescent="0.15">
      <c r="AU1" s="860" t="s">
        <v>909</v>
      </c>
      <c r="AV1" s="861" t="s">
        <v>910</v>
      </c>
      <c r="AW1" s="861"/>
      <c r="AX1" s="861"/>
      <c r="AY1" s="855" t="s">
        <v>911</v>
      </c>
      <c r="AZ1" s="855"/>
      <c r="BA1" s="855"/>
      <c r="BB1" s="855"/>
      <c r="BC1" s="855"/>
      <c r="BD1" s="855"/>
      <c r="BE1" s="855"/>
      <c r="BF1" s="855"/>
      <c r="BG1" s="855"/>
      <c r="BH1" s="855"/>
      <c r="BI1" s="855"/>
      <c r="BJ1" s="855"/>
      <c r="BK1" s="855" t="s">
        <v>912</v>
      </c>
      <c r="BL1" s="855"/>
      <c r="BM1" s="855"/>
      <c r="BN1" s="855"/>
      <c r="BO1" s="855"/>
      <c r="BP1" s="855"/>
      <c r="BQ1" s="855"/>
      <c r="BR1" s="855"/>
      <c r="BS1" s="855"/>
      <c r="BT1" s="855"/>
      <c r="BU1" s="855"/>
      <c r="BV1" s="855"/>
      <c r="BW1" s="857"/>
      <c r="BX1" s="857"/>
      <c r="BY1" s="857"/>
      <c r="BZ1" s="857"/>
      <c r="CA1" s="857"/>
      <c r="CB1" s="857"/>
      <c r="CC1" s="857"/>
      <c r="CD1" s="857"/>
      <c r="CE1" s="857"/>
      <c r="CF1" s="857"/>
      <c r="CG1" s="857"/>
      <c r="CH1" s="857"/>
    </row>
    <row r="2" spans="2:86" ht="8.25" customHeight="1" x14ac:dyDescent="0.15">
      <c r="AU2" s="860"/>
      <c r="AV2" s="861" t="s">
        <v>913</v>
      </c>
      <c r="AW2" s="862" t="s">
        <v>914</v>
      </c>
      <c r="AX2" s="862" t="s">
        <v>915</v>
      </c>
      <c r="AY2" s="855" t="s">
        <v>916</v>
      </c>
      <c r="AZ2" s="855"/>
      <c r="BA2" s="855"/>
      <c r="BB2" s="855"/>
      <c r="BC2" s="855"/>
      <c r="BD2" s="855"/>
      <c r="BE2" s="855"/>
      <c r="BF2" s="855"/>
      <c r="BG2" s="855"/>
      <c r="BH2" s="855"/>
      <c r="BI2" s="855"/>
      <c r="BJ2" s="855"/>
      <c r="BK2" s="855" t="s">
        <v>917</v>
      </c>
      <c r="BL2" s="855"/>
      <c r="BM2" s="855"/>
      <c r="BN2" s="855"/>
      <c r="BO2" s="855" t="s">
        <v>918</v>
      </c>
      <c r="BP2" s="855"/>
      <c r="BQ2" s="855"/>
      <c r="BR2" s="855"/>
      <c r="BS2" s="855"/>
      <c r="BT2" s="855"/>
      <c r="BU2" s="855"/>
      <c r="BV2" s="855"/>
      <c r="BW2" s="856"/>
      <c r="BX2" s="856"/>
      <c r="BY2" s="856"/>
      <c r="BZ2" s="856"/>
      <c r="CA2" s="857"/>
      <c r="CB2" s="857"/>
      <c r="CC2" s="857"/>
      <c r="CD2" s="857"/>
      <c r="CE2" s="857"/>
      <c r="CF2" s="857"/>
      <c r="CG2" s="857"/>
      <c r="CH2" s="857"/>
    </row>
    <row r="3" spans="2:86" ht="24.95" customHeight="1" x14ac:dyDescent="0.15">
      <c r="B3" s="568" t="s">
        <v>919</v>
      </c>
      <c r="C3" s="858"/>
      <c r="D3" s="858"/>
      <c r="E3" s="859"/>
      <c r="F3" s="859"/>
      <c r="G3" s="859"/>
      <c r="H3" s="859"/>
      <c r="I3" s="859"/>
      <c r="J3" s="859"/>
      <c r="K3" s="858"/>
      <c r="L3" s="858"/>
      <c r="M3" s="858"/>
      <c r="N3" s="858"/>
      <c r="O3" s="858"/>
      <c r="P3" s="858"/>
      <c r="Q3" s="858"/>
      <c r="R3" s="858"/>
      <c r="S3" s="858"/>
      <c r="T3" s="858"/>
      <c r="U3" s="858"/>
      <c r="V3" s="858"/>
      <c r="W3" s="858"/>
      <c r="X3" s="858"/>
      <c r="Y3" s="858"/>
      <c r="Z3" s="858"/>
      <c r="AA3" s="858"/>
      <c r="AB3" s="858"/>
      <c r="AC3" s="858"/>
      <c r="AD3" s="858"/>
      <c r="AE3" s="858"/>
      <c r="AF3" s="858"/>
      <c r="AG3" s="858"/>
      <c r="AH3" s="858"/>
      <c r="AI3" s="858"/>
      <c r="AJ3" s="858"/>
      <c r="AK3" s="858"/>
      <c r="AL3" s="858"/>
      <c r="AM3" s="858"/>
      <c r="AN3" s="858"/>
      <c r="AO3" s="858"/>
      <c r="AU3" s="860"/>
      <c r="AV3" s="861"/>
      <c r="AW3" s="862"/>
      <c r="AX3" s="862"/>
      <c r="AY3" s="855" t="s">
        <v>920</v>
      </c>
      <c r="AZ3" s="855"/>
      <c r="BA3" s="855"/>
      <c r="BB3" s="855"/>
      <c r="BC3" s="855" t="s">
        <v>921</v>
      </c>
      <c r="BD3" s="855"/>
      <c r="BE3" s="855"/>
      <c r="BF3" s="855"/>
      <c r="BG3" s="855" t="s">
        <v>922</v>
      </c>
      <c r="BH3" s="855"/>
      <c r="BI3" s="855"/>
      <c r="BJ3" s="855"/>
      <c r="BK3" s="855" t="s">
        <v>923</v>
      </c>
      <c r="BL3" s="855"/>
      <c r="BM3" s="855"/>
      <c r="BN3" s="855"/>
      <c r="BO3" s="855" t="s">
        <v>921</v>
      </c>
      <c r="BP3" s="855"/>
      <c r="BQ3" s="855"/>
      <c r="BR3" s="855"/>
      <c r="BS3" s="855" t="s">
        <v>922</v>
      </c>
      <c r="BT3" s="855"/>
      <c r="BU3" s="855"/>
      <c r="BV3" s="855"/>
      <c r="BW3" s="857"/>
      <c r="BX3" s="857"/>
      <c r="BY3" s="857"/>
      <c r="BZ3" s="857"/>
      <c r="CA3" s="857"/>
      <c r="CB3" s="857"/>
      <c r="CC3" s="857"/>
      <c r="CD3" s="857"/>
      <c r="CE3" s="857"/>
      <c r="CF3" s="857"/>
      <c r="CG3" s="857"/>
      <c r="CH3" s="857"/>
    </row>
    <row r="4" spans="2:86" ht="18" customHeight="1" x14ac:dyDescent="0.15">
      <c r="B4" s="401" t="s">
        <v>8</v>
      </c>
      <c r="C4" s="401"/>
      <c r="D4" s="401"/>
      <c r="E4" s="624" t="s">
        <v>542</v>
      </c>
      <c r="F4" s="625"/>
      <c r="G4" s="625"/>
      <c r="H4" s="625"/>
      <c r="I4" s="625"/>
      <c r="J4" s="626"/>
      <c r="K4" s="496" t="s">
        <v>9</v>
      </c>
      <c r="L4" s="496"/>
      <c r="M4" s="496"/>
      <c r="N4" s="648" t="s">
        <v>543</v>
      </c>
      <c r="O4" s="648"/>
      <c r="P4" s="648"/>
      <c r="Q4" s="648"/>
      <c r="R4" s="648"/>
      <c r="S4" s="648"/>
      <c r="T4" s="498" t="s">
        <v>924</v>
      </c>
      <c r="U4" s="499"/>
      <c r="V4" s="499"/>
      <c r="W4" s="499"/>
      <c r="X4" s="500"/>
      <c r="Y4" s="870" t="s">
        <v>545</v>
      </c>
      <c r="Z4" s="870"/>
      <c r="AA4" s="870"/>
      <c r="AB4" s="870"/>
      <c r="AC4" s="870"/>
      <c r="AD4" s="870"/>
      <c r="AE4" s="870"/>
      <c r="AF4" s="870"/>
      <c r="AG4" s="498" t="s">
        <v>546</v>
      </c>
      <c r="AH4" s="499"/>
      <c r="AI4" s="499"/>
      <c r="AJ4" s="500"/>
      <c r="AK4" s="863">
        <v>45621</v>
      </c>
      <c r="AL4" s="864"/>
      <c r="AM4" s="864"/>
      <c r="AN4" s="864"/>
      <c r="AO4" s="865"/>
      <c r="AU4" s="860"/>
      <c r="AV4" s="861"/>
      <c r="AW4" s="862"/>
      <c r="AX4" s="862"/>
      <c r="AY4" s="173" t="s">
        <v>925</v>
      </c>
      <c r="AZ4" s="173" t="s">
        <v>926</v>
      </c>
      <c r="BA4" s="173" t="s">
        <v>927</v>
      </c>
      <c r="BB4" s="173" t="s">
        <v>928</v>
      </c>
      <c r="BC4" s="173" t="s">
        <v>925</v>
      </c>
      <c r="BD4" s="173" t="s">
        <v>926</v>
      </c>
      <c r="BE4" s="173" t="s">
        <v>927</v>
      </c>
      <c r="BF4" s="173" t="s">
        <v>928</v>
      </c>
      <c r="BG4" s="173" t="s">
        <v>925</v>
      </c>
      <c r="BH4" s="173" t="s">
        <v>926</v>
      </c>
      <c r="BI4" s="173" t="s">
        <v>927</v>
      </c>
      <c r="BJ4" s="173" t="s">
        <v>928</v>
      </c>
      <c r="BK4" s="173" t="s">
        <v>925</v>
      </c>
      <c r="BL4" s="173" t="s">
        <v>926</v>
      </c>
      <c r="BM4" s="173" t="s">
        <v>927</v>
      </c>
      <c r="BN4" s="173" t="s">
        <v>928</v>
      </c>
      <c r="BO4" s="173" t="s">
        <v>925</v>
      </c>
      <c r="BP4" s="173" t="s">
        <v>926</v>
      </c>
      <c r="BQ4" s="173" t="s">
        <v>927</v>
      </c>
      <c r="BR4" s="173" t="s">
        <v>928</v>
      </c>
      <c r="BS4" s="173" t="s">
        <v>925</v>
      </c>
      <c r="BT4" s="173" t="s">
        <v>926</v>
      </c>
      <c r="BU4" s="173" t="s">
        <v>927</v>
      </c>
      <c r="BV4" s="173" t="s">
        <v>928</v>
      </c>
      <c r="BW4" s="5"/>
      <c r="BX4" s="5"/>
      <c r="BY4" s="5"/>
      <c r="BZ4" s="5"/>
      <c r="CA4" s="5"/>
      <c r="CB4" s="5"/>
      <c r="CC4" s="5"/>
      <c r="CD4" s="5"/>
      <c r="CE4" s="5"/>
      <c r="CF4" s="5"/>
      <c r="CG4" s="5"/>
      <c r="CH4" s="5"/>
    </row>
    <row r="5" spans="2:86" ht="18" customHeight="1" x14ac:dyDescent="0.15">
      <c r="B5" s="409" t="s">
        <v>0</v>
      </c>
      <c r="C5" s="409"/>
      <c r="D5" s="409"/>
      <c r="E5" s="634" t="s">
        <v>547</v>
      </c>
      <c r="F5" s="635"/>
      <c r="G5" s="635"/>
      <c r="H5" s="635"/>
      <c r="I5" s="635"/>
      <c r="J5" s="636"/>
      <c r="K5" s="528" t="s">
        <v>1</v>
      </c>
      <c r="L5" s="528"/>
      <c r="M5" s="528"/>
      <c r="N5" s="648" t="s">
        <v>548</v>
      </c>
      <c r="O5" s="648"/>
      <c r="P5" s="648"/>
      <c r="Q5" s="648"/>
      <c r="R5" s="648"/>
      <c r="S5" s="648"/>
      <c r="T5" s="501"/>
      <c r="U5" s="502"/>
      <c r="V5" s="502"/>
      <c r="W5" s="502"/>
      <c r="X5" s="503"/>
      <c r="Y5" s="869" t="s">
        <v>549</v>
      </c>
      <c r="Z5" s="869"/>
      <c r="AA5" s="869"/>
      <c r="AB5" s="869"/>
      <c r="AC5" s="869"/>
      <c r="AD5" s="869"/>
      <c r="AE5" s="869"/>
      <c r="AF5" s="869"/>
      <c r="AG5" s="632"/>
      <c r="AH5" s="650"/>
      <c r="AI5" s="650"/>
      <c r="AJ5" s="633"/>
      <c r="AK5" s="866"/>
      <c r="AL5" s="867"/>
      <c r="AM5" s="867"/>
      <c r="AN5" s="867"/>
      <c r="AO5" s="868"/>
      <c r="AU5" s="860"/>
      <c r="AV5" s="174" t="str">
        <f>N7</f>
        <v>S105</v>
      </c>
      <c r="AW5" s="175">
        <f>R7</f>
        <v>10.5</v>
      </c>
      <c r="AX5" s="176" t="str">
        <f>AM35</f>
        <v>Ⅰ</v>
      </c>
      <c r="AY5" s="176">
        <f>Y37</f>
        <v>0</v>
      </c>
      <c r="AZ5" s="176">
        <f t="shared" ref="AZ5:BJ5" si="0">Z37</f>
        <v>0</v>
      </c>
      <c r="BA5" s="176">
        <f t="shared" si="0"/>
        <v>0</v>
      </c>
      <c r="BB5" s="176">
        <f>AB37</f>
        <v>0</v>
      </c>
      <c r="BC5" s="176">
        <f t="shared" si="0"/>
        <v>0</v>
      </c>
      <c r="BD5" s="176">
        <f>AD37</f>
        <v>0</v>
      </c>
      <c r="BE5" s="176">
        <f>AE37</f>
        <v>0</v>
      </c>
      <c r="BF5" s="176">
        <f t="shared" si="0"/>
        <v>0</v>
      </c>
      <c r="BG5" s="176">
        <f t="shared" si="0"/>
        <v>0</v>
      </c>
      <c r="BH5" s="176">
        <f t="shared" si="0"/>
        <v>0</v>
      </c>
      <c r="BI5" s="176">
        <f>AI37</f>
        <v>0</v>
      </c>
      <c r="BJ5" s="176">
        <f t="shared" si="0"/>
        <v>0</v>
      </c>
      <c r="BK5" s="176" t="str">
        <f>IF(Y37&gt;0,R7,"")</f>
        <v/>
      </c>
      <c r="BL5" s="177" t="str">
        <f>IF(Y37&gt;0,"",IF(Z37&gt;0,R7,""))</f>
        <v/>
      </c>
      <c r="BM5" s="177" t="str">
        <f>IF(Y37+Z37&gt;0,"",IF(AA37&gt;0,R7,""))</f>
        <v/>
      </c>
      <c r="BN5" s="177" t="str">
        <f>IF(Y37+Z37+AA37&gt;0,"",IF(AB37&gt;0,R7,""))</f>
        <v/>
      </c>
      <c r="BO5" s="176">
        <f>AC35</f>
        <v>0</v>
      </c>
      <c r="BP5" s="176">
        <f t="shared" ref="BP5:BQ5" si="1">AD35</f>
        <v>0</v>
      </c>
      <c r="BQ5" s="176">
        <f t="shared" si="1"/>
        <v>0</v>
      </c>
      <c r="BR5" s="176">
        <f>AF35</f>
        <v>0</v>
      </c>
      <c r="BS5" s="176">
        <f>AG35</f>
        <v>0</v>
      </c>
      <c r="BT5" s="176">
        <f>AH35</f>
        <v>0</v>
      </c>
      <c r="BU5" s="176">
        <f>AI35</f>
        <v>0</v>
      </c>
      <c r="BV5" s="176">
        <f>AJ35</f>
        <v>0</v>
      </c>
      <c r="BW5" s="178"/>
      <c r="BX5" s="179"/>
      <c r="BY5" s="179"/>
      <c r="BZ5" s="179"/>
      <c r="CA5" s="180"/>
      <c r="CB5" s="180"/>
      <c r="CC5" s="180"/>
      <c r="CD5" s="180"/>
      <c r="CE5" s="180"/>
      <c r="CF5" s="180"/>
      <c r="CG5" s="180"/>
      <c r="CH5" s="180"/>
    </row>
    <row r="6" spans="2:86" ht="12" customHeight="1" x14ac:dyDescent="0.15">
      <c r="B6" s="871" t="s">
        <v>929</v>
      </c>
      <c r="C6" s="873"/>
      <c r="D6" s="874"/>
      <c r="E6" s="875"/>
      <c r="F6" s="875"/>
      <c r="G6" s="875"/>
      <c r="H6" s="875"/>
      <c r="I6" s="875"/>
      <c r="J6" s="876"/>
      <c r="K6" s="881" t="s">
        <v>930</v>
      </c>
      <c r="L6" s="882"/>
      <c r="M6" s="882"/>
      <c r="N6" s="882"/>
      <c r="O6" s="882"/>
      <c r="P6" s="882"/>
      <c r="Q6" s="882"/>
      <c r="R6" s="882"/>
      <c r="S6" s="882"/>
      <c r="T6" s="882"/>
      <c r="U6" s="882"/>
      <c r="V6" s="882"/>
      <c r="W6" s="882"/>
      <c r="X6" s="882"/>
      <c r="Y6" s="882"/>
      <c r="Z6" s="882"/>
      <c r="AA6" s="882"/>
      <c r="AB6" s="882"/>
      <c r="AC6" s="882"/>
      <c r="AD6" s="882"/>
      <c r="AE6" s="882"/>
      <c r="AF6" s="882"/>
      <c r="AG6" s="882"/>
      <c r="AH6" s="882"/>
      <c r="AI6" s="882"/>
      <c r="AJ6" s="882"/>
      <c r="AK6" s="882"/>
      <c r="AL6" s="882"/>
      <c r="AM6" s="882"/>
      <c r="AN6" s="882"/>
      <c r="AO6" s="883"/>
      <c r="AP6" s="2"/>
    </row>
    <row r="7" spans="2:86" ht="12" customHeight="1" x14ac:dyDescent="0.15">
      <c r="B7" s="872"/>
      <c r="C7" s="877"/>
      <c r="D7" s="875"/>
      <c r="E7" s="875"/>
      <c r="F7" s="875"/>
      <c r="G7" s="875"/>
      <c r="H7" s="875"/>
      <c r="I7" s="875"/>
      <c r="J7" s="876"/>
      <c r="K7" s="884" t="s">
        <v>931</v>
      </c>
      <c r="L7" s="885"/>
      <c r="M7" s="886"/>
      <c r="N7" s="887" t="s">
        <v>423</v>
      </c>
      <c r="O7" s="888"/>
      <c r="P7" s="884" t="s">
        <v>932</v>
      </c>
      <c r="Q7" s="886"/>
      <c r="R7" s="889">
        <v>10.5</v>
      </c>
      <c r="S7" s="890"/>
      <c r="T7" s="891"/>
      <c r="U7" s="892" t="s">
        <v>933</v>
      </c>
      <c r="V7" s="893"/>
      <c r="W7" s="892" t="s">
        <v>934</v>
      </c>
      <c r="X7" s="893"/>
      <c r="Y7" s="886" t="s">
        <v>935</v>
      </c>
      <c r="Z7" s="898"/>
      <c r="AA7" s="898"/>
      <c r="AB7" s="898"/>
      <c r="AC7" s="892" t="s">
        <v>936</v>
      </c>
      <c r="AD7" s="899"/>
      <c r="AE7" s="899"/>
      <c r="AF7" s="899"/>
      <c r="AG7" s="899"/>
      <c r="AH7" s="899"/>
      <c r="AI7" s="899"/>
      <c r="AJ7" s="893"/>
      <c r="AK7" s="892" t="s">
        <v>937</v>
      </c>
      <c r="AL7" s="899"/>
      <c r="AM7" s="899"/>
      <c r="AN7" s="901"/>
      <c r="AO7" s="902"/>
      <c r="AP7" s="2"/>
      <c r="AW7" s="182"/>
    </row>
    <row r="8" spans="2:86" ht="12" customHeight="1" x14ac:dyDescent="0.15">
      <c r="B8" s="872"/>
      <c r="C8" s="877"/>
      <c r="D8" s="875"/>
      <c r="E8" s="875"/>
      <c r="F8" s="875"/>
      <c r="G8" s="875"/>
      <c r="H8" s="875"/>
      <c r="I8" s="875"/>
      <c r="J8" s="876"/>
      <c r="K8" s="898" t="s">
        <v>731</v>
      </c>
      <c r="L8" s="898" t="s">
        <v>560</v>
      </c>
      <c r="M8" s="898"/>
      <c r="N8" s="898" t="s">
        <v>561</v>
      </c>
      <c r="O8" s="898"/>
      <c r="P8" s="898" t="s">
        <v>938</v>
      </c>
      <c r="Q8" s="898"/>
      <c r="R8" s="898" t="s">
        <v>939</v>
      </c>
      <c r="S8" s="898"/>
      <c r="T8" s="898"/>
      <c r="U8" s="894"/>
      <c r="V8" s="895"/>
      <c r="W8" s="894"/>
      <c r="X8" s="895"/>
      <c r="Y8" s="886"/>
      <c r="Z8" s="898"/>
      <c r="AA8" s="898"/>
      <c r="AB8" s="898"/>
      <c r="AC8" s="896"/>
      <c r="AD8" s="900"/>
      <c r="AE8" s="900"/>
      <c r="AF8" s="900"/>
      <c r="AG8" s="900"/>
      <c r="AH8" s="900"/>
      <c r="AI8" s="900"/>
      <c r="AJ8" s="897"/>
      <c r="AK8" s="894"/>
      <c r="AL8" s="903"/>
      <c r="AM8" s="903"/>
      <c r="AN8" s="904"/>
      <c r="AO8" s="905"/>
      <c r="AP8" s="2"/>
    </row>
    <row r="9" spans="2:86" ht="12" customHeight="1" x14ac:dyDescent="0.15">
      <c r="B9" s="872"/>
      <c r="C9" s="877"/>
      <c r="D9" s="875"/>
      <c r="E9" s="875"/>
      <c r="F9" s="875"/>
      <c r="G9" s="875"/>
      <c r="H9" s="875"/>
      <c r="I9" s="875"/>
      <c r="J9" s="876"/>
      <c r="K9" s="898"/>
      <c r="L9" s="898"/>
      <c r="M9" s="898"/>
      <c r="N9" s="898"/>
      <c r="O9" s="898"/>
      <c r="P9" s="898"/>
      <c r="Q9" s="898"/>
      <c r="R9" s="898"/>
      <c r="S9" s="898"/>
      <c r="T9" s="898"/>
      <c r="U9" s="894"/>
      <c r="V9" s="895"/>
      <c r="W9" s="894"/>
      <c r="X9" s="895"/>
      <c r="Y9" s="886" t="s">
        <v>940</v>
      </c>
      <c r="Z9" s="898"/>
      <c r="AA9" s="898"/>
      <c r="AB9" s="898"/>
      <c r="AC9" s="898" t="s">
        <v>941</v>
      </c>
      <c r="AD9" s="898"/>
      <c r="AE9" s="898"/>
      <c r="AF9" s="898"/>
      <c r="AG9" s="898" t="s">
        <v>942</v>
      </c>
      <c r="AH9" s="898"/>
      <c r="AI9" s="898"/>
      <c r="AJ9" s="898"/>
      <c r="AK9" s="894"/>
      <c r="AL9" s="903"/>
      <c r="AM9" s="903"/>
      <c r="AN9" s="904"/>
      <c r="AO9" s="905"/>
      <c r="AP9" s="2"/>
    </row>
    <row r="10" spans="2:86" ht="12" customHeight="1" x14ac:dyDescent="0.15">
      <c r="B10" s="872"/>
      <c r="C10" s="877"/>
      <c r="D10" s="875"/>
      <c r="E10" s="875"/>
      <c r="F10" s="875"/>
      <c r="G10" s="875"/>
      <c r="H10" s="875"/>
      <c r="I10" s="875"/>
      <c r="J10" s="876"/>
      <c r="K10" s="898"/>
      <c r="L10" s="898"/>
      <c r="M10" s="898"/>
      <c r="N10" s="898"/>
      <c r="O10" s="898"/>
      <c r="P10" s="898"/>
      <c r="Q10" s="898"/>
      <c r="R10" s="898"/>
      <c r="S10" s="898"/>
      <c r="T10" s="898"/>
      <c r="U10" s="896"/>
      <c r="V10" s="897"/>
      <c r="W10" s="896"/>
      <c r="X10" s="897"/>
      <c r="Y10" s="183" t="s">
        <v>527</v>
      </c>
      <c r="Z10" s="184" t="s">
        <v>526</v>
      </c>
      <c r="AA10" s="184" t="s">
        <v>943</v>
      </c>
      <c r="AB10" s="184" t="s">
        <v>944</v>
      </c>
      <c r="AC10" s="184" t="s">
        <v>527</v>
      </c>
      <c r="AD10" s="184" t="s">
        <v>526</v>
      </c>
      <c r="AE10" s="184" t="s">
        <v>943</v>
      </c>
      <c r="AF10" s="184" t="s">
        <v>944</v>
      </c>
      <c r="AG10" s="184" t="s">
        <v>527</v>
      </c>
      <c r="AH10" s="184" t="s">
        <v>526</v>
      </c>
      <c r="AI10" s="184" t="s">
        <v>943</v>
      </c>
      <c r="AJ10" s="184" t="s">
        <v>944</v>
      </c>
      <c r="AK10" s="896"/>
      <c r="AL10" s="900"/>
      <c r="AM10" s="900"/>
      <c r="AN10" s="906"/>
      <c r="AO10" s="907"/>
      <c r="AP10" s="2"/>
    </row>
    <row r="11" spans="2:86" ht="12" customHeight="1" x14ac:dyDescent="0.15">
      <c r="B11" s="872"/>
      <c r="C11" s="877"/>
      <c r="D11" s="875"/>
      <c r="E11" s="875"/>
      <c r="F11" s="875"/>
      <c r="G11" s="875"/>
      <c r="H11" s="875"/>
      <c r="I11" s="875"/>
      <c r="J11" s="876"/>
      <c r="K11" s="185"/>
      <c r="L11" s="908"/>
      <c r="M11" s="910"/>
      <c r="N11" s="908"/>
      <c r="O11" s="910"/>
      <c r="P11" s="908"/>
      <c r="Q11" s="910"/>
      <c r="R11" s="606"/>
      <c r="S11" s="606"/>
      <c r="T11" s="606"/>
      <c r="U11" s="908"/>
      <c r="V11" s="910"/>
      <c r="W11" s="908"/>
      <c r="X11" s="910"/>
      <c r="Y11" s="186"/>
      <c r="Z11" s="187"/>
      <c r="AA11" s="187"/>
      <c r="AB11" s="187"/>
      <c r="AC11" s="188"/>
      <c r="AD11" s="188"/>
      <c r="AE11" s="188"/>
      <c r="AF11" s="188"/>
      <c r="AG11" s="188"/>
      <c r="AH11" s="188"/>
      <c r="AI11" s="188"/>
      <c r="AJ11" s="188"/>
      <c r="AK11" s="908"/>
      <c r="AL11" s="909"/>
      <c r="AM11" s="909"/>
      <c r="AN11" s="909"/>
      <c r="AO11" s="910"/>
      <c r="AP11" s="2"/>
      <c r="AQ11" s="189">
        <f>IF(P11="材質劣化",2,IF(P11="漏水",3,1))</f>
        <v>1</v>
      </c>
    </row>
    <row r="12" spans="2:86" ht="12" customHeight="1" x14ac:dyDescent="0.15">
      <c r="B12" s="872"/>
      <c r="C12" s="877"/>
      <c r="D12" s="875"/>
      <c r="E12" s="875"/>
      <c r="F12" s="875"/>
      <c r="G12" s="875"/>
      <c r="H12" s="875"/>
      <c r="I12" s="875"/>
      <c r="J12" s="876"/>
      <c r="K12" s="185"/>
      <c r="L12" s="908"/>
      <c r="M12" s="910"/>
      <c r="N12" s="908"/>
      <c r="O12" s="910"/>
      <c r="P12" s="908"/>
      <c r="Q12" s="910"/>
      <c r="R12" s="606"/>
      <c r="S12" s="606"/>
      <c r="T12" s="606"/>
      <c r="U12" s="908"/>
      <c r="V12" s="910"/>
      <c r="W12" s="908"/>
      <c r="X12" s="910"/>
      <c r="Y12" s="186"/>
      <c r="Z12" s="187"/>
      <c r="AA12" s="187"/>
      <c r="AB12" s="187"/>
      <c r="AC12" s="188"/>
      <c r="AD12" s="188"/>
      <c r="AE12" s="188"/>
      <c r="AF12" s="188"/>
      <c r="AG12" s="188"/>
      <c r="AH12" s="188"/>
      <c r="AI12" s="188"/>
      <c r="AJ12" s="188"/>
      <c r="AK12" s="908"/>
      <c r="AL12" s="909"/>
      <c r="AM12" s="909"/>
      <c r="AN12" s="909"/>
      <c r="AO12" s="910"/>
      <c r="AP12" s="2"/>
      <c r="AQ12" s="189">
        <f>IF(P12="材質劣化",2,IF(P12="漏水",3,1))</f>
        <v>1</v>
      </c>
    </row>
    <row r="13" spans="2:86" ht="12" customHeight="1" x14ac:dyDescent="0.15">
      <c r="B13" s="872"/>
      <c r="C13" s="877"/>
      <c r="D13" s="875"/>
      <c r="E13" s="875"/>
      <c r="F13" s="875"/>
      <c r="G13" s="875"/>
      <c r="H13" s="875"/>
      <c r="I13" s="875"/>
      <c r="J13" s="876"/>
      <c r="K13" s="185"/>
      <c r="L13" s="908"/>
      <c r="M13" s="910"/>
      <c r="N13" s="908"/>
      <c r="O13" s="910"/>
      <c r="P13" s="908"/>
      <c r="Q13" s="910"/>
      <c r="R13" s="604"/>
      <c r="S13" s="620"/>
      <c r="T13" s="605"/>
      <c r="U13" s="908"/>
      <c r="V13" s="910"/>
      <c r="W13" s="908"/>
      <c r="X13" s="910"/>
      <c r="Y13" s="186"/>
      <c r="Z13" s="187"/>
      <c r="AA13" s="187"/>
      <c r="AB13" s="187"/>
      <c r="AC13" s="188"/>
      <c r="AD13" s="188"/>
      <c r="AE13" s="188"/>
      <c r="AF13" s="188"/>
      <c r="AG13" s="188"/>
      <c r="AH13" s="188"/>
      <c r="AI13" s="188"/>
      <c r="AJ13" s="188"/>
      <c r="AK13" s="908"/>
      <c r="AL13" s="909"/>
      <c r="AM13" s="909"/>
      <c r="AN13" s="909"/>
      <c r="AO13" s="910"/>
      <c r="AP13" s="2"/>
      <c r="AQ13" s="189">
        <f t="shared" ref="AQ13:AQ34" si="2">IF(P13="材質劣化",2,IF(P13="漏水",3,1))</f>
        <v>1</v>
      </c>
    </row>
    <row r="14" spans="2:86" ht="12" customHeight="1" x14ac:dyDescent="0.15">
      <c r="B14" s="872"/>
      <c r="C14" s="877"/>
      <c r="D14" s="875"/>
      <c r="E14" s="875"/>
      <c r="F14" s="875"/>
      <c r="G14" s="875"/>
      <c r="H14" s="875"/>
      <c r="I14" s="875"/>
      <c r="J14" s="876"/>
      <c r="K14" s="185"/>
      <c r="L14" s="908"/>
      <c r="M14" s="910"/>
      <c r="N14" s="908"/>
      <c r="O14" s="910"/>
      <c r="P14" s="908"/>
      <c r="Q14" s="910"/>
      <c r="R14" s="604"/>
      <c r="S14" s="620"/>
      <c r="T14" s="605"/>
      <c r="U14" s="908"/>
      <c r="V14" s="910"/>
      <c r="W14" s="908"/>
      <c r="X14" s="910"/>
      <c r="Y14" s="186"/>
      <c r="Z14" s="187"/>
      <c r="AA14" s="187"/>
      <c r="AB14" s="187"/>
      <c r="AC14" s="188"/>
      <c r="AD14" s="188"/>
      <c r="AE14" s="188"/>
      <c r="AF14" s="188"/>
      <c r="AG14" s="188"/>
      <c r="AH14" s="188"/>
      <c r="AI14" s="188"/>
      <c r="AJ14" s="188"/>
      <c r="AK14" s="908"/>
      <c r="AL14" s="909"/>
      <c r="AM14" s="909"/>
      <c r="AN14" s="909"/>
      <c r="AO14" s="910"/>
      <c r="AP14" s="2"/>
      <c r="AQ14" s="189">
        <f t="shared" si="2"/>
        <v>1</v>
      </c>
    </row>
    <row r="15" spans="2:86" ht="12" customHeight="1" x14ac:dyDescent="0.15">
      <c r="B15" s="872"/>
      <c r="C15" s="877"/>
      <c r="D15" s="875"/>
      <c r="E15" s="875"/>
      <c r="F15" s="875"/>
      <c r="G15" s="875"/>
      <c r="H15" s="875"/>
      <c r="I15" s="875"/>
      <c r="J15" s="876"/>
      <c r="K15" s="185"/>
      <c r="L15" s="908"/>
      <c r="M15" s="910"/>
      <c r="N15" s="908"/>
      <c r="O15" s="910"/>
      <c r="P15" s="908"/>
      <c r="Q15" s="910"/>
      <c r="R15" s="604"/>
      <c r="S15" s="620"/>
      <c r="T15" s="605"/>
      <c r="U15" s="908"/>
      <c r="V15" s="910"/>
      <c r="W15" s="908"/>
      <c r="X15" s="910"/>
      <c r="Y15" s="186"/>
      <c r="Z15" s="187"/>
      <c r="AA15" s="187"/>
      <c r="AB15" s="187"/>
      <c r="AC15" s="188"/>
      <c r="AD15" s="188"/>
      <c r="AE15" s="188"/>
      <c r="AF15" s="188"/>
      <c r="AG15" s="188"/>
      <c r="AH15" s="188"/>
      <c r="AI15" s="188"/>
      <c r="AJ15" s="188"/>
      <c r="AK15" s="908"/>
      <c r="AL15" s="909"/>
      <c r="AM15" s="909"/>
      <c r="AN15" s="909"/>
      <c r="AO15" s="910"/>
      <c r="AP15" s="2"/>
      <c r="AQ15" s="189">
        <f t="shared" si="2"/>
        <v>1</v>
      </c>
    </row>
    <row r="16" spans="2:86" ht="12" customHeight="1" x14ac:dyDescent="0.15">
      <c r="B16" s="872"/>
      <c r="C16" s="877"/>
      <c r="D16" s="875"/>
      <c r="E16" s="875"/>
      <c r="F16" s="875"/>
      <c r="G16" s="875"/>
      <c r="H16" s="875"/>
      <c r="I16" s="875"/>
      <c r="J16" s="876"/>
      <c r="K16" s="185"/>
      <c r="L16" s="908"/>
      <c r="M16" s="910"/>
      <c r="N16" s="908"/>
      <c r="O16" s="910"/>
      <c r="P16" s="908"/>
      <c r="Q16" s="910"/>
      <c r="R16" s="604"/>
      <c r="S16" s="620"/>
      <c r="T16" s="605"/>
      <c r="U16" s="908"/>
      <c r="V16" s="910"/>
      <c r="W16" s="908"/>
      <c r="X16" s="910"/>
      <c r="Y16" s="186"/>
      <c r="Z16" s="187"/>
      <c r="AA16" s="187"/>
      <c r="AB16" s="187"/>
      <c r="AC16" s="188"/>
      <c r="AD16" s="188"/>
      <c r="AE16" s="188"/>
      <c r="AF16" s="188"/>
      <c r="AG16" s="188"/>
      <c r="AH16" s="188"/>
      <c r="AI16" s="188"/>
      <c r="AJ16" s="188"/>
      <c r="AK16" s="908"/>
      <c r="AL16" s="909"/>
      <c r="AM16" s="909"/>
      <c r="AN16" s="909"/>
      <c r="AO16" s="910"/>
      <c r="AP16" s="2"/>
      <c r="AQ16" s="189">
        <f t="shared" si="2"/>
        <v>1</v>
      </c>
    </row>
    <row r="17" spans="2:46" ht="12" customHeight="1" x14ac:dyDescent="0.15">
      <c r="B17" s="872"/>
      <c r="C17" s="877"/>
      <c r="D17" s="875"/>
      <c r="E17" s="875"/>
      <c r="F17" s="875"/>
      <c r="G17" s="875"/>
      <c r="H17" s="875"/>
      <c r="I17" s="875"/>
      <c r="J17" s="876"/>
      <c r="K17" s="185"/>
      <c r="L17" s="908"/>
      <c r="M17" s="910"/>
      <c r="N17" s="908"/>
      <c r="O17" s="910"/>
      <c r="P17" s="908"/>
      <c r="Q17" s="910"/>
      <c r="R17" s="604"/>
      <c r="S17" s="620"/>
      <c r="T17" s="605"/>
      <c r="U17" s="908"/>
      <c r="V17" s="910"/>
      <c r="W17" s="908"/>
      <c r="X17" s="910"/>
      <c r="Y17" s="186"/>
      <c r="Z17" s="187"/>
      <c r="AA17" s="187"/>
      <c r="AB17" s="187"/>
      <c r="AC17" s="188"/>
      <c r="AD17" s="188"/>
      <c r="AE17" s="188"/>
      <c r="AF17" s="188"/>
      <c r="AG17" s="188"/>
      <c r="AH17" s="188"/>
      <c r="AI17" s="188"/>
      <c r="AJ17" s="188"/>
      <c r="AK17" s="908"/>
      <c r="AL17" s="909"/>
      <c r="AM17" s="909"/>
      <c r="AN17" s="909"/>
      <c r="AO17" s="910"/>
      <c r="AP17" s="2"/>
      <c r="AQ17" s="189">
        <f t="shared" si="2"/>
        <v>1</v>
      </c>
    </row>
    <row r="18" spans="2:46" ht="12" customHeight="1" x14ac:dyDescent="0.15">
      <c r="B18" s="872"/>
      <c r="C18" s="877"/>
      <c r="D18" s="875"/>
      <c r="E18" s="875"/>
      <c r="F18" s="875"/>
      <c r="G18" s="875"/>
      <c r="H18" s="875"/>
      <c r="I18" s="875"/>
      <c r="J18" s="876"/>
      <c r="K18" s="185"/>
      <c r="L18" s="908"/>
      <c r="M18" s="910"/>
      <c r="N18" s="908"/>
      <c r="O18" s="910"/>
      <c r="P18" s="908"/>
      <c r="Q18" s="910"/>
      <c r="R18" s="604"/>
      <c r="S18" s="620"/>
      <c r="T18" s="605"/>
      <c r="U18" s="908"/>
      <c r="V18" s="910"/>
      <c r="W18" s="908"/>
      <c r="X18" s="910"/>
      <c r="Y18" s="186"/>
      <c r="Z18" s="187"/>
      <c r="AA18" s="187"/>
      <c r="AB18" s="187"/>
      <c r="AC18" s="188"/>
      <c r="AD18" s="188"/>
      <c r="AE18" s="188"/>
      <c r="AF18" s="188"/>
      <c r="AG18" s="188"/>
      <c r="AH18" s="188"/>
      <c r="AI18" s="188"/>
      <c r="AJ18" s="188"/>
      <c r="AK18" s="908"/>
      <c r="AL18" s="909"/>
      <c r="AM18" s="909"/>
      <c r="AN18" s="909"/>
      <c r="AO18" s="910"/>
      <c r="AP18" s="2"/>
      <c r="AQ18" s="189">
        <f t="shared" si="2"/>
        <v>1</v>
      </c>
    </row>
    <row r="19" spans="2:46" ht="12" customHeight="1" x14ac:dyDescent="0.15">
      <c r="B19" s="872"/>
      <c r="C19" s="877"/>
      <c r="D19" s="875"/>
      <c r="E19" s="875"/>
      <c r="F19" s="875"/>
      <c r="G19" s="875"/>
      <c r="H19" s="875"/>
      <c r="I19" s="875"/>
      <c r="J19" s="876"/>
      <c r="K19" s="185"/>
      <c r="L19" s="908"/>
      <c r="M19" s="910"/>
      <c r="N19" s="908"/>
      <c r="O19" s="910"/>
      <c r="P19" s="908"/>
      <c r="Q19" s="910"/>
      <c r="R19" s="604"/>
      <c r="S19" s="620"/>
      <c r="T19" s="605"/>
      <c r="U19" s="908"/>
      <c r="V19" s="910"/>
      <c r="W19" s="908"/>
      <c r="X19" s="910"/>
      <c r="Y19" s="186"/>
      <c r="Z19" s="187"/>
      <c r="AA19" s="187"/>
      <c r="AB19" s="187"/>
      <c r="AC19" s="188"/>
      <c r="AD19" s="188"/>
      <c r="AE19" s="188"/>
      <c r="AF19" s="188"/>
      <c r="AG19" s="188"/>
      <c r="AH19" s="188"/>
      <c r="AI19" s="188"/>
      <c r="AJ19" s="188"/>
      <c r="AK19" s="908"/>
      <c r="AL19" s="909"/>
      <c r="AM19" s="909"/>
      <c r="AN19" s="909"/>
      <c r="AO19" s="910"/>
      <c r="AP19" s="2"/>
      <c r="AQ19" s="189">
        <f t="shared" si="2"/>
        <v>1</v>
      </c>
    </row>
    <row r="20" spans="2:46" ht="12" customHeight="1" x14ac:dyDescent="0.15">
      <c r="B20" s="872"/>
      <c r="C20" s="877"/>
      <c r="D20" s="875"/>
      <c r="E20" s="875"/>
      <c r="F20" s="875"/>
      <c r="G20" s="875"/>
      <c r="H20" s="875"/>
      <c r="I20" s="875"/>
      <c r="J20" s="876"/>
      <c r="K20" s="185"/>
      <c r="L20" s="908"/>
      <c r="M20" s="910"/>
      <c r="N20" s="908"/>
      <c r="O20" s="910"/>
      <c r="P20" s="908"/>
      <c r="Q20" s="910"/>
      <c r="R20" s="604"/>
      <c r="S20" s="620"/>
      <c r="T20" s="605"/>
      <c r="U20" s="908"/>
      <c r="V20" s="910"/>
      <c r="W20" s="908"/>
      <c r="X20" s="910"/>
      <c r="Y20" s="186"/>
      <c r="Z20" s="187"/>
      <c r="AA20" s="187"/>
      <c r="AB20" s="187"/>
      <c r="AC20" s="188"/>
      <c r="AD20" s="188"/>
      <c r="AE20" s="188"/>
      <c r="AF20" s="188"/>
      <c r="AG20" s="188"/>
      <c r="AH20" s="188"/>
      <c r="AI20" s="188"/>
      <c r="AJ20" s="188"/>
      <c r="AK20" s="908"/>
      <c r="AL20" s="909"/>
      <c r="AM20" s="909"/>
      <c r="AN20" s="909"/>
      <c r="AO20" s="910"/>
      <c r="AP20" s="2"/>
      <c r="AQ20" s="189">
        <f t="shared" si="2"/>
        <v>1</v>
      </c>
    </row>
    <row r="21" spans="2:46" ht="12" customHeight="1" x14ac:dyDescent="0.15">
      <c r="B21" s="872"/>
      <c r="C21" s="877"/>
      <c r="D21" s="875"/>
      <c r="E21" s="875"/>
      <c r="F21" s="875"/>
      <c r="G21" s="875"/>
      <c r="H21" s="875"/>
      <c r="I21" s="875"/>
      <c r="J21" s="876"/>
      <c r="K21" s="185"/>
      <c r="L21" s="908"/>
      <c r="M21" s="910"/>
      <c r="N21" s="908"/>
      <c r="O21" s="910"/>
      <c r="P21" s="908"/>
      <c r="Q21" s="910"/>
      <c r="R21" s="604"/>
      <c r="S21" s="620"/>
      <c r="T21" s="605"/>
      <c r="U21" s="908"/>
      <c r="V21" s="910"/>
      <c r="W21" s="908"/>
      <c r="X21" s="910"/>
      <c r="Y21" s="186"/>
      <c r="Z21" s="187"/>
      <c r="AA21" s="187"/>
      <c r="AB21" s="187"/>
      <c r="AC21" s="188"/>
      <c r="AD21" s="188"/>
      <c r="AE21" s="188"/>
      <c r="AF21" s="188"/>
      <c r="AG21" s="188"/>
      <c r="AH21" s="188"/>
      <c r="AI21" s="188"/>
      <c r="AJ21" s="188"/>
      <c r="AK21" s="908"/>
      <c r="AL21" s="909"/>
      <c r="AM21" s="909"/>
      <c r="AN21" s="909"/>
      <c r="AO21" s="910"/>
      <c r="AP21" s="2"/>
      <c r="AQ21" s="189">
        <f>IF(P21="材質劣化",2,IF(P21="漏水",3,1))</f>
        <v>1</v>
      </c>
    </row>
    <row r="22" spans="2:46" ht="12" customHeight="1" x14ac:dyDescent="0.15">
      <c r="B22" s="872"/>
      <c r="C22" s="877"/>
      <c r="D22" s="875"/>
      <c r="E22" s="875"/>
      <c r="F22" s="875"/>
      <c r="G22" s="875"/>
      <c r="H22" s="875"/>
      <c r="I22" s="875"/>
      <c r="J22" s="876"/>
      <c r="K22" s="185"/>
      <c r="L22" s="908"/>
      <c r="M22" s="910"/>
      <c r="N22" s="908"/>
      <c r="O22" s="910"/>
      <c r="P22" s="908"/>
      <c r="Q22" s="910"/>
      <c r="R22" s="604"/>
      <c r="S22" s="620"/>
      <c r="T22" s="605"/>
      <c r="U22" s="908"/>
      <c r="V22" s="910"/>
      <c r="W22" s="908"/>
      <c r="X22" s="910"/>
      <c r="Y22" s="186"/>
      <c r="Z22" s="187"/>
      <c r="AA22" s="187"/>
      <c r="AB22" s="187"/>
      <c r="AC22" s="188"/>
      <c r="AD22" s="188"/>
      <c r="AE22" s="188"/>
      <c r="AF22" s="188"/>
      <c r="AG22" s="188"/>
      <c r="AH22" s="188"/>
      <c r="AI22" s="188"/>
      <c r="AJ22" s="188"/>
      <c r="AK22" s="908"/>
      <c r="AL22" s="909"/>
      <c r="AM22" s="909"/>
      <c r="AN22" s="909"/>
      <c r="AO22" s="910"/>
      <c r="AP22" s="2"/>
      <c r="AQ22" s="189">
        <f t="shared" si="2"/>
        <v>1</v>
      </c>
    </row>
    <row r="23" spans="2:46" ht="12" customHeight="1" x14ac:dyDescent="0.15">
      <c r="B23" s="872"/>
      <c r="C23" s="877"/>
      <c r="D23" s="875"/>
      <c r="E23" s="875"/>
      <c r="F23" s="875"/>
      <c r="G23" s="875"/>
      <c r="H23" s="875"/>
      <c r="I23" s="875"/>
      <c r="J23" s="876"/>
      <c r="K23" s="185"/>
      <c r="L23" s="908"/>
      <c r="M23" s="910"/>
      <c r="N23" s="908"/>
      <c r="O23" s="910"/>
      <c r="P23" s="908"/>
      <c r="Q23" s="910"/>
      <c r="R23" s="604"/>
      <c r="S23" s="620"/>
      <c r="T23" s="605"/>
      <c r="U23" s="908"/>
      <c r="V23" s="910"/>
      <c r="W23" s="908"/>
      <c r="X23" s="910"/>
      <c r="Y23" s="186"/>
      <c r="Z23" s="187"/>
      <c r="AA23" s="187"/>
      <c r="AB23" s="187"/>
      <c r="AC23" s="188"/>
      <c r="AD23" s="188"/>
      <c r="AE23" s="188"/>
      <c r="AF23" s="188"/>
      <c r="AG23" s="188"/>
      <c r="AH23" s="188"/>
      <c r="AI23" s="188"/>
      <c r="AJ23" s="188"/>
      <c r="AK23" s="908"/>
      <c r="AL23" s="909"/>
      <c r="AM23" s="909"/>
      <c r="AN23" s="909"/>
      <c r="AO23" s="910"/>
      <c r="AP23" s="2"/>
      <c r="AQ23" s="189">
        <f t="shared" si="2"/>
        <v>1</v>
      </c>
    </row>
    <row r="24" spans="2:46" ht="12" customHeight="1" x14ac:dyDescent="0.15">
      <c r="B24" s="872"/>
      <c r="C24" s="877"/>
      <c r="D24" s="875"/>
      <c r="E24" s="875"/>
      <c r="F24" s="875"/>
      <c r="G24" s="875"/>
      <c r="H24" s="875"/>
      <c r="I24" s="875"/>
      <c r="J24" s="876"/>
      <c r="K24" s="185"/>
      <c r="L24" s="908"/>
      <c r="M24" s="910"/>
      <c r="N24" s="908"/>
      <c r="O24" s="910"/>
      <c r="P24" s="908"/>
      <c r="Q24" s="910"/>
      <c r="R24" s="604"/>
      <c r="S24" s="620"/>
      <c r="T24" s="605"/>
      <c r="U24" s="908"/>
      <c r="V24" s="910"/>
      <c r="W24" s="908"/>
      <c r="X24" s="910"/>
      <c r="Y24" s="186"/>
      <c r="Z24" s="187"/>
      <c r="AA24" s="187"/>
      <c r="AB24" s="187"/>
      <c r="AC24" s="188"/>
      <c r="AD24" s="188"/>
      <c r="AE24" s="188"/>
      <c r="AF24" s="188"/>
      <c r="AG24" s="188"/>
      <c r="AH24" s="188"/>
      <c r="AI24" s="188"/>
      <c r="AJ24" s="188"/>
      <c r="AK24" s="908"/>
      <c r="AL24" s="909"/>
      <c r="AM24" s="909"/>
      <c r="AN24" s="909"/>
      <c r="AO24" s="910"/>
      <c r="AP24" s="2"/>
      <c r="AQ24" s="189">
        <f t="shared" si="2"/>
        <v>1</v>
      </c>
    </row>
    <row r="25" spans="2:46" ht="12" customHeight="1" x14ac:dyDescent="0.15">
      <c r="B25" s="872"/>
      <c r="C25" s="877"/>
      <c r="D25" s="875"/>
      <c r="E25" s="875"/>
      <c r="F25" s="875"/>
      <c r="G25" s="875"/>
      <c r="H25" s="875"/>
      <c r="I25" s="875"/>
      <c r="J25" s="876"/>
      <c r="K25" s="185"/>
      <c r="L25" s="908"/>
      <c r="M25" s="910"/>
      <c r="N25" s="908"/>
      <c r="O25" s="910"/>
      <c r="P25" s="908"/>
      <c r="Q25" s="910"/>
      <c r="R25" s="604"/>
      <c r="S25" s="620"/>
      <c r="T25" s="605"/>
      <c r="U25" s="908"/>
      <c r="V25" s="910"/>
      <c r="W25" s="908"/>
      <c r="X25" s="910"/>
      <c r="Y25" s="186"/>
      <c r="Z25" s="187"/>
      <c r="AA25" s="187"/>
      <c r="AB25" s="187"/>
      <c r="AC25" s="188"/>
      <c r="AD25" s="188"/>
      <c r="AE25" s="188"/>
      <c r="AF25" s="188"/>
      <c r="AG25" s="188"/>
      <c r="AH25" s="188"/>
      <c r="AI25" s="188"/>
      <c r="AJ25" s="188"/>
      <c r="AK25" s="908"/>
      <c r="AL25" s="909"/>
      <c r="AM25" s="909"/>
      <c r="AN25" s="909"/>
      <c r="AO25" s="910"/>
      <c r="AP25" s="2"/>
      <c r="AQ25" s="189">
        <f t="shared" si="2"/>
        <v>1</v>
      </c>
    </row>
    <row r="26" spans="2:46" ht="12" customHeight="1" x14ac:dyDescent="0.15">
      <c r="B26" s="872"/>
      <c r="C26" s="877"/>
      <c r="D26" s="875"/>
      <c r="E26" s="875"/>
      <c r="F26" s="875"/>
      <c r="G26" s="875"/>
      <c r="H26" s="875"/>
      <c r="I26" s="875"/>
      <c r="J26" s="876"/>
      <c r="K26" s="185"/>
      <c r="L26" s="908"/>
      <c r="M26" s="910"/>
      <c r="N26" s="908"/>
      <c r="O26" s="910"/>
      <c r="P26" s="908"/>
      <c r="Q26" s="910"/>
      <c r="R26" s="604"/>
      <c r="S26" s="620"/>
      <c r="T26" s="605"/>
      <c r="U26" s="908"/>
      <c r="V26" s="910"/>
      <c r="W26" s="908"/>
      <c r="X26" s="910"/>
      <c r="Y26" s="186"/>
      <c r="Z26" s="187"/>
      <c r="AA26" s="187"/>
      <c r="AB26" s="187"/>
      <c r="AC26" s="188"/>
      <c r="AD26" s="188"/>
      <c r="AE26" s="188"/>
      <c r="AF26" s="188"/>
      <c r="AG26" s="188"/>
      <c r="AH26" s="188"/>
      <c r="AI26" s="188"/>
      <c r="AJ26" s="188"/>
      <c r="AK26" s="908"/>
      <c r="AL26" s="909"/>
      <c r="AM26" s="909"/>
      <c r="AN26" s="909"/>
      <c r="AO26" s="910"/>
      <c r="AP26" s="2"/>
      <c r="AQ26" s="189">
        <f t="shared" si="2"/>
        <v>1</v>
      </c>
    </row>
    <row r="27" spans="2:46" ht="12" customHeight="1" x14ac:dyDescent="0.15">
      <c r="B27" s="872"/>
      <c r="C27" s="877"/>
      <c r="D27" s="875"/>
      <c r="E27" s="875"/>
      <c r="F27" s="875"/>
      <c r="G27" s="875"/>
      <c r="H27" s="875"/>
      <c r="I27" s="875"/>
      <c r="J27" s="876"/>
      <c r="K27" s="185"/>
      <c r="L27" s="908"/>
      <c r="M27" s="910"/>
      <c r="N27" s="908"/>
      <c r="O27" s="910"/>
      <c r="P27" s="908"/>
      <c r="Q27" s="910"/>
      <c r="R27" s="604"/>
      <c r="S27" s="620"/>
      <c r="T27" s="605"/>
      <c r="U27" s="908"/>
      <c r="V27" s="910"/>
      <c r="W27" s="908"/>
      <c r="X27" s="910"/>
      <c r="Y27" s="186"/>
      <c r="Z27" s="187"/>
      <c r="AA27" s="187"/>
      <c r="AB27" s="187"/>
      <c r="AC27" s="188"/>
      <c r="AD27" s="188"/>
      <c r="AE27" s="188"/>
      <c r="AF27" s="188"/>
      <c r="AG27" s="188"/>
      <c r="AH27" s="188"/>
      <c r="AI27" s="188"/>
      <c r="AJ27" s="188"/>
      <c r="AK27" s="908"/>
      <c r="AL27" s="909"/>
      <c r="AM27" s="909"/>
      <c r="AN27" s="909"/>
      <c r="AO27" s="910"/>
      <c r="AP27" s="2"/>
      <c r="AQ27" s="189">
        <f t="shared" si="2"/>
        <v>1</v>
      </c>
    </row>
    <row r="28" spans="2:46" ht="12" customHeight="1" x14ac:dyDescent="0.15">
      <c r="B28" s="872"/>
      <c r="C28" s="877"/>
      <c r="D28" s="875"/>
      <c r="E28" s="875"/>
      <c r="F28" s="875"/>
      <c r="G28" s="875"/>
      <c r="H28" s="875"/>
      <c r="I28" s="875"/>
      <c r="J28" s="876"/>
      <c r="K28" s="185"/>
      <c r="L28" s="908"/>
      <c r="M28" s="910"/>
      <c r="N28" s="908"/>
      <c r="O28" s="910"/>
      <c r="P28" s="908"/>
      <c r="Q28" s="910"/>
      <c r="R28" s="604"/>
      <c r="S28" s="620"/>
      <c r="T28" s="605"/>
      <c r="U28" s="908"/>
      <c r="V28" s="910"/>
      <c r="W28" s="908"/>
      <c r="X28" s="910"/>
      <c r="Y28" s="186"/>
      <c r="Z28" s="187"/>
      <c r="AA28" s="187"/>
      <c r="AB28" s="187"/>
      <c r="AC28" s="188"/>
      <c r="AD28" s="188"/>
      <c r="AE28" s="188"/>
      <c r="AF28" s="188"/>
      <c r="AG28" s="188"/>
      <c r="AH28" s="188"/>
      <c r="AI28" s="188"/>
      <c r="AJ28" s="188"/>
      <c r="AK28" s="908"/>
      <c r="AL28" s="909"/>
      <c r="AM28" s="909"/>
      <c r="AN28" s="909"/>
      <c r="AO28" s="910"/>
      <c r="AP28" s="2"/>
      <c r="AQ28" s="189">
        <f t="shared" si="2"/>
        <v>1</v>
      </c>
    </row>
    <row r="29" spans="2:46" ht="12" customHeight="1" x14ac:dyDescent="0.15">
      <c r="B29" s="872"/>
      <c r="C29" s="877"/>
      <c r="D29" s="875"/>
      <c r="E29" s="875"/>
      <c r="F29" s="875"/>
      <c r="G29" s="875"/>
      <c r="H29" s="875"/>
      <c r="I29" s="875"/>
      <c r="J29" s="876"/>
      <c r="K29" s="185"/>
      <c r="L29" s="908"/>
      <c r="M29" s="910"/>
      <c r="N29" s="908"/>
      <c r="O29" s="910"/>
      <c r="P29" s="908"/>
      <c r="Q29" s="910"/>
      <c r="R29" s="604"/>
      <c r="S29" s="620"/>
      <c r="T29" s="605"/>
      <c r="U29" s="908"/>
      <c r="V29" s="910"/>
      <c r="W29" s="908"/>
      <c r="X29" s="910"/>
      <c r="Y29" s="186"/>
      <c r="Z29" s="187"/>
      <c r="AA29" s="187"/>
      <c r="AB29" s="187"/>
      <c r="AC29" s="188"/>
      <c r="AD29" s="188"/>
      <c r="AE29" s="188"/>
      <c r="AF29" s="188"/>
      <c r="AG29" s="188"/>
      <c r="AH29" s="188"/>
      <c r="AI29" s="188"/>
      <c r="AJ29" s="188"/>
      <c r="AK29" s="908"/>
      <c r="AL29" s="909"/>
      <c r="AM29" s="909"/>
      <c r="AN29" s="909"/>
      <c r="AO29" s="910"/>
      <c r="AP29" s="2"/>
      <c r="AQ29" s="189">
        <f t="shared" si="2"/>
        <v>1</v>
      </c>
    </row>
    <row r="30" spans="2:46" ht="12" customHeight="1" x14ac:dyDescent="0.15">
      <c r="B30" s="872"/>
      <c r="C30" s="877"/>
      <c r="D30" s="875"/>
      <c r="E30" s="875"/>
      <c r="F30" s="875"/>
      <c r="G30" s="875"/>
      <c r="H30" s="875"/>
      <c r="I30" s="875"/>
      <c r="J30" s="876"/>
      <c r="K30" s="185"/>
      <c r="L30" s="908"/>
      <c r="M30" s="910"/>
      <c r="N30" s="908"/>
      <c r="O30" s="910"/>
      <c r="P30" s="908"/>
      <c r="Q30" s="910"/>
      <c r="R30" s="604"/>
      <c r="S30" s="620"/>
      <c r="T30" s="605"/>
      <c r="U30" s="908"/>
      <c r="V30" s="910"/>
      <c r="W30" s="908"/>
      <c r="X30" s="910"/>
      <c r="Y30" s="186"/>
      <c r="Z30" s="187"/>
      <c r="AA30" s="187"/>
      <c r="AB30" s="187"/>
      <c r="AC30" s="188"/>
      <c r="AD30" s="188"/>
      <c r="AE30" s="188"/>
      <c r="AF30" s="188"/>
      <c r="AG30" s="188"/>
      <c r="AH30" s="188"/>
      <c r="AI30" s="188"/>
      <c r="AJ30" s="188"/>
      <c r="AK30" s="908"/>
      <c r="AL30" s="909"/>
      <c r="AM30" s="909"/>
      <c r="AN30" s="909"/>
      <c r="AO30" s="910"/>
      <c r="AP30" s="2"/>
      <c r="AQ30" s="189">
        <f t="shared" si="2"/>
        <v>1</v>
      </c>
    </row>
    <row r="31" spans="2:46" ht="12" customHeight="1" x14ac:dyDescent="0.15">
      <c r="B31" s="872"/>
      <c r="C31" s="877"/>
      <c r="D31" s="875"/>
      <c r="E31" s="875"/>
      <c r="F31" s="875"/>
      <c r="G31" s="875"/>
      <c r="H31" s="875"/>
      <c r="I31" s="875"/>
      <c r="J31" s="876"/>
      <c r="K31" s="185"/>
      <c r="L31" s="908"/>
      <c r="M31" s="910"/>
      <c r="N31" s="908"/>
      <c r="O31" s="910"/>
      <c r="P31" s="908"/>
      <c r="Q31" s="910"/>
      <c r="R31" s="604"/>
      <c r="S31" s="620"/>
      <c r="T31" s="605"/>
      <c r="U31" s="908"/>
      <c r="V31" s="910"/>
      <c r="W31" s="908"/>
      <c r="X31" s="910"/>
      <c r="Y31" s="186"/>
      <c r="Z31" s="187"/>
      <c r="AA31" s="187"/>
      <c r="AB31" s="187"/>
      <c r="AC31" s="188"/>
      <c r="AD31" s="188"/>
      <c r="AE31" s="188"/>
      <c r="AF31" s="188"/>
      <c r="AG31" s="188"/>
      <c r="AH31" s="188"/>
      <c r="AI31" s="188"/>
      <c r="AJ31" s="188"/>
      <c r="AK31" s="908"/>
      <c r="AL31" s="909"/>
      <c r="AM31" s="909"/>
      <c r="AN31" s="909"/>
      <c r="AO31" s="910"/>
      <c r="AP31" s="2"/>
      <c r="AQ31" s="189">
        <f t="shared" si="2"/>
        <v>1</v>
      </c>
    </row>
    <row r="32" spans="2:46" ht="12" customHeight="1" x14ac:dyDescent="0.15">
      <c r="B32" s="872"/>
      <c r="C32" s="877"/>
      <c r="D32" s="875"/>
      <c r="E32" s="875"/>
      <c r="F32" s="875"/>
      <c r="G32" s="875"/>
      <c r="H32" s="875"/>
      <c r="I32" s="875"/>
      <c r="J32" s="876"/>
      <c r="K32" s="185"/>
      <c r="L32" s="908"/>
      <c r="M32" s="910"/>
      <c r="N32" s="908"/>
      <c r="O32" s="910"/>
      <c r="P32" s="908"/>
      <c r="Q32" s="910"/>
      <c r="R32" s="604"/>
      <c r="S32" s="620"/>
      <c r="T32" s="605"/>
      <c r="U32" s="908"/>
      <c r="V32" s="910"/>
      <c r="W32" s="908"/>
      <c r="X32" s="910"/>
      <c r="Y32" s="186"/>
      <c r="Z32" s="187"/>
      <c r="AA32" s="187"/>
      <c r="AB32" s="187"/>
      <c r="AC32" s="188"/>
      <c r="AD32" s="188"/>
      <c r="AE32" s="188"/>
      <c r="AF32" s="188"/>
      <c r="AG32" s="188"/>
      <c r="AH32" s="188"/>
      <c r="AI32" s="188"/>
      <c r="AJ32" s="188"/>
      <c r="AK32" s="908"/>
      <c r="AL32" s="909"/>
      <c r="AM32" s="909"/>
      <c r="AN32" s="909"/>
      <c r="AO32" s="910"/>
      <c r="AP32" s="2"/>
      <c r="AQ32" s="189">
        <f t="shared" si="2"/>
        <v>1</v>
      </c>
      <c r="AS32" s="856"/>
      <c r="AT32" s="856"/>
    </row>
    <row r="33" spans="2:86" ht="12" customHeight="1" x14ac:dyDescent="0.15">
      <c r="B33" s="872"/>
      <c r="C33" s="877"/>
      <c r="D33" s="875"/>
      <c r="E33" s="875"/>
      <c r="F33" s="875"/>
      <c r="G33" s="875"/>
      <c r="H33" s="875"/>
      <c r="I33" s="875"/>
      <c r="J33" s="876"/>
      <c r="K33" s="185"/>
      <c r="L33" s="908"/>
      <c r="M33" s="910"/>
      <c r="N33" s="908"/>
      <c r="O33" s="910"/>
      <c r="P33" s="908"/>
      <c r="Q33" s="910"/>
      <c r="R33" s="604"/>
      <c r="S33" s="620"/>
      <c r="T33" s="605"/>
      <c r="U33" s="908"/>
      <c r="V33" s="910"/>
      <c r="W33" s="908"/>
      <c r="X33" s="910"/>
      <c r="Y33" s="186"/>
      <c r="Z33" s="187"/>
      <c r="AA33" s="187"/>
      <c r="AB33" s="187"/>
      <c r="AC33" s="188"/>
      <c r="AD33" s="188"/>
      <c r="AE33" s="188"/>
      <c r="AF33" s="188"/>
      <c r="AG33" s="188"/>
      <c r="AH33" s="188"/>
      <c r="AI33" s="188"/>
      <c r="AJ33" s="188"/>
      <c r="AK33" s="908"/>
      <c r="AL33" s="909"/>
      <c r="AM33" s="909"/>
      <c r="AN33" s="909"/>
      <c r="AO33" s="910"/>
      <c r="AP33" s="2"/>
      <c r="AQ33" s="189">
        <f t="shared" si="2"/>
        <v>1</v>
      </c>
      <c r="AS33" s="911"/>
      <c r="AT33" s="911"/>
    </row>
    <row r="34" spans="2:86" ht="12" customHeight="1" x14ac:dyDescent="0.15">
      <c r="B34" s="872"/>
      <c r="C34" s="877"/>
      <c r="D34" s="875"/>
      <c r="E34" s="875"/>
      <c r="F34" s="875"/>
      <c r="G34" s="875"/>
      <c r="H34" s="875"/>
      <c r="I34" s="875"/>
      <c r="J34" s="876"/>
      <c r="K34" s="185"/>
      <c r="L34" s="908"/>
      <c r="M34" s="910"/>
      <c r="N34" s="908"/>
      <c r="O34" s="910"/>
      <c r="P34" s="908"/>
      <c r="Q34" s="910"/>
      <c r="R34" s="604"/>
      <c r="S34" s="620"/>
      <c r="T34" s="605"/>
      <c r="U34" s="908"/>
      <c r="V34" s="910"/>
      <c r="W34" s="908"/>
      <c r="X34" s="910"/>
      <c r="Y34" s="186"/>
      <c r="Z34" s="187"/>
      <c r="AA34" s="187"/>
      <c r="AB34" s="187"/>
      <c r="AC34" s="188"/>
      <c r="AD34" s="188"/>
      <c r="AE34" s="188"/>
      <c r="AF34" s="188"/>
      <c r="AG34" s="188"/>
      <c r="AH34" s="188"/>
      <c r="AI34" s="188"/>
      <c r="AJ34" s="188"/>
      <c r="AK34" s="908"/>
      <c r="AL34" s="909"/>
      <c r="AM34" s="909"/>
      <c r="AN34" s="909"/>
      <c r="AO34" s="910"/>
      <c r="AP34" s="2"/>
      <c r="AQ34" s="189">
        <f t="shared" si="2"/>
        <v>1</v>
      </c>
      <c r="AS34" s="912"/>
      <c r="AT34" s="912"/>
    </row>
    <row r="35" spans="2:86" ht="12" customHeight="1" x14ac:dyDescent="0.15">
      <c r="B35" s="872"/>
      <c r="C35" s="877"/>
      <c r="D35" s="875"/>
      <c r="E35" s="875"/>
      <c r="F35" s="875"/>
      <c r="G35" s="875"/>
      <c r="H35" s="875"/>
      <c r="I35" s="875"/>
      <c r="J35" s="876"/>
      <c r="K35" s="913" t="s">
        <v>945</v>
      </c>
      <c r="L35" s="898" t="s">
        <v>946</v>
      </c>
      <c r="M35" s="898"/>
      <c r="N35" s="898"/>
      <c r="O35" s="898"/>
      <c r="P35" s="898"/>
      <c r="Q35" s="898"/>
      <c r="R35" s="898"/>
      <c r="S35" s="898"/>
      <c r="T35" s="898"/>
      <c r="U35" s="898"/>
      <c r="V35" s="898"/>
      <c r="W35" s="898"/>
      <c r="X35" s="898"/>
      <c r="Y35" s="884" t="s">
        <v>947</v>
      </c>
      <c r="Z35" s="885"/>
      <c r="AA35" s="885"/>
      <c r="AB35" s="886"/>
      <c r="AC35" s="190">
        <f t="shared" ref="AC35:AJ35" si="3">SUM(AC11:AC34)</f>
        <v>0</v>
      </c>
      <c r="AD35" s="190">
        <f t="shared" si="3"/>
        <v>0</v>
      </c>
      <c r="AE35" s="190">
        <f>SUM(AE11:AE34)</f>
        <v>0</v>
      </c>
      <c r="AF35" s="190">
        <f t="shared" si="3"/>
        <v>0</v>
      </c>
      <c r="AG35" s="190">
        <f t="shared" si="3"/>
        <v>0</v>
      </c>
      <c r="AH35" s="190">
        <f t="shared" si="3"/>
        <v>0</v>
      </c>
      <c r="AI35" s="190">
        <f t="shared" si="3"/>
        <v>0</v>
      </c>
      <c r="AJ35" s="191">
        <f t="shared" si="3"/>
        <v>0</v>
      </c>
      <c r="AK35" s="898" t="s">
        <v>948</v>
      </c>
      <c r="AL35" s="898"/>
      <c r="AM35" s="915" t="s">
        <v>607</v>
      </c>
      <c r="AN35" s="915"/>
      <c r="AO35" s="915"/>
      <c r="AP35" s="2"/>
    </row>
    <row r="36" spans="2:86" ht="12" customHeight="1" x14ac:dyDescent="0.15">
      <c r="B36" s="872"/>
      <c r="C36" s="877"/>
      <c r="D36" s="875"/>
      <c r="E36" s="875"/>
      <c r="F36" s="875"/>
      <c r="G36" s="875"/>
      <c r="H36" s="875"/>
      <c r="I36" s="875"/>
      <c r="J36" s="876"/>
      <c r="K36" s="914"/>
      <c r="L36" s="892" t="s">
        <v>950</v>
      </c>
      <c r="M36" s="899"/>
      <c r="N36" s="893"/>
      <c r="O36" s="892" t="s">
        <v>951</v>
      </c>
      <c r="P36" s="899"/>
      <c r="Q36" s="899"/>
      <c r="R36" s="899"/>
      <c r="S36" s="899"/>
      <c r="T36" s="899"/>
      <c r="U36" s="899"/>
      <c r="V36" s="899"/>
      <c r="W36" s="899"/>
      <c r="X36" s="893"/>
      <c r="Y36" s="183" t="s">
        <v>527</v>
      </c>
      <c r="Z36" s="184" t="s">
        <v>526</v>
      </c>
      <c r="AA36" s="184" t="s">
        <v>943</v>
      </c>
      <c r="AB36" s="184" t="s">
        <v>944</v>
      </c>
      <c r="AC36" s="184" t="s">
        <v>527</v>
      </c>
      <c r="AD36" s="184" t="s">
        <v>526</v>
      </c>
      <c r="AE36" s="184" t="s">
        <v>943</v>
      </c>
      <c r="AF36" s="184" t="s">
        <v>944</v>
      </c>
      <c r="AG36" s="184" t="s">
        <v>527</v>
      </c>
      <c r="AH36" s="184" t="s">
        <v>526</v>
      </c>
      <c r="AI36" s="184" t="s">
        <v>943</v>
      </c>
      <c r="AJ36" s="192" t="s">
        <v>944</v>
      </c>
      <c r="AK36" s="898"/>
      <c r="AL36" s="898"/>
      <c r="AM36" s="915"/>
      <c r="AN36" s="915"/>
      <c r="AO36" s="915"/>
      <c r="AP36" s="2"/>
    </row>
    <row r="37" spans="2:86" ht="14.25" customHeight="1" x14ac:dyDescent="0.15">
      <c r="B37" s="872"/>
      <c r="C37" s="877"/>
      <c r="D37" s="875"/>
      <c r="E37" s="875"/>
      <c r="F37" s="875"/>
      <c r="G37" s="875"/>
      <c r="H37" s="875"/>
      <c r="I37" s="875"/>
      <c r="J37" s="876"/>
      <c r="K37" s="914"/>
      <c r="L37" s="894"/>
      <c r="M37" s="903"/>
      <c r="N37" s="895"/>
      <c r="O37" s="894"/>
      <c r="P37" s="903"/>
      <c r="Q37" s="903"/>
      <c r="R37" s="903"/>
      <c r="S37" s="903"/>
      <c r="T37" s="903"/>
      <c r="U37" s="903"/>
      <c r="V37" s="903"/>
      <c r="W37" s="903"/>
      <c r="X37" s="895"/>
      <c r="Y37" s="916">
        <f>COUNTIF(Y11:Y34,"〇")</f>
        <v>0</v>
      </c>
      <c r="Z37" s="916">
        <f>COUNTIF(Z11:Z34,"〇")</f>
        <v>0</v>
      </c>
      <c r="AA37" s="916">
        <f>COUNTIF(AA11:AA34,"〇")</f>
        <v>0</v>
      </c>
      <c r="AB37" s="916">
        <f>COUNTIF(AB11:AB34,"〇")</f>
        <v>0</v>
      </c>
      <c r="AC37" s="916">
        <f>COUNTA(AC11:AC34)</f>
        <v>0</v>
      </c>
      <c r="AD37" s="916">
        <f t="shared" ref="AD37:AI37" si="4">COUNTA(AD11:AD34)</f>
        <v>0</v>
      </c>
      <c r="AE37" s="916">
        <f t="shared" si="4"/>
        <v>0</v>
      </c>
      <c r="AF37" s="916">
        <f t="shared" si="4"/>
        <v>0</v>
      </c>
      <c r="AG37" s="916">
        <f t="shared" si="4"/>
        <v>0</v>
      </c>
      <c r="AH37" s="916">
        <f t="shared" si="4"/>
        <v>0</v>
      </c>
      <c r="AI37" s="916">
        <f t="shared" si="4"/>
        <v>0</v>
      </c>
      <c r="AJ37" s="916">
        <f>COUNTA(AJ11:AJ34)</f>
        <v>0</v>
      </c>
      <c r="AK37" s="898"/>
      <c r="AL37" s="898"/>
      <c r="AM37" s="915"/>
      <c r="AN37" s="915"/>
      <c r="AO37" s="915"/>
      <c r="AP37" s="2"/>
    </row>
    <row r="38" spans="2:86" ht="14.25" customHeight="1" x14ac:dyDescent="0.15">
      <c r="B38" s="872"/>
      <c r="C38" s="877"/>
      <c r="D38" s="875"/>
      <c r="E38" s="875"/>
      <c r="F38" s="875"/>
      <c r="G38" s="875"/>
      <c r="H38" s="875"/>
      <c r="I38" s="875"/>
      <c r="J38" s="876"/>
      <c r="K38" s="914"/>
      <c r="L38" s="896"/>
      <c r="M38" s="900"/>
      <c r="N38" s="897"/>
      <c r="O38" s="896"/>
      <c r="P38" s="900"/>
      <c r="Q38" s="900"/>
      <c r="R38" s="900"/>
      <c r="S38" s="900"/>
      <c r="T38" s="900"/>
      <c r="U38" s="900"/>
      <c r="V38" s="900"/>
      <c r="W38" s="900"/>
      <c r="X38" s="897"/>
      <c r="Y38" s="916"/>
      <c r="Z38" s="916"/>
      <c r="AA38" s="916"/>
      <c r="AB38" s="916"/>
      <c r="AC38" s="916"/>
      <c r="AD38" s="916"/>
      <c r="AE38" s="916"/>
      <c r="AF38" s="916"/>
      <c r="AG38" s="916"/>
      <c r="AH38" s="916"/>
      <c r="AI38" s="916"/>
      <c r="AJ38" s="916"/>
      <c r="AK38" s="898"/>
      <c r="AL38" s="898"/>
      <c r="AM38" s="915"/>
      <c r="AN38" s="915"/>
      <c r="AO38" s="915"/>
      <c r="AP38" s="2"/>
    </row>
    <row r="39" spans="2:86" ht="12" customHeight="1" x14ac:dyDescent="0.15">
      <c r="B39" s="872"/>
      <c r="C39" s="877"/>
      <c r="D39" s="875"/>
      <c r="E39" s="875"/>
      <c r="F39" s="875"/>
      <c r="G39" s="875"/>
      <c r="H39" s="875"/>
      <c r="I39" s="875"/>
      <c r="J39" s="875"/>
      <c r="K39" s="924" t="s">
        <v>952</v>
      </c>
      <c r="L39" s="926"/>
      <c r="M39" s="926"/>
      <c r="N39" s="926"/>
      <c r="O39" s="926"/>
      <c r="P39" s="926"/>
      <c r="Q39" s="926"/>
      <c r="R39" s="926"/>
      <c r="S39" s="926"/>
      <c r="T39" s="926"/>
      <c r="U39" s="926"/>
      <c r="V39" s="926"/>
      <c r="W39" s="926"/>
      <c r="X39" s="926"/>
      <c r="Y39" s="926"/>
      <c r="Z39" s="926"/>
      <c r="AA39" s="926"/>
      <c r="AB39" s="926"/>
      <c r="AC39" s="926"/>
      <c r="AD39" s="926"/>
      <c r="AE39" s="926"/>
      <c r="AF39" s="926"/>
      <c r="AG39" s="926"/>
      <c r="AH39" s="926"/>
      <c r="AI39" s="926"/>
      <c r="AJ39" s="926"/>
      <c r="AK39" s="927"/>
      <c r="AL39" s="927"/>
      <c r="AM39" s="927"/>
      <c r="AN39" s="927"/>
      <c r="AO39" s="928"/>
      <c r="AP39" s="2"/>
    </row>
    <row r="40" spans="2:86" ht="12" customHeight="1" x14ac:dyDescent="0.15">
      <c r="B40" s="872"/>
      <c r="C40" s="877"/>
      <c r="D40" s="875"/>
      <c r="E40" s="875"/>
      <c r="F40" s="875"/>
      <c r="G40" s="875"/>
      <c r="H40" s="875"/>
      <c r="I40" s="875"/>
      <c r="J40" s="875"/>
      <c r="K40" s="925"/>
      <c r="L40" s="927"/>
      <c r="M40" s="927"/>
      <c r="N40" s="927"/>
      <c r="O40" s="927"/>
      <c r="P40" s="927"/>
      <c r="Q40" s="927"/>
      <c r="R40" s="927"/>
      <c r="S40" s="927"/>
      <c r="T40" s="927"/>
      <c r="U40" s="927"/>
      <c r="V40" s="927"/>
      <c r="W40" s="927"/>
      <c r="X40" s="927"/>
      <c r="Y40" s="927"/>
      <c r="Z40" s="927"/>
      <c r="AA40" s="927"/>
      <c r="AB40" s="927"/>
      <c r="AC40" s="927"/>
      <c r="AD40" s="927"/>
      <c r="AE40" s="927"/>
      <c r="AF40" s="927"/>
      <c r="AG40" s="927"/>
      <c r="AH40" s="927"/>
      <c r="AI40" s="927"/>
      <c r="AJ40" s="927"/>
      <c r="AK40" s="927"/>
      <c r="AL40" s="927"/>
      <c r="AM40" s="927"/>
      <c r="AN40" s="927"/>
      <c r="AO40" s="928"/>
      <c r="AP40" s="2"/>
    </row>
    <row r="41" spans="2:86" ht="12" customHeight="1" x14ac:dyDescent="0.15">
      <c r="B41" s="872"/>
      <c r="C41" s="877"/>
      <c r="D41" s="875"/>
      <c r="E41" s="875"/>
      <c r="F41" s="875"/>
      <c r="G41" s="875"/>
      <c r="H41" s="875"/>
      <c r="I41" s="875"/>
      <c r="J41" s="875"/>
      <c r="K41" s="925"/>
      <c r="L41" s="927"/>
      <c r="M41" s="927"/>
      <c r="N41" s="927"/>
      <c r="O41" s="927"/>
      <c r="P41" s="927"/>
      <c r="Q41" s="927"/>
      <c r="R41" s="927"/>
      <c r="S41" s="927"/>
      <c r="T41" s="927"/>
      <c r="U41" s="927"/>
      <c r="V41" s="927"/>
      <c r="W41" s="927"/>
      <c r="X41" s="927"/>
      <c r="Y41" s="927"/>
      <c r="Z41" s="927"/>
      <c r="AA41" s="927"/>
      <c r="AB41" s="927"/>
      <c r="AC41" s="927"/>
      <c r="AD41" s="927"/>
      <c r="AE41" s="927"/>
      <c r="AF41" s="927"/>
      <c r="AG41" s="927"/>
      <c r="AH41" s="927"/>
      <c r="AI41" s="927"/>
      <c r="AJ41" s="927"/>
      <c r="AK41" s="927"/>
      <c r="AL41" s="927"/>
      <c r="AM41" s="927"/>
      <c r="AN41" s="927"/>
      <c r="AO41" s="928"/>
      <c r="AP41" s="2"/>
    </row>
    <row r="42" spans="2:86" ht="12" customHeight="1" x14ac:dyDescent="0.15">
      <c r="B42" s="872"/>
      <c r="C42" s="877"/>
      <c r="D42" s="875"/>
      <c r="E42" s="875"/>
      <c r="F42" s="875"/>
      <c r="G42" s="875"/>
      <c r="H42" s="875"/>
      <c r="I42" s="875"/>
      <c r="J42" s="875"/>
      <c r="K42" s="925"/>
      <c r="L42" s="929"/>
      <c r="M42" s="929"/>
      <c r="N42" s="929"/>
      <c r="O42" s="929"/>
      <c r="P42" s="929"/>
      <c r="Q42" s="929"/>
      <c r="R42" s="929"/>
      <c r="S42" s="929"/>
      <c r="T42" s="929"/>
      <c r="U42" s="929"/>
      <c r="V42" s="929"/>
      <c r="W42" s="929"/>
      <c r="X42" s="929"/>
      <c r="Y42" s="929"/>
      <c r="Z42" s="929"/>
      <c r="AA42" s="929"/>
      <c r="AB42" s="929"/>
      <c r="AC42" s="929"/>
      <c r="AD42" s="929"/>
      <c r="AE42" s="929"/>
      <c r="AF42" s="929"/>
      <c r="AG42" s="929"/>
      <c r="AH42" s="929"/>
      <c r="AI42" s="929"/>
      <c r="AJ42" s="929"/>
      <c r="AK42" s="929"/>
      <c r="AL42" s="929"/>
      <c r="AM42" s="929"/>
      <c r="AN42" s="929"/>
      <c r="AO42" s="930"/>
      <c r="AP42" s="172"/>
      <c r="CD42" s="2"/>
      <c r="CE42" s="2"/>
      <c r="CF42" s="2"/>
      <c r="CG42" s="2"/>
      <c r="CH42" s="2"/>
    </row>
    <row r="43" spans="2:86" ht="12" customHeight="1" x14ac:dyDescent="0.15">
      <c r="B43" s="872"/>
      <c r="C43" s="877"/>
      <c r="D43" s="875"/>
      <c r="E43" s="875"/>
      <c r="F43" s="875"/>
      <c r="G43" s="875"/>
      <c r="H43" s="875"/>
      <c r="I43" s="875"/>
      <c r="J43" s="876"/>
      <c r="K43" s="917" t="s">
        <v>953</v>
      </c>
      <c r="L43" s="917"/>
      <c r="M43" s="917"/>
      <c r="N43" s="917"/>
      <c r="O43" s="917"/>
      <c r="P43" s="917"/>
      <c r="Q43" s="917"/>
      <c r="R43" s="917"/>
      <c r="S43" s="917"/>
      <c r="T43" s="917"/>
      <c r="U43" s="917"/>
      <c r="V43" s="917"/>
      <c r="W43" s="917"/>
      <c r="X43" s="917"/>
      <c r="Y43" s="917"/>
      <c r="Z43" s="917"/>
      <c r="AA43" s="917"/>
      <c r="AB43" s="917"/>
      <c r="AC43" s="917"/>
      <c r="AD43" s="917"/>
      <c r="AE43" s="917"/>
      <c r="AF43" s="917"/>
      <c r="AG43" s="917"/>
      <c r="AH43" s="917"/>
      <c r="AI43" s="917"/>
      <c r="AJ43" s="917"/>
      <c r="AK43" s="917"/>
      <c r="AL43" s="917"/>
      <c r="AM43" s="917"/>
      <c r="AN43" s="917"/>
      <c r="AO43" s="917"/>
      <c r="AP43" s="172"/>
      <c r="CD43" s="2"/>
      <c r="CE43" s="2"/>
      <c r="CF43" s="2"/>
      <c r="CG43" s="2"/>
      <c r="CH43" s="2"/>
    </row>
    <row r="44" spans="2:86" ht="12" customHeight="1" x14ac:dyDescent="0.15">
      <c r="B44" s="872"/>
      <c r="C44" s="877"/>
      <c r="D44" s="875"/>
      <c r="E44" s="875"/>
      <c r="F44" s="875"/>
      <c r="G44" s="875"/>
      <c r="H44" s="875"/>
      <c r="I44" s="875"/>
      <c r="J44" s="876"/>
      <c r="K44" s="918" t="s">
        <v>954</v>
      </c>
      <c r="L44" s="919"/>
      <c r="M44" s="919"/>
      <c r="N44" s="919"/>
      <c r="O44" s="919"/>
      <c r="P44" s="919"/>
      <c r="Q44" s="919"/>
      <c r="R44" s="919"/>
      <c r="S44" s="919"/>
      <c r="T44" s="919"/>
      <c r="U44" s="919"/>
      <c r="V44" s="919"/>
      <c r="W44" s="919"/>
      <c r="X44" s="919"/>
      <c r="Y44" s="919"/>
      <c r="Z44" s="919"/>
      <c r="AA44" s="919"/>
      <c r="AB44" s="919"/>
      <c r="AC44" s="919"/>
      <c r="AD44" s="919"/>
      <c r="AE44" s="919"/>
      <c r="AF44" s="919"/>
      <c r="AG44" s="919"/>
      <c r="AH44" s="919"/>
      <c r="AI44" s="919"/>
      <c r="AJ44" s="919"/>
      <c r="AK44" s="919"/>
      <c r="AL44" s="919"/>
      <c r="AM44" s="919"/>
      <c r="AN44" s="919"/>
      <c r="AO44" s="920"/>
      <c r="AP44" s="172"/>
      <c r="CD44" s="2"/>
      <c r="CE44" s="2"/>
      <c r="CF44" s="2"/>
      <c r="CG44" s="2"/>
      <c r="CH44" s="2"/>
    </row>
    <row r="45" spans="2:86" ht="12" customHeight="1" x14ac:dyDescent="0.15">
      <c r="B45" s="480"/>
      <c r="C45" s="878"/>
      <c r="D45" s="879"/>
      <c r="E45" s="879"/>
      <c r="F45" s="879"/>
      <c r="G45" s="879"/>
      <c r="H45" s="879"/>
      <c r="I45" s="879"/>
      <c r="J45" s="880"/>
      <c r="K45" s="921" t="s">
        <v>955</v>
      </c>
      <c r="L45" s="922"/>
      <c r="M45" s="922"/>
      <c r="N45" s="922"/>
      <c r="O45" s="922"/>
      <c r="P45" s="922"/>
      <c r="Q45" s="922"/>
      <c r="R45" s="922"/>
      <c r="S45" s="922"/>
      <c r="T45" s="922"/>
      <c r="U45" s="922"/>
      <c r="V45" s="922"/>
      <c r="W45" s="922"/>
      <c r="X45" s="922"/>
      <c r="Y45" s="922"/>
      <c r="Z45" s="922"/>
      <c r="AA45" s="922"/>
      <c r="AB45" s="922"/>
      <c r="AC45" s="922"/>
      <c r="AD45" s="922"/>
      <c r="AE45" s="922"/>
      <c r="AF45" s="922"/>
      <c r="AG45" s="922"/>
      <c r="AH45" s="922"/>
      <c r="AI45" s="922"/>
      <c r="AJ45" s="922"/>
      <c r="AK45" s="922"/>
      <c r="AL45" s="922"/>
      <c r="AM45" s="922"/>
      <c r="AN45" s="922"/>
      <c r="AO45" s="923"/>
      <c r="AP45" s="172"/>
      <c r="CD45" s="2"/>
      <c r="CE45" s="2"/>
      <c r="CF45" s="2"/>
      <c r="CG45" s="2"/>
      <c r="CH45" s="2"/>
    </row>
    <row r="46" spans="2:86" ht="12" customHeight="1" x14ac:dyDescent="0.2">
      <c r="B46" s="159" t="s">
        <v>956</v>
      </c>
      <c r="C46" s="181"/>
      <c r="D46" s="181"/>
      <c r="E46" s="181"/>
      <c r="F46" s="181"/>
      <c r="G46" s="181"/>
      <c r="H46" s="181"/>
      <c r="I46" s="181"/>
      <c r="J46" s="181"/>
      <c r="K46" s="193"/>
      <c r="L46" s="193"/>
      <c r="M46" s="193"/>
      <c r="N46" s="193"/>
      <c r="O46" s="193"/>
      <c r="P46" s="193"/>
      <c r="Q46" s="193"/>
      <c r="R46" s="193"/>
      <c r="S46" s="193"/>
      <c r="T46" s="193"/>
      <c r="U46" s="193"/>
      <c r="V46" s="193"/>
      <c r="W46" s="193"/>
      <c r="X46" s="193"/>
      <c r="Y46" s="193"/>
      <c r="Z46" s="193"/>
      <c r="AA46" s="193"/>
      <c r="AB46" s="193"/>
      <c r="AC46" s="193"/>
      <c r="AD46" s="193"/>
      <c r="AE46" s="193"/>
      <c r="AF46" s="193"/>
      <c r="AG46" s="193"/>
      <c r="AH46" s="193"/>
      <c r="AI46" s="193"/>
      <c r="AJ46" s="193"/>
      <c r="AK46" s="193"/>
      <c r="AL46" s="193"/>
      <c r="AM46" s="193"/>
      <c r="AN46" s="193"/>
      <c r="AO46" s="193"/>
      <c r="AP46" s="172"/>
      <c r="CD46" s="2"/>
      <c r="CE46" s="2"/>
      <c r="CF46" s="2"/>
      <c r="CG46" s="2"/>
      <c r="CH46" s="2"/>
    </row>
    <row r="47" spans="2:86" s="159" customFormat="1" ht="12" customHeight="1" x14ac:dyDescent="0.15">
      <c r="B47" s="2" t="s">
        <v>957</v>
      </c>
      <c r="AP47" s="172"/>
      <c r="AQ47" s="172"/>
      <c r="AR47" s="172"/>
      <c r="AS47" s="172"/>
      <c r="AT47" s="172"/>
      <c r="AU47" s="172"/>
      <c r="AV47" s="172"/>
      <c r="AW47" s="172"/>
      <c r="AX47" s="172"/>
      <c r="AY47" s="172"/>
      <c r="AZ47" s="172"/>
      <c r="BA47" s="172"/>
      <c r="BB47" s="172"/>
      <c r="BC47" s="172"/>
      <c r="BD47" s="172"/>
      <c r="BE47" s="172"/>
      <c r="BF47" s="172"/>
      <c r="BG47" s="172"/>
      <c r="BH47" s="172"/>
      <c r="BI47" s="172"/>
      <c r="BJ47" s="172"/>
      <c r="BK47" s="172"/>
      <c r="BL47" s="172"/>
      <c r="BM47" s="172"/>
      <c r="BN47" s="172"/>
      <c r="BO47" s="172"/>
      <c r="BP47" s="172"/>
      <c r="BQ47" s="172"/>
      <c r="BR47" s="172"/>
      <c r="BS47" s="172"/>
      <c r="BT47" s="172"/>
      <c r="BU47" s="172"/>
      <c r="BV47" s="172"/>
      <c r="BW47" s="172"/>
      <c r="BX47" s="172"/>
      <c r="BY47" s="172"/>
      <c r="BZ47" s="172"/>
      <c r="CA47" s="172"/>
      <c r="CB47" s="172"/>
      <c r="CC47" s="172"/>
    </row>
    <row r="48" spans="2:86" ht="12" customHeight="1" x14ac:dyDescent="0.15">
      <c r="B48" s="2" t="s">
        <v>958</v>
      </c>
      <c r="AP48" s="172"/>
      <c r="CD48" s="2"/>
      <c r="CE48" s="2"/>
      <c r="CF48" s="2"/>
      <c r="CG48" s="2"/>
      <c r="CH48" s="2"/>
    </row>
    <row r="49" spans="2:86" ht="12" customHeight="1" x14ac:dyDescent="0.15">
      <c r="B49" s="2" t="s">
        <v>959</v>
      </c>
      <c r="AP49" s="172"/>
      <c r="CD49" s="2"/>
      <c r="CE49" s="2"/>
      <c r="CF49" s="2"/>
      <c r="CG49" s="2"/>
      <c r="CH49" s="2"/>
    </row>
    <row r="50" spans="2:86" ht="12" customHeight="1" x14ac:dyDescent="0.15">
      <c r="B50" s="2" t="s">
        <v>960</v>
      </c>
    </row>
    <row r="51" spans="2:86" ht="12" customHeight="1" x14ac:dyDescent="0.15">
      <c r="B51" s="2" t="s">
        <v>961</v>
      </c>
    </row>
    <row r="52" spans="2:86" ht="12" customHeight="1" x14ac:dyDescent="0.15">
      <c r="B52" s="2" t="s">
        <v>962</v>
      </c>
    </row>
    <row r="53" spans="2:86" x14ac:dyDescent="0.15">
      <c r="B53" s="2" t="s">
        <v>963</v>
      </c>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9"/>
  <conditionalFormatting sqref="Y11:AB34 AG11:AJ34">
    <cfRule type="expression" dxfId="71" priority="3">
      <formula>$AQ11=2</formula>
    </cfRule>
  </conditionalFormatting>
  <conditionalFormatting sqref="Y11:AF34">
    <cfRule type="expression" dxfId="70" priority="2">
      <formula>$AQ11=3</formula>
    </cfRule>
  </conditionalFormatting>
  <conditionalFormatting sqref="AC11:AJ34">
    <cfRule type="expression" dxfId="69" priority="1">
      <formula>$AQ11=1</formula>
    </cfRule>
  </conditionalFormatting>
  <dataValidations count="2">
    <dataValidation type="list" allowBlank="1" showInputMessage="1" showErrorMessage="1" sqref="N11:O34" xr:uid="{F8D40784-CDF6-4A57-832B-4D133A643198}">
      <formula1>INDIRECT(L11)</formula1>
    </dataValidation>
    <dataValidation type="list" allowBlank="1" showInputMessage="1" showErrorMessage="1" sqref="Y11:AB34" xr:uid="{6FD6F64C-F3DB-4416-A1E6-ACC92CA02232}">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2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9AB226-E3C7-4AA4-886E-866747791D55}">
  <sheetPr codeName="Sheet205"/>
  <dimension ref="B1:CH53"/>
  <sheetViews>
    <sheetView showGridLines="0" showZeros="0" view="pageBreakPreview" zoomScale="85" zoomScaleNormal="85" zoomScaleSheetLayoutView="85"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1" customWidth="1"/>
    <col min="43" max="86" width="4.125" style="172" customWidth="1"/>
    <col min="87" max="99" width="8" style="2" customWidth="1"/>
    <col min="100" max="110" width="9" style="2"/>
    <col min="111" max="111" width="14" style="2" bestFit="1" customWidth="1"/>
    <col min="112" max="16384" width="9" style="2"/>
  </cols>
  <sheetData>
    <row r="1" spans="2:86" ht="12" customHeight="1" x14ac:dyDescent="0.15">
      <c r="AU1" s="860" t="s">
        <v>909</v>
      </c>
      <c r="AV1" s="861" t="s">
        <v>910</v>
      </c>
      <c r="AW1" s="861"/>
      <c r="AX1" s="861"/>
      <c r="AY1" s="855" t="s">
        <v>911</v>
      </c>
      <c r="AZ1" s="855"/>
      <c r="BA1" s="855"/>
      <c r="BB1" s="855"/>
      <c r="BC1" s="855"/>
      <c r="BD1" s="855"/>
      <c r="BE1" s="855"/>
      <c r="BF1" s="855"/>
      <c r="BG1" s="855"/>
      <c r="BH1" s="855"/>
      <c r="BI1" s="855"/>
      <c r="BJ1" s="855"/>
      <c r="BK1" s="855" t="s">
        <v>912</v>
      </c>
      <c r="BL1" s="855"/>
      <c r="BM1" s="855"/>
      <c r="BN1" s="855"/>
      <c r="BO1" s="855"/>
      <c r="BP1" s="855"/>
      <c r="BQ1" s="855"/>
      <c r="BR1" s="855"/>
      <c r="BS1" s="855"/>
      <c r="BT1" s="855"/>
      <c r="BU1" s="855"/>
      <c r="BV1" s="855"/>
      <c r="BW1" s="857"/>
      <c r="BX1" s="857"/>
      <c r="BY1" s="857"/>
      <c r="BZ1" s="857"/>
      <c r="CA1" s="857"/>
      <c r="CB1" s="857"/>
      <c r="CC1" s="857"/>
      <c r="CD1" s="857"/>
      <c r="CE1" s="857"/>
      <c r="CF1" s="857"/>
      <c r="CG1" s="857"/>
      <c r="CH1" s="857"/>
    </row>
    <row r="2" spans="2:86" ht="8.25" customHeight="1" x14ac:dyDescent="0.15">
      <c r="AU2" s="860"/>
      <c r="AV2" s="861" t="s">
        <v>913</v>
      </c>
      <c r="AW2" s="862" t="s">
        <v>914</v>
      </c>
      <c r="AX2" s="862" t="s">
        <v>915</v>
      </c>
      <c r="AY2" s="855" t="s">
        <v>916</v>
      </c>
      <c r="AZ2" s="855"/>
      <c r="BA2" s="855"/>
      <c r="BB2" s="855"/>
      <c r="BC2" s="855"/>
      <c r="BD2" s="855"/>
      <c r="BE2" s="855"/>
      <c r="BF2" s="855"/>
      <c r="BG2" s="855"/>
      <c r="BH2" s="855"/>
      <c r="BI2" s="855"/>
      <c r="BJ2" s="855"/>
      <c r="BK2" s="855" t="s">
        <v>917</v>
      </c>
      <c r="BL2" s="855"/>
      <c r="BM2" s="855"/>
      <c r="BN2" s="855"/>
      <c r="BO2" s="855" t="s">
        <v>918</v>
      </c>
      <c r="BP2" s="855"/>
      <c r="BQ2" s="855"/>
      <c r="BR2" s="855"/>
      <c r="BS2" s="855"/>
      <c r="BT2" s="855"/>
      <c r="BU2" s="855"/>
      <c r="BV2" s="855"/>
      <c r="BW2" s="856"/>
      <c r="BX2" s="856"/>
      <c r="BY2" s="856"/>
      <c r="BZ2" s="856"/>
      <c r="CA2" s="857"/>
      <c r="CB2" s="857"/>
      <c r="CC2" s="857"/>
      <c r="CD2" s="857"/>
      <c r="CE2" s="857"/>
      <c r="CF2" s="857"/>
      <c r="CG2" s="857"/>
      <c r="CH2" s="857"/>
    </row>
    <row r="3" spans="2:86" ht="24.95" customHeight="1" x14ac:dyDescent="0.15">
      <c r="B3" s="568" t="s">
        <v>919</v>
      </c>
      <c r="C3" s="858"/>
      <c r="D3" s="858"/>
      <c r="E3" s="859"/>
      <c r="F3" s="859"/>
      <c r="G3" s="859"/>
      <c r="H3" s="859"/>
      <c r="I3" s="859"/>
      <c r="J3" s="859"/>
      <c r="K3" s="858"/>
      <c r="L3" s="858"/>
      <c r="M3" s="858"/>
      <c r="N3" s="858"/>
      <c r="O3" s="858"/>
      <c r="P3" s="858"/>
      <c r="Q3" s="858"/>
      <c r="R3" s="858"/>
      <c r="S3" s="858"/>
      <c r="T3" s="858"/>
      <c r="U3" s="858"/>
      <c r="V3" s="858"/>
      <c r="W3" s="858"/>
      <c r="X3" s="858"/>
      <c r="Y3" s="858"/>
      <c r="Z3" s="858"/>
      <c r="AA3" s="858"/>
      <c r="AB3" s="858"/>
      <c r="AC3" s="858"/>
      <c r="AD3" s="858"/>
      <c r="AE3" s="858"/>
      <c r="AF3" s="858"/>
      <c r="AG3" s="858"/>
      <c r="AH3" s="858"/>
      <c r="AI3" s="858"/>
      <c r="AJ3" s="858"/>
      <c r="AK3" s="858"/>
      <c r="AL3" s="858"/>
      <c r="AM3" s="858"/>
      <c r="AN3" s="858"/>
      <c r="AO3" s="858"/>
      <c r="AU3" s="860"/>
      <c r="AV3" s="861"/>
      <c r="AW3" s="862"/>
      <c r="AX3" s="862"/>
      <c r="AY3" s="855" t="s">
        <v>920</v>
      </c>
      <c r="AZ3" s="855"/>
      <c r="BA3" s="855"/>
      <c r="BB3" s="855"/>
      <c r="BC3" s="855" t="s">
        <v>921</v>
      </c>
      <c r="BD3" s="855"/>
      <c r="BE3" s="855"/>
      <c r="BF3" s="855"/>
      <c r="BG3" s="855" t="s">
        <v>922</v>
      </c>
      <c r="BH3" s="855"/>
      <c r="BI3" s="855"/>
      <c r="BJ3" s="855"/>
      <c r="BK3" s="855" t="s">
        <v>923</v>
      </c>
      <c r="BL3" s="855"/>
      <c r="BM3" s="855"/>
      <c r="BN3" s="855"/>
      <c r="BO3" s="855" t="s">
        <v>921</v>
      </c>
      <c r="BP3" s="855"/>
      <c r="BQ3" s="855"/>
      <c r="BR3" s="855"/>
      <c r="BS3" s="855" t="s">
        <v>922</v>
      </c>
      <c r="BT3" s="855"/>
      <c r="BU3" s="855"/>
      <c r="BV3" s="855"/>
      <c r="BW3" s="857"/>
      <c r="BX3" s="857"/>
      <c r="BY3" s="857"/>
      <c r="BZ3" s="857"/>
      <c r="CA3" s="857"/>
      <c r="CB3" s="857"/>
      <c r="CC3" s="857"/>
      <c r="CD3" s="857"/>
      <c r="CE3" s="857"/>
      <c r="CF3" s="857"/>
      <c r="CG3" s="857"/>
      <c r="CH3" s="857"/>
    </row>
    <row r="4" spans="2:86" ht="18" customHeight="1" x14ac:dyDescent="0.15">
      <c r="B4" s="401" t="s">
        <v>8</v>
      </c>
      <c r="C4" s="401"/>
      <c r="D4" s="401"/>
      <c r="E4" s="624" t="s">
        <v>542</v>
      </c>
      <c r="F4" s="625"/>
      <c r="G4" s="625"/>
      <c r="H4" s="625"/>
      <c r="I4" s="625"/>
      <c r="J4" s="626"/>
      <c r="K4" s="496" t="s">
        <v>9</v>
      </c>
      <c r="L4" s="496"/>
      <c r="M4" s="496"/>
      <c r="N4" s="648" t="s">
        <v>543</v>
      </c>
      <c r="O4" s="648"/>
      <c r="P4" s="648"/>
      <c r="Q4" s="648"/>
      <c r="R4" s="648"/>
      <c r="S4" s="648"/>
      <c r="T4" s="498" t="s">
        <v>924</v>
      </c>
      <c r="U4" s="499"/>
      <c r="V4" s="499"/>
      <c r="W4" s="499"/>
      <c r="X4" s="500"/>
      <c r="Y4" s="870" t="s">
        <v>545</v>
      </c>
      <c r="Z4" s="870"/>
      <c r="AA4" s="870"/>
      <c r="AB4" s="870"/>
      <c r="AC4" s="870"/>
      <c r="AD4" s="870"/>
      <c r="AE4" s="870"/>
      <c r="AF4" s="870"/>
      <c r="AG4" s="498" t="s">
        <v>546</v>
      </c>
      <c r="AH4" s="499"/>
      <c r="AI4" s="499"/>
      <c r="AJ4" s="500"/>
      <c r="AK4" s="863">
        <v>45621</v>
      </c>
      <c r="AL4" s="864"/>
      <c r="AM4" s="864"/>
      <c r="AN4" s="864"/>
      <c r="AO4" s="865"/>
      <c r="AU4" s="860"/>
      <c r="AV4" s="861"/>
      <c r="AW4" s="862"/>
      <c r="AX4" s="862"/>
      <c r="AY4" s="173" t="s">
        <v>925</v>
      </c>
      <c r="AZ4" s="173" t="s">
        <v>926</v>
      </c>
      <c r="BA4" s="173" t="s">
        <v>927</v>
      </c>
      <c r="BB4" s="173" t="s">
        <v>928</v>
      </c>
      <c r="BC4" s="173" t="s">
        <v>925</v>
      </c>
      <c r="BD4" s="173" t="s">
        <v>926</v>
      </c>
      <c r="BE4" s="173" t="s">
        <v>927</v>
      </c>
      <c r="BF4" s="173" t="s">
        <v>928</v>
      </c>
      <c r="BG4" s="173" t="s">
        <v>925</v>
      </c>
      <c r="BH4" s="173" t="s">
        <v>926</v>
      </c>
      <c r="BI4" s="173" t="s">
        <v>927</v>
      </c>
      <c r="BJ4" s="173" t="s">
        <v>928</v>
      </c>
      <c r="BK4" s="173" t="s">
        <v>925</v>
      </c>
      <c r="BL4" s="173" t="s">
        <v>926</v>
      </c>
      <c r="BM4" s="173" t="s">
        <v>927</v>
      </c>
      <c r="BN4" s="173" t="s">
        <v>928</v>
      </c>
      <c r="BO4" s="173" t="s">
        <v>925</v>
      </c>
      <c r="BP4" s="173" t="s">
        <v>926</v>
      </c>
      <c r="BQ4" s="173" t="s">
        <v>927</v>
      </c>
      <c r="BR4" s="173" t="s">
        <v>928</v>
      </c>
      <c r="BS4" s="173" t="s">
        <v>925</v>
      </c>
      <c r="BT4" s="173" t="s">
        <v>926</v>
      </c>
      <c r="BU4" s="173" t="s">
        <v>927</v>
      </c>
      <c r="BV4" s="173" t="s">
        <v>928</v>
      </c>
      <c r="BW4" s="5"/>
      <c r="BX4" s="5"/>
      <c r="BY4" s="5"/>
      <c r="BZ4" s="5"/>
      <c r="CA4" s="5"/>
      <c r="CB4" s="5"/>
      <c r="CC4" s="5"/>
      <c r="CD4" s="5"/>
      <c r="CE4" s="5"/>
      <c r="CF4" s="5"/>
      <c r="CG4" s="5"/>
      <c r="CH4" s="5"/>
    </row>
    <row r="5" spans="2:86" ht="18" customHeight="1" x14ac:dyDescent="0.15">
      <c r="B5" s="409" t="s">
        <v>0</v>
      </c>
      <c r="C5" s="409"/>
      <c r="D5" s="409"/>
      <c r="E5" s="634" t="s">
        <v>547</v>
      </c>
      <c r="F5" s="635"/>
      <c r="G5" s="635"/>
      <c r="H5" s="635"/>
      <c r="I5" s="635"/>
      <c r="J5" s="636"/>
      <c r="K5" s="528" t="s">
        <v>1</v>
      </c>
      <c r="L5" s="528"/>
      <c r="M5" s="528"/>
      <c r="N5" s="648" t="s">
        <v>548</v>
      </c>
      <c r="O5" s="648"/>
      <c r="P5" s="648"/>
      <c r="Q5" s="648"/>
      <c r="R5" s="648"/>
      <c r="S5" s="648"/>
      <c r="T5" s="501"/>
      <c r="U5" s="502"/>
      <c r="V5" s="502"/>
      <c r="W5" s="502"/>
      <c r="X5" s="503"/>
      <c r="Y5" s="869" t="s">
        <v>549</v>
      </c>
      <c r="Z5" s="869"/>
      <c r="AA5" s="869"/>
      <c r="AB5" s="869"/>
      <c r="AC5" s="869"/>
      <c r="AD5" s="869"/>
      <c r="AE5" s="869"/>
      <c r="AF5" s="869"/>
      <c r="AG5" s="632"/>
      <c r="AH5" s="650"/>
      <c r="AI5" s="650"/>
      <c r="AJ5" s="633"/>
      <c r="AK5" s="866"/>
      <c r="AL5" s="867"/>
      <c r="AM5" s="867"/>
      <c r="AN5" s="867"/>
      <c r="AO5" s="868"/>
      <c r="AU5" s="860"/>
      <c r="AV5" s="174" t="str">
        <f>N7</f>
        <v>S106</v>
      </c>
      <c r="AW5" s="175">
        <f>R7</f>
        <v>10.5</v>
      </c>
      <c r="AX5" s="176" t="str">
        <f>AM35</f>
        <v>Ⅰ</v>
      </c>
      <c r="AY5" s="176">
        <f>Y37</f>
        <v>0</v>
      </c>
      <c r="AZ5" s="176">
        <f t="shared" ref="AZ5:BJ5" si="0">Z37</f>
        <v>0</v>
      </c>
      <c r="BA5" s="176">
        <f t="shared" si="0"/>
        <v>0</v>
      </c>
      <c r="BB5" s="176">
        <f>AB37</f>
        <v>0</v>
      </c>
      <c r="BC5" s="176">
        <f t="shared" si="0"/>
        <v>0</v>
      </c>
      <c r="BD5" s="176">
        <f>AD37</f>
        <v>0</v>
      </c>
      <c r="BE5" s="176">
        <f>AE37</f>
        <v>0</v>
      </c>
      <c r="BF5" s="176">
        <f t="shared" si="0"/>
        <v>0</v>
      </c>
      <c r="BG5" s="176">
        <f t="shared" si="0"/>
        <v>0</v>
      </c>
      <c r="BH5" s="176">
        <f t="shared" si="0"/>
        <v>0</v>
      </c>
      <c r="BI5" s="176">
        <f>AI37</f>
        <v>0</v>
      </c>
      <c r="BJ5" s="176">
        <f t="shared" si="0"/>
        <v>0</v>
      </c>
      <c r="BK5" s="176" t="str">
        <f>IF(Y37&gt;0,R7,"")</f>
        <v/>
      </c>
      <c r="BL5" s="177" t="str">
        <f>IF(Y37&gt;0,"",IF(Z37&gt;0,R7,""))</f>
        <v/>
      </c>
      <c r="BM5" s="177" t="str">
        <f>IF(Y37+Z37&gt;0,"",IF(AA37&gt;0,R7,""))</f>
        <v/>
      </c>
      <c r="BN5" s="177" t="str">
        <f>IF(Y37+Z37+AA37&gt;0,"",IF(AB37&gt;0,R7,""))</f>
        <v/>
      </c>
      <c r="BO5" s="176">
        <f>AC35</f>
        <v>0</v>
      </c>
      <c r="BP5" s="176">
        <f t="shared" ref="BP5:BQ5" si="1">AD35</f>
        <v>0</v>
      </c>
      <c r="BQ5" s="176">
        <f t="shared" si="1"/>
        <v>0</v>
      </c>
      <c r="BR5" s="176">
        <f>AF35</f>
        <v>0</v>
      </c>
      <c r="BS5" s="176">
        <f>AG35</f>
        <v>0</v>
      </c>
      <c r="BT5" s="176">
        <f>AH35</f>
        <v>0</v>
      </c>
      <c r="BU5" s="176">
        <f>AI35</f>
        <v>0</v>
      </c>
      <c r="BV5" s="176">
        <f>AJ35</f>
        <v>0</v>
      </c>
      <c r="BW5" s="178"/>
      <c r="BX5" s="179"/>
      <c r="BY5" s="179"/>
      <c r="BZ5" s="179"/>
      <c r="CA5" s="180"/>
      <c r="CB5" s="180"/>
      <c r="CC5" s="180"/>
      <c r="CD5" s="180"/>
      <c r="CE5" s="180"/>
      <c r="CF5" s="180"/>
      <c r="CG5" s="180"/>
      <c r="CH5" s="180"/>
    </row>
    <row r="6" spans="2:86" ht="12" customHeight="1" x14ac:dyDescent="0.15">
      <c r="B6" s="871" t="s">
        <v>929</v>
      </c>
      <c r="C6" s="873"/>
      <c r="D6" s="874"/>
      <c r="E6" s="875"/>
      <c r="F6" s="875"/>
      <c r="G6" s="875"/>
      <c r="H6" s="875"/>
      <c r="I6" s="875"/>
      <c r="J6" s="876"/>
      <c r="K6" s="881" t="s">
        <v>930</v>
      </c>
      <c r="L6" s="882"/>
      <c r="M6" s="882"/>
      <c r="N6" s="882"/>
      <c r="O6" s="882"/>
      <c r="P6" s="882"/>
      <c r="Q6" s="882"/>
      <c r="R6" s="882"/>
      <c r="S6" s="882"/>
      <c r="T6" s="882"/>
      <c r="U6" s="882"/>
      <c r="V6" s="882"/>
      <c r="W6" s="882"/>
      <c r="X6" s="882"/>
      <c r="Y6" s="882"/>
      <c r="Z6" s="882"/>
      <c r="AA6" s="882"/>
      <c r="AB6" s="882"/>
      <c r="AC6" s="882"/>
      <c r="AD6" s="882"/>
      <c r="AE6" s="882"/>
      <c r="AF6" s="882"/>
      <c r="AG6" s="882"/>
      <c r="AH6" s="882"/>
      <c r="AI6" s="882"/>
      <c r="AJ6" s="882"/>
      <c r="AK6" s="882"/>
      <c r="AL6" s="882"/>
      <c r="AM6" s="882"/>
      <c r="AN6" s="882"/>
      <c r="AO6" s="883"/>
      <c r="AP6" s="2"/>
    </row>
    <row r="7" spans="2:86" ht="12" customHeight="1" x14ac:dyDescent="0.15">
      <c r="B7" s="872"/>
      <c r="C7" s="877"/>
      <c r="D7" s="875"/>
      <c r="E7" s="875"/>
      <c r="F7" s="875"/>
      <c r="G7" s="875"/>
      <c r="H7" s="875"/>
      <c r="I7" s="875"/>
      <c r="J7" s="876"/>
      <c r="K7" s="884" t="s">
        <v>931</v>
      </c>
      <c r="L7" s="885"/>
      <c r="M7" s="886"/>
      <c r="N7" s="887" t="s">
        <v>424</v>
      </c>
      <c r="O7" s="888"/>
      <c r="P7" s="884" t="s">
        <v>932</v>
      </c>
      <c r="Q7" s="886"/>
      <c r="R7" s="889">
        <v>10.5</v>
      </c>
      <c r="S7" s="890"/>
      <c r="T7" s="891"/>
      <c r="U7" s="892" t="s">
        <v>933</v>
      </c>
      <c r="V7" s="893"/>
      <c r="W7" s="892" t="s">
        <v>934</v>
      </c>
      <c r="X7" s="893"/>
      <c r="Y7" s="886" t="s">
        <v>935</v>
      </c>
      <c r="Z7" s="898"/>
      <c r="AA7" s="898"/>
      <c r="AB7" s="898"/>
      <c r="AC7" s="892" t="s">
        <v>936</v>
      </c>
      <c r="AD7" s="899"/>
      <c r="AE7" s="899"/>
      <c r="AF7" s="899"/>
      <c r="AG7" s="899"/>
      <c r="AH7" s="899"/>
      <c r="AI7" s="899"/>
      <c r="AJ7" s="893"/>
      <c r="AK7" s="892" t="s">
        <v>937</v>
      </c>
      <c r="AL7" s="899"/>
      <c r="AM7" s="899"/>
      <c r="AN7" s="901"/>
      <c r="AO7" s="902"/>
      <c r="AP7" s="2"/>
      <c r="AW7" s="182"/>
    </row>
    <row r="8" spans="2:86" ht="12" customHeight="1" x14ac:dyDescent="0.15">
      <c r="B8" s="872"/>
      <c r="C8" s="877"/>
      <c r="D8" s="875"/>
      <c r="E8" s="875"/>
      <c r="F8" s="875"/>
      <c r="G8" s="875"/>
      <c r="H8" s="875"/>
      <c r="I8" s="875"/>
      <c r="J8" s="876"/>
      <c r="K8" s="898" t="s">
        <v>731</v>
      </c>
      <c r="L8" s="898" t="s">
        <v>560</v>
      </c>
      <c r="M8" s="898"/>
      <c r="N8" s="898" t="s">
        <v>561</v>
      </c>
      <c r="O8" s="898"/>
      <c r="P8" s="898" t="s">
        <v>938</v>
      </c>
      <c r="Q8" s="898"/>
      <c r="R8" s="898" t="s">
        <v>939</v>
      </c>
      <c r="S8" s="898"/>
      <c r="T8" s="898"/>
      <c r="U8" s="894"/>
      <c r="V8" s="895"/>
      <c r="W8" s="894"/>
      <c r="X8" s="895"/>
      <c r="Y8" s="886"/>
      <c r="Z8" s="898"/>
      <c r="AA8" s="898"/>
      <c r="AB8" s="898"/>
      <c r="AC8" s="896"/>
      <c r="AD8" s="900"/>
      <c r="AE8" s="900"/>
      <c r="AF8" s="900"/>
      <c r="AG8" s="900"/>
      <c r="AH8" s="900"/>
      <c r="AI8" s="900"/>
      <c r="AJ8" s="897"/>
      <c r="AK8" s="894"/>
      <c r="AL8" s="903"/>
      <c r="AM8" s="903"/>
      <c r="AN8" s="904"/>
      <c r="AO8" s="905"/>
      <c r="AP8" s="2"/>
    </row>
    <row r="9" spans="2:86" ht="12" customHeight="1" x14ac:dyDescent="0.15">
      <c r="B9" s="872"/>
      <c r="C9" s="877"/>
      <c r="D9" s="875"/>
      <c r="E9" s="875"/>
      <c r="F9" s="875"/>
      <c r="G9" s="875"/>
      <c r="H9" s="875"/>
      <c r="I9" s="875"/>
      <c r="J9" s="876"/>
      <c r="K9" s="898"/>
      <c r="L9" s="898"/>
      <c r="M9" s="898"/>
      <c r="N9" s="898"/>
      <c r="O9" s="898"/>
      <c r="P9" s="898"/>
      <c r="Q9" s="898"/>
      <c r="R9" s="898"/>
      <c r="S9" s="898"/>
      <c r="T9" s="898"/>
      <c r="U9" s="894"/>
      <c r="V9" s="895"/>
      <c r="W9" s="894"/>
      <c r="X9" s="895"/>
      <c r="Y9" s="886" t="s">
        <v>940</v>
      </c>
      <c r="Z9" s="898"/>
      <c r="AA9" s="898"/>
      <c r="AB9" s="898"/>
      <c r="AC9" s="898" t="s">
        <v>941</v>
      </c>
      <c r="AD9" s="898"/>
      <c r="AE9" s="898"/>
      <c r="AF9" s="898"/>
      <c r="AG9" s="898" t="s">
        <v>942</v>
      </c>
      <c r="AH9" s="898"/>
      <c r="AI9" s="898"/>
      <c r="AJ9" s="898"/>
      <c r="AK9" s="894"/>
      <c r="AL9" s="903"/>
      <c r="AM9" s="903"/>
      <c r="AN9" s="904"/>
      <c r="AO9" s="905"/>
      <c r="AP9" s="2"/>
    </row>
    <row r="10" spans="2:86" ht="12" customHeight="1" x14ac:dyDescent="0.15">
      <c r="B10" s="872"/>
      <c r="C10" s="877"/>
      <c r="D10" s="875"/>
      <c r="E10" s="875"/>
      <c r="F10" s="875"/>
      <c r="G10" s="875"/>
      <c r="H10" s="875"/>
      <c r="I10" s="875"/>
      <c r="J10" s="876"/>
      <c r="K10" s="898"/>
      <c r="L10" s="898"/>
      <c r="M10" s="898"/>
      <c r="N10" s="898"/>
      <c r="O10" s="898"/>
      <c r="P10" s="898"/>
      <c r="Q10" s="898"/>
      <c r="R10" s="898"/>
      <c r="S10" s="898"/>
      <c r="T10" s="898"/>
      <c r="U10" s="896"/>
      <c r="V10" s="897"/>
      <c r="W10" s="896"/>
      <c r="X10" s="897"/>
      <c r="Y10" s="183" t="s">
        <v>527</v>
      </c>
      <c r="Z10" s="184" t="s">
        <v>526</v>
      </c>
      <c r="AA10" s="184" t="s">
        <v>943</v>
      </c>
      <c r="AB10" s="184" t="s">
        <v>944</v>
      </c>
      <c r="AC10" s="184" t="s">
        <v>527</v>
      </c>
      <c r="AD10" s="184" t="s">
        <v>526</v>
      </c>
      <c r="AE10" s="184" t="s">
        <v>943</v>
      </c>
      <c r="AF10" s="184" t="s">
        <v>944</v>
      </c>
      <c r="AG10" s="184" t="s">
        <v>527</v>
      </c>
      <c r="AH10" s="184" t="s">
        <v>526</v>
      </c>
      <c r="AI10" s="184" t="s">
        <v>943</v>
      </c>
      <c r="AJ10" s="184" t="s">
        <v>944</v>
      </c>
      <c r="AK10" s="896"/>
      <c r="AL10" s="900"/>
      <c r="AM10" s="900"/>
      <c r="AN10" s="906"/>
      <c r="AO10" s="907"/>
      <c r="AP10" s="2"/>
    </row>
    <row r="11" spans="2:86" ht="12" customHeight="1" x14ac:dyDescent="0.15">
      <c r="B11" s="872"/>
      <c r="C11" s="877"/>
      <c r="D11" s="875"/>
      <c r="E11" s="875"/>
      <c r="F11" s="875"/>
      <c r="G11" s="875"/>
      <c r="H11" s="875"/>
      <c r="I11" s="875"/>
      <c r="J11" s="876"/>
      <c r="K11" s="185"/>
      <c r="L11" s="908"/>
      <c r="M11" s="910"/>
      <c r="N11" s="908"/>
      <c r="O11" s="910"/>
      <c r="P11" s="908"/>
      <c r="Q11" s="910"/>
      <c r="R11" s="606"/>
      <c r="S11" s="606"/>
      <c r="T11" s="606"/>
      <c r="U11" s="908"/>
      <c r="V11" s="910"/>
      <c r="W11" s="908"/>
      <c r="X11" s="910"/>
      <c r="Y11" s="186"/>
      <c r="Z11" s="187"/>
      <c r="AA11" s="187"/>
      <c r="AB11" s="187"/>
      <c r="AC11" s="188"/>
      <c r="AD11" s="188"/>
      <c r="AE11" s="188"/>
      <c r="AF11" s="188"/>
      <c r="AG11" s="188"/>
      <c r="AH11" s="188"/>
      <c r="AI11" s="188"/>
      <c r="AJ11" s="188"/>
      <c r="AK11" s="908"/>
      <c r="AL11" s="909"/>
      <c r="AM11" s="909"/>
      <c r="AN11" s="909"/>
      <c r="AO11" s="910"/>
      <c r="AP11" s="2"/>
      <c r="AQ11" s="189">
        <f>IF(P11="材質劣化",2,IF(P11="漏水",3,1))</f>
        <v>1</v>
      </c>
    </row>
    <row r="12" spans="2:86" ht="12" customHeight="1" x14ac:dyDescent="0.15">
      <c r="B12" s="872"/>
      <c r="C12" s="877"/>
      <c r="D12" s="875"/>
      <c r="E12" s="875"/>
      <c r="F12" s="875"/>
      <c r="G12" s="875"/>
      <c r="H12" s="875"/>
      <c r="I12" s="875"/>
      <c r="J12" s="876"/>
      <c r="K12" s="185"/>
      <c r="L12" s="908"/>
      <c r="M12" s="910"/>
      <c r="N12" s="908"/>
      <c r="O12" s="910"/>
      <c r="P12" s="908"/>
      <c r="Q12" s="910"/>
      <c r="R12" s="606"/>
      <c r="S12" s="606"/>
      <c r="T12" s="606"/>
      <c r="U12" s="908"/>
      <c r="V12" s="910"/>
      <c r="W12" s="908"/>
      <c r="X12" s="910"/>
      <c r="Y12" s="186"/>
      <c r="Z12" s="187"/>
      <c r="AA12" s="187"/>
      <c r="AB12" s="187"/>
      <c r="AC12" s="188"/>
      <c r="AD12" s="188"/>
      <c r="AE12" s="188"/>
      <c r="AF12" s="188"/>
      <c r="AG12" s="188"/>
      <c r="AH12" s="188"/>
      <c r="AI12" s="188"/>
      <c r="AJ12" s="188"/>
      <c r="AK12" s="908"/>
      <c r="AL12" s="909"/>
      <c r="AM12" s="909"/>
      <c r="AN12" s="909"/>
      <c r="AO12" s="910"/>
      <c r="AP12" s="2"/>
      <c r="AQ12" s="189">
        <f>IF(P12="材質劣化",2,IF(P12="漏水",3,1))</f>
        <v>1</v>
      </c>
    </row>
    <row r="13" spans="2:86" ht="12" customHeight="1" x14ac:dyDescent="0.15">
      <c r="B13" s="872"/>
      <c r="C13" s="877"/>
      <c r="D13" s="875"/>
      <c r="E13" s="875"/>
      <c r="F13" s="875"/>
      <c r="G13" s="875"/>
      <c r="H13" s="875"/>
      <c r="I13" s="875"/>
      <c r="J13" s="876"/>
      <c r="K13" s="185"/>
      <c r="L13" s="908"/>
      <c r="M13" s="910"/>
      <c r="N13" s="908"/>
      <c r="O13" s="910"/>
      <c r="P13" s="908"/>
      <c r="Q13" s="910"/>
      <c r="R13" s="604"/>
      <c r="S13" s="620"/>
      <c r="T13" s="605"/>
      <c r="U13" s="908"/>
      <c r="V13" s="910"/>
      <c r="W13" s="908"/>
      <c r="X13" s="910"/>
      <c r="Y13" s="186"/>
      <c r="Z13" s="187"/>
      <c r="AA13" s="187"/>
      <c r="AB13" s="187"/>
      <c r="AC13" s="188"/>
      <c r="AD13" s="188"/>
      <c r="AE13" s="188"/>
      <c r="AF13" s="188"/>
      <c r="AG13" s="188"/>
      <c r="AH13" s="188"/>
      <c r="AI13" s="188"/>
      <c r="AJ13" s="188"/>
      <c r="AK13" s="908"/>
      <c r="AL13" s="909"/>
      <c r="AM13" s="909"/>
      <c r="AN13" s="909"/>
      <c r="AO13" s="910"/>
      <c r="AP13" s="2"/>
      <c r="AQ13" s="189">
        <f t="shared" ref="AQ13:AQ34" si="2">IF(P13="材質劣化",2,IF(P13="漏水",3,1))</f>
        <v>1</v>
      </c>
    </row>
    <row r="14" spans="2:86" ht="12" customHeight="1" x14ac:dyDescent="0.15">
      <c r="B14" s="872"/>
      <c r="C14" s="877"/>
      <c r="D14" s="875"/>
      <c r="E14" s="875"/>
      <c r="F14" s="875"/>
      <c r="G14" s="875"/>
      <c r="H14" s="875"/>
      <c r="I14" s="875"/>
      <c r="J14" s="876"/>
      <c r="K14" s="185"/>
      <c r="L14" s="908"/>
      <c r="M14" s="910"/>
      <c r="N14" s="908"/>
      <c r="O14" s="910"/>
      <c r="P14" s="908"/>
      <c r="Q14" s="910"/>
      <c r="R14" s="604"/>
      <c r="S14" s="620"/>
      <c r="T14" s="605"/>
      <c r="U14" s="908"/>
      <c r="V14" s="910"/>
      <c r="W14" s="908"/>
      <c r="X14" s="910"/>
      <c r="Y14" s="186"/>
      <c r="Z14" s="187"/>
      <c r="AA14" s="187"/>
      <c r="AB14" s="187"/>
      <c r="AC14" s="188"/>
      <c r="AD14" s="188"/>
      <c r="AE14" s="188"/>
      <c r="AF14" s="188"/>
      <c r="AG14" s="188"/>
      <c r="AH14" s="188"/>
      <c r="AI14" s="188"/>
      <c r="AJ14" s="188"/>
      <c r="AK14" s="908"/>
      <c r="AL14" s="909"/>
      <c r="AM14" s="909"/>
      <c r="AN14" s="909"/>
      <c r="AO14" s="910"/>
      <c r="AP14" s="2"/>
      <c r="AQ14" s="189">
        <f t="shared" si="2"/>
        <v>1</v>
      </c>
    </row>
    <row r="15" spans="2:86" ht="12" customHeight="1" x14ac:dyDescent="0.15">
      <c r="B15" s="872"/>
      <c r="C15" s="877"/>
      <c r="D15" s="875"/>
      <c r="E15" s="875"/>
      <c r="F15" s="875"/>
      <c r="G15" s="875"/>
      <c r="H15" s="875"/>
      <c r="I15" s="875"/>
      <c r="J15" s="876"/>
      <c r="K15" s="185"/>
      <c r="L15" s="908"/>
      <c r="M15" s="910"/>
      <c r="N15" s="908"/>
      <c r="O15" s="910"/>
      <c r="P15" s="908"/>
      <c r="Q15" s="910"/>
      <c r="R15" s="604"/>
      <c r="S15" s="620"/>
      <c r="T15" s="605"/>
      <c r="U15" s="908"/>
      <c r="V15" s="910"/>
      <c r="W15" s="908"/>
      <c r="X15" s="910"/>
      <c r="Y15" s="186"/>
      <c r="Z15" s="187"/>
      <c r="AA15" s="187"/>
      <c r="AB15" s="187"/>
      <c r="AC15" s="188"/>
      <c r="AD15" s="188"/>
      <c r="AE15" s="188"/>
      <c r="AF15" s="188"/>
      <c r="AG15" s="188"/>
      <c r="AH15" s="188"/>
      <c r="AI15" s="188"/>
      <c r="AJ15" s="188"/>
      <c r="AK15" s="908"/>
      <c r="AL15" s="909"/>
      <c r="AM15" s="909"/>
      <c r="AN15" s="909"/>
      <c r="AO15" s="910"/>
      <c r="AP15" s="2"/>
      <c r="AQ15" s="189">
        <f t="shared" si="2"/>
        <v>1</v>
      </c>
    </row>
    <row r="16" spans="2:86" ht="12" customHeight="1" x14ac:dyDescent="0.15">
      <c r="B16" s="872"/>
      <c r="C16" s="877"/>
      <c r="D16" s="875"/>
      <c r="E16" s="875"/>
      <c r="F16" s="875"/>
      <c r="G16" s="875"/>
      <c r="H16" s="875"/>
      <c r="I16" s="875"/>
      <c r="J16" s="876"/>
      <c r="K16" s="185"/>
      <c r="L16" s="908"/>
      <c r="M16" s="910"/>
      <c r="N16" s="908"/>
      <c r="O16" s="910"/>
      <c r="P16" s="908"/>
      <c r="Q16" s="910"/>
      <c r="R16" s="604"/>
      <c r="S16" s="620"/>
      <c r="T16" s="605"/>
      <c r="U16" s="908"/>
      <c r="V16" s="910"/>
      <c r="W16" s="908"/>
      <c r="X16" s="910"/>
      <c r="Y16" s="186"/>
      <c r="Z16" s="187"/>
      <c r="AA16" s="187"/>
      <c r="AB16" s="187"/>
      <c r="AC16" s="188"/>
      <c r="AD16" s="188"/>
      <c r="AE16" s="188"/>
      <c r="AF16" s="188"/>
      <c r="AG16" s="188"/>
      <c r="AH16" s="188"/>
      <c r="AI16" s="188"/>
      <c r="AJ16" s="188"/>
      <c r="AK16" s="908"/>
      <c r="AL16" s="909"/>
      <c r="AM16" s="909"/>
      <c r="AN16" s="909"/>
      <c r="AO16" s="910"/>
      <c r="AP16" s="2"/>
      <c r="AQ16" s="189">
        <f t="shared" si="2"/>
        <v>1</v>
      </c>
    </row>
    <row r="17" spans="2:46" ht="12" customHeight="1" x14ac:dyDescent="0.15">
      <c r="B17" s="872"/>
      <c r="C17" s="877"/>
      <c r="D17" s="875"/>
      <c r="E17" s="875"/>
      <c r="F17" s="875"/>
      <c r="G17" s="875"/>
      <c r="H17" s="875"/>
      <c r="I17" s="875"/>
      <c r="J17" s="876"/>
      <c r="K17" s="185"/>
      <c r="L17" s="908"/>
      <c r="M17" s="910"/>
      <c r="N17" s="908"/>
      <c r="O17" s="910"/>
      <c r="P17" s="908"/>
      <c r="Q17" s="910"/>
      <c r="R17" s="604"/>
      <c r="S17" s="620"/>
      <c r="T17" s="605"/>
      <c r="U17" s="908"/>
      <c r="V17" s="910"/>
      <c r="W17" s="908"/>
      <c r="X17" s="910"/>
      <c r="Y17" s="186"/>
      <c r="Z17" s="187"/>
      <c r="AA17" s="187"/>
      <c r="AB17" s="187"/>
      <c r="AC17" s="188"/>
      <c r="AD17" s="188"/>
      <c r="AE17" s="188"/>
      <c r="AF17" s="188"/>
      <c r="AG17" s="188"/>
      <c r="AH17" s="188"/>
      <c r="AI17" s="188"/>
      <c r="AJ17" s="188"/>
      <c r="AK17" s="908"/>
      <c r="AL17" s="909"/>
      <c r="AM17" s="909"/>
      <c r="AN17" s="909"/>
      <c r="AO17" s="910"/>
      <c r="AP17" s="2"/>
      <c r="AQ17" s="189">
        <f t="shared" si="2"/>
        <v>1</v>
      </c>
    </row>
    <row r="18" spans="2:46" ht="12" customHeight="1" x14ac:dyDescent="0.15">
      <c r="B18" s="872"/>
      <c r="C18" s="877"/>
      <c r="D18" s="875"/>
      <c r="E18" s="875"/>
      <c r="F18" s="875"/>
      <c r="G18" s="875"/>
      <c r="H18" s="875"/>
      <c r="I18" s="875"/>
      <c r="J18" s="876"/>
      <c r="K18" s="185"/>
      <c r="L18" s="908"/>
      <c r="M18" s="910"/>
      <c r="N18" s="908"/>
      <c r="O18" s="910"/>
      <c r="P18" s="908"/>
      <c r="Q18" s="910"/>
      <c r="R18" s="604"/>
      <c r="S18" s="620"/>
      <c r="T18" s="605"/>
      <c r="U18" s="908"/>
      <c r="V18" s="910"/>
      <c r="W18" s="908"/>
      <c r="X18" s="910"/>
      <c r="Y18" s="186"/>
      <c r="Z18" s="187"/>
      <c r="AA18" s="187"/>
      <c r="AB18" s="187"/>
      <c r="AC18" s="188"/>
      <c r="AD18" s="188"/>
      <c r="AE18" s="188"/>
      <c r="AF18" s="188"/>
      <c r="AG18" s="188"/>
      <c r="AH18" s="188"/>
      <c r="AI18" s="188"/>
      <c r="AJ18" s="188"/>
      <c r="AK18" s="908"/>
      <c r="AL18" s="909"/>
      <c r="AM18" s="909"/>
      <c r="AN18" s="909"/>
      <c r="AO18" s="910"/>
      <c r="AP18" s="2"/>
      <c r="AQ18" s="189">
        <f t="shared" si="2"/>
        <v>1</v>
      </c>
    </row>
    <row r="19" spans="2:46" ht="12" customHeight="1" x14ac:dyDescent="0.15">
      <c r="B19" s="872"/>
      <c r="C19" s="877"/>
      <c r="D19" s="875"/>
      <c r="E19" s="875"/>
      <c r="F19" s="875"/>
      <c r="G19" s="875"/>
      <c r="H19" s="875"/>
      <c r="I19" s="875"/>
      <c r="J19" s="876"/>
      <c r="K19" s="185"/>
      <c r="L19" s="908"/>
      <c r="M19" s="910"/>
      <c r="N19" s="908"/>
      <c r="O19" s="910"/>
      <c r="P19" s="908"/>
      <c r="Q19" s="910"/>
      <c r="R19" s="604"/>
      <c r="S19" s="620"/>
      <c r="T19" s="605"/>
      <c r="U19" s="908"/>
      <c r="V19" s="910"/>
      <c r="W19" s="908"/>
      <c r="X19" s="910"/>
      <c r="Y19" s="186"/>
      <c r="Z19" s="187"/>
      <c r="AA19" s="187"/>
      <c r="AB19" s="187"/>
      <c r="AC19" s="188"/>
      <c r="AD19" s="188"/>
      <c r="AE19" s="188"/>
      <c r="AF19" s="188"/>
      <c r="AG19" s="188"/>
      <c r="AH19" s="188"/>
      <c r="AI19" s="188"/>
      <c r="AJ19" s="188"/>
      <c r="AK19" s="908"/>
      <c r="AL19" s="909"/>
      <c r="AM19" s="909"/>
      <c r="AN19" s="909"/>
      <c r="AO19" s="910"/>
      <c r="AP19" s="2"/>
      <c r="AQ19" s="189">
        <f t="shared" si="2"/>
        <v>1</v>
      </c>
    </row>
    <row r="20" spans="2:46" ht="12" customHeight="1" x14ac:dyDescent="0.15">
      <c r="B20" s="872"/>
      <c r="C20" s="877"/>
      <c r="D20" s="875"/>
      <c r="E20" s="875"/>
      <c r="F20" s="875"/>
      <c r="G20" s="875"/>
      <c r="H20" s="875"/>
      <c r="I20" s="875"/>
      <c r="J20" s="876"/>
      <c r="K20" s="185"/>
      <c r="L20" s="908"/>
      <c r="M20" s="910"/>
      <c r="N20" s="908"/>
      <c r="O20" s="910"/>
      <c r="P20" s="908"/>
      <c r="Q20" s="910"/>
      <c r="R20" s="604"/>
      <c r="S20" s="620"/>
      <c r="T20" s="605"/>
      <c r="U20" s="908"/>
      <c r="V20" s="910"/>
      <c r="W20" s="908"/>
      <c r="X20" s="910"/>
      <c r="Y20" s="186"/>
      <c r="Z20" s="187"/>
      <c r="AA20" s="187"/>
      <c r="AB20" s="187"/>
      <c r="AC20" s="188"/>
      <c r="AD20" s="188"/>
      <c r="AE20" s="188"/>
      <c r="AF20" s="188"/>
      <c r="AG20" s="188"/>
      <c r="AH20" s="188"/>
      <c r="AI20" s="188"/>
      <c r="AJ20" s="188"/>
      <c r="AK20" s="908"/>
      <c r="AL20" s="909"/>
      <c r="AM20" s="909"/>
      <c r="AN20" s="909"/>
      <c r="AO20" s="910"/>
      <c r="AP20" s="2"/>
      <c r="AQ20" s="189">
        <f t="shared" si="2"/>
        <v>1</v>
      </c>
    </row>
    <row r="21" spans="2:46" ht="12" customHeight="1" x14ac:dyDescent="0.15">
      <c r="B21" s="872"/>
      <c r="C21" s="877"/>
      <c r="D21" s="875"/>
      <c r="E21" s="875"/>
      <c r="F21" s="875"/>
      <c r="G21" s="875"/>
      <c r="H21" s="875"/>
      <c r="I21" s="875"/>
      <c r="J21" s="876"/>
      <c r="K21" s="185"/>
      <c r="L21" s="908"/>
      <c r="M21" s="910"/>
      <c r="N21" s="908"/>
      <c r="O21" s="910"/>
      <c r="P21" s="908"/>
      <c r="Q21" s="910"/>
      <c r="R21" s="604"/>
      <c r="S21" s="620"/>
      <c r="T21" s="605"/>
      <c r="U21" s="908"/>
      <c r="V21" s="910"/>
      <c r="W21" s="908"/>
      <c r="X21" s="910"/>
      <c r="Y21" s="186"/>
      <c r="Z21" s="187"/>
      <c r="AA21" s="187"/>
      <c r="AB21" s="187"/>
      <c r="AC21" s="188"/>
      <c r="AD21" s="188"/>
      <c r="AE21" s="188"/>
      <c r="AF21" s="188"/>
      <c r="AG21" s="188"/>
      <c r="AH21" s="188"/>
      <c r="AI21" s="188"/>
      <c r="AJ21" s="188"/>
      <c r="AK21" s="908"/>
      <c r="AL21" s="909"/>
      <c r="AM21" s="909"/>
      <c r="AN21" s="909"/>
      <c r="AO21" s="910"/>
      <c r="AP21" s="2"/>
      <c r="AQ21" s="189">
        <f>IF(P21="材質劣化",2,IF(P21="漏水",3,1))</f>
        <v>1</v>
      </c>
    </row>
    <row r="22" spans="2:46" ht="12" customHeight="1" x14ac:dyDescent="0.15">
      <c r="B22" s="872"/>
      <c r="C22" s="877"/>
      <c r="D22" s="875"/>
      <c r="E22" s="875"/>
      <c r="F22" s="875"/>
      <c r="G22" s="875"/>
      <c r="H22" s="875"/>
      <c r="I22" s="875"/>
      <c r="J22" s="876"/>
      <c r="K22" s="185"/>
      <c r="L22" s="908"/>
      <c r="M22" s="910"/>
      <c r="N22" s="908"/>
      <c r="O22" s="910"/>
      <c r="P22" s="908"/>
      <c r="Q22" s="910"/>
      <c r="R22" s="604"/>
      <c r="S22" s="620"/>
      <c r="T22" s="605"/>
      <c r="U22" s="908"/>
      <c r="V22" s="910"/>
      <c r="W22" s="908"/>
      <c r="X22" s="910"/>
      <c r="Y22" s="186"/>
      <c r="Z22" s="187"/>
      <c r="AA22" s="187"/>
      <c r="AB22" s="187"/>
      <c r="AC22" s="188"/>
      <c r="AD22" s="188"/>
      <c r="AE22" s="188"/>
      <c r="AF22" s="188"/>
      <c r="AG22" s="188"/>
      <c r="AH22" s="188"/>
      <c r="AI22" s="188"/>
      <c r="AJ22" s="188"/>
      <c r="AK22" s="908"/>
      <c r="AL22" s="909"/>
      <c r="AM22" s="909"/>
      <c r="AN22" s="909"/>
      <c r="AO22" s="910"/>
      <c r="AP22" s="2"/>
      <c r="AQ22" s="189">
        <f t="shared" si="2"/>
        <v>1</v>
      </c>
    </row>
    <row r="23" spans="2:46" ht="12" customHeight="1" x14ac:dyDescent="0.15">
      <c r="B23" s="872"/>
      <c r="C23" s="877"/>
      <c r="D23" s="875"/>
      <c r="E23" s="875"/>
      <c r="F23" s="875"/>
      <c r="G23" s="875"/>
      <c r="H23" s="875"/>
      <c r="I23" s="875"/>
      <c r="J23" s="876"/>
      <c r="K23" s="185"/>
      <c r="L23" s="908"/>
      <c r="M23" s="910"/>
      <c r="N23" s="908"/>
      <c r="O23" s="910"/>
      <c r="P23" s="908"/>
      <c r="Q23" s="910"/>
      <c r="R23" s="604"/>
      <c r="S23" s="620"/>
      <c r="T23" s="605"/>
      <c r="U23" s="908"/>
      <c r="V23" s="910"/>
      <c r="W23" s="908"/>
      <c r="X23" s="910"/>
      <c r="Y23" s="186"/>
      <c r="Z23" s="187"/>
      <c r="AA23" s="187"/>
      <c r="AB23" s="187"/>
      <c r="AC23" s="188"/>
      <c r="AD23" s="188"/>
      <c r="AE23" s="188"/>
      <c r="AF23" s="188"/>
      <c r="AG23" s="188"/>
      <c r="AH23" s="188"/>
      <c r="AI23" s="188"/>
      <c r="AJ23" s="188"/>
      <c r="AK23" s="908"/>
      <c r="AL23" s="909"/>
      <c r="AM23" s="909"/>
      <c r="AN23" s="909"/>
      <c r="AO23" s="910"/>
      <c r="AP23" s="2"/>
      <c r="AQ23" s="189">
        <f t="shared" si="2"/>
        <v>1</v>
      </c>
    </row>
    <row r="24" spans="2:46" ht="12" customHeight="1" x14ac:dyDescent="0.15">
      <c r="B24" s="872"/>
      <c r="C24" s="877"/>
      <c r="D24" s="875"/>
      <c r="E24" s="875"/>
      <c r="F24" s="875"/>
      <c r="G24" s="875"/>
      <c r="H24" s="875"/>
      <c r="I24" s="875"/>
      <c r="J24" s="876"/>
      <c r="K24" s="185"/>
      <c r="L24" s="908"/>
      <c r="M24" s="910"/>
      <c r="N24" s="908"/>
      <c r="O24" s="910"/>
      <c r="P24" s="908"/>
      <c r="Q24" s="910"/>
      <c r="R24" s="604"/>
      <c r="S24" s="620"/>
      <c r="T24" s="605"/>
      <c r="U24" s="908"/>
      <c r="V24" s="910"/>
      <c r="W24" s="908"/>
      <c r="X24" s="910"/>
      <c r="Y24" s="186"/>
      <c r="Z24" s="187"/>
      <c r="AA24" s="187"/>
      <c r="AB24" s="187"/>
      <c r="AC24" s="188"/>
      <c r="AD24" s="188"/>
      <c r="AE24" s="188"/>
      <c r="AF24" s="188"/>
      <c r="AG24" s="188"/>
      <c r="AH24" s="188"/>
      <c r="AI24" s="188"/>
      <c r="AJ24" s="188"/>
      <c r="AK24" s="908"/>
      <c r="AL24" s="909"/>
      <c r="AM24" s="909"/>
      <c r="AN24" s="909"/>
      <c r="AO24" s="910"/>
      <c r="AP24" s="2"/>
      <c r="AQ24" s="189">
        <f t="shared" si="2"/>
        <v>1</v>
      </c>
    </row>
    <row r="25" spans="2:46" ht="12" customHeight="1" x14ac:dyDescent="0.15">
      <c r="B25" s="872"/>
      <c r="C25" s="877"/>
      <c r="D25" s="875"/>
      <c r="E25" s="875"/>
      <c r="F25" s="875"/>
      <c r="G25" s="875"/>
      <c r="H25" s="875"/>
      <c r="I25" s="875"/>
      <c r="J25" s="876"/>
      <c r="K25" s="185"/>
      <c r="L25" s="908"/>
      <c r="M25" s="910"/>
      <c r="N25" s="908"/>
      <c r="O25" s="910"/>
      <c r="P25" s="908"/>
      <c r="Q25" s="910"/>
      <c r="R25" s="604"/>
      <c r="S25" s="620"/>
      <c r="T25" s="605"/>
      <c r="U25" s="908"/>
      <c r="V25" s="910"/>
      <c r="W25" s="908"/>
      <c r="X25" s="910"/>
      <c r="Y25" s="186"/>
      <c r="Z25" s="187"/>
      <c r="AA25" s="187"/>
      <c r="AB25" s="187"/>
      <c r="AC25" s="188"/>
      <c r="AD25" s="188"/>
      <c r="AE25" s="188"/>
      <c r="AF25" s="188"/>
      <c r="AG25" s="188"/>
      <c r="AH25" s="188"/>
      <c r="AI25" s="188"/>
      <c r="AJ25" s="188"/>
      <c r="AK25" s="908"/>
      <c r="AL25" s="909"/>
      <c r="AM25" s="909"/>
      <c r="AN25" s="909"/>
      <c r="AO25" s="910"/>
      <c r="AP25" s="2"/>
      <c r="AQ25" s="189">
        <f t="shared" si="2"/>
        <v>1</v>
      </c>
    </row>
    <row r="26" spans="2:46" ht="12" customHeight="1" x14ac:dyDescent="0.15">
      <c r="B26" s="872"/>
      <c r="C26" s="877"/>
      <c r="D26" s="875"/>
      <c r="E26" s="875"/>
      <c r="F26" s="875"/>
      <c r="G26" s="875"/>
      <c r="H26" s="875"/>
      <c r="I26" s="875"/>
      <c r="J26" s="876"/>
      <c r="K26" s="185"/>
      <c r="L26" s="908"/>
      <c r="M26" s="910"/>
      <c r="N26" s="908"/>
      <c r="O26" s="910"/>
      <c r="P26" s="908"/>
      <c r="Q26" s="910"/>
      <c r="R26" s="604"/>
      <c r="S26" s="620"/>
      <c r="T26" s="605"/>
      <c r="U26" s="908"/>
      <c r="V26" s="910"/>
      <c r="W26" s="908"/>
      <c r="X26" s="910"/>
      <c r="Y26" s="186"/>
      <c r="Z26" s="187"/>
      <c r="AA26" s="187"/>
      <c r="AB26" s="187"/>
      <c r="AC26" s="188"/>
      <c r="AD26" s="188"/>
      <c r="AE26" s="188"/>
      <c r="AF26" s="188"/>
      <c r="AG26" s="188"/>
      <c r="AH26" s="188"/>
      <c r="AI26" s="188"/>
      <c r="AJ26" s="188"/>
      <c r="AK26" s="908"/>
      <c r="AL26" s="909"/>
      <c r="AM26" s="909"/>
      <c r="AN26" s="909"/>
      <c r="AO26" s="910"/>
      <c r="AP26" s="2"/>
      <c r="AQ26" s="189">
        <f t="shared" si="2"/>
        <v>1</v>
      </c>
    </row>
    <row r="27" spans="2:46" ht="12" customHeight="1" x14ac:dyDescent="0.15">
      <c r="B27" s="872"/>
      <c r="C27" s="877"/>
      <c r="D27" s="875"/>
      <c r="E27" s="875"/>
      <c r="F27" s="875"/>
      <c r="G27" s="875"/>
      <c r="H27" s="875"/>
      <c r="I27" s="875"/>
      <c r="J27" s="876"/>
      <c r="K27" s="185"/>
      <c r="L27" s="908"/>
      <c r="M27" s="910"/>
      <c r="N27" s="908"/>
      <c r="O27" s="910"/>
      <c r="P27" s="908"/>
      <c r="Q27" s="910"/>
      <c r="R27" s="604"/>
      <c r="S27" s="620"/>
      <c r="T27" s="605"/>
      <c r="U27" s="908"/>
      <c r="V27" s="910"/>
      <c r="W27" s="908"/>
      <c r="X27" s="910"/>
      <c r="Y27" s="186"/>
      <c r="Z27" s="187"/>
      <c r="AA27" s="187"/>
      <c r="AB27" s="187"/>
      <c r="AC27" s="188"/>
      <c r="AD27" s="188"/>
      <c r="AE27" s="188"/>
      <c r="AF27" s="188"/>
      <c r="AG27" s="188"/>
      <c r="AH27" s="188"/>
      <c r="AI27" s="188"/>
      <c r="AJ27" s="188"/>
      <c r="AK27" s="908"/>
      <c r="AL27" s="909"/>
      <c r="AM27" s="909"/>
      <c r="AN27" s="909"/>
      <c r="AO27" s="910"/>
      <c r="AP27" s="2"/>
      <c r="AQ27" s="189">
        <f t="shared" si="2"/>
        <v>1</v>
      </c>
    </row>
    <row r="28" spans="2:46" ht="12" customHeight="1" x14ac:dyDescent="0.15">
      <c r="B28" s="872"/>
      <c r="C28" s="877"/>
      <c r="D28" s="875"/>
      <c r="E28" s="875"/>
      <c r="F28" s="875"/>
      <c r="G28" s="875"/>
      <c r="H28" s="875"/>
      <c r="I28" s="875"/>
      <c r="J28" s="876"/>
      <c r="K28" s="185"/>
      <c r="L28" s="908"/>
      <c r="M28" s="910"/>
      <c r="N28" s="908"/>
      <c r="O28" s="910"/>
      <c r="P28" s="908"/>
      <c r="Q28" s="910"/>
      <c r="R28" s="604"/>
      <c r="S28" s="620"/>
      <c r="T28" s="605"/>
      <c r="U28" s="908"/>
      <c r="V28" s="910"/>
      <c r="W28" s="908"/>
      <c r="X28" s="910"/>
      <c r="Y28" s="186"/>
      <c r="Z28" s="187"/>
      <c r="AA28" s="187"/>
      <c r="AB28" s="187"/>
      <c r="AC28" s="188"/>
      <c r="AD28" s="188"/>
      <c r="AE28" s="188"/>
      <c r="AF28" s="188"/>
      <c r="AG28" s="188"/>
      <c r="AH28" s="188"/>
      <c r="AI28" s="188"/>
      <c r="AJ28" s="188"/>
      <c r="AK28" s="908"/>
      <c r="AL28" s="909"/>
      <c r="AM28" s="909"/>
      <c r="AN28" s="909"/>
      <c r="AO28" s="910"/>
      <c r="AP28" s="2"/>
      <c r="AQ28" s="189">
        <f t="shared" si="2"/>
        <v>1</v>
      </c>
    </row>
    <row r="29" spans="2:46" ht="12" customHeight="1" x14ac:dyDescent="0.15">
      <c r="B29" s="872"/>
      <c r="C29" s="877"/>
      <c r="D29" s="875"/>
      <c r="E29" s="875"/>
      <c r="F29" s="875"/>
      <c r="G29" s="875"/>
      <c r="H29" s="875"/>
      <c r="I29" s="875"/>
      <c r="J29" s="876"/>
      <c r="K29" s="185"/>
      <c r="L29" s="908"/>
      <c r="M29" s="910"/>
      <c r="N29" s="908"/>
      <c r="O29" s="910"/>
      <c r="P29" s="908"/>
      <c r="Q29" s="910"/>
      <c r="R29" s="604"/>
      <c r="S29" s="620"/>
      <c r="T29" s="605"/>
      <c r="U29" s="908"/>
      <c r="V29" s="910"/>
      <c r="W29" s="908"/>
      <c r="X29" s="910"/>
      <c r="Y29" s="186"/>
      <c r="Z29" s="187"/>
      <c r="AA29" s="187"/>
      <c r="AB29" s="187"/>
      <c r="AC29" s="188"/>
      <c r="AD29" s="188"/>
      <c r="AE29" s="188"/>
      <c r="AF29" s="188"/>
      <c r="AG29" s="188"/>
      <c r="AH29" s="188"/>
      <c r="AI29" s="188"/>
      <c r="AJ29" s="188"/>
      <c r="AK29" s="908"/>
      <c r="AL29" s="909"/>
      <c r="AM29" s="909"/>
      <c r="AN29" s="909"/>
      <c r="AO29" s="910"/>
      <c r="AP29" s="2"/>
      <c r="AQ29" s="189">
        <f t="shared" si="2"/>
        <v>1</v>
      </c>
    </row>
    <row r="30" spans="2:46" ht="12" customHeight="1" x14ac:dyDescent="0.15">
      <c r="B30" s="872"/>
      <c r="C30" s="877"/>
      <c r="D30" s="875"/>
      <c r="E30" s="875"/>
      <c r="F30" s="875"/>
      <c r="G30" s="875"/>
      <c r="H30" s="875"/>
      <c r="I30" s="875"/>
      <c r="J30" s="876"/>
      <c r="K30" s="185"/>
      <c r="L30" s="908"/>
      <c r="M30" s="910"/>
      <c r="N30" s="908"/>
      <c r="O30" s="910"/>
      <c r="P30" s="908"/>
      <c r="Q30" s="910"/>
      <c r="R30" s="604"/>
      <c r="S30" s="620"/>
      <c r="T30" s="605"/>
      <c r="U30" s="908"/>
      <c r="V30" s="910"/>
      <c r="W30" s="908"/>
      <c r="X30" s="910"/>
      <c r="Y30" s="186"/>
      <c r="Z30" s="187"/>
      <c r="AA30" s="187"/>
      <c r="AB30" s="187"/>
      <c r="AC30" s="188"/>
      <c r="AD30" s="188"/>
      <c r="AE30" s="188"/>
      <c r="AF30" s="188"/>
      <c r="AG30" s="188"/>
      <c r="AH30" s="188"/>
      <c r="AI30" s="188"/>
      <c r="AJ30" s="188"/>
      <c r="AK30" s="908"/>
      <c r="AL30" s="909"/>
      <c r="AM30" s="909"/>
      <c r="AN30" s="909"/>
      <c r="AO30" s="910"/>
      <c r="AP30" s="2"/>
      <c r="AQ30" s="189">
        <f t="shared" si="2"/>
        <v>1</v>
      </c>
    </row>
    <row r="31" spans="2:46" ht="12" customHeight="1" x14ac:dyDescent="0.15">
      <c r="B31" s="872"/>
      <c r="C31" s="877"/>
      <c r="D31" s="875"/>
      <c r="E31" s="875"/>
      <c r="F31" s="875"/>
      <c r="G31" s="875"/>
      <c r="H31" s="875"/>
      <c r="I31" s="875"/>
      <c r="J31" s="876"/>
      <c r="K31" s="185"/>
      <c r="L31" s="908"/>
      <c r="M31" s="910"/>
      <c r="N31" s="908"/>
      <c r="O31" s="910"/>
      <c r="P31" s="908"/>
      <c r="Q31" s="910"/>
      <c r="R31" s="604"/>
      <c r="S31" s="620"/>
      <c r="T31" s="605"/>
      <c r="U31" s="908"/>
      <c r="V31" s="910"/>
      <c r="W31" s="908"/>
      <c r="X31" s="910"/>
      <c r="Y31" s="186"/>
      <c r="Z31" s="187"/>
      <c r="AA31" s="187"/>
      <c r="AB31" s="187"/>
      <c r="AC31" s="188"/>
      <c r="AD31" s="188"/>
      <c r="AE31" s="188"/>
      <c r="AF31" s="188"/>
      <c r="AG31" s="188"/>
      <c r="AH31" s="188"/>
      <c r="AI31" s="188"/>
      <c r="AJ31" s="188"/>
      <c r="AK31" s="908"/>
      <c r="AL31" s="909"/>
      <c r="AM31" s="909"/>
      <c r="AN31" s="909"/>
      <c r="AO31" s="910"/>
      <c r="AP31" s="2"/>
      <c r="AQ31" s="189">
        <f t="shared" si="2"/>
        <v>1</v>
      </c>
    </row>
    <row r="32" spans="2:46" ht="12" customHeight="1" x14ac:dyDescent="0.15">
      <c r="B32" s="872"/>
      <c r="C32" s="877"/>
      <c r="D32" s="875"/>
      <c r="E32" s="875"/>
      <c r="F32" s="875"/>
      <c r="G32" s="875"/>
      <c r="H32" s="875"/>
      <c r="I32" s="875"/>
      <c r="J32" s="876"/>
      <c r="K32" s="185"/>
      <c r="L32" s="908"/>
      <c r="M32" s="910"/>
      <c r="N32" s="908"/>
      <c r="O32" s="910"/>
      <c r="P32" s="908"/>
      <c r="Q32" s="910"/>
      <c r="R32" s="604"/>
      <c r="S32" s="620"/>
      <c r="T32" s="605"/>
      <c r="U32" s="908"/>
      <c r="V32" s="910"/>
      <c r="W32" s="908"/>
      <c r="X32" s="910"/>
      <c r="Y32" s="186"/>
      <c r="Z32" s="187"/>
      <c r="AA32" s="187"/>
      <c r="AB32" s="187"/>
      <c r="AC32" s="188"/>
      <c r="AD32" s="188"/>
      <c r="AE32" s="188"/>
      <c r="AF32" s="188"/>
      <c r="AG32" s="188"/>
      <c r="AH32" s="188"/>
      <c r="AI32" s="188"/>
      <c r="AJ32" s="188"/>
      <c r="AK32" s="908"/>
      <c r="AL32" s="909"/>
      <c r="AM32" s="909"/>
      <c r="AN32" s="909"/>
      <c r="AO32" s="910"/>
      <c r="AP32" s="2"/>
      <c r="AQ32" s="189">
        <f t="shared" si="2"/>
        <v>1</v>
      </c>
      <c r="AS32" s="856"/>
      <c r="AT32" s="856"/>
    </row>
    <row r="33" spans="2:86" ht="12" customHeight="1" x14ac:dyDescent="0.15">
      <c r="B33" s="872"/>
      <c r="C33" s="877"/>
      <c r="D33" s="875"/>
      <c r="E33" s="875"/>
      <c r="F33" s="875"/>
      <c r="G33" s="875"/>
      <c r="H33" s="875"/>
      <c r="I33" s="875"/>
      <c r="J33" s="876"/>
      <c r="K33" s="185"/>
      <c r="L33" s="908"/>
      <c r="M33" s="910"/>
      <c r="N33" s="908"/>
      <c r="O33" s="910"/>
      <c r="P33" s="908"/>
      <c r="Q33" s="910"/>
      <c r="R33" s="604"/>
      <c r="S33" s="620"/>
      <c r="T33" s="605"/>
      <c r="U33" s="908"/>
      <c r="V33" s="910"/>
      <c r="W33" s="908"/>
      <c r="X33" s="910"/>
      <c r="Y33" s="186"/>
      <c r="Z33" s="187"/>
      <c r="AA33" s="187"/>
      <c r="AB33" s="187"/>
      <c r="AC33" s="188"/>
      <c r="AD33" s="188"/>
      <c r="AE33" s="188"/>
      <c r="AF33" s="188"/>
      <c r="AG33" s="188"/>
      <c r="AH33" s="188"/>
      <c r="AI33" s="188"/>
      <c r="AJ33" s="188"/>
      <c r="AK33" s="908"/>
      <c r="AL33" s="909"/>
      <c r="AM33" s="909"/>
      <c r="AN33" s="909"/>
      <c r="AO33" s="910"/>
      <c r="AP33" s="2"/>
      <c r="AQ33" s="189">
        <f t="shared" si="2"/>
        <v>1</v>
      </c>
      <c r="AS33" s="911"/>
      <c r="AT33" s="911"/>
    </row>
    <row r="34" spans="2:86" ht="12" customHeight="1" x14ac:dyDescent="0.15">
      <c r="B34" s="872"/>
      <c r="C34" s="877"/>
      <c r="D34" s="875"/>
      <c r="E34" s="875"/>
      <c r="F34" s="875"/>
      <c r="G34" s="875"/>
      <c r="H34" s="875"/>
      <c r="I34" s="875"/>
      <c r="J34" s="876"/>
      <c r="K34" s="185"/>
      <c r="L34" s="908"/>
      <c r="M34" s="910"/>
      <c r="N34" s="908"/>
      <c r="O34" s="910"/>
      <c r="P34" s="908"/>
      <c r="Q34" s="910"/>
      <c r="R34" s="604"/>
      <c r="S34" s="620"/>
      <c r="T34" s="605"/>
      <c r="U34" s="908"/>
      <c r="V34" s="910"/>
      <c r="W34" s="908"/>
      <c r="X34" s="910"/>
      <c r="Y34" s="186"/>
      <c r="Z34" s="187"/>
      <c r="AA34" s="187"/>
      <c r="AB34" s="187"/>
      <c r="AC34" s="188"/>
      <c r="AD34" s="188"/>
      <c r="AE34" s="188"/>
      <c r="AF34" s="188"/>
      <c r="AG34" s="188"/>
      <c r="AH34" s="188"/>
      <c r="AI34" s="188"/>
      <c r="AJ34" s="188"/>
      <c r="AK34" s="908"/>
      <c r="AL34" s="909"/>
      <c r="AM34" s="909"/>
      <c r="AN34" s="909"/>
      <c r="AO34" s="910"/>
      <c r="AP34" s="2"/>
      <c r="AQ34" s="189">
        <f t="shared" si="2"/>
        <v>1</v>
      </c>
      <c r="AS34" s="912"/>
      <c r="AT34" s="912"/>
    </row>
    <row r="35" spans="2:86" ht="12" customHeight="1" x14ac:dyDescent="0.15">
      <c r="B35" s="872"/>
      <c r="C35" s="877"/>
      <c r="D35" s="875"/>
      <c r="E35" s="875"/>
      <c r="F35" s="875"/>
      <c r="G35" s="875"/>
      <c r="H35" s="875"/>
      <c r="I35" s="875"/>
      <c r="J35" s="876"/>
      <c r="K35" s="913" t="s">
        <v>945</v>
      </c>
      <c r="L35" s="898" t="s">
        <v>946</v>
      </c>
      <c r="M35" s="898"/>
      <c r="N35" s="898"/>
      <c r="O35" s="898"/>
      <c r="P35" s="898"/>
      <c r="Q35" s="898"/>
      <c r="R35" s="898"/>
      <c r="S35" s="898"/>
      <c r="T35" s="898"/>
      <c r="U35" s="898"/>
      <c r="V35" s="898"/>
      <c r="W35" s="898"/>
      <c r="X35" s="898"/>
      <c r="Y35" s="884" t="s">
        <v>947</v>
      </c>
      <c r="Z35" s="885"/>
      <c r="AA35" s="885"/>
      <c r="AB35" s="886"/>
      <c r="AC35" s="190">
        <f t="shared" ref="AC35:AJ35" si="3">SUM(AC11:AC34)</f>
        <v>0</v>
      </c>
      <c r="AD35" s="190">
        <f t="shared" si="3"/>
        <v>0</v>
      </c>
      <c r="AE35" s="190">
        <f>SUM(AE11:AE34)</f>
        <v>0</v>
      </c>
      <c r="AF35" s="190">
        <f t="shared" si="3"/>
        <v>0</v>
      </c>
      <c r="AG35" s="190">
        <f t="shared" si="3"/>
        <v>0</v>
      </c>
      <c r="AH35" s="190">
        <f t="shared" si="3"/>
        <v>0</v>
      </c>
      <c r="AI35" s="190">
        <f t="shared" si="3"/>
        <v>0</v>
      </c>
      <c r="AJ35" s="191">
        <f t="shared" si="3"/>
        <v>0</v>
      </c>
      <c r="AK35" s="898" t="s">
        <v>948</v>
      </c>
      <c r="AL35" s="898"/>
      <c r="AM35" s="915" t="s">
        <v>607</v>
      </c>
      <c r="AN35" s="915"/>
      <c r="AO35" s="915"/>
      <c r="AP35" s="2"/>
    </row>
    <row r="36" spans="2:86" ht="12" customHeight="1" x14ac:dyDescent="0.15">
      <c r="B36" s="872"/>
      <c r="C36" s="877"/>
      <c r="D36" s="875"/>
      <c r="E36" s="875"/>
      <c r="F36" s="875"/>
      <c r="G36" s="875"/>
      <c r="H36" s="875"/>
      <c r="I36" s="875"/>
      <c r="J36" s="876"/>
      <c r="K36" s="914"/>
      <c r="L36" s="892" t="s">
        <v>950</v>
      </c>
      <c r="M36" s="899"/>
      <c r="N36" s="893"/>
      <c r="O36" s="892" t="s">
        <v>951</v>
      </c>
      <c r="P36" s="899"/>
      <c r="Q36" s="899"/>
      <c r="R36" s="899"/>
      <c r="S36" s="899"/>
      <c r="T36" s="899"/>
      <c r="U36" s="899"/>
      <c r="V36" s="899"/>
      <c r="W36" s="899"/>
      <c r="X36" s="893"/>
      <c r="Y36" s="183" t="s">
        <v>527</v>
      </c>
      <c r="Z36" s="184" t="s">
        <v>526</v>
      </c>
      <c r="AA36" s="184" t="s">
        <v>943</v>
      </c>
      <c r="AB36" s="184" t="s">
        <v>944</v>
      </c>
      <c r="AC36" s="184" t="s">
        <v>527</v>
      </c>
      <c r="AD36" s="184" t="s">
        <v>526</v>
      </c>
      <c r="AE36" s="184" t="s">
        <v>943</v>
      </c>
      <c r="AF36" s="184" t="s">
        <v>944</v>
      </c>
      <c r="AG36" s="184" t="s">
        <v>527</v>
      </c>
      <c r="AH36" s="184" t="s">
        <v>526</v>
      </c>
      <c r="AI36" s="184" t="s">
        <v>943</v>
      </c>
      <c r="AJ36" s="192" t="s">
        <v>944</v>
      </c>
      <c r="AK36" s="898"/>
      <c r="AL36" s="898"/>
      <c r="AM36" s="915"/>
      <c r="AN36" s="915"/>
      <c r="AO36" s="915"/>
      <c r="AP36" s="2"/>
    </row>
    <row r="37" spans="2:86" ht="14.25" customHeight="1" x14ac:dyDescent="0.15">
      <c r="B37" s="872"/>
      <c r="C37" s="877"/>
      <c r="D37" s="875"/>
      <c r="E37" s="875"/>
      <c r="F37" s="875"/>
      <c r="G37" s="875"/>
      <c r="H37" s="875"/>
      <c r="I37" s="875"/>
      <c r="J37" s="876"/>
      <c r="K37" s="914"/>
      <c r="L37" s="894"/>
      <c r="M37" s="903"/>
      <c r="N37" s="895"/>
      <c r="O37" s="894"/>
      <c r="P37" s="903"/>
      <c r="Q37" s="903"/>
      <c r="R37" s="903"/>
      <c r="S37" s="903"/>
      <c r="T37" s="903"/>
      <c r="U37" s="903"/>
      <c r="V37" s="903"/>
      <c r="W37" s="903"/>
      <c r="X37" s="895"/>
      <c r="Y37" s="916">
        <f>COUNTIF(Y11:Y34,"〇")</f>
        <v>0</v>
      </c>
      <c r="Z37" s="916">
        <f>COUNTIF(Z11:Z34,"〇")</f>
        <v>0</v>
      </c>
      <c r="AA37" s="916">
        <f>COUNTIF(AA11:AA34,"〇")</f>
        <v>0</v>
      </c>
      <c r="AB37" s="916">
        <f>COUNTIF(AB11:AB34,"〇")</f>
        <v>0</v>
      </c>
      <c r="AC37" s="916">
        <f>COUNTA(AC11:AC34)</f>
        <v>0</v>
      </c>
      <c r="AD37" s="916">
        <f t="shared" ref="AD37:AI37" si="4">COUNTA(AD11:AD34)</f>
        <v>0</v>
      </c>
      <c r="AE37" s="916">
        <f t="shared" si="4"/>
        <v>0</v>
      </c>
      <c r="AF37" s="916">
        <f t="shared" si="4"/>
        <v>0</v>
      </c>
      <c r="AG37" s="916">
        <f t="shared" si="4"/>
        <v>0</v>
      </c>
      <c r="AH37" s="916">
        <f t="shared" si="4"/>
        <v>0</v>
      </c>
      <c r="AI37" s="916">
        <f t="shared" si="4"/>
        <v>0</v>
      </c>
      <c r="AJ37" s="916">
        <f>COUNTA(AJ11:AJ34)</f>
        <v>0</v>
      </c>
      <c r="AK37" s="898"/>
      <c r="AL37" s="898"/>
      <c r="AM37" s="915"/>
      <c r="AN37" s="915"/>
      <c r="AO37" s="915"/>
      <c r="AP37" s="2"/>
    </row>
    <row r="38" spans="2:86" ht="14.25" customHeight="1" x14ac:dyDescent="0.15">
      <c r="B38" s="872"/>
      <c r="C38" s="877"/>
      <c r="D38" s="875"/>
      <c r="E38" s="875"/>
      <c r="F38" s="875"/>
      <c r="G38" s="875"/>
      <c r="H38" s="875"/>
      <c r="I38" s="875"/>
      <c r="J38" s="876"/>
      <c r="K38" s="914"/>
      <c r="L38" s="896"/>
      <c r="M38" s="900"/>
      <c r="N38" s="897"/>
      <c r="O38" s="896"/>
      <c r="P38" s="900"/>
      <c r="Q38" s="900"/>
      <c r="R38" s="900"/>
      <c r="S38" s="900"/>
      <c r="T38" s="900"/>
      <c r="U38" s="900"/>
      <c r="V38" s="900"/>
      <c r="W38" s="900"/>
      <c r="X38" s="897"/>
      <c r="Y38" s="916"/>
      <c r="Z38" s="916"/>
      <c r="AA38" s="916"/>
      <c r="AB38" s="916"/>
      <c r="AC38" s="916"/>
      <c r="AD38" s="916"/>
      <c r="AE38" s="916"/>
      <c r="AF38" s="916"/>
      <c r="AG38" s="916"/>
      <c r="AH38" s="916"/>
      <c r="AI38" s="916"/>
      <c r="AJ38" s="916"/>
      <c r="AK38" s="898"/>
      <c r="AL38" s="898"/>
      <c r="AM38" s="915"/>
      <c r="AN38" s="915"/>
      <c r="AO38" s="915"/>
      <c r="AP38" s="2"/>
    </row>
    <row r="39" spans="2:86" ht="12" customHeight="1" x14ac:dyDescent="0.15">
      <c r="B39" s="872"/>
      <c r="C39" s="877"/>
      <c r="D39" s="875"/>
      <c r="E39" s="875"/>
      <c r="F39" s="875"/>
      <c r="G39" s="875"/>
      <c r="H39" s="875"/>
      <c r="I39" s="875"/>
      <c r="J39" s="875"/>
      <c r="K39" s="924" t="s">
        <v>952</v>
      </c>
      <c r="L39" s="926"/>
      <c r="M39" s="926"/>
      <c r="N39" s="926"/>
      <c r="O39" s="926"/>
      <c r="P39" s="926"/>
      <c r="Q39" s="926"/>
      <c r="R39" s="926"/>
      <c r="S39" s="926"/>
      <c r="T39" s="926"/>
      <c r="U39" s="926"/>
      <c r="V39" s="926"/>
      <c r="W39" s="926"/>
      <c r="X39" s="926"/>
      <c r="Y39" s="926"/>
      <c r="Z39" s="926"/>
      <c r="AA39" s="926"/>
      <c r="AB39" s="926"/>
      <c r="AC39" s="926"/>
      <c r="AD39" s="926"/>
      <c r="AE39" s="926"/>
      <c r="AF39" s="926"/>
      <c r="AG39" s="926"/>
      <c r="AH39" s="926"/>
      <c r="AI39" s="926"/>
      <c r="AJ39" s="926"/>
      <c r="AK39" s="927"/>
      <c r="AL39" s="927"/>
      <c r="AM39" s="927"/>
      <c r="AN39" s="927"/>
      <c r="AO39" s="928"/>
      <c r="AP39" s="2"/>
    </row>
    <row r="40" spans="2:86" ht="12" customHeight="1" x14ac:dyDescent="0.15">
      <c r="B40" s="872"/>
      <c r="C40" s="877"/>
      <c r="D40" s="875"/>
      <c r="E40" s="875"/>
      <c r="F40" s="875"/>
      <c r="G40" s="875"/>
      <c r="H40" s="875"/>
      <c r="I40" s="875"/>
      <c r="J40" s="875"/>
      <c r="K40" s="925"/>
      <c r="L40" s="927"/>
      <c r="M40" s="927"/>
      <c r="N40" s="927"/>
      <c r="O40" s="927"/>
      <c r="P40" s="927"/>
      <c r="Q40" s="927"/>
      <c r="R40" s="927"/>
      <c r="S40" s="927"/>
      <c r="T40" s="927"/>
      <c r="U40" s="927"/>
      <c r="V40" s="927"/>
      <c r="W40" s="927"/>
      <c r="X40" s="927"/>
      <c r="Y40" s="927"/>
      <c r="Z40" s="927"/>
      <c r="AA40" s="927"/>
      <c r="AB40" s="927"/>
      <c r="AC40" s="927"/>
      <c r="AD40" s="927"/>
      <c r="AE40" s="927"/>
      <c r="AF40" s="927"/>
      <c r="AG40" s="927"/>
      <c r="AH40" s="927"/>
      <c r="AI40" s="927"/>
      <c r="AJ40" s="927"/>
      <c r="AK40" s="927"/>
      <c r="AL40" s="927"/>
      <c r="AM40" s="927"/>
      <c r="AN40" s="927"/>
      <c r="AO40" s="928"/>
      <c r="AP40" s="2"/>
    </row>
    <row r="41" spans="2:86" ht="12" customHeight="1" x14ac:dyDescent="0.15">
      <c r="B41" s="872"/>
      <c r="C41" s="877"/>
      <c r="D41" s="875"/>
      <c r="E41" s="875"/>
      <c r="F41" s="875"/>
      <c r="G41" s="875"/>
      <c r="H41" s="875"/>
      <c r="I41" s="875"/>
      <c r="J41" s="875"/>
      <c r="K41" s="925"/>
      <c r="L41" s="927"/>
      <c r="M41" s="927"/>
      <c r="N41" s="927"/>
      <c r="O41" s="927"/>
      <c r="P41" s="927"/>
      <c r="Q41" s="927"/>
      <c r="R41" s="927"/>
      <c r="S41" s="927"/>
      <c r="T41" s="927"/>
      <c r="U41" s="927"/>
      <c r="V41" s="927"/>
      <c r="W41" s="927"/>
      <c r="X41" s="927"/>
      <c r="Y41" s="927"/>
      <c r="Z41" s="927"/>
      <c r="AA41" s="927"/>
      <c r="AB41" s="927"/>
      <c r="AC41" s="927"/>
      <c r="AD41" s="927"/>
      <c r="AE41" s="927"/>
      <c r="AF41" s="927"/>
      <c r="AG41" s="927"/>
      <c r="AH41" s="927"/>
      <c r="AI41" s="927"/>
      <c r="AJ41" s="927"/>
      <c r="AK41" s="927"/>
      <c r="AL41" s="927"/>
      <c r="AM41" s="927"/>
      <c r="AN41" s="927"/>
      <c r="AO41" s="928"/>
      <c r="AP41" s="2"/>
    </row>
    <row r="42" spans="2:86" ht="12" customHeight="1" x14ac:dyDescent="0.15">
      <c r="B42" s="872"/>
      <c r="C42" s="877"/>
      <c r="D42" s="875"/>
      <c r="E42" s="875"/>
      <c r="F42" s="875"/>
      <c r="G42" s="875"/>
      <c r="H42" s="875"/>
      <c r="I42" s="875"/>
      <c r="J42" s="875"/>
      <c r="K42" s="925"/>
      <c r="L42" s="929"/>
      <c r="M42" s="929"/>
      <c r="N42" s="929"/>
      <c r="O42" s="929"/>
      <c r="P42" s="929"/>
      <c r="Q42" s="929"/>
      <c r="R42" s="929"/>
      <c r="S42" s="929"/>
      <c r="T42" s="929"/>
      <c r="U42" s="929"/>
      <c r="V42" s="929"/>
      <c r="W42" s="929"/>
      <c r="X42" s="929"/>
      <c r="Y42" s="929"/>
      <c r="Z42" s="929"/>
      <c r="AA42" s="929"/>
      <c r="AB42" s="929"/>
      <c r="AC42" s="929"/>
      <c r="AD42" s="929"/>
      <c r="AE42" s="929"/>
      <c r="AF42" s="929"/>
      <c r="AG42" s="929"/>
      <c r="AH42" s="929"/>
      <c r="AI42" s="929"/>
      <c r="AJ42" s="929"/>
      <c r="AK42" s="929"/>
      <c r="AL42" s="929"/>
      <c r="AM42" s="929"/>
      <c r="AN42" s="929"/>
      <c r="AO42" s="930"/>
      <c r="AP42" s="172"/>
      <c r="CD42" s="2"/>
      <c r="CE42" s="2"/>
      <c r="CF42" s="2"/>
      <c r="CG42" s="2"/>
      <c r="CH42" s="2"/>
    </row>
    <row r="43" spans="2:86" ht="12" customHeight="1" x14ac:dyDescent="0.15">
      <c r="B43" s="872"/>
      <c r="C43" s="877"/>
      <c r="D43" s="875"/>
      <c r="E43" s="875"/>
      <c r="F43" s="875"/>
      <c r="G43" s="875"/>
      <c r="H43" s="875"/>
      <c r="I43" s="875"/>
      <c r="J43" s="876"/>
      <c r="K43" s="917" t="s">
        <v>953</v>
      </c>
      <c r="L43" s="917"/>
      <c r="M43" s="917"/>
      <c r="N43" s="917"/>
      <c r="O43" s="917"/>
      <c r="P43" s="917"/>
      <c r="Q43" s="917"/>
      <c r="R43" s="917"/>
      <c r="S43" s="917"/>
      <c r="T43" s="917"/>
      <c r="U43" s="917"/>
      <c r="V43" s="917"/>
      <c r="W43" s="917"/>
      <c r="X43" s="917"/>
      <c r="Y43" s="917"/>
      <c r="Z43" s="917"/>
      <c r="AA43" s="917"/>
      <c r="AB43" s="917"/>
      <c r="AC43" s="917"/>
      <c r="AD43" s="917"/>
      <c r="AE43" s="917"/>
      <c r="AF43" s="917"/>
      <c r="AG43" s="917"/>
      <c r="AH43" s="917"/>
      <c r="AI43" s="917"/>
      <c r="AJ43" s="917"/>
      <c r="AK43" s="917"/>
      <c r="AL43" s="917"/>
      <c r="AM43" s="917"/>
      <c r="AN43" s="917"/>
      <c r="AO43" s="917"/>
      <c r="AP43" s="172"/>
      <c r="CD43" s="2"/>
      <c r="CE43" s="2"/>
      <c r="CF43" s="2"/>
      <c r="CG43" s="2"/>
      <c r="CH43" s="2"/>
    </row>
    <row r="44" spans="2:86" ht="12" customHeight="1" x14ac:dyDescent="0.15">
      <c r="B44" s="872"/>
      <c r="C44" s="877"/>
      <c r="D44" s="875"/>
      <c r="E44" s="875"/>
      <c r="F44" s="875"/>
      <c r="G44" s="875"/>
      <c r="H44" s="875"/>
      <c r="I44" s="875"/>
      <c r="J44" s="876"/>
      <c r="K44" s="918" t="s">
        <v>954</v>
      </c>
      <c r="L44" s="919"/>
      <c r="M44" s="919"/>
      <c r="N44" s="919"/>
      <c r="O44" s="919"/>
      <c r="P44" s="919"/>
      <c r="Q44" s="919"/>
      <c r="R44" s="919"/>
      <c r="S44" s="919"/>
      <c r="T44" s="919"/>
      <c r="U44" s="919"/>
      <c r="V44" s="919"/>
      <c r="W44" s="919"/>
      <c r="X44" s="919"/>
      <c r="Y44" s="919"/>
      <c r="Z44" s="919"/>
      <c r="AA44" s="919"/>
      <c r="AB44" s="919"/>
      <c r="AC44" s="919"/>
      <c r="AD44" s="919"/>
      <c r="AE44" s="919"/>
      <c r="AF44" s="919"/>
      <c r="AG44" s="919"/>
      <c r="AH44" s="919"/>
      <c r="AI44" s="919"/>
      <c r="AJ44" s="919"/>
      <c r="AK44" s="919"/>
      <c r="AL44" s="919"/>
      <c r="AM44" s="919"/>
      <c r="AN44" s="919"/>
      <c r="AO44" s="920"/>
      <c r="AP44" s="172"/>
      <c r="CD44" s="2"/>
      <c r="CE44" s="2"/>
      <c r="CF44" s="2"/>
      <c r="CG44" s="2"/>
      <c r="CH44" s="2"/>
    </row>
    <row r="45" spans="2:86" ht="12" customHeight="1" x14ac:dyDescent="0.15">
      <c r="B45" s="480"/>
      <c r="C45" s="878"/>
      <c r="D45" s="879"/>
      <c r="E45" s="879"/>
      <c r="F45" s="879"/>
      <c r="G45" s="879"/>
      <c r="H45" s="879"/>
      <c r="I45" s="879"/>
      <c r="J45" s="880"/>
      <c r="K45" s="921" t="s">
        <v>955</v>
      </c>
      <c r="L45" s="922"/>
      <c r="M45" s="922"/>
      <c r="N45" s="922"/>
      <c r="O45" s="922"/>
      <c r="P45" s="922"/>
      <c r="Q45" s="922"/>
      <c r="R45" s="922"/>
      <c r="S45" s="922"/>
      <c r="T45" s="922"/>
      <c r="U45" s="922"/>
      <c r="V45" s="922"/>
      <c r="W45" s="922"/>
      <c r="X45" s="922"/>
      <c r="Y45" s="922"/>
      <c r="Z45" s="922"/>
      <c r="AA45" s="922"/>
      <c r="AB45" s="922"/>
      <c r="AC45" s="922"/>
      <c r="AD45" s="922"/>
      <c r="AE45" s="922"/>
      <c r="AF45" s="922"/>
      <c r="AG45" s="922"/>
      <c r="AH45" s="922"/>
      <c r="AI45" s="922"/>
      <c r="AJ45" s="922"/>
      <c r="AK45" s="922"/>
      <c r="AL45" s="922"/>
      <c r="AM45" s="922"/>
      <c r="AN45" s="922"/>
      <c r="AO45" s="923"/>
      <c r="AP45" s="172"/>
      <c r="CD45" s="2"/>
      <c r="CE45" s="2"/>
      <c r="CF45" s="2"/>
      <c r="CG45" s="2"/>
      <c r="CH45" s="2"/>
    </row>
    <row r="46" spans="2:86" ht="12" customHeight="1" x14ac:dyDescent="0.2">
      <c r="B46" s="159" t="s">
        <v>956</v>
      </c>
      <c r="C46" s="181"/>
      <c r="D46" s="181"/>
      <c r="E46" s="181"/>
      <c r="F46" s="181"/>
      <c r="G46" s="181"/>
      <c r="H46" s="181"/>
      <c r="I46" s="181"/>
      <c r="J46" s="181"/>
      <c r="K46" s="193"/>
      <c r="L46" s="193"/>
      <c r="M46" s="193"/>
      <c r="N46" s="193"/>
      <c r="O46" s="193"/>
      <c r="P46" s="193"/>
      <c r="Q46" s="193"/>
      <c r="R46" s="193"/>
      <c r="S46" s="193"/>
      <c r="T46" s="193"/>
      <c r="U46" s="193"/>
      <c r="V46" s="193"/>
      <c r="W46" s="193"/>
      <c r="X46" s="193"/>
      <c r="Y46" s="193"/>
      <c r="Z46" s="193"/>
      <c r="AA46" s="193"/>
      <c r="AB46" s="193"/>
      <c r="AC46" s="193"/>
      <c r="AD46" s="193"/>
      <c r="AE46" s="193"/>
      <c r="AF46" s="193"/>
      <c r="AG46" s="193"/>
      <c r="AH46" s="193"/>
      <c r="AI46" s="193"/>
      <c r="AJ46" s="193"/>
      <c r="AK46" s="193"/>
      <c r="AL46" s="193"/>
      <c r="AM46" s="193"/>
      <c r="AN46" s="193"/>
      <c r="AO46" s="193"/>
      <c r="AP46" s="172"/>
      <c r="CD46" s="2"/>
      <c r="CE46" s="2"/>
      <c r="CF46" s="2"/>
      <c r="CG46" s="2"/>
      <c r="CH46" s="2"/>
    </row>
    <row r="47" spans="2:86" s="159" customFormat="1" ht="12" customHeight="1" x14ac:dyDescent="0.15">
      <c r="B47" s="2" t="s">
        <v>957</v>
      </c>
      <c r="AP47" s="172"/>
      <c r="AQ47" s="172"/>
      <c r="AR47" s="172"/>
      <c r="AS47" s="172"/>
      <c r="AT47" s="172"/>
      <c r="AU47" s="172"/>
      <c r="AV47" s="172"/>
      <c r="AW47" s="172"/>
      <c r="AX47" s="172"/>
      <c r="AY47" s="172"/>
      <c r="AZ47" s="172"/>
      <c r="BA47" s="172"/>
      <c r="BB47" s="172"/>
      <c r="BC47" s="172"/>
      <c r="BD47" s="172"/>
      <c r="BE47" s="172"/>
      <c r="BF47" s="172"/>
      <c r="BG47" s="172"/>
      <c r="BH47" s="172"/>
      <c r="BI47" s="172"/>
      <c r="BJ47" s="172"/>
      <c r="BK47" s="172"/>
      <c r="BL47" s="172"/>
      <c r="BM47" s="172"/>
      <c r="BN47" s="172"/>
      <c r="BO47" s="172"/>
      <c r="BP47" s="172"/>
      <c r="BQ47" s="172"/>
      <c r="BR47" s="172"/>
      <c r="BS47" s="172"/>
      <c r="BT47" s="172"/>
      <c r="BU47" s="172"/>
      <c r="BV47" s="172"/>
      <c r="BW47" s="172"/>
      <c r="BX47" s="172"/>
      <c r="BY47" s="172"/>
      <c r="BZ47" s="172"/>
      <c r="CA47" s="172"/>
      <c r="CB47" s="172"/>
      <c r="CC47" s="172"/>
    </row>
    <row r="48" spans="2:86" ht="12" customHeight="1" x14ac:dyDescent="0.15">
      <c r="B48" s="2" t="s">
        <v>958</v>
      </c>
      <c r="AP48" s="172"/>
      <c r="CD48" s="2"/>
      <c r="CE48" s="2"/>
      <c r="CF48" s="2"/>
      <c r="CG48" s="2"/>
      <c r="CH48" s="2"/>
    </row>
    <row r="49" spans="2:86" ht="12" customHeight="1" x14ac:dyDescent="0.15">
      <c r="B49" s="2" t="s">
        <v>959</v>
      </c>
      <c r="AP49" s="172"/>
      <c r="CD49" s="2"/>
      <c r="CE49" s="2"/>
      <c r="CF49" s="2"/>
      <c r="CG49" s="2"/>
      <c r="CH49" s="2"/>
    </row>
    <row r="50" spans="2:86" ht="12" customHeight="1" x14ac:dyDescent="0.15">
      <c r="B50" s="2" t="s">
        <v>960</v>
      </c>
    </row>
    <row r="51" spans="2:86" ht="12" customHeight="1" x14ac:dyDescent="0.15">
      <c r="B51" s="2" t="s">
        <v>961</v>
      </c>
    </row>
    <row r="52" spans="2:86" ht="12" customHeight="1" x14ac:dyDescent="0.15">
      <c r="B52" s="2" t="s">
        <v>962</v>
      </c>
    </row>
    <row r="53" spans="2:86" x14ac:dyDescent="0.15">
      <c r="B53" s="2" t="s">
        <v>963</v>
      </c>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9"/>
  <conditionalFormatting sqref="Y11:AB34 AG11:AJ34">
    <cfRule type="expression" dxfId="68" priority="3">
      <formula>$AQ11=2</formula>
    </cfRule>
  </conditionalFormatting>
  <conditionalFormatting sqref="Y11:AF34">
    <cfRule type="expression" dxfId="67" priority="2">
      <formula>$AQ11=3</formula>
    </cfRule>
  </conditionalFormatting>
  <conditionalFormatting sqref="AC11:AJ34">
    <cfRule type="expression" dxfId="66" priority="1">
      <formula>$AQ11=1</formula>
    </cfRule>
  </conditionalFormatting>
  <dataValidations count="2">
    <dataValidation type="list" allowBlank="1" showInputMessage="1" showErrorMessage="1" sqref="N11:O34" xr:uid="{9B74E34E-A39F-4290-883C-CA0A5F03F015}">
      <formula1>INDIRECT(L11)</formula1>
    </dataValidation>
    <dataValidation type="list" allowBlank="1" showInputMessage="1" showErrorMessage="1" sqref="Y11:AB34" xr:uid="{0F8DE0F5-A3C4-41FF-93A2-B853C6E9DD9B}">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2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80710F-3009-43BE-884D-1D9F09D9B33B}">
  <sheetPr codeName="Sheet206"/>
  <dimension ref="B1:CH53"/>
  <sheetViews>
    <sheetView showGridLines="0" showZeros="0" view="pageBreakPreview" zoomScale="85" zoomScaleNormal="85" zoomScaleSheetLayoutView="85"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1" customWidth="1"/>
    <col min="43" max="86" width="4.125" style="172" customWidth="1"/>
    <col min="87" max="99" width="8" style="2" customWidth="1"/>
    <col min="100" max="110" width="9" style="2"/>
    <col min="111" max="111" width="14" style="2" bestFit="1" customWidth="1"/>
    <col min="112" max="16384" width="9" style="2"/>
  </cols>
  <sheetData>
    <row r="1" spans="2:86" ht="12" customHeight="1" x14ac:dyDescent="0.15">
      <c r="AU1" s="860" t="s">
        <v>909</v>
      </c>
      <c r="AV1" s="861" t="s">
        <v>910</v>
      </c>
      <c r="AW1" s="861"/>
      <c r="AX1" s="861"/>
      <c r="AY1" s="855" t="s">
        <v>911</v>
      </c>
      <c r="AZ1" s="855"/>
      <c r="BA1" s="855"/>
      <c r="BB1" s="855"/>
      <c r="BC1" s="855"/>
      <c r="BD1" s="855"/>
      <c r="BE1" s="855"/>
      <c r="BF1" s="855"/>
      <c r="BG1" s="855"/>
      <c r="BH1" s="855"/>
      <c r="BI1" s="855"/>
      <c r="BJ1" s="855"/>
      <c r="BK1" s="855" t="s">
        <v>912</v>
      </c>
      <c r="BL1" s="855"/>
      <c r="BM1" s="855"/>
      <c r="BN1" s="855"/>
      <c r="BO1" s="855"/>
      <c r="BP1" s="855"/>
      <c r="BQ1" s="855"/>
      <c r="BR1" s="855"/>
      <c r="BS1" s="855"/>
      <c r="BT1" s="855"/>
      <c r="BU1" s="855"/>
      <c r="BV1" s="855"/>
      <c r="BW1" s="857"/>
      <c r="BX1" s="857"/>
      <c r="BY1" s="857"/>
      <c r="BZ1" s="857"/>
      <c r="CA1" s="857"/>
      <c r="CB1" s="857"/>
      <c r="CC1" s="857"/>
      <c r="CD1" s="857"/>
      <c r="CE1" s="857"/>
      <c r="CF1" s="857"/>
      <c r="CG1" s="857"/>
      <c r="CH1" s="857"/>
    </row>
    <row r="2" spans="2:86" ht="8.25" customHeight="1" x14ac:dyDescent="0.15">
      <c r="AU2" s="860"/>
      <c r="AV2" s="861" t="s">
        <v>913</v>
      </c>
      <c r="AW2" s="862" t="s">
        <v>914</v>
      </c>
      <c r="AX2" s="862" t="s">
        <v>915</v>
      </c>
      <c r="AY2" s="855" t="s">
        <v>916</v>
      </c>
      <c r="AZ2" s="855"/>
      <c r="BA2" s="855"/>
      <c r="BB2" s="855"/>
      <c r="BC2" s="855"/>
      <c r="BD2" s="855"/>
      <c r="BE2" s="855"/>
      <c r="BF2" s="855"/>
      <c r="BG2" s="855"/>
      <c r="BH2" s="855"/>
      <c r="BI2" s="855"/>
      <c r="BJ2" s="855"/>
      <c r="BK2" s="855" t="s">
        <v>917</v>
      </c>
      <c r="BL2" s="855"/>
      <c r="BM2" s="855"/>
      <c r="BN2" s="855"/>
      <c r="BO2" s="855" t="s">
        <v>918</v>
      </c>
      <c r="BP2" s="855"/>
      <c r="BQ2" s="855"/>
      <c r="BR2" s="855"/>
      <c r="BS2" s="855"/>
      <c r="BT2" s="855"/>
      <c r="BU2" s="855"/>
      <c r="BV2" s="855"/>
      <c r="BW2" s="856"/>
      <c r="BX2" s="856"/>
      <c r="BY2" s="856"/>
      <c r="BZ2" s="856"/>
      <c r="CA2" s="857"/>
      <c r="CB2" s="857"/>
      <c r="CC2" s="857"/>
      <c r="CD2" s="857"/>
      <c r="CE2" s="857"/>
      <c r="CF2" s="857"/>
      <c r="CG2" s="857"/>
      <c r="CH2" s="857"/>
    </row>
    <row r="3" spans="2:86" ht="24.95" customHeight="1" x14ac:dyDescent="0.15">
      <c r="B3" s="568" t="s">
        <v>919</v>
      </c>
      <c r="C3" s="858"/>
      <c r="D3" s="858"/>
      <c r="E3" s="859"/>
      <c r="F3" s="859"/>
      <c r="G3" s="859"/>
      <c r="H3" s="859"/>
      <c r="I3" s="859"/>
      <c r="J3" s="859"/>
      <c r="K3" s="858"/>
      <c r="L3" s="858"/>
      <c r="M3" s="858"/>
      <c r="N3" s="858"/>
      <c r="O3" s="858"/>
      <c r="P3" s="858"/>
      <c r="Q3" s="858"/>
      <c r="R3" s="858"/>
      <c r="S3" s="858"/>
      <c r="T3" s="858"/>
      <c r="U3" s="858"/>
      <c r="V3" s="858"/>
      <c r="W3" s="858"/>
      <c r="X3" s="858"/>
      <c r="Y3" s="858"/>
      <c r="Z3" s="858"/>
      <c r="AA3" s="858"/>
      <c r="AB3" s="858"/>
      <c r="AC3" s="858"/>
      <c r="AD3" s="858"/>
      <c r="AE3" s="858"/>
      <c r="AF3" s="858"/>
      <c r="AG3" s="858"/>
      <c r="AH3" s="858"/>
      <c r="AI3" s="858"/>
      <c r="AJ3" s="858"/>
      <c r="AK3" s="858"/>
      <c r="AL3" s="858"/>
      <c r="AM3" s="858"/>
      <c r="AN3" s="858"/>
      <c r="AO3" s="858"/>
      <c r="AU3" s="860"/>
      <c r="AV3" s="861"/>
      <c r="AW3" s="862"/>
      <c r="AX3" s="862"/>
      <c r="AY3" s="855" t="s">
        <v>920</v>
      </c>
      <c r="AZ3" s="855"/>
      <c r="BA3" s="855"/>
      <c r="BB3" s="855"/>
      <c r="BC3" s="855" t="s">
        <v>921</v>
      </c>
      <c r="BD3" s="855"/>
      <c r="BE3" s="855"/>
      <c r="BF3" s="855"/>
      <c r="BG3" s="855" t="s">
        <v>922</v>
      </c>
      <c r="BH3" s="855"/>
      <c r="BI3" s="855"/>
      <c r="BJ3" s="855"/>
      <c r="BK3" s="855" t="s">
        <v>923</v>
      </c>
      <c r="BL3" s="855"/>
      <c r="BM3" s="855"/>
      <c r="BN3" s="855"/>
      <c r="BO3" s="855" t="s">
        <v>921</v>
      </c>
      <c r="BP3" s="855"/>
      <c r="BQ3" s="855"/>
      <c r="BR3" s="855"/>
      <c r="BS3" s="855" t="s">
        <v>922</v>
      </c>
      <c r="BT3" s="855"/>
      <c r="BU3" s="855"/>
      <c r="BV3" s="855"/>
      <c r="BW3" s="857"/>
      <c r="BX3" s="857"/>
      <c r="BY3" s="857"/>
      <c r="BZ3" s="857"/>
      <c r="CA3" s="857"/>
      <c r="CB3" s="857"/>
      <c r="CC3" s="857"/>
      <c r="CD3" s="857"/>
      <c r="CE3" s="857"/>
      <c r="CF3" s="857"/>
      <c r="CG3" s="857"/>
      <c r="CH3" s="857"/>
    </row>
    <row r="4" spans="2:86" ht="18" customHeight="1" x14ac:dyDescent="0.15">
      <c r="B4" s="401" t="s">
        <v>8</v>
      </c>
      <c r="C4" s="401"/>
      <c r="D4" s="401"/>
      <c r="E4" s="624" t="s">
        <v>542</v>
      </c>
      <c r="F4" s="625"/>
      <c r="G4" s="625"/>
      <c r="H4" s="625"/>
      <c r="I4" s="625"/>
      <c r="J4" s="626"/>
      <c r="K4" s="496" t="s">
        <v>9</v>
      </c>
      <c r="L4" s="496"/>
      <c r="M4" s="496"/>
      <c r="N4" s="648" t="s">
        <v>543</v>
      </c>
      <c r="O4" s="648"/>
      <c r="P4" s="648"/>
      <c r="Q4" s="648"/>
      <c r="R4" s="648"/>
      <c r="S4" s="648"/>
      <c r="T4" s="498" t="s">
        <v>924</v>
      </c>
      <c r="U4" s="499"/>
      <c r="V4" s="499"/>
      <c r="W4" s="499"/>
      <c r="X4" s="500"/>
      <c r="Y4" s="870" t="s">
        <v>545</v>
      </c>
      <c r="Z4" s="870"/>
      <c r="AA4" s="870"/>
      <c r="AB4" s="870"/>
      <c r="AC4" s="870"/>
      <c r="AD4" s="870"/>
      <c r="AE4" s="870"/>
      <c r="AF4" s="870"/>
      <c r="AG4" s="498" t="s">
        <v>546</v>
      </c>
      <c r="AH4" s="499"/>
      <c r="AI4" s="499"/>
      <c r="AJ4" s="500"/>
      <c r="AK4" s="863">
        <v>45621</v>
      </c>
      <c r="AL4" s="864"/>
      <c r="AM4" s="864"/>
      <c r="AN4" s="864"/>
      <c r="AO4" s="865"/>
      <c r="AU4" s="860"/>
      <c r="AV4" s="861"/>
      <c r="AW4" s="862"/>
      <c r="AX4" s="862"/>
      <c r="AY4" s="173" t="s">
        <v>925</v>
      </c>
      <c r="AZ4" s="173" t="s">
        <v>926</v>
      </c>
      <c r="BA4" s="173" t="s">
        <v>927</v>
      </c>
      <c r="BB4" s="173" t="s">
        <v>928</v>
      </c>
      <c r="BC4" s="173" t="s">
        <v>925</v>
      </c>
      <c r="BD4" s="173" t="s">
        <v>926</v>
      </c>
      <c r="BE4" s="173" t="s">
        <v>927</v>
      </c>
      <c r="BF4" s="173" t="s">
        <v>928</v>
      </c>
      <c r="BG4" s="173" t="s">
        <v>925</v>
      </c>
      <c r="BH4" s="173" t="s">
        <v>926</v>
      </c>
      <c r="BI4" s="173" t="s">
        <v>927</v>
      </c>
      <c r="BJ4" s="173" t="s">
        <v>928</v>
      </c>
      <c r="BK4" s="173" t="s">
        <v>925</v>
      </c>
      <c r="BL4" s="173" t="s">
        <v>926</v>
      </c>
      <c r="BM4" s="173" t="s">
        <v>927</v>
      </c>
      <c r="BN4" s="173" t="s">
        <v>928</v>
      </c>
      <c r="BO4" s="173" t="s">
        <v>925</v>
      </c>
      <c r="BP4" s="173" t="s">
        <v>926</v>
      </c>
      <c r="BQ4" s="173" t="s">
        <v>927</v>
      </c>
      <c r="BR4" s="173" t="s">
        <v>928</v>
      </c>
      <c r="BS4" s="173" t="s">
        <v>925</v>
      </c>
      <c r="BT4" s="173" t="s">
        <v>926</v>
      </c>
      <c r="BU4" s="173" t="s">
        <v>927</v>
      </c>
      <c r="BV4" s="173" t="s">
        <v>928</v>
      </c>
      <c r="BW4" s="5"/>
      <c r="BX4" s="5"/>
      <c r="BY4" s="5"/>
      <c r="BZ4" s="5"/>
      <c r="CA4" s="5"/>
      <c r="CB4" s="5"/>
      <c r="CC4" s="5"/>
      <c r="CD4" s="5"/>
      <c r="CE4" s="5"/>
      <c r="CF4" s="5"/>
      <c r="CG4" s="5"/>
      <c r="CH4" s="5"/>
    </row>
    <row r="5" spans="2:86" ht="18" customHeight="1" x14ac:dyDescent="0.15">
      <c r="B5" s="409" t="s">
        <v>0</v>
      </c>
      <c r="C5" s="409"/>
      <c r="D5" s="409"/>
      <c r="E5" s="634" t="s">
        <v>547</v>
      </c>
      <c r="F5" s="635"/>
      <c r="G5" s="635"/>
      <c r="H5" s="635"/>
      <c r="I5" s="635"/>
      <c r="J5" s="636"/>
      <c r="K5" s="528" t="s">
        <v>1</v>
      </c>
      <c r="L5" s="528"/>
      <c r="M5" s="528"/>
      <c r="N5" s="648" t="s">
        <v>548</v>
      </c>
      <c r="O5" s="648"/>
      <c r="P5" s="648"/>
      <c r="Q5" s="648"/>
      <c r="R5" s="648"/>
      <c r="S5" s="648"/>
      <c r="T5" s="501"/>
      <c r="U5" s="502"/>
      <c r="V5" s="502"/>
      <c r="W5" s="502"/>
      <c r="X5" s="503"/>
      <c r="Y5" s="869" t="s">
        <v>549</v>
      </c>
      <c r="Z5" s="869"/>
      <c r="AA5" s="869"/>
      <c r="AB5" s="869"/>
      <c r="AC5" s="869"/>
      <c r="AD5" s="869"/>
      <c r="AE5" s="869"/>
      <c r="AF5" s="869"/>
      <c r="AG5" s="632"/>
      <c r="AH5" s="650"/>
      <c r="AI5" s="650"/>
      <c r="AJ5" s="633"/>
      <c r="AK5" s="866"/>
      <c r="AL5" s="867"/>
      <c r="AM5" s="867"/>
      <c r="AN5" s="867"/>
      <c r="AO5" s="868"/>
      <c r="AU5" s="860"/>
      <c r="AV5" s="174" t="str">
        <f>N7</f>
        <v>S107</v>
      </c>
      <c r="AW5" s="175">
        <f>R7</f>
        <v>10.5</v>
      </c>
      <c r="AX5" s="176" t="str">
        <f>AM35</f>
        <v>Ⅱ</v>
      </c>
      <c r="AY5" s="176">
        <f>Y37</f>
        <v>0</v>
      </c>
      <c r="AZ5" s="176">
        <f t="shared" ref="AZ5:BJ5" si="0">Z37</f>
        <v>0</v>
      </c>
      <c r="BA5" s="176">
        <f t="shared" si="0"/>
        <v>0</v>
      </c>
      <c r="BB5" s="176">
        <f>AB37</f>
        <v>0</v>
      </c>
      <c r="BC5" s="176">
        <f t="shared" si="0"/>
        <v>0</v>
      </c>
      <c r="BD5" s="176">
        <f>AD37</f>
        <v>0</v>
      </c>
      <c r="BE5" s="176">
        <f>AE37</f>
        <v>0</v>
      </c>
      <c r="BF5" s="176">
        <f t="shared" si="0"/>
        <v>1</v>
      </c>
      <c r="BG5" s="176">
        <f t="shared" si="0"/>
        <v>0</v>
      </c>
      <c r="BH5" s="176">
        <f t="shared" si="0"/>
        <v>0</v>
      </c>
      <c r="BI5" s="176">
        <f>AI37</f>
        <v>0</v>
      </c>
      <c r="BJ5" s="176">
        <f t="shared" si="0"/>
        <v>0</v>
      </c>
      <c r="BK5" s="176" t="str">
        <f>IF(Y37&gt;0,R7,"")</f>
        <v/>
      </c>
      <c r="BL5" s="177" t="str">
        <f>IF(Y37&gt;0,"",IF(Z37&gt;0,R7,""))</f>
        <v/>
      </c>
      <c r="BM5" s="177" t="str">
        <f>IF(Y37+Z37&gt;0,"",IF(AA37&gt;0,R7,""))</f>
        <v/>
      </c>
      <c r="BN5" s="177" t="str">
        <f>IF(Y37+Z37+AA37&gt;0,"",IF(AB37&gt;0,R7,""))</f>
        <v/>
      </c>
      <c r="BO5" s="176">
        <f>AC35</f>
        <v>0</v>
      </c>
      <c r="BP5" s="176">
        <f t="shared" ref="BP5:BQ5" si="1">AD35</f>
        <v>0</v>
      </c>
      <c r="BQ5" s="176">
        <f t="shared" si="1"/>
        <v>0</v>
      </c>
      <c r="BR5" s="176">
        <f>AF35</f>
        <v>0.05</v>
      </c>
      <c r="BS5" s="176">
        <f>AG35</f>
        <v>0</v>
      </c>
      <c r="BT5" s="176">
        <f>AH35</f>
        <v>0</v>
      </c>
      <c r="BU5" s="176">
        <f>AI35</f>
        <v>0</v>
      </c>
      <c r="BV5" s="176">
        <f>AJ35</f>
        <v>0</v>
      </c>
      <c r="BW5" s="178"/>
      <c r="BX5" s="179"/>
      <c r="BY5" s="179"/>
      <c r="BZ5" s="179"/>
      <c r="CA5" s="180"/>
      <c r="CB5" s="180"/>
      <c r="CC5" s="180"/>
      <c r="CD5" s="180"/>
      <c r="CE5" s="180"/>
      <c r="CF5" s="180"/>
      <c r="CG5" s="180"/>
      <c r="CH5" s="180"/>
    </row>
    <row r="6" spans="2:86" ht="12" customHeight="1" x14ac:dyDescent="0.15">
      <c r="B6" s="871" t="s">
        <v>929</v>
      </c>
      <c r="C6" s="873"/>
      <c r="D6" s="874"/>
      <c r="E6" s="875"/>
      <c r="F6" s="875"/>
      <c r="G6" s="875"/>
      <c r="H6" s="875"/>
      <c r="I6" s="875"/>
      <c r="J6" s="876"/>
      <c r="K6" s="881" t="s">
        <v>930</v>
      </c>
      <c r="L6" s="882"/>
      <c r="M6" s="882"/>
      <c r="N6" s="882"/>
      <c r="O6" s="882"/>
      <c r="P6" s="882"/>
      <c r="Q6" s="882"/>
      <c r="R6" s="882"/>
      <c r="S6" s="882"/>
      <c r="T6" s="882"/>
      <c r="U6" s="882"/>
      <c r="V6" s="882"/>
      <c r="W6" s="882"/>
      <c r="X6" s="882"/>
      <c r="Y6" s="882"/>
      <c r="Z6" s="882"/>
      <c r="AA6" s="882"/>
      <c r="AB6" s="882"/>
      <c r="AC6" s="882"/>
      <c r="AD6" s="882"/>
      <c r="AE6" s="882"/>
      <c r="AF6" s="882"/>
      <c r="AG6" s="882"/>
      <c r="AH6" s="882"/>
      <c r="AI6" s="882"/>
      <c r="AJ6" s="882"/>
      <c r="AK6" s="882"/>
      <c r="AL6" s="882"/>
      <c r="AM6" s="882"/>
      <c r="AN6" s="882"/>
      <c r="AO6" s="883"/>
      <c r="AP6" s="2"/>
    </row>
    <row r="7" spans="2:86" ht="12" customHeight="1" x14ac:dyDescent="0.15">
      <c r="B7" s="872"/>
      <c r="C7" s="877"/>
      <c r="D7" s="875"/>
      <c r="E7" s="875"/>
      <c r="F7" s="875"/>
      <c r="G7" s="875"/>
      <c r="H7" s="875"/>
      <c r="I7" s="875"/>
      <c r="J7" s="876"/>
      <c r="K7" s="884" t="s">
        <v>931</v>
      </c>
      <c r="L7" s="885"/>
      <c r="M7" s="886"/>
      <c r="N7" s="887" t="s">
        <v>425</v>
      </c>
      <c r="O7" s="888"/>
      <c r="P7" s="884" t="s">
        <v>932</v>
      </c>
      <c r="Q7" s="886"/>
      <c r="R7" s="889">
        <v>10.5</v>
      </c>
      <c r="S7" s="890"/>
      <c r="T7" s="891"/>
      <c r="U7" s="892" t="s">
        <v>933</v>
      </c>
      <c r="V7" s="893"/>
      <c r="W7" s="892" t="s">
        <v>934</v>
      </c>
      <c r="X7" s="893"/>
      <c r="Y7" s="886" t="s">
        <v>935</v>
      </c>
      <c r="Z7" s="898"/>
      <c r="AA7" s="898"/>
      <c r="AB7" s="898"/>
      <c r="AC7" s="892" t="s">
        <v>936</v>
      </c>
      <c r="AD7" s="899"/>
      <c r="AE7" s="899"/>
      <c r="AF7" s="899"/>
      <c r="AG7" s="899"/>
      <c r="AH7" s="899"/>
      <c r="AI7" s="899"/>
      <c r="AJ7" s="893"/>
      <c r="AK7" s="892" t="s">
        <v>937</v>
      </c>
      <c r="AL7" s="899"/>
      <c r="AM7" s="899"/>
      <c r="AN7" s="901"/>
      <c r="AO7" s="902"/>
      <c r="AP7" s="2"/>
      <c r="AW7" s="182"/>
    </row>
    <row r="8" spans="2:86" ht="12" customHeight="1" x14ac:dyDescent="0.15">
      <c r="B8" s="872"/>
      <c r="C8" s="877"/>
      <c r="D8" s="875"/>
      <c r="E8" s="875"/>
      <c r="F8" s="875"/>
      <c r="G8" s="875"/>
      <c r="H8" s="875"/>
      <c r="I8" s="875"/>
      <c r="J8" s="876"/>
      <c r="K8" s="898" t="s">
        <v>731</v>
      </c>
      <c r="L8" s="898" t="s">
        <v>560</v>
      </c>
      <c r="M8" s="898"/>
      <c r="N8" s="898" t="s">
        <v>561</v>
      </c>
      <c r="O8" s="898"/>
      <c r="P8" s="898" t="s">
        <v>938</v>
      </c>
      <c r="Q8" s="898"/>
      <c r="R8" s="898" t="s">
        <v>939</v>
      </c>
      <c r="S8" s="898"/>
      <c r="T8" s="898"/>
      <c r="U8" s="894"/>
      <c r="V8" s="895"/>
      <c r="W8" s="894"/>
      <c r="X8" s="895"/>
      <c r="Y8" s="886"/>
      <c r="Z8" s="898"/>
      <c r="AA8" s="898"/>
      <c r="AB8" s="898"/>
      <c r="AC8" s="896"/>
      <c r="AD8" s="900"/>
      <c r="AE8" s="900"/>
      <c r="AF8" s="900"/>
      <c r="AG8" s="900"/>
      <c r="AH8" s="900"/>
      <c r="AI8" s="900"/>
      <c r="AJ8" s="897"/>
      <c r="AK8" s="894"/>
      <c r="AL8" s="903"/>
      <c r="AM8" s="903"/>
      <c r="AN8" s="904"/>
      <c r="AO8" s="905"/>
      <c r="AP8" s="2"/>
    </row>
    <row r="9" spans="2:86" ht="12" customHeight="1" x14ac:dyDescent="0.15">
      <c r="B9" s="872"/>
      <c r="C9" s="877"/>
      <c r="D9" s="875"/>
      <c r="E9" s="875"/>
      <c r="F9" s="875"/>
      <c r="G9" s="875"/>
      <c r="H9" s="875"/>
      <c r="I9" s="875"/>
      <c r="J9" s="876"/>
      <c r="K9" s="898"/>
      <c r="L9" s="898"/>
      <c r="M9" s="898"/>
      <c r="N9" s="898"/>
      <c r="O9" s="898"/>
      <c r="P9" s="898"/>
      <c r="Q9" s="898"/>
      <c r="R9" s="898"/>
      <c r="S9" s="898"/>
      <c r="T9" s="898"/>
      <c r="U9" s="894"/>
      <c r="V9" s="895"/>
      <c r="W9" s="894"/>
      <c r="X9" s="895"/>
      <c r="Y9" s="886" t="s">
        <v>940</v>
      </c>
      <c r="Z9" s="898"/>
      <c r="AA9" s="898"/>
      <c r="AB9" s="898"/>
      <c r="AC9" s="898" t="s">
        <v>941</v>
      </c>
      <c r="AD9" s="898"/>
      <c r="AE9" s="898"/>
      <c r="AF9" s="898"/>
      <c r="AG9" s="898" t="s">
        <v>942</v>
      </c>
      <c r="AH9" s="898"/>
      <c r="AI9" s="898"/>
      <c r="AJ9" s="898"/>
      <c r="AK9" s="894"/>
      <c r="AL9" s="903"/>
      <c r="AM9" s="903"/>
      <c r="AN9" s="904"/>
      <c r="AO9" s="905"/>
      <c r="AP9" s="2"/>
    </row>
    <row r="10" spans="2:86" ht="12" customHeight="1" x14ac:dyDescent="0.15">
      <c r="B10" s="872"/>
      <c r="C10" s="877"/>
      <c r="D10" s="875"/>
      <c r="E10" s="875"/>
      <c r="F10" s="875"/>
      <c r="G10" s="875"/>
      <c r="H10" s="875"/>
      <c r="I10" s="875"/>
      <c r="J10" s="876"/>
      <c r="K10" s="898"/>
      <c r="L10" s="898"/>
      <c r="M10" s="898"/>
      <c r="N10" s="898"/>
      <c r="O10" s="898"/>
      <c r="P10" s="898"/>
      <c r="Q10" s="898"/>
      <c r="R10" s="898"/>
      <c r="S10" s="898"/>
      <c r="T10" s="898"/>
      <c r="U10" s="896"/>
      <c r="V10" s="897"/>
      <c r="W10" s="896"/>
      <c r="X10" s="897"/>
      <c r="Y10" s="183" t="s">
        <v>527</v>
      </c>
      <c r="Z10" s="184" t="s">
        <v>526</v>
      </c>
      <c r="AA10" s="184" t="s">
        <v>943</v>
      </c>
      <c r="AB10" s="184" t="s">
        <v>944</v>
      </c>
      <c r="AC10" s="184" t="s">
        <v>527</v>
      </c>
      <c r="AD10" s="184" t="s">
        <v>526</v>
      </c>
      <c r="AE10" s="184" t="s">
        <v>943</v>
      </c>
      <c r="AF10" s="184" t="s">
        <v>944</v>
      </c>
      <c r="AG10" s="184" t="s">
        <v>527</v>
      </c>
      <c r="AH10" s="184" t="s">
        <v>526</v>
      </c>
      <c r="AI10" s="184" t="s">
        <v>943</v>
      </c>
      <c r="AJ10" s="184" t="s">
        <v>944</v>
      </c>
      <c r="AK10" s="896"/>
      <c r="AL10" s="900"/>
      <c r="AM10" s="900"/>
      <c r="AN10" s="906"/>
      <c r="AO10" s="907"/>
      <c r="AP10" s="2"/>
    </row>
    <row r="11" spans="2:86" ht="12" customHeight="1" x14ac:dyDescent="0.15">
      <c r="B11" s="872"/>
      <c r="C11" s="877"/>
      <c r="D11" s="875"/>
      <c r="E11" s="875"/>
      <c r="F11" s="875"/>
      <c r="G11" s="875"/>
      <c r="H11" s="875"/>
      <c r="I11" s="875"/>
      <c r="J11" s="876"/>
      <c r="K11" s="185">
        <v>1</v>
      </c>
      <c r="L11" s="908" t="s">
        <v>574</v>
      </c>
      <c r="M11" s="910"/>
      <c r="N11" s="908" t="s">
        <v>611</v>
      </c>
      <c r="O11" s="910"/>
      <c r="P11" s="908" t="s">
        <v>576</v>
      </c>
      <c r="Q11" s="910"/>
      <c r="R11" s="606" t="s">
        <v>269</v>
      </c>
      <c r="S11" s="606"/>
      <c r="T11" s="606"/>
      <c r="U11" s="908" t="s">
        <v>578</v>
      </c>
      <c r="V11" s="910"/>
      <c r="W11" s="908"/>
      <c r="X11" s="910"/>
      <c r="Y11" s="186"/>
      <c r="Z11" s="187"/>
      <c r="AA11" s="187"/>
      <c r="AB11" s="187"/>
      <c r="AC11" s="188"/>
      <c r="AD11" s="188"/>
      <c r="AE11" s="188"/>
      <c r="AF11" s="188">
        <v>0.05</v>
      </c>
      <c r="AG11" s="188"/>
      <c r="AH11" s="188"/>
      <c r="AI11" s="188"/>
      <c r="AJ11" s="188"/>
      <c r="AK11" s="908"/>
      <c r="AL11" s="909"/>
      <c r="AM11" s="909"/>
      <c r="AN11" s="909"/>
      <c r="AO11" s="910"/>
      <c r="AP11" s="2"/>
      <c r="AQ11" s="189">
        <f>IF(P11="材質劣化",2,IF(P11="漏水",3,1))</f>
        <v>2</v>
      </c>
    </row>
    <row r="12" spans="2:86" ht="12" customHeight="1" x14ac:dyDescent="0.15">
      <c r="B12" s="872"/>
      <c r="C12" s="877"/>
      <c r="D12" s="875"/>
      <c r="E12" s="875"/>
      <c r="F12" s="875"/>
      <c r="G12" s="875"/>
      <c r="H12" s="875"/>
      <c r="I12" s="875"/>
      <c r="J12" s="876"/>
      <c r="K12" s="185"/>
      <c r="L12" s="908"/>
      <c r="M12" s="910"/>
      <c r="N12" s="908"/>
      <c r="O12" s="910"/>
      <c r="P12" s="908"/>
      <c r="Q12" s="910"/>
      <c r="R12" s="606"/>
      <c r="S12" s="606"/>
      <c r="T12" s="606"/>
      <c r="U12" s="908"/>
      <c r="V12" s="910"/>
      <c r="W12" s="908"/>
      <c r="X12" s="910"/>
      <c r="Y12" s="186"/>
      <c r="Z12" s="187"/>
      <c r="AA12" s="187"/>
      <c r="AB12" s="187"/>
      <c r="AC12" s="188"/>
      <c r="AD12" s="188"/>
      <c r="AE12" s="188"/>
      <c r="AF12" s="188"/>
      <c r="AG12" s="188"/>
      <c r="AH12" s="188"/>
      <c r="AI12" s="188"/>
      <c r="AJ12" s="188"/>
      <c r="AK12" s="908"/>
      <c r="AL12" s="909"/>
      <c r="AM12" s="909"/>
      <c r="AN12" s="909"/>
      <c r="AO12" s="910"/>
      <c r="AP12" s="2"/>
      <c r="AQ12" s="189">
        <f>IF(P12="材質劣化",2,IF(P12="漏水",3,1))</f>
        <v>1</v>
      </c>
    </row>
    <row r="13" spans="2:86" ht="12" customHeight="1" x14ac:dyDescent="0.15">
      <c r="B13" s="872"/>
      <c r="C13" s="877"/>
      <c r="D13" s="875"/>
      <c r="E13" s="875"/>
      <c r="F13" s="875"/>
      <c r="G13" s="875"/>
      <c r="H13" s="875"/>
      <c r="I13" s="875"/>
      <c r="J13" s="876"/>
      <c r="K13" s="185"/>
      <c r="L13" s="908"/>
      <c r="M13" s="910"/>
      <c r="N13" s="908"/>
      <c r="O13" s="910"/>
      <c r="P13" s="908"/>
      <c r="Q13" s="910"/>
      <c r="R13" s="604"/>
      <c r="S13" s="620"/>
      <c r="T13" s="605"/>
      <c r="U13" s="908"/>
      <c r="V13" s="910"/>
      <c r="W13" s="908"/>
      <c r="X13" s="910"/>
      <c r="Y13" s="186"/>
      <c r="Z13" s="187"/>
      <c r="AA13" s="187"/>
      <c r="AB13" s="187"/>
      <c r="AC13" s="188"/>
      <c r="AD13" s="188"/>
      <c r="AE13" s="188"/>
      <c r="AF13" s="188"/>
      <c r="AG13" s="188"/>
      <c r="AH13" s="188"/>
      <c r="AI13" s="188"/>
      <c r="AJ13" s="188"/>
      <c r="AK13" s="908"/>
      <c r="AL13" s="909"/>
      <c r="AM13" s="909"/>
      <c r="AN13" s="909"/>
      <c r="AO13" s="910"/>
      <c r="AP13" s="2"/>
      <c r="AQ13" s="189">
        <f t="shared" ref="AQ13:AQ34" si="2">IF(P13="材質劣化",2,IF(P13="漏水",3,1))</f>
        <v>1</v>
      </c>
    </row>
    <row r="14" spans="2:86" ht="12" customHeight="1" x14ac:dyDescent="0.15">
      <c r="B14" s="872"/>
      <c r="C14" s="877"/>
      <c r="D14" s="875"/>
      <c r="E14" s="875"/>
      <c r="F14" s="875"/>
      <c r="G14" s="875"/>
      <c r="H14" s="875"/>
      <c r="I14" s="875"/>
      <c r="J14" s="876"/>
      <c r="K14" s="185"/>
      <c r="L14" s="908"/>
      <c r="M14" s="910"/>
      <c r="N14" s="908"/>
      <c r="O14" s="910"/>
      <c r="P14" s="908"/>
      <c r="Q14" s="910"/>
      <c r="R14" s="604"/>
      <c r="S14" s="620"/>
      <c r="T14" s="605"/>
      <c r="U14" s="908"/>
      <c r="V14" s="910"/>
      <c r="W14" s="908"/>
      <c r="X14" s="910"/>
      <c r="Y14" s="186"/>
      <c r="Z14" s="187"/>
      <c r="AA14" s="187"/>
      <c r="AB14" s="187"/>
      <c r="AC14" s="188"/>
      <c r="AD14" s="188"/>
      <c r="AE14" s="188"/>
      <c r="AF14" s="188"/>
      <c r="AG14" s="188"/>
      <c r="AH14" s="188"/>
      <c r="AI14" s="188"/>
      <c r="AJ14" s="188"/>
      <c r="AK14" s="908"/>
      <c r="AL14" s="909"/>
      <c r="AM14" s="909"/>
      <c r="AN14" s="909"/>
      <c r="AO14" s="910"/>
      <c r="AP14" s="2"/>
      <c r="AQ14" s="189">
        <f t="shared" si="2"/>
        <v>1</v>
      </c>
    </row>
    <row r="15" spans="2:86" ht="12" customHeight="1" x14ac:dyDescent="0.15">
      <c r="B15" s="872"/>
      <c r="C15" s="877"/>
      <c r="D15" s="875"/>
      <c r="E15" s="875"/>
      <c r="F15" s="875"/>
      <c r="G15" s="875"/>
      <c r="H15" s="875"/>
      <c r="I15" s="875"/>
      <c r="J15" s="876"/>
      <c r="K15" s="185"/>
      <c r="L15" s="908"/>
      <c r="M15" s="910"/>
      <c r="N15" s="908"/>
      <c r="O15" s="910"/>
      <c r="P15" s="908"/>
      <c r="Q15" s="910"/>
      <c r="R15" s="604"/>
      <c r="S15" s="620"/>
      <c r="T15" s="605"/>
      <c r="U15" s="908"/>
      <c r="V15" s="910"/>
      <c r="W15" s="908"/>
      <c r="X15" s="910"/>
      <c r="Y15" s="186"/>
      <c r="Z15" s="187"/>
      <c r="AA15" s="187"/>
      <c r="AB15" s="187"/>
      <c r="AC15" s="188"/>
      <c r="AD15" s="188"/>
      <c r="AE15" s="188"/>
      <c r="AF15" s="188"/>
      <c r="AG15" s="188"/>
      <c r="AH15" s="188"/>
      <c r="AI15" s="188"/>
      <c r="AJ15" s="188"/>
      <c r="AK15" s="908"/>
      <c r="AL15" s="909"/>
      <c r="AM15" s="909"/>
      <c r="AN15" s="909"/>
      <c r="AO15" s="910"/>
      <c r="AP15" s="2"/>
      <c r="AQ15" s="189">
        <f t="shared" si="2"/>
        <v>1</v>
      </c>
    </row>
    <row r="16" spans="2:86" ht="12" customHeight="1" x14ac:dyDescent="0.15">
      <c r="B16" s="872"/>
      <c r="C16" s="877"/>
      <c r="D16" s="875"/>
      <c r="E16" s="875"/>
      <c r="F16" s="875"/>
      <c r="G16" s="875"/>
      <c r="H16" s="875"/>
      <c r="I16" s="875"/>
      <c r="J16" s="876"/>
      <c r="K16" s="185"/>
      <c r="L16" s="908"/>
      <c r="M16" s="910"/>
      <c r="N16" s="908"/>
      <c r="O16" s="910"/>
      <c r="P16" s="908"/>
      <c r="Q16" s="910"/>
      <c r="R16" s="604"/>
      <c r="S16" s="620"/>
      <c r="T16" s="605"/>
      <c r="U16" s="908"/>
      <c r="V16" s="910"/>
      <c r="W16" s="908"/>
      <c r="X16" s="910"/>
      <c r="Y16" s="186"/>
      <c r="Z16" s="187"/>
      <c r="AA16" s="187"/>
      <c r="AB16" s="187"/>
      <c r="AC16" s="188"/>
      <c r="AD16" s="188"/>
      <c r="AE16" s="188"/>
      <c r="AF16" s="188"/>
      <c r="AG16" s="188"/>
      <c r="AH16" s="188"/>
      <c r="AI16" s="188"/>
      <c r="AJ16" s="188"/>
      <c r="AK16" s="908"/>
      <c r="AL16" s="909"/>
      <c r="AM16" s="909"/>
      <c r="AN16" s="909"/>
      <c r="AO16" s="910"/>
      <c r="AP16" s="2"/>
      <c r="AQ16" s="189">
        <f t="shared" si="2"/>
        <v>1</v>
      </c>
    </row>
    <row r="17" spans="2:46" ht="12" customHeight="1" x14ac:dyDescent="0.15">
      <c r="B17" s="872"/>
      <c r="C17" s="877"/>
      <c r="D17" s="875"/>
      <c r="E17" s="875"/>
      <c r="F17" s="875"/>
      <c r="G17" s="875"/>
      <c r="H17" s="875"/>
      <c r="I17" s="875"/>
      <c r="J17" s="876"/>
      <c r="K17" s="185"/>
      <c r="L17" s="908"/>
      <c r="M17" s="910"/>
      <c r="N17" s="908"/>
      <c r="O17" s="910"/>
      <c r="P17" s="908"/>
      <c r="Q17" s="910"/>
      <c r="R17" s="604"/>
      <c r="S17" s="620"/>
      <c r="T17" s="605"/>
      <c r="U17" s="908"/>
      <c r="V17" s="910"/>
      <c r="W17" s="908"/>
      <c r="X17" s="910"/>
      <c r="Y17" s="186"/>
      <c r="Z17" s="187"/>
      <c r="AA17" s="187"/>
      <c r="AB17" s="187"/>
      <c r="AC17" s="188"/>
      <c r="AD17" s="188"/>
      <c r="AE17" s="188"/>
      <c r="AF17" s="188"/>
      <c r="AG17" s="188"/>
      <c r="AH17" s="188"/>
      <c r="AI17" s="188"/>
      <c r="AJ17" s="188"/>
      <c r="AK17" s="908"/>
      <c r="AL17" s="909"/>
      <c r="AM17" s="909"/>
      <c r="AN17" s="909"/>
      <c r="AO17" s="910"/>
      <c r="AP17" s="2"/>
      <c r="AQ17" s="189">
        <f t="shared" si="2"/>
        <v>1</v>
      </c>
    </row>
    <row r="18" spans="2:46" ht="12" customHeight="1" x14ac:dyDescent="0.15">
      <c r="B18" s="872"/>
      <c r="C18" s="877"/>
      <c r="D18" s="875"/>
      <c r="E18" s="875"/>
      <c r="F18" s="875"/>
      <c r="G18" s="875"/>
      <c r="H18" s="875"/>
      <c r="I18" s="875"/>
      <c r="J18" s="876"/>
      <c r="K18" s="185"/>
      <c r="L18" s="908"/>
      <c r="M18" s="910"/>
      <c r="N18" s="908"/>
      <c r="O18" s="910"/>
      <c r="P18" s="908"/>
      <c r="Q18" s="910"/>
      <c r="R18" s="604"/>
      <c r="S18" s="620"/>
      <c r="T18" s="605"/>
      <c r="U18" s="908"/>
      <c r="V18" s="910"/>
      <c r="W18" s="908"/>
      <c r="X18" s="910"/>
      <c r="Y18" s="186"/>
      <c r="Z18" s="187"/>
      <c r="AA18" s="187"/>
      <c r="AB18" s="187"/>
      <c r="AC18" s="188"/>
      <c r="AD18" s="188"/>
      <c r="AE18" s="188"/>
      <c r="AF18" s="188"/>
      <c r="AG18" s="188"/>
      <c r="AH18" s="188"/>
      <c r="AI18" s="188"/>
      <c r="AJ18" s="188"/>
      <c r="AK18" s="908"/>
      <c r="AL18" s="909"/>
      <c r="AM18" s="909"/>
      <c r="AN18" s="909"/>
      <c r="AO18" s="910"/>
      <c r="AP18" s="2"/>
      <c r="AQ18" s="189">
        <f t="shared" si="2"/>
        <v>1</v>
      </c>
    </row>
    <row r="19" spans="2:46" ht="12" customHeight="1" x14ac:dyDescent="0.15">
      <c r="B19" s="872"/>
      <c r="C19" s="877"/>
      <c r="D19" s="875"/>
      <c r="E19" s="875"/>
      <c r="F19" s="875"/>
      <c r="G19" s="875"/>
      <c r="H19" s="875"/>
      <c r="I19" s="875"/>
      <c r="J19" s="876"/>
      <c r="K19" s="185"/>
      <c r="L19" s="908"/>
      <c r="M19" s="910"/>
      <c r="N19" s="908"/>
      <c r="O19" s="910"/>
      <c r="P19" s="908"/>
      <c r="Q19" s="910"/>
      <c r="R19" s="604"/>
      <c r="S19" s="620"/>
      <c r="T19" s="605"/>
      <c r="U19" s="908"/>
      <c r="V19" s="910"/>
      <c r="W19" s="908"/>
      <c r="X19" s="910"/>
      <c r="Y19" s="186"/>
      <c r="Z19" s="187"/>
      <c r="AA19" s="187"/>
      <c r="AB19" s="187"/>
      <c r="AC19" s="188"/>
      <c r="AD19" s="188"/>
      <c r="AE19" s="188"/>
      <c r="AF19" s="188"/>
      <c r="AG19" s="188"/>
      <c r="AH19" s="188"/>
      <c r="AI19" s="188"/>
      <c r="AJ19" s="188"/>
      <c r="AK19" s="908"/>
      <c r="AL19" s="909"/>
      <c r="AM19" s="909"/>
      <c r="AN19" s="909"/>
      <c r="AO19" s="910"/>
      <c r="AP19" s="2"/>
      <c r="AQ19" s="189">
        <f t="shared" si="2"/>
        <v>1</v>
      </c>
    </row>
    <row r="20" spans="2:46" ht="12" customHeight="1" x14ac:dyDescent="0.15">
      <c r="B20" s="872"/>
      <c r="C20" s="877"/>
      <c r="D20" s="875"/>
      <c r="E20" s="875"/>
      <c r="F20" s="875"/>
      <c r="G20" s="875"/>
      <c r="H20" s="875"/>
      <c r="I20" s="875"/>
      <c r="J20" s="876"/>
      <c r="K20" s="185"/>
      <c r="L20" s="908"/>
      <c r="M20" s="910"/>
      <c r="N20" s="908"/>
      <c r="O20" s="910"/>
      <c r="P20" s="908"/>
      <c r="Q20" s="910"/>
      <c r="R20" s="604"/>
      <c r="S20" s="620"/>
      <c r="T20" s="605"/>
      <c r="U20" s="908"/>
      <c r="V20" s="910"/>
      <c r="W20" s="908"/>
      <c r="X20" s="910"/>
      <c r="Y20" s="186"/>
      <c r="Z20" s="187"/>
      <c r="AA20" s="187"/>
      <c r="AB20" s="187"/>
      <c r="AC20" s="188"/>
      <c r="AD20" s="188"/>
      <c r="AE20" s="188"/>
      <c r="AF20" s="188"/>
      <c r="AG20" s="188"/>
      <c r="AH20" s="188"/>
      <c r="AI20" s="188"/>
      <c r="AJ20" s="188"/>
      <c r="AK20" s="908"/>
      <c r="AL20" s="909"/>
      <c r="AM20" s="909"/>
      <c r="AN20" s="909"/>
      <c r="AO20" s="910"/>
      <c r="AP20" s="2"/>
      <c r="AQ20" s="189">
        <f t="shared" si="2"/>
        <v>1</v>
      </c>
    </row>
    <row r="21" spans="2:46" ht="12" customHeight="1" x14ac:dyDescent="0.15">
      <c r="B21" s="872"/>
      <c r="C21" s="877"/>
      <c r="D21" s="875"/>
      <c r="E21" s="875"/>
      <c r="F21" s="875"/>
      <c r="G21" s="875"/>
      <c r="H21" s="875"/>
      <c r="I21" s="875"/>
      <c r="J21" s="876"/>
      <c r="K21" s="185"/>
      <c r="L21" s="908"/>
      <c r="M21" s="910"/>
      <c r="N21" s="908"/>
      <c r="O21" s="910"/>
      <c r="P21" s="908"/>
      <c r="Q21" s="910"/>
      <c r="R21" s="604"/>
      <c r="S21" s="620"/>
      <c r="T21" s="605"/>
      <c r="U21" s="908"/>
      <c r="V21" s="910"/>
      <c r="W21" s="908"/>
      <c r="X21" s="910"/>
      <c r="Y21" s="186"/>
      <c r="Z21" s="187"/>
      <c r="AA21" s="187"/>
      <c r="AB21" s="187"/>
      <c r="AC21" s="188"/>
      <c r="AD21" s="188"/>
      <c r="AE21" s="188"/>
      <c r="AF21" s="188"/>
      <c r="AG21" s="188"/>
      <c r="AH21" s="188"/>
      <c r="AI21" s="188"/>
      <c r="AJ21" s="188"/>
      <c r="AK21" s="908"/>
      <c r="AL21" s="909"/>
      <c r="AM21" s="909"/>
      <c r="AN21" s="909"/>
      <c r="AO21" s="910"/>
      <c r="AP21" s="2"/>
      <c r="AQ21" s="189">
        <f>IF(P21="材質劣化",2,IF(P21="漏水",3,1))</f>
        <v>1</v>
      </c>
    </row>
    <row r="22" spans="2:46" ht="12" customHeight="1" x14ac:dyDescent="0.15">
      <c r="B22" s="872"/>
      <c r="C22" s="877"/>
      <c r="D22" s="875"/>
      <c r="E22" s="875"/>
      <c r="F22" s="875"/>
      <c r="G22" s="875"/>
      <c r="H22" s="875"/>
      <c r="I22" s="875"/>
      <c r="J22" s="876"/>
      <c r="K22" s="185"/>
      <c r="L22" s="908"/>
      <c r="M22" s="910"/>
      <c r="N22" s="908"/>
      <c r="O22" s="910"/>
      <c r="P22" s="908"/>
      <c r="Q22" s="910"/>
      <c r="R22" s="604"/>
      <c r="S22" s="620"/>
      <c r="T22" s="605"/>
      <c r="U22" s="908"/>
      <c r="V22" s="910"/>
      <c r="W22" s="908"/>
      <c r="X22" s="910"/>
      <c r="Y22" s="186"/>
      <c r="Z22" s="187"/>
      <c r="AA22" s="187"/>
      <c r="AB22" s="187"/>
      <c r="AC22" s="188"/>
      <c r="AD22" s="188"/>
      <c r="AE22" s="188"/>
      <c r="AF22" s="188"/>
      <c r="AG22" s="188"/>
      <c r="AH22" s="188"/>
      <c r="AI22" s="188"/>
      <c r="AJ22" s="188"/>
      <c r="AK22" s="908"/>
      <c r="AL22" s="909"/>
      <c r="AM22" s="909"/>
      <c r="AN22" s="909"/>
      <c r="AO22" s="910"/>
      <c r="AP22" s="2"/>
      <c r="AQ22" s="189">
        <f t="shared" si="2"/>
        <v>1</v>
      </c>
    </row>
    <row r="23" spans="2:46" ht="12" customHeight="1" x14ac:dyDescent="0.15">
      <c r="B23" s="872"/>
      <c r="C23" s="877"/>
      <c r="D23" s="875"/>
      <c r="E23" s="875"/>
      <c r="F23" s="875"/>
      <c r="G23" s="875"/>
      <c r="H23" s="875"/>
      <c r="I23" s="875"/>
      <c r="J23" s="876"/>
      <c r="K23" s="185"/>
      <c r="L23" s="908"/>
      <c r="M23" s="910"/>
      <c r="N23" s="908"/>
      <c r="O23" s="910"/>
      <c r="P23" s="908"/>
      <c r="Q23" s="910"/>
      <c r="R23" s="604"/>
      <c r="S23" s="620"/>
      <c r="T23" s="605"/>
      <c r="U23" s="908"/>
      <c r="V23" s="910"/>
      <c r="W23" s="908"/>
      <c r="X23" s="910"/>
      <c r="Y23" s="186"/>
      <c r="Z23" s="187"/>
      <c r="AA23" s="187"/>
      <c r="AB23" s="187"/>
      <c r="AC23" s="188"/>
      <c r="AD23" s="188"/>
      <c r="AE23" s="188"/>
      <c r="AF23" s="188"/>
      <c r="AG23" s="188"/>
      <c r="AH23" s="188"/>
      <c r="AI23" s="188"/>
      <c r="AJ23" s="188"/>
      <c r="AK23" s="908"/>
      <c r="AL23" s="909"/>
      <c r="AM23" s="909"/>
      <c r="AN23" s="909"/>
      <c r="AO23" s="910"/>
      <c r="AP23" s="2"/>
      <c r="AQ23" s="189">
        <f t="shared" si="2"/>
        <v>1</v>
      </c>
    </row>
    <row r="24" spans="2:46" ht="12" customHeight="1" x14ac:dyDescent="0.15">
      <c r="B24" s="872"/>
      <c r="C24" s="877"/>
      <c r="D24" s="875"/>
      <c r="E24" s="875"/>
      <c r="F24" s="875"/>
      <c r="G24" s="875"/>
      <c r="H24" s="875"/>
      <c r="I24" s="875"/>
      <c r="J24" s="876"/>
      <c r="K24" s="185"/>
      <c r="L24" s="908"/>
      <c r="M24" s="910"/>
      <c r="N24" s="908"/>
      <c r="O24" s="910"/>
      <c r="P24" s="908"/>
      <c r="Q24" s="910"/>
      <c r="R24" s="604"/>
      <c r="S24" s="620"/>
      <c r="T24" s="605"/>
      <c r="U24" s="908"/>
      <c r="V24" s="910"/>
      <c r="W24" s="908"/>
      <c r="X24" s="910"/>
      <c r="Y24" s="186"/>
      <c r="Z24" s="187"/>
      <c r="AA24" s="187"/>
      <c r="AB24" s="187"/>
      <c r="AC24" s="188"/>
      <c r="AD24" s="188"/>
      <c r="AE24" s="188"/>
      <c r="AF24" s="188"/>
      <c r="AG24" s="188"/>
      <c r="AH24" s="188"/>
      <c r="AI24" s="188"/>
      <c r="AJ24" s="188"/>
      <c r="AK24" s="908"/>
      <c r="AL24" s="909"/>
      <c r="AM24" s="909"/>
      <c r="AN24" s="909"/>
      <c r="AO24" s="910"/>
      <c r="AP24" s="2"/>
      <c r="AQ24" s="189">
        <f t="shared" si="2"/>
        <v>1</v>
      </c>
    </row>
    <row r="25" spans="2:46" ht="12" customHeight="1" x14ac:dyDescent="0.15">
      <c r="B25" s="872"/>
      <c r="C25" s="877"/>
      <c r="D25" s="875"/>
      <c r="E25" s="875"/>
      <c r="F25" s="875"/>
      <c r="G25" s="875"/>
      <c r="H25" s="875"/>
      <c r="I25" s="875"/>
      <c r="J25" s="876"/>
      <c r="K25" s="185"/>
      <c r="L25" s="908"/>
      <c r="M25" s="910"/>
      <c r="N25" s="908"/>
      <c r="O25" s="910"/>
      <c r="P25" s="908"/>
      <c r="Q25" s="910"/>
      <c r="R25" s="604"/>
      <c r="S25" s="620"/>
      <c r="T25" s="605"/>
      <c r="U25" s="908"/>
      <c r="V25" s="910"/>
      <c r="W25" s="908"/>
      <c r="X25" s="910"/>
      <c r="Y25" s="186"/>
      <c r="Z25" s="187"/>
      <c r="AA25" s="187"/>
      <c r="AB25" s="187"/>
      <c r="AC25" s="188"/>
      <c r="AD25" s="188"/>
      <c r="AE25" s="188"/>
      <c r="AF25" s="188"/>
      <c r="AG25" s="188"/>
      <c r="AH25" s="188"/>
      <c r="AI25" s="188"/>
      <c r="AJ25" s="188"/>
      <c r="AK25" s="908"/>
      <c r="AL25" s="909"/>
      <c r="AM25" s="909"/>
      <c r="AN25" s="909"/>
      <c r="AO25" s="910"/>
      <c r="AP25" s="2"/>
      <c r="AQ25" s="189">
        <f t="shared" si="2"/>
        <v>1</v>
      </c>
    </row>
    <row r="26" spans="2:46" ht="12" customHeight="1" x14ac:dyDescent="0.15">
      <c r="B26" s="872"/>
      <c r="C26" s="877"/>
      <c r="D26" s="875"/>
      <c r="E26" s="875"/>
      <c r="F26" s="875"/>
      <c r="G26" s="875"/>
      <c r="H26" s="875"/>
      <c r="I26" s="875"/>
      <c r="J26" s="876"/>
      <c r="K26" s="185"/>
      <c r="L26" s="908"/>
      <c r="M26" s="910"/>
      <c r="N26" s="908"/>
      <c r="O26" s="910"/>
      <c r="P26" s="908"/>
      <c r="Q26" s="910"/>
      <c r="R26" s="604"/>
      <c r="S26" s="620"/>
      <c r="T26" s="605"/>
      <c r="U26" s="908"/>
      <c r="V26" s="910"/>
      <c r="W26" s="908"/>
      <c r="X26" s="910"/>
      <c r="Y26" s="186"/>
      <c r="Z26" s="187"/>
      <c r="AA26" s="187"/>
      <c r="AB26" s="187"/>
      <c r="AC26" s="188"/>
      <c r="AD26" s="188"/>
      <c r="AE26" s="188"/>
      <c r="AF26" s="188"/>
      <c r="AG26" s="188"/>
      <c r="AH26" s="188"/>
      <c r="AI26" s="188"/>
      <c r="AJ26" s="188"/>
      <c r="AK26" s="908"/>
      <c r="AL26" s="909"/>
      <c r="AM26" s="909"/>
      <c r="AN26" s="909"/>
      <c r="AO26" s="910"/>
      <c r="AP26" s="2"/>
      <c r="AQ26" s="189">
        <f t="shared" si="2"/>
        <v>1</v>
      </c>
    </row>
    <row r="27" spans="2:46" ht="12" customHeight="1" x14ac:dyDescent="0.15">
      <c r="B27" s="872"/>
      <c r="C27" s="877"/>
      <c r="D27" s="875"/>
      <c r="E27" s="875"/>
      <c r="F27" s="875"/>
      <c r="G27" s="875"/>
      <c r="H27" s="875"/>
      <c r="I27" s="875"/>
      <c r="J27" s="876"/>
      <c r="K27" s="185"/>
      <c r="L27" s="908"/>
      <c r="M27" s="910"/>
      <c r="N27" s="908"/>
      <c r="O27" s="910"/>
      <c r="P27" s="908"/>
      <c r="Q27" s="910"/>
      <c r="R27" s="604"/>
      <c r="S27" s="620"/>
      <c r="T27" s="605"/>
      <c r="U27" s="908"/>
      <c r="V27" s="910"/>
      <c r="W27" s="908"/>
      <c r="X27" s="910"/>
      <c r="Y27" s="186"/>
      <c r="Z27" s="187"/>
      <c r="AA27" s="187"/>
      <c r="AB27" s="187"/>
      <c r="AC27" s="188"/>
      <c r="AD27" s="188"/>
      <c r="AE27" s="188"/>
      <c r="AF27" s="188"/>
      <c r="AG27" s="188"/>
      <c r="AH27" s="188"/>
      <c r="AI27" s="188"/>
      <c r="AJ27" s="188"/>
      <c r="AK27" s="908"/>
      <c r="AL27" s="909"/>
      <c r="AM27" s="909"/>
      <c r="AN27" s="909"/>
      <c r="AO27" s="910"/>
      <c r="AP27" s="2"/>
      <c r="AQ27" s="189">
        <f t="shared" si="2"/>
        <v>1</v>
      </c>
    </row>
    <row r="28" spans="2:46" ht="12" customHeight="1" x14ac:dyDescent="0.15">
      <c r="B28" s="872"/>
      <c r="C28" s="877"/>
      <c r="D28" s="875"/>
      <c r="E28" s="875"/>
      <c r="F28" s="875"/>
      <c r="G28" s="875"/>
      <c r="H28" s="875"/>
      <c r="I28" s="875"/>
      <c r="J28" s="876"/>
      <c r="K28" s="185"/>
      <c r="L28" s="908"/>
      <c r="M28" s="910"/>
      <c r="N28" s="908"/>
      <c r="O28" s="910"/>
      <c r="P28" s="908"/>
      <c r="Q28" s="910"/>
      <c r="R28" s="604"/>
      <c r="S28" s="620"/>
      <c r="T28" s="605"/>
      <c r="U28" s="908"/>
      <c r="V28" s="910"/>
      <c r="W28" s="908"/>
      <c r="X28" s="910"/>
      <c r="Y28" s="186"/>
      <c r="Z28" s="187"/>
      <c r="AA28" s="187"/>
      <c r="AB28" s="187"/>
      <c r="AC28" s="188"/>
      <c r="AD28" s="188"/>
      <c r="AE28" s="188"/>
      <c r="AF28" s="188"/>
      <c r="AG28" s="188"/>
      <c r="AH28" s="188"/>
      <c r="AI28" s="188"/>
      <c r="AJ28" s="188"/>
      <c r="AK28" s="908"/>
      <c r="AL28" s="909"/>
      <c r="AM28" s="909"/>
      <c r="AN28" s="909"/>
      <c r="AO28" s="910"/>
      <c r="AP28" s="2"/>
      <c r="AQ28" s="189">
        <f t="shared" si="2"/>
        <v>1</v>
      </c>
    </row>
    <row r="29" spans="2:46" ht="12" customHeight="1" x14ac:dyDescent="0.15">
      <c r="B29" s="872"/>
      <c r="C29" s="877"/>
      <c r="D29" s="875"/>
      <c r="E29" s="875"/>
      <c r="F29" s="875"/>
      <c r="G29" s="875"/>
      <c r="H29" s="875"/>
      <c r="I29" s="875"/>
      <c r="J29" s="876"/>
      <c r="K29" s="185"/>
      <c r="L29" s="908"/>
      <c r="M29" s="910"/>
      <c r="N29" s="908"/>
      <c r="O29" s="910"/>
      <c r="P29" s="908"/>
      <c r="Q29" s="910"/>
      <c r="R29" s="604"/>
      <c r="S29" s="620"/>
      <c r="T29" s="605"/>
      <c r="U29" s="908"/>
      <c r="V29" s="910"/>
      <c r="W29" s="908"/>
      <c r="X29" s="910"/>
      <c r="Y29" s="186"/>
      <c r="Z29" s="187"/>
      <c r="AA29" s="187"/>
      <c r="AB29" s="187"/>
      <c r="AC29" s="188"/>
      <c r="AD29" s="188"/>
      <c r="AE29" s="188"/>
      <c r="AF29" s="188"/>
      <c r="AG29" s="188"/>
      <c r="AH29" s="188"/>
      <c r="AI29" s="188"/>
      <c r="AJ29" s="188"/>
      <c r="AK29" s="908"/>
      <c r="AL29" s="909"/>
      <c r="AM29" s="909"/>
      <c r="AN29" s="909"/>
      <c r="AO29" s="910"/>
      <c r="AP29" s="2"/>
      <c r="AQ29" s="189">
        <f t="shared" si="2"/>
        <v>1</v>
      </c>
    </row>
    <row r="30" spans="2:46" ht="12" customHeight="1" x14ac:dyDescent="0.15">
      <c r="B30" s="872"/>
      <c r="C30" s="877"/>
      <c r="D30" s="875"/>
      <c r="E30" s="875"/>
      <c r="F30" s="875"/>
      <c r="G30" s="875"/>
      <c r="H30" s="875"/>
      <c r="I30" s="875"/>
      <c r="J30" s="876"/>
      <c r="K30" s="185"/>
      <c r="L30" s="908"/>
      <c r="M30" s="910"/>
      <c r="N30" s="908"/>
      <c r="O30" s="910"/>
      <c r="P30" s="908"/>
      <c r="Q30" s="910"/>
      <c r="R30" s="604"/>
      <c r="S30" s="620"/>
      <c r="T30" s="605"/>
      <c r="U30" s="908"/>
      <c r="V30" s="910"/>
      <c r="W30" s="908"/>
      <c r="X30" s="910"/>
      <c r="Y30" s="186"/>
      <c r="Z30" s="187"/>
      <c r="AA30" s="187"/>
      <c r="AB30" s="187"/>
      <c r="AC30" s="188"/>
      <c r="AD30" s="188"/>
      <c r="AE30" s="188"/>
      <c r="AF30" s="188"/>
      <c r="AG30" s="188"/>
      <c r="AH30" s="188"/>
      <c r="AI30" s="188"/>
      <c r="AJ30" s="188"/>
      <c r="AK30" s="908"/>
      <c r="AL30" s="909"/>
      <c r="AM30" s="909"/>
      <c r="AN30" s="909"/>
      <c r="AO30" s="910"/>
      <c r="AP30" s="2"/>
      <c r="AQ30" s="189">
        <f t="shared" si="2"/>
        <v>1</v>
      </c>
    </row>
    <row r="31" spans="2:46" ht="12" customHeight="1" x14ac:dyDescent="0.15">
      <c r="B31" s="872"/>
      <c r="C31" s="877"/>
      <c r="D31" s="875"/>
      <c r="E31" s="875"/>
      <c r="F31" s="875"/>
      <c r="G31" s="875"/>
      <c r="H31" s="875"/>
      <c r="I31" s="875"/>
      <c r="J31" s="876"/>
      <c r="K31" s="185"/>
      <c r="L31" s="908"/>
      <c r="M31" s="910"/>
      <c r="N31" s="908"/>
      <c r="O31" s="910"/>
      <c r="P31" s="908"/>
      <c r="Q31" s="910"/>
      <c r="R31" s="604"/>
      <c r="S31" s="620"/>
      <c r="T31" s="605"/>
      <c r="U31" s="908"/>
      <c r="V31" s="910"/>
      <c r="W31" s="908"/>
      <c r="X31" s="910"/>
      <c r="Y31" s="186"/>
      <c r="Z31" s="187"/>
      <c r="AA31" s="187"/>
      <c r="AB31" s="187"/>
      <c r="AC31" s="188"/>
      <c r="AD31" s="188"/>
      <c r="AE31" s="188"/>
      <c r="AF31" s="188"/>
      <c r="AG31" s="188"/>
      <c r="AH31" s="188"/>
      <c r="AI31" s="188"/>
      <c r="AJ31" s="188"/>
      <c r="AK31" s="908"/>
      <c r="AL31" s="909"/>
      <c r="AM31" s="909"/>
      <c r="AN31" s="909"/>
      <c r="AO31" s="910"/>
      <c r="AP31" s="2"/>
      <c r="AQ31" s="189">
        <f t="shared" si="2"/>
        <v>1</v>
      </c>
    </row>
    <row r="32" spans="2:46" ht="12" customHeight="1" x14ac:dyDescent="0.15">
      <c r="B32" s="872"/>
      <c r="C32" s="877"/>
      <c r="D32" s="875"/>
      <c r="E32" s="875"/>
      <c r="F32" s="875"/>
      <c r="G32" s="875"/>
      <c r="H32" s="875"/>
      <c r="I32" s="875"/>
      <c r="J32" s="876"/>
      <c r="K32" s="185"/>
      <c r="L32" s="908"/>
      <c r="M32" s="910"/>
      <c r="N32" s="908"/>
      <c r="O32" s="910"/>
      <c r="P32" s="908"/>
      <c r="Q32" s="910"/>
      <c r="R32" s="604"/>
      <c r="S32" s="620"/>
      <c r="T32" s="605"/>
      <c r="U32" s="908"/>
      <c r="V32" s="910"/>
      <c r="W32" s="908"/>
      <c r="X32" s="910"/>
      <c r="Y32" s="186"/>
      <c r="Z32" s="187"/>
      <c r="AA32" s="187"/>
      <c r="AB32" s="187"/>
      <c r="AC32" s="188"/>
      <c r="AD32" s="188"/>
      <c r="AE32" s="188"/>
      <c r="AF32" s="188"/>
      <c r="AG32" s="188"/>
      <c r="AH32" s="188"/>
      <c r="AI32" s="188"/>
      <c r="AJ32" s="188"/>
      <c r="AK32" s="908"/>
      <c r="AL32" s="909"/>
      <c r="AM32" s="909"/>
      <c r="AN32" s="909"/>
      <c r="AO32" s="910"/>
      <c r="AP32" s="2"/>
      <c r="AQ32" s="189">
        <f t="shared" si="2"/>
        <v>1</v>
      </c>
      <c r="AS32" s="856"/>
      <c r="AT32" s="856"/>
    </row>
    <row r="33" spans="2:86" ht="12" customHeight="1" x14ac:dyDescent="0.15">
      <c r="B33" s="872"/>
      <c r="C33" s="877"/>
      <c r="D33" s="875"/>
      <c r="E33" s="875"/>
      <c r="F33" s="875"/>
      <c r="G33" s="875"/>
      <c r="H33" s="875"/>
      <c r="I33" s="875"/>
      <c r="J33" s="876"/>
      <c r="K33" s="185"/>
      <c r="L33" s="908"/>
      <c r="M33" s="910"/>
      <c r="N33" s="908"/>
      <c r="O33" s="910"/>
      <c r="P33" s="908"/>
      <c r="Q33" s="910"/>
      <c r="R33" s="604"/>
      <c r="S33" s="620"/>
      <c r="T33" s="605"/>
      <c r="U33" s="908"/>
      <c r="V33" s="910"/>
      <c r="W33" s="908"/>
      <c r="X33" s="910"/>
      <c r="Y33" s="186"/>
      <c r="Z33" s="187"/>
      <c r="AA33" s="187"/>
      <c r="AB33" s="187"/>
      <c r="AC33" s="188"/>
      <c r="AD33" s="188"/>
      <c r="AE33" s="188"/>
      <c r="AF33" s="188"/>
      <c r="AG33" s="188"/>
      <c r="AH33" s="188"/>
      <c r="AI33" s="188"/>
      <c r="AJ33" s="188"/>
      <c r="AK33" s="908"/>
      <c r="AL33" s="909"/>
      <c r="AM33" s="909"/>
      <c r="AN33" s="909"/>
      <c r="AO33" s="910"/>
      <c r="AP33" s="2"/>
      <c r="AQ33" s="189">
        <f t="shared" si="2"/>
        <v>1</v>
      </c>
      <c r="AS33" s="911"/>
      <c r="AT33" s="911"/>
    </row>
    <row r="34" spans="2:86" ht="12" customHeight="1" x14ac:dyDescent="0.15">
      <c r="B34" s="872"/>
      <c r="C34" s="877"/>
      <c r="D34" s="875"/>
      <c r="E34" s="875"/>
      <c r="F34" s="875"/>
      <c r="G34" s="875"/>
      <c r="H34" s="875"/>
      <c r="I34" s="875"/>
      <c r="J34" s="876"/>
      <c r="K34" s="185"/>
      <c r="L34" s="908"/>
      <c r="M34" s="910"/>
      <c r="N34" s="908"/>
      <c r="O34" s="910"/>
      <c r="P34" s="908"/>
      <c r="Q34" s="910"/>
      <c r="R34" s="604"/>
      <c r="S34" s="620"/>
      <c r="T34" s="605"/>
      <c r="U34" s="908"/>
      <c r="V34" s="910"/>
      <c r="W34" s="908"/>
      <c r="X34" s="910"/>
      <c r="Y34" s="186"/>
      <c r="Z34" s="187"/>
      <c r="AA34" s="187"/>
      <c r="AB34" s="187"/>
      <c r="AC34" s="188"/>
      <c r="AD34" s="188"/>
      <c r="AE34" s="188"/>
      <c r="AF34" s="188"/>
      <c r="AG34" s="188"/>
      <c r="AH34" s="188"/>
      <c r="AI34" s="188"/>
      <c r="AJ34" s="188"/>
      <c r="AK34" s="908"/>
      <c r="AL34" s="909"/>
      <c r="AM34" s="909"/>
      <c r="AN34" s="909"/>
      <c r="AO34" s="910"/>
      <c r="AP34" s="2"/>
      <c r="AQ34" s="189">
        <f t="shared" si="2"/>
        <v>1</v>
      </c>
      <c r="AS34" s="912"/>
      <c r="AT34" s="912"/>
    </row>
    <row r="35" spans="2:86" ht="12" customHeight="1" x14ac:dyDescent="0.15">
      <c r="B35" s="872"/>
      <c r="C35" s="877"/>
      <c r="D35" s="875"/>
      <c r="E35" s="875"/>
      <c r="F35" s="875"/>
      <c r="G35" s="875"/>
      <c r="H35" s="875"/>
      <c r="I35" s="875"/>
      <c r="J35" s="876"/>
      <c r="K35" s="913" t="s">
        <v>945</v>
      </c>
      <c r="L35" s="898" t="s">
        <v>946</v>
      </c>
      <c r="M35" s="898"/>
      <c r="N35" s="898"/>
      <c r="O35" s="898"/>
      <c r="P35" s="898"/>
      <c r="Q35" s="898"/>
      <c r="R35" s="898"/>
      <c r="S35" s="898"/>
      <c r="T35" s="898"/>
      <c r="U35" s="898"/>
      <c r="V35" s="898"/>
      <c r="W35" s="898"/>
      <c r="X35" s="898"/>
      <c r="Y35" s="884" t="s">
        <v>947</v>
      </c>
      <c r="Z35" s="885"/>
      <c r="AA35" s="885"/>
      <c r="AB35" s="886"/>
      <c r="AC35" s="190">
        <f t="shared" ref="AC35:AJ35" si="3">SUM(AC11:AC34)</f>
        <v>0</v>
      </c>
      <c r="AD35" s="190">
        <f t="shared" si="3"/>
        <v>0</v>
      </c>
      <c r="AE35" s="190">
        <f>SUM(AE11:AE34)</f>
        <v>0</v>
      </c>
      <c r="AF35" s="190">
        <f t="shared" si="3"/>
        <v>0.05</v>
      </c>
      <c r="AG35" s="190">
        <f t="shared" si="3"/>
        <v>0</v>
      </c>
      <c r="AH35" s="190">
        <f t="shared" si="3"/>
        <v>0</v>
      </c>
      <c r="AI35" s="190">
        <f t="shared" si="3"/>
        <v>0</v>
      </c>
      <c r="AJ35" s="191">
        <f t="shared" si="3"/>
        <v>0</v>
      </c>
      <c r="AK35" s="898" t="s">
        <v>948</v>
      </c>
      <c r="AL35" s="898"/>
      <c r="AM35" s="915" t="s">
        <v>949</v>
      </c>
      <c r="AN35" s="915"/>
      <c r="AO35" s="915"/>
      <c r="AP35" s="2"/>
    </row>
    <row r="36" spans="2:86" ht="12" customHeight="1" x14ac:dyDescent="0.15">
      <c r="B36" s="872"/>
      <c r="C36" s="877"/>
      <c r="D36" s="875"/>
      <c r="E36" s="875"/>
      <c r="F36" s="875"/>
      <c r="G36" s="875"/>
      <c r="H36" s="875"/>
      <c r="I36" s="875"/>
      <c r="J36" s="876"/>
      <c r="K36" s="914"/>
      <c r="L36" s="892" t="s">
        <v>950</v>
      </c>
      <c r="M36" s="899"/>
      <c r="N36" s="893"/>
      <c r="O36" s="892" t="s">
        <v>951</v>
      </c>
      <c r="P36" s="899"/>
      <c r="Q36" s="899"/>
      <c r="R36" s="899"/>
      <c r="S36" s="899"/>
      <c r="T36" s="899"/>
      <c r="U36" s="899"/>
      <c r="V36" s="899"/>
      <c r="W36" s="899"/>
      <c r="X36" s="893"/>
      <c r="Y36" s="183" t="s">
        <v>527</v>
      </c>
      <c r="Z36" s="184" t="s">
        <v>526</v>
      </c>
      <c r="AA36" s="184" t="s">
        <v>943</v>
      </c>
      <c r="AB36" s="184" t="s">
        <v>944</v>
      </c>
      <c r="AC36" s="184" t="s">
        <v>527</v>
      </c>
      <c r="AD36" s="184" t="s">
        <v>526</v>
      </c>
      <c r="AE36" s="184" t="s">
        <v>943</v>
      </c>
      <c r="AF36" s="184" t="s">
        <v>944</v>
      </c>
      <c r="AG36" s="184" t="s">
        <v>527</v>
      </c>
      <c r="AH36" s="184" t="s">
        <v>526</v>
      </c>
      <c r="AI36" s="184" t="s">
        <v>943</v>
      </c>
      <c r="AJ36" s="192" t="s">
        <v>944</v>
      </c>
      <c r="AK36" s="898"/>
      <c r="AL36" s="898"/>
      <c r="AM36" s="915"/>
      <c r="AN36" s="915"/>
      <c r="AO36" s="915"/>
      <c r="AP36" s="2"/>
    </row>
    <row r="37" spans="2:86" ht="14.25" customHeight="1" x14ac:dyDescent="0.15">
      <c r="B37" s="872"/>
      <c r="C37" s="877"/>
      <c r="D37" s="875"/>
      <c r="E37" s="875"/>
      <c r="F37" s="875"/>
      <c r="G37" s="875"/>
      <c r="H37" s="875"/>
      <c r="I37" s="875"/>
      <c r="J37" s="876"/>
      <c r="K37" s="914"/>
      <c r="L37" s="894"/>
      <c r="M37" s="903"/>
      <c r="N37" s="895"/>
      <c r="O37" s="894"/>
      <c r="P37" s="903"/>
      <c r="Q37" s="903"/>
      <c r="R37" s="903"/>
      <c r="S37" s="903"/>
      <c r="T37" s="903"/>
      <c r="U37" s="903"/>
      <c r="V37" s="903"/>
      <c r="W37" s="903"/>
      <c r="X37" s="895"/>
      <c r="Y37" s="916">
        <f>COUNTIF(Y11:Y34,"〇")</f>
        <v>0</v>
      </c>
      <c r="Z37" s="916">
        <f>COUNTIF(Z11:Z34,"〇")</f>
        <v>0</v>
      </c>
      <c r="AA37" s="916">
        <f>COUNTIF(AA11:AA34,"〇")</f>
        <v>0</v>
      </c>
      <c r="AB37" s="916">
        <f>COUNTIF(AB11:AB34,"〇")</f>
        <v>0</v>
      </c>
      <c r="AC37" s="916">
        <f>COUNTA(AC11:AC34)</f>
        <v>0</v>
      </c>
      <c r="AD37" s="916">
        <f t="shared" ref="AD37:AI37" si="4">COUNTA(AD11:AD34)</f>
        <v>0</v>
      </c>
      <c r="AE37" s="916">
        <f t="shared" si="4"/>
        <v>0</v>
      </c>
      <c r="AF37" s="916">
        <f t="shared" si="4"/>
        <v>1</v>
      </c>
      <c r="AG37" s="916">
        <f t="shared" si="4"/>
        <v>0</v>
      </c>
      <c r="AH37" s="916">
        <f t="shared" si="4"/>
        <v>0</v>
      </c>
      <c r="AI37" s="916">
        <f t="shared" si="4"/>
        <v>0</v>
      </c>
      <c r="AJ37" s="916">
        <f>COUNTA(AJ11:AJ34)</f>
        <v>0</v>
      </c>
      <c r="AK37" s="898"/>
      <c r="AL37" s="898"/>
      <c r="AM37" s="915"/>
      <c r="AN37" s="915"/>
      <c r="AO37" s="915"/>
      <c r="AP37" s="2"/>
    </row>
    <row r="38" spans="2:86" ht="14.25" customHeight="1" x14ac:dyDescent="0.15">
      <c r="B38" s="872"/>
      <c r="C38" s="877"/>
      <c r="D38" s="875"/>
      <c r="E38" s="875"/>
      <c r="F38" s="875"/>
      <c r="G38" s="875"/>
      <c r="H38" s="875"/>
      <c r="I38" s="875"/>
      <c r="J38" s="876"/>
      <c r="K38" s="914"/>
      <c r="L38" s="896"/>
      <c r="M38" s="900"/>
      <c r="N38" s="897"/>
      <c r="O38" s="896"/>
      <c r="P38" s="900"/>
      <c r="Q38" s="900"/>
      <c r="R38" s="900"/>
      <c r="S38" s="900"/>
      <c r="T38" s="900"/>
      <c r="U38" s="900"/>
      <c r="V38" s="900"/>
      <c r="W38" s="900"/>
      <c r="X38" s="897"/>
      <c r="Y38" s="916"/>
      <c r="Z38" s="916"/>
      <c r="AA38" s="916"/>
      <c r="AB38" s="916"/>
      <c r="AC38" s="916"/>
      <c r="AD38" s="916"/>
      <c r="AE38" s="916"/>
      <c r="AF38" s="916"/>
      <c r="AG38" s="916"/>
      <c r="AH38" s="916"/>
      <c r="AI38" s="916"/>
      <c r="AJ38" s="916"/>
      <c r="AK38" s="898"/>
      <c r="AL38" s="898"/>
      <c r="AM38" s="915"/>
      <c r="AN38" s="915"/>
      <c r="AO38" s="915"/>
      <c r="AP38" s="2"/>
    </row>
    <row r="39" spans="2:86" ht="12" customHeight="1" x14ac:dyDescent="0.15">
      <c r="B39" s="872"/>
      <c r="C39" s="877"/>
      <c r="D39" s="875"/>
      <c r="E39" s="875"/>
      <c r="F39" s="875"/>
      <c r="G39" s="875"/>
      <c r="H39" s="875"/>
      <c r="I39" s="875"/>
      <c r="J39" s="875"/>
      <c r="K39" s="924" t="s">
        <v>952</v>
      </c>
      <c r="L39" s="926"/>
      <c r="M39" s="926"/>
      <c r="N39" s="926"/>
      <c r="O39" s="926"/>
      <c r="P39" s="926"/>
      <c r="Q39" s="926"/>
      <c r="R39" s="926"/>
      <c r="S39" s="926"/>
      <c r="T39" s="926"/>
      <c r="U39" s="926"/>
      <c r="V39" s="926"/>
      <c r="W39" s="926"/>
      <c r="X39" s="926"/>
      <c r="Y39" s="926"/>
      <c r="Z39" s="926"/>
      <c r="AA39" s="926"/>
      <c r="AB39" s="926"/>
      <c r="AC39" s="926"/>
      <c r="AD39" s="926"/>
      <c r="AE39" s="926"/>
      <c r="AF39" s="926"/>
      <c r="AG39" s="926"/>
      <c r="AH39" s="926"/>
      <c r="AI39" s="926"/>
      <c r="AJ39" s="926"/>
      <c r="AK39" s="927"/>
      <c r="AL39" s="927"/>
      <c r="AM39" s="927"/>
      <c r="AN39" s="927"/>
      <c r="AO39" s="928"/>
      <c r="AP39" s="2"/>
    </row>
    <row r="40" spans="2:86" ht="12" customHeight="1" x14ac:dyDescent="0.15">
      <c r="B40" s="872"/>
      <c r="C40" s="877"/>
      <c r="D40" s="875"/>
      <c r="E40" s="875"/>
      <c r="F40" s="875"/>
      <c r="G40" s="875"/>
      <c r="H40" s="875"/>
      <c r="I40" s="875"/>
      <c r="J40" s="875"/>
      <c r="K40" s="925"/>
      <c r="L40" s="927"/>
      <c r="M40" s="927"/>
      <c r="N40" s="927"/>
      <c r="O40" s="927"/>
      <c r="P40" s="927"/>
      <c r="Q40" s="927"/>
      <c r="R40" s="927"/>
      <c r="S40" s="927"/>
      <c r="T40" s="927"/>
      <c r="U40" s="927"/>
      <c r="V40" s="927"/>
      <c r="W40" s="927"/>
      <c r="X40" s="927"/>
      <c r="Y40" s="927"/>
      <c r="Z40" s="927"/>
      <c r="AA40" s="927"/>
      <c r="AB40" s="927"/>
      <c r="AC40" s="927"/>
      <c r="AD40" s="927"/>
      <c r="AE40" s="927"/>
      <c r="AF40" s="927"/>
      <c r="AG40" s="927"/>
      <c r="AH40" s="927"/>
      <c r="AI40" s="927"/>
      <c r="AJ40" s="927"/>
      <c r="AK40" s="927"/>
      <c r="AL40" s="927"/>
      <c r="AM40" s="927"/>
      <c r="AN40" s="927"/>
      <c r="AO40" s="928"/>
      <c r="AP40" s="2"/>
    </row>
    <row r="41" spans="2:86" ht="12" customHeight="1" x14ac:dyDescent="0.15">
      <c r="B41" s="872"/>
      <c r="C41" s="877"/>
      <c r="D41" s="875"/>
      <c r="E41" s="875"/>
      <c r="F41" s="875"/>
      <c r="G41" s="875"/>
      <c r="H41" s="875"/>
      <c r="I41" s="875"/>
      <c r="J41" s="875"/>
      <c r="K41" s="925"/>
      <c r="L41" s="927"/>
      <c r="M41" s="927"/>
      <c r="N41" s="927"/>
      <c r="O41" s="927"/>
      <c r="P41" s="927"/>
      <c r="Q41" s="927"/>
      <c r="R41" s="927"/>
      <c r="S41" s="927"/>
      <c r="T41" s="927"/>
      <c r="U41" s="927"/>
      <c r="V41" s="927"/>
      <c r="W41" s="927"/>
      <c r="X41" s="927"/>
      <c r="Y41" s="927"/>
      <c r="Z41" s="927"/>
      <c r="AA41" s="927"/>
      <c r="AB41" s="927"/>
      <c r="AC41" s="927"/>
      <c r="AD41" s="927"/>
      <c r="AE41" s="927"/>
      <c r="AF41" s="927"/>
      <c r="AG41" s="927"/>
      <c r="AH41" s="927"/>
      <c r="AI41" s="927"/>
      <c r="AJ41" s="927"/>
      <c r="AK41" s="927"/>
      <c r="AL41" s="927"/>
      <c r="AM41" s="927"/>
      <c r="AN41" s="927"/>
      <c r="AO41" s="928"/>
      <c r="AP41" s="2"/>
    </row>
    <row r="42" spans="2:86" ht="12" customHeight="1" x14ac:dyDescent="0.15">
      <c r="B42" s="872"/>
      <c r="C42" s="877"/>
      <c r="D42" s="875"/>
      <c r="E42" s="875"/>
      <c r="F42" s="875"/>
      <c r="G42" s="875"/>
      <c r="H42" s="875"/>
      <c r="I42" s="875"/>
      <c r="J42" s="875"/>
      <c r="K42" s="925"/>
      <c r="L42" s="929"/>
      <c r="M42" s="929"/>
      <c r="N42" s="929"/>
      <c r="O42" s="929"/>
      <c r="P42" s="929"/>
      <c r="Q42" s="929"/>
      <c r="R42" s="929"/>
      <c r="S42" s="929"/>
      <c r="T42" s="929"/>
      <c r="U42" s="929"/>
      <c r="V42" s="929"/>
      <c r="W42" s="929"/>
      <c r="X42" s="929"/>
      <c r="Y42" s="929"/>
      <c r="Z42" s="929"/>
      <c r="AA42" s="929"/>
      <c r="AB42" s="929"/>
      <c r="AC42" s="929"/>
      <c r="AD42" s="929"/>
      <c r="AE42" s="929"/>
      <c r="AF42" s="929"/>
      <c r="AG42" s="929"/>
      <c r="AH42" s="929"/>
      <c r="AI42" s="929"/>
      <c r="AJ42" s="929"/>
      <c r="AK42" s="929"/>
      <c r="AL42" s="929"/>
      <c r="AM42" s="929"/>
      <c r="AN42" s="929"/>
      <c r="AO42" s="930"/>
      <c r="AP42" s="172"/>
      <c r="CD42" s="2"/>
      <c r="CE42" s="2"/>
      <c r="CF42" s="2"/>
      <c r="CG42" s="2"/>
      <c r="CH42" s="2"/>
    </row>
    <row r="43" spans="2:86" ht="12" customHeight="1" x14ac:dyDescent="0.15">
      <c r="B43" s="872"/>
      <c r="C43" s="877"/>
      <c r="D43" s="875"/>
      <c r="E43" s="875"/>
      <c r="F43" s="875"/>
      <c r="G43" s="875"/>
      <c r="H43" s="875"/>
      <c r="I43" s="875"/>
      <c r="J43" s="876"/>
      <c r="K43" s="917" t="s">
        <v>953</v>
      </c>
      <c r="L43" s="917"/>
      <c r="M43" s="917"/>
      <c r="N43" s="917"/>
      <c r="O43" s="917"/>
      <c r="P43" s="917"/>
      <c r="Q43" s="917"/>
      <c r="R43" s="917"/>
      <c r="S43" s="917"/>
      <c r="T43" s="917"/>
      <c r="U43" s="917"/>
      <c r="V43" s="917"/>
      <c r="W43" s="917"/>
      <c r="X43" s="917"/>
      <c r="Y43" s="917"/>
      <c r="Z43" s="917"/>
      <c r="AA43" s="917"/>
      <c r="AB43" s="917"/>
      <c r="AC43" s="917"/>
      <c r="AD43" s="917"/>
      <c r="AE43" s="917"/>
      <c r="AF43" s="917"/>
      <c r="AG43" s="917"/>
      <c r="AH43" s="917"/>
      <c r="AI43" s="917"/>
      <c r="AJ43" s="917"/>
      <c r="AK43" s="917"/>
      <c r="AL43" s="917"/>
      <c r="AM43" s="917"/>
      <c r="AN43" s="917"/>
      <c r="AO43" s="917"/>
      <c r="AP43" s="172"/>
      <c r="CD43" s="2"/>
      <c r="CE43" s="2"/>
      <c r="CF43" s="2"/>
      <c r="CG43" s="2"/>
      <c r="CH43" s="2"/>
    </row>
    <row r="44" spans="2:86" ht="12" customHeight="1" x14ac:dyDescent="0.15">
      <c r="B44" s="872"/>
      <c r="C44" s="877"/>
      <c r="D44" s="875"/>
      <c r="E44" s="875"/>
      <c r="F44" s="875"/>
      <c r="G44" s="875"/>
      <c r="H44" s="875"/>
      <c r="I44" s="875"/>
      <c r="J44" s="876"/>
      <c r="K44" s="918" t="s">
        <v>954</v>
      </c>
      <c r="L44" s="919"/>
      <c r="M44" s="919"/>
      <c r="N44" s="919"/>
      <c r="O44" s="919"/>
      <c r="P44" s="919"/>
      <c r="Q44" s="919"/>
      <c r="R44" s="919"/>
      <c r="S44" s="919"/>
      <c r="T44" s="919"/>
      <c r="U44" s="919"/>
      <c r="V44" s="919"/>
      <c r="W44" s="919"/>
      <c r="X44" s="919"/>
      <c r="Y44" s="919"/>
      <c r="Z44" s="919"/>
      <c r="AA44" s="919"/>
      <c r="AB44" s="919"/>
      <c r="AC44" s="919"/>
      <c r="AD44" s="919"/>
      <c r="AE44" s="919"/>
      <c r="AF44" s="919"/>
      <c r="AG44" s="919"/>
      <c r="AH44" s="919"/>
      <c r="AI44" s="919"/>
      <c r="AJ44" s="919"/>
      <c r="AK44" s="919"/>
      <c r="AL44" s="919"/>
      <c r="AM44" s="919"/>
      <c r="AN44" s="919"/>
      <c r="AO44" s="920"/>
      <c r="AP44" s="172"/>
      <c r="CD44" s="2"/>
      <c r="CE44" s="2"/>
      <c r="CF44" s="2"/>
      <c r="CG44" s="2"/>
      <c r="CH44" s="2"/>
    </row>
    <row r="45" spans="2:86" ht="12" customHeight="1" x14ac:dyDescent="0.15">
      <c r="B45" s="480"/>
      <c r="C45" s="878"/>
      <c r="D45" s="879"/>
      <c r="E45" s="879"/>
      <c r="F45" s="879"/>
      <c r="G45" s="879"/>
      <c r="H45" s="879"/>
      <c r="I45" s="879"/>
      <c r="J45" s="880"/>
      <c r="K45" s="921" t="s">
        <v>955</v>
      </c>
      <c r="L45" s="922"/>
      <c r="M45" s="922"/>
      <c r="N45" s="922"/>
      <c r="O45" s="922"/>
      <c r="P45" s="922"/>
      <c r="Q45" s="922"/>
      <c r="R45" s="922"/>
      <c r="S45" s="922"/>
      <c r="T45" s="922"/>
      <c r="U45" s="922"/>
      <c r="V45" s="922"/>
      <c r="W45" s="922"/>
      <c r="X45" s="922"/>
      <c r="Y45" s="922"/>
      <c r="Z45" s="922"/>
      <c r="AA45" s="922"/>
      <c r="AB45" s="922"/>
      <c r="AC45" s="922"/>
      <c r="AD45" s="922"/>
      <c r="AE45" s="922"/>
      <c r="AF45" s="922"/>
      <c r="AG45" s="922"/>
      <c r="AH45" s="922"/>
      <c r="AI45" s="922"/>
      <c r="AJ45" s="922"/>
      <c r="AK45" s="922"/>
      <c r="AL45" s="922"/>
      <c r="AM45" s="922"/>
      <c r="AN45" s="922"/>
      <c r="AO45" s="923"/>
      <c r="AP45" s="172"/>
      <c r="CD45" s="2"/>
      <c r="CE45" s="2"/>
      <c r="CF45" s="2"/>
      <c r="CG45" s="2"/>
      <c r="CH45" s="2"/>
    </row>
    <row r="46" spans="2:86" ht="12" customHeight="1" x14ac:dyDescent="0.2">
      <c r="B46" s="159" t="s">
        <v>956</v>
      </c>
      <c r="C46" s="181"/>
      <c r="D46" s="181"/>
      <c r="E46" s="181"/>
      <c r="F46" s="181"/>
      <c r="G46" s="181"/>
      <c r="H46" s="181"/>
      <c r="I46" s="181"/>
      <c r="J46" s="181"/>
      <c r="K46" s="193"/>
      <c r="L46" s="193"/>
      <c r="M46" s="193"/>
      <c r="N46" s="193"/>
      <c r="O46" s="193"/>
      <c r="P46" s="193"/>
      <c r="Q46" s="193"/>
      <c r="R46" s="193"/>
      <c r="S46" s="193"/>
      <c r="T46" s="193"/>
      <c r="U46" s="193"/>
      <c r="V46" s="193"/>
      <c r="W46" s="193"/>
      <c r="X46" s="193"/>
      <c r="Y46" s="193"/>
      <c r="Z46" s="193"/>
      <c r="AA46" s="193"/>
      <c r="AB46" s="193"/>
      <c r="AC46" s="193"/>
      <c r="AD46" s="193"/>
      <c r="AE46" s="193"/>
      <c r="AF46" s="193"/>
      <c r="AG46" s="193"/>
      <c r="AH46" s="193"/>
      <c r="AI46" s="193"/>
      <c r="AJ46" s="193"/>
      <c r="AK46" s="193"/>
      <c r="AL46" s="193"/>
      <c r="AM46" s="193"/>
      <c r="AN46" s="193"/>
      <c r="AO46" s="193"/>
      <c r="AP46" s="172"/>
      <c r="CD46" s="2"/>
      <c r="CE46" s="2"/>
      <c r="CF46" s="2"/>
      <c r="CG46" s="2"/>
      <c r="CH46" s="2"/>
    </row>
    <row r="47" spans="2:86" s="159" customFormat="1" ht="12" customHeight="1" x14ac:dyDescent="0.15">
      <c r="B47" s="2" t="s">
        <v>957</v>
      </c>
      <c r="AP47" s="172"/>
      <c r="AQ47" s="172"/>
      <c r="AR47" s="172"/>
      <c r="AS47" s="172"/>
      <c r="AT47" s="172"/>
      <c r="AU47" s="172"/>
      <c r="AV47" s="172"/>
      <c r="AW47" s="172"/>
      <c r="AX47" s="172"/>
      <c r="AY47" s="172"/>
      <c r="AZ47" s="172"/>
      <c r="BA47" s="172"/>
      <c r="BB47" s="172"/>
      <c r="BC47" s="172"/>
      <c r="BD47" s="172"/>
      <c r="BE47" s="172"/>
      <c r="BF47" s="172"/>
      <c r="BG47" s="172"/>
      <c r="BH47" s="172"/>
      <c r="BI47" s="172"/>
      <c r="BJ47" s="172"/>
      <c r="BK47" s="172"/>
      <c r="BL47" s="172"/>
      <c r="BM47" s="172"/>
      <c r="BN47" s="172"/>
      <c r="BO47" s="172"/>
      <c r="BP47" s="172"/>
      <c r="BQ47" s="172"/>
      <c r="BR47" s="172"/>
      <c r="BS47" s="172"/>
      <c r="BT47" s="172"/>
      <c r="BU47" s="172"/>
      <c r="BV47" s="172"/>
      <c r="BW47" s="172"/>
      <c r="BX47" s="172"/>
      <c r="BY47" s="172"/>
      <c r="BZ47" s="172"/>
      <c r="CA47" s="172"/>
      <c r="CB47" s="172"/>
      <c r="CC47" s="172"/>
    </row>
    <row r="48" spans="2:86" ht="12" customHeight="1" x14ac:dyDescent="0.15">
      <c r="B48" s="2" t="s">
        <v>958</v>
      </c>
      <c r="AP48" s="172"/>
      <c r="CD48" s="2"/>
      <c r="CE48" s="2"/>
      <c r="CF48" s="2"/>
      <c r="CG48" s="2"/>
      <c r="CH48" s="2"/>
    </row>
    <row r="49" spans="2:86" ht="12" customHeight="1" x14ac:dyDescent="0.15">
      <c r="B49" s="2" t="s">
        <v>959</v>
      </c>
      <c r="AP49" s="172"/>
      <c r="CD49" s="2"/>
      <c r="CE49" s="2"/>
      <c r="CF49" s="2"/>
      <c r="CG49" s="2"/>
      <c r="CH49" s="2"/>
    </row>
    <row r="50" spans="2:86" ht="12" customHeight="1" x14ac:dyDescent="0.15">
      <c r="B50" s="2" t="s">
        <v>960</v>
      </c>
    </row>
    <row r="51" spans="2:86" ht="12" customHeight="1" x14ac:dyDescent="0.15">
      <c r="B51" s="2" t="s">
        <v>961</v>
      </c>
    </row>
    <row r="52" spans="2:86" ht="12" customHeight="1" x14ac:dyDescent="0.15">
      <c r="B52" s="2" t="s">
        <v>962</v>
      </c>
    </row>
    <row r="53" spans="2:86" x14ac:dyDescent="0.15">
      <c r="B53" s="2" t="s">
        <v>963</v>
      </c>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9"/>
  <conditionalFormatting sqref="Y11:AB34 AG11:AJ34">
    <cfRule type="expression" dxfId="65" priority="3">
      <formula>$AQ11=2</formula>
    </cfRule>
  </conditionalFormatting>
  <conditionalFormatting sqref="Y11:AF34">
    <cfRule type="expression" dxfId="64" priority="2">
      <formula>$AQ11=3</formula>
    </cfRule>
  </conditionalFormatting>
  <conditionalFormatting sqref="AC11:AJ34">
    <cfRule type="expression" dxfId="63" priority="1">
      <formula>$AQ11=1</formula>
    </cfRule>
  </conditionalFormatting>
  <dataValidations count="2">
    <dataValidation type="list" allowBlank="1" showInputMessage="1" showErrorMessage="1" sqref="N11:O34" xr:uid="{4719A4B4-2842-4EB0-832C-11216E1A2CB7}">
      <formula1>INDIRECT(L11)</formula1>
    </dataValidation>
    <dataValidation type="list" allowBlank="1" showInputMessage="1" showErrorMessage="1" sqref="Y11:AB34" xr:uid="{5645082D-0F5E-4B2E-8C61-4BAF17F5EFA2}">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2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72FC57-E382-434E-B0D4-0B645BA60068}">
  <sheetPr codeName="Sheet207"/>
  <dimension ref="B1:CH53"/>
  <sheetViews>
    <sheetView showGridLines="0" showZeros="0" view="pageBreakPreview" zoomScale="85" zoomScaleNormal="85" zoomScaleSheetLayoutView="85"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1" customWidth="1"/>
    <col min="43" max="86" width="4.125" style="172" customWidth="1"/>
    <col min="87" max="99" width="8" style="2" customWidth="1"/>
    <col min="100" max="110" width="9" style="2"/>
    <col min="111" max="111" width="14" style="2" bestFit="1" customWidth="1"/>
    <col min="112" max="16384" width="9" style="2"/>
  </cols>
  <sheetData>
    <row r="1" spans="2:86" ht="12" customHeight="1" x14ac:dyDescent="0.15">
      <c r="AU1" s="860" t="s">
        <v>909</v>
      </c>
      <c r="AV1" s="861" t="s">
        <v>910</v>
      </c>
      <c r="AW1" s="861"/>
      <c r="AX1" s="861"/>
      <c r="AY1" s="855" t="s">
        <v>911</v>
      </c>
      <c r="AZ1" s="855"/>
      <c r="BA1" s="855"/>
      <c r="BB1" s="855"/>
      <c r="BC1" s="855"/>
      <c r="BD1" s="855"/>
      <c r="BE1" s="855"/>
      <c r="BF1" s="855"/>
      <c r="BG1" s="855"/>
      <c r="BH1" s="855"/>
      <c r="BI1" s="855"/>
      <c r="BJ1" s="855"/>
      <c r="BK1" s="855" t="s">
        <v>912</v>
      </c>
      <c r="BL1" s="855"/>
      <c r="BM1" s="855"/>
      <c r="BN1" s="855"/>
      <c r="BO1" s="855"/>
      <c r="BP1" s="855"/>
      <c r="BQ1" s="855"/>
      <c r="BR1" s="855"/>
      <c r="BS1" s="855"/>
      <c r="BT1" s="855"/>
      <c r="BU1" s="855"/>
      <c r="BV1" s="855"/>
      <c r="BW1" s="857"/>
      <c r="BX1" s="857"/>
      <c r="BY1" s="857"/>
      <c r="BZ1" s="857"/>
      <c r="CA1" s="857"/>
      <c r="CB1" s="857"/>
      <c r="CC1" s="857"/>
      <c r="CD1" s="857"/>
      <c r="CE1" s="857"/>
      <c r="CF1" s="857"/>
      <c r="CG1" s="857"/>
      <c r="CH1" s="857"/>
    </row>
    <row r="2" spans="2:86" ht="8.25" customHeight="1" x14ac:dyDescent="0.15">
      <c r="AU2" s="860"/>
      <c r="AV2" s="861" t="s">
        <v>913</v>
      </c>
      <c r="AW2" s="862" t="s">
        <v>914</v>
      </c>
      <c r="AX2" s="862" t="s">
        <v>915</v>
      </c>
      <c r="AY2" s="855" t="s">
        <v>916</v>
      </c>
      <c r="AZ2" s="855"/>
      <c r="BA2" s="855"/>
      <c r="BB2" s="855"/>
      <c r="BC2" s="855"/>
      <c r="BD2" s="855"/>
      <c r="BE2" s="855"/>
      <c r="BF2" s="855"/>
      <c r="BG2" s="855"/>
      <c r="BH2" s="855"/>
      <c r="BI2" s="855"/>
      <c r="BJ2" s="855"/>
      <c r="BK2" s="855" t="s">
        <v>917</v>
      </c>
      <c r="BL2" s="855"/>
      <c r="BM2" s="855"/>
      <c r="BN2" s="855"/>
      <c r="BO2" s="855" t="s">
        <v>918</v>
      </c>
      <c r="BP2" s="855"/>
      <c r="BQ2" s="855"/>
      <c r="BR2" s="855"/>
      <c r="BS2" s="855"/>
      <c r="BT2" s="855"/>
      <c r="BU2" s="855"/>
      <c r="BV2" s="855"/>
      <c r="BW2" s="856"/>
      <c r="BX2" s="856"/>
      <c r="BY2" s="856"/>
      <c r="BZ2" s="856"/>
      <c r="CA2" s="857"/>
      <c r="CB2" s="857"/>
      <c r="CC2" s="857"/>
      <c r="CD2" s="857"/>
      <c r="CE2" s="857"/>
      <c r="CF2" s="857"/>
      <c r="CG2" s="857"/>
      <c r="CH2" s="857"/>
    </row>
    <row r="3" spans="2:86" ht="24.95" customHeight="1" x14ac:dyDescent="0.15">
      <c r="B3" s="568" t="s">
        <v>919</v>
      </c>
      <c r="C3" s="858"/>
      <c r="D3" s="858"/>
      <c r="E3" s="859"/>
      <c r="F3" s="859"/>
      <c r="G3" s="859"/>
      <c r="H3" s="859"/>
      <c r="I3" s="859"/>
      <c r="J3" s="859"/>
      <c r="K3" s="858"/>
      <c r="L3" s="858"/>
      <c r="M3" s="858"/>
      <c r="N3" s="858"/>
      <c r="O3" s="858"/>
      <c r="P3" s="858"/>
      <c r="Q3" s="858"/>
      <c r="R3" s="858"/>
      <c r="S3" s="858"/>
      <c r="T3" s="858"/>
      <c r="U3" s="858"/>
      <c r="V3" s="858"/>
      <c r="W3" s="858"/>
      <c r="X3" s="858"/>
      <c r="Y3" s="858"/>
      <c r="Z3" s="858"/>
      <c r="AA3" s="858"/>
      <c r="AB3" s="858"/>
      <c r="AC3" s="858"/>
      <c r="AD3" s="858"/>
      <c r="AE3" s="858"/>
      <c r="AF3" s="858"/>
      <c r="AG3" s="858"/>
      <c r="AH3" s="858"/>
      <c r="AI3" s="858"/>
      <c r="AJ3" s="858"/>
      <c r="AK3" s="858"/>
      <c r="AL3" s="858"/>
      <c r="AM3" s="858"/>
      <c r="AN3" s="858"/>
      <c r="AO3" s="858"/>
      <c r="AU3" s="860"/>
      <c r="AV3" s="861"/>
      <c r="AW3" s="862"/>
      <c r="AX3" s="862"/>
      <c r="AY3" s="855" t="s">
        <v>920</v>
      </c>
      <c r="AZ3" s="855"/>
      <c r="BA3" s="855"/>
      <c r="BB3" s="855"/>
      <c r="BC3" s="855" t="s">
        <v>921</v>
      </c>
      <c r="BD3" s="855"/>
      <c r="BE3" s="855"/>
      <c r="BF3" s="855"/>
      <c r="BG3" s="855" t="s">
        <v>922</v>
      </c>
      <c r="BH3" s="855"/>
      <c r="BI3" s="855"/>
      <c r="BJ3" s="855"/>
      <c r="BK3" s="855" t="s">
        <v>923</v>
      </c>
      <c r="BL3" s="855"/>
      <c r="BM3" s="855"/>
      <c r="BN3" s="855"/>
      <c r="BO3" s="855" t="s">
        <v>921</v>
      </c>
      <c r="BP3" s="855"/>
      <c r="BQ3" s="855"/>
      <c r="BR3" s="855"/>
      <c r="BS3" s="855" t="s">
        <v>922</v>
      </c>
      <c r="BT3" s="855"/>
      <c r="BU3" s="855"/>
      <c r="BV3" s="855"/>
      <c r="BW3" s="857"/>
      <c r="BX3" s="857"/>
      <c r="BY3" s="857"/>
      <c r="BZ3" s="857"/>
      <c r="CA3" s="857"/>
      <c r="CB3" s="857"/>
      <c r="CC3" s="857"/>
      <c r="CD3" s="857"/>
      <c r="CE3" s="857"/>
      <c r="CF3" s="857"/>
      <c r="CG3" s="857"/>
      <c r="CH3" s="857"/>
    </row>
    <row r="4" spans="2:86" ht="18" customHeight="1" x14ac:dyDescent="0.15">
      <c r="B4" s="401" t="s">
        <v>8</v>
      </c>
      <c r="C4" s="401"/>
      <c r="D4" s="401"/>
      <c r="E4" s="624" t="s">
        <v>542</v>
      </c>
      <c r="F4" s="625"/>
      <c r="G4" s="625"/>
      <c r="H4" s="625"/>
      <c r="I4" s="625"/>
      <c r="J4" s="626"/>
      <c r="K4" s="496" t="s">
        <v>9</v>
      </c>
      <c r="L4" s="496"/>
      <c r="M4" s="496"/>
      <c r="N4" s="648" t="s">
        <v>543</v>
      </c>
      <c r="O4" s="648"/>
      <c r="P4" s="648"/>
      <c r="Q4" s="648"/>
      <c r="R4" s="648"/>
      <c r="S4" s="648"/>
      <c r="T4" s="498" t="s">
        <v>924</v>
      </c>
      <c r="U4" s="499"/>
      <c r="V4" s="499"/>
      <c r="W4" s="499"/>
      <c r="X4" s="500"/>
      <c r="Y4" s="870" t="s">
        <v>545</v>
      </c>
      <c r="Z4" s="870"/>
      <c r="AA4" s="870"/>
      <c r="AB4" s="870"/>
      <c r="AC4" s="870"/>
      <c r="AD4" s="870"/>
      <c r="AE4" s="870"/>
      <c r="AF4" s="870"/>
      <c r="AG4" s="498" t="s">
        <v>546</v>
      </c>
      <c r="AH4" s="499"/>
      <c r="AI4" s="499"/>
      <c r="AJ4" s="500"/>
      <c r="AK4" s="863">
        <v>45621</v>
      </c>
      <c r="AL4" s="864"/>
      <c r="AM4" s="864"/>
      <c r="AN4" s="864"/>
      <c r="AO4" s="865"/>
      <c r="AU4" s="860"/>
      <c r="AV4" s="861"/>
      <c r="AW4" s="862"/>
      <c r="AX4" s="862"/>
      <c r="AY4" s="173" t="s">
        <v>925</v>
      </c>
      <c r="AZ4" s="173" t="s">
        <v>926</v>
      </c>
      <c r="BA4" s="173" t="s">
        <v>927</v>
      </c>
      <c r="BB4" s="173" t="s">
        <v>928</v>
      </c>
      <c r="BC4" s="173" t="s">
        <v>925</v>
      </c>
      <c r="BD4" s="173" t="s">
        <v>926</v>
      </c>
      <c r="BE4" s="173" t="s">
        <v>927</v>
      </c>
      <c r="BF4" s="173" t="s">
        <v>928</v>
      </c>
      <c r="BG4" s="173" t="s">
        <v>925</v>
      </c>
      <c r="BH4" s="173" t="s">
        <v>926</v>
      </c>
      <c r="BI4" s="173" t="s">
        <v>927</v>
      </c>
      <c r="BJ4" s="173" t="s">
        <v>928</v>
      </c>
      <c r="BK4" s="173" t="s">
        <v>925</v>
      </c>
      <c r="BL4" s="173" t="s">
        <v>926</v>
      </c>
      <c r="BM4" s="173" t="s">
        <v>927</v>
      </c>
      <c r="BN4" s="173" t="s">
        <v>928</v>
      </c>
      <c r="BO4" s="173" t="s">
        <v>925</v>
      </c>
      <c r="BP4" s="173" t="s">
        <v>926</v>
      </c>
      <c r="BQ4" s="173" t="s">
        <v>927</v>
      </c>
      <c r="BR4" s="173" t="s">
        <v>928</v>
      </c>
      <c r="BS4" s="173" t="s">
        <v>925</v>
      </c>
      <c r="BT4" s="173" t="s">
        <v>926</v>
      </c>
      <c r="BU4" s="173" t="s">
        <v>927</v>
      </c>
      <c r="BV4" s="173" t="s">
        <v>928</v>
      </c>
      <c r="BW4" s="5"/>
      <c r="BX4" s="5"/>
      <c r="BY4" s="5"/>
      <c r="BZ4" s="5"/>
      <c r="CA4" s="5"/>
      <c r="CB4" s="5"/>
      <c r="CC4" s="5"/>
      <c r="CD4" s="5"/>
      <c r="CE4" s="5"/>
      <c r="CF4" s="5"/>
      <c r="CG4" s="5"/>
      <c r="CH4" s="5"/>
    </row>
    <row r="5" spans="2:86" ht="18" customHeight="1" x14ac:dyDescent="0.15">
      <c r="B5" s="409" t="s">
        <v>0</v>
      </c>
      <c r="C5" s="409"/>
      <c r="D5" s="409"/>
      <c r="E5" s="634" t="s">
        <v>547</v>
      </c>
      <c r="F5" s="635"/>
      <c r="G5" s="635"/>
      <c r="H5" s="635"/>
      <c r="I5" s="635"/>
      <c r="J5" s="636"/>
      <c r="K5" s="528" t="s">
        <v>1</v>
      </c>
      <c r="L5" s="528"/>
      <c r="M5" s="528"/>
      <c r="N5" s="648" t="s">
        <v>548</v>
      </c>
      <c r="O5" s="648"/>
      <c r="P5" s="648"/>
      <c r="Q5" s="648"/>
      <c r="R5" s="648"/>
      <c r="S5" s="648"/>
      <c r="T5" s="501"/>
      <c r="U5" s="502"/>
      <c r="V5" s="502"/>
      <c r="W5" s="502"/>
      <c r="X5" s="503"/>
      <c r="Y5" s="869" t="s">
        <v>549</v>
      </c>
      <c r="Z5" s="869"/>
      <c r="AA5" s="869"/>
      <c r="AB5" s="869"/>
      <c r="AC5" s="869"/>
      <c r="AD5" s="869"/>
      <c r="AE5" s="869"/>
      <c r="AF5" s="869"/>
      <c r="AG5" s="632"/>
      <c r="AH5" s="650"/>
      <c r="AI5" s="650"/>
      <c r="AJ5" s="633"/>
      <c r="AK5" s="866"/>
      <c r="AL5" s="867"/>
      <c r="AM5" s="867"/>
      <c r="AN5" s="867"/>
      <c r="AO5" s="868"/>
      <c r="AU5" s="860"/>
      <c r="AV5" s="174" t="str">
        <f>N7</f>
        <v>S108</v>
      </c>
      <c r="AW5" s="175">
        <f>R7</f>
        <v>10.5</v>
      </c>
      <c r="AX5" s="176" t="str">
        <f>AM35</f>
        <v>Ⅰ</v>
      </c>
      <c r="AY5" s="176">
        <f>Y37</f>
        <v>0</v>
      </c>
      <c r="AZ5" s="176">
        <f t="shared" ref="AZ5:BJ5" si="0">Z37</f>
        <v>0</v>
      </c>
      <c r="BA5" s="176">
        <f t="shared" si="0"/>
        <v>0</v>
      </c>
      <c r="BB5" s="176">
        <f>AB37</f>
        <v>0</v>
      </c>
      <c r="BC5" s="176">
        <f t="shared" si="0"/>
        <v>0</v>
      </c>
      <c r="BD5" s="176">
        <f>AD37</f>
        <v>0</v>
      </c>
      <c r="BE5" s="176">
        <f>AE37</f>
        <v>0</v>
      </c>
      <c r="BF5" s="176">
        <f t="shared" si="0"/>
        <v>0</v>
      </c>
      <c r="BG5" s="176">
        <f t="shared" si="0"/>
        <v>0</v>
      </c>
      <c r="BH5" s="176">
        <f t="shared" si="0"/>
        <v>0</v>
      </c>
      <c r="BI5" s="176">
        <f>AI37</f>
        <v>0</v>
      </c>
      <c r="BJ5" s="176">
        <f t="shared" si="0"/>
        <v>0</v>
      </c>
      <c r="BK5" s="176" t="str">
        <f>IF(Y37&gt;0,R7,"")</f>
        <v/>
      </c>
      <c r="BL5" s="177" t="str">
        <f>IF(Y37&gt;0,"",IF(Z37&gt;0,R7,""))</f>
        <v/>
      </c>
      <c r="BM5" s="177" t="str">
        <f>IF(Y37+Z37&gt;0,"",IF(AA37&gt;0,R7,""))</f>
        <v/>
      </c>
      <c r="BN5" s="177" t="str">
        <f>IF(Y37+Z37+AA37&gt;0,"",IF(AB37&gt;0,R7,""))</f>
        <v/>
      </c>
      <c r="BO5" s="176">
        <f>AC35</f>
        <v>0</v>
      </c>
      <c r="BP5" s="176">
        <f t="shared" ref="BP5:BQ5" si="1">AD35</f>
        <v>0</v>
      </c>
      <c r="BQ5" s="176">
        <f t="shared" si="1"/>
        <v>0</v>
      </c>
      <c r="BR5" s="176">
        <f>AF35</f>
        <v>0</v>
      </c>
      <c r="BS5" s="176">
        <f>AG35</f>
        <v>0</v>
      </c>
      <c r="BT5" s="176">
        <f>AH35</f>
        <v>0</v>
      </c>
      <c r="BU5" s="176">
        <f>AI35</f>
        <v>0</v>
      </c>
      <c r="BV5" s="176">
        <f>AJ35</f>
        <v>0</v>
      </c>
      <c r="BW5" s="178"/>
      <c r="BX5" s="179"/>
      <c r="BY5" s="179"/>
      <c r="BZ5" s="179"/>
      <c r="CA5" s="180"/>
      <c r="CB5" s="180"/>
      <c r="CC5" s="180"/>
      <c r="CD5" s="180"/>
      <c r="CE5" s="180"/>
      <c r="CF5" s="180"/>
      <c r="CG5" s="180"/>
      <c r="CH5" s="180"/>
    </row>
    <row r="6" spans="2:86" ht="12" customHeight="1" x14ac:dyDescent="0.15">
      <c r="B6" s="871" t="s">
        <v>929</v>
      </c>
      <c r="C6" s="873"/>
      <c r="D6" s="874"/>
      <c r="E6" s="875"/>
      <c r="F6" s="875"/>
      <c r="G6" s="875"/>
      <c r="H6" s="875"/>
      <c r="I6" s="875"/>
      <c r="J6" s="876"/>
      <c r="K6" s="881" t="s">
        <v>930</v>
      </c>
      <c r="L6" s="882"/>
      <c r="M6" s="882"/>
      <c r="N6" s="882"/>
      <c r="O6" s="882"/>
      <c r="P6" s="882"/>
      <c r="Q6" s="882"/>
      <c r="R6" s="882"/>
      <c r="S6" s="882"/>
      <c r="T6" s="882"/>
      <c r="U6" s="882"/>
      <c r="V6" s="882"/>
      <c r="W6" s="882"/>
      <c r="X6" s="882"/>
      <c r="Y6" s="882"/>
      <c r="Z6" s="882"/>
      <c r="AA6" s="882"/>
      <c r="AB6" s="882"/>
      <c r="AC6" s="882"/>
      <c r="AD6" s="882"/>
      <c r="AE6" s="882"/>
      <c r="AF6" s="882"/>
      <c r="AG6" s="882"/>
      <c r="AH6" s="882"/>
      <c r="AI6" s="882"/>
      <c r="AJ6" s="882"/>
      <c r="AK6" s="882"/>
      <c r="AL6" s="882"/>
      <c r="AM6" s="882"/>
      <c r="AN6" s="882"/>
      <c r="AO6" s="883"/>
      <c r="AP6" s="2"/>
    </row>
    <row r="7" spans="2:86" ht="12" customHeight="1" x14ac:dyDescent="0.15">
      <c r="B7" s="872"/>
      <c r="C7" s="877"/>
      <c r="D7" s="875"/>
      <c r="E7" s="875"/>
      <c r="F7" s="875"/>
      <c r="G7" s="875"/>
      <c r="H7" s="875"/>
      <c r="I7" s="875"/>
      <c r="J7" s="876"/>
      <c r="K7" s="884" t="s">
        <v>931</v>
      </c>
      <c r="L7" s="885"/>
      <c r="M7" s="886"/>
      <c r="N7" s="887" t="s">
        <v>426</v>
      </c>
      <c r="O7" s="888"/>
      <c r="P7" s="884" t="s">
        <v>932</v>
      </c>
      <c r="Q7" s="886"/>
      <c r="R7" s="889">
        <v>10.5</v>
      </c>
      <c r="S7" s="890"/>
      <c r="T7" s="891"/>
      <c r="U7" s="892" t="s">
        <v>933</v>
      </c>
      <c r="V7" s="893"/>
      <c r="W7" s="892" t="s">
        <v>934</v>
      </c>
      <c r="X7" s="893"/>
      <c r="Y7" s="886" t="s">
        <v>935</v>
      </c>
      <c r="Z7" s="898"/>
      <c r="AA7" s="898"/>
      <c r="AB7" s="898"/>
      <c r="AC7" s="892" t="s">
        <v>936</v>
      </c>
      <c r="AD7" s="899"/>
      <c r="AE7" s="899"/>
      <c r="AF7" s="899"/>
      <c r="AG7" s="899"/>
      <c r="AH7" s="899"/>
      <c r="AI7" s="899"/>
      <c r="AJ7" s="893"/>
      <c r="AK7" s="892" t="s">
        <v>937</v>
      </c>
      <c r="AL7" s="899"/>
      <c r="AM7" s="899"/>
      <c r="AN7" s="901"/>
      <c r="AO7" s="902"/>
      <c r="AP7" s="2"/>
      <c r="AW7" s="182"/>
    </row>
    <row r="8" spans="2:86" ht="12" customHeight="1" x14ac:dyDescent="0.15">
      <c r="B8" s="872"/>
      <c r="C8" s="877"/>
      <c r="D8" s="875"/>
      <c r="E8" s="875"/>
      <c r="F8" s="875"/>
      <c r="G8" s="875"/>
      <c r="H8" s="875"/>
      <c r="I8" s="875"/>
      <c r="J8" s="876"/>
      <c r="K8" s="898" t="s">
        <v>731</v>
      </c>
      <c r="L8" s="898" t="s">
        <v>560</v>
      </c>
      <c r="M8" s="898"/>
      <c r="N8" s="898" t="s">
        <v>561</v>
      </c>
      <c r="O8" s="898"/>
      <c r="P8" s="898" t="s">
        <v>938</v>
      </c>
      <c r="Q8" s="898"/>
      <c r="R8" s="898" t="s">
        <v>939</v>
      </c>
      <c r="S8" s="898"/>
      <c r="T8" s="898"/>
      <c r="U8" s="894"/>
      <c r="V8" s="895"/>
      <c r="W8" s="894"/>
      <c r="X8" s="895"/>
      <c r="Y8" s="886"/>
      <c r="Z8" s="898"/>
      <c r="AA8" s="898"/>
      <c r="AB8" s="898"/>
      <c r="AC8" s="896"/>
      <c r="AD8" s="900"/>
      <c r="AE8" s="900"/>
      <c r="AF8" s="900"/>
      <c r="AG8" s="900"/>
      <c r="AH8" s="900"/>
      <c r="AI8" s="900"/>
      <c r="AJ8" s="897"/>
      <c r="AK8" s="894"/>
      <c r="AL8" s="903"/>
      <c r="AM8" s="903"/>
      <c r="AN8" s="904"/>
      <c r="AO8" s="905"/>
      <c r="AP8" s="2"/>
    </row>
    <row r="9" spans="2:86" ht="12" customHeight="1" x14ac:dyDescent="0.15">
      <c r="B9" s="872"/>
      <c r="C9" s="877"/>
      <c r="D9" s="875"/>
      <c r="E9" s="875"/>
      <c r="F9" s="875"/>
      <c r="G9" s="875"/>
      <c r="H9" s="875"/>
      <c r="I9" s="875"/>
      <c r="J9" s="876"/>
      <c r="K9" s="898"/>
      <c r="L9" s="898"/>
      <c r="M9" s="898"/>
      <c r="N9" s="898"/>
      <c r="O9" s="898"/>
      <c r="P9" s="898"/>
      <c r="Q9" s="898"/>
      <c r="R9" s="898"/>
      <c r="S9" s="898"/>
      <c r="T9" s="898"/>
      <c r="U9" s="894"/>
      <c r="V9" s="895"/>
      <c r="W9" s="894"/>
      <c r="X9" s="895"/>
      <c r="Y9" s="886" t="s">
        <v>940</v>
      </c>
      <c r="Z9" s="898"/>
      <c r="AA9" s="898"/>
      <c r="AB9" s="898"/>
      <c r="AC9" s="898" t="s">
        <v>941</v>
      </c>
      <c r="AD9" s="898"/>
      <c r="AE9" s="898"/>
      <c r="AF9" s="898"/>
      <c r="AG9" s="898" t="s">
        <v>942</v>
      </c>
      <c r="AH9" s="898"/>
      <c r="AI9" s="898"/>
      <c r="AJ9" s="898"/>
      <c r="AK9" s="894"/>
      <c r="AL9" s="903"/>
      <c r="AM9" s="903"/>
      <c r="AN9" s="904"/>
      <c r="AO9" s="905"/>
      <c r="AP9" s="2"/>
    </row>
    <row r="10" spans="2:86" ht="12" customHeight="1" x14ac:dyDescent="0.15">
      <c r="B10" s="872"/>
      <c r="C10" s="877"/>
      <c r="D10" s="875"/>
      <c r="E10" s="875"/>
      <c r="F10" s="875"/>
      <c r="G10" s="875"/>
      <c r="H10" s="875"/>
      <c r="I10" s="875"/>
      <c r="J10" s="876"/>
      <c r="K10" s="898"/>
      <c r="L10" s="898"/>
      <c r="M10" s="898"/>
      <c r="N10" s="898"/>
      <c r="O10" s="898"/>
      <c r="P10" s="898"/>
      <c r="Q10" s="898"/>
      <c r="R10" s="898"/>
      <c r="S10" s="898"/>
      <c r="T10" s="898"/>
      <c r="U10" s="896"/>
      <c r="V10" s="897"/>
      <c r="W10" s="896"/>
      <c r="X10" s="897"/>
      <c r="Y10" s="183" t="s">
        <v>527</v>
      </c>
      <c r="Z10" s="184" t="s">
        <v>526</v>
      </c>
      <c r="AA10" s="184" t="s">
        <v>943</v>
      </c>
      <c r="AB10" s="184" t="s">
        <v>944</v>
      </c>
      <c r="AC10" s="184" t="s">
        <v>527</v>
      </c>
      <c r="AD10" s="184" t="s">
        <v>526</v>
      </c>
      <c r="AE10" s="184" t="s">
        <v>943</v>
      </c>
      <c r="AF10" s="184" t="s">
        <v>944</v>
      </c>
      <c r="AG10" s="184" t="s">
        <v>527</v>
      </c>
      <c r="AH10" s="184" t="s">
        <v>526</v>
      </c>
      <c r="AI10" s="184" t="s">
        <v>943</v>
      </c>
      <c r="AJ10" s="184" t="s">
        <v>944</v>
      </c>
      <c r="AK10" s="896"/>
      <c r="AL10" s="900"/>
      <c r="AM10" s="900"/>
      <c r="AN10" s="906"/>
      <c r="AO10" s="907"/>
      <c r="AP10" s="2"/>
    </row>
    <row r="11" spans="2:86" ht="12" customHeight="1" x14ac:dyDescent="0.15">
      <c r="B11" s="872"/>
      <c r="C11" s="877"/>
      <c r="D11" s="875"/>
      <c r="E11" s="875"/>
      <c r="F11" s="875"/>
      <c r="G11" s="875"/>
      <c r="H11" s="875"/>
      <c r="I11" s="875"/>
      <c r="J11" s="876"/>
      <c r="K11" s="185"/>
      <c r="L11" s="908"/>
      <c r="M11" s="910"/>
      <c r="N11" s="908"/>
      <c r="O11" s="910"/>
      <c r="P11" s="908"/>
      <c r="Q11" s="910"/>
      <c r="R11" s="606"/>
      <c r="S11" s="606"/>
      <c r="T11" s="606"/>
      <c r="U11" s="908"/>
      <c r="V11" s="910"/>
      <c r="W11" s="908"/>
      <c r="X11" s="910"/>
      <c r="Y11" s="186"/>
      <c r="Z11" s="187"/>
      <c r="AA11" s="187"/>
      <c r="AB11" s="187"/>
      <c r="AC11" s="188"/>
      <c r="AD11" s="188"/>
      <c r="AE11" s="188"/>
      <c r="AF11" s="188"/>
      <c r="AG11" s="188"/>
      <c r="AH11" s="188"/>
      <c r="AI11" s="188"/>
      <c r="AJ11" s="188"/>
      <c r="AK11" s="908"/>
      <c r="AL11" s="909"/>
      <c r="AM11" s="909"/>
      <c r="AN11" s="909"/>
      <c r="AO11" s="910"/>
      <c r="AP11" s="2"/>
      <c r="AQ11" s="189">
        <f>IF(P11="材質劣化",2,IF(P11="漏水",3,1))</f>
        <v>1</v>
      </c>
    </row>
    <row r="12" spans="2:86" ht="12" customHeight="1" x14ac:dyDescent="0.15">
      <c r="B12" s="872"/>
      <c r="C12" s="877"/>
      <c r="D12" s="875"/>
      <c r="E12" s="875"/>
      <c r="F12" s="875"/>
      <c r="G12" s="875"/>
      <c r="H12" s="875"/>
      <c r="I12" s="875"/>
      <c r="J12" s="876"/>
      <c r="K12" s="185"/>
      <c r="L12" s="908"/>
      <c r="M12" s="910"/>
      <c r="N12" s="908"/>
      <c r="O12" s="910"/>
      <c r="P12" s="908"/>
      <c r="Q12" s="910"/>
      <c r="R12" s="606"/>
      <c r="S12" s="606"/>
      <c r="T12" s="606"/>
      <c r="U12" s="908"/>
      <c r="V12" s="910"/>
      <c r="W12" s="908"/>
      <c r="X12" s="910"/>
      <c r="Y12" s="186"/>
      <c r="Z12" s="187"/>
      <c r="AA12" s="187"/>
      <c r="AB12" s="187"/>
      <c r="AC12" s="188"/>
      <c r="AD12" s="188"/>
      <c r="AE12" s="188"/>
      <c r="AF12" s="188"/>
      <c r="AG12" s="188"/>
      <c r="AH12" s="188"/>
      <c r="AI12" s="188"/>
      <c r="AJ12" s="188"/>
      <c r="AK12" s="908"/>
      <c r="AL12" s="909"/>
      <c r="AM12" s="909"/>
      <c r="AN12" s="909"/>
      <c r="AO12" s="910"/>
      <c r="AP12" s="2"/>
      <c r="AQ12" s="189">
        <f>IF(P12="材質劣化",2,IF(P12="漏水",3,1))</f>
        <v>1</v>
      </c>
    </row>
    <row r="13" spans="2:86" ht="12" customHeight="1" x14ac:dyDescent="0.15">
      <c r="B13" s="872"/>
      <c r="C13" s="877"/>
      <c r="D13" s="875"/>
      <c r="E13" s="875"/>
      <c r="F13" s="875"/>
      <c r="G13" s="875"/>
      <c r="H13" s="875"/>
      <c r="I13" s="875"/>
      <c r="J13" s="876"/>
      <c r="K13" s="185"/>
      <c r="L13" s="908"/>
      <c r="M13" s="910"/>
      <c r="N13" s="908"/>
      <c r="O13" s="910"/>
      <c r="P13" s="908"/>
      <c r="Q13" s="910"/>
      <c r="R13" s="604"/>
      <c r="S13" s="620"/>
      <c r="T13" s="605"/>
      <c r="U13" s="908"/>
      <c r="V13" s="910"/>
      <c r="W13" s="908"/>
      <c r="X13" s="910"/>
      <c r="Y13" s="186"/>
      <c r="Z13" s="187"/>
      <c r="AA13" s="187"/>
      <c r="AB13" s="187"/>
      <c r="AC13" s="188"/>
      <c r="AD13" s="188"/>
      <c r="AE13" s="188"/>
      <c r="AF13" s="188"/>
      <c r="AG13" s="188"/>
      <c r="AH13" s="188"/>
      <c r="AI13" s="188"/>
      <c r="AJ13" s="188"/>
      <c r="AK13" s="908"/>
      <c r="AL13" s="909"/>
      <c r="AM13" s="909"/>
      <c r="AN13" s="909"/>
      <c r="AO13" s="910"/>
      <c r="AP13" s="2"/>
      <c r="AQ13" s="189">
        <f t="shared" ref="AQ13:AQ34" si="2">IF(P13="材質劣化",2,IF(P13="漏水",3,1))</f>
        <v>1</v>
      </c>
    </row>
    <row r="14" spans="2:86" ht="12" customHeight="1" x14ac:dyDescent="0.15">
      <c r="B14" s="872"/>
      <c r="C14" s="877"/>
      <c r="D14" s="875"/>
      <c r="E14" s="875"/>
      <c r="F14" s="875"/>
      <c r="G14" s="875"/>
      <c r="H14" s="875"/>
      <c r="I14" s="875"/>
      <c r="J14" s="876"/>
      <c r="K14" s="185"/>
      <c r="L14" s="908"/>
      <c r="M14" s="910"/>
      <c r="N14" s="908"/>
      <c r="O14" s="910"/>
      <c r="P14" s="908"/>
      <c r="Q14" s="910"/>
      <c r="R14" s="604"/>
      <c r="S14" s="620"/>
      <c r="T14" s="605"/>
      <c r="U14" s="908"/>
      <c r="V14" s="910"/>
      <c r="W14" s="908"/>
      <c r="X14" s="910"/>
      <c r="Y14" s="186"/>
      <c r="Z14" s="187"/>
      <c r="AA14" s="187"/>
      <c r="AB14" s="187"/>
      <c r="AC14" s="188"/>
      <c r="AD14" s="188"/>
      <c r="AE14" s="188"/>
      <c r="AF14" s="188"/>
      <c r="AG14" s="188"/>
      <c r="AH14" s="188"/>
      <c r="AI14" s="188"/>
      <c r="AJ14" s="188"/>
      <c r="AK14" s="908"/>
      <c r="AL14" s="909"/>
      <c r="AM14" s="909"/>
      <c r="AN14" s="909"/>
      <c r="AO14" s="910"/>
      <c r="AP14" s="2"/>
      <c r="AQ14" s="189">
        <f t="shared" si="2"/>
        <v>1</v>
      </c>
    </row>
    <row r="15" spans="2:86" ht="12" customHeight="1" x14ac:dyDescent="0.15">
      <c r="B15" s="872"/>
      <c r="C15" s="877"/>
      <c r="D15" s="875"/>
      <c r="E15" s="875"/>
      <c r="F15" s="875"/>
      <c r="G15" s="875"/>
      <c r="H15" s="875"/>
      <c r="I15" s="875"/>
      <c r="J15" s="876"/>
      <c r="K15" s="185"/>
      <c r="L15" s="908"/>
      <c r="M15" s="910"/>
      <c r="N15" s="908"/>
      <c r="O15" s="910"/>
      <c r="P15" s="908"/>
      <c r="Q15" s="910"/>
      <c r="R15" s="604"/>
      <c r="S15" s="620"/>
      <c r="T15" s="605"/>
      <c r="U15" s="908"/>
      <c r="V15" s="910"/>
      <c r="W15" s="908"/>
      <c r="X15" s="910"/>
      <c r="Y15" s="186"/>
      <c r="Z15" s="187"/>
      <c r="AA15" s="187"/>
      <c r="AB15" s="187"/>
      <c r="AC15" s="188"/>
      <c r="AD15" s="188"/>
      <c r="AE15" s="188"/>
      <c r="AF15" s="188"/>
      <c r="AG15" s="188"/>
      <c r="AH15" s="188"/>
      <c r="AI15" s="188"/>
      <c r="AJ15" s="188"/>
      <c r="AK15" s="908"/>
      <c r="AL15" s="909"/>
      <c r="AM15" s="909"/>
      <c r="AN15" s="909"/>
      <c r="AO15" s="910"/>
      <c r="AP15" s="2"/>
      <c r="AQ15" s="189">
        <f t="shared" si="2"/>
        <v>1</v>
      </c>
    </row>
    <row r="16" spans="2:86" ht="12" customHeight="1" x14ac:dyDescent="0.15">
      <c r="B16" s="872"/>
      <c r="C16" s="877"/>
      <c r="D16" s="875"/>
      <c r="E16" s="875"/>
      <c r="F16" s="875"/>
      <c r="G16" s="875"/>
      <c r="H16" s="875"/>
      <c r="I16" s="875"/>
      <c r="J16" s="876"/>
      <c r="K16" s="185"/>
      <c r="L16" s="908"/>
      <c r="M16" s="910"/>
      <c r="N16" s="908"/>
      <c r="O16" s="910"/>
      <c r="P16" s="908"/>
      <c r="Q16" s="910"/>
      <c r="R16" s="604"/>
      <c r="S16" s="620"/>
      <c r="T16" s="605"/>
      <c r="U16" s="908"/>
      <c r="V16" s="910"/>
      <c r="W16" s="908"/>
      <c r="X16" s="910"/>
      <c r="Y16" s="186"/>
      <c r="Z16" s="187"/>
      <c r="AA16" s="187"/>
      <c r="AB16" s="187"/>
      <c r="AC16" s="188"/>
      <c r="AD16" s="188"/>
      <c r="AE16" s="188"/>
      <c r="AF16" s="188"/>
      <c r="AG16" s="188"/>
      <c r="AH16" s="188"/>
      <c r="AI16" s="188"/>
      <c r="AJ16" s="188"/>
      <c r="AK16" s="908"/>
      <c r="AL16" s="909"/>
      <c r="AM16" s="909"/>
      <c r="AN16" s="909"/>
      <c r="AO16" s="910"/>
      <c r="AP16" s="2"/>
      <c r="AQ16" s="189">
        <f t="shared" si="2"/>
        <v>1</v>
      </c>
    </row>
    <row r="17" spans="2:46" ht="12" customHeight="1" x14ac:dyDescent="0.15">
      <c r="B17" s="872"/>
      <c r="C17" s="877"/>
      <c r="D17" s="875"/>
      <c r="E17" s="875"/>
      <c r="F17" s="875"/>
      <c r="G17" s="875"/>
      <c r="H17" s="875"/>
      <c r="I17" s="875"/>
      <c r="J17" s="876"/>
      <c r="K17" s="185"/>
      <c r="L17" s="908"/>
      <c r="M17" s="910"/>
      <c r="N17" s="908"/>
      <c r="O17" s="910"/>
      <c r="P17" s="908"/>
      <c r="Q17" s="910"/>
      <c r="R17" s="604"/>
      <c r="S17" s="620"/>
      <c r="T17" s="605"/>
      <c r="U17" s="908"/>
      <c r="V17" s="910"/>
      <c r="W17" s="908"/>
      <c r="X17" s="910"/>
      <c r="Y17" s="186"/>
      <c r="Z17" s="187"/>
      <c r="AA17" s="187"/>
      <c r="AB17" s="187"/>
      <c r="AC17" s="188"/>
      <c r="AD17" s="188"/>
      <c r="AE17" s="188"/>
      <c r="AF17" s="188"/>
      <c r="AG17" s="188"/>
      <c r="AH17" s="188"/>
      <c r="AI17" s="188"/>
      <c r="AJ17" s="188"/>
      <c r="AK17" s="908"/>
      <c r="AL17" s="909"/>
      <c r="AM17" s="909"/>
      <c r="AN17" s="909"/>
      <c r="AO17" s="910"/>
      <c r="AP17" s="2"/>
      <c r="AQ17" s="189">
        <f t="shared" si="2"/>
        <v>1</v>
      </c>
    </row>
    <row r="18" spans="2:46" ht="12" customHeight="1" x14ac:dyDescent="0.15">
      <c r="B18" s="872"/>
      <c r="C18" s="877"/>
      <c r="D18" s="875"/>
      <c r="E18" s="875"/>
      <c r="F18" s="875"/>
      <c r="G18" s="875"/>
      <c r="H18" s="875"/>
      <c r="I18" s="875"/>
      <c r="J18" s="876"/>
      <c r="K18" s="185"/>
      <c r="L18" s="908"/>
      <c r="M18" s="910"/>
      <c r="N18" s="908"/>
      <c r="O18" s="910"/>
      <c r="P18" s="908"/>
      <c r="Q18" s="910"/>
      <c r="R18" s="604"/>
      <c r="S18" s="620"/>
      <c r="T18" s="605"/>
      <c r="U18" s="908"/>
      <c r="V18" s="910"/>
      <c r="W18" s="908"/>
      <c r="X18" s="910"/>
      <c r="Y18" s="186"/>
      <c r="Z18" s="187"/>
      <c r="AA18" s="187"/>
      <c r="AB18" s="187"/>
      <c r="AC18" s="188"/>
      <c r="AD18" s="188"/>
      <c r="AE18" s="188"/>
      <c r="AF18" s="188"/>
      <c r="AG18" s="188"/>
      <c r="AH18" s="188"/>
      <c r="AI18" s="188"/>
      <c r="AJ18" s="188"/>
      <c r="AK18" s="908"/>
      <c r="AL18" s="909"/>
      <c r="AM18" s="909"/>
      <c r="AN18" s="909"/>
      <c r="AO18" s="910"/>
      <c r="AP18" s="2"/>
      <c r="AQ18" s="189">
        <f t="shared" si="2"/>
        <v>1</v>
      </c>
    </row>
    <row r="19" spans="2:46" ht="12" customHeight="1" x14ac:dyDescent="0.15">
      <c r="B19" s="872"/>
      <c r="C19" s="877"/>
      <c r="D19" s="875"/>
      <c r="E19" s="875"/>
      <c r="F19" s="875"/>
      <c r="G19" s="875"/>
      <c r="H19" s="875"/>
      <c r="I19" s="875"/>
      <c r="J19" s="876"/>
      <c r="K19" s="185"/>
      <c r="L19" s="908"/>
      <c r="M19" s="910"/>
      <c r="N19" s="908"/>
      <c r="O19" s="910"/>
      <c r="P19" s="908"/>
      <c r="Q19" s="910"/>
      <c r="R19" s="604"/>
      <c r="S19" s="620"/>
      <c r="T19" s="605"/>
      <c r="U19" s="908"/>
      <c r="V19" s="910"/>
      <c r="W19" s="908"/>
      <c r="X19" s="910"/>
      <c r="Y19" s="186"/>
      <c r="Z19" s="187"/>
      <c r="AA19" s="187"/>
      <c r="AB19" s="187"/>
      <c r="AC19" s="188"/>
      <c r="AD19" s="188"/>
      <c r="AE19" s="188"/>
      <c r="AF19" s="188"/>
      <c r="AG19" s="188"/>
      <c r="AH19" s="188"/>
      <c r="AI19" s="188"/>
      <c r="AJ19" s="188"/>
      <c r="AK19" s="908"/>
      <c r="AL19" s="909"/>
      <c r="AM19" s="909"/>
      <c r="AN19" s="909"/>
      <c r="AO19" s="910"/>
      <c r="AP19" s="2"/>
      <c r="AQ19" s="189">
        <f t="shared" si="2"/>
        <v>1</v>
      </c>
    </row>
    <row r="20" spans="2:46" ht="12" customHeight="1" x14ac:dyDescent="0.15">
      <c r="B20" s="872"/>
      <c r="C20" s="877"/>
      <c r="D20" s="875"/>
      <c r="E20" s="875"/>
      <c r="F20" s="875"/>
      <c r="G20" s="875"/>
      <c r="H20" s="875"/>
      <c r="I20" s="875"/>
      <c r="J20" s="876"/>
      <c r="K20" s="185"/>
      <c r="L20" s="908"/>
      <c r="M20" s="910"/>
      <c r="N20" s="908"/>
      <c r="O20" s="910"/>
      <c r="P20" s="908"/>
      <c r="Q20" s="910"/>
      <c r="R20" s="604"/>
      <c r="S20" s="620"/>
      <c r="T20" s="605"/>
      <c r="U20" s="908"/>
      <c r="V20" s="910"/>
      <c r="W20" s="908"/>
      <c r="X20" s="910"/>
      <c r="Y20" s="186"/>
      <c r="Z20" s="187"/>
      <c r="AA20" s="187"/>
      <c r="AB20" s="187"/>
      <c r="AC20" s="188"/>
      <c r="AD20" s="188"/>
      <c r="AE20" s="188"/>
      <c r="AF20" s="188"/>
      <c r="AG20" s="188"/>
      <c r="AH20" s="188"/>
      <c r="AI20" s="188"/>
      <c r="AJ20" s="188"/>
      <c r="AK20" s="908"/>
      <c r="AL20" s="909"/>
      <c r="AM20" s="909"/>
      <c r="AN20" s="909"/>
      <c r="AO20" s="910"/>
      <c r="AP20" s="2"/>
      <c r="AQ20" s="189">
        <f t="shared" si="2"/>
        <v>1</v>
      </c>
    </row>
    <row r="21" spans="2:46" ht="12" customHeight="1" x14ac:dyDescent="0.15">
      <c r="B21" s="872"/>
      <c r="C21" s="877"/>
      <c r="D21" s="875"/>
      <c r="E21" s="875"/>
      <c r="F21" s="875"/>
      <c r="G21" s="875"/>
      <c r="H21" s="875"/>
      <c r="I21" s="875"/>
      <c r="J21" s="876"/>
      <c r="K21" s="185"/>
      <c r="L21" s="908"/>
      <c r="M21" s="910"/>
      <c r="N21" s="908"/>
      <c r="O21" s="910"/>
      <c r="P21" s="908"/>
      <c r="Q21" s="910"/>
      <c r="R21" s="604"/>
      <c r="S21" s="620"/>
      <c r="T21" s="605"/>
      <c r="U21" s="908"/>
      <c r="V21" s="910"/>
      <c r="W21" s="908"/>
      <c r="X21" s="910"/>
      <c r="Y21" s="186"/>
      <c r="Z21" s="187"/>
      <c r="AA21" s="187"/>
      <c r="AB21" s="187"/>
      <c r="AC21" s="188"/>
      <c r="AD21" s="188"/>
      <c r="AE21" s="188"/>
      <c r="AF21" s="188"/>
      <c r="AG21" s="188"/>
      <c r="AH21" s="188"/>
      <c r="AI21" s="188"/>
      <c r="AJ21" s="188"/>
      <c r="AK21" s="908"/>
      <c r="AL21" s="909"/>
      <c r="AM21" s="909"/>
      <c r="AN21" s="909"/>
      <c r="AO21" s="910"/>
      <c r="AP21" s="2"/>
      <c r="AQ21" s="189">
        <f>IF(P21="材質劣化",2,IF(P21="漏水",3,1))</f>
        <v>1</v>
      </c>
    </row>
    <row r="22" spans="2:46" ht="12" customHeight="1" x14ac:dyDescent="0.15">
      <c r="B22" s="872"/>
      <c r="C22" s="877"/>
      <c r="D22" s="875"/>
      <c r="E22" s="875"/>
      <c r="F22" s="875"/>
      <c r="G22" s="875"/>
      <c r="H22" s="875"/>
      <c r="I22" s="875"/>
      <c r="J22" s="876"/>
      <c r="K22" s="185"/>
      <c r="L22" s="908"/>
      <c r="M22" s="910"/>
      <c r="N22" s="908"/>
      <c r="O22" s="910"/>
      <c r="P22" s="908"/>
      <c r="Q22" s="910"/>
      <c r="R22" s="604"/>
      <c r="S22" s="620"/>
      <c r="T22" s="605"/>
      <c r="U22" s="908"/>
      <c r="V22" s="910"/>
      <c r="W22" s="908"/>
      <c r="X22" s="910"/>
      <c r="Y22" s="186"/>
      <c r="Z22" s="187"/>
      <c r="AA22" s="187"/>
      <c r="AB22" s="187"/>
      <c r="AC22" s="188"/>
      <c r="AD22" s="188"/>
      <c r="AE22" s="188"/>
      <c r="AF22" s="188"/>
      <c r="AG22" s="188"/>
      <c r="AH22" s="188"/>
      <c r="AI22" s="188"/>
      <c r="AJ22" s="188"/>
      <c r="AK22" s="908"/>
      <c r="AL22" s="909"/>
      <c r="AM22" s="909"/>
      <c r="AN22" s="909"/>
      <c r="AO22" s="910"/>
      <c r="AP22" s="2"/>
      <c r="AQ22" s="189">
        <f t="shared" si="2"/>
        <v>1</v>
      </c>
    </row>
    <row r="23" spans="2:46" ht="12" customHeight="1" x14ac:dyDescent="0.15">
      <c r="B23" s="872"/>
      <c r="C23" s="877"/>
      <c r="D23" s="875"/>
      <c r="E23" s="875"/>
      <c r="F23" s="875"/>
      <c r="G23" s="875"/>
      <c r="H23" s="875"/>
      <c r="I23" s="875"/>
      <c r="J23" s="876"/>
      <c r="K23" s="185"/>
      <c r="L23" s="908"/>
      <c r="M23" s="910"/>
      <c r="N23" s="908"/>
      <c r="O23" s="910"/>
      <c r="P23" s="908"/>
      <c r="Q23" s="910"/>
      <c r="R23" s="604"/>
      <c r="S23" s="620"/>
      <c r="T23" s="605"/>
      <c r="U23" s="908"/>
      <c r="V23" s="910"/>
      <c r="W23" s="908"/>
      <c r="X23" s="910"/>
      <c r="Y23" s="186"/>
      <c r="Z23" s="187"/>
      <c r="AA23" s="187"/>
      <c r="AB23" s="187"/>
      <c r="AC23" s="188"/>
      <c r="AD23" s="188"/>
      <c r="AE23" s="188"/>
      <c r="AF23" s="188"/>
      <c r="AG23" s="188"/>
      <c r="AH23" s="188"/>
      <c r="AI23" s="188"/>
      <c r="AJ23" s="188"/>
      <c r="AK23" s="908"/>
      <c r="AL23" s="909"/>
      <c r="AM23" s="909"/>
      <c r="AN23" s="909"/>
      <c r="AO23" s="910"/>
      <c r="AP23" s="2"/>
      <c r="AQ23" s="189">
        <f t="shared" si="2"/>
        <v>1</v>
      </c>
    </row>
    <row r="24" spans="2:46" ht="12" customHeight="1" x14ac:dyDescent="0.15">
      <c r="B24" s="872"/>
      <c r="C24" s="877"/>
      <c r="D24" s="875"/>
      <c r="E24" s="875"/>
      <c r="F24" s="875"/>
      <c r="G24" s="875"/>
      <c r="H24" s="875"/>
      <c r="I24" s="875"/>
      <c r="J24" s="876"/>
      <c r="K24" s="185"/>
      <c r="L24" s="908"/>
      <c r="M24" s="910"/>
      <c r="N24" s="908"/>
      <c r="O24" s="910"/>
      <c r="P24" s="908"/>
      <c r="Q24" s="910"/>
      <c r="R24" s="604"/>
      <c r="S24" s="620"/>
      <c r="T24" s="605"/>
      <c r="U24" s="908"/>
      <c r="V24" s="910"/>
      <c r="W24" s="908"/>
      <c r="X24" s="910"/>
      <c r="Y24" s="186"/>
      <c r="Z24" s="187"/>
      <c r="AA24" s="187"/>
      <c r="AB24" s="187"/>
      <c r="AC24" s="188"/>
      <c r="AD24" s="188"/>
      <c r="AE24" s="188"/>
      <c r="AF24" s="188"/>
      <c r="AG24" s="188"/>
      <c r="AH24" s="188"/>
      <c r="AI24" s="188"/>
      <c r="AJ24" s="188"/>
      <c r="AK24" s="908"/>
      <c r="AL24" s="909"/>
      <c r="AM24" s="909"/>
      <c r="AN24" s="909"/>
      <c r="AO24" s="910"/>
      <c r="AP24" s="2"/>
      <c r="AQ24" s="189">
        <f t="shared" si="2"/>
        <v>1</v>
      </c>
    </row>
    <row r="25" spans="2:46" ht="12" customHeight="1" x14ac:dyDescent="0.15">
      <c r="B25" s="872"/>
      <c r="C25" s="877"/>
      <c r="D25" s="875"/>
      <c r="E25" s="875"/>
      <c r="F25" s="875"/>
      <c r="G25" s="875"/>
      <c r="H25" s="875"/>
      <c r="I25" s="875"/>
      <c r="J25" s="876"/>
      <c r="K25" s="185"/>
      <c r="L25" s="908"/>
      <c r="M25" s="910"/>
      <c r="N25" s="908"/>
      <c r="O25" s="910"/>
      <c r="P25" s="908"/>
      <c r="Q25" s="910"/>
      <c r="R25" s="604"/>
      <c r="S25" s="620"/>
      <c r="T25" s="605"/>
      <c r="U25" s="908"/>
      <c r="V25" s="910"/>
      <c r="W25" s="908"/>
      <c r="X25" s="910"/>
      <c r="Y25" s="186"/>
      <c r="Z25" s="187"/>
      <c r="AA25" s="187"/>
      <c r="AB25" s="187"/>
      <c r="AC25" s="188"/>
      <c r="AD25" s="188"/>
      <c r="AE25" s="188"/>
      <c r="AF25" s="188"/>
      <c r="AG25" s="188"/>
      <c r="AH25" s="188"/>
      <c r="AI25" s="188"/>
      <c r="AJ25" s="188"/>
      <c r="AK25" s="908"/>
      <c r="AL25" s="909"/>
      <c r="AM25" s="909"/>
      <c r="AN25" s="909"/>
      <c r="AO25" s="910"/>
      <c r="AP25" s="2"/>
      <c r="AQ25" s="189">
        <f t="shared" si="2"/>
        <v>1</v>
      </c>
    </row>
    <row r="26" spans="2:46" ht="12" customHeight="1" x14ac:dyDescent="0.15">
      <c r="B26" s="872"/>
      <c r="C26" s="877"/>
      <c r="D26" s="875"/>
      <c r="E26" s="875"/>
      <c r="F26" s="875"/>
      <c r="G26" s="875"/>
      <c r="H26" s="875"/>
      <c r="I26" s="875"/>
      <c r="J26" s="876"/>
      <c r="K26" s="185"/>
      <c r="L26" s="908"/>
      <c r="M26" s="910"/>
      <c r="N26" s="908"/>
      <c r="O26" s="910"/>
      <c r="P26" s="908"/>
      <c r="Q26" s="910"/>
      <c r="R26" s="604"/>
      <c r="S26" s="620"/>
      <c r="T26" s="605"/>
      <c r="U26" s="908"/>
      <c r="V26" s="910"/>
      <c r="W26" s="908"/>
      <c r="X26" s="910"/>
      <c r="Y26" s="186"/>
      <c r="Z26" s="187"/>
      <c r="AA26" s="187"/>
      <c r="AB26" s="187"/>
      <c r="AC26" s="188"/>
      <c r="AD26" s="188"/>
      <c r="AE26" s="188"/>
      <c r="AF26" s="188"/>
      <c r="AG26" s="188"/>
      <c r="AH26" s="188"/>
      <c r="AI26" s="188"/>
      <c r="AJ26" s="188"/>
      <c r="AK26" s="908"/>
      <c r="AL26" s="909"/>
      <c r="AM26" s="909"/>
      <c r="AN26" s="909"/>
      <c r="AO26" s="910"/>
      <c r="AP26" s="2"/>
      <c r="AQ26" s="189">
        <f t="shared" si="2"/>
        <v>1</v>
      </c>
    </row>
    <row r="27" spans="2:46" ht="12" customHeight="1" x14ac:dyDescent="0.15">
      <c r="B27" s="872"/>
      <c r="C27" s="877"/>
      <c r="D27" s="875"/>
      <c r="E27" s="875"/>
      <c r="F27" s="875"/>
      <c r="G27" s="875"/>
      <c r="H27" s="875"/>
      <c r="I27" s="875"/>
      <c r="J27" s="876"/>
      <c r="K27" s="185"/>
      <c r="L27" s="908"/>
      <c r="M27" s="910"/>
      <c r="N27" s="908"/>
      <c r="O27" s="910"/>
      <c r="P27" s="908"/>
      <c r="Q27" s="910"/>
      <c r="R27" s="604"/>
      <c r="S27" s="620"/>
      <c r="T27" s="605"/>
      <c r="U27" s="908"/>
      <c r="V27" s="910"/>
      <c r="W27" s="908"/>
      <c r="X27" s="910"/>
      <c r="Y27" s="186"/>
      <c r="Z27" s="187"/>
      <c r="AA27" s="187"/>
      <c r="AB27" s="187"/>
      <c r="AC27" s="188"/>
      <c r="AD27" s="188"/>
      <c r="AE27" s="188"/>
      <c r="AF27" s="188"/>
      <c r="AG27" s="188"/>
      <c r="AH27" s="188"/>
      <c r="AI27" s="188"/>
      <c r="AJ27" s="188"/>
      <c r="AK27" s="908"/>
      <c r="AL27" s="909"/>
      <c r="AM27" s="909"/>
      <c r="AN27" s="909"/>
      <c r="AO27" s="910"/>
      <c r="AP27" s="2"/>
      <c r="AQ27" s="189">
        <f t="shared" si="2"/>
        <v>1</v>
      </c>
    </row>
    <row r="28" spans="2:46" ht="12" customHeight="1" x14ac:dyDescent="0.15">
      <c r="B28" s="872"/>
      <c r="C28" s="877"/>
      <c r="D28" s="875"/>
      <c r="E28" s="875"/>
      <c r="F28" s="875"/>
      <c r="G28" s="875"/>
      <c r="H28" s="875"/>
      <c r="I28" s="875"/>
      <c r="J28" s="876"/>
      <c r="K28" s="185"/>
      <c r="L28" s="908"/>
      <c r="M28" s="910"/>
      <c r="N28" s="908"/>
      <c r="O28" s="910"/>
      <c r="P28" s="908"/>
      <c r="Q28" s="910"/>
      <c r="R28" s="604"/>
      <c r="S28" s="620"/>
      <c r="T28" s="605"/>
      <c r="U28" s="908"/>
      <c r="V28" s="910"/>
      <c r="W28" s="908"/>
      <c r="X28" s="910"/>
      <c r="Y28" s="186"/>
      <c r="Z28" s="187"/>
      <c r="AA28" s="187"/>
      <c r="AB28" s="187"/>
      <c r="AC28" s="188"/>
      <c r="AD28" s="188"/>
      <c r="AE28" s="188"/>
      <c r="AF28" s="188"/>
      <c r="AG28" s="188"/>
      <c r="AH28" s="188"/>
      <c r="AI28" s="188"/>
      <c r="AJ28" s="188"/>
      <c r="AK28" s="908"/>
      <c r="AL28" s="909"/>
      <c r="AM28" s="909"/>
      <c r="AN28" s="909"/>
      <c r="AO28" s="910"/>
      <c r="AP28" s="2"/>
      <c r="AQ28" s="189">
        <f t="shared" si="2"/>
        <v>1</v>
      </c>
    </row>
    <row r="29" spans="2:46" ht="12" customHeight="1" x14ac:dyDescent="0.15">
      <c r="B29" s="872"/>
      <c r="C29" s="877"/>
      <c r="D29" s="875"/>
      <c r="E29" s="875"/>
      <c r="F29" s="875"/>
      <c r="G29" s="875"/>
      <c r="H29" s="875"/>
      <c r="I29" s="875"/>
      <c r="J29" s="876"/>
      <c r="K29" s="185"/>
      <c r="L29" s="908"/>
      <c r="M29" s="910"/>
      <c r="N29" s="908"/>
      <c r="O29" s="910"/>
      <c r="P29" s="908"/>
      <c r="Q29" s="910"/>
      <c r="R29" s="604"/>
      <c r="S29" s="620"/>
      <c r="T29" s="605"/>
      <c r="U29" s="908"/>
      <c r="V29" s="910"/>
      <c r="W29" s="908"/>
      <c r="X29" s="910"/>
      <c r="Y29" s="186"/>
      <c r="Z29" s="187"/>
      <c r="AA29" s="187"/>
      <c r="AB29" s="187"/>
      <c r="AC29" s="188"/>
      <c r="AD29" s="188"/>
      <c r="AE29" s="188"/>
      <c r="AF29" s="188"/>
      <c r="AG29" s="188"/>
      <c r="AH29" s="188"/>
      <c r="AI29" s="188"/>
      <c r="AJ29" s="188"/>
      <c r="AK29" s="908"/>
      <c r="AL29" s="909"/>
      <c r="AM29" s="909"/>
      <c r="AN29" s="909"/>
      <c r="AO29" s="910"/>
      <c r="AP29" s="2"/>
      <c r="AQ29" s="189">
        <f t="shared" si="2"/>
        <v>1</v>
      </c>
    </row>
    <row r="30" spans="2:46" ht="12" customHeight="1" x14ac:dyDescent="0.15">
      <c r="B30" s="872"/>
      <c r="C30" s="877"/>
      <c r="D30" s="875"/>
      <c r="E30" s="875"/>
      <c r="F30" s="875"/>
      <c r="G30" s="875"/>
      <c r="H30" s="875"/>
      <c r="I30" s="875"/>
      <c r="J30" s="876"/>
      <c r="K30" s="185"/>
      <c r="L30" s="908"/>
      <c r="M30" s="910"/>
      <c r="N30" s="908"/>
      <c r="O30" s="910"/>
      <c r="P30" s="908"/>
      <c r="Q30" s="910"/>
      <c r="R30" s="604"/>
      <c r="S30" s="620"/>
      <c r="T30" s="605"/>
      <c r="U30" s="908"/>
      <c r="V30" s="910"/>
      <c r="W30" s="908"/>
      <c r="X30" s="910"/>
      <c r="Y30" s="186"/>
      <c r="Z30" s="187"/>
      <c r="AA30" s="187"/>
      <c r="AB30" s="187"/>
      <c r="AC30" s="188"/>
      <c r="AD30" s="188"/>
      <c r="AE30" s="188"/>
      <c r="AF30" s="188"/>
      <c r="AG30" s="188"/>
      <c r="AH30" s="188"/>
      <c r="AI30" s="188"/>
      <c r="AJ30" s="188"/>
      <c r="AK30" s="908"/>
      <c r="AL30" s="909"/>
      <c r="AM30" s="909"/>
      <c r="AN30" s="909"/>
      <c r="AO30" s="910"/>
      <c r="AP30" s="2"/>
      <c r="AQ30" s="189">
        <f t="shared" si="2"/>
        <v>1</v>
      </c>
    </row>
    <row r="31" spans="2:46" ht="12" customHeight="1" x14ac:dyDescent="0.15">
      <c r="B31" s="872"/>
      <c r="C31" s="877"/>
      <c r="D31" s="875"/>
      <c r="E31" s="875"/>
      <c r="F31" s="875"/>
      <c r="G31" s="875"/>
      <c r="H31" s="875"/>
      <c r="I31" s="875"/>
      <c r="J31" s="876"/>
      <c r="K31" s="185"/>
      <c r="L31" s="908"/>
      <c r="M31" s="910"/>
      <c r="N31" s="908"/>
      <c r="O31" s="910"/>
      <c r="P31" s="908"/>
      <c r="Q31" s="910"/>
      <c r="R31" s="604"/>
      <c r="S31" s="620"/>
      <c r="T31" s="605"/>
      <c r="U31" s="908"/>
      <c r="V31" s="910"/>
      <c r="W31" s="908"/>
      <c r="X31" s="910"/>
      <c r="Y31" s="186"/>
      <c r="Z31" s="187"/>
      <c r="AA31" s="187"/>
      <c r="AB31" s="187"/>
      <c r="AC31" s="188"/>
      <c r="AD31" s="188"/>
      <c r="AE31" s="188"/>
      <c r="AF31" s="188"/>
      <c r="AG31" s="188"/>
      <c r="AH31" s="188"/>
      <c r="AI31" s="188"/>
      <c r="AJ31" s="188"/>
      <c r="AK31" s="908"/>
      <c r="AL31" s="909"/>
      <c r="AM31" s="909"/>
      <c r="AN31" s="909"/>
      <c r="AO31" s="910"/>
      <c r="AP31" s="2"/>
      <c r="AQ31" s="189">
        <f t="shared" si="2"/>
        <v>1</v>
      </c>
    </row>
    <row r="32" spans="2:46" ht="12" customHeight="1" x14ac:dyDescent="0.15">
      <c r="B32" s="872"/>
      <c r="C32" s="877"/>
      <c r="D32" s="875"/>
      <c r="E32" s="875"/>
      <c r="F32" s="875"/>
      <c r="G32" s="875"/>
      <c r="H32" s="875"/>
      <c r="I32" s="875"/>
      <c r="J32" s="876"/>
      <c r="K32" s="185"/>
      <c r="L32" s="908"/>
      <c r="M32" s="910"/>
      <c r="N32" s="908"/>
      <c r="O32" s="910"/>
      <c r="P32" s="908"/>
      <c r="Q32" s="910"/>
      <c r="R32" s="604"/>
      <c r="S32" s="620"/>
      <c r="T32" s="605"/>
      <c r="U32" s="908"/>
      <c r="V32" s="910"/>
      <c r="W32" s="908"/>
      <c r="X32" s="910"/>
      <c r="Y32" s="186"/>
      <c r="Z32" s="187"/>
      <c r="AA32" s="187"/>
      <c r="AB32" s="187"/>
      <c r="AC32" s="188"/>
      <c r="AD32" s="188"/>
      <c r="AE32" s="188"/>
      <c r="AF32" s="188"/>
      <c r="AG32" s="188"/>
      <c r="AH32" s="188"/>
      <c r="AI32" s="188"/>
      <c r="AJ32" s="188"/>
      <c r="AK32" s="908"/>
      <c r="AL32" s="909"/>
      <c r="AM32" s="909"/>
      <c r="AN32" s="909"/>
      <c r="AO32" s="910"/>
      <c r="AP32" s="2"/>
      <c r="AQ32" s="189">
        <f t="shared" si="2"/>
        <v>1</v>
      </c>
      <c r="AS32" s="856"/>
      <c r="AT32" s="856"/>
    </row>
    <row r="33" spans="2:86" ht="12" customHeight="1" x14ac:dyDescent="0.15">
      <c r="B33" s="872"/>
      <c r="C33" s="877"/>
      <c r="D33" s="875"/>
      <c r="E33" s="875"/>
      <c r="F33" s="875"/>
      <c r="G33" s="875"/>
      <c r="H33" s="875"/>
      <c r="I33" s="875"/>
      <c r="J33" s="876"/>
      <c r="K33" s="185"/>
      <c r="L33" s="908"/>
      <c r="M33" s="910"/>
      <c r="N33" s="908"/>
      <c r="O33" s="910"/>
      <c r="P33" s="908"/>
      <c r="Q33" s="910"/>
      <c r="R33" s="604"/>
      <c r="S33" s="620"/>
      <c r="T33" s="605"/>
      <c r="U33" s="908"/>
      <c r="V33" s="910"/>
      <c r="W33" s="908"/>
      <c r="X33" s="910"/>
      <c r="Y33" s="186"/>
      <c r="Z33" s="187"/>
      <c r="AA33" s="187"/>
      <c r="AB33" s="187"/>
      <c r="AC33" s="188"/>
      <c r="AD33" s="188"/>
      <c r="AE33" s="188"/>
      <c r="AF33" s="188"/>
      <c r="AG33" s="188"/>
      <c r="AH33" s="188"/>
      <c r="AI33" s="188"/>
      <c r="AJ33" s="188"/>
      <c r="AK33" s="908"/>
      <c r="AL33" s="909"/>
      <c r="AM33" s="909"/>
      <c r="AN33" s="909"/>
      <c r="AO33" s="910"/>
      <c r="AP33" s="2"/>
      <c r="AQ33" s="189">
        <f t="shared" si="2"/>
        <v>1</v>
      </c>
      <c r="AS33" s="911"/>
      <c r="AT33" s="911"/>
    </row>
    <row r="34" spans="2:86" ht="12" customHeight="1" x14ac:dyDescent="0.15">
      <c r="B34" s="872"/>
      <c r="C34" s="877"/>
      <c r="D34" s="875"/>
      <c r="E34" s="875"/>
      <c r="F34" s="875"/>
      <c r="G34" s="875"/>
      <c r="H34" s="875"/>
      <c r="I34" s="875"/>
      <c r="J34" s="876"/>
      <c r="K34" s="185"/>
      <c r="L34" s="908"/>
      <c r="M34" s="910"/>
      <c r="N34" s="908"/>
      <c r="O34" s="910"/>
      <c r="P34" s="908"/>
      <c r="Q34" s="910"/>
      <c r="R34" s="604"/>
      <c r="S34" s="620"/>
      <c r="T34" s="605"/>
      <c r="U34" s="908"/>
      <c r="V34" s="910"/>
      <c r="W34" s="908"/>
      <c r="X34" s="910"/>
      <c r="Y34" s="186"/>
      <c r="Z34" s="187"/>
      <c r="AA34" s="187"/>
      <c r="AB34" s="187"/>
      <c r="AC34" s="188"/>
      <c r="AD34" s="188"/>
      <c r="AE34" s="188"/>
      <c r="AF34" s="188"/>
      <c r="AG34" s="188"/>
      <c r="AH34" s="188"/>
      <c r="AI34" s="188"/>
      <c r="AJ34" s="188"/>
      <c r="AK34" s="908"/>
      <c r="AL34" s="909"/>
      <c r="AM34" s="909"/>
      <c r="AN34" s="909"/>
      <c r="AO34" s="910"/>
      <c r="AP34" s="2"/>
      <c r="AQ34" s="189">
        <f t="shared" si="2"/>
        <v>1</v>
      </c>
      <c r="AS34" s="912"/>
      <c r="AT34" s="912"/>
    </row>
    <row r="35" spans="2:86" ht="12" customHeight="1" x14ac:dyDescent="0.15">
      <c r="B35" s="872"/>
      <c r="C35" s="877"/>
      <c r="D35" s="875"/>
      <c r="E35" s="875"/>
      <c r="F35" s="875"/>
      <c r="G35" s="875"/>
      <c r="H35" s="875"/>
      <c r="I35" s="875"/>
      <c r="J35" s="876"/>
      <c r="K35" s="913" t="s">
        <v>945</v>
      </c>
      <c r="L35" s="898" t="s">
        <v>946</v>
      </c>
      <c r="M35" s="898"/>
      <c r="N35" s="898"/>
      <c r="O35" s="898"/>
      <c r="P35" s="898"/>
      <c r="Q35" s="898"/>
      <c r="R35" s="898"/>
      <c r="S35" s="898"/>
      <c r="T35" s="898"/>
      <c r="U35" s="898"/>
      <c r="V35" s="898"/>
      <c r="W35" s="898"/>
      <c r="X35" s="898"/>
      <c r="Y35" s="884" t="s">
        <v>947</v>
      </c>
      <c r="Z35" s="885"/>
      <c r="AA35" s="885"/>
      <c r="AB35" s="886"/>
      <c r="AC35" s="190">
        <f t="shared" ref="AC35:AJ35" si="3">SUM(AC11:AC34)</f>
        <v>0</v>
      </c>
      <c r="AD35" s="190">
        <f t="shared" si="3"/>
        <v>0</v>
      </c>
      <c r="AE35" s="190">
        <f>SUM(AE11:AE34)</f>
        <v>0</v>
      </c>
      <c r="AF35" s="190">
        <f t="shared" si="3"/>
        <v>0</v>
      </c>
      <c r="AG35" s="190">
        <f t="shared" si="3"/>
        <v>0</v>
      </c>
      <c r="AH35" s="190">
        <f t="shared" si="3"/>
        <v>0</v>
      </c>
      <c r="AI35" s="190">
        <f t="shared" si="3"/>
        <v>0</v>
      </c>
      <c r="AJ35" s="191">
        <f t="shared" si="3"/>
        <v>0</v>
      </c>
      <c r="AK35" s="898" t="s">
        <v>948</v>
      </c>
      <c r="AL35" s="898"/>
      <c r="AM35" s="915" t="s">
        <v>607</v>
      </c>
      <c r="AN35" s="915"/>
      <c r="AO35" s="915"/>
      <c r="AP35" s="2"/>
    </row>
    <row r="36" spans="2:86" ht="12" customHeight="1" x14ac:dyDescent="0.15">
      <c r="B36" s="872"/>
      <c r="C36" s="877"/>
      <c r="D36" s="875"/>
      <c r="E36" s="875"/>
      <c r="F36" s="875"/>
      <c r="G36" s="875"/>
      <c r="H36" s="875"/>
      <c r="I36" s="875"/>
      <c r="J36" s="876"/>
      <c r="K36" s="914"/>
      <c r="L36" s="892" t="s">
        <v>950</v>
      </c>
      <c r="M36" s="899"/>
      <c r="N36" s="893"/>
      <c r="O36" s="892" t="s">
        <v>951</v>
      </c>
      <c r="P36" s="899"/>
      <c r="Q36" s="899"/>
      <c r="R36" s="899"/>
      <c r="S36" s="899"/>
      <c r="T36" s="899"/>
      <c r="U36" s="899"/>
      <c r="V36" s="899"/>
      <c r="W36" s="899"/>
      <c r="X36" s="893"/>
      <c r="Y36" s="183" t="s">
        <v>527</v>
      </c>
      <c r="Z36" s="184" t="s">
        <v>526</v>
      </c>
      <c r="AA36" s="184" t="s">
        <v>943</v>
      </c>
      <c r="AB36" s="184" t="s">
        <v>944</v>
      </c>
      <c r="AC36" s="184" t="s">
        <v>527</v>
      </c>
      <c r="AD36" s="184" t="s">
        <v>526</v>
      </c>
      <c r="AE36" s="184" t="s">
        <v>943</v>
      </c>
      <c r="AF36" s="184" t="s">
        <v>944</v>
      </c>
      <c r="AG36" s="184" t="s">
        <v>527</v>
      </c>
      <c r="AH36" s="184" t="s">
        <v>526</v>
      </c>
      <c r="AI36" s="184" t="s">
        <v>943</v>
      </c>
      <c r="AJ36" s="192" t="s">
        <v>944</v>
      </c>
      <c r="AK36" s="898"/>
      <c r="AL36" s="898"/>
      <c r="AM36" s="915"/>
      <c r="AN36" s="915"/>
      <c r="AO36" s="915"/>
      <c r="AP36" s="2"/>
    </row>
    <row r="37" spans="2:86" ht="14.25" customHeight="1" x14ac:dyDescent="0.15">
      <c r="B37" s="872"/>
      <c r="C37" s="877"/>
      <c r="D37" s="875"/>
      <c r="E37" s="875"/>
      <c r="F37" s="875"/>
      <c r="G37" s="875"/>
      <c r="H37" s="875"/>
      <c r="I37" s="875"/>
      <c r="J37" s="876"/>
      <c r="K37" s="914"/>
      <c r="L37" s="894"/>
      <c r="M37" s="903"/>
      <c r="N37" s="895"/>
      <c r="O37" s="894"/>
      <c r="P37" s="903"/>
      <c r="Q37" s="903"/>
      <c r="R37" s="903"/>
      <c r="S37" s="903"/>
      <c r="T37" s="903"/>
      <c r="U37" s="903"/>
      <c r="V37" s="903"/>
      <c r="W37" s="903"/>
      <c r="X37" s="895"/>
      <c r="Y37" s="916">
        <f>COUNTIF(Y11:Y34,"〇")</f>
        <v>0</v>
      </c>
      <c r="Z37" s="916">
        <f>COUNTIF(Z11:Z34,"〇")</f>
        <v>0</v>
      </c>
      <c r="AA37" s="916">
        <f>COUNTIF(AA11:AA34,"〇")</f>
        <v>0</v>
      </c>
      <c r="AB37" s="916">
        <f>COUNTIF(AB11:AB34,"〇")</f>
        <v>0</v>
      </c>
      <c r="AC37" s="916">
        <f>COUNTA(AC11:AC34)</f>
        <v>0</v>
      </c>
      <c r="AD37" s="916">
        <f t="shared" ref="AD37:AI37" si="4">COUNTA(AD11:AD34)</f>
        <v>0</v>
      </c>
      <c r="AE37" s="916">
        <f t="shared" si="4"/>
        <v>0</v>
      </c>
      <c r="AF37" s="916">
        <f t="shared" si="4"/>
        <v>0</v>
      </c>
      <c r="AG37" s="916">
        <f t="shared" si="4"/>
        <v>0</v>
      </c>
      <c r="AH37" s="916">
        <f t="shared" si="4"/>
        <v>0</v>
      </c>
      <c r="AI37" s="916">
        <f t="shared" si="4"/>
        <v>0</v>
      </c>
      <c r="AJ37" s="916">
        <f>COUNTA(AJ11:AJ34)</f>
        <v>0</v>
      </c>
      <c r="AK37" s="898"/>
      <c r="AL37" s="898"/>
      <c r="AM37" s="915"/>
      <c r="AN37" s="915"/>
      <c r="AO37" s="915"/>
      <c r="AP37" s="2"/>
    </row>
    <row r="38" spans="2:86" ht="14.25" customHeight="1" x14ac:dyDescent="0.15">
      <c r="B38" s="872"/>
      <c r="C38" s="877"/>
      <c r="D38" s="875"/>
      <c r="E38" s="875"/>
      <c r="F38" s="875"/>
      <c r="G38" s="875"/>
      <c r="H38" s="875"/>
      <c r="I38" s="875"/>
      <c r="J38" s="876"/>
      <c r="K38" s="914"/>
      <c r="L38" s="896"/>
      <c r="M38" s="900"/>
      <c r="N38" s="897"/>
      <c r="O38" s="896"/>
      <c r="P38" s="900"/>
      <c r="Q38" s="900"/>
      <c r="R38" s="900"/>
      <c r="S38" s="900"/>
      <c r="T38" s="900"/>
      <c r="U38" s="900"/>
      <c r="V38" s="900"/>
      <c r="W38" s="900"/>
      <c r="X38" s="897"/>
      <c r="Y38" s="916"/>
      <c r="Z38" s="916"/>
      <c r="AA38" s="916"/>
      <c r="AB38" s="916"/>
      <c r="AC38" s="916"/>
      <c r="AD38" s="916"/>
      <c r="AE38" s="916"/>
      <c r="AF38" s="916"/>
      <c r="AG38" s="916"/>
      <c r="AH38" s="916"/>
      <c r="AI38" s="916"/>
      <c r="AJ38" s="916"/>
      <c r="AK38" s="898"/>
      <c r="AL38" s="898"/>
      <c r="AM38" s="915"/>
      <c r="AN38" s="915"/>
      <c r="AO38" s="915"/>
      <c r="AP38" s="2"/>
    </row>
    <row r="39" spans="2:86" ht="12" customHeight="1" x14ac:dyDescent="0.15">
      <c r="B39" s="872"/>
      <c r="C39" s="877"/>
      <c r="D39" s="875"/>
      <c r="E39" s="875"/>
      <c r="F39" s="875"/>
      <c r="G39" s="875"/>
      <c r="H39" s="875"/>
      <c r="I39" s="875"/>
      <c r="J39" s="875"/>
      <c r="K39" s="924" t="s">
        <v>952</v>
      </c>
      <c r="L39" s="926"/>
      <c r="M39" s="926"/>
      <c r="N39" s="926"/>
      <c r="O39" s="926"/>
      <c r="P39" s="926"/>
      <c r="Q39" s="926"/>
      <c r="R39" s="926"/>
      <c r="S39" s="926"/>
      <c r="T39" s="926"/>
      <c r="U39" s="926"/>
      <c r="V39" s="926"/>
      <c r="W39" s="926"/>
      <c r="X39" s="926"/>
      <c r="Y39" s="926"/>
      <c r="Z39" s="926"/>
      <c r="AA39" s="926"/>
      <c r="AB39" s="926"/>
      <c r="AC39" s="926"/>
      <c r="AD39" s="926"/>
      <c r="AE39" s="926"/>
      <c r="AF39" s="926"/>
      <c r="AG39" s="926"/>
      <c r="AH39" s="926"/>
      <c r="AI39" s="926"/>
      <c r="AJ39" s="926"/>
      <c r="AK39" s="927"/>
      <c r="AL39" s="927"/>
      <c r="AM39" s="927"/>
      <c r="AN39" s="927"/>
      <c r="AO39" s="928"/>
      <c r="AP39" s="2"/>
    </row>
    <row r="40" spans="2:86" ht="12" customHeight="1" x14ac:dyDescent="0.15">
      <c r="B40" s="872"/>
      <c r="C40" s="877"/>
      <c r="D40" s="875"/>
      <c r="E40" s="875"/>
      <c r="F40" s="875"/>
      <c r="G40" s="875"/>
      <c r="H40" s="875"/>
      <c r="I40" s="875"/>
      <c r="J40" s="875"/>
      <c r="K40" s="925"/>
      <c r="L40" s="927"/>
      <c r="M40" s="927"/>
      <c r="N40" s="927"/>
      <c r="O40" s="927"/>
      <c r="P40" s="927"/>
      <c r="Q40" s="927"/>
      <c r="R40" s="927"/>
      <c r="S40" s="927"/>
      <c r="T40" s="927"/>
      <c r="U40" s="927"/>
      <c r="V40" s="927"/>
      <c r="W40" s="927"/>
      <c r="X40" s="927"/>
      <c r="Y40" s="927"/>
      <c r="Z40" s="927"/>
      <c r="AA40" s="927"/>
      <c r="AB40" s="927"/>
      <c r="AC40" s="927"/>
      <c r="AD40" s="927"/>
      <c r="AE40" s="927"/>
      <c r="AF40" s="927"/>
      <c r="AG40" s="927"/>
      <c r="AH40" s="927"/>
      <c r="AI40" s="927"/>
      <c r="AJ40" s="927"/>
      <c r="AK40" s="927"/>
      <c r="AL40" s="927"/>
      <c r="AM40" s="927"/>
      <c r="AN40" s="927"/>
      <c r="AO40" s="928"/>
      <c r="AP40" s="2"/>
    </row>
    <row r="41" spans="2:86" ht="12" customHeight="1" x14ac:dyDescent="0.15">
      <c r="B41" s="872"/>
      <c r="C41" s="877"/>
      <c r="D41" s="875"/>
      <c r="E41" s="875"/>
      <c r="F41" s="875"/>
      <c r="G41" s="875"/>
      <c r="H41" s="875"/>
      <c r="I41" s="875"/>
      <c r="J41" s="875"/>
      <c r="K41" s="925"/>
      <c r="L41" s="927"/>
      <c r="M41" s="927"/>
      <c r="N41" s="927"/>
      <c r="O41" s="927"/>
      <c r="P41" s="927"/>
      <c r="Q41" s="927"/>
      <c r="R41" s="927"/>
      <c r="S41" s="927"/>
      <c r="T41" s="927"/>
      <c r="U41" s="927"/>
      <c r="V41" s="927"/>
      <c r="W41" s="927"/>
      <c r="X41" s="927"/>
      <c r="Y41" s="927"/>
      <c r="Z41" s="927"/>
      <c r="AA41" s="927"/>
      <c r="AB41" s="927"/>
      <c r="AC41" s="927"/>
      <c r="AD41" s="927"/>
      <c r="AE41" s="927"/>
      <c r="AF41" s="927"/>
      <c r="AG41" s="927"/>
      <c r="AH41" s="927"/>
      <c r="AI41" s="927"/>
      <c r="AJ41" s="927"/>
      <c r="AK41" s="927"/>
      <c r="AL41" s="927"/>
      <c r="AM41" s="927"/>
      <c r="AN41" s="927"/>
      <c r="AO41" s="928"/>
      <c r="AP41" s="2"/>
    </row>
    <row r="42" spans="2:86" ht="12" customHeight="1" x14ac:dyDescent="0.15">
      <c r="B42" s="872"/>
      <c r="C42" s="877"/>
      <c r="D42" s="875"/>
      <c r="E42" s="875"/>
      <c r="F42" s="875"/>
      <c r="G42" s="875"/>
      <c r="H42" s="875"/>
      <c r="I42" s="875"/>
      <c r="J42" s="875"/>
      <c r="K42" s="925"/>
      <c r="L42" s="929"/>
      <c r="M42" s="929"/>
      <c r="N42" s="929"/>
      <c r="O42" s="929"/>
      <c r="P42" s="929"/>
      <c r="Q42" s="929"/>
      <c r="R42" s="929"/>
      <c r="S42" s="929"/>
      <c r="T42" s="929"/>
      <c r="U42" s="929"/>
      <c r="V42" s="929"/>
      <c r="W42" s="929"/>
      <c r="X42" s="929"/>
      <c r="Y42" s="929"/>
      <c r="Z42" s="929"/>
      <c r="AA42" s="929"/>
      <c r="AB42" s="929"/>
      <c r="AC42" s="929"/>
      <c r="AD42" s="929"/>
      <c r="AE42" s="929"/>
      <c r="AF42" s="929"/>
      <c r="AG42" s="929"/>
      <c r="AH42" s="929"/>
      <c r="AI42" s="929"/>
      <c r="AJ42" s="929"/>
      <c r="AK42" s="929"/>
      <c r="AL42" s="929"/>
      <c r="AM42" s="929"/>
      <c r="AN42" s="929"/>
      <c r="AO42" s="930"/>
      <c r="AP42" s="172"/>
      <c r="CD42" s="2"/>
      <c r="CE42" s="2"/>
      <c r="CF42" s="2"/>
      <c r="CG42" s="2"/>
      <c r="CH42" s="2"/>
    </row>
    <row r="43" spans="2:86" ht="12" customHeight="1" x14ac:dyDescent="0.15">
      <c r="B43" s="872"/>
      <c r="C43" s="877"/>
      <c r="D43" s="875"/>
      <c r="E43" s="875"/>
      <c r="F43" s="875"/>
      <c r="G43" s="875"/>
      <c r="H43" s="875"/>
      <c r="I43" s="875"/>
      <c r="J43" s="876"/>
      <c r="K43" s="917" t="s">
        <v>953</v>
      </c>
      <c r="L43" s="917"/>
      <c r="M43" s="917"/>
      <c r="N43" s="917"/>
      <c r="O43" s="917"/>
      <c r="P43" s="917"/>
      <c r="Q43" s="917"/>
      <c r="R43" s="917"/>
      <c r="S43" s="917"/>
      <c r="T43" s="917"/>
      <c r="U43" s="917"/>
      <c r="V43" s="917"/>
      <c r="W43" s="917"/>
      <c r="X43" s="917"/>
      <c r="Y43" s="917"/>
      <c r="Z43" s="917"/>
      <c r="AA43" s="917"/>
      <c r="AB43" s="917"/>
      <c r="AC43" s="917"/>
      <c r="AD43" s="917"/>
      <c r="AE43" s="917"/>
      <c r="AF43" s="917"/>
      <c r="AG43" s="917"/>
      <c r="AH43" s="917"/>
      <c r="AI43" s="917"/>
      <c r="AJ43" s="917"/>
      <c r="AK43" s="917"/>
      <c r="AL43" s="917"/>
      <c r="AM43" s="917"/>
      <c r="AN43" s="917"/>
      <c r="AO43" s="917"/>
      <c r="AP43" s="172"/>
      <c r="CD43" s="2"/>
      <c r="CE43" s="2"/>
      <c r="CF43" s="2"/>
      <c r="CG43" s="2"/>
      <c r="CH43" s="2"/>
    </row>
    <row r="44" spans="2:86" ht="12" customHeight="1" x14ac:dyDescent="0.15">
      <c r="B44" s="872"/>
      <c r="C44" s="877"/>
      <c r="D44" s="875"/>
      <c r="E44" s="875"/>
      <c r="F44" s="875"/>
      <c r="G44" s="875"/>
      <c r="H44" s="875"/>
      <c r="I44" s="875"/>
      <c r="J44" s="876"/>
      <c r="K44" s="918" t="s">
        <v>954</v>
      </c>
      <c r="L44" s="919"/>
      <c r="M44" s="919"/>
      <c r="N44" s="919"/>
      <c r="O44" s="919"/>
      <c r="P44" s="919"/>
      <c r="Q44" s="919"/>
      <c r="R44" s="919"/>
      <c r="S44" s="919"/>
      <c r="T44" s="919"/>
      <c r="U44" s="919"/>
      <c r="V44" s="919"/>
      <c r="W44" s="919"/>
      <c r="X44" s="919"/>
      <c r="Y44" s="919"/>
      <c r="Z44" s="919"/>
      <c r="AA44" s="919"/>
      <c r="AB44" s="919"/>
      <c r="AC44" s="919"/>
      <c r="AD44" s="919"/>
      <c r="AE44" s="919"/>
      <c r="AF44" s="919"/>
      <c r="AG44" s="919"/>
      <c r="AH44" s="919"/>
      <c r="AI44" s="919"/>
      <c r="AJ44" s="919"/>
      <c r="AK44" s="919"/>
      <c r="AL44" s="919"/>
      <c r="AM44" s="919"/>
      <c r="AN44" s="919"/>
      <c r="AO44" s="920"/>
      <c r="AP44" s="172"/>
      <c r="CD44" s="2"/>
      <c r="CE44" s="2"/>
      <c r="CF44" s="2"/>
      <c r="CG44" s="2"/>
      <c r="CH44" s="2"/>
    </row>
    <row r="45" spans="2:86" ht="12" customHeight="1" x14ac:dyDescent="0.15">
      <c r="B45" s="480"/>
      <c r="C45" s="878"/>
      <c r="D45" s="879"/>
      <c r="E45" s="879"/>
      <c r="F45" s="879"/>
      <c r="G45" s="879"/>
      <c r="H45" s="879"/>
      <c r="I45" s="879"/>
      <c r="J45" s="880"/>
      <c r="K45" s="921" t="s">
        <v>955</v>
      </c>
      <c r="L45" s="922"/>
      <c r="M45" s="922"/>
      <c r="N45" s="922"/>
      <c r="O45" s="922"/>
      <c r="P45" s="922"/>
      <c r="Q45" s="922"/>
      <c r="R45" s="922"/>
      <c r="S45" s="922"/>
      <c r="T45" s="922"/>
      <c r="U45" s="922"/>
      <c r="V45" s="922"/>
      <c r="W45" s="922"/>
      <c r="X45" s="922"/>
      <c r="Y45" s="922"/>
      <c r="Z45" s="922"/>
      <c r="AA45" s="922"/>
      <c r="AB45" s="922"/>
      <c r="AC45" s="922"/>
      <c r="AD45" s="922"/>
      <c r="AE45" s="922"/>
      <c r="AF45" s="922"/>
      <c r="AG45" s="922"/>
      <c r="AH45" s="922"/>
      <c r="AI45" s="922"/>
      <c r="AJ45" s="922"/>
      <c r="AK45" s="922"/>
      <c r="AL45" s="922"/>
      <c r="AM45" s="922"/>
      <c r="AN45" s="922"/>
      <c r="AO45" s="923"/>
      <c r="AP45" s="172"/>
      <c r="CD45" s="2"/>
      <c r="CE45" s="2"/>
      <c r="CF45" s="2"/>
      <c r="CG45" s="2"/>
      <c r="CH45" s="2"/>
    </row>
    <row r="46" spans="2:86" ht="12" customHeight="1" x14ac:dyDescent="0.2">
      <c r="B46" s="159" t="s">
        <v>956</v>
      </c>
      <c r="C46" s="181"/>
      <c r="D46" s="181"/>
      <c r="E46" s="181"/>
      <c r="F46" s="181"/>
      <c r="G46" s="181"/>
      <c r="H46" s="181"/>
      <c r="I46" s="181"/>
      <c r="J46" s="181"/>
      <c r="K46" s="193"/>
      <c r="L46" s="193"/>
      <c r="M46" s="193"/>
      <c r="N46" s="193"/>
      <c r="O46" s="193"/>
      <c r="P46" s="193"/>
      <c r="Q46" s="193"/>
      <c r="R46" s="193"/>
      <c r="S46" s="193"/>
      <c r="T46" s="193"/>
      <c r="U46" s="193"/>
      <c r="V46" s="193"/>
      <c r="W46" s="193"/>
      <c r="X46" s="193"/>
      <c r="Y46" s="193"/>
      <c r="Z46" s="193"/>
      <c r="AA46" s="193"/>
      <c r="AB46" s="193"/>
      <c r="AC46" s="193"/>
      <c r="AD46" s="193"/>
      <c r="AE46" s="193"/>
      <c r="AF46" s="193"/>
      <c r="AG46" s="193"/>
      <c r="AH46" s="193"/>
      <c r="AI46" s="193"/>
      <c r="AJ46" s="193"/>
      <c r="AK46" s="193"/>
      <c r="AL46" s="193"/>
      <c r="AM46" s="193"/>
      <c r="AN46" s="193"/>
      <c r="AO46" s="193"/>
      <c r="AP46" s="172"/>
      <c r="CD46" s="2"/>
      <c r="CE46" s="2"/>
      <c r="CF46" s="2"/>
      <c r="CG46" s="2"/>
      <c r="CH46" s="2"/>
    </row>
    <row r="47" spans="2:86" s="159" customFormat="1" ht="12" customHeight="1" x14ac:dyDescent="0.15">
      <c r="B47" s="2" t="s">
        <v>957</v>
      </c>
      <c r="AP47" s="172"/>
      <c r="AQ47" s="172"/>
      <c r="AR47" s="172"/>
      <c r="AS47" s="172"/>
      <c r="AT47" s="172"/>
      <c r="AU47" s="172"/>
      <c r="AV47" s="172"/>
      <c r="AW47" s="172"/>
      <c r="AX47" s="172"/>
      <c r="AY47" s="172"/>
      <c r="AZ47" s="172"/>
      <c r="BA47" s="172"/>
      <c r="BB47" s="172"/>
      <c r="BC47" s="172"/>
      <c r="BD47" s="172"/>
      <c r="BE47" s="172"/>
      <c r="BF47" s="172"/>
      <c r="BG47" s="172"/>
      <c r="BH47" s="172"/>
      <c r="BI47" s="172"/>
      <c r="BJ47" s="172"/>
      <c r="BK47" s="172"/>
      <c r="BL47" s="172"/>
      <c r="BM47" s="172"/>
      <c r="BN47" s="172"/>
      <c r="BO47" s="172"/>
      <c r="BP47" s="172"/>
      <c r="BQ47" s="172"/>
      <c r="BR47" s="172"/>
      <c r="BS47" s="172"/>
      <c r="BT47" s="172"/>
      <c r="BU47" s="172"/>
      <c r="BV47" s="172"/>
      <c r="BW47" s="172"/>
      <c r="BX47" s="172"/>
      <c r="BY47" s="172"/>
      <c r="BZ47" s="172"/>
      <c r="CA47" s="172"/>
      <c r="CB47" s="172"/>
      <c r="CC47" s="172"/>
    </row>
    <row r="48" spans="2:86" ht="12" customHeight="1" x14ac:dyDescent="0.15">
      <c r="B48" s="2" t="s">
        <v>958</v>
      </c>
      <c r="AP48" s="172"/>
      <c r="CD48" s="2"/>
      <c r="CE48" s="2"/>
      <c r="CF48" s="2"/>
      <c r="CG48" s="2"/>
      <c r="CH48" s="2"/>
    </row>
    <row r="49" spans="2:86" ht="12" customHeight="1" x14ac:dyDescent="0.15">
      <c r="B49" s="2" t="s">
        <v>959</v>
      </c>
      <c r="AP49" s="172"/>
      <c r="CD49" s="2"/>
      <c r="CE49" s="2"/>
      <c r="CF49" s="2"/>
      <c r="CG49" s="2"/>
      <c r="CH49" s="2"/>
    </row>
    <row r="50" spans="2:86" ht="12" customHeight="1" x14ac:dyDescent="0.15">
      <c r="B50" s="2" t="s">
        <v>960</v>
      </c>
    </row>
    <row r="51" spans="2:86" ht="12" customHeight="1" x14ac:dyDescent="0.15">
      <c r="B51" s="2" t="s">
        <v>961</v>
      </c>
    </row>
    <row r="52" spans="2:86" ht="12" customHeight="1" x14ac:dyDescent="0.15">
      <c r="B52" s="2" t="s">
        <v>962</v>
      </c>
    </row>
    <row r="53" spans="2:86" x14ac:dyDescent="0.15">
      <c r="B53" s="2" t="s">
        <v>963</v>
      </c>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9"/>
  <conditionalFormatting sqref="Y11:AB34 AG11:AJ34">
    <cfRule type="expression" dxfId="62" priority="3">
      <formula>$AQ11=2</formula>
    </cfRule>
  </conditionalFormatting>
  <conditionalFormatting sqref="Y11:AF34">
    <cfRule type="expression" dxfId="61" priority="2">
      <formula>$AQ11=3</formula>
    </cfRule>
  </conditionalFormatting>
  <conditionalFormatting sqref="AC11:AJ34">
    <cfRule type="expression" dxfId="60" priority="1">
      <formula>$AQ11=1</formula>
    </cfRule>
  </conditionalFormatting>
  <dataValidations count="2">
    <dataValidation type="list" allowBlank="1" showInputMessage="1" showErrorMessage="1" sqref="N11:O34" xr:uid="{E7A162D4-128F-4204-84DA-58C106B196A7}">
      <formula1>INDIRECT(L11)</formula1>
    </dataValidation>
    <dataValidation type="list" allowBlank="1" showInputMessage="1" showErrorMessage="1" sqref="Y11:AB34" xr:uid="{1EF4DF3A-753C-4690-82F0-27205D3E9B5D}">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2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0B5579-9F89-48C1-8B15-B8B7F18A724F}">
  <sheetPr codeName="Sheet208"/>
  <dimension ref="B1:CH53"/>
  <sheetViews>
    <sheetView showGridLines="0" showZeros="0" view="pageBreakPreview" zoomScale="85" zoomScaleNormal="85" zoomScaleSheetLayoutView="85"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1" customWidth="1"/>
    <col min="43" max="86" width="4.125" style="172" customWidth="1"/>
    <col min="87" max="99" width="8" style="2" customWidth="1"/>
    <col min="100" max="110" width="9" style="2"/>
    <col min="111" max="111" width="14" style="2" bestFit="1" customWidth="1"/>
    <col min="112" max="16384" width="9" style="2"/>
  </cols>
  <sheetData>
    <row r="1" spans="2:86" ht="12" customHeight="1" x14ac:dyDescent="0.15">
      <c r="AU1" s="860" t="s">
        <v>909</v>
      </c>
      <c r="AV1" s="861" t="s">
        <v>910</v>
      </c>
      <c r="AW1" s="861"/>
      <c r="AX1" s="861"/>
      <c r="AY1" s="855" t="s">
        <v>911</v>
      </c>
      <c r="AZ1" s="855"/>
      <c r="BA1" s="855"/>
      <c r="BB1" s="855"/>
      <c r="BC1" s="855"/>
      <c r="BD1" s="855"/>
      <c r="BE1" s="855"/>
      <c r="BF1" s="855"/>
      <c r="BG1" s="855"/>
      <c r="BH1" s="855"/>
      <c r="BI1" s="855"/>
      <c r="BJ1" s="855"/>
      <c r="BK1" s="855" t="s">
        <v>912</v>
      </c>
      <c r="BL1" s="855"/>
      <c r="BM1" s="855"/>
      <c r="BN1" s="855"/>
      <c r="BO1" s="855"/>
      <c r="BP1" s="855"/>
      <c r="BQ1" s="855"/>
      <c r="BR1" s="855"/>
      <c r="BS1" s="855"/>
      <c r="BT1" s="855"/>
      <c r="BU1" s="855"/>
      <c r="BV1" s="855"/>
      <c r="BW1" s="857"/>
      <c r="BX1" s="857"/>
      <c r="BY1" s="857"/>
      <c r="BZ1" s="857"/>
      <c r="CA1" s="857"/>
      <c r="CB1" s="857"/>
      <c r="CC1" s="857"/>
      <c r="CD1" s="857"/>
      <c r="CE1" s="857"/>
      <c r="CF1" s="857"/>
      <c r="CG1" s="857"/>
      <c r="CH1" s="857"/>
    </row>
    <row r="2" spans="2:86" ht="8.25" customHeight="1" x14ac:dyDescent="0.15">
      <c r="AU2" s="860"/>
      <c r="AV2" s="861" t="s">
        <v>913</v>
      </c>
      <c r="AW2" s="862" t="s">
        <v>914</v>
      </c>
      <c r="AX2" s="862" t="s">
        <v>915</v>
      </c>
      <c r="AY2" s="855" t="s">
        <v>916</v>
      </c>
      <c r="AZ2" s="855"/>
      <c r="BA2" s="855"/>
      <c r="BB2" s="855"/>
      <c r="BC2" s="855"/>
      <c r="BD2" s="855"/>
      <c r="BE2" s="855"/>
      <c r="BF2" s="855"/>
      <c r="BG2" s="855"/>
      <c r="BH2" s="855"/>
      <c r="BI2" s="855"/>
      <c r="BJ2" s="855"/>
      <c r="BK2" s="855" t="s">
        <v>917</v>
      </c>
      <c r="BL2" s="855"/>
      <c r="BM2" s="855"/>
      <c r="BN2" s="855"/>
      <c r="BO2" s="855" t="s">
        <v>918</v>
      </c>
      <c r="BP2" s="855"/>
      <c r="BQ2" s="855"/>
      <c r="BR2" s="855"/>
      <c r="BS2" s="855"/>
      <c r="BT2" s="855"/>
      <c r="BU2" s="855"/>
      <c r="BV2" s="855"/>
      <c r="BW2" s="856"/>
      <c r="BX2" s="856"/>
      <c r="BY2" s="856"/>
      <c r="BZ2" s="856"/>
      <c r="CA2" s="857"/>
      <c r="CB2" s="857"/>
      <c r="CC2" s="857"/>
      <c r="CD2" s="857"/>
      <c r="CE2" s="857"/>
      <c r="CF2" s="857"/>
      <c r="CG2" s="857"/>
      <c r="CH2" s="857"/>
    </row>
    <row r="3" spans="2:86" ht="24.95" customHeight="1" x14ac:dyDescent="0.15">
      <c r="B3" s="568" t="s">
        <v>919</v>
      </c>
      <c r="C3" s="858"/>
      <c r="D3" s="858"/>
      <c r="E3" s="859"/>
      <c r="F3" s="859"/>
      <c r="G3" s="859"/>
      <c r="H3" s="859"/>
      <c r="I3" s="859"/>
      <c r="J3" s="859"/>
      <c r="K3" s="858"/>
      <c r="L3" s="858"/>
      <c r="M3" s="858"/>
      <c r="N3" s="858"/>
      <c r="O3" s="858"/>
      <c r="P3" s="858"/>
      <c r="Q3" s="858"/>
      <c r="R3" s="858"/>
      <c r="S3" s="858"/>
      <c r="T3" s="858"/>
      <c r="U3" s="858"/>
      <c r="V3" s="858"/>
      <c r="W3" s="858"/>
      <c r="X3" s="858"/>
      <c r="Y3" s="858"/>
      <c r="Z3" s="858"/>
      <c r="AA3" s="858"/>
      <c r="AB3" s="858"/>
      <c r="AC3" s="858"/>
      <c r="AD3" s="858"/>
      <c r="AE3" s="858"/>
      <c r="AF3" s="858"/>
      <c r="AG3" s="858"/>
      <c r="AH3" s="858"/>
      <c r="AI3" s="858"/>
      <c r="AJ3" s="858"/>
      <c r="AK3" s="858"/>
      <c r="AL3" s="858"/>
      <c r="AM3" s="858"/>
      <c r="AN3" s="858"/>
      <c r="AO3" s="858"/>
      <c r="AU3" s="860"/>
      <c r="AV3" s="861"/>
      <c r="AW3" s="862"/>
      <c r="AX3" s="862"/>
      <c r="AY3" s="855" t="s">
        <v>920</v>
      </c>
      <c r="AZ3" s="855"/>
      <c r="BA3" s="855"/>
      <c r="BB3" s="855"/>
      <c r="BC3" s="855" t="s">
        <v>921</v>
      </c>
      <c r="BD3" s="855"/>
      <c r="BE3" s="855"/>
      <c r="BF3" s="855"/>
      <c r="BG3" s="855" t="s">
        <v>922</v>
      </c>
      <c r="BH3" s="855"/>
      <c r="BI3" s="855"/>
      <c r="BJ3" s="855"/>
      <c r="BK3" s="855" t="s">
        <v>923</v>
      </c>
      <c r="BL3" s="855"/>
      <c r="BM3" s="855"/>
      <c r="BN3" s="855"/>
      <c r="BO3" s="855" t="s">
        <v>921</v>
      </c>
      <c r="BP3" s="855"/>
      <c r="BQ3" s="855"/>
      <c r="BR3" s="855"/>
      <c r="BS3" s="855" t="s">
        <v>922</v>
      </c>
      <c r="BT3" s="855"/>
      <c r="BU3" s="855"/>
      <c r="BV3" s="855"/>
      <c r="BW3" s="857"/>
      <c r="BX3" s="857"/>
      <c r="BY3" s="857"/>
      <c r="BZ3" s="857"/>
      <c r="CA3" s="857"/>
      <c r="CB3" s="857"/>
      <c r="CC3" s="857"/>
      <c r="CD3" s="857"/>
      <c r="CE3" s="857"/>
      <c r="CF3" s="857"/>
      <c r="CG3" s="857"/>
      <c r="CH3" s="857"/>
    </row>
    <row r="4" spans="2:86" ht="18" customHeight="1" x14ac:dyDescent="0.15">
      <c r="B4" s="401" t="s">
        <v>8</v>
      </c>
      <c r="C4" s="401"/>
      <c r="D4" s="401"/>
      <c r="E4" s="624" t="s">
        <v>542</v>
      </c>
      <c r="F4" s="625"/>
      <c r="G4" s="625"/>
      <c r="H4" s="625"/>
      <c r="I4" s="625"/>
      <c r="J4" s="626"/>
      <c r="K4" s="496" t="s">
        <v>9</v>
      </c>
      <c r="L4" s="496"/>
      <c r="M4" s="496"/>
      <c r="N4" s="648" t="s">
        <v>543</v>
      </c>
      <c r="O4" s="648"/>
      <c r="P4" s="648"/>
      <c r="Q4" s="648"/>
      <c r="R4" s="648"/>
      <c r="S4" s="648"/>
      <c r="T4" s="498" t="s">
        <v>924</v>
      </c>
      <c r="U4" s="499"/>
      <c r="V4" s="499"/>
      <c r="W4" s="499"/>
      <c r="X4" s="500"/>
      <c r="Y4" s="870" t="s">
        <v>545</v>
      </c>
      <c r="Z4" s="870"/>
      <c r="AA4" s="870"/>
      <c r="AB4" s="870"/>
      <c r="AC4" s="870"/>
      <c r="AD4" s="870"/>
      <c r="AE4" s="870"/>
      <c r="AF4" s="870"/>
      <c r="AG4" s="498" t="s">
        <v>546</v>
      </c>
      <c r="AH4" s="499"/>
      <c r="AI4" s="499"/>
      <c r="AJ4" s="500"/>
      <c r="AK4" s="863">
        <v>45621</v>
      </c>
      <c r="AL4" s="864"/>
      <c r="AM4" s="864"/>
      <c r="AN4" s="864"/>
      <c r="AO4" s="865"/>
      <c r="AU4" s="860"/>
      <c r="AV4" s="861"/>
      <c r="AW4" s="862"/>
      <c r="AX4" s="862"/>
      <c r="AY4" s="173" t="s">
        <v>925</v>
      </c>
      <c r="AZ4" s="173" t="s">
        <v>926</v>
      </c>
      <c r="BA4" s="173" t="s">
        <v>927</v>
      </c>
      <c r="BB4" s="173" t="s">
        <v>928</v>
      </c>
      <c r="BC4" s="173" t="s">
        <v>925</v>
      </c>
      <c r="BD4" s="173" t="s">
        <v>926</v>
      </c>
      <c r="BE4" s="173" t="s">
        <v>927</v>
      </c>
      <c r="BF4" s="173" t="s">
        <v>928</v>
      </c>
      <c r="BG4" s="173" t="s">
        <v>925</v>
      </c>
      <c r="BH4" s="173" t="s">
        <v>926</v>
      </c>
      <c r="BI4" s="173" t="s">
        <v>927</v>
      </c>
      <c r="BJ4" s="173" t="s">
        <v>928</v>
      </c>
      <c r="BK4" s="173" t="s">
        <v>925</v>
      </c>
      <c r="BL4" s="173" t="s">
        <v>926</v>
      </c>
      <c r="BM4" s="173" t="s">
        <v>927</v>
      </c>
      <c r="BN4" s="173" t="s">
        <v>928</v>
      </c>
      <c r="BO4" s="173" t="s">
        <v>925</v>
      </c>
      <c r="BP4" s="173" t="s">
        <v>926</v>
      </c>
      <c r="BQ4" s="173" t="s">
        <v>927</v>
      </c>
      <c r="BR4" s="173" t="s">
        <v>928</v>
      </c>
      <c r="BS4" s="173" t="s">
        <v>925</v>
      </c>
      <c r="BT4" s="173" t="s">
        <v>926</v>
      </c>
      <c r="BU4" s="173" t="s">
        <v>927</v>
      </c>
      <c r="BV4" s="173" t="s">
        <v>928</v>
      </c>
      <c r="BW4" s="5"/>
      <c r="BX4" s="5"/>
      <c r="BY4" s="5"/>
      <c r="BZ4" s="5"/>
      <c r="CA4" s="5"/>
      <c r="CB4" s="5"/>
      <c r="CC4" s="5"/>
      <c r="CD4" s="5"/>
      <c r="CE4" s="5"/>
      <c r="CF4" s="5"/>
      <c r="CG4" s="5"/>
      <c r="CH4" s="5"/>
    </row>
    <row r="5" spans="2:86" ht="18" customHeight="1" x14ac:dyDescent="0.15">
      <c r="B5" s="409" t="s">
        <v>0</v>
      </c>
      <c r="C5" s="409"/>
      <c r="D5" s="409"/>
      <c r="E5" s="634" t="s">
        <v>547</v>
      </c>
      <c r="F5" s="635"/>
      <c r="G5" s="635"/>
      <c r="H5" s="635"/>
      <c r="I5" s="635"/>
      <c r="J5" s="636"/>
      <c r="K5" s="528" t="s">
        <v>1</v>
      </c>
      <c r="L5" s="528"/>
      <c r="M5" s="528"/>
      <c r="N5" s="648" t="s">
        <v>548</v>
      </c>
      <c r="O5" s="648"/>
      <c r="P5" s="648"/>
      <c r="Q5" s="648"/>
      <c r="R5" s="648"/>
      <c r="S5" s="648"/>
      <c r="T5" s="501"/>
      <c r="U5" s="502"/>
      <c r="V5" s="502"/>
      <c r="W5" s="502"/>
      <c r="X5" s="503"/>
      <c r="Y5" s="869" t="s">
        <v>549</v>
      </c>
      <c r="Z5" s="869"/>
      <c r="AA5" s="869"/>
      <c r="AB5" s="869"/>
      <c r="AC5" s="869"/>
      <c r="AD5" s="869"/>
      <c r="AE5" s="869"/>
      <c r="AF5" s="869"/>
      <c r="AG5" s="632"/>
      <c r="AH5" s="650"/>
      <c r="AI5" s="650"/>
      <c r="AJ5" s="633"/>
      <c r="AK5" s="866"/>
      <c r="AL5" s="867"/>
      <c r="AM5" s="867"/>
      <c r="AN5" s="867"/>
      <c r="AO5" s="868"/>
      <c r="AU5" s="860"/>
      <c r="AV5" s="174" t="str">
        <f>N7</f>
        <v>S109</v>
      </c>
      <c r="AW5" s="175">
        <f>R7</f>
        <v>10.5</v>
      </c>
      <c r="AX5" s="176" t="str">
        <f>AM35</f>
        <v>Ⅱ</v>
      </c>
      <c r="AY5" s="176">
        <f>Y37</f>
        <v>0</v>
      </c>
      <c r="AZ5" s="176">
        <f t="shared" ref="AZ5:BJ5" si="0">Z37</f>
        <v>0</v>
      </c>
      <c r="BA5" s="176">
        <f t="shared" si="0"/>
        <v>0</v>
      </c>
      <c r="BB5" s="176">
        <f>AB37</f>
        <v>0</v>
      </c>
      <c r="BC5" s="176">
        <f t="shared" si="0"/>
        <v>0</v>
      </c>
      <c r="BD5" s="176">
        <f>AD37</f>
        <v>0</v>
      </c>
      <c r="BE5" s="176">
        <f>AE37</f>
        <v>2</v>
      </c>
      <c r="BF5" s="176">
        <f t="shared" si="0"/>
        <v>1</v>
      </c>
      <c r="BG5" s="176">
        <f t="shared" si="0"/>
        <v>0</v>
      </c>
      <c r="BH5" s="176">
        <f t="shared" si="0"/>
        <v>0</v>
      </c>
      <c r="BI5" s="176">
        <f>AI37</f>
        <v>0</v>
      </c>
      <c r="BJ5" s="176">
        <f t="shared" si="0"/>
        <v>0</v>
      </c>
      <c r="BK5" s="176" t="str">
        <f>IF(Y37&gt;0,R7,"")</f>
        <v/>
      </c>
      <c r="BL5" s="177" t="str">
        <f>IF(Y37&gt;0,"",IF(Z37&gt;0,R7,""))</f>
        <v/>
      </c>
      <c r="BM5" s="177" t="str">
        <f>IF(Y37+Z37&gt;0,"",IF(AA37&gt;0,R7,""))</f>
        <v/>
      </c>
      <c r="BN5" s="177" t="str">
        <f>IF(Y37+Z37+AA37&gt;0,"",IF(AB37&gt;0,R7,""))</f>
        <v/>
      </c>
      <c r="BO5" s="176">
        <f>AC35</f>
        <v>0</v>
      </c>
      <c r="BP5" s="176">
        <f t="shared" ref="BP5:BQ5" si="1">AD35</f>
        <v>0</v>
      </c>
      <c r="BQ5" s="176">
        <f t="shared" si="1"/>
        <v>0.04</v>
      </c>
      <c r="BR5" s="176">
        <f>AF35</f>
        <v>6.5000000000000002E-2</v>
      </c>
      <c r="BS5" s="176">
        <f>AG35</f>
        <v>0</v>
      </c>
      <c r="BT5" s="176">
        <f>AH35</f>
        <v>0</v>
      </c>
      <c r="BU5" s="176">
        <f>AI35</f>
        <v>0</v>
      </c>
      <c r="BV5" s="176">
        <f>AJ35</f>
        <v>0</v>
      </c>
      <c r="BW5" s="178"/>
      <c r="BX5" s="179"/>
      <c r="BY5" s="179"/>
      <c r="BZ5" s="179"/>
      <c r="CA5" s="180"/>
      <c r="CB5" s="180"/>
      <c r="CC5" s="180"/>
      <c r="CD5" s="180"/>
      <c r="CE5" s="180"/>
      <c r="CF5" s="180"/>
      <c r="CG5" s="180"/>
      <c r="CH5" s="180"/>
    </row>
    <row r="6" spans="2:86" ht="12" customHeight="1" x14ac:dyDescent="0.15">
      <c r="B6" s="871" t="s">
        <v>929</v>
      </c>
      <c r="C6" s="873"/>
      <c r="D6" s="874"/>
      <c r="E6" s="875"/>
      <c r="F6" s="875"/>
      <c r="G6" s="875"/>
      <c r="H6" s="875"/>
      <c r="I6" s="875"/>
      <c r="J6" s="876"/>
      <c r="K6" s="881" t="s">
        <v>930</v>
      </c>
      <c r="L6" s="882"/>
      <c r="M6" s="882"/>
      <c r="N6" s="882"/>
      <c r="O6" s="882"/>
      <c r="P6" s="882"/>
      <c r="Q6" s="882"/>
      <c r="R6" s="882"/>
      <c r="S6" s="882"/>
      <c r="T6" s="882"/>
      <c r="U6" s="882"/>
      <c r="V6" s="882"/>
      <c r="W6" s="882"/>
      <c r="X6" s="882"/>
      <c r="Y6" s="882"/>
      <c r="Z6" s="882"/>
      <c r="AA6" s="882"/>
      <c r="AB6" s="882"/>
      <c r="AC6" s="882"/>
      <c r="AD6" s="882"/>
      <c r="AE6" s="882"/>
      <c r="AF6" s="882"/>
      <c r="AG6" s="882"/>
      <c r="AH6" s="882"/>
      <c r="AI6" s="882"/>
      <c r="AJ6" s="882"/>
      <c r="AK6" s="882"/>
      <c r="AL6" s="882"/>
      <c r="AM6" s="882"/>
      <c r="AN6" s="882"/>
      <c r="AO6" s="883"/>
      <c r="AP6" s="2"/>
    </row>
    <row r="7" spans="2:86" ht="12" customHeight="1" x14ac:dyDescent="0.15">
      <c r="B7" s="872"/>
      <c r="C7" s="877"/>
      <c r="D7" s="875"/>
      <c r="E7" s="875"/>
      <c r="F7" s="875"/>
      <c r="G7" s="875"/>
      <c r="H7" s="875"/>
      <c r="I7" s="875"/>
      <c r="J7" s="876"/>
      <c r="K7" s="884" t="s">
        <v>931</v>
      </c>
      <c r="L7" s="885"/>
      <c r="M7" s="886"/>
      <c r="N7" s="887" t="s">
        <v>667</v>
      </c>
      <c r="O7" s="888"/>
      <c r="P7" s="884" t="s">
        <v>932</v>
      </c>
      <c r="Q7" s="886"/>
      <c r="R7" s="889">
        <v>10.5</v>
      </c>
      <c r="S7" s="890"/>
      <c r="T7" s="891"/>
      <c r="U7" s="892" t="s">
        <v>933</v>
      </c>
      <c r="V7" s="893"/>
      <c r="W7" s="892" t="s">
        <v>934</v>
      </c>
      <c r="X7" s="893"/>
      <c r="Y7" s="886" t="s">
        <v>935</v>
      </c>
      <c r="Z7" s="898"/>
      <c r="AA7" s="898"/>
      <c r="AB7" s="898"/>
      <c r="AC7" s="892" t="s">
        <v>936</v>
      </c>
      <c r="AD7" s="899"/>
      <c r="AE7" s="899"/>
      <c r="AF7" s="899"/>
      <c r="AG7" s="899"/>
      <c r="AH7" s="899"/>
      <c r="AI7" s="899"/>
      <c r="AJ7" s="893"/>
      <c r="AK7" s="892" t="s">
        <v>937</v>
      </c>
      <c r="AL7" s="899"/>
      <c r="AM7" s="899"/>
      <c r="AN7" s="901"/>
      <c r="AO7" s="902"/>
      <c r="AP7" s="2"/>
      <c r="AW7" s="182"/>
    </row>
    <row r="8" spans="2:86" ht="12" customHeight="1" x14ac:dyDescent="0.15">
      <c r="B8" s="872"/>
      <c r="C8" s="877"/>
      <c r="D8" s="875"/>
      <c r="E8" s="875"/>
      <c r="F8" s="875"/>
      <c r="G8" s="875"/>
      <c r="H8" s="875"/>
      <c r="I8" s="875"/>
      <c r="J8" s="876"/>
      <c r="K8" s="898" t="s">
        <v>731</v>
      </c>
      <c r="L8" s="898" t="s">
        <v>560</v>
      </c>
      <c r="M8" s="898"/>
      <c r="N8" s="898" t="s">
        <v>561</v>
      </c>
      <c r="O8" s="898"/>
      <c r="P8" s="898" t="s">
        <v>938</v>
      </c>
      <c r="Q8" s="898"/>
      <c r="R8" s="898" t="s">
        <v>939</v>
      </c>
      <c r="S8" s="898"/>
      <c r="T8" s="898"/>
      <c r="U8" s="894"/>
      <c r="V8" s="895"/>
      <c r="W8" s="894"/>
      <c r="X8" s="895"/>
      <c r="Y8" s="886"/>
      <c r="Z8" s="898"/>
      <c r="AA8" s="898"/>
      <c r="AB8" s="898"/>
      <c r="AC8" s="896"/>
      <c r="AD8" s="900"/>
      <c r="AE8" s="900"/>
      <c r="AF8" s="900"/>
      <c r="AG8" s="900"/>
      <c r="AH8" s="900"/>
      <c r="AI8" s="900"/>
      <c r="AJ8" s="897"/>
      <c r="AK8" s="894"/>
      <c r="AL8" s="903"/>
      <c r="AM8" s="903"/>
      <c r="AN8" s="904"/>
      <c r="AO8" s="905"/>
      <c r="AP8" s="2"/>
    </row>
    <row r="9" spans="2:86" ht="12" customHeight="1" x14ac:dyDescent="0.15">
      <c r="B9" s="872"/>
      <c r="C9" s="877"/>
      <c r="D9" s="875"/>
      <c r="E9" s="875"/>
      <c r="F9" s="875"/>
      <c r="G9" s="875"/>
      <c r="H9" s="875"/>
      <c r="I9" s="875"/>
      <c r="J9" s="876"/>
      <c r="K9" s="898"/>
      <c r="L9" s="898"/>
      <c r="M9" s="898"/>
      <c r="N9" s="898"/>
      <c r="O9" s="898"/>
      <c r="P9" s="898"/>
      <c r="Q9" s="898"/>
      <c r="R9" s="898"/>
      <c r="S9" s="898"/>
      <c r="T9" s="898"/>
      <c r="U9" s="894"/>
      <c r="V9" s="895"/>
      <c r="W9" s="894"/>
      <c r="X9" s="895"/>
      <c r="Y9" s="886" t="s">
        <v>940</v>
      </c>
      <c r="Z9" s="898"/>
      <c r="AA9" s="898"/>
      <c r="AB9" s="898"/>
      <c r="AC9" s="898" t="s">
        <v>941</v>
      </c>
      <c r="AD9" s="898"/>
      <c r="AE9" s="898"/>
      <c r="AF9" s="898"/>
      <c r="AG9" s="898" t="s">
        <v>942</v>
      </c>
      <c r="AH9" s="898"/>
      <c r="AI9" s="898"/>
      <c r="AJ9" s="898"/>
      <c r="AK9" s="894"/>
      <c r="AL9" s="903"/>
      <c r="AM9" s="903"/>
      <c r="AN9" s="904"/>
      <c r="AO9" s="905"/>
      <c r="AP9" s="2"/>
    </row>
    <row r="10" spans="2:86" ht="12" customHeight="1" x14ac:dyDescent="0.15">
      <c r="B10" s="872"/>
      <c r="C10" s="877"/>
      <c r="D10" s="875"/>
      <c r="E10" s="875"/>
      <c r="F10" s="875"/>
      <c r="G10" s="875"/>
      <c r="H10" s="875"/>
      <c r="I10" s="875"/>
      <c r="J10" s="876"/>
      <c r="K10" s="898"/>
      <c r="L10" s="898"/>
      <c r="M10" s="898"/>
      <c r="N10" s="898"/>
      <c r="O10" s="898"/>
      <c r="P10" s="898"/>
      <c r="Q10" s="898"/>
      <c r="R10" s="898"/>
      <c r="S10" s="898"/>
      <c r="T10" s="898"/>
      <c r="U10" s="896"/>
      <c r="V10" s="897"/>
      <c r="W10" s="896"/>
      <c r="X10" s="897"/>
      <c r="Y10" s="183" t="s">
        <v>527</v>
      </c>
      <c r="Z10" s="184" t="s">
        <v>526</v>
      </c>
      <c r="AA10" s="184" t="s">
        <v>943</v>
      </c>
      <c r="AB10" s="184" t="s">
        <v>944</v>
      </c>
      <c r="AC10" s="184" t="s">
        <v>527</v>
      </c>
      <c r="AD10" s="184" t="s">
        <v>526</v>
      </c>
      <c r="AE10" s="184" t="s">
        <v>943</v>
      </c>
      <c r="AF10" s="184" t="s">
        <v>944</v>
      </c>
      <c r="AG10" s="184" t="s">
        <v>527</v>
      </c>
      <c r="AH10" s="184" t="s">
        <v>526</v>
      </c>
      <c r="AI10" s="184" t="s">
        <v>943</v>
      </c>
      <c r="AJ10" s="184" t="s">
        <v>944</v>
      </c>
      <c r="AK10" s="896"/>
      <c r="AL10" s="900"/>
      <c r="AM10" s="900"/>
      <c r="AN10" s="906"/>
      <c r="AO10" s="907"/>
      <c r="AP10" s="2"/>
    </row>
    <row r="11" spans="2:86" ht="12" customHeight="1" x14ac:dyDescent="0.15">
      <c r="B11" s="872"/>
      <c r="C11" s="877"/>
      <c r="D11" s="875"/>
      <c r="E11" s="875"/>
      <c r="F11" s="875"/>
      <c r="G11" s="875"/>
      <c r="H11" s="875"/>
      <c r="I11" s="875"/>
      <c r="J11" s="876"/>
      <c r="K11" s="185">
        <v>1</v>
      </c>
      <c r="L11" s="908" t="s">
        <v>574</v>
      </c>
      <c r="M11" s="910"/>
      <c r="N11" s="908" t="s">
        <v>611</v>
      </c>
      <c r="O11" s="910"/>
      <c r="P11" s="908" t="s">
        <v>576</v>
      </c>
      <c r="Q11" s="910"/>
      <c r="R11" s="606" t="s">
        <v>269</v>
      </c>
      <c r="S11" s="606"/>
      <c r="T11" s="606"/>
      <c r="U11" s="908" t="s">
        <v>578</v>
      </c>
      <c r="V11" s="910"/>
      <c r="W11" s="908"/>
      <c r="X11" s="910"/>
      <c r="Y11" s="186"/>
      <c r="Z11" s="187"/>
      <c r="AA11" s="187"/>
      <c r="AB11" s="187"/>
      <c r="AC11" s="188"/>
      <c r="AD11" s="188"/>
      <c r="AE11" s="188">
        <v>0.02</v>
      </c>
      <c r="AF11" s="188"/>
      <c r="AG11" s="188"/>
      <c r="AH11" s="188"/>
      <c r="AI11" s="188"/>
      <c r="AJ11" s="188"/>
      <c r="AK11" s="908"/>
      <c r="AL11" s="909"/>
      <c r="AM11" s="909"/>
      <c r="AN11" s="909"/>
      <c r="AO11" s="910"/>
      <c r="AP11" s="2"/>
      <c r="AQ11" s="189">
        <f>IF(P11="材質劣化",2,IF(P11="漏水",3,1))</f>
        <v>2</v>
      </c>
    </row>
    <row r="12" spans="2:86" ht="12" customHeight="1" x14ac:dyDescent="0.15">
      <c r="B12" s="872"/>
      <c r="C12" s="877"/>
      <c r="D12" s="875"/>
      <c r="E12" s="875"/>
      <c r="F12" s="875"/>
      <c r="G12" s="875"/>
      <c r="H12" s="875"/>
      <c r="I12" s="875"/>
      <c r="J12" s="876"/>
      <c r="K12" s="185">
        <v>2</v>
      </c>
      <c r="L12" s="908" t="s">
        <v>574</v>
      </c>
      <c r="M12" s="910"/>
      <c r="N12" s="908" t="s">
        <v>611</v>
      </c>
      <c r="O12" s="910"/>
      <c r="P12" s="908" t="s">
        <v>576</v>
      </c>
      <c r="Q12" s="910"/>
      <c r="R12" s="606" t="s">
        <v>269</v>
      </c>
      <c r="S12" s="606"/>
      <c r="T12" s="606"/>
      <c r="U12" s="908" t="s">
        <v>578</v>
      </c>
      <c r="V12" s="910"/>
      <c r="W12" s="908"/>
      <c r="X12" s="910"/>
      <c r="Y12" s="186"/>
      <c r="Z12" s="187"/>
      <c r="AA12" s="187"/>
      <c r="AB12" s="187"/>
      <c r="AC12" s="188"/>
      <c r="AD12" s="188"/>
      <c r="AE12" s="188"/>
      <c r="AF12" s="188">
        <v>6.5000000000000002E-2</v>
      </c>
      <c r="AG12" s="188"/>
      <c r="AH12" s="188"/>
      <c r="AI12" s="188"/>
      <c r="AJ12" s="188"/>
      <c r="AK12" s="908"/>
      <c r="AL12" s="909"/>
      <c r="AM12" s="909"/>
      <c r="AN12" s="909"/>
      <c r="AO12" s="910"/>
      <c r="AP12" s="2"/>
      <c r="AQ12" s="189">
        <f>IF(P12="材質劣化",2,IF(P12="漏水",3,1))</f>
        <v>2</v>
      </c>
    </row>
    <row r="13" spans="2:86" ht="12" customHeight="1" x14ac:dyDescent="0.15">
      <c r="B13" s="872"/>
      <c r="C13" s="877"/>
      <c r="D13" s="875"/>
      <c r="E13" s="875"/>
      <c r="F13" s="875"/>
      <c r="G13" s="875"/>
      <c r="H13" s="875"/>
      <c r="I13" s="875"/>
      <c r="J13" s="876"/>
      <c r="K13" s="185">
        <v>3</v>
      </c>
      <c r="L13" s="908" t="s">
        <v>574</v>
      </c>
      <c r="M13" s="910"/>
      <c r="N13" s="908" t="s">
        <v>611</v>
      </c>
      <c r="O13" s="910"/>
      <c r="P13" s="908" t="s">
        <v>576</v>
      </c>
      <c r="Q13" s="910"/>
      <c r="R13" s="604" t="s">
        <v>269</v>
      </c>
      <c r="S13" s="620"/>
      <c r="T13" s="605"/>
      <c r="U13" s="908" t="s">
        <v>582</v>
      </c>
      <c r="V13" s="910"/>
      <c r="W13" s="908"/>
      <c r="X13" s="910"/>
      <c r="Y13" s="186"/>
      <c r="Z13" s="187"/>
      <c r="AA13" s="187"/>
      <c r="AB13" s="187"/>
      <c r="AC13" s="188"/>
      <c r="AD13" s="188"/>
      <c r="AE13" s="188">
        <v>0.02</v>
      </c>
      <c r="AF13" s="188"/>
      <c r="AG13" s="188"/>
      <c r="AH13" s="188"/>
      <c r="AI13" s="188"/>
      <c r="AJ13" s="188"/>
      <c r="AK13" s="908"/>
      <c r="AL13" s="909"/>
      <c r="AM13" s="909"/>
      <c r="AN13" s="909"/>
      <c r="AO13" s="910"/>
      <c r="AP13" s="2"/>
      <c r="AQ13" s="189">
        <f t="shared" ref="AQ13:AQ34" si="2">IF(P13="材質劣化",2,IF(P13="漏水",3,1))</f>
        <v>2</v>
      </c>
    </row>
    <row r="14" spans="2:86" ht="12" customHeight="1" x14ac:dyDescent="0.15">
      <c r="B14" s="872"/>
      <c r="C14" s="877"/>
      <c r="D14" s="875"/>
      <c r="E14" s="875"/>
      <c r="F14" s="875"/>
      <c r="G14" s="875"/>
      <c r="H14" s="875"/>
      <c r="I14" s="875"/>
      <c r="J14" s="876"/>
      <c r="K14" s="185"/>
      <c r="L14" s="908"/>
      <c r="M14" s="910"/>
      <c r="N14" s="908"/>
      <c r="O14" s="910"/>
      <c r="P14" s="908"/>
      <c r="Q14" s="910"/>
      <c r="R14" s="604"/>
      <c r="S14" s="620"/>
      <c r="T14" s="605"/>
      <c r="U14" s="908"/>
      <c r="V14" s="910"/>
      <c r="W14" s="908"/>
      <c r="X14" s="910"/>
      <c r="Y14" s="186"/>
      <c r="Z14" s="187"/>
      <c r="AA14" s="187"/>
      <c r="AB14" s="187"/>
      <c r="AC14" s="188"/>
      <c r="AD14" s="188"/>
      <c r="AE14" s="188"/>
      <c r="AF14" s="188"/>
      <c r="AG14" s="188"/>
      <c r="AH14" s="188"/>
      <c r="AI14" s="188"/>
      <c r="AJ14" s="188"/>
      <c r="AK14" s="908"/>
      <c r="AL14" s="909"/>
      <c r="AM14" s="909"/>
      <c r="AN14" s="909"/>
      <c r="AO14" s="910"/>
      <c r="AP14" s="2"/>
      <c r="AQ14" s="189">
        <f t="shared" si="2"/>
        <v>1</v>
      </c>
    </row>
    <row r="15" spans="2:86" ht="12" customHeight="1" x14ac:dyDescent="0.15">
      <c r="B15" s="872"/>
      <c r="C15" s="877"/>
      <c r="D15" s="875"/>
      <c r="E15" s="875"/>
      <c r="F15" s="875"/>
      <c r="G15" s="875"/>
      <c r="H15" s="875"/>
      <c r="I15" s="875"/>
      <c r="J15" s="876"/>
      <c r="K15" s="185"/>
      <c r="L15" s="908"/>
      <c r="M15" s="910"/>
      <c r="N15" s="908"/>
      <c r="O15" s="910"/>
      <c r="P15" s="908"/>
      <c r="Q15" s="910"/>
      <c r="R15" s="604"/>
      <c r="S15" s="620"/>
      <c r="T15" s="605"/>
      <c r="U15" s="908"/>
      <c r="V15" s="910"/>
      <c r="W15" s="908"/>
      <c r="X15" s="910"/>
      <c r="Y15" s="186"/>
      <c r="Z15" s="187"/>
      <c r="AA15" s="187"/>
      <c r="AB15" s="187"/>
      <c r="AC15" s="188"/>
      <c r="AD15" s="188"/>
      <c r="AE15" s="188"/>
      <c r="AF15" s="188"/>
      <c r="AG15" s="188"/>
      <c r="AH15" s="188"/>
      <c r="AI15" s="188"/>
      <c r="AJ15" s="188"/>
      <c r="AK15" s="908"/>
      <c r="AL15" s="909"/>
      <c r="AM15" s="909"/>
      <c r="AN15" s="909"/>
      <c r="AO15" s="910"/>
      <c r="AP15" s="2"/>
      <c r="AQ15" s="189">
        <f t="shared" si="2"/>
        <v>1</v>
      </c>
    </row>
    <row r="16" spans="2:86" ht="12" customHeight="1" x14ac:dyDescent="0.15">
      <c r="B16" s="872"/>
      <c r="C16" s="877"/>
      <c r="D16" s="875"/>
      <c r="E16" s="875"/>
      <c r="F16" s="875"/>
      <c r="G16" s="875"/>
      <c r="H16" s="875"/>
      <c r="I16" s="875"/>
      <c r="J16" s="876"/>
      <c r="K16" s="185"/>
      <c r="L16" s="908"/>
      <c r="M16" s="910"/>
      <c r="N16" s="908"/>
      <c r="O16" s="910"/>
      <c r="P16" s="908"/>
      <c r="Q16" s="910"/>
      <c r="R16" s="604"/>
      <c r="S16" s="620"/>
      <c r="T16" s="605"/>
      <c r="U16" s="908"/>
      <c r="V16" s="910"/>
      <c r="W16" s="908"/>
      <c r="X16" s="910"/>
      <c r="Y16" s="186"/>
      <c r="Z16" s="187"/>
      <c r="AA16" s="187"/>
      <c r="AB16" s="187"/>
      <c r="AC16" s="188"/>
      <c r="AD16" s="188"/>
      <c r="AE16" s="188"/>
      <c r="AF16" s="188"/>
      <c r="AG16" s="188"/>
      <c r="AH16" s="188"/>
      <c r="AI16" s="188"/>
      <c r="AJ16" s="188"/>
      <c r="AK16" s="908"/>
      <c r="AL16" s="909"/>
      <c r="AM16" s="909"/>
      <c r="AN16" s="909"/>
      <c r="AO16" s="910"/>
      <c r="AP16" s="2"/>
      <c r="AQ16" s="189">
        <f t="shared" si="2"/>
        <v>1</v>
      </c>
    </row>
    <row r="17" spans="2:46" ht="12" customHeight="1" x14ac:dyDescent="0.15">
      <c r="B17" s="872"/>
      <c r="C17" s="877"/>
      <c r="D17" s="875"/>
      <c r="E17" s="875"/>
      <c r="F17" s="875"/>
      <c r="G17" s="875"/>
      <c r="H17" s="875"/>
      <c r="I17" s="875"/>
      <c r="J17" s="876"/>
      <c r="K17" s="185"/>
      <c r="L17" s="908"/>
      <c r="M17" s="910"/>
      <c r="N17" s="908"/>
      <c r="O17" s="910"/>
      <c r="P17" s="908"/>
      <c r="Q17" s="910"/>
      <c r="R17" s="604"/>
      <c r="S17" s="620"/>
      <c r="T17" s="605"/>
      <c r="U17" s="908"/>
      <c r="V17" s="910"/>
      <c r="W17" s="908"/>
      <c r="X17" s="910"/>
      <c r="Y17" s="186"/>
      <c r="Z17" s="187"/>
      <c r="AA17" s="187"/>
      <c r="AB17" s="187"/>
      <c r="AC17" s="188"/>
      <c r="AD17" s="188"/>
      <c r="AE17" s="188"/>
      <c r="AF17" s="188"/>
      <c r="AG17" s="188"/>
      <c r="AH17" s="188"/>
      <c r="AI17" s="188"/>
      <c r="AJ17" s="188"/>
      <c r="AK17" s="908"/>
      <c r="AL17" s="909"/>
      <c r="AM17" s="909"/>
      <c r="AN17" s="909"/>
      <c r="AO17" s="910"/>
      <c r="AP17" s="2"/>
      <c r="AQ17" s="189">
        <f t="shared" si="2"/>
        <v>1</v>
      </c>
    </row>
    <row r="18" spans="2:46" ht="12" customHeight="1" x14ac:dyDescent="0.15">
      <c r="B18" s="872"/>
      <c r="C18" s="877"/>
      <c r="D18" s="875"/>
      <c r="E18" s="875"/>
      <c r="F18" s="875"/>
      <c r="G18" s="875"/>
      <c r="H18" s="875"/>
      <c r="I18" s="875"/>
      <c r="J18" s="876"/>
      <c r="K18" s="185"/>
      <c r="L18" s="908"/>
      <c r="M18" s="910"/>
      <c r="N18" s="908"/>
      <c r="O18" s="910"/>
      <c r="P18" s="908"/>
      <c r="Q18" s="910"/>
      <c r="R18" s="604"/>
      <c r="S18" s="620"/>
      <c r="T18" s="605"/>
      <c r="U18" s="908"/>
      <c r="V18" s="910"/>
      <c r="W18" s="908"/>
      <c r="X18" s="910"/>
      <c r="Y18" s="186"/>
      <c r="Z18" s="187"/>
      <c r="AA18" s="187"/>
      <c r="AB18" s="187"/>
      <c r="AC18" s="188"/>
      <c r="AD18" s="188"/>
      <c r="AE18" s="188"/>
      <c r="AF18" s="188"/>
      <c r="AG18" s="188"/>
      <c r="AH18" s="188"/>
      <c r="AI18" s="188"/>
      <c r="AJ18" s="188"/>
      <c r="AK18" s="908"/>
      <c r="AL18" s="909"/>
      <c r="AM18" s="909"/>
      <c r="AN18" s="909"/>
      <c r="AO18" s="910"/>
      <c r="AP18" s="2"/>
      <c r="AQ18" s="189">
        <f t="shared" si="2"/>
        <v>1</v>
      </c>
    </row>
    <row r="19" spans="2:46" ht="12" customHeight="1" x14ac:dyDescent="0.15">
      <c r="B19" s="872"/>
      <c r="C19" s="877"/>
      <c r="D19" s="875"/>
      <c r="E19" s="875"/>
      <c r="F19" s="875"/>
      <c r="G19" s="875"/>
      <c r="H19" s="875"/>
      <c r="I19" s="875"/>
      <c r="J19" s="876"/>
      <c r="K19" s="185"/>
      <c r="L19" s="908"/>
      <c r="M19" s="910"/>
      <c r="N19" s="908"/>
      <c r="O19" s="910"/>
      <c r="P19" s="908"/>
      <c r="Q19" s="910"/>
      <c r="R19" s="604"/>
      <c r="S19" s="620"/>
      <c r="T19" s="605"/>
      <c r="U19" s="908"/>
      <c r="V19" s="910"/>
      <c r="W19" s="908"/>
      <c r="X19" s="910"/>
      <c r="Y19" s="186"/>
      <c r="Z19" s="187"/>
      <c r="AA19" s="187"/>
      <c r="AB19" s="187"/>
      <c r="AC19" s="188"/>
      <c r="AD19" s="188"/>
      <c r="AE19" s="188"/>
      <c r="AF19" s="188"/>
      <c r="AG19" s="188"/>
      <c r="AH19" s="188"/>
      <c r="AI19" s="188"/>
      <c r="AJ19" s="188"/>
      <c r="AK19" s="908"/>
      <c r="AL19" s="909"/>
      <c r="AM19" s="909"/>
      <c r="AN19" s="909"/>
      <c r="AO19" s="910"/>
      <c r="AP19" s="2"/>
      <c r="AQ19" s="189">
        <f t="shared" si="2"/>
        <v>1</v>
      </c>
    </row>
    <row r="20" spans="2:46" ht="12" customHeight="1" x14ac:dyDescent="0.15">
      <c r="B20" s="872"/>
      <c r="C20" s="877"/>
      <c r="D20" s="875"/>
      <c r="E20" s="875"/>
      <c r="F20" s="875"/>
      <c r="G20" s="875"/>
      <c r="H20" s="875"/>
      <c r="I20" s="875"/>
      <c r="J20" s="876"/>
      <c r="K20" s="185"/>
      <c r="L20" s="908"/>
      <c r="M20" s="910"/>
      <c r="N20" s="908"/>
      <c r="O20" s="910"/>
      <c r="P20" s="908"/>
      <c r="Q20" s="910"/>
      <c r="R20" s="604"/>
      <c r="S20" s="620"/>
      <c r="T20" s="605"/>
      <c r="U20" s="908"/>
      <c r="V20" s="910"/>
      <c r="W20" s="908"/>
      <c r="X20" s="910"/>
      <c r="Y20" s="186"/>
      <c r="Z20" s="187"/>
      <c r="AA20" s="187"/>
      <c r="AB20" s="187"/>
      <c r="AC20" s="188"/>
      <c r="AD20" s="188"/>
      <c r="AE20" s="188"/>
      <c r="AF20" s="188"/>
      <c r="AG20" s="188"/>
      <c r="AH20" s="188"/>
      <c r="AI20" s="188"/>
      <c r="AJ20" s="188"/>
      <c r="AK20" s="908"/>
      <c r="AL20" s="909"/>
      <c r="AM20" s="909"/>
      <c r="AN20" s="909"/>
      <c r="AO20" s="910"/>
      <c r="AP20" s="2"/>
      <c r="AQ20" s="189">
        <f t="shared" si="2"/>
        <v>1</v>
      </c>
    </row>
    <row r="21" spans="2:46" ht="12" customHeight="1" x14ac:dyDescent="0.15">
      <c r="B21" s="872"/>
      <c r="C21" s="877"/>
      <c r="D21" s="875"/>
      <c r="E21" s="875"/>
      <c r="F21" s="875"/>
      <c r="G21" s="875"/>
      <c r="H21" s="875"/>
      <c r="I21" s="875"/>
      <c r="J21" s="876"/>
      <c r="K21" s="185"/>
      <c r="L21" s="908"/>
      <c r="M21" s="910"/>
      <c r="N21" s="908"/>
      <c r="O21" s="910"/>
      <c r="P21" s="908"/>
      <c r="Q21" s="910"/>
      <c r="R21" s="604"/>
      <c r="S21" s="620"/>
      <c r="T21" s="605"/>
      <c r="U21" s="908"/>
      <c r="V21" s="910"/>
      <c r="W21" s="908"/>
      <c r="X21" s="910"/>
      <c r="Y21" s="186"/>
      <c r="Z21" s="187"/>
      <c r="AA21" s="187"/>
      <c r="AB21" s="187"/>
      <c r="AC21" s="188"/>
      <c r="AD21" s="188"/>
      <c r="AE21" s="188"/>
      <c r="AF21" s="188"/>
      <c r="AG21" s="188"/>
      <c r="AH21" s="188"/>
      <c r="AI21" s="188"/>
      <c r="AJ21" s="188"/>
      <c r="AK21" s="908"/>
      <c r="AL21" s="909"/>
      <c r="AM21" s="909"/>
      <c r="AN21" s="909"/>
      <c r="AO21" s="910"/>
      <c r="AP21" s="2"/>
      <c r="AQ21" s="189">
        <f>IF(P21="材質劣化",2,IF(P21="漏水",3,1))</f>
        <v>1</v>
      </c>
    </row>
    <row r="22" spans="2:46" ht="12" customHeight="1" x14ac:dyDescent="0.15">
      <c r="B22" s="872"/>
      <c r="C22" s="877"/>
      <c r="D22" s="875"/>
      <c r="E22" s="875"/>
      <c r="F22" s="875"/>
      <c r="G22" s="875"/>
      <c r="H22" s="875"/>
      <c r="I22" s="875"/>
      <c r="J22" s="876"/>
      <c r="K22" s="185"/>
      <c r="L22" s="908"/>
      <c r="M22" s="910"/>
      <c r="N22" s="908"/>
      <c r="O22" s="910"/>
      <c r="P22" s="908"/>
      <c r="Q22" s="910"/>
      <c r="R22" s="604"/>
      <c r="S22" s="620"/>
      <c r="T22" s="605"/>
      <c r="U22" s="908"/>
      <c r="V22" s="910"/>
      <c r="W22" s="908"/>
      <c r="X22" s="910"/>
      <c r="Y22" s="186"/>
      <c r="Z22" s="187"/>
      <c r="AA22" s="187"/>
      <c r="AB22" s="187"/>
      <c r="AC22" s="188"/>
      <c r="AD22" s="188"/>
      <c r="AE22" s="188"/>
      <c r="AF22" s="188"/>
      <c r="AG22" s="188"/>
      <c r="AH22" s="188"/>
      <c r="AI22" s="188"/>
      <c r="AJ22" s="188"/>
      <c r="AK22" s="908"/>
      <c r="AL22" s="909"/>
      <c r="AM22" s="909"/>
      <c r="AN22" s="909"/>
      <c r="AO22" s="910"/>
      <c r="AP22" s="2"/>
      <c r="AQ22" s="189">
        <f t="shared" si="2"/>
        <v>1</v>
      </c>
    </row>
    <row r="23" spans="2:46" ht="12" customHeight="1" x14ac:dyDescent="0.15">
      <c r="B23" s="872"/>
      <c r="C23" s="877"/>
      <c r="D23" s="875"/>
      <c r="E23" s="875"/>
      <c r="F23" s="875"/>
      <c r="G23" s="875"/>
      <c r="H23" s="875"/>
      <c r="I23" s="875"/>
      <c r="J23" s="876"/>
      <c r="K23" s="185"/>
      <c r="L23" s="908"/>
      <c r="M23" s="910"/>
      <c r="N23" s="908"/>
      <c r="O23" s="910"/>
      <c r="P23" s="908"/>
      <c r="Q23" s="910"/>
      <c r="R23" s="604"/>
      <c r="S23" s="620"/>
      <c r="T23" s="605"/>
      <c r="U23" s="908"/>
      <c r="V23" s="910"/>
      <c r="W23" s="908"/>
      <c r="X23" s="910"/>
      <c r="Y23" s="186"/>
      <c r="Z23" s="187"/>
      <c r="AA23" s="187"/>
      <c r="AB23" s="187"/>
      <c r="AC23" s="188"/>
      <c r="AD23" s="188"/>
      <c r="AE23" s="188"/>
      <c r="AF23" s="188"/>
      <c r="AG23" s="188"/>
      <c r="AH23" s="188"/>
      <c r="AI23" s="188"/>
      <c r="AJ23" s="188"/>
      <c r="AK23" s="908"/>
      <c r="AL23" s="909"/>
      <c r="AM23" s="909"/>
      <c r="AN23" s="909"/>
      <c r="AO23" s="910"/>
      <c r="AP23" s="2"/>
      <c r="AQ23" s="189">
        <f t="shared" si="2"/>
        <v>1</v>
      </c>
    </row>
    <row r="24" spans="2:46" ht="12" customHeight="1" x14ac:dyDescent="0.15">
      <c r="B24" s="872"/>
      <c r="C24" s="877"/>
      <c r="D24" s="875"/>
      <c r="E24" s="875"/>
      <c r="F24" s="875"/>
      <c r="G24" s="875"/>
      <c r="H24" s="875"/>
      <c r="I24" s="875"/>
      <c r="J24" s="876"/>
      <c r="K24" s="185"/>
      <c r="L24" s="908"/>
      <c r="M24" s="910"/>
      <c r="N24" s="908"/>
      <c r="O24" s="910"/>
      <c r="P24" s="908"/>
      <c r="Q24" s="910"/>
      <c r="R24" s="604"/>
      <c r="S24" s="620"/>
      <c r="T24" s="605"/>
      <c r="U24" s="908"/>
      <c r="V24" s="910"/>
      <c r="W24" s="908"/>
      <c r="X24" s="910"/>
      <c r="Y24" s="186"/>
      <c r="Z24" s="187"/>
      <c r="AA24" s="187"/>
      <c r="AB24" s="187"/>
      <c r="AC24" s="188"/>
      <c r="AD24" s="188"/>
      <c r="AE24" s="188"/>
      <c r="AF24" s="188"/>
      <c r="AG24" s="188"/>
      <c r="AH24" s="188"/>
      <c r="AI24" s="188"/>
      <c r="AJ24" s="188"/>
      <c r="AK24" s="908"/>
      <c r="AL24" s="909"/>
      <c r="AM24" s="909"/>
      <c r="AN24" s="909"/>
      <c r="AO24" s="910"/>
      <c r="AP24" s="2"/>
      <c r="AQ24" s="189">
        <f t="shared" si="2"/>
        <v>1</v>
      </c>
    </row>
    <row r="25" spans="2:46" ht="12" customHeight="1" x14ac:dyDescent="0.15">
      <c r="B25" s="872"/>
      <c r="C25" s="877"/>
      <c r="D25" s="875"/>
      <c r="E25" s="875"/>
      <c r="F25" s="875"/>
      <c r="G25" s="875"/>
      <c r="H25" s="875"/>
      <c r="I25" s="875"/>
      <c r="J25" s="876"/>
      <c r="K25" s="185"/>
      <c r="L25" s="908"/>
      <c r="M25" s="910"/>
      <c r="N25" s="908"/>
      <c r="O25" s="910"/>
      <c r="P25" s="908"/>
      <c r="Q25" s="910"/>
      <c r="R25" s="604"/>
      <c r="S25" s="620"/>
      <c r="T25" s="605"/>
      <c r="U25" s="908"/>
      <c r="V25" s="910"/>
      <c r="W25" s="908"/>
      <c r="X25" s="910"/>
      <c r="Y25" s="186"/>
      <c r="Z25" s="187"/>
      <c r="AA25" s="187"/>
      <c r="AB25" s="187"/>
      <c r="AC25" s="188"/>
      <c r="AD25" s="188"/>
      <c r="AE25" s="188"/>
      <c r="AF25" s="188"/>
      <c r="AG25" s="188"/>
      <c r="AH25" s="188"/>
      <c r="AI25" s="188"/>
      <c r="AJ25" s="188"/>
      <c r="AK25" s="908"/>
      <c r="AL25" s="909"/>
      <c r="AM25" s="909"/>
      <c r="AN25" s="909"/>
      <c r="AO25" s="910"/>
      <c r="AP25" s="2"/>
      <c r="AQ25" s="189">
        <f t="shared" si="2"/>
        <v>1</v>
      </c>
    </row>
    <row r="26" spans="2:46" ht="12" customHeight="1" x14ac:dyDescent="0.15">
      <c r="B26" s="872"/>
      <c r="C26" s="877"/>
      <c r="D26" s="875"/>
      <c r="E26" s="875"/>
      <c r="F26" s="875"/>
      <c r="G26" s="875"/>
      <c r="H26" s="875"/>
      <c r="I26" s="875"/>
      <c r="J26" s="876"/>
      <c r="K26" s="185"/>
      <c r="L26" s="908"/>
      <c r="M26" s="910"/>
      <c r="N26" s="908"/>
      <c r="O26" s="910"/>
      <c r="P26" s="908"/>
      <c r="Q26" s="910"/>
      <c r="R26" s="604"/>
      <c r="S26" s="620"/>
      <c r="T26" s="605"/>
      <c r="U26" s="908"/>
      <c r="V26" s="910"/>
      <c r="W26" s="908"/>
      <c r="X26" s="910"/>
      <c r="Y26" s="186"/>
      <c r="Z26" s="187"/>
      <c r="AA26" s="187"/>
      <c r="AB26" s="187"/>
      <c r="AC26" s="188"/>
      <c r="AD26" s="188"/>
      <c r="AE26" s="188"/>
      <c r="AF26" s="188"/>
      <c r="AG26" s="188"/>
      <c r="AH26" s="188"/>
      <c r="AI26" s="188"/>
      <c r="AJ26" s="188"/>
      <c r="AK26" s="908"/>
      <c r="AL26" s="909"/>
      <c r="AM26" s="909"/>
      <c r="AN26" s="909"/>
      <c r="AO26" s="910"/>
      <c r="AP26" s="2"/>
      <c r="AQ26" s="189">
        <f t="shared" si="2"/>
        <v>1</v>
      </c>
    </row>
    <row r="27" spans="2:46" ht="12" customHeight="1" x14ac:dyDescent="0.15">
      <c r="B27" s="872"/>
      <c r="C27" s="877"/>
      <c r="D27" s="875"/>
      <c r="E27" s="875"/>
      <c r="F27" s="875"/>
      <c r="G27" s="875"/>
      <c r="H27" s="875"/>
      <c r="I27" s="875"/>
      <c r="J27" s="876"/>
      <c r="K27" s="185"/>
      <c r="L27" s="908"/>
      <c r="M27" s="910"/>
      <c r="N27" s="908"/>
      <c r="O27" s="910"/>
      <c r="P27" s="908"/>
      <c r="Q27" s="910"/>
      <c r="R27" s="604"/>
      <c r="S27" s="620"/>
      <c r="T27" s="605"/>
      <c r="U27" s="908"/>
      <c r="V27" s="910"/>
      <c r="W27" s="908"/>
      <c r="X27" s="910"/>
      <c r="Y27" s="186"/>
      <c r="Z27" s="187"/>
      <c r="AA27" s="187"/>
      <c r="AB27" s="187"/>
      <c r="AC27" s="188"/>
      <c r="AD27" s="188"/>
      <c r="AE27" s="188"/>
      <c r="AF27" s="188"/>
      <c r="AG27" s="188"/>
      <c r="AH27" s="188"/>
      <c r="AI27" s="188"/>
      <c r="AJ27" s="188"/>
      <c r="AK27" s="908"/>
      <c r="AL27" s="909"/>
      <c r="AM27" s="909"/>
      <c r="AN27" s="909"/>
      <c r="AO27" s="910"/>
      <c r="AP27" s="2"/>
      <c r="AQ27" s="189">
        <f t="shared" si="2"/>
        <v>1</v>
      </c>
    </row>
    <row r="28" spans="2:46" ht="12" customHeight="1" x14ac:dyDescent="0.15">
      <c r="B28" s="872"/>
      <c r="C28" s="877"/>
      <c r="D28" s="875"/>
      <c r="E28" s="875"/>
      <c r="F28" s="875"/>
      <c r="G28" s="875"/>
      <c r="H28" s="875"/>
      <c r="I28" s="875"/>
      <c r="J28" s="876"/>
      <c r="K28" s="185"/>
      <c r="L28" s="908"/>
      <c r="M28" s="910"/>
      <c r="N28" s="908"/>
      <c r="O28" s="910"/>
      <c r="P28" s="908"/>
      <c r="Q28" s="910"/>
      <c r="R28" s="604"/>
      <c r="S28" s="620"/>
      <c r="T28" s="605"/>
      <c r="U28" s="908"/>
      <c r="V28" s="910"/>
      <c r="W28" s="908"/>
      <c r="X28" s="910"/>
      <c r="Y28" s="186"/>
      <c r="Z28" s="187"/>
      <c r="AA28" s="187"/>
      <c r="AB28" s="187"/>
      <c r="AC28" s="188"/>
      <c r="AD28" s="188"/>
      <c r="AE28" s="188"/>
      <c r="AF28" s="188"/>
      <c r="AG28" s="188"/>
      <c r="AH28" s="188"/>
      <c r="AI28" s="188"/>
      <c r="AJ28" s="188"/>
      <c r="AK28" s="908"/>
      <c r="AL28" s="909"/>
      <c r="AM28" s="909"/>
      <c r="AN28" s="909"/>
      <c r="AO28" s="910"/>
      <c r="AP28" s="2"/>
      <c r="AQ28" s="189">
        <f t="shared" si="2"/>
        <v>1</v>
      </c>
    </row>
    <row r="29" spans="2:46" ht="12" customHeight="1" x14ac:dyDescent="0.15">
      <c r="B29" s="872"/>
      <c r="C29" s="877"/>
      <c r="D29" s="875"/>
      <c r="E29" s="875"/>
      <c r="F29" s="875"/>
      <c r="G29" s="875"/>
      <c r="H29" s="875"/>
      <c r="I29" s="875"/>
      <c r="J29" s="876"/>
      <c r="K29" s="185"/>
      <c r="L29" s="908"/>
      <c r="M29" s="910"/>
      <c r="N29" s="908"/>
      <c r="O29" s="910"/>
      <c r="P29" s="908"/>
      <c r="Q29" s="910"/>
      <c r="R29" s="604"/>
      <c r="S29" s="620"/>
      <c r="T29" s="605"/>
      <c r="U29" s="908"/>
      <c r="V29" s="910"/>
      <c r="W29" s="908"/>
      <c r="X29" s="910"/>
      <c r="Y29" s="186"/>
      <c r="Z29" s="187"/>
      <c r="AA29" s="187"/>
      <c r="AB29" s="187"/>
      <c r="AC29" s="188"/>
      <c r="AD29" s="188"/>
      <c r="AE29" s="188"/>
      <c r="AF29" s="188"/>
      <c r="AG29" s="188"/>
      <c r="AH29" s="188"/>
      <c r="AI29" s="188"/>
      <c r="AJ29" s="188"/>
      <c r="AK29" s="908"/>
      <c r="AL29" s="909"/>
      <c r="AM29" s="909"/>
      <c r="AN29" s="909"/>
      <c r="AO29" s="910"/>
      <c r="AP29" s="2"/>
      <c r="AQ29" s="189">
        <f t="shared" si="2"/>
        <v>1</v>
      </c>
    </row>
    <row r="30" spans="2:46" ht="12" customHeight="1" x14ac:dyDescent="0.15">
      <c r="B30" s="872"/>
      <c r="C30" s="877"/>
      <c r="D30" s="875"/>
      <c r="E30" s="875"/>
      <c r="F30" s="875"/>
      <c r="G30" s="875"/>
      <c r="H30" s="875"/>
      <c r="I30" s="875"/>
      <c r="J30" s="876"/>
      <c r="K30" s="185"/>
      <c r="L30" s="908"/>
      <c r="M30" s="910"/>
      <c r="N30" s="908"/>
      <c r="O30" s="910"/>
      <c r="P30" s="908"/>
      <c r="Q30" s="910"/>
      <c r="R30" s="604"/>
      <c r="S30" s="620"/>
      <c r="T30" s="605"/>
      <c r="U30" s="908"/>
      <c r="V30" s="910"/>
      <c r="W30" s="908"/>
      <c r="X30" s="910"/>
      <c r="Y30" s="186"/>
      <c r="Z30" s="187"/>
      <c r="AA30" s="187"/>
      <c r="AB30" s="187"/>
      <c r="AC30" s="188"/>
      <c r="AD30" s="188"/>
      <c r="AE30" s="188"/>
      <c r="AF30" s="188"/>
      <c r="AG30" s="188"/>
      <c r="AH30" s="188"/>
      <c r="AI30" s="188"/>
      <c r="AJ30" s="188"/>
      <c r="AK30" s="908"/>
      <c r="AL30" s="909"/>
      <c r="AM30" s="909"/>
      <c r="AN30" s="909"/>
      <c r="AO30" s="910"/>
      <c r="AP30" s="2"/>
      <c r="AQ30" s="189">
        <f t="shared" si="2"/>
        <v>1</v>
      </c>
    </row>
    <row r="31" spans="2:46" ht="12" customHeight="1" x14ac:dyDescent="0.15">
      <c r="B31" s="872"/>
      <c r="C31" s="877"/>
      <c r="D31" s="875"/>
      <c r="E31" s="875"/>
      <c r="F31" s="875"/>
      <c r="G31" s="875"/>
      <c r="H31" s="875"/>
      <c r="I31" s="875"/>
      <c r="J31" s="876"/>
      <c r="K31" s="185"/>
      <c r="L31" s="908"/>
      <c r="M31" s="910"/>
      <c r="N31" s="908"/>
      <c r="O31" s="910"/>
      <c r="P31" s="908"/>
      <c r="Q31" s="910"/>
      <c r="R31" s="604"/>
      <c r="S31" s="620"/>
      <c r="T31" s="605"/>
      <c r="U31" s="908"/>
      <c r="V31" s="910"/>
      <c r="W31" s="908"/>
      <c r="X31" s="910"/>
      <c r="Y31" s="186"/>
      <c r="Z31" s="187"/>
      <c r="AA31" s="187"/>
      <c r="AB31" s="187"/>
      <c r="AC31" s="188"/>
      <c r="AD31" s="188"/>
      <c r="AE31" s="188"/>
      <c r="AF31" s="188"/>
      <c r="AG31" s="188"/>
      <c r="AH31" s="188"/>
      <c r="AI31" s="188"/>
      <c r="AJ31" s="188"/>
      <c r="AK31" s="908"/>
      <c r="AL31" s="909"/>
      <c r="AM31" s="909"/>
      <c r="AN31" s="909"/>
      <c r="AO31" s="910"/>
      <c r="AP31" s="2"/>
      <c r="AQ31" s="189">
        <f t="shared" si="2"/>
        <v>1</v>
      </c>
    </row>
    <row r="32" spans="2:46" ht="12" customHeight="1" x14ac:dyDescent="0.15">
      <c r="B32" s="872"/>
      <c r="C32" s="877"/>
      <c r="D32" s="875"/>
      <c r="E32" s="875"/>
      <c r="F32" s="875"/>
      <c r="G32" s="875"/>
      <c r="H32" s="875"/>
      <c r="I32" s="875"/>
      <c r="J32" s="876"/>
      <c r="K32" s="185"/>
      <c r="L32" s="908"/>
      <c r="M32" s="910"/>
      <c r="N32" s="908"/>
      <c r="O32" s="910"/>
      <c r="P32" s="908"/>
      <c r="Q32" s="910"/>
      <c r="R32" s="604"/>
      <c r="S32" s="620"/>
      <c r="T32" s="605"/>
      <c r="U32" s="908"/>
      <c r="V32" s="910"/>
      <c r="W32" s="908"/>
      <c r="X32" s="910"/>
      <c r="Y32" s="186"/>
      <c r="Z32" s="187"/>
      <c r="AA32" s="187"/>
      <c r="AB32" s="187"/>
      <c r="AC32" s="188"/>
      <c r="AD32" s="188"/>
      <c r="AE32" s="188"/>
      <c r="AF32" s="188"/>
      <c r="AG32" s="188"/>
      <c r="AH32" s="188"/>
      <c r="AI32" s="188"/>
      <c r="AJ32" s="188"/>
      <c r="AK32" s="908"/>
      <c r="AL32" s="909"/>
      <c r="AM32" s="909"/>
      <c r="AN32" s="909"/>
      <c r="AO32" s="910"/>
      <c r="AP32" s="2"/>
      <c r="AQ32" s="189">
        <f t="shared" si="2"/>
        <v>1</v>
      </c>
      <c r="AS32" s="856"/>
      <c r="AT32" s="856"/>
    </row>
    <row r="33" spans="2:86" ht="12" customHeight="1" x14ac:dyDescent="0.15">
      <c r="B33" s="872"/>
      <c r="C33" s="877"/>
      <c r="D33" s="875"/>
      <c r="E33" s="875"/>
      <c r="F33" s="875"/>
      <c r="G33" s="875"/>
      <c r="H33" s="875"/>
      <c r="I33" s="875"/>
      <c r="J33" s="876"/>
      <c r="K33" s="185"/>
      <c r="L33" s="908"/>
      <c r="M33" s="910"/>
      <c r="N33" s="908"/>
      <c r="O33" s="910"/>
      <c r="P33" s="908"/>
      <c r="Q33" s="910"/>
      <c r="R33" s="604"/>
      <c r="S33" s="620"/>
      <c r="T33" s="605"/>
      <c r="U33" s="908"/>
      <c r="V33" s="910"/>
      <c r="W33" s="908"/>
      <c r="X33" s="910"/>
      <c r="Y33" s="186"/>
      <c r="Z33" s="187"/>
      <c r="AA33" s="187"/>
      <c r="AB33" s="187"/>
      <c r="AC33" s="188"/>
      <c r="AD33" s="188"/>
      <c r="AE33" s="188"/>
      <c r="AF33" s="188"/>
      <c r="AG33" s="188"/>
      <c r="AH33" s="188"/>
      <c r="AI33" s="188"/>
      <c r="AJ33" s="188"/>
      <c r="AK33" s="908"/>
      <c r="AL33" s="909"/>
      <c r="AM33" s="909"/>
      <c r="AN33" s="909"/>
      <c r="AO33" s="910"/>
      <c r="AP33" s="2"/>
      <c r="AQ33" s="189">
        <f t="shared" si="2"/>
        <v>1</v>
      </c>
      <c r="AS33" s="911"/>
      <c r="AT33" s="911"/>
    </row>
    <row r="34" spans="2:86" ht="12" customHeight="1" x14ac:dyDescent="0.15">
      <c r="B34" s="872"/>
      <c r="C34" s="877"/>
      <c r="D34" s="875"/>
      <c r="E34" s="875"/>
      <c r="F34" s="875"/>
      <c r="G34" s="875"/>
      <c r="H34" s="875"/>
      <c r="I34" s="875"/>
      <c r="J34" s="876"/>
      <c r="K34" s="185"/>
      <c r="L34" s="908"/>
      <c r="M34" s="910"/>
      <c r="N34" s="908"/>
      <c r="O34" s="910"/>
      <c r="P34" s="908"/>
      <c r="Q34" s="910"/>
      <c r="R34" s="604"/>
      <c r="S34" s="620"/>
      <c r="T34" s="605"/>
      <c r="U34" s="908"/>
      <c r="V34" s="910"/>
      <c r="W34" s="908"/>
      <c r="X34" s="910"/>
      <c r="Y34" s="186"/>
      <c r="Z34" s="187"/>
      <c r="AA34" s="187"/>
      <c r="AB34" s="187"/>
      <c r="AC34" s="188"/>
      <c r="AD34" s="188"/>
      <c r="AE34" s="188"/>
      <c r="AF34" s="188"/>
      <c r="AG34" s="188"/>
      <c r="AH34" s="188"/>
      <c r="AI34" s="188"/>
      <c r="AJ34" s="188"/>
      <c r="AK34" s="908"/>
      <c r="AL34" s="909"/>
      <c r="AM34" s="909"/>
      <c r="AN34" s="909"/>
      <c r="AO34" s="910"/>
      <c r="AP34" s="2"/>
      <c r="AQ34" s="189">
        <f t="shared" si="2"/>
        <v>1</v>
      </c>
      <c r="AS34" s="912"/>
      <c r="AT34" s="912"/>
    </row>
    <row r="35" spans="2:86" ht="12" customHeight="1" x14ac:dyDescent="0.15">
      <c r="B35" s="872"/>
      <c r="C35" s="877"/>
      <c r="D35" s="875"/>
      <c r="E35" s="875"/>
      <c r="F35" s="875"/>
      <c r="G35" s="875"/>
      <c r="H35" s="875"/>
      <c r="I35" s="875"/>
      <c r="J35" s="876"/>
      <c r="K35" s="913" t="s">
        <v>945</v>
      </c>
      <c r="L35" s="898" t="s">
        <v>946</v>
      </c>
      <c r="M35" s="898"/>
      <c r="N35" s="898"/>
      <c r="O35" s="898"/>
      <c r="P35" s="898"/>
      <c r="Q35" s="898"/>
      <c r="R35" s="898"/>
      <c r="S35" s="898"/>
      <c r="T35" s="898"/>
      <c r="U35" s="898"/>
      <c r="V35" s="898"/>
      <c r="W35" s="898"/>
      <c r="X35" s="898"/>
      <c r="Y35" s="884" t="s">
        <v>947</v>
      </c>
      <c r="Z35" s="885"/>
      <c r="AA35" s="885"/>
      <c r="AB35" s="886"/>
      <c r="AC35" s="190">
        <f t="shared" ref="AC35:AJ35" si="3">SUM(AC11:AC34)</f>
        <v>0</v>
      </c>
      <c r="AD35" s="190">
        <f t="shared" si="3"/>
        <v>0</v>
      </c>
      <c r="AE35" s="190">
        <f>SUM(AE11:AE34)</f>
        <v>0.04</v>
      </c>
      <c r="AF35" s="190">
        <f t="shared" si="3"/>
        <v>6.5000000000000002E-2</v>
      </c>
      <c r="AG35" s="190">
        <f t="shared" si="3"/>
        <v>0</v>
      </c>
      <c r="AH35" s="190">
        <f t="shared" si="3"/>
        <v>0</v>
      </c>
      <c r="AI35" s="190">
        <f t="shared" si="3"/>
        <v>0</v>
      </c>
      <c r="AJ35" s="191">
        <f t="shared" si="3"/>
        <v>0</v>
      </c>
      <c r="AK35" s="898" t="s">
        <v>948</v>
      </c>
      <c r="AL35" s="898"/>
      <c r="AM35" s="915" t="s">
        <v>949</v>
      </c>
      <c r="AN35" s="915"/>
      <c r="AO35" s="915"/>
      <c r="AP35" s="2"/>
    </row>
    <row r="36" spans="2:86" ht="12" customHeight="1" x14ac:dyDescent="0.15">
      <c r="B36" s="872"/>
      <c r="C36" s="877"/>
      <c r="D36" s="875"/>
      <c r="E36" s="875"/>
      <c r="F36" s="875"/>
      <c r="G36" s="875"/>
      <c r="H36" s="875"/>
      <c r="I36" s="875"/>
      <c r="J36" s="876"/>
      <c r="K36" s="914"/>
      <c r="L36" s="892" t="s">
        <v>950</v>
      </c>
      <c r="M36" s="899"/>
      <c r="N36" s="893"/>
      <c r="O36" s="892" t="s">
        <v>951</v>
      </c>
      <c r="P36" s="899"/>
      <c r="Q36" s="899"/>
      <c r="R36" s="899"/>
      <c r="S36" s="899"/>
      <c r="T36" s="899"/>
      <c r="U36" s="899"/>
      <c r="V36" s="899"/>
      <c r="W36" s="899"/>
      <c r="X36" s="893"/>
      <c r="Y36" s="183" t="s">
        <v>527</v>
      </c>
      <c r="Z36" s="184" t="s">
        <v>526</v>
      </c>
      <c r="AA36" s="184" t="s">
        <v>943</v>
      </c>
      <c r="AB36" s="184" t="s">
        <v>944</v>
      </c>
      <c r="AC36" s="184" t="s">
        <v>527</v>
      </c>
      <c r="AD36" s="184" t="s">
        <v>526</v>
      </c>
      <c r="AE36" s="184" t="s">
        <v>943</v>
      </c>
      <c r="AF36" s="184" t="s">
        <v>944</v>
      </c>
      <c r="AG36" s="184" t="s">
        <v>527</v>
      </c>
      <c r="AH36" s="184" t="s">
        <v>526</v>
      </c>
      <c r="AI36" s="184" t="s">
        <v>943</v>
      </c>
      <c r="AJ36" s="192" t="s">
        <v>944</v>
      </c>
      <c r="AK36" s="898"/>
      <c r="AL36" s="898"/>
      <c r="AM36" s="915"/>
      <c r="AN36" s="915"/>
      <c r="AO36" s="915"/>
      <c r="AP36" s="2"/>
    </row>
    <row r="37" spans="2:86" ht="14.25" customHeight="1" x14ac:dyDescent="0.15">
      <c r="B37" s="872"/>
      <c r="C37" s="877"/>
      <c r="D37" s="875"/>
      <c r="E37" s="875"/>
      <c r="F37" s="875"/>
      <c r="G37" s="875"/>
      <c r="H37" s="875"/>
      <c r="I37" s="875"/>
      <c r="J37" s="876"/>
      <c r="K37" s="914"/>
      <c r="L37" s="894"/>
      <c r="M37" s="903"/>
      <c r="N37" s="895"/>
      <c r="O37" s="894"/>
      <c r="P37" s="903"/>
      <c r="Q37" s="903"/>
      <c r="R37" s="903"/>
      <c r="S37" s="903"/>
      <c r="T37" s="903"/>
      <c r="U37" s="903"/>
      <c r="V37" s="903"/>
      <c r="W37" s="903"/>
      <c r="X37" s="895"/>
      <c r="Y37" s="916">
        <f>COUNTIF(Y11:Y34,"〇")</f>
        <v>0</v>
      </c>
      <c r="Z37" s="916">
        <f>COUNTIF(Z11:Z34,"〇")</f>
        <v>0</v>
      </c>
      <c r="AA37" s="916">
        <f>COUNTIF(AA11:AA34,"〇")</f>
        <v>0</v>
      </c>
      <c r="AB37" s="916">
        <f>COUNTIF(AB11:AB34,"〇")</f>
        <v>0</v>
      </c>
      <c r="AC37" s="916">
        <f>COUNTA(AC11:AC34)</f>
        <v>0</v>
      </c>
      <c r="AD37" s="916">
        <f t="shared" ref="AD37:AI37" si="4">COUNTA(AD11:AD34)</f>
        <v>0</v>
      </c>
      <c r="AE37" s="916">
        <f t="shared" si="4"/>
        <v>2</v>
      </c>
      <c r="AF37" s="916">
        <f t="shared" si="4"/>
        <v>1</v>
      </c>
      <c r="AG37" s="916">
        <f t="shared" si="4"/>
        <v>0</v>
      </c>
      <c r="AH37" s="916">
        <f t="shared" si="4"/>
        <v>0</v>
      </c>
      <c r="AI37" s="916">
        <f t="shared" si="4"/>
        <v>0</v>
      </c>
      <c r="AJ37" s="916">
        <f>COUNTA(AJ11:AJ34)</f>
        <v>0</v>
      </c>
      <c r="AK37" s="898"/>
      <c r="AL37" s="898"/>
      <c r="AM37" s="915"/>
      <c r="AN37" s="915"/>
      <c r="AO37" s="915"/>
      <c r="AP37" s="2"/>
    </row>
    <row r="38" spans="2:86" ht="14.25" customHeight="1" x14ac:dyDescent="0.15">
      <c r="B38" s="872"/>
      <c r="C38" s="877"/>
      <c r="D38" s="875"/>
      <c r="E38" s="875"/>
      <c r="F38" s="875"/>
      <c r="G38" s="875"/>
      <c r="H38" s="875"/>
      <c r="I38" s="875"/>
      <c r="J38" s="876"/>
      <c r="K38" s="914"/>
      <c r="L38" s="896"/>
      <c r="M38" s="900"/>
      <c r="N38" s="897"/>
      <c r="O38" s="896"/>
      <c r="P38" s="900"/>
      <c r="Q38" s="900"/>
      <c r="R38" s="900"/>
      <c r="S38" s="900"/>
      <c r="T38" s="900"/>
      <c r="U38" s="900"/>
      <c r="V38" s="900"/>
      <c r="W38" s="900"/>
      <c r="X38" s="897"/>
      <c r="Y38" s="916"/>
      <c r="Z38" s="916"/>
      <c r="AA38" s="916"/>
      <c r="AB38" s="916"/>
      <c r="AC38" s="916"/>
      <c r="AD38" s="916"/>
      <c r="AE38" s="916"/>
      <c r="AF38" s="916"/>
      <c r="AG38" s="916"/>
      <c r="AH38" s="916"/>
      <c r="AI38" s="916"/>
      <c r="AJ38" s="916"/>
      <c r="AK38" s="898"/>
      <c r="AL38" s="898"/>
      <c r="AM38" s="915"/>
      <c r="AN38" s="915"/>
      <c r="AO38" s="915"/>
      <c r="AP38" s="2"/>
    </row>
    <row r="39" spans="2:86" ht="12" customHeight="1" x14ac:dyDescent="0.15">
      <c r="B39" s="872"/>
      <c r="C39" s="877"/>
      <c r="D39" s="875"/>
      <c r="E39" s="875"/>
      <c r="F39" s="875"/>
      <c r="G39" s="875"/>
      <c r="H39" s="875"/>
      <c r="I39" s="875"/>
      <c r="J39" s="875"/>
      <c r="K39" s="924" t="s">
        <v>952</v>
      </c>
      <c r="L39" s="926"/>
      <c r="M39" s="926"/>
      <c r="N39" s="926"/>
      <c r="O39" s="926"/>
      <c r="P39" s="926"/>
      <c r="Q39" s="926"/>
      <c r="R39" s="926"/>
      <c r="S39" s="926"/>
      <c r="T39" s="926"/>
      <c r="U39" s="926"/>
      <c r="V39" s="926"/>
      <c r="W39" s="926"/>
      <c r="X39" s="926"/>
      <c r="Y39" s="926"/>
      <c r="Z39" s="926"/>
      <c r="AA39" s="926"/>
      <c r="AB39" s="926"/>
      <c r="AC39" s="926"/>
      <c r="AD39" s="926"/>
      <c r="AE39" s="926"/>
      <c r="AF39" s="926"/>
      <c r="AG39" s="926"/>
      <c r="AH39" s="926"/>
      <c r="AI39" s="926"/>
      <c r="AJ39" s="926"/>
      <c r="AK39" s="927"/>
      <c r="AL39" s="927"/>
      <c r="AM39" s="927"/>
      <c r="AN39" s="927"/>
      <c r="AO39" s="928"/>
      <c r="AP39" s="2"/>
    </row>
    <row r="40" spans="2:86" ht="12" customHeight="1" x14ac:dyDescent="0.15">
      <c r="B40" s="872"/>
      <c r="C40" s="877"/>
      <c r="D40" s="875"/>
      <c r="E40" s="875"/>
      <c r="F40" s="875"/>
      <c r="G40" s="875"/>
      <c r="H40" s="875"/>
      <c r="I40" s="875"/>
      <c r="J40" s="875"/>
      <c r="K40" s="925"/>
      <c r="L40" s="927"/>
      <c r="M40" s="927"/>
      <c r="N40" s="927"/>
      <c r="O40" s="927"/>
      <c r="P40" s="927"/>
      <c r="Q40" s="927"/>
      <c r="R40" s="927"/>
      <c r="S40" s="927"/>
      <c r="T40" s="927"/>
      <c r="U40" s="927"/>
      <c r="V40" s="927"/>
      <c r="W40" s="927"/>
      <c r="X40" s="927"/>
      <c r="Y40" s="927"/>
      <c r="Z40" s="927"/>
      <c r="AA40" s="927"/>
      <c r="AB40" s="927"/>
      <c r="AC40" s="927"/>
      <c r="AD40" s="927"/>
      <c r="AE40" s="927"/>
      <c r="AF40" s="927"/>
      <c r="AG40" s="927"/>
      <c r="AH40" s="927"/>
      <c r="AI40" s="927"/>
      <c r="AJ40" s="927"/>
      <c r="AK40" s="927"/>
      <c r="AL40" s="927"/>
      <c r="AM40" s="927"/>
      <c r="AN40" s="927"/>
      <c r="AO40" s="928"/>
      <c r="AP40" s="2"/>
    </row>
    <row r="41" spans="2:86" ht="12" customHeight="1" x14ac:dyDescent="0.15">
      <c r="B41" s="872"/>
      <c r="C41" s="877"/>
      <c r="D41" s="875"/>
      <c r="E41" s="875"/>
      <c r="F41" s="875"/>
      <c r="G41" s="875"/>
      <c r="H41" s="875"/>
      <c r="I41" s="875"/>
      <c r="J41" s="875"/>
      <c r="K41" s="925"/>
      <c r="L41" s="927"/>
      <c r="M41" s="927"/>
      <c r="N41" s="927"/>
      <c r="O41" s="927"/>
      <c r="P41" s="927"/>
      <c r="Q41" s="927"/>
      <c r="R41" s="927"/>
      <c r="S41" s="927"/>
      <c r="T41" s="927"/>
      <c r="U41" s="927"/>
      <c r="V41" s="927"/>
      <c r="W41" s="927"/>
      <c r="X41" s="927"/>
      <c r="Y41" s="927"/>
      <c r="Z41" s="927"/>
      <c r="AA41" s="927"/>
      <c r="AB41" s="927"/>
      <c r="AC41" s="927"/>
      <c r="AD41" s="927"/>
      <c r="AE41" s="927"/>
      <c r="AF41" s="927"/>
      <c r="AG41" s="927"/>
      <c r="AH41" s="927"/>
      <c r="AI41" s="927"/>
      <c r="AJ41" s="927"/>
      <c r="AK41" s="927"/>
      <c r="AL41" s="927"/>
      <c r="AM41" s="927"/>
      <c r="AN41" s="927"/>
      <c r="AO41" s="928"/>
      <c r="AP41" s="2"/>
    </row>
    <row r="42" spans="2:86" ht="12" customHeight="1" x14ac:dyDescent="0.15">
      <c r="B42" s="872"/>
      <c r="C42" s="877"/>
      <c r="D42" s="875"/>
      <c r="E42" s="875"/>
      <c r="F42" s="875"/>
      <c r="G42" s="875"/>
      <c r="H42" s="875"/>
      <c r="I42" s="875"/>
      <c r="J42" s="875"/>
      <c r="K42" s="925"/>
      <c r="L42" s="929"/>
      <c r="M42" s="929"/>
      <c r="N42" s="929"/>
      <c r="O42" s="929"/>
      <c r="P42" s="929"/>
      <c r="Q42" s="929"/>
      <c r="R42" s="929"/>
      <c r="S42" s="929"/>
      <c r="T42" s="929"/>
      <c r="U42" s="929"/>
      <c r="V42" s="929"/>
      <c r="W42" s="929"/>
      <c r="X42" s="929"/>
      <c r="Y42" s="929"/>
      <c r="Z42" s="929"/>
      <c r="AA42" s="929"/>
      <c r="AB42" s="929"/>
      <c r="AC42" s="929"/>
      <c r="AD42" s="929"/>
      <c r="AE42" s="929"/>
      <c r="AF42" s="929"/>
      <c r="AG42" s="929"/>
      <c r="AH42" s="929"/>
      <c r="AI42" s="929"/>
      <c r="AJ42" s="929"/>
      <c r="AK42" s="929"/>
      <c r="AL42" s="929"/>
      <c r="AM42" s="929"/>
      <c r="AN42" s="929"/>
      <c r="AO42" s="930"/>
      <c r="AP42" s="172"/>
      <c r="CD42" s="2"/>
      <c r="CE42" s="2"/>
      <c r="CF42" s="2"/>
      <c r="CG42" s="2"/>
      <c r="CH42" s="2"/>
    </row>
    <row r="43" spans="2:86" ht="12" customHeight="1" x14ac:dyDescent="0.15">
      <c r="B43" s="872"/>
      <c r="C43" s="877"/>
      <c r="D43" s="875"/>
      <c r="E43" s="875"/>
      <c r="F43" s="875"/>
      <c r="G43" s="875"/>
      <c r="H43" s="875"/>
      <c r="I43" s="875"/>
      <c r="J43" s="876"/>
      <c r="K43" s="917" t="s">
        <v>953</v>
      </c>
      <c r="L43" s="917"/>
      <c r="M43" s="917"/>
      <c r="N43" s="917"/>
      <c r="O43" s="917"/>
      <c r="P43" s="917"/>
      <c r="Q43" s="917"/>
      <c r="R43" s="917"/>
      <c r="S43" s="917"/>
      <c r="T43" s="917"/>
      <c r="U43" s="917"/>
      <c r="V43" s="917"/>
      <c r="W43" s="917"/>
      <c r="X43" s="917"/>
      <c r="Y43" s="917"/>
      <c r="Z43" s="917"/>
      <c r="AA43" s="917"/>
      <c r="AB43" s="917"/>
      <c r="AC43" s="917"/>
      <c r="AD43" s="917"/>
      <c r="AE43" s="917"/>
      <c r="AF43" s="917"/>
      <c r="AG43" s="917"/>
      <c r="AH43" s="917"/>
      <c r="AI43" s="917"/>
      <c r="AJ43" s="917"/>
      <c r="AK43" s="917"/>
      <c r="AL43" s="917"/>
      <c r="AM43" s="917"/>
      <c r="AN43" s="917"/>
      <c r="AO43" s="917"/>
      <c r="AP43" s="172"/>
      <c r="CD43" s="2"/>
      <c r="CE43" s="2"/>
      <c r="CF43" s="2"/>
      <c r="CG43" s="2"/>
      <c r="CH43" s="2"/>
    </row>
    <row r="44" spans="2:86" ht="12" customHeight="1" x14ac:dyDescent="0.15">
      <c r="B44" s="872"/>
      <c r="C44" s="877"/>
      <c r="D44" s="875"/>
      <c r="E44" s="875"/>
      <c r="F44" s="875"/>
      <c r="G44" s="875"/>
      <c r="H44" s="875"/>
      <c r="I44" s="875"/>
      <c r="J44" s="876"/>
      <c r="K44" s="918" t="s">
        <v>954</v>
      </c>
      <c r="L44" s="919"/>
      <c r="M44" s="919"/>
      <c r="N44" s="919"/>
      <c r="O44" s="919"/>
      <c r="P44" s="919"/>
      <c r="Q44" s="919"/>
      <c r="R44" s="919"/>
      <c r="S44" s="919"/>
      <c r="T44" s="919"/>
      <c r="U44" s="919"/>
      <c r="V44" s="919"/>
      <c r="W44" s="919"/>
      <c r="X44" s="919"/>
      <c r="Y44" s="919"/>
      <c r="Z44" s="919"/>
      <c r="AA44" s="919"/>
      <c r="AB44" s="919"/>
      <c r="AC44" s="919"/>
      <c r="AD44" s="919"/>
      <c r="AE44" s="919"/>
      <c r="AF44" s="919"/>
      <c r="AG44" s="919"/>
      <c r="AH44" s="919"/>
      <c r="AI44" s="919"/>
      <c r="AJ44" s="919"/>
      <c r="AK44" s="919"/>
      <c r="AL44" s="919"/>
      <c r="AM44" s="919"/>
      <c r="AN44" s="919"/>
      <c r="AO44" s="920"/>
      <c r="AP44" s="172"/>
      <c r="CD44" s="2"/>
      <c r="CE44" s="2"/>
      <c r="CF44" s="2"/>
      <c r="CG44" s="2"/>
      <c r="CH44" s="2"/>
    </row>
    <row r="45" spans="2:86" ht="12" customHeight="1" x14ac:dyDescent="0.15">
      <c r="B45" s="480"/>
      <c r="C45" s="878"/>
      <c r="D45" s="879"/>
      <c r="E45" s="879"/>
      <c r="F45" s="879"/>
      <c r="G45" s="879"/>
      <c r="H45" s="879"/>
      <c r="I45" s="879"/>
      <c r="J45" s="880"/>
      <c r="K45" s="921" t="s">
        <v>955</v>
      </c>
      <c r="L45" s="922"/>
      <c r="M45" s="922"/>
      <c r="N45" s="922"/>
      <c r="O45" s="922"/>
      <c r="P45" s="922"/>
      <c r="Q45" s="922"/>
      <c r="R45" s="922"/>
      <c r="S45" s="922"/>
      <c r="T45" s="922"/>
      <c r="U45" s="922"/>
      <c r="V45" s="922"/>
      <c r="W45" s="922"/>
      <c r="X45" s="922"/>
      <c r="Y45" s="922"/>
      <c r="Z45" s="922"/>
      <c r="AA45" s="922"/>
      <c r="AB45" s="922"/>
      <c r="AC45" s="922"/>
      <c r="AD45" s="922"/>
      <c r="AE45" s="922"/>
      <c r="AF45" s="922"/>
      <c r="AG45" s="922"/>
      <c r="AH45" s="922"/>
      <c r="AI45" s="922"/>
      <c r="AJ45" s="922"/>
      <c r="AK45" s="922"/>
      <c r="AL45" s="922"/>
      <c r="AM45" s="922"/>
      <c r="AN45" s="922"/>
      <c r="AO45" s="923"/>
      <c r="AP45" s="172"/>
      <c r="CD45" s="2"/>
      <c r="CE45" s="2"/>
      <c r="CF45" s="2"/>
      <c r="CG45" s="2"/>
      <c r="CH45" s="2"/>
    </row>
    <row r="46" spans="2:86" ht="12" customHeight="1" x14ac:dyDescent="0.2">
      <c r="B46" s="159" t="s">
        <v>956</v>
      </c>
      <c r="C46" s="181"/>
      <c r="D46" s="181"/>
      <c r="E46" s="181"/>
      <c r="F46" s="181"/>
      <c r="G46" s="181"/>
      <c r="H46" s="181"/>
      <c r="I46" s="181"/>
      <c r="J46" s="181"/>
      <c r="K46" s="193"/>
      <c r="L46" s="193"/>
      <c r="M46" s="193"/>
      <c r="N46" s="193"/>
      <c r="O46" s="193"/>
      <c r="P46" s="193"/>
      <c r="Q46" s="193"/>
      <c r="R46" s="193"/>
      <c r="S46" s="193"/>
      <c r="T46" s="193"/>
      <c r="U46" s="193"/>
      <c r="V46" s="193"/>
      <c r="W46" s="193"/>
      <c r="X46" s="193"/>
      <c r="Y46" s="193"/>
      <c r="Z46" s="193"/>
      <c r="AA46" s="193"/>
      <c r="AB46" s="193"/>
      <c r="AC46" s="193"/>
      <c r="AD46" s="193"/>
      <c r="AE46" s="193"/>
      <c r="AF46" s="193"/>
      <c r="AG46" s="193"/>
      <c r="AH46" s="193"/>
      <c r="AI46" s="193"/>
      <c r="AJ46" s="193"/>
      <c r="AK46" s="193"/>
      <c r="AL46" s="193"/>
      <c r="AM46" s="193"/>
      <c r="AN46" s="193"/>
      <c r="AO46" s="193"/>
      <c r="AP46" s="172"/>
      <c r="CD46" s="2"/>
      <c r="CE46" s="2"/>
      <c r="CF46" s="2"/>
      <c r="CG46" s="2"/>
      <c r="CH46" s="2"/>
    </row>
    <row r="47" spans="2:86" s="159" customFormat="1" ht="12" customHeight="1" x14ac:dyDescent="0.15">
      <c r="B47" s="2" t="s">
        <v>957</v>
      </c>
      <c r="AP47" s="172"/>
      <c r="AQ47" s="172"/>
      <c r="AR47" s="172"/>
      <c r="AS47" s="172"/>
      <c r="AT47" s="172"/>
      <c r="AU47" s="172"/>
      <c r="AV47" s="172"/>
      <c r="AW47" s="172"/>
      <c r="AX47" s="172"/>
      <c r="AY47" s="172"/>
      <c r="AZ47" s="172"/>
      <c r="BA47" s="172"/>
      <c r="BB47" s="172"/>
      <c r="BC47" s="172"/>
      <c r="BD47" s="172"/>
      <c r="BE47" s="172"/>
      <c r="BF47" s="172"/>
      <c r="BG47" s="172"/>
      <c r="BH47" s="172"/>
      <c r="BI47" s="172"/>
      <c r="BJ47" s="172"/>
      <c r="BK47" s="172"/>
      <c r="BL47" s="172"/>
      <c r="BM47" s="172"/>
      <c r="BN47" s="172"/>
      <c r="BO47" s="172"/>
      <c r="BP47" s="172"/>
      <c r="BQ47" s="172"/>
      <c r="BR47" s="172"/>
      <c r="BS47" s="172"/>
      <c r="BT47" s="172"/>
      <c r="BU47" s="172"/>
      <c r="BV47" s="172"/>
      <c r="BW47" s="172"/>
      <c r="BX47" s="172"/>
      <c r="BY47" s="172"/>
      <c r="BZ47" s="172"/>
      <c r="CA47" s="172"/>
      <c r="CB47" s="172"/>
      <c r="CC47" s="172"/>
    </row>
    <row r="48" spans="2:86" ht="12" customHeight="1" x14ac:dyDescent="0.15">
      <c r="B48" s="2" t="s">
        <v>958</v>
      </c>
      <c r="AP48" s="172"/>
      <c r="CD48" s="2"/>
      <c r="CE48" s="2"/>
      <c r="CF48" s="2"/>
      <c r="CG48" s="2"/>
      <c r="CH48" s="2"/>
    </row>
    <row r="49" spans="2:86" ht="12" customHeight="1" x14ac:dyDescent="0.15">
      <c r="B49" s="2" t="s">
        <v>959</v>
      </c>
      <c r="AP49" s="172"/>
      <c r="CD49" s="2"/>
      <c r="CE49" s="2"/>
      <c r="CF49" s="2"/>
      <c r="CG49" s="2"/>
      <c r="CH49" s="2"/>
    </row>
    <row r="50" spans="2:86" ht="12" customHeight="1" x14ac:dyDescent="0.15">
      <c r="B50" s="2" t="s">
        <v>960</v>
      </c>
    </row>
    <row r="51" spans="2:86" ht="12" customHeight="1" x14ac:dyDescent="0.15">
      <c r="B51" s="2" t="s">
        <v>961</v>
      </c>
    </row>
    <row r="52" spans="2:86" ht="12" customHeight="1" x14ac:dyDescent="0.15">
      <c r="B52" s="2" t="s">
        <v>962</v>
      </c>
    </row>
    <row r="53" spans="2:86" x14ac:dyDescent="0.15">
      <c r="B53" s="2" t="s">
        <v>963</v>
      </c>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9"/>
  <conditionalFormatting sqref="Y11:AB34 AG11:AJ34">
    <cfRule type="expression" dxfId="59" priority="3">
      <formula>$AQ11=2</formula>
    </cfRule>
  </conditionalFormatting>
  <conditionalFormatting sqref="Y11:AF34">
    <cfRule type="expression" dxfId="58" priority="2">
      <formula>$AQ11=3</formula>
    </cfRule>
  </conditionalFormatting>
  <conditionalFormatting sqref="AC11:AJ34">
    <cfRule type="expression" dxfId="57" priority="1">
      <formula>$AQ11=1</formula>
    </cfRule>
  </conditionalFormatting>
  <dataValidations count="2">
    <dataValidation type="list" allowBlank="1" showInputMessage="1" showErrorMessage="1" sqref="N11:O34" xr:uid="{6BC74E76-DAE8-4546-A2A1-8C8403A0F0E6}">
      <formula1>INDIRECT(L11)</formula1>
    </dataValidation>
    <dataValidation type="list" allowBlank="1" showInputMessage="1" showErrorMessage="1" sqref="Y11:AB34" xr:uid="{B0995060-509D-4050-BB52-247AAC16075E}">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2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72669C-DA5E-4982-9B37-E9018B6C8869}">
  <sheetPr codeName="Sheet209"/>
  <dimension ref="B1:CH53"/>
  <sheetViews>
    <sheetView showGridLines="0" showZeros="0" view="pageBreakPreview" zoomScale="85" zoomScaleNormal="85" zoomScaleSheetLayoutView="85"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1" customWidth="1"/>
    <col min="43" max="86" width="4.125" style="172" customWidth="1"/>
    <col min="87" max="99" width="8" style="2" customWidth="1"/>
    <col min="100" max="110" width="9" style="2"/>
    <col min="111" max="111" width="14" style="2" bestFit="1" customWidth="1"/>
    <col min="112" max="16384" width="9" style="2"/>
  </cols>
  <sheetData>
    <row r="1" spans="2:86" ht="12" customHeight="1" x14ac:dyDescent="0.15">
      <c r="AU1" s="860" t="s">
        <v>909</v>
      </c>
      <c r="AV1" s="861" t="s">
        <v>910</v>
      </c>
      <c r="AW1" s="861"/>
      <c r="AX1" s="861"/>
      <c r="AY1" s="855" t="s">
        <v>911</v>
      </c>
      <c r="AZ1" s="855"/>
      <c r="BA1" s="855"/>
      <c r="BB1" s="855"/>
      <c r="BC1" s="855"/>
      <c r="BD1" s="855"/>
      <c r="BE1" s="855"/>
      <c r="BF1" s="855"/>
      <c r="BG1" s="855"/>
      <c r="BH1" s="855"/>
      <c r="BI1" s="855"/>
      <c r="BJ1" s="855"/>
      <c r="BK1" s="855" t="s">
        <v>912</v>
      </c>
      <c r="BL1" s="855"/>
      <c r="BM1" s="855"/>
      <c r="BN1" s="855"/>
      <c r="BO1" s="855"/>
      <c r="BP1" s="855"/>
      <c r="BQ1" s="855"/>
      <c r="BR1" s="855"/>
      <c r="BS1" s="855"/>
      <c r="BT1" s="855"/>
      <c r="BU1" s="855"/>
      <c r="BV1" s="855"/>
      <c r="BW1" s="857"/>
      <c r="BX1" s="857"/>
      <c r="BY1" s="857"/>
      <c r="BZ1" s="857"/>
      <c r="CA1" s="857"/>
      <c r="CB1" s="857"/>
      <c r="CC1" s="857"/>
      <c r="CD1" s="857"/>
      <c r="CE1" s="857"/>
      <c r="CF1" s="857"/>
      <c r="CG1" s="857"/>
      <c r="CH1" s="857"/>
    </row>
    <row r="2" spans="2:86" ht="8.25" customHeight="1" x14ac:dyDescent="0.15">
      <c r="AU2" s="860"/>
      <c r="AV2" s="861" t="s">
        <v>913</v>
      </c>
      <c r="AW2" s="862" t="s">
        <v>914</v>
      </c>
      <c r="AX2" s="862" t="s">
        <v>915</v>
      </c>
      <c r="AY2" s="855" t="s">
        <v>916</v>
      </c>
      <c r="AZ2" s="855"/>
      <c r="BA2" s="855"/>
      <c r="BB2" s="855"/>
      <c r="BC2" s="855"/>
      <c r="BD2" s="855"/>
      <c r="BE2" s="855"/>
      <c r="BF2" s="855"/>
      <c r="BG2" s="855"/>
      <c r="BH2" s="855"/>
      <c r="BI2" s="855"/>
      <c r="BJ2" s="855"/>
      <c r="BK2" s="855" t="s">
        <v>917</v>
      </c>
      <c r="BL2" s="855"/>
      <c r="BM2" s="855"/>
      <c r="BN2" s="855"/>
      <c r="BO2" s="855" t="s">
        <v>918</v>
      </c>
      <c r="BP2" s="855"/>
      <c r="BQ2" s="855"/>
      <c r="BR2" s="855"/>
      <c r="BS2" s="855"/>
      <c r="BT2" s="855"/>
      <c r="BU2" s="855"/>
      <c r="BV2" s="855"/>
      <c r="BW2" s="856"/>
      <c r="BX2" s="856"/>
      <c r="BY2" s="856"/>
      <c r="BZ2" s="856"/>
      <c r="CA2" s="857"/>
      <c r="CB2" s="857"/>
      <c r="CC2" s="857"/>
      <c r="CD2" s="857"/>
      <c r="CE2" s="857"/>
      <c r="CF2" s="857"/>
      <c r="CG2" s="857"/>
      <c r="CH2" s="857"/>
    </row>
    <row r="3" spans="2:86" ht="24.95" customHeight="1" x14ac:dyDescent="0.15">
      <c r="B3" s="568" t="s">
        <v>919</v>
      </c>
      <c r="C3" s="858"/>
      <c r="D3" s="858"/>
      <c r="E3" s="859"/>
      <c r="F3" s="859"/>
      <c r="G3" s="859"/>
      <c r="H3" s="859"/>
      <c r="I3" s="859"/>
      <c r="J3" s="859"/>
      <c r="K3" s="858"/>
      <c r="L3" s="858"/>
      <c r="M3" s="858"/>
      <c r="N3" s="858"/>
      <c r="O3" s="858"/>
      <c r="P3" s="858"/>
      <c r="Q3" s="858"/>
      <c r="R3" s="858"/>
      <c r="S3" s="858"/>
      <c r="T3" s="858"/>
      <c r="U3" s="858"/>
      <c r="V3" s="858"/>
      <c r="W3" s="858"/>
      <c r="X3" s="858"/>
      <c r="Y3" s="858"/>
      <c r="Z3" s="858"/>
      <c r="AA3" s="858"/>
      <c r="AB3" s="858"/>
      <c r="AC3" s="858"/>
      <c r="AD3" s="858"/>
      <c r="AE3" s="858"/>
      <c r="AF3" s="858"/>
      <c r="AG3" s="858"/>
      <c r="AH3" s="858"/>
      <c r="AI3" s="858"/>
      <c r="AJ3" s="858"/>
      <c r="AK3" s="858"/>
      <c r="AL3" s="858"/>
      <c r="AM3" s="858"/>
      <c r="AN3" s="858"/>
      <c r="AO3" s="858"/>
      <c r="AU3" s="860"/>
      <c r="AV3" s="861"/>
      <c r="AW3" s="862"/>
      <c r="AX3" s="862"/>
      <c r="AY3" s="855" t="s">
        <v>920</v>
      </c>
      <c r="AZ3" s="855"/>
      <c r="BA3" s="855"/>
      <c r="BB3" s="855"/>
      <c r="BC3" s="855" t="s">
        <v>921</v>
      </c>
      <c r="BD3" s="855"/>
      <c r="BE3" s="855"/>
      <c r="BF3" s="855"/>
      <c r="BG3" s="855" t="s">
        <v>922</v>
      </c>
      <c r="BH3" s="855"/>
      <c r="BI3" s="855"/>
      <c r="BJ3" s="855"/>
      <c r="BK3" s="855" t="s">
        <v>923</v>
      </c>
      <c r="BL3" s="855"/>
      <c r="BM3" s="855"/>
      <c r="BN3" s="855"/>
      <c r="BO3" s="855" t="s">
        <v>921</v>
      </c>
      <c r="BP3" s="855"/>
      <c r="BQ3" s="855"/>
      <c r="BR3" s="855"/>
      <c r="BS3" s="855" t="s">
        <v>922</v>
      </c>
      <c r="BT3" s="855"/>
      <c r="BU3" s="855"/>
      <c r="BV3" s="855"/>
      <c r="BW3" s="857"/>
      <c r="BX3" s="857"/>
      <c r="BY3" s="857"/>
      <c r="BZ3" s="857"/>
      <c r="CA3" s="857"/>
      <c r="CB3" s="857"/>
      <c r="CC3" s="857"/>
      <c r="CD3" s="857"/>
      <c r="CE3" s="857"/>
      <c r="CF3" s="857"/>
      <c r="CG3" s="857"/>
      <c r="CH3" s="857"/>
    </row>
    <row r="4" spans="2:86" ht="18" customHeight="1" x14ac:dyDescent="0.15">
      <c r="B4" s="401" t="s">
        <v>8</v>
      </c>
      <c r="C4" s="401"/>
      <c r="D4" s="401"/>
      <c r="E4" s="624" t="s">
        <v>542</v>
      </c>
      <c r="F4" s="625"/>
      <c r="G4" s="625"/>
      <c r="H4" s="625"/>
      <c r="I4" s="625"/>
      <c r="J4" s="626"/>
      <c r="K4" s="496" t="s">
        <v>9</v>
      </c>
      <c r="L4" s="496"/>
      <c r="M4" s="496"/>
      <c r="N4" s="648" t="s">
        <v>543</v>
      </c>
      <c r="O4" s="648"/>
      <c r="P4" s="648"/>
      <c r="Q4" s="648"/>
      <c r="R4" s="648"/>
      <c r="S4" s="648"/>
      <c r="T4" s="498" t="s">
        <v>924</v>
      </c>
      <c r="U4" s="499"/>
      <c r="V4" s="499"/>
      <c r="W4" s="499"/>
      <c r="X4" s="500"/>
      <c r="Y4" s="870" t="s">
        <v>545</v>
      </c>
      <c r="Z4" s="870"/>
      <c r="AA4" s="870"/>
      <c r="AB4" s="870"/>
      <c r="AC4" s="870"/>
      <c r="AD4" s="870"/>
      <c r="AE4" s="870"/>
      <c r="AF4" s="870"/>
      <c r="AG4" s="498" t="s">
        <v>546</v>
      </c>
      <c r="AH4" s="499"/>
      <c r="AI4" s="499"/>
      <c r="AJ4" s="500"/>
      <c r="AK4" s="863">
        <v>45621</v>
      </c>
      <c r="AL4" s="864"/>
      <c r="AM4" s="864"/>
      <c r="AN4" s="864"/>
      <c r="AO4" s="865"/>
      <c r="AU4" s="860"/>
      <c r="AV4" s="861"/>
      <c r="AW4" s="862"/>
      <c r="AX4" s="862"/>
      <c r="AY4" s="173" t="s">
        <v>925</v>
      </c>
      <c r="AZ4" s="173" t="s">
        <v>926</v>
      </c>
      <c r="BA4" s="173" t="s">
        <v>927</v>
      </c>
      <c r="BB4" s="173" t="s">
        <v>928</v>
      </c>
      <c r="BC4" s="173" t="s">
        <v>925</v>
      </c>
      <c r="BD4" s="173" t="s">
        <v>926</v>
      </c>
      <c r="BE4" s="173" t="s">
        <v>927</v>
      </c>
      <c r="BF4" s="173" t="s">
        <v>928</v>
      </c>
      <c r="BG4" s="173" t="s">
        <v>925</v>
      </c>
      <c r="BH4" s="173" t="s">
        <v>926</v>
      </c>
      <c r="BI4" s="173" t="s">
        <v>927</v>
      </c>
      <c r="BJ4" s="173" t="s">
        <v>928</v>
      </c>
      <c r="BK4" s="173" t="s">
        <v>925</v>
      </c>
      <c r="BL4" s="173" t="s">
        <v>926</v>
      </c>
      <c r="BM4" s="173" t="s">
        <v>927</v>
      </c>
      <c r="BN4" s="173" t="s">
        <v>928</v>
      </c>
      <c r="BO4" s="173" t="s">
        <v>925</v>
      </c>
      <c r="BP4" s="173" t="s">
        <v>926</v>
      </c>
      <c r="BQ4" s="173" t="s">
        <v>927</v>
      </c>
      <c r="BR4" s="173" t="s">
        <v>928</v>
      </c>
      <c r="BS4" s="173" t="s">
        <v>925</v>
      </c>
      <c r="BT4" s="173" t="s">
        <v>926</v>
      </c>
      <c r="BU4" s="173" t="s">
        <v>927</v>
      </c>
      <c r="BV4" s="173" t="s">
        <v>928</v>
      </c>
      <c r="BW4" s="5"/>
      <c r="BX4" s="5"/>
      <c r="BY4" s="5"/>
      <c r="BZ4" s="5"/>
      <c r="CA4" s="5"/>
      <c r="CB4" s="5"/>
      <c r="CC4" s="5"/>
      <c r="CD4" s="5"/>
      <c r="CE4" s="5"/>
      <c r="CF4" s="5"/>
      <c r="CG4" s="5"/>
      <c r="CH4" s="5"/>
    </row>
    <row r="5" spans="2:86" ht="18" customHeight="1" x14ac:dyDescent="0.15">
      <c r="B5" s="409" t="s">
        <v>0</v>
      </c>
      <c r="C5" s="409"/>
      <c r="D5" s="409"/>
      <c r="E5" s="634" t="s">
        <v>547</v>
      </c>
      <c r="F5" s="635"/>
      <c r="G5" s="635"/>
      <c r="H5" s="635"/>
      <c r="I5" s="635"/>
      <c r="J5" s="636"/>
      <c r="K5" s="528" t="s">
        <v>1</v>
      </c>
      <c r="L5" s="528"/>
      <c r="M5" s="528"/>
      <c r="N5" s="648" t="s">
        <v>548</v>
      </c>
      <c r="O5" s="648"/>
      <c r="P5" s="648"/>
      <c r="Q5" s="648"/>
      <c r="R5" s="648"/>
      <c r="S5" s="648"/>
      <c r="T5" s="501"/>
      <c r="U5" s="502"/>
      <c r="V5" s="502"/>
      <c r="W5" s="502"/>
      <c r="X5" s="503"/>
      <c r="Y5" s="869" t="s">
        <v>549</v>
      </c>
      <c r="Z5" s="869"/>
      <c r="AA5" s="869"/>
      <c r="AB5" s="869"/>
      <c r="AC5" s="869"/>
      <c r="AD5" s="869"/>
      <c r="AE5" s="869"/>
      <c r="AF5" s="869"/>
      <c r="AG5" s="632"/>
      <c r="AH5" s="650"/>
      <c r="AI5" s="650"/>
      <c r="AJ5" s="633"/>
      <c r="AK5" s="866"/>
      <c r="AL5" s="867"/>
      <c r="AM5" s="867"/>
      <c r="AN5" s="867"/>
      <c r="AO5" s="868"/>
      <c r="AU5" s="860"/>
      <c r="AV5" s="174" t="str">
        <f>N7</f>
        <v>S110</v>
      </c>
      <c r="AW5" s="175">
        <f>R7</f>
        <v>10.5</v>
      </c>
      <c r="AX5" s="176" t="str">
        <f>AM35</f>
        <v>Ⅰ</v>
      </c>
      <c r="AY5" s="176">
        <f>Y37</f>
        <v>0</v>
      </c>
      <c r="AZ5" s="176">
        <f t="shared" ref="AZ5:BJ5" si="0">Z37</f>
        <v>0</v>
      </c>
      <c r="BA5" s="176">
        <f t="shared" si="0"/>
        <v>0</v>
      </c>
      <c r="BB5" s="176">
        <f>AB37</f>
        <v>0</v>
      </c>
      <c r="BC5" s="176">
        <f t="shared" si="0"/>
        <v>0</v>
      </c>
      <c r="BD5" s="176">
        <f>AD37</f>
        <v>0</v>
      </c>
      <c r="BE5" s="176">
        <f>AE37</f>
        <v>0</v>
      </c>
      <c r="BF5" s="176">
        <f t="shared" si="0"/>
        <v>0</v>
      </c>
      <c r="BG5" s="176">
        <f t="shared" si="0"/>
        <v>0</v>
      </c>
      <c r="BH5" s="176">
        <f t="shared" si="0"/>
        <v>0</v>
      </c>
      <c r="BI5" s="176">
        <f>AI37</f>
        <v>0</v>
      </c>
      <c r="BJ5" s="176">
        <f t="shared" si="0"/>
        <v>0</v>
      </c>
      <c r="BK5" s="176" t="str">
        <f>IF(Y37&gt;0,R7,"")</f>
        <v/>
      </c>
      <c r="BL5" s="177" t="str">
        <f>IF(Y37&gt;0,"",IF(Z37&gt;0,R7,""))</f>
        <v/>
      </c>
      <c r="BM5" s="177" t="str">
        <f>IF(Y37+Z37&gt;0,"",IF(AA37&gt;0,R7,""))</f>
        <v/>
      </c>
      <c r="BN5" s="177" t="str">
        <f>IF(Y37+Z37+AA37&gt;0,"",IF(AB37&gt;0,R7,""))</f>
        <v/>
      </c>
      <c r="BO5" s="176">
        <f>AC35</f>
        <v>0</v>
      </c>
      <c r="BP5" s="176">
        <f t="shared" ref="BP5:BQ5" si="1">AD35</f>
        <v>0</v>
      </c>
      <c r="BQ5" s="176">
        <f t="shared" si="1"/>
        <v>0</v>
      </c>
      <c r="BR5" s="176">
        <f>AF35</f>
        <v>0</v>
      </c>
      <c r="BS5" s="176">
        <f>AG35</f>
        <v>0</v>
      </c>
      <c r="BT5" s="176">
        <f>AH35</f>
        <v>0</v>
      </c>
      <c r="BU5" s="176">
        <f>AI35</f>
        <v>0</v>
      </c>
      <c r="BV5" s="176">
        <f>AJ35</f>
        <v>0</v>
      </c>
      <c r="BW5" s="178"/>
      <c r="BX5" s="179"/>
      <c r="BY5" s="179"/>
      <c r="BZ5" s="179"/>
      <c r="CA5" s="180"/>
      <c r="CB5" s="180"/>
      <c r="CC5" s="180"/>
      <c r="CD5" s="180"/>
      <c r="CE5" s="180"/>
      <c r="CF5" s="180"/>
      <c r="CG5" s="180"/>
      <c r="CH5" s="180"/>
    </row>
    <row r="6" spans="2:86" ht="12" customHeight="1" x14ac:dyDescent="0.15">
      <c r="B6" s="871" t="s">
        <v>929</v>
      </c>
      <c r="C6" s="873"/>
      <c r="D6" s="874"/>
      <c r="E6" s="875"/>
      <c r="F6" s="875"/>
      <c r="G6" s="875"/>
      <c r="H6" s="875"/>
      <c r="I6" s="875"/>
      <c r="J6" s="876"/>
      <c r="K6" s="881" t="s">
        <v>930</v>
      </c>
      <c r="L6" s="882"/>
      <c r="M6" s="882"/>
      <c r="N6" s="882"/>
      <c r="O6" s="882"/>
      <c r="P6" s="882"/>
      <c r="Q6" s="882"/>
      <c r="R6" s="882"/>
      <c r="S6" s="882"/>
      <c r="T6" s="882"/>
      <c r="U6" s="882"/>
      <c r="V6" s="882"/>
      <c r="W6" s="882"/>
      <c r="X6" s="882"/>
      <c r="Y6" s="882"/>
      <c r="Z6" s="882"/>
      <c r="AA6" s="882"/>
      <c r="AB6" s="882"/>
      <c r="AC6" s="882"/>
      <c r="AD6" s="882"/>
      <c r="AE6" s="882"/>
      <c r="AF6" s="882"/>
      <c r="AG6" s="882"/>
      <c r="AH6" s="882"/>
      <c r="AI6" s="882"/>
      <c r="AJ6" s="882"/>
      <c r="AK6" s="882"/>
      <c r="AL6" s="882"/>
      <c r="AM6" s="882"/>
      <c r="AN6" s="882"/>
      <c r="AO6" s="883"/>
      <c r="AP6" s="2"/>
    </row>
    <row r="7" spans="2:86" ht="12" customHeight="1" x14ac:dyDescent="0.15">
      <c r="B7" s="872"/>
      <c r="C7" s="877"/>
      <c r="D7" s="875"/>
      <c r="E7" s="875"/>
      <c r="F7" s="875"/>
      <c r="G7" s="875"/>
      <c r="H7" s="875"/>
      <c r="I7" s="875"/>
      <c r="J7" s="876"/>
      <c r="K7" s="884" t="s">
        <v>931</v>
      </c>
      <c r="L7" s="885"/>
      <c r="M7" s="886"/>
      <c r="N7" s="887" t="s">
        <v>427</v>
      </c>
      <c r="O7" s="888"/>
      <c r="P7" s="884" t="s">
        <v>932</v>
      </c>
      <c r="Q7" s="886"/>
      <c r="R7" s="889">
        <v>10.5</v>
      </c>
      <c r="S7" s="890"/>
      <c r="T7" s="891"/>
      <c r="U7" s="892" t="s">
        <v>933</v>
      </c>
      <c r="V7" s="893"/>
      <c r="W7" s="892" t="s">
        <v>934</v>
      </c>
      <c r="X7" s="893"/>
      <c r="Y7" s="886" t="s">
        <v>935</v>
      </c>
      <c r="Z7" s="898"/>
      <c r="AA7" s="898"/>
      <c r="AB7" s="898"/>
      <c r="AC7" s="892" t="s">
        <v>936</v>
      </c>
      <c r="AD7" s="899"/>
      <c r="AE7" s="899"/>
      <c r="AF7" s="899"/>
      <c r="AG7" s="899"/>
      <c r="AH7" s="899"/>
      <c r="AI7" s="899"/>
      <c r="AJ7" s="893"/>
      <c r="AK7" s="892" t="s">
        <v>937</v>
      </c>
      <c r="AL7" s="899"/>
      <c r="AM7" s="899"/>
      <c r="AN7" s="901"/>
      <c r="AO7" s="902"/>
      <c r="AP7" s="2"/>
      <c r="AW7" s="182"/>
    </row>
    <row r="8" spans="2:86" ht="12" customHeight="1" x14ac:dyDescent="0.15">
      <c r="B8" s="872"/>
      <c r="C8" s="877"/>
      <c r="D8" s="875"/>
      <c r="E8" s="875"/>
      <c r="F8" s="875"/>
      <c r="G8" s="875"/>
      <c r="H8" s="875"/>
      <c r="I8" s="875"/>
      <c r="J8" s="876"/>
      <c r="K8" s="898" t="s">
        <v>731</v>
      </c>
      <c r="L8" s="898" t="s">
        <v>560</v>
      </c>
      <c r="M8" s="898"/>
      <c r="N8" s="898" t="s">
        <v>561</v>
      </c>
      <c r="O8" s="898"/>
      <c r="P8" s="898" t="s">
        <v>938</v>
      </c>
      <c r="Q8" s="898"/>
      <c r="R8" s="898" t="s">
        <v>939</v>
      </c>
      <c r="S8" s="898"/>
      <c r="T8" s="898"/>
      <c r="U8" s="894"/>
      <c r="V8" s="895"/>
      <c r="W8" s="894"/>
      <c r="X8" s="895"/>
      <c r="Y8" s="886"/>
      <c r="Z8" s="898"/>
      <c r="AA8" s="898"/>
      <c r="AB8" s="898"/>
      <c r="AC8" s="896"/>
      <c r="AD8" s="900"/>
      <c r="AE8" s="900"/>
      <c r="AF8" s="900"/>
      <c r="AG8" s="900"/>
      <c r="AH8" s="900"/>
      <c r="AI8" s="900"/>
      <c r="AJ8" s="897"/>
      <c r="AK8" s="894"/>
      <c r="AL8" s="903"/>
      <c r="AM8" s="903"/>
      <c r="AN8" s="904"/>
      <c r="AO8" s="905"/>
      <c r="AP8" s="2"/>
    </row>
    <row r="9" spans="2:86" ht="12" customHeight="1" x14ac:dyDescent="0.15">
      <c r="B9" s="872"/>
      <c r="C9" s="877"/>
      <c r="D9" s="875"/>
      <c r="E9" s="875"/>
      <c r="F9" s="875"/>
      <c r="G9" s="875"/>
      <c r="H9" s="875"/>
      <c r="I9" s="875"/>
      <c r="J9" s="876"/>
      <c r="K9" s="898"/>
      <c r="L9" s="898"/>
      <c r="M9" s="898"/>
      <c r="N9" s="898"/>
      <c r="O9" s="898"/>
      <c r="P9" s="898"/>
      <c r="Q9" s="898"/>
      <c r="R9" s="898"/>
      <c r="S9" s="898"/>
      <c r="T9" s="898"/>
      <c r="U9" s="894"/>
      <c r="V9" s="895"/>
      <c r="W9" s="894"/>
      <c r="X9" s="895"/>
      <c r="Y9" s="886" t="s">
        <v>940</v>
      </c>
      <c r="Z9" s="898"/>
      <c r="AA9" s="898"/>
      <c r="AB9" s="898"/>
      <c r="AC9" s="898" t="s">
        <v>941</v>
      </c>
      <c r="AD9" s="898"/>
      <c r="AE9" s="898"/>
      <c r="AF9" s="898"/>
      <c r="AG9" s="898" t="s">
        <v>942</v>
      </c>
      <c r="AH9" s="898"/>
      <c r="AI9" s="898"/>
      <c r="AJ9" s="898"/>
      <c r="AK9" s="894"/>
      <c r="AL9" s="903"/>
      <c r="AM9" s="903"/>
      <c r="AN9" s="904"/>
      <c r="AO9" s="905"/>
      <c r="AP9" s="2"/>
    </row>
    <row r="10" spans="2:86" ht="12" customHeight="1" x14ac:dyDescent="0.15">
      <c r="B10" s="872"/>
      <c r="C10" s="877"/>
      <c r="D10" s="875"/>
      <c r="E10" s="875"/>
      <c r="F10" s="875"/>
      <c r="G10" s="875"/>
      <c r="H10" s="875"/>
      <c r="I10" s="875"/>
      <c r="J10" s="876"/>
      <c r="K10" s="898"/>
      <c r="L10" s="898"/>
      <c r="M10" s="898"/>
      <c r="N10" s="898"/>
      <c r="O10" s="898"/>
      <c r="P10" s="898"/>
      <c r="Q10" s="898"/>
      <c r="R10" s="898"/>
      <c r="S10" s="898"/>
      <c r="T10" s="898"/>
      <c r="U10" s="896"/>
      <c r="V10" s="897"/>
      <c r="W10" s="896"/>
      <c r="X10" s="897"/>
      <c r="Y10" s="183" t="s">
        <v>527</v>
      </c>
      <c r="Z10" s="184" t="s">
        <v>526</v>
      </c>
      <c r="AA10" s="184" t="s">
        <v>943</v>
      </c>
      <c r="AB10" s="184" t="s">
        <v>944</v>
      </c>
      <c r="AC10" s="184" t="s">
        <v>527</v>
      </c>
      <c r="AD10" s="184" t="s">
        <v>526</v>
      </c>
      <c r="AE10" s="184" t="s">
        <v>943</v>
      </c>
      <c r="AF10" s="184" t="s">
        <v>944</v>
      </c>
      <c r="AG10" s="184" t="s">
        <v>527</v>
      </c>
      <c r="AH10" s="184" t="s">
        <v>526</v>
      </c>
      <c r="AI10" s="184" t="s">
        <v>943</v>
      </c>
      <c r="AJ10" s="184" t="s">
        <v>944</v>
      </c>
      <c r="AK10" s="896"/>
      <c r="AL10" s="900"/>
      <c r="AM10" s="900"/>
      <c r="AN10" s="906"/>
      <c r="AO10" s="907"/>
      <c r="AP10" s="2"/>
    </row>
    <row r="11" spans="2:86" ht="12" customHeight="1" x14ac:dyDescent="0.15">
      <c r="B11" s="872"/>
      <c r="C11" s="877"/>
      <c r="D11" s="875"/>
      <c r="E11" s="875"/>
      <c r="F11" s="875"/>
      <c r="G11" s="875"/>
      <c r="H11" s="875"/>
      <c r="I11" s="875"/>
      <c r="J11" s="876"/>
      <c r="K11" s="185"/>
      <c r="L11" s="908"/>
      <c r="M11" s="910"/>
      <c r="N11" s="908"/>
      <c r="O11" s="910"/>
      <c r="P11" s="908"/>
      <c r="Q11" s="910"/>
      <c r="R11" s="606"/>
      <c r="S11" s="606"/>
      <c r="T11" s="606"/>
      <c r="U11" s="908"/>
      <c r="V11" s="910"/>
      <c r="W11" s="908"/>
      <c r="X11" s="910"/>
      <c r="Y11" s="186"/>
      <c r="Z11" s="187"/>
      <c r="AA11" s="187"/>
      <c r="AB11" s="187"/>
      <c r="AC11" s="188"/>
      <c r="AD11" s="188"/>
      <c r="AE11" s="188"/>
      <c r="AF11" s="188"/>
      <c r="AG11" s="188"/>
      <c r="AH11" s="188"/>
      <c r="AI11" s="188"/>
      <c r="AJ11" s="188"/>
      <c r="AK11" s="908"/>
      <c r="AL11" s="909"/>
      <c r="AM11" s="909"/>
      <c r="AN11" s="909"/>
      <c r="AO11" s="910"/>
      <c r="AP11" s="2"/>
      <c r="AQ11" s="189">
        <f>IF(P11="材質劣化",2,IF(P11="漏水",3,1))</f>
        <v>1</v>
      </c>
    </row>
    <row r="12" spans="2:86" ht="12" customHeight="1" x14ac:dyDescent="0.15">
      <c r="B12" s="872"/>
      <c r="C12" s="877"/>
      <c r="D12" s="875"/>
      <c r="E12" s="875"/>
      <c r="F12" s="875"/>
      <c r="G12" s="875"/>
      <c r="H12" s="875"/>
      <c r="I12" s="875"/>
      <c r="J12" s="876"/>
      <c r="K12" s="185"/>
      <c r="L12" s="908"/>
      <c r="M12" s="910"/>
      <c r="N12" s="908"/>
      <c r="O12" s="910"/>
      <c r="P12" s="908"/>
      <c r="Q12" s="910"/>
      <c r="R12" s="606"/>
      <c r="S12" s="606"/>
      <c r="T12" s="606"/>
      <c r="U12" s="908"/>
      <c r="V12" s="910"/>
      <c r="W12" s="908"/>
      <c r="X12" s="910"/>
      <c r="Y12" s="186"/>
      <c r="Z12" s="187"/>
      <c r="AA12" s="187"/>
      <c r="AB12" s="187"/>
      <c r="AC12" s="188"/>
      <c r="AD12" s="188"/>
      <c r="AE12" s="188"/>
      <c r="AF12" s="188"/>
      <c r="AG12" s="188"/>
      <c r="AH12" s="188"/>
      <c r="AI12" s="188"/>
      <c r="AJ12" s="188"/>
      <c r="AK12" s="908"/>
      <c r="AL12" s="909"/>
      <c r="AM12" s="909"/>
      <c r="AN12" s="909"/>
      <c r="AO12" s="910"/>
      <c r="AP12" s="2"/>
      <c r="AQ12" s="189">
        <f>IF(P12="材質劣化",2,IF(P12="漏水",3,1))</f>
        <v>1</v>
      </c>
    </row>
    <row r="13" spans="2:86" ht="12" customHeight="1" x14ac:dyDescent="0.15">
      <c r="B13" s="872"/>
      <c r="C13" s="877"/>
      <c r="D13" s="875"/>
      <c r="E13" s="875"/>
      <c r="F13" s="875"/>
      <c r="G13" s="875"/>
      <c r="H13" s="875"/>
      <c r="I13" s="875"/>
      <c r="J13" s="876"/>
      <c r="K13" s="185"/>
      <c r="L13" s="908"/>
      <c r="M13" s="910"/>
      <c r="N13" s="908"/>
      <c r="O13" s="910"/>
      <c r="P13" s="908"/>
      <c r="Q13" s="910"/>
      <c r="R13" s="604"/>
      <c r="S13" s="620"/>
      <c r="T13" s="605"/>
      <c r="U13" s="908"/>
      <c r="V13" s="910"/>
      <c r="W13" s="908"/>
      <c r="X13" s="910"/>
      <c r="Y13" s="186"/>
      <c r="Z13" s="187"/>
      <c r="AA13" s="187"/>
      <c r="AB13" s="187"/>
      <c r="AC13" s="188"/>
      <c r="AD13" s="188"/>
      <c r="AE13" s="188"/>
      <c r="AF13" s="188"/>
      <c r="AG13" s="188"/>
      <c r="AH13" s="188"/>
      <c r="AI13" s="188"/>
      <c r="AJ13" s="188"/>
      <c r="AK13" s="908"/>
      <c r="AL13" s="909"/>
      <c r="AM13" s="909"/>
      <c r="AN13" s="909"/>
      <c r="AO13" s="910"/>
      <c r="AP13" s="2"/>
      <c r="AQ13" s="189">
        <f t="shared" ref="AQ13:AQ34" si="2">IF(P13="材質劣化",2,IF(P13="漏水",3,1))</f>
        <v>1</v>
      </c>
    </row>
    <row r="14" spans="2:86" ht="12" customHeight="1" x14ac:dyDescent="0.15">
      <c r="B14" s="872"/>
      <c r="C14" s="877"/>
      <c r="D14" s="875"/>
      <c r="E14" s="875"/>
      <c r="F14" s="875"/>
      <c r="G14" s="875"/>
      <c r="H14" s="875"/>
      <c r="I14" s="875"/>
      <c r="J14" s="876"/>
      <c r="K14" s="185"/>
      <c r="L14" s="908"/>
      <c r="M14" s="910"/>
      <c r="N14" s="908"/>
      <c r="O14" s="910"/>
      <c r="P14" s="908"/>
      <c r="Q14" s="910"/>
      <c r="R14" s="604"/>
      <c r="S14" s="620"/>
      <c r="T14" s="605"/>
      <c r="U14" s="908"/>
      <c r="V14" s="910"/>
      <c r="W14" s="908"/>
      <c r="X14" s="910"/>
      <c r="Y14" s="186"/>
      <c r="Z14" s="187"/>
      <c r="AA14" s="187"/>
      <c r="AB14" s="187"/>
      <c r="AC14" s="188"/>
      <c r="AD14" s="188"/>
      <c r="AE14" s="188"/>
      <c r="AF14" s="188"/>
      <c r="AG14" s="188"/>
      <c r="AH14" s="188"/>
      <c r="AI14" s="188"/>
      <c r="AJ14" s="188"/>
      <c r="AK14" s="908"/>
      <c r="AL14" s="909"/>
      <c r="AM14" s="909"/>
      <c r="AN14" s="909"/>
      <c r="AO14" s="910"/>
      <c r="AP14" s="2"/>
      <c r="AQ14" s="189">
        <f t="shared" si="2"/>
        <v>1</v>
      </c>
    </row>
    <row r="15" spans="2:86" ht="12" customHeight="1" x14ac:dyDescent="0.15">
      <c r="B15" s="872"/>
      <c r="C15" s="877"/>
      <c r="D15" s="875"/>
      <c r="E15" s="875"/>
      <c r="F15" s="875"/>
      <c r="G15" s="875"/>
      <c r="H15" s="875"/>
      <c r="I15" s="875"/>
      <c r="J15" s="876"/>
      <c r="K15" s="185"/>
      <c r="L15" s="908"/>
      <c r="M15" s="910"/>
      <c r="N15" s="908"/>
      <c r="O15" s="910"/>
      <c r="P15" s="908"/>
      <c r="Q15" s="910"/>
      <c r="R15" s="604"/>
      <c r="S15" s="620"/>
      <c r="T15" s="605"/>
      <c r="U15" s="908"/>
      <c r="V15" s="910"/>
      <c r="W15" s="908"/>
      <c r="X15" s="910"/>
      <c r="Y15" s="186"/>
      <c r="Z15" s="187"/>
      <c r="AA15" s="187"/>
      <c r="AB15" s="187"/>
      <c r="AC15" s="188"/>
      <c r="AD15" s="188"/>
      <c r="AE15" s="188"/>
      <c r="AF15" s="188"/>
      <c r="AG15" s="188"/>
      <c r="AH15" s="188"/>
      <c r="AI15" s="188"/>
      <c r="AJ15" s="188"/>
      <c r="AK15" s="908"/>
      <c r="AL15" s="909"/>
      <c r="AM15" s="909"/>
      <c r="AN15" s="909"/>
      <c r="AO15" s="910"/>
      <c r="AP15" s="2"/>
      <c r="AQ15" s="189">
        <f t="shared" si="2"/>
        <v>1</v>
      </c>
    </row>
    <row r="16" spans="2:86" ht="12" customHeight="1" x14ac:dyDescent="0.15">
      <c r="B16" s="872"/>
      <c r="C16" s="877"/>
      <c r="D16" s="875"/>
      <c r="E16" s="875"/>
      <c r="F16" s="875"/>
      <c r="G16" s="875"/>
      <c r="H16" s="875"/>
      <c r="I16" s="875"/>
      <c r="J16" s="876"/>
      <c r="K16" s="185"/>
      <c r="L16" s="908"/>
      <c r="M16" s="910"/>
      <c r="N16" s="908"/>
      <c r="O16" s="910"/>
      <c r="P16" s="908"/>
      <c r="Q16" s="910"/>
      <c r="R16" s="604"/>
      <c r="S16" s="620"/>
      <c r="T16" s="605"/>
      <c r="U16" s="908"/>
      <c r="V16" s="910"/>
      <c r="W16" s="908"/>
      <c r="X16" s="910"/>
      <c r="Y16" s="186"/>
      <c r="Z16" s="187"/>
      <c r="AA16" s="187"/>
      <c r="AB16" s="187"/>
      <c r="AC16" s="188"/>
      <c r="AD16" s="188"/>
      <c r="AE16" s="188"/>
      <c r="AF16" s="188"/>
      <c r="AG16" s="188"/>
      <c r="AH16" s="188"/>
      <c r="AI16" s="188"/>
      <c r="AJ16" s="188"/>
      <c r="AK16" s="908"/>
      <c r="AL16" s="909"/>
      <c r="AM16" s="909"/>
      <c r="AN16" s="909"/>
      <c r="AO16" s="910"/>
      <c r="AP16" s="2"/>
      <c r="AQ16" s="189">
        <f t="shared" si="2"/>
        <v>1</v>
      </c>
    </row>
    <row r="17" spans="2:46" ht="12" customHeight="1" x14ac:dyDescent="0.15">
      <c r="B17" s="872"/>
      <c r="C17" s="877"/>
      <c r="D17" s="875"/>
      <c r="E17" s="875"/>
      <c r="F17" s="875"/>
      <c r="G17" s="875"/>
      <c r="H17" s="875"/>
      <c r="I17" s="875"/>
      <c r="J17" s="876"/>
      <c r="K17" s="185"/>
      <c r="L17" s="908"/>
      <c r="M17" s="910"/>
      <c r="N17" s="908"/>
      <c r="O17" s="910"/>
      <c r="P17" s="908"/>
      <c r="Q17" s="910"/>
      <c r="R17" s="604"/>
      <c r="S17" s="620"/>
      <c r="T17" s="605"/>
      <c r="U17" s="908"/>
      <c r="V17" s="910"/>
      <c r="W17" s="908"/>
      <c r="X17" s="910"/>
      <c r="Y17" s="186"/>
      <c r="Z17" s="187"/>
      <c r="AA17" s="187"/>
      <c r="AB17" s="187"/>
      <c r="AC17" s="188"/>
      <c r="AD17" s="188"/>
      <c r="AE17" s="188"/>
      <c r="AF17" s="188"/>
      <c r="AG17" s="188"/>
      <c r="AH17" s="188"/>
      <c r="AI17" s="188"/>
      <c r="AJ17" s="188"/>
      <c r="AK17" s="908"/>
      <c r="AL17" s="909"/>
      <c r="AM17" s="909"/>
      <c r="AN17" s="909"/>
      <c r="AO17" s="910"/>
      <c r="AP17" s="2"/>
      <c r="AQ17" s="189">
        <f t="shared" si="2"/>
        <v>1</v>
      </c>
    </row>
    <row r="18" spans="2:46" ht="12" customHeight="1" x14ac:dyDescent="0.15">
      <c r="B18" s="872"/>
      <c r="C18" s="877"/>
      <c r="D18" s="875"/>
      <c r="E18" s="875"/>
      <c r="F18" s="875"/>
      <c r="G18" s="875"/>
      <c r="H18" s="875"/>
      <c r="I18" s="875"/>
      <c r="J18" s="876"/>
      <c r="K18" s="185"/>
      <c r="L18" s="908"/>
      <c r="M18" s="910"/>
      <c r="N18" s="908"/>
      <c r="O18" s="910"/>
      <c r="P18" s="908"/>
      <c r="Q18" s="910"/>
      <c r="R18" s="604"/>
      <c r="S18" s="620"/>
      <c r="T18" s="605"/>
      <c r="U18" s="908"/>
      <c r="V18" s="910"/>
      <c r="W18" s="908"/>
      <c r="X18" s="910"/>
      <c r="Y18" s="186"/>
      <c r="Z18" s="187"/>
      <c r="AA18" s="187"/>
      <c r="AB18" s="187"/>
      <c r="AC18" s="188"/>
      <c r="AD18" s="188"/>
      <c r="AE18" s="188"/>
      <c r="AF18" s="188"/>
      <c r="AG18" s="188"/>
      <c r="AH18" s="188"/>
      <c r="AI18" s="188"/>
      <c r="AJ18" s="188"/>
      <c r="AK18" s="908"/>
      <c r="AL18" s="909"/>
      <c r="AM18" s="909"/>
      <c r="AN18" s="909"/>
      <c r="AO18" s="910"/>
      <c r="AP18" s="2"/>
      <c r="AQ18" s="189">
        <f t="shared" si="2"/>
        <v>1</v>
      </c>
    </row>
    <row r="19" spans="2:46" ht="12" customHeight="1" x14ac:dyDescent="0.15">
      <c r="B19" s="872"/>
      <c r="C19" s="877"/>
      <c r="D19" s="875"/>
      <c r="E19" s="875"/>
      <c r="F19" s="875"/>
      <c r="G19" s="875"/>
      <c r="H19" s="875"/>
      <c r="I19" s="875"/>
      <c r="J19" s="876"/>
      <c r="K19" s="185"/>
      <c r="L19" s="908"/>
      <c r="M19" s="910"/>
      <c r="N19" s="908"/>
      <c r="O19" s="910"/>
      <c r="P19" s="908"/>
      <c r="Q19" s="910"/>
      <c r="R19" s="604"/>
      <c r="S19" s="620"/>
      <c r="T19" s="605"/>
      <c r="U19" s="908"/>
      <c r="V19" s="910"/>
      <c r="W19" s="908"/>
      <c r="X19" s="910"/>
      <c r="Y19" s="186"/>
      <c r="Z19" s="187"/>
      <c r="AA19" s="187"/>
      <c r="AB19" s="187"/>
      <c r="AC19" s="188"/>
      <c r="AD19" s="188"/>
      <c r="AE19" s="188"/>
      <c r="AF19" s="188"/>
      <c r="AG19" s="188"/>
      <c r="AH19" s="188"/>
      <c r="AI19" s="188"/>
      <c r="AJ19" s="188"/>
      <c r="AK19" s="908"/>
      <c r="AL19" s="909"/>
      <c r="AM19" s="909"/>
      <c r="AN19" s="909"/>
      <c r="AO19" s="910"/>
      <c r="AP19" s="2"/>
      <c r="AQ19" s="189">
        <f t="shared" si="2"/>
        <v>1</v>
      </c>
    </row>
    <row r="20" spans="2:46" ht="12" customHeight="1" x14ac:dyDescent="0.15">
      <c r="B20" s="872"/>
      <c r="C20" s="877"/>
      <c r="D20" s="875"/>
      <c r="E20" s="875"/>
      <c r="F20" s="875"/>
      <c r="G20" s="875"/>
      <c r="H20" s="875"/>
      <c r="I20" s="875"/>
      <c r="J20" s="876"/>
      <c r="K20" s="185"/>
      <c r="L20" s="908"/>
      <c r="M20" s="910"/>
      <c r="N20" s="908"/>
      <c r="O20" s="910"/>
      <c r="P20" s="908"/>
      <c r="Q20" s="910"/>
      <c r="R20" s="604"/>
      <c r="S20" s="620"/>
      <c r="T20" s="605"/>
      <c r="U20" s="908"/>
      <c r="V20" s="910"/>
      <c r="W20" s="908"/>
      <c r="X20" s="910"/>
      <c r="Y20" s="186"/>
      <c r="Z20" s="187"/>
      <c r="AA20" s="187"/>
      <c r="AB20" s="187"/>
      <c r="AC20" s="188"/>
      <c r="AD20" s="188"/>
      <c r="AE20" s="188"/>
      <c r="AF20" s="188"/>
      <c r="AG20" s="188"/>
      <c r="AH20" s="188"/>
      <c r="AI20" s="188"/>
      <c r="AJ20" s="188"/>
      <c r="AK20" s="908"/>
      <c r="AL20" s="909"/>
      <c r="AM20" s="909"/>
      <c r="AN20" s="909"/>
      <c r="AO20" s="910"/>
      <c r="AP20" s="2"/>
      <c r="AQ20" s="189">
        <f t="shared" si="2"/>
        <v>1</v>
      </c>
    </row>
    <row r="21" spans="2:46" ht="12" customHeight="1" x14ac:dyDescent="0.15">
      <c r="B21" s="872"/>
      <c r="C21" s="877"/>
      <c r="D21" s="875"/>
      <c r="E21" s="875"/>
      <c r="F21" s="875"/>
      <c r="G21" s="875"/>
      <c r="H21" s="875"/>
      <c r="I21" s="875"/>
      <c r="J21" s="876"/>
      <c r="K21" s="185"/>
      <c r="L21" s="908"/>
      <c r="M21" s="910"/>
      <c r="N21" s="908"/>
      <c r="O21" s="910"/>
      <c r="P21" s="908"/>
      <c r="Q21" s="910"/>
      <c r="R21" s="604"/>
      <c r="S21" s="620"/>
      <c r="T21" s="605"/>
      <c r="U21" s="908"/>
      <c r="V21" s="910"/>
      <c r="W21" s="908"/>
      <c r="X21" s="910"/>
      <c r="Y21" s="186"/>
      <c r="Z21" s="187"/>
      <c r="AA21" s="187"/>
      <c r="AB21" s="187"/>
      <c r="AC21" s="188"/>
      <c r="AD21" s="188"/>
      <c r="AE21" s="188"/>
      <c r="AF21" s="188"/>
      <c r="AG21" s="188"/>
      <c r="AH21" s="188"/>
      <c r="AI21" s="188"/>
      <c r="AJ21" s="188"/>
      <c r="AK21" s="908"/>
      <c r="AL21" s="909"/>
      <c r="AM21" s="909"/>
      <c r="AN21" s="909"/>
      <c r="AO21" s="910"/>
      <c r="AP21" s="2"/>
      <c r="AQ21" s="189">
        <f>IF(P21="材質劣化",2,IF(P21="漏水",3,1))</f>
        <v>1</v>
      </c>
    </row>
    <row r="22" spans="2:46" ht="12" customHeight="1" x14ac:dyDescent="0.15">
      <c r="B22" s="872"/>
      <c r="C22" s="877"/>
      <c r="D22" s="875"/>
      <c r="E22" s="875"/>
      <c r="F22" s="875"/>
      <c r="G22" s="875"/>
      <c r="H22" s="875"/>
      <c r="I22" s="875"/>
      <c r="J22" s="876"/>
      <c r="K22" s="185"/>
      <c r="L22" s="908"/>
      <c r="M22" s="910"/>
      <c r="N22" s="908"/>
      <c r="O22" s="910"/>
      <c r="P22" s="908"/>
      <c r="Q22" s="910"/>
      <c r="R22" s="604"/>
      <c r="S22" s="620"/>
      <c r="T22" s="605"/>
      <c r="U22" s="908"/>
      <c r="V22" s="910"/>
      <c r="W22" s="908"/>
      <c r="X22" s="910"/>
      <c r="Y22" s="186"/>
      <c r="Z22" s="187"/>
      <c r="AA22" s="187"/>
      <c r="AB22" s="187"/>
      <c r="AC22" s="188"/>
      <c r="AD22" s="188"/>
      <c r="AE22" s="188"/>
      <c r="AF22" s="188"/>
      <c r="AG22" s="188"/>
      <c r="AH22" s="188"/>
      <c r="AI22" s="188"/>
      <c r="AJ22" s="188"/>
      <c r="AK22" s="908"/>
      <c r="AL22" s="909"/>
      <c r="AM22" s="909"/>
      <c r="AN22" s="909"/>
      <c r="AO22" s="910"/>
      <c r="AP22" s="2"/>
      <c r="AQ22" s="189">
        <f t="shared" si="2"/>
        <v>1</v>
      </c>
    </row>
    <row r="23" spans="2:46" ht="12" customHeight="1" x14ac:dyDescent="0.15">
      <c r="B23" s="872"/>
      <c r="C23" s="877"/>
      <c r="D23" s="875"/>
      <c r="E23" s="875"/>
      <c r="F23" s="875"/>
      <c r="G23" s="875"/>
      <c r="H23" s="875"/>
      <c r="I23" s="875"/>
      <c r="J23" s="876"/>
      <c r="K23" s="185"/>
      <c r="L23" s="908"/>
      <c r="M23" s="910"/>
      <c r="N23" s="908"/>
      <c r="O23" s="910"/>
      <c r="P23" s="908"/>
      <c r="Q23" s="910"/>
      <c r="R23" s="604"/>
      <c r="S23" s="620"/>
      <c r="T23" s="605"/>
      <c r="U23" s="908"/>
      <c r="V23" s="910"/>
      <c r="W23" s="908"/>
      <c r="X23" s="910"/>
      <c r="Y23" s="186"/>
      <c r="Z23" s="187"/>
      <c r="AA23" s="187"/>
      <c r="AB23" s="187"/>
      <c r="AC23" s="188"/>
      <c r="AD23" s="188"/>
      <c r="AE23" s="188"/>
      <c r="AF23" s="188"/>
      <c r="AG23" s="188"/>
      <c r="AH23" s="188"/>
      <c r="AI23" s="188"/>
      <c r="AJ23" s="188"/>
      <c r="AK23" s="908"/>
      <c r="AL23" s="909"/>
      <c r="AM23" s="909"/>
      <c r="AN23" s="909"/>
      <c r="AO23" s="910"/>
      <c r="AP23" s="2"/>
      <c r="AQ23" s="189">
        <f t="shared" si="2"/>
        <v>1</v>
      </c>
    </row>
    <row r="24" spans="2:46" ht="12" customHeight="1" x14ac:dyDescent="0.15">
      <c r="B24" s="872"/>
      <c r="C24" s="877"/>
      <c r="D24" s="875"/>
      <c r="E24" s="875"/>
      <c r="F24" s="875"/>
      <c r="G24" s="875"/>
      <c r="H24" s="875"/>
      <c r="I24" s="875"/>
      <c r="J24" s="876"/>
      <c r="K24" s="185"/>
      <c r="L24" s="908"/>
      <c r="M24" s="910"/>
      <c r="N24" s="908"/>
      <c r="O24" s="910"/>
      <c r="P24" s="908"/>
      <c r="Q24" s="910"/>
      <c r="R24" s="604"/>
      <c r="S24" s="620"/>
      <c r="T24" s="605"/>
      <c r="U24" s="908"/>
      <c r="V24" s="910"/>
      <c r="W24" s="908"/>
      <c r="X24" s="910"/>
      <c r="Y24" s="186"/>
      <c r="Z24" s="187"/>
      <c r="AA24" s="187"/>
      <c r="AB24" s="187"/>
      <c r="AC24" s="188"/>
      <c r="AD24" s="188"/>
      <c r="AE24" s="188"/>
      <c r="AF24" s="188"/>
      <c r="AG24" s="188"/>
      <c r="AH24" s="188"/>
      <c r="AI24" s="188"/>
      <c r="AJ24" s="188"/>
      <c r="AK24" s="908"/>
      <c r="AL24" s="909"/>
      <c r="AM24" s="909"/>
      <c r="AN24" s="909"/>
      <c r="AO24" s="910"/>
      <c r="AP24" s="2"/>
      <c r="AQ24" s="189">
        <f t="shared" si="2"/>
        <v>1</v>
      </c>
    </row>
    <row r="25" spans="2:46" ht="12" customHeight="1" x14ac:dyDescent="0.15">
      <c r="B25" s="872"/>
      <c r="C25" s="877"/>
      <c r="D25" s="875"/>
      <c r="E25" s="875"/>
      <c r="F25" s="875"/>
      <c r="G25" s="875"/>
      <c r="H25" s="875"/>
      <c r="I25" s="875"/>
      <c r="J25" s="876"/>
      <c r="K25" s="185"/>
      <c r="L25" s="908"/>
      <c r="M25" s="910"/>
      <c r="N25" s="908"/>
      <c r="O25" s="910"/>
      <c r="P25" s="908"/>
      <c r="Q25" s="910"/>
      <c r="R25" s="604"/>
      <c r="S25" s="620"/>
      <c r="T25" s="605"/>
      <c r="U25" s="908"/>
      <c r="V25" s="910"/>
      <c r="W25" s="908"/>
      <c r="X25" s="910"/>
      <c r="Y25" s="186"/>
      <c r="Z25" s="187"/>
      <c r="AA25" s="187"/>
      <c r="AB25" s="187"/>
      <c r="AC25" s="188"/>
      <c r="AD25" s="188"/>
      <c r="AE25" s="188"/>
      <c r="AF25" s="188"/>
      <c r="AG25" s="188"/>
      <c r="AH25" s="188"/>
      <c r="AI25" s="188"/>
      <c r="AJ25" s="188"/>
      <c r="AK25" s="908"/>
      <c r="AL25" s="909"/>
      <c r="AM25" s="909"/>
      <c r="AN25" s="909"/>
      <c r="AO25" s="910"/>
      <c r="AP25" s="2"/>
      <c r="AQ25" s="189">
        <f t="shared" si="2"/>
        <v>1</v>
      </c>
    </row>
    <row r="26" spans="2:46" ht="12" customHeight="1" x14ac:dyDescent="0.15">
      <c r="B26" s="872"/>
      <c r="C26" s="877"/>
      <c r="D26" s="875"/>
      <c r="E26" s="875"/>
      <c r="F26" s="875"/>
      <c r="G26" s="875"/>
      <c r="H26" s="875"/>
      <c r="I26" s="875"/>
      <c r="J26" s="876"/>
      <c r="K26" s="185"/>
      <c r="L26" s="908"/>
      <c r="M26" s="910"/>
      <c r="N26" s="908"/>
      <c r="O26" s="910"/>
      <c r="P26" s="908"/>
      <c r="Q26" s="910"/>
      <c r="R26" s="604"/>
      <c r="S26" s="620"/>
      <c r="T26" s="605"/>
      <c r="U26" s="908"/>
      <c r="V26" s="910"/>
      <c r="W26" s="908"/>
      <c r="X26" s="910"/>
      <c r="Y26" s="186"/>
      <c r="Z26" s="187"/>
      <c r="AA26" s="187"/>
      <c r="AB26" s="187"/>
      <c r="AC26" s="188"/>
      <c r="AD26" s="188"/>
      <c r="AE26" s="188"/>
      <c r="AF26" s="188"/>
      <c r="AG26" s="188"/>
      <c r="AH26" s="188"/>
      <c r="AI26" s="188"/>
      <c r="AJ26" s="188"/>
      <c r="AK26" s="908"/>
      <c r="AL26" s="909"/>
      <c r="AM26" s="909"/>
      <c r="AN26" s="909"/>
      <c r="AO26" s="910"/>
      <c r="AP26" s="2"/>
      <c r="AQ26" s="189">
        <f t="shared" si="2"/>
        <v>1</v>
      </c>
    </row>
    <row r="27" spans="2:46" ht="12" customHeight="1" x14ac:dyDescent="0.15">
      <c r="B27" s="872"/>
      <c r="C27" s="877"/>
      <c r="D27" s="875"/>
      <c r="E27" s="875"/>
      <c r="F27" s="875"/>
      <c r="G27" s="875"/>
      <c r="H27" s="875"/>
      <c r="I27" s="875"/>
      <c r="J27" s="876"/>
      <c r="K27" s="185"/>
      <c r="L27" s="908"/>
      <c r="M27" s="910"/>
      <c r="N27" s="908"/>
      <c r="O27" s="910"/>
      <c r="P27" s="908"/>
      <c r="Q27" s="910"/>
      <c r="R27" s="604"/>
      <c r="S27" s="620"/>
      <c r="T27" s="605"/>
      <c r="U27" s="908"/>
      <c r="V27" s="910"/>
      <c r="W27" s="908"/>
      <c r="X27" s="910"/>
      <c r="Y27" s="186"/>
      <c r="Z27" s="187"/>
      <c r="AA27" s="187"/>
      <c r="AB27" s="187"/>
      <c r="AC27" s="188"/>
      <c r="AD27" s="188"/>
      <c r="AE27" s="188"/>
      <c r="AF27" s="188"/>
      <c r="AG27" s="188"/>
      <c r="AH27" s="188"/>
      <c r="AI27" s="188"/>
      <c r="AJ27" s="188"/>
      <c r="AK27" s="908"/>
      <c r="AL27" s="909"/>
      <c r="AM27" s="909"/>
      <c r="AN27" s="909"/>
      <c r="AO27" s="910"/>
      <c r="AP27" s="2"/>
      <c r="AQ27" s="189">
        <f t="shared" si="2"/>
        <v>1</v>
      </c>
    </row>
    <row r="28" spans="2:46" ht="12" customHeight="1" x14ac:dyDescent="0.15">
      <c r="B28" s="872"/>
      <c r="C28" s="877"/>
      <c r="D28" s="875"/>
      <c r="E28" s="875"/>
      <c r="F28" s="875"/>
      <c r="G28" s="875"/>
      <c r="H28" s="875"/>
      <c r="I28" s="875"/>
      <c r="J28" s="876"/>
      <c r="K28" s="185"/>
      <c r="L28" s="908"/>
      <c r="M28" s="910"/>
      <c r="N28" s="908"/>
      <c r="O28" s="910"/>
      <c r="P28" s="908"/>
      <c r="Q28" s="910"/>
      <c r="R28" s="604"/>
      <c r="S28" s="620"/>
      <c r="T28" s="605"/>
      <c r="U28" s="908"/>
      <c r="V28" s="910"/>
      <c r="W28" s="908"/>
      <c r="X28" s="910"/>
      <c r="Y28" s="186"/>
      <c r="Z28" s="187"/>
      <c r="AA28" s="187"/>
      <c r="AB28" s="187"/>
      <c r="AC28" s="188"/>
      <c r="AD28" s="188"/>
      <c r="AE28" s="188"/>
      <c r="AF28" s="188"/>
      <c r="AG28" s="188"/>
      <c r="AH28" s="188"/>
      <c r="AI28" s="188"/>
      <c r="AJ28" s="188"/>
      <c r="AK28" s="908"/>
      <c r="AL28" s="909"/>
      <c r="AM28" s="909"/>
      <c r="AN28" s="909"/>
      <c r="AO28" s="910"/>
      <c r="AP28" s="2"/>
      <c r="AQ28" s="189">
        <f t="shared" si="2"/>
        <v>1</v>
      </c>
    </row>
    <row r="29" spans="2:46" ht="12" customHeight="1" x14ac:dyDescent="0.15">
      <c r="B29" s="872"/>
      <c r="C29" s="877"/>
      <c r="D29" s="875"/>
      <c r="E29" s="875"/>
      <c r="F29" s="875"/>
      <c r="G29" s="875"/>
      <c r="H29" s="875"/>
      <c r="I29" s="875"/>
      <c r="J29" s="876"/>
      <c r="K29" s="185"/>
      <c r="L29" s="908"/>
      <c r="M29" s="910"/>
      <c r="N29" s="908"/>
      <c r="O29" s="910"/>
      <c r="P29" s="908"/>
      <c r="Q29" s="910"/>
      <c r="R29" s="604"/>
      <c r="S29" s="620"/>
      <c r="T29" s="605"/>
      <c r="U29" s="908"/>
      <c r="V29" s="910"/>
      <c r="W29" s="908"/>
      <c r="X29" s="910"/>
      <c r="Y29" s="186"/>
      <c r="Z29" s="187"/>
      <c r="AA29" s="187"/>
      <c r="AB29" s="187"/>
      <c r="AC29" s="188"/>
      <c r="AD29" s="188"/>
      <c r="AE29" s="188"/>
      <c r="AF29" s="188"/>
      <c r="AG29" s="188"/>
      <c r="AH29" s="188"/>
      <c r="AI29" s="188"/>
      <c r="AJ29" s="188"/>
      <c r="AK29" s="908"/>
      <c r="AL29" s="909"/>
      <c r="AM29" s="909"/>
      <c r="AN29" s="909"/>
      <c r="AO29" s="910"/>
      <c r="AP29" s="2"/>
      <c r="AQ29" s="189">
        <f t="shared" si="2"/>
        <v>1</v>
      </c>
    </row>
    <row r="30" spans="2:46" ht="12" customHeight="1" x14ac:dyDescent="0.15">
      <c r="B30" s="872"/>
      <c r="C30" s="877"/>
      <c r="D30" s="875"/>
      <c r="E30" s="875"/>
      <c r="F30" s="875"/>
      <c r="G30" s="875"/>
      <c r="H30" s="875"/>
      <c r="I30" s="875"/>
      <c r="J30" s="876"/>
      <c r="K30" s="185"/>
      <c r="L30" s="908"/>
      <c r="M30" s="910"/>
      <c r="N30" s="908"/>
      <c r="O30" s="910"/>
      <c r="P30" s="908"/>
      <c r="Q30" s="910"/>
      <c r="R30" s="604"/>
      <c r="S30" s="620"/>
      <c r="T30" s="605"/>
      <c r="U30" s="908"/>
      <c r="V30" s="910"/>
      <c r="W30" s="908"/>
      <c r="X30" s="910"/>
      <c r="Y30" s="186"/>
      <c r="Z30" s="187"/>
      <c r="AA30" s="187"/>
      <c r="AB30" s="187"/>
      <c r="AC30" s="188"/>
      <c r="AD30" s="188"/>
      <c r="AE30" s="188"/>
      <c r="AF30" s="188"/>
      <c r="AG30" s="188"/>
      <c r="AH30" s="188"/>
      <c r="AI30" s="188"/>
      <c r="AJ30" s="188"/>
      <c r="AK30" s="908"/>
      <c r="AL30" s="909"/>
      <c r="AM30" s="909"/>
      <c r="AN30" s="909"/>
      <c r="AO30" s="910"/>
      <c r="AP30" s="2"/>
      <c r="AQ30" s="189">
        <f t="shared" si="2"/>
        <v>1</v>
      </c>
    </row>
    <row r="31" spans="2:46" ht="12" customHeight="1" x14ac:dyDescent="0.15">
      <c r="B31" s="872"/>
      <c r="C31" s="877"/>
      <c r="D31" s="875"/>
      <c r="E31" s="875"/>
      <c r="F31" s="875"/>
      <c r="G31" s="875"/>
      <c r="H31" s="875"/>
      <c r="I31" s="875"/>
      <c r="J31" s="876"/>
      <c r="K31" s="185"/>
      <c r="L31" s="908"/>
      <c r="M31" s="910"/>
      <c r="N31" s="908"/>
      <c r="O31" s="910"/>
      <c r="P31" s="908"/>
      <c r="Q31" s="910"/>
      <c r="R31" s="604"/>
      <c r="S31" s="620"/>
      <c r="T31" s="605"/>
      <c r="U31" s="908"/>
      <c r="V31" s="910"/>
      <c r="W31" s="908"/>
      <c r="X31" s="910"/>
      <c r="Y31" s="186"/>
      <c r="Z31" s="187"/>
      <c r="AA31" s="187"/>
      <c r="AB31" s="187"/>
      <c r="AC31" s="188"/>
      <c r="AD31" s="188"/>
      <c r="AE31" s="188"/>
      <c r="AF31" s="188"/>
      <c r="AG31" s="188"/>
      <c r="AH31" s="188"/>
      <c r="AI31" s="188"/>
      <c r="AJ31" s="188"/>
      <c r="AK31" s="908"/>
      <c r="AL31" s="909"/>
      <c r="AM31" s="909"/>
      <c r="AN31" s="909"/>
      <c r="AO31" s="910"/>
      <c r="AP31" s="2"/>
      <c r="AQ31" s="189">
        <f t="shared" si="2"/>
        <v>1</v>
      </c>
    </row>
    <row r="32" spans="2:46" ht="12" customHeight="1" x14ac:dyDescent="0.15">
      <c r="B32" s="872"/>
      <c r="C32" s="877"/>
      <c r="D32" s="875"/>
      <c r="E32" s="875"/>
      <c r="F32" s="875"/>
      <c r="G32" s="875"/>
      <c r="H32" s="875"/>
      <c r="I32" s="875"/>
      <c r="J32" s="876"/>
      <c r="K32" s="185"/>
      <c r="L32" s="908"/>
      <c r="M32" s="910"/>
      <c r="N32" s="908"/>
      <c r="O32" s="910"/>
      <c r="P32" s="908"/>
      <c r="Q32" s="910"/>
      <c r="R32" s="604"/>
      <c r="S32" s="620"/>
      <c r="T32" s="605"/>
      <c r="U32" s="908"/>
      <c r="V32" s="910"/>
      <c r="W32" s="908"/>
      <c r="X32" s="910"/>
      <c r="Y32" s="186"/>
      <c r="Z32" s="187"/>
      <c r="AA32" s="187"/>
      <c r="AB32" s="187"/>
      <c r="AC32" s="188"/>
      <c r="AD32" s="188"/>
      <c r="AE32" s="188"/>
      <c r="AF32" s="188"/>
      <c r="AG32" s="188"/>
      <c r="AH32" s="188"/>
      <c r="AI32" s="188"/>
      <c r="AJ32" s="188"/>
      <c r="AK32" s="908"/>
      <c r="AL32" s="909"/>
      <c r="AM32" s="909"/>
      <c r="AN32" s="909"/>
      <c r="AO32" s="910"/>
      <c r="AP32" s="2"/>
      <c r="AQ32" s="189">
        <f t="shared" si="2"/>
        <v>1</v>
      </c>
      <c r="AS32" s="856"/>
      <c r="AT32" s="856"/>
    </row>
    <row r="33" spans="2:86" ht="12" customHeight="1" x14ac:dyDescent="0.15">
      <c r="B33" s="872"/>
      <c r="C33" s="877"/>
      <c r="D33" s="875"/>
      <c r="E33" s="875"/>
      <c r="F33" s="875"/>
      <c r="G33" s="875"/>
      <c r="H33" s="875"/>
      <c r="I33" s="875"/>
      <c r="J33" s="876"/>
      <c r="K33" s="185"/>
      <c r="L33" s="908"/>
      <c r="M33" s="910"/>
      <c r="N33" s="908"/>
      <c r="O33" s="910"/>
      <c r="P33" s="908"/>
      <c r="Q33" s="910"/>
      <c r="R33" s="604"/>
      <c r="S33" s="620"/>
      <c r="T33" s="605"/>
      <c r="U33" s="908"/>
      <c r="V33" s="910"/>
      <c r="W33" s="908"/>
      <c r="X33" s="910"/>
      <c r="Y33" s="186"/>
      <c r="Z33" s="187"/>
      <c r="AA33" s="187"/>
      <c r="AB33" s="187"/>
      <c r="AC33" s="188"/>
      <c r="AD33" s="188"/>
      <c r="AE33" s="188"/>
      <c r="AF33" s="188"/>
      <c r="AG33" s="188"/>
      <c r="AH33" s="188"/>
      <c r="AI33" s="188"/>
      <c r="AJ33" s="188"/>
      <c r="AK33" s="908"/>
      <c r="AL33" s="909"/>
      <c r="AM33" s="909"/>
      <c r="AN33" s="909"/>
      <c r="AO33" s="910"/>
      <c r="AP33" s="2"/>
      <c r="AQ33" s="189">
        <f t="shared" si="2"/>
        <v>1</v>
      </c>
      <c r="AS33" s="911"/>
      <c r="AT33" s="911"/>
    </row>
    <row r="34" spans="2:86" ht="12" customHeight="1" x14ac:dyDescent="0.15">
      <c r="B34" s="872"/>
      <c r="C34" s="877"/>
      <c r="D34" s="875"/>
      <c r="E34" s="875"/>
      <c r="F34" s="875"/>
      <c r="G34" s="875"/>
      <c r="H34" s="875"/>
      <c r="I34" s="875"/>
      <c r="J34" s="876"/>
      <c r="K34" s="185"/>
      <c r="L34" s="908"/>
      <c r="M34" s="910"/>
      <c r="N34" s="908"/>
      <c r="O34" s="910"/>
      <c r="P34" s="908"/>
      <c r="Q34" s="910"/>
      <c r="R34" s="604"/>
      <c r="S34" s="620"/>
      <c r="T34" s="605"/>
      <c r="U34" s="908"/>
      <c r="V34" s="910"/>
      <c r="W34" s="908"/>
      <c r="X34" s="910"/>
      <c r="Y34" s="186"/>
      <c r="Z34" s="187"/>
      <c r="AA34" s="187"/>
      <c r="AB34" s="187"/>
      <c r="AC34" s="188"/>
      <c r="AD34" s="188"/>
      <c r="AE34" s="188"/>
      <c r="AF34" s="188"/>
      <c r="AG34" s="188"/>
      <c r="AH34" s="188"/>
      <c r="AI34" s="188"/>
      <c r="AJ34" s="188"/>
      <c r="AK34" s="908"/>
      <c r="AL34" s="909"/>
      <c r="AM34" s="909"/>
      <c r="AN34" s="909"/>
      <c r="AO34" s="910"/>
      <c r="AP34" s="2"/>
      <c r="AQ34" s="189">
        <f t="shared" si="2"/>
        <v>1</v>
      </c>
      <c r="AS34" s="912"/>
      <c r="AT34" s="912"/>
    </row>
    <row r="35" spans="2:86" ht="12" customHeight="1" x14ac:dyDescent="0.15">
      <c r="B35" s="872"/>
      <c r="C35" s="877"/>
      <c r="D35" s="875"/>
      <c r="E35" s="875"/>
      <c r="F35" s="875"/>
      <c r="G35" s="875"/>
      <c r="H35" s="875"/>
      <c r="I35" s="875"/>
      <c r="J35" s="876"/>
      <c r="K35" s="913" t="s">
        <v>945</v>
      </c>
      <c r="L35" s="898" t="s">
        <v>946</v>
      </c>
      <c r="M35" s="898"/>
      <c r="N35" s="898"/>
      <c r="O35" s="898"/>
      <c r="P35" s="898"/>
      <c r="Q35" s="898"/>
      <c r="R35" s="898"/>
      <c r="S35" s="898"/>
      <c r="T35" s="898"/>
      <c r="U35" s="898"/>
      <c r="V35" s="898"/>
      <c r="W35" s="898"/>
      <c r="X35" s="898"/>
      <c r="Y35" s="884" t="s">
        <v>947</v>
      </c>
      <c r="Z35" s="885"/>
      <c r="AA35" s="885"/>
      <c r="AB35" s="886"/>
      <c r="AC35" s="190">
        <f t="shared" ref="AC35:AJ35" si="3">SUM(AC11:AC34)</f>
        <v>0</v>
      </c>
      <c r="AD35" s="190">
        <f t="shared" si="3"/>
        <v>0</v>
      </c>
      <c r="AE35" s="190">
        <f>SUM(AE11:AE34)</f>
        <v>0</v>
      </c>
      <c r="AF35" s="190">
        <f t="shared" si="3"/>
        <v>0</v>
      </c>
      <c r="AG35" s="190">
        <f t="shared" si="3"/>
        <v>0</v>
      </c>
      <c r="AH35" s="190">
        <f t="shared" si="3"/>
        <v>0</v>
      </c>
      <c r="AI35" s="190">
        <f t="shared" si="3"/>
        <v>0</v>
      </c>
      <c r="AJ35" s="191">
        <f t="shared" si="3"/>
        <v>0</v>
      </c>
      <c r="AK35" s="898" t="s">
        <v>948</v>
      </c>
      <c r="AL35" s="898"/>
      <c r="AM35" s="915" t="s">
        <v>607</v>
      </c>
      <c r="AN35" s="915"/>
      <c r="AO35" s="915"/>
      <c r="AP35" s="2"/>
    </row>
    <row r="36" spans="2:86" ht="12" customHeight="1" x14ac:dyDescent="0.15">
      <c r="B36" s="872"/>
      <c r="C36" s="877"/>
      <c r="D36" s="875"/>
      <c r="E36" s="875"/>
      <c r="F36" s="875"/>
      <c r="G36" s="875"/>
      <c r="H36" s="875"/>
      <c r="I36" s="875"/>
      <c r="J36" s="876"/>
      <c r="K36" s="914"/>
      <c r="L36" s="892" t="s">
        <v>950</v>
      </c>
      <c r="M36" s="899"/>
      <c r="N36" s="893"/>
      <c r="O36" s="892" t="s">
        <v>951</v>
      </c>
      <c r="P36" s="899"/>
      <c r="Q36" s="899"/>
      <c r="R36" s="899"/>
      <c r="S36" s="899"/>
      <c r="T36" s="899"/>
      <c r="U36" s="899"/>
      <c r="V36" s="899"/>
      <c r="W36" s="899"/>
      <c r="X36" s="893"/>
      <c r="Y36" s="183" t="s">
        <v>527</v>
      </c>
      <c r="Z36" s="184" t="s">
        <v>526</v>
      </c>
      <c r="AA36" s="184" t="s">
        <v>943</v>
      </c>
      <c r="AB36" s="184" t="s">
        <v>944</v>
      </c>
      <c r="AC36" s="184" t="s">
        <v>527</v>
      </c>
      <c r="AD36" s="184" t="s">
        <v>526</v>
      </c>
      <c r="AE36" s="184" t="s">
        <v>943</v>
      </c>
      <c r="AF36" s="184" t="s">
        <v>944</v>
      </c>
      <c r="AG36" s="184" t="s">
        <v>527</v>
      </c>
      <c r="AH36" s="184" t="s">
        <v>526</v>
      </c>
      <c r="AI36" s="184" t="s">
        <v>943</v>
      </c>
      <c r="AJ36" s="192" t="s">
        <v>944</v>
      </c>
      <c r="AK36" s="898"/>
      <c r="AL36" s="898"/>
      <c r="AM36" s="915"/>
      <c r="AN36" s="915"/>
      <c r="AO36" s="915"/>
      <c r="AP36" s="2"/>
    </row>
    <row r="37" spans="2:86" ht="14.25" customHeight="1" x14ac:dyDescent="0.15">
      <c r="B37" s="872"/>
      <c r="C37" s="877"/>
      <c r="D37" s="875"/>
      <c r="E37" s="875"/>
      <c r="F37" s="875"/>
      <c r="G37" s="875"/>
      <c r="H37" s="875"/>
      <c r="I37" s="875"/>
      <c r="J37" s="876"/>
      <c r="K37" s="914"/>
      <c r="L37" s="894"/>
      <c r="M37" s="903"/>
      <c r="N37" s="895"/>
      <c r="O37" s="894"/>
      <c r="P37" s="903"/>
      <c r="Q37" s="903"/>
      <c r="R37" s="903"/>
      <c r="S37" s="903"/>
      <c r="T37" s="903"/>
      <c r="U37" s="903"/>
      <c r="V37" s="903"/>
      <c r="W37" s="903"/>
      <c r="X37" s="895"/>
      <c r="Y37" s="916">
        <f>COUNTIF(Y11:Y34,"〇")</f>
        <v>0</v>
      </c>
      <c r="Z37" s="916">
        <f>COUNTIF(Z11:Z34,"〇")</f>
        <v>0</v>
      </c>
      <c r="AA37" s="916">
        <f>COUNTIF(AA11:AA34,"〇")</f>
        <v>0</v>
      </c>
      <c r="AB37" s="916">
        <f>COUNTIF(AB11:AB34,"〇")</f>
        <v>0</v>
      </c>
      <c r="AC37" s="916">
        <f>COUNTA(AC11:AC34)</f>
        <v>0</v>
      </c>
      <c r="AD37" s="916">
        <f t="shared" ref="AD37:AI37" si="4">COUNTA(AD11:AD34)</f>
        <v>0</v>
      </c>
      <c r="AE37" s="916">
        <f t="shared" si="4"/>
        <v>0</v>
      </c>
      <c r="AF37" s="916">
        <f t="shared" si="4"/>
        <v>0</v>
      </c>
      <c r="AG37" s="916">
        <f t="shared" si="4"/>
        <v>0</v>
      </c>
      <c r="AH37" s="916">
        <f t="shared" si="4"/>
        <v>0</v>
      </c>
      <c r="AI37" s="916">
        <f t="shared" si="4"/>
        <v>0</v>
      </c>
      <c r="AJ37" s="916">
        <f>COUNTA(AJ11:AJ34)</f>
        <v>0</v>
      </c>
      <c r="AK37" s="898"/>
      <c r="AL37" s="898"/>
      <c r="AM37" s="915"/>
      <c r="AN37" s="915"/>
      <c r="AO37" s="915"/>
      <c r="AP37" s="2"/>
    </row>
    <row r="38" spans="2:86" ht="14.25" customHeight="1" x14ac:dyDescent="0.15">
      <c r="B38" s="872"/>
      <c r="C38" s="877"/>
      <c r="D38" s="875"/>
      <c r="E38" s="875"/>
      <c r="F38" s="875"/>
      <c r="G38" s="875"/>
      <c r="H38" s="875"/>
      <c r="I38" s="875"/>
      <c r="J38" s="876"/>
      <c r="K38" s="914"/>
      <c r="L38" s="896"/>
      <c r="M38" s="900"/>
      <c r="N38" s="897"/>
      <c r="O38" s="896"/>
      <c r="P38" s="900"/>
      <c r="Q38" s="900"/>
      <c r="R38" s="900"/>
      <c r="S38" s="900"/>
      <c r="T38" s="900"/>
      <c r="U38" s="900"/>
      <c r="V38" s="900"/>
      <c r="W38" s="900"/>
      <c r="X38" s="897"/>
      <c r="Y38" s="916"/>
      <c r="Z38" s="916"/>
      <c r="AA38" s="916"/>
      <c r="AB38" s="916"/>
      <c r="AC38" s="916"/>
      <c r="AD38" s="916"/>
      <c r="AE38" s="916"/>
      <c r="AF38" s="916"/>
      <c r="AG38" s="916"/>
      <c r="AH38" s="916"/>
      <c r="AI38" s="916"/>
      <c r="AJ38" s="916"/>
      <c r="AK38" s="898"/>
      <c r="AL38" s="898"/>
      <c r="AM38" s="915"/>
      <c r="AN38" s="915"/>
      <c r="AO38" s="915"/>
      <c r="AP38" s="2"/>
    </row>
    <row r="39" spans="2:86" ht="12" customHeight="1" x14ac:dyDescent="0.15">
      <c r="B39" s="872"/>
      <c r="C39" s="877"/>
      <c r="D39" s="875"/>
      <c r="E39" s="875"/>
      <c r="F39" s="875"/>
      <c r="G39" s="875"/>
      <c r="H39" s="875"/>
      <c r="I39" s="875"/>
      <c r="J39" s="875"/>
      <c r="K39" s="924" t="s">
        <v>952</v>
      </c>
      <c r="L39" s="926"/>
      <c r="M39" s="926"/>
      <c r="N39" s="926"/>
      <c r="O39" s="926"/>
      <c r="P39" s="926"/>
      <c r="Q39" s="926"/>
      <c r="R39" s="926"/>
      <c r="S39" s="926"/>
      <c r="T39" s="926"/>
      <c r="U39" s="926"/>
      <c r="V39" s="926"/>
      <c r="W39" s="926"/>
      <c r="X39" s="926"/>
      <c r="Y39" s="926"/>
      <c r="Z39" s="926"/>
      <c r="AA39" s="926"/>
      <c r="AB39" s="926"/>
      <c r="AC39" s="926"/>
      <c r="AD39" s="926"/>
      <c r="AE39" s="926"/>
      <c r="AF39" s="926"/>
      <c r="AG39" s="926"/>
      <c r="AH39" s="926"/>
      <c r="AI39" s="926"/>
      <c r="AJ39" s="926"/>
      <c r="AK39" s="927"/>
      <c r="AL39" s="927"/>
      <c r="AM39" s="927"/>
      <c r="AN39" s="927"/>
      <c r="AO39" s="928"/>
      <c r="AP39" s="2"/>
    </row>
    <row r="40" spans="2:86" ht="12" customHeight="1" x14ac:dyDescent="0.15">
      <c r="B40" s="872"/>
      <c r="C40" s="877"/>
      <c r="D40" s="875"/>
      <c r="E40" s="875"/>
      <c r="F40" s="875"/>
      <c r="G40" s="875"/>
      <c r="H40" s="875"/>
      <c r="I40" s="875"/>
      <c r="J40" s="875"/>
      <c r="K40" s="925"/>
      <c r="L40" s="927"/>
      <c r="M40" s="927"/>
      <c r="N40" s="927"/>
      <c r="O40" s="927"/>
      <c r="P40" s="927"/>
      <c r="Q40" s="927"/>
      <c r="R40" s="927"/>
      <c r="S40" s="927"/>
      <c r="T40" s="927"/>
      <c r="U40" s="927"/>
      <c r="V40" s="927"/>
      <c r="W40" s="927"/>
      <c r="X40" s="927"/>
      <c r="Y40" s="927"/>
      <c r="Z40" s="927"/>
      <c r="AA40" s="927"/>
      <c r="AB40" s="927"/>
      <c r="AC40" s="927"/>
      <c r="AD40" s="927"/>
      <c r="AE40" s="927"/>
      <c r="AF40" s="927"/>
      <c r="AG40" s="927"/>
      <c r="AH40" s="927"/>
      <c r="AI40" s="927"/>
      <c r="AJ40" s="927"/>
      <c r="AK40" s="927"/>
      <c r="AL40" s="927"/>
      <c r="AM40" s="927"/>
      <c r="AN40" s="927"/>
      <c r="AO40" s="928"/>
      <c r="AP40" s="2"/>
    </row>
    <row r="41" spans="2:86" ht="12" customHeight="1" x14ac:dyDescent="0.15">
      <c r="B41" s="872"/>
      <c r="C41" s="877"/>
      <c r="D41" s="875"/>
      <c r="E41" s="875"/>
      <c r="F41" s="875"/>
      <c r="G41" s="875"/>
      <c r="H41" s="875"/>
      <c r="I41" s="875"/>
      <c r="J41" s="875"/>
      <c r="K41" s="925"/>
      <c r="L41" s="927"/>
      <c r="M41" s="927"/>
      <c r="N41" s="927"/>
      <c r="O41" s="927"/>
      <c r="P41" s="927"/>
      <c r="Q41" s="927"/>
      <c r="R41" s="927"/>
      <c r="S41" s="927"/>
      <c r="T41" s="927"/>
      <c r="U41" s="927"/>
      <c r="V41" s="927"/>
      <c r="W41" s="927"/>
      <c r="X41" s="927"/>
      <c r="Y41" s="927"/>
      <c r="Z41" s="927"/>
      <c r="AA41" s="927"/>
      <c r="AB41" s="927"/>
      <c r="AC41" s="927"/>
      <c r="AD41" s="927"/>
      <c r="AE41" s="927"/>
      <c r="AF41" s="927"/>
      <c r="AG41" s="927"/>
      <c r="AH41" s="927"/>
      <c r="AI41" s="927"/>
      <c r="AJ41" s="927"/>
      <c r="AK41" s="927"/>
      <c r="AL41" s="927"/>
      <c r="AM41" s="927"/>
      <c r="AN41" s="927"/>
      <c r="AO41" s="928"/>
      <c r="AP41" s="2"/>
    </row>
    <row r="42" spans="2:86" ht="12" customHeight="1" x14ac:dyDescent="0.15">
      <c r="B42" s="872"/>
      <c r="C42" s="877"/>
      <c r="D42" s="875"/>
      <c r="E42" s="875"/>
      <c r="F42" s="875"/>
      <c r="G42" s="875"/>
      <c r="H42" s="875"/>
      <c r="I42" s="875"/>
      <c r="J42" s="875"/>
      <c r="K42" s="925"/>
      <c r="L42" s="929"/>
      <c r="M42" s="929"/>
      <c r="N42" s="929"/>
      <c r="O42" s="929"/>
      <c r="P42" s="929"/>
      <c r="Q42" s="929"/>
      <c r="R42" s="929"/>
      <c r="S42" s="929"/>
      <c r="T42" s="929"/>
      <c r="U42" s="929"/>
      <c r="V42" s="929"/>
      <c r="W42" s="929"/>
      <c r="X42" s="929"/>
      <c r="Y42" s="929"/>
      <c r="Z42" s="929"/>
      <c r="AA42" s="929"/>
      <c r="AB42" s="929"/>
      <c r="AC42" s="929"/>
      <c r="AD42" s="929"/>
      <c r="AE42" s="929"/>
      <c r="AF42" s="929"/>
      <c r="AG42" s="929"/>
      <c r="AH42" s="929"/>
      <c r="AI42" s="929"/>
      <c r="AJ42" s="929"/>
      <c r="AK42" s="929"/>
      <c r="AL42" s="929"/>
      <c r="AM42" s="929"/>
      <c r="AN42" s="929"/>
      <c r="AO42" s="930"/>
      <c r="AP42" s="172"/>
      <c r="CD42" s="2"/>
      <c r="CE42" s="2"/>
      <c r="CF42" s="2"/>
      <c r="CG42" s="2"/>
      <c r="CH42" s="2"/>
    </row>
    <row r="43" spans="2:86" ht="12" customHeight="1" x14ac:dyDescent="0.15">
      <c r="B43" s="872"/>
      <c r="C43" s="877"/>
      <c r="D43" s="875"/>
      <c r="E43" s="875"/>
      <c r="F43" s="875"/>
      <c r="G43" s="875"/>
      <c r="H43" s="875"/>
      <c r="I43" s="875"/>
      <c r="J43" s="876"/>
      <c r="K43" s="917" t="s">
        <v>953</v>
      </c>
      <c r="L43" s="917"/>
      <c r="M43" s="917"/>
      <c r="N43" s="917"/>
      <c r="O43" s="917"/>
      <c r="P43" s="917"/>
      <c r="Q43" s="917"/>
      <c r="R43" s="917"/>
      <c r="S43" s="917"/>
      <c r="T43" s="917"/>
      <c r="U43" s="917"/>
      <c r="V43" s="917"/>
      <c r="W43" s="917"/>
      <c r="X43" s="917"/>
      <c r="Y43" s="917"/>
      <c r="Z43" s="917"/>
      <c r="AA43" s="917"/>
      <c r="AB43" s="917"/>
      <c r="AC43" s="917"/>
      <c r="AD43" s="917"/>
      <c r="AE43" s="917"/>
      <c r="AF43" s="917"/>
      <c r="AG43" s="917"/>
      <c r="AH43" s="917"/>
      <c r="AI43" s="917"/>
      <c r="AJ43" s="917"/>
      <c r="AK43" s="917"/>
      <c r="AL43" s="917"/>
      <c r="AM43" s="917"/>
      <c r="AN43" s="917"/>
      <c r="AO43" s="917"/>
      <c r="AP43" s="172"/>
      <c r="CD43" s="2"/>
      <c r="CE43" s="2"/>
      <c r="CF43" s="2"/>
      <c r="CG43" s="2"/>
      <c r="CH43" s="2"/>
    </row>
    <row r="44" spans="2:86" ht="12" customHeight="1" x14ac:dyDescent="0.15">
      <c r="B44" s="872"/>
      <c r="C44" s="877"/>
      <c r="D44" s="875"/>
      <c r="E44" s="875"/>
      <c r="F44" s="875"/>
      <c r="G44" s="875"/>
      <c r="H44" s="875"/>
      <c r="I44" s="875"/>
      <c r="J44" s="876"/>
      <c r="K44" s="918" t="s">
        <v>954</v>
      </c>
      <c r="L44" s="919"/>
      <c r="M44" s="919"/>
      <c r="N44" s="919"/>
      <c r="O44" s="919"/>
      <c r="P44" s="919"/>
      <c r="Q44" s="919"/>
      <c r="R44" s="919"/>
      <c r="S44" s="919"/>
      <c r="T44" s="919"/>
      <c r="U44" s="919"/>
      <c r="V44" s="919"/>
      <c r="W44" s="919"/>
      <c r="X44" s="919"/>
      <c r="Y44" s="919"/>
      <c r="Z44" s="919"/>
      <c r="AA44" s="919"/>
      <c r="AB44" s="919"/>
      <c r="AC44" s="919"/>
      <c r="AD44" s="919"/>
      <c r="AE44" s="919"/>
      <c r="AF44" s="919"/>
      <c r="AG44" s="919"/>
      <c r="AH44" s="919"/>
      <c r="AI44" s="919"/>
      <c r="AJ44" s="919"/>
      <c r="AK44" s="919"/>
      <c r="AL44" s="919"/>
      <c r="AM44" s="919"/>
      <c r="AN44" s="919"/>
      <c r="AO44" s="920"/>
      <c r="AP44" s="172"/>
      <c r="CD44" s="2"/>
      <c r="CE44" s="2"/>
      <c r="CF44" s="2"/>
      <c r="CG44" s="2"/>
      <c r="CH44" s="2"/>
    </row>
    <row r="45" spans="2:86" ht="12" customHeight="1" x14ac:dyDescent="0.15">
      <c r="B45" s="480"/>
      <c r="C45" s="878"/>
      <c r="D45" s="879"/>
      <c r="E45" s="879"/>
      <c r="F45" s="879"/>
      <c r="G45" s="879"/>
      <c r="H45" s="879"/>
      <c r="I45" s="879"/>
      <c r="J45" s="880"/>
      <c r="K45" s="921" t="s">
        <v>955</v>
      </c>
      <c r="L45" s="922"/>
      <c r="M45" s="922"/>
      <c r="N45" s="922"/>
      <c r="O45" s="922"/>
      <c r="P45" s="922"/>
      <c r="Q45" s="922"/>
      <c r="R45" s="922"/>
      <c r="S45" s="922"/>
      <c r="T45" s="922"/>
      <c r="U45" s="922"/>
      <c r="V45" s="922"/>
      <c r="W45" s="922"/>
      <c r="X45" s="922"/>
      <c r="Y45" s="922"/>
      <c r="Z45" s="922"/>
      <c r="AA45" s="922"/>
      <c r="AB45" s="922"/>
      <c r="AC45" s="922"/>
      <c r="AD45" s="922"/>
      <c r="AE45" s="922"/>
      <c r="AF45" s="922"/>
      <c r="AG45" s="922"/>
      <c r="AH45" s="922"/>
      <c r="AI45" s="922"/>
      <c r="AJ45" s="922"/>
      <c r="AK45" s="922"/>
      <c r="AL45" s="922"/>
      <c r="AM45" s="922"/>
      <c r="AN45" s="922"/>
      <c r="AO45" s="923"/>
      <c r="AP45" s="172"/>
      <c r="CD45" s="2"/>
      <c r="CE45" s="2"/>
      <c r="CF45" s="2"/>
      <c r="CG45" s="2"/>
      <c r="CH45" s="2"/>
    </row>
    <row r="46" spans="2:86" ht="12" customHeight="1" x14ac:dyDescent="0.2">
      <c r="B46" s="159" t="s">
        <v>956</v>
      </c>
      <c r="C46" s="181"/>
      <c r="D46" s="181"/>
      <c r="E46" s="181"/>
      <c r="F46" s="181"/>
      <c r="G46" s="181"/>
      <c r="H46" s="181"/>
      <c r="I46" s="181"/>
      <c r="J46" s="181"/>
      <c r="K46" s="193"/>
      <c r="L46" s="193"/>
      <c r="M46" s="193"/>
      <c r="N46" s="193"/>
      <c r="O46" s="193"/>
      <c r="P46" s="193"/>
      <c r="Q46" s="193"/>
      <c r="R46" s="193"/>
      <c r="S46" s="193"/>
      <c r="T46" s="193"/>
      <c r="U46" s="193"/>
      <c r="V46" s="193"/>
      <c r="W46" s="193"/>
      <c r="X46" s="193"/>
      <c r="Y46" s="193"/>
      <c r="Z46" s="193"/>
      <c r="AA46" s="193"/>
      <c r="AB46" s="193"/>
      <c r="AC46" s="193"/>
      <c r="AD46" s="193"/>
      <c r="AE46" s="193"/>
      <c r="AF46" s="193"/>
      <c r="AG46" s="193"/>
      <c r="AH46" s="193"/>
      <c r="AI46" s="193"/>
      <c r="AJ46" s="193"/>
      <c r="AK46" s="193"/>
      <c r="AL46" s="193"/>
      <c r="AM46" s="193"/>
      <c r="AN46" s="193"/>
      <c r="AO46" s="193"/>
      <c r="AP46" s="172"/>
      <c r="CD46" s="2"/>
      <c r="CE46" s="2"/>
      <c r="CF46" s="2"/>
      <c r="CG46" s="2"/>
      <c r="CH46" s="2"/>
    </row>
    <row r="47" spans="2:86" s="159" customFormat="1" ht="12" customHeight="1" x14ac:dyDescent="0.15">
      <c r="B47" s="2" t="s">
        <v>957</v>
      </c>
      <c r="AP47" s="172"/>
      <c r="AQ47" s="172"/>
      <c r="AR47" s="172"/>
      <c r="AS47" s="172"/>
      <c r="AT47" s="172"/>
      <c r="AU47" s="172"/>
      <c r="AV47" s="172"/>
      <c r="AW47" s="172"/>
      <c r="AX47" s="172"/>
      <c r="AY47" s="172"/>
      <c r="AZ47" s="172"/>
      <c r="BA47" s="172"/>
      <c r="BB47" s="172"/>
      <c r="BC47" s="172"/>
      <c r="BD47" s="172"/>
      <c r="BE47" s="172"/>
      <c r="BF47" s="172"/>
      <c r="BG47" s="172"/>
      <c r="BH47" s="172"/>
      <c r="BI47" s="172"/>
      <c r="BJ47" s="172"/>
      <c r="BK47" s="172"/>
      <c r="BL47" s="172"/>
      <c r="BM47" s="172"/>
      <c r="BN47" s="172"/>
      <c r="BO47" s="172"/>
      <c r="BP47" s="172"/>
      <c r="BQ47" s="172"/>
      <c r="BR47" s="172"/>
      <c r="BS47" s="172"/>
      <c r="BT47" s="172"/>
      <c r="BU47" s="172"/>
      <c r="BV47" s="172"/>
      <c r="BW47" s="172"/>
      <c r="BX47" s="172"/>
      <c r="BY47" s="172"/>
      <c r="BZ47" s="172"/>
      <c r="CA47" s="172"/>
      <c r="CB47" s="172"/>
      <c r="CC47" s="172"/>
    </row>
    <row r="48" spans="2:86" ht="12" customHeight="1" x14ac:dyDescent="0.15">
      <c r="B48" s="2" t="s">
        <v>958</v>
      </c>
      <c r="AP48" s="172"/>
      <c r="CD48" s="2"/>
      <c r="CE48" s="2"/>
      <c r="CF48" s="2"/>
      <c r="CG48" s="2"/>
      <c r="CH48" s="2"/>
    </row>
    <row r="49" spans="2:86" ht="12" customHeight="1" x14ac:dyDescent="0.15">
      <c r="B49" s="2" t="s">
        <v>959</v>
      </c>
      <c r="AP49" s="172"/>
      <c r="CD49" s="2"/>
      <c r="CE49" s="2"/>
      <c r="CF49" s="2"/>
      <c r="CG49" s="2"/>
      <c r="CH49" s="2"/>
    </row>
    <row r="50" spans="2:86" ht="12" customHeight="1" x14ac:dyDescent="0.15">
      <c r="B50" s="2" t="s">
        <v>960</v>
      </c>
    </row>
    <row r="51" spans="2:86" ht="12" customHeight="1" x14ac:dyDescent="0.15">
      <c r="B51" s="2" t="s">
        <v>961</v>
      </c>
    </row>
    <row r="52" spans="2:86" ht="12" customHeight="1" x14ac:dyDescent="0.15">
      <c r="B52" s="2" t="s">
        <v>962</v>
      </c>
    </row>
    <row r="53" spans="2:86" x14ac:dyDescent="0.15">
      <c r="B53" s="2" t="s">
        <v>963</v>
      </c>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9"/>
  <conditionalFormatting sqref="Y11:AB34 AG11:AJ34">
    <cfRule type="expression" dxfId="56" priority="3">
      <formula>$AQ11=2</formula>
    </cfRule>
  </conditionalFormatting>
  <conditionalFormatting sqref="Y11:AF34">
    <cfRule type="expression" dxfId="55" priority="2">
      <formula>$AQ11=3</formula>
    </cfRule>
  </conditionalFormatting>
  <conditionalFormatting sqref="AC11:AJ34">
    <cfRule type="expression" dxfId="54" priority="1">
      <formula>$AQ11=1</formula>
    </cfRule>
  </conditionalFormatting>
  <dataValidations count="2">
    <dataValidation type="list" allowBlank="1" showInputMessage="1" showErrorMessage="1" sqref="N11:O34" xr:uid="{269A4497-33DF-47CF-B122-4398820A1963}">
      <formula1>INDIRECT(L11)</formula1>
    </dataValidation>
    <dataValidation type="list" allowBlank="1" showInputMessage="1" showErrorMessage="1" sqref="Y11:AB34" xr:uid="{E80DF2A9-A97A-4564-82A0-BEBB7CB3EE3B}">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2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00A138-DA2A-4E1C-B441-F01B1ACFF64B}">
  <sheetPr codeName="Sheet210"/>
  <dimension ref="B1:CH53"/>
  <sheetViews>
    <sheetView showGridLines="0" showZeros="0" view="pageBreakPreview" zoomScale="85" zoomScaleNormal="85" zoomScaleSheetLayoutView="85"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1" customWidth="1"/>
    <col min="43" max="86" width="4.125" style="172" customWidth="1"/>
    <col min="87" max="99" width="8" style="2" customWidth="1"/>
    <col min="100" max="110" width="9" style="2"/>
    <col min="111" max="111" width="14" style="2" bestFit="1" customWidth="1"/>
    <col min="112" max="16384" width="9" style="2"/>
  </cols>
  <sheetData>
    <row r="1" spans="2:86" ht="12" customHeight="1" x14ac:dyDescent="0.15">
      <c r="AU1" s="860" t="s">
        <v>909</v>
      </c>
      <c r="AV1" s="861" t="s">
        <v>910</v>
      </c>
      <c r="AW1" s="861"/>
      <c r="AX1" s="861"/>
      <c r="AY1" s="855" t="s">
        <v>911</v>
      </c>
      <c r="AZ1" s="855"/>
      <c r="BA1" s="855"/>
      <c r="BB1" s="855"/>
      <c r="BC1" s="855"/>
      <c r="BD1" s="855"/>
      <c r="BE1" s="855"/>
      <c r="BF1" s="855"/>
      <c r="BG1" s="855"/>
      <c r="BH1" s="855"/>
      <c r="BI1" s="855"/>
      <c r="BJ1" s="855"/>
      <c r="BK1" s="855" t="s">
        <v>912</v>
      </c>
      <c r="BL1" s="855"/>
      <c r="BM1" s="855"/>
      <c r="BN1" s="855"/>
      <c r="BO1" s="855"/>
      <c r="BP1" s="855"/>
      <c r="BQ1" s="855"/>
      <c r="BR1" s="855"/>
      <c r="BS1" s="855"/>
      <c r="BT1" s="855"/>
      <c r="BU1" s="855"/>
      <c r="BV1" s="855"/>
      <c r="BW1" s="857"/>
      <c r="BX1" s="857"/>
      <c r="BY1" s="857"/>
      <c r="BZ1" s="857"/>
      <c r="CA1" s="857"/>
      <c r="CB1" s="857"/>
      <c r="CC1" s="857"/>
      <c r="CD1" s="857"/>
      <c r="CE1" s="857"/>
      <c r="CF1" s="857"/>
      <c r="CG1" s="857"/>
      <c r="CH1" s="857"/>
    </row>
    <row r="2" spans="2:86" ht="8.25" customHeight="1" x14ac:dyDescent="0.15">
      <c r="AU2" s="860"/>
      <c r="AV2" s="861" t="s">
        <v>913</v>
      </c>
      <c r="AW2" s="862" t="s">
        <v>914</v>
      </c>
      <c r="AX2" s="862" t="s">
        <v>915</v>
      </c>
      <c r="AY2" s="855" t="s">
        <v>916</v>
      </c>
      <c r="AZ2" s="855"/>
      <c r="BA2" s="855"/>
      <c r="BB2" s="855"/>
      <c r="BC2" s="855"/>
      <c r="BD2" s="855"/>
      <c r="BE2" s="855"/>
      <c r="BF2" s="855"/>
      <c r="BG2" s="855"/>
      <c r="BH2" s="855"/>
      <c r="BI2" s="855"/>
      <c r="BJ2" s="855"/>
      <c r="BK2" s="855" t="s">
        <v>917</v>
      </c>
      <c r="BL2" s="855"/>
      <c r="BM2" s="855"/>
      <c r="BN2" s="855"/>
      <c r="BO2" s="855" t="s">
        <v>918</v>
      </c>
      <c r="BP2" s="855"/>
      <c r="BQ2" s="855"/>
      <c r="BR2" s="855"/>
      <c r="BS2" s="855"/>
      <c r="BT2" s="855"/>
      <c r="BU2" s="855"/>
      <c r="BV2" s="855"/>
      <c r="BW2" s="856"/>
      <c r="BX2" s="856"/>
      <c r="BY2" s="856"/>
      <c r="BZ2" s="856"/>
      <c r="CA2" s="857"/>
      <c r="CB2" s="857"/>
      <c r="CC2" s="857"/>
      <c r="CD2" s="857"/>
      <c r="CE2" s="857"/>
      <c r="CF2" s="857"/>
      <c r="CG2" s="857"/>
      <c r="CH2" s="857"/>
    </row>
    <row r="3" spans="2:86" ht="24.95" customHeight="1" x14ac:dyDescent="0.15">
      <c r="B3" s="568" t="s">
        <v>919</v>
      </c>
      <c r="C3" s="858"/>
      <c r="D3" s="858"/>
      <c r="E3" s="859"/>
      <c r="F3" s="859"/>
      <c r="G3" s="859"/>
      <c r="H3" s="859"/>
      <c r="I3" s="859"/>
      <c r="J3" s="859"/>
      <c r="K3" s="858"/>
      <c r="L3" s="858"/>
      <c r="M3" s="858"/>
      <c r="N3" s="858"/>
      <c r="O3" s="858"/>
      <c r="P3" s="858"/>
      <c r="Q3" s="858"/>
      <c r="R3" s="858"/>
      <c r="S3" s="858"/>
      <c r="T3" s="858"/>
      <c r="U3" s="858"/>
      <c r="V3" s="858"/>
      <c r="W3" s="858"/>
      <c r="X3" s="858"/>
      <c r="Y3" s="858"/>
      <c r="Z3" s="858"/>
      <c r="AA3" s="858"/>
      <c r="AB3" s="858"/>
      <c r="AC3" s="858"/>
      <c r="AD3" s="858"/>
      <c r="AE3" s="858"/>
      <c r="AF3" s="858"/>
      <c r="AG3" s="858"/>
      <c r="AH3" s="858"/>
      <c r="AI3" s="858"/>
      <c r="AJ3" s="858"/>
      <c r="AK3" s="858"/>
      <c r="AL3" s="858"/>
      <c r="AM3" s="858"/>
      <c r="AN3" s="858"/>
      <c r="AO3" s="858"/>
      <c r="AU3" s="860"/>
      <c r="AV3" s="861"/>
      <c r="AW3" s="862"/>
      <c r="AX3" s="862"/>
      <c r="AY3" s="855" t="s">
        <v>920</v>
      </c>
      <c r="AZ3" s="855"/>
      <c r="BA3" s="855"/>
      <c r="BB3" s="855"/>
      <c r="BC3" s="855" t="s">
        <v>921</v>
      </c>
      <c r="BD3" s="855"/>
      <c r="BE3" s="855"/>
      <c r="BF3" s="855"/>
      <c r="BG3" s="855" t="s">
        <v>922</v>
      </c>
      <c r="BH3" s="855"/>
      <c r="BI3" s="855"/>
      <c r="BJ3" s="855"/>
      <c r="BK3" s="855" t="s">
        <v>923</v>
      </c>
      <c r="BL3" s="855"/>
      <c r="BM3" s="855"/>
      <c r="BN3" s="855"/>
      <c r="BO3" s="855" t="s">
        <v>921</v>
      </c>
      <c r="BP3" s="855"/>
      <c r="BQ3" s="855"/>
      <c r="BR3" s="855"/>
      <c r="BS3" s="855" t="s">
        <v>922</v>
      </c>
      <c r="BT3" s="855"/>
      <c r="BU3" s="855"/>
      <c r="BV3" s="855"/>
      <c r="BW3" s="857"/>
      <c r="BX3" s="857"/>
      <c r="BY3" s="857"/>
      <c r="BZ3" s="857"/>
      <c r="CA3" s="857"/>
      <c r="CB3" s="857"/>
      <c r="CC3" s="857"/>
      <c r="CD3" s="857"/>
      <c r="CE3" s="857"/>
      <c r="CF3" s="857"/>
      <c r="CG3" s="857"/>
      <c r="CH3" s="857"/>
    </row>
    <row r="4" spans="2:86" ht="18" customHeight="1" x14ac:dyDescent="0.15">
      <c r="B4" s="401" t="s">
        <v>8</v>
      </c>
      <c r="C4" s="401"/>
      <c r="D4" s="401"/>
      <c r="E4" s="624" t="s">
        <v>542</v>
      </c>
      <c r="F4" s="625"/>
      <c r="G4" s="625"/>
      <c r="H4" s="625"/>
      <c r="I4" s="625"/>
      <c r="J4" s="626"/>
      <c r="K4" s="496" t="s">
        <v>9</v>
      </c>
      <c r="L4" s="496"/>
      <c r="M4" s="496"/>
      <c r="N4" s="648" t="s">
        <v>543</v>
      </c>
      <c r="O4" s="648"/>
      <c r="P4" s="648"/>
      <c r="Q4" s="648"/>
      <c r="R4" s="648"/>
      <c r="S4" s="648"/>
      <c r="T4" s="498" t="s">
        <v>924</v>
      </c>
      <c r="U4" s="499"/>
      <c r="V4" s="499"/>
      <c r="W4" s="499"/>
      <c r="X4" s="500"/>
      <c r="Y4" s="870" t="s">
        <v>545</v>
      </c>
      <c r="Z4" s="870"/>
      <c r="AA4" s="870"/>
      <c r="AB4" s="870"/>
      <c r="AC4" s="870"/>
      <c r="AD4" s="870"/>
      <c r="AE4" s="870"/>
      <c r="AF4" s="870"/>
      <c r="AG4" s="498" t="s">
        <v>546</v>
      </c>
      <c r="AH4" s="499"/>
      <c r="AI4" s="499"/>
      <c r="AJ4" s="500"/>
      <c r="AK4" s="863">
        <v>45621</v>
      </c>
      <c r="AL4" s="864"/>
      <c r="AM4" s="864"/>
      <c r="AN4" s="864"/>
      <c r="AO4" s="865"/>
      <c r="AU4" s="860"/>
      <c r="AV4" s="861"/>
      <c r="AW4" s="862"/>
      <c r="AX4" s="862"/>
      <c r="AY4" s="173" t="s">
        <v>925</v>
      </c>
      <c r="AZ4" s="173" t="s">
        <v>926</v>
      </c>
      <c r="BA4" s="173" t="s">
        <v>927</v>
      </c>
      <c r="BB4" s="173" t="s">
        <v>928</v>
      </c>
      <c r="BC4" s="173" t="s">
        <v>925</v>
      </c>
      <c r="BD4" s="173" t="s">
        <v>926</v>
      </c>
      <c r="BE4" s="173" t="s">
        <v>927</v>
      </c>
      <c r="BF4" s="173" t="s">
        <v>928</v>
      </c>
      <c r="BG4" s="173" t="s">
        <v>925</v>
      </c>
      <c r="BH4" s="173" t="s">
        <v>926</v>
      </c>
      <c r="BI4" s="173" t="s">
        <v>927</v>
      </c>
      <c r="BJ4" s="173" t="s">
        <v>928</v>
      </c>
      <c r="BK4" s="173" t="s">
        <v>925</v>
      </c>
      <c r="BL4" s="173" t="s">
        <v>926</v>
      </c>
      <c r="BM4" s="173" t="s">
        <v>927</v>
      </c>
      <c r="BN4" s="173" t="s">
        <v>928</v>
      </c>
      <c r="BO4" s="173" t="s">
        <v>925</v>
      </c>
      <c r="BP4" s="173" t="s">
        <v>926</v>
      </c>
      <c r="BQ4" s="173" t="s">
        <v>927</v>
      </c>
      <c r="BR4" s="173" t="s">
        <v>928</v>
      </c>
      <c r="BS4" s="173" t="s">
        <v>925</v>
      </c>
      <c r="BT4" s="173" t="s">
        <v>926</v>
      </c>
      <c r="BU4" s="173" t="s">
        <v>927</v>
      </c>
      <c r="BV4" s="173" t="s">
        <v>928</v>
      </c>
      <c r="BW4" s="5"/>
      <c r="BX4" s="5"/>
      <c r="BY4" s="5"/>
      <c r="BZ4" s="5"/>
      <c r="CA4" s="5"/>
      <c r="CB4" s="5"/>
      <c r="CC4" s="5"/>
      <c r="CD4" s="5"/>
      <c r="CE4" s="5"/>
      <c r="CF4" s="5"/>
      <c r="CG4" s="5"/>
      <c r="CH4" s="5"/>
    </row>
    <row r="5" spans="2:86" ht="18" customHeight="1" x14ac:dyDescent="0.15">
      <c r="B5" s="409" t="s">
        <v>0</v>
      </c>
      <c r="C5" s="409"/>
      <c r="D5" s="409"/>
      <c r="E5" s="634" t="s">
        <v>547</v>
      </c>
      <c r="F5" s="635"/>
      <c r="G5" s="635"/>
      <c r="H5" s="635"/>
      <c r="I5" s="635"/>
      <c r="J5" s="636"/>
      <c r="K5" s="528" t="s">
        <v>1</v>
      </c>
      <c r="L5" s="528"/>
      <c r="M5" s="528"/>
      <c r="N5" s="648" t="s">
        <v>548</v>
      </c>
      <c r="O5" s="648"/>
      <c r="P5" s="648"/>
      <c r="Q5" s="648"/>
      <c r="R5" s="648"/>
      <c r="S5" s="648"/>
      <c r="T5" s="501"/>
      <c r="U5" s="502"/>
      <c r="V5" s="502"/>
      <c r="W5" s="502"/>
      <c r="X5" s="503"/>
      <c r="Y5" s="869" t="s">
        <v>549</v>
      </c>
      <c r="Z5" s="869"/>
      <c r="AA5" s="869"/>
      <c r="AB5" s="869"/>
      <c r="AC5" s="869"/>
      <c r="AD5" s="869"/>
      <c r="AE5" s="869"/>
      <c r="AF5" s="869"/>
      <c r="AG5" s="632"/>
      <c r="AH5" s="650"/>
      <c r="AI5" s="650"/>
      <c r="AJ5" s="633"/>
      <c r="AK5" s="866"/>
      <c r="AL5" s="867"/>
      <c r="AM5" s="867"/>
      <c r="AN5" s="867"/>
      <c r="AO5" s="868"/>
      <c r="AU5" s="860"/>
      <c r="AV5" s="174" t="str">
        <f>N7</f>
        <v>S111</v>
      </c>
      <c r="AW5" s="175">
        <f>R7</f>
        <v>10.5</v>
      </c>
      <c r="AX5" s="176" t="str">
        <f>AM35</f>
        <v>Ⅰ</v>
      </c>
      <c r="AY5" s="176">
        <f>Y37</f>
        <v>0</v>
      </c>
      <c r="AZ5" s="176">
        <f t="shared" ref="AZ5:BJ5" si="0">Z37</f>
        <v>0</v>
      </c>
      <c r="BA5" s="176">
        <f t="shared" si="0"/>
        <v>0</v>
      </c>
      <c r="BB5" s="176">
        <f>AB37</f>
        <v>0</v>
      </c>
      <c r="BC5" s="176">
        <f t="shared" si="0"/>
        <v>0</v>
      </c>
      <c r="BD5" s="176">
        <f>AD37</f>
        <v>0</v>
      </c>
      <c r="BE5" s="176">
        <f>AE37</f>
        <v>0</v>
      </c>
      <c r="BF5" s="176">
        <f t="shared" si="0"/>
        <v>0</v>
      </c>
      <c r="BG5" s="176">
        <f t="shared" si="0"/>
        <v>0</v>
      </c>
      <c r="BH5" s="176">
        <f t="shared" si="0"/>
        <v>0</v>
      </c>
      <c r="BI5" s="176">
        <f>AI37</f>
        <v>0</v>
      </c>
      <c r="BJ5" s="176">
        <f t="shared" si="0"/>
        <v>0</v>
      </c>
      <c r="BK5" s="176" t="str">
        <f>IF(Y37&gt;0,R7,"")</f>
        <v/>
      </c>
      <c r="BL5" s="177" t="str">
        <f>IF(Y37&gt;0,"",IF(Z37&gt;0,R7,""))</f>
        <v/>
      </c>
      <c r="BM5" s="177" t="str">
        <f>IF(Y37+Z37&gt;0,"",IF(AA37&gt;0,R7,""))</f>
        <v/>
      </c>
      <c r="BN5" s="177" t="str">
        <f>IF(Y37+Z37+AA37&gt;0,"",IF(AB37&gt;0,R7,""))</f>
        <v/>
      </c>
      <c r="BO5" s="176">
        <f>AC35</f>
        <v>0</v>
      </c>
      <c r="BP5" s="176">
        <f t="shared" ref="BP5:BQ5" si="1">AD35</f>
        <v>0</v>
      </c>
      <c r="BQ5" s="176">
        <f t="shared" si="1"/>
        <v>0</v>
      </c>
      <c r="BR5" s="176">
        <f>AF35</f>
        <v>0</v>
      </c>
      <c r="BS5" s="176">
        <f>AG35</f>
        <v>0</v>
      </c>
      <c r="BT5" s="176">
        <f>AH35</f>
        <v>0</v>
      </c>
      <c r="BU5" s="176">
        <f>AI35</f>
        <v>0</v>
      </c>
      <c r="BV5" s="176">
        <f>AJ35</f>
        <v>0</v>
      </c>
      <c r="BW5" s="178"/>
      <c r="BX5" s="179"/>
      <c r="BY5" s="179"/>
      <c r="BZ5" s="179"/>
      <c r="CA5" s="180"/>
      <c r="CB5" s="180"/>
      <c r="CC5" s="180"/>
      <c r="CD5" s="180"/>
      <c r="CE5" s="180"/>
      <c r="CF5" s="180"/>
      <c r="CG5" s="180"/>
      <c r="CH5" s="180"/>
    </row>
    <row r="6" spans="2:86" ht="12" customHeight="1" x14ac:dyDescent="0.15">
      <c r="B6" s="871" t="s">
        <v>929</v>
      </c>
      <c r="C6" s="873"/>
      <c r="D6" s="874"/>
      <c r="E6" s="875"/>
      <c r="F6" s="875"/>
      <c r="G6" s="875"/>
      <c r="H6" s="875"/>
      <c r="I6" s="875"/>
      <c r="J6" s="876"/>
      <c r="K6" s="881" t="s">
        <v>930</v>
      </c>
      <c r="L6" s="882"/>
      <c r="M6" s="882"/>
      <c r="N6" s="882"/>
      <c r="O6" s="882"/>
      <c r="P6" s="882"/>
      <c r="Q6" s="882"/>
      <c r="R6" s="882"/>
      <c r="S6" s="882"/>
      <c r="T6" s="882"/>
      <c r="U6" s="882"/>
      <c r="V6" s="882"/>
      <c r="W6" s="882"/>
      <c r="X6" s="882"/>
      <c r="Y6" s="882"/>
      <c r="Z6" s="882"/>
      <c r="AA6" s="882"/>
      <c r="AB6" s="882"/>
      <c r="AC6" s="882"/>
      <c r="AD6" s="882"/>
      <c r="AE6" s="882"/>
      <c r="AF6" s="882"/>
      <c r="AG6" s="882"/>
      <c r="AH6" s="882"/>
      <c r="AI6" s="882"/>
      <c r="AJ6" s="882"/>
      <c r="AK6" s="882"/>
      <c r="AL6" s="882"/>
      <c r="AM6" s="882"/>
      <c r="AN6" s="882"/>
      <c r="AO6" s="883"/>
      <c r="AP6" s="2"/>
    </row>
    <row r="7" spans="2:86" ht="12" customHeight="1" x14ac:dyDescent="0.15">
      <c r="B7" s="872"/>
      <c r="C7" s="877"/>
      <c r="D7" s="875"/>
      <c r="E7" s="875"/>
      <c r="F7" s="875"/>
      <c r="G7" s="875"/>
      <c r="H7" s="875"/>
      <c r="I7" s="875"/>
      <c r="J7" s="876"/>
      <c r="K7" s="884" t="s">
        <v>931</v>
      </c>
      <c r="L7" s="885"/>
      <c r="M7" s="886"/>
      <c r="N7" s="887" t="s">
        <v>428</v>
      </c>
      <c r="O7" s="888"/>
      <c r="P7" s="884" t="s">
        <v>932</v>
      </c>
      <c r="Q7" s="886"/>
      <c r="R7" s="889">
        <v>10.5</v>
      </c>
      <c r="S7" s="890"/>
      <c r="T7" s="891"/>
      <c r="U7" s="892" t="s">
        <v>933</v>
      </c>
      <c r="V7" s="893"/>
      <c r="W7" s="892" t="s">
        <v>934</v>
      </c>
      <c r="X7" s="893"/>
      <c r="Y7" s="886" t="s">
        <v>935</v>
      </c>
      <c r="Z7" s="898"/>
      <c r="AA7" s="898"/>
      <c r="AB7" s="898"/>
      <c r="AC7" s="892" t="s">
        <v>936</v>
      </c>
      <c r="AD7" s="899"/>
      <c r="AE7" s="899"/>
      <c r="AF7" s="899"/>
      <c r="AG7" s="899"/>
      <c r="AH7" s="899"/>
      <c r="AI7" s="899"/>
      <c r="AJ7" s="893"/>
      <c r="AK7" s="892" t="s">
        <v>937</v>
      </c>
      <c r="AL7" s="899"/>
      <c r="AM7" s="899"/>
      <c r="AN7" s="901"/>
      <c r="AO7" s="902"/>
      <c r="AP7" s="2"/>
      <c r="AW7" s="182"/>
    </row>
    <row r="8" spans="2:86" ht="12" customHeight="1" x14ac:dyDescent="0.15">
      <c r="B8" s="872"/>
      <c r="C8" s="877"/>
      <c r="D8" s="875"/>
      <c r="E8" s="875"/>
      <c r="F8" s="875"/>
      <c r="G8" s="875"/>
      <c r="H8" s="875"/>
      <c r="I8" s="875"/>
      <c r="J8" s="876"/>
      <c r="K8" s="898" t="s">
        <v>731</v>
      </c>
      <c r="L8" s="898" t="s">
        <v>560</v>
      </c>
      <c r="M8" s="898"/>
      <c r="N8" s="898" t="s">
        <v>561</v>
      </c>
      <c r="O8" s="898"/>
      <c r="P8" s="898" t="s">
        <v>938</v>
      </c>
      <c r="Q8" s="898"/>
      <c r="R8" s="898" t="s">
        <v>939</v>
      </c>
      <c r="S8" s="898"/>
      <c r="T8" s="898"/>
      <c r="U8" s="894"/>
      <c r="V8" s="895"/>
      <c r="W8" s="894"/>
      <c r="X8" s="895"/>
      <c r="Y8" s="886"/>
      <c r="Z8" s="898"/>
      <c r="AA8" s="898"/>
      <c r="AB8" s="898"/>
      <c r="AC8" s="896"/>
      <c r="AD8" s="900"/>
      <c r="AE8" s="900"/>
      <c r="AF8" s="900"/>
      <c r="AG8" s="900"/>
      <c r="AH8" s="900"/>
      <c r="AI8" s="900"/>
      <c r="AJ8" s="897"/>
      <c r="AK8" s="894"/>
      <c r="AL8" s="903"/>
      <c r="AM8" s="903"/>
      <c r="AN8" s="904"/>
      <c r="AO8" s="905"/>
      <c r="AP8" s="2"/>
    </row>
    <row r="9" spans="2:86" ht="12" customHeight="1" x14ac:dyDescent="0.15">
      <c r="B9" s="872"/>
      <c r="C9" s="877"/>
      <c r="D9" s="875"/>
      <c r="E9" s="875"/>
      <c r="F9" s="875"/>
      <c r="G9" s="875"/>
      <c r="H9" s="875"/>
      <c r="I9" s="875"/>
      <c r="J9" s="876"/>
      <c r="K9" s="898"/>
      <c r="L9" s="898"/>
      <c r="M9" s="898"/>
      <c r="N9" s="898"/>
      <c r="O9" s="898"/>
      <c r="P9" s="898"/>
      <c r="Q9" s="898"/>
      <c r="R9" s="898"/>
      <c r="S9" s="898"/>
      <c r="T9" s="898"/>
      <c r="U9" s="894"/>
      <c r="V9" s="895"/>
      <c r="W9" s="894"/>
      <c r="X9" s="895"/>
      <c r="Y9" s="886" t="s">
        <v>940</v>
      </c>
      <c r="Z9" s="898"/>
      <c r="AA9" s="898"/>
      <c r="AB9" s="898"/>
      <c r="AC9" s="898" t="s">
        <v>941</v>
      </c>
      <c r="AD9" s="898"/>
      <c r="AE9" s="898"/>
      <c r="AF9" s="898"/>
      <c r="AG9" s="898" t="s">
        <v>942</v>
      </c>
      <c r="AH9" s="898"/>
      <c r="AI9" s="898"/>
      <c r="AJ9" s="898"/>
      <c r="AK9" s="894"/>
      <c r="AL9" s="903"/>
      <c r="AM9" s="903"/>
      <c r="AN9" s="904"/>
      <c r="AO9" s="905"/>
      <c r="AP9" s="2"/>
    </row>
    <row r="10" spans="2:86" ht="12" customHeight="1" x14ac:dyDescent="0.15">
      <c r="B10" s="872"/>
      <c r="C10" s="877"/>
      <c r="D10" s="875"/>
      <c r="E10" s="875"/>
      <c r="F10" s="875"/>
      <c r="G10" s="875"/>
      <c r="H10" s="875"/>
      <c r="I10" s="875"/>
      <c r="J10" s="876"/>
      <c r="K10" s="898"/>
      <c r="L10" s="898"/>
      <c r="M10" s="898"/>
      <c r="N10" s="898"/>
      <c r="O10" s="898"/>
      <c r="P10" s="898"/>
      <c r="Q10" s="898"/>
      <c r="R10" s="898"/>
      <c r="S10" s="898"/>
      <c r="T10" s="898"/>
      <c r="U10" s="896"/>
      <c r="V10" s="897"/>
      <c r="W10" s="896"/>
      <c r="X10" s="897"/>
      <c r="Y10" s="183" t="s">
        <v>527</v>
      </c>
      <c r="Z10" s="184" t="s">
        <v>526</v>
      </c>
      <c r="AA10" s="184" t="s">
        <v>943</v>
      </c>
      <c r="AB10" s="184" t="s">
        <v>944</v>
      </c>
      <c r="AC10" s="184" t="s">
        <v>527</v>
      </c>
      <c r="AD10" s="184" t="s">
        <v>526</v>
      </c>
      <c r="AE10" s="184" t="s">
        <v>943</v>
      </c>
      <c r="AF10" s="184" t="s">
        <v>944</v>
      </c>
      <c r="AG10" s="184" t="s">
        <v>527</v>
      </c>
      <c r="AH10" s="184" t="s">
        <v>526</v>
      </c>
      <c r="AI10" s="184" t="s">
        <v>943</v>
      </c>
      <c r="AJ10" s="184" t="s">
        <v>944</v>
      </c>
      <c r="AK10" s="896"/>
      <c r="AL10" s="900"/>
      <c r="AM10" s="900"/>
      <c r="AN10" s="906"/>
      <c r="AO10" s="907"/>
      <c r="AP10" s="2"/>
    </row>
    <row r="11" spans="2:86" ht="12" customHeight="1" x14ac:dyDescent="0.15">
      <c r="B11" s="872"/>
      <c r="C11" s="877"/>
      <c r="D11" s="875"/>
      <c r="E11" s="875"/>
      <c r="F11" s="875"/>
      <c r="G11" s="875"/>
      <c r="H11" s="875"/>
      <c r="I11" s="875"/>
      <c r="J11" s="876"/>
      <c r="K11" s="185"/>
      <c r="L11" s="908"/>
      <c r="M11" s="910"/>
      <c r="N11" s="908"/>
      <c r="O11" s="910"/>
      <c r="P11" s="908"/>
      <c r="Q11" s="910"/>
      <c r="R11" s="606"/>
      <c r="S11" s="606"/>
      <c r="T11" s="606"/>
      <c r="U11" s="908"/>
      <c r="V11" s="910"/>
      <c r="W11" s="908"/>
      <c r="X11" s="910"/>
      <c r="Y11" s="186"/>
      <c r="Z11" s="187"/>
      <c r="AA11" s="187"/>
      <c r="AB11" s="187"/>
      <c r="AC11" s="188"/>
      <c r="AD11" s="188"/>
      <c r="AE11" s="188"/>
      <c r="AF11" s="188"/>
      <c r="AG11" s="188"/>
      <c r="AH11" s="188"/>
      <c r="AI11" s="188"/>
      <c r="AJ11" s="188"/>
      <c r="AK11" s="908"/>
      <c r="AL11" s="909"/>
      <c r="AM11" s="909"/>
      <c r="AN11" s="909"/>
      <c r="AO11" s="910"/>
      <c r="AP11" s="2"/>
      <c r="AQ11" s="189">
        <f>IF(P11="材質劣化",2,IF(P11="漏水",3,1))</f>
        <v>1</v>
      </c>
    </row>
    <row r="12" spans="2:86" ht="12" customHeight="1" x14ac:dyDescent="0.15">
      <c r="B12" s="872"/>
      <c r="C12" s="877"/>
      <c r="D12" s="875"/>
      <c r="E12" s="875"/>
      <c r="F12" s="875"/>
      <c r="G12" s="875"/>
      <c r="H12" s="875"/>
      <c r="I12" s="875"/>
      <c r="J12" s="876"/>
      <c r="K12" s="185"/>
      <c r="L12" s="908"/>
      <c r="M12" s="910"/>
      <c r="N12" s="908"/>
      <c r="O12" s="910"/>
      <c r="P12" s="908"/>
      <c r="Q12" s="910"/>
      <c r="R12" s="606"/>
      <c r="S12" s="606"/>
      <c r="T12" s="606"/>
      <c r="U12" s="908"/>
      <c r="V12" s="910"/>
      <c r="W12" s="908"/>
      <c r="X12" s="910"/>
      <c r="Y12" s="186"/>
      <c r="Z12" s="187"/>
      <c r="AA12" s="187"/>
      <c r="AB12" s="187"/>
      <c r="AC12" s="188"/>
      <c r="AD12" s="188"/>
      <c r="AE12" s="188"/>
      <c r="AF12" s="188"/>
      <c r="AG12" s="188"/>
      <c r="AH12" s="188"/>
      <c r="AI12" s="188"/>
      <c r="AJ12" s="188"/>
      <c r="AK12" s="908"/>
      <c r="AL12" s="909"/>
      <c r="AM12" s="909"/>
      <c r="AN12" s="909"/>
      <c r="AO12" s="910"/>
      <c r="AP12" s="2"/>
      <c r="AQ12" s="189">
        <f>IF(P12="材質劣化",2,IF(P12="漏水",3,1))</f>
        <v>1</v>
      </c>
    </row>
    <row r="13" spans="2:86" ht="12" customHeight="1" x14ac:dyDescent="0.15">
      <c r="B13" s="872"/>
      <c r="C13" s="877"/>
      <c r="D13" s="875"/>
      <c r="E13" s="875"/>
      <c r="F13" s="875"/>
      <c r="G13" s="875"/>
      <c r="H13" s="875"/>
      <c r="I13" s="875"/>
      <c r="J13" s="876"/>
      <c r="K13" s="185"/>
      <c r="L13" s="908"/>
      <c r="M13" s="910"/>
      <c r="N13" s="908"/>
      <c r="O13" s="910"/>
      <c r="P13" s="908"/>
      <c r="Q13" s="910"/>
      <c r="R13" s="604"/>
      <c r="S13" s="620"/>
      <c r="T13" s="605"/>
      <c r="U13" s="908"/>
      <c r="V13" s="910"/>
      <c r="W13" s="908"/>
      <c r="X13" s="910"/>
      <c r="Y13" s="186"/>
      <c r="Z13" s="187"/>
      <c r="AA13" s="187"/>
      <c r="AB13" s="187"/>
      <c r="AC13" s="188"/>
      <c r="AD13" s="188"/>
      <c r="AE13" s="188"/>
      <c r="AF13" s="188"/>
      <c r="AG13" s="188"/>
      <c r="AH13" s="188"/>
      <c r="AI13" s="188"/>
      <c r="AJ13" s="188"/>
      <c r="AK13" s="908"/>
      <c r="AL13" s="909"/>
      <c r="AM13" s="909"/>
      <c r="AN13" s="909"/>
      <c r="AO13" s="910"/>
      <c r="AP13" s="2"/>
      <c r="AQ13" s="189">
        <f t="shared" ref="AQ13:AQ34" si="2">IF(P13="材質劣化",2,IF(P13="漏水",3,1))</f>
        <v>1</v>
      </c>
    </row>
    <row r="14" spans="2:86" ht="12" customHeight="1" x14ac:dyDescent="0.15">
      <c r="B14" s="872"/>
      <c r="C14" s="877"/>
      <c r="D14" s="875"/>
      <c r="E14" s="875"/>
      <c r="F14" s="875"/>
      <c r="G14" s="875"/>
      <c r="H14" s="875"/>
      <c r="I14" s="875"/>
      <c r="J14" s="876"/>
      <c r="K14" s="185"/>
      <c r="L14" s="908"/>
      <c r="M14" s="910"/>
      <c r="N14" s="908"/>
      <c r="O14" s="910"/>
      <c r="P14" s="908"/>
      <c r="Q14" s="910"/>
      <c r="R14" s="604"/>
      <c r="S14" s="620"/>
      <c r="T14" s="605"/>
      <c r="U14" s="908"/>
      <c r="V14" s="910"/>
      <c r="W14" s="908"/>
      <c r="X14" s="910"/>
      <c r="Y14" s="186"/>
      <c r="Z14" s="187"/>
      <c r="AA14" s="187"/>
      <c r="AB14" s="187"/>
      <c r="AC14" s="188"/>
      <c r="AD14" s="188"/>
      <c r="AE14" s="188"/>
      <c r="AF14" s="188"/>
      <c r="AG14" s="188"/>
      <c r="AH14" s="188"/>
      <c r="AI14" s="188"/>
      <c r="AJ14" s="188"/>
      <c r="AK14" s="908"/>
      <c r="AL14" s="909"/>
      <c r="AM14" s="909"/>
      <c r="AN14" s="909"/>
      <c r="AO14" s="910"/>
      <c r="AP14" s="2"/>
      <c r="AQ14" s="189">
        <f t="shared" si="2"/>
        <v>1</v>
      </c>
    </row>
    <row r="15" spans="2:86" ht="12" customHeight="1" x14ac:dyDescent="0.15">
      <c r="B15" s="872"/>
      <c r="C15" s="877"/>
      <c r="D15" s="875"/>
      <c r="E15" s="875"/>
      <c r="F15" s="875"/>
      <c r="G15" s="875"/>
      <c r="H15" s="875"/>
      <c r="I15" s="875"/>
      <c r="J15" s="876"/>
      <c r="K15" s="185"/>
      <c r="L15" s="908"/>
      <c r="M15" s="910"/>
      <c r="N15" s="908"/>
      <c r="O15" s="910"/>
      <c r="P15" s="908"/>
      <c r="Q15" s="910"/>
      <c r="R15" s="604"/>
      <c r="S15" s="620"/>
      <c r="T15" s="605"/>
      <c r="U15" s="908"/>
      <c r="V15" s="910"/>
      <c r="W15" s="908"/>
      <c r="X15" s="910"/>
      <c r="Y15" s="186"/>
      <c r="Z15" s="187"/>
      <c r="AA15" s="187"/>
      <c r="AB15" s="187"/>
      <c r="AC15" s="188"/>
      <c r="AD15" s="188"/>
      <c r="AE15" s="188"/>
      <c r="AF15" s="188"/>
      <c r="AG15" s="188"/>
      <c r="AH15" s="188"/>
      <c r="AI15" s="188"/>
      <c r="AJ15" s="188"/>
      <c r="AK15" s="908"/>
      <c r="AL15" s="909"/>
      <c r="AM15" s="909"/>
      <c r="AN15" s="909"/>
      <c r="AO15" s="910"/>
      <c r="AP15" s="2"/>
      <c r="AQ15" s="189">
        <f t="shared" si="2"/>
        <v>1</v>
      </c>
    </row>
    <row r="16" spans="2:86" ht="12" customHeight="1" x14ac:dyDescent="0.15">
      <c r="B16" s="872"/>
      <c r="C16" s="877"/>
      <c r="D16" s="875"/>
      <c r="E16" s="875"/>
      <c r="F16" s="875"/>
      <c r="G16" s="875"/>
      <c r="H16" s="875"/>
      <c r="I16" s="875"/>
      <c r="J16" s="876"/>
      <c r="K16" s="185"/>
      <c r="L16" s="908"/>
      <c r="M16" s="910"/>
      <c r="N16" s="908"/>
      <c r="O16" s="910"/>
      <c r="P16" s="908"/>
      <c r="Q16" s="910"/>
      <c r="R16" s="604"/>
      <c r="S16" s="620"/>
      <c r="T16" s="605"/>
      <c r="U16" s="908"/>
      <c r="V16" s="910"/>
      <c r="W16" s="908"/>
      <c r="X16" s="910"/>
      <c r="Y16" s="186"/>
      <c r="Z16" s="187"/>
      <c r="AA16" s="187"/>
      <c r="AB16" s="187"/>
      <c r="AC16" s="188"/>
      <c r="AD16" s="188"/>
      <c r="AE16" s="188"/>
      <c r="AF16" s="188"/>
      <c r="AG16" s="188"/>
      <c r="AH16" s="188"/>
      <c r="AI16" s="188"/>
      <c r="AJ16" s="188"/>
      <c r="AK16" s="908"/>
      <c r="AL16" s="909"/>
      <c r="AM16" s="909"/>
      <c r="AN16" s="909"/>
      <c r="AO16" s="910"/>
      <c r="AP16" s="2"/>
      <c r="AQ16" s="189">
        <f t="shared" si="2"/>
        <v>1</v>
      </c>
    </row>
    <row r="17" spans="2:46" ht="12" customHeight="1" x14ac:dyDescent="0.15">
      <c r="B17" s="872"/>
      <c r="C17" s="877"/>
      <c r="D17" s="875"/>
      <c r="E17" s="875"/>
      <c r="F17" s="875"/>
      <c r="G17" s="875"/>
      <c r="H17" s="875"/>
      <c r="I17" s="875"/>
      <c r="J17" s="876"/>
      <c r="K17" s="185"/>
      <c r="L17" s="908"/>
      <c r="M17" s="910"/>
      <c r="N17" s="908"/>
      <c r="O17" s="910"/>
      <c r="P17" s="908"/>
      <c r="Q17" s="910"/>
      <c r="R17" s="604"/>
      <c r="S17" s="620"/>
      <c r="T17" s="605"/>
      <c r="U17" s="908"/>
      <c r="V17" s="910"/>
      <c r="W17" s="908"/>
      <c r="X17" s="910"/>
      <c r="Y17" s="186"/>
      <c r="Z17" s="187"/>
      <c r="AA17" s="187"/>
      <c r="AB17" s="187"/>
      <c r="AC17" s="188"/>
      <c r="AD17" s="188"/>
      <c r="AE17" s="188"/>
      <c r="AF17" s="188"/>
      <c r="AG17" s="188"/>
      <c r="AH17" s="188"/>
      <c r="AI17" s="188"/>
      <c r="AJ17" s="188"/>
      <c r="AK17" s="908"/>
      <c r="AL17" s="909"/>
      <c r="AM17" s="909"/>
      <c r="AN17" s="909"/>
      <c r="AO17" s="910"/>
      <c r="AP17" s="2"/>
      <c r="AQ17" s="189">
        <f t="shared" si="2"/>
        <v>1</v>
      </c>
    </row>
    <row r="18" spans="2:46" ht="12" customHeight="1" x14ac:dyDescent="0.15">
      <c r="B18" s="872"/>
      <c r="C18" s="877"/>
      <c r="D18" s="875"/>
      <c r="E18" s="875"/>
      <c r="F18" s="875"/>
      <c r="G18" s="875"/>
      <c r="H18" s="875"/>
      <c r="I18" s="875"/>
      <c r="J18" s="876"/>
      <c r="K18" s="185"/>
      <c r="L18" s="908"/>
      <c r="M18" s="910"/>
      <c r="N18" s="908"/>
      <c r="O18" s="910"/>
      <c r="P18" s="908"/>
      <c r="Q18" s="910"/>
      <c r="R18" s="604"/>
      <c r="S18" s="620"/>
      <c r="T18" s="605"/>
      <c r="U18" s="908"/>
      <c r="V18" s="910"/>
      <c r="W18" s="908"/>
      <c r="X18" s="910"/>
      <c r="Y18" s="186"/>
      <c r="Z18" s="187"/>
      <c r="AA18" s="187"/>
      <c r="AB18" s="187"/>
      <c r="AC18" s="188"/>
      <c r="AD18" s="188"/>
      <c r="AE18" s="188"/>
      <c r="AF18" s="188"/>
      <c r="AG18" s="188"/>
      <c r="AH18" s="188"/>
      <c r="AI18" s="188"/>
      <c r="AJ18" s="188"/>
      <c r="AK18" s="908"/>
      <c r="AL18" s="909"/>
      <c r="AM18" s="909"/>
      <c r="AN18" s="909"/>
      <c r="AO18" s="910"/>
      <c r="AP18" s="2"/>
      <c r="AQ18" s="189">
        <f t="shared" si="2"/>
        <v>1</v>
      </c>
    </row>
    <row r="19" spans="2:46" ht="12" customHeight="1" x14ac:dyDescent="0.15">
      <c r="B19" s="872"/>
      <c r="C19" s="877"/>
      <c r="D19" s="875"/>
      <c r="E19" s="875"/>
      <c r="F19" s="875"/>
      <c r="G19" s="875"/>
      <c r="H19" s="875"/>
      <c r="I19" s="875"/>
      <c r="J19" s="876"/>
      <c r="K19" s="185"/>
      <c r="L19" s="908"/>
      <c r="M19" s="910"/>
      <c r="N19" s="908"/>
      <c r="O19" s="910"/>
      <c r="P19" s="908"/>
      <c r="Q19" s="910"/>
      <c r="R19" s="604"/>
      <c r="S19" s="620"/>
      <c r="T19" s="605"/>
      <c r="U19" s="908"/>
      <c r="V19" s="910"/>
      <c r="W19" s="908"/>
      <c r="X19" s="910"/>
      <c r="Y19" s="186"/>
      <c r="Z19" s="187"/>
      <c r="AA19" s="187"/>
      <c r="AB19" s="187"/>
      <c r="AC19" s="188"/>
      <c r="AD19" s="188"/>
      <c r="AE19" s="188"/>
      <c r="AF19" s="188"/>
      <c r="AG19" s="188"/>
      <c r="AH19" s="188"/>
      <c r="AI19" s="188"/>
      <c r="AJ19" s="188"/>
      <c r="AK19" s="908"/>
      <c r="AL19" s="909"/>
      <c r="AM19" s="909"/>
      <c r="AN19" s="909"/>
      <c r="AO19" s="910"/>
      <c r="AP19" s="2"/>
      <c r="AQ19" s="189">
        <f t="shared" si="2"/>
        <v>1</v>
      </c>
    </row>
    <row r="20" spans="2:46" ht="12" customHeight="1" x14ac:dyDescent="0.15">
      <c r="B20" s="872"/>
      <c r="C20" s="877"/>
      <c r="D20" s="875"/>
      <c r="E20" s="875"/>
      <c r="F20" s="875"/>
      <c r="G20" s="875"/>
      <c r="H20" s="875"/>
      <c r="I20" s="875"/>
      <c r="J20" s="876"/>
      <c r="K20" s="185"/>
      <c r="L20" s="908"/>
      <c r="M20" s="910"/>
      <c r="N20" s="908"/>
      <c r="O20" s="910"/>
      <c r="P20" s="908"/>
      <c r="Q20" s="910"/>
      <c r="R20" s="604"/>
      <c r="S20" s="620"/>
      <c r="T20" s="605"/>
      <c r="U20" s="908"/>
      <c r="V20" s="910"/>
      <c r="W20" s="908"/>
      <c r="X20" s="910"/>
      <c r="Y20" s="186"/>
      <c r="Z20" s="187"/>
      <c r="AA20" s="187"/>
      <c r="AB20" s="187"/>
      <c r="AC20" s="188"/>
      <c r="AD20" s="188"/>
      <c r="AE20" s="188"/>
      <c r="AF20" s="188"/>
      <c r="AG20" s="188"/>
      <c r="AH20" s="188"/>
      <c r="AI20" s="188"/>
      <c r="AJ20" s="188"/>
      <c r="AK20" s="908"/>
      <c r="AL20" s="909"/>
      <c r="AM20" s="909"/>
      <c r="AN20" s="909"/>
      <c r="AO20" s="910"/>
      <c r="AP20" s="2"/>
      <c r="AQ20" s="189">
        <f t="shared" si="2"/>
        <v>1</v>
      </c>
    </row>
    <row r="21" spans="2:46" ht="12" customHeight="1" x14ac:dyDescent="0.15">
      <c r="B21" s="872"/>
      <c r="C21" s="877"/>
      <c r="D21" s="875"/>
      <c r="E21" s="875"/>
      <c r="F21" s="875"/>
      <c r="G21" s="875"/>
      <c r="H21" s="875"/>
      <c r="I21" s="875"/>
      <c r="J21" s="876"/>
      <c r="K21" s="185"/>
      <c r="L21" s="908"/>
      <c r="M21" s="910"/>
      <c r="N21" s="908"/>
      <c r="O21" s="910"/>
      <c r="P21" s="908"/>
      <c r="Q21" s="910"/>
      <c r="R21" s="604"/>
      <c r="S21" s="620"/>
      <c r="T21" s="605"/>
      <c r="U21" s="908"/>
      <c r="V21" s="910"/>
      <c r="W21" s="908"/>
      <c r="X21" s="910"/>
      <c r="Y21" s="186"/>
      <c r="Z21" s="187"/>
      <c r="AA21" s="187"/>
      <c r="AB21" s="187"/>
      <c r="AC21" s="188"/>
      <c r="AD21" s="188"/>
      <c r="AE21" s="188"/>
      <c r="AF21" s="188"/>
      <c r="AG21" s="188"/>
      <c r="AH21" s="188"/>
      <c r="AI21" s="188"/>
      <c r="AJ21" s="188"/>
      <c r="AK21" s="908"/>
      <c r="AL21" s="909"/>
      <c r="AM21" s="909"/>
      <c r="AN21" s="909"/>
      <c r="AO21" s="910"/>
      <c r="AP21" s="2"/>
      <c r="AQ21" s="189">
        <f>IF(P21="材質劣化",2,IF(P21="漏水",3,1))</f>
        <v>1</v>
      </c>
    </row>
    <row r="22" spans="2:46" ht="12" customHeight="1" x14ac:dyDescent="0.15">
      <c r="B22" s="872"/>
      <c r="C22" s="877"/>
      <c r="D22" s="875"/>
      <c r="E22" s="875"/>
      <c r="F22" s="875"/>
      <c r="G22" s="875"/>
      <c r="H22" s="875"/>
      <c r="I22" s="875"/>
      <c r="J22" s="876"/>
      <c r="K22" s="185"/>
      <c r="L22" s="908"/>
      <c r="M22" s="910"/>
      <c r="N22" s="908"/>
      <c r="O22" s="910"/>
      <c r="P22" s="908"/>
      <c r="Q22" s="910"/>
      <c r="R22" s="604"/>
      <c r="S22" s="620"/>
      <c r="T22" s="605"/>
      <c r="U22" s="908"/>
      <c r="V22" s="910"/>
      <c r="W22" s="908"/>
      <c r="X22" s="910"/>
      <c r="Y22" s="186"/>
      <c r="Z22" s="187"/>
      <c r="AA22" s="187"/>
      <c r="AB22" s="187"/>
      <c r="AC22" s="188"/>
      <c r="AD22" s="188"/>
      <c r="AE22" s="188"/>
      <c r="AF22" s="188"/>
      <c r="AG22" s="188"/>
      <c r="AH22" s="188"/>
      <c r="AI22" s="188"/>
      <c r="AJ22" s="188"/>
      <c r="AK22" s="908"/>
      <c r="AL22" s="909"/>
      <c r="AM22" s="909"/>
      <c r="AN22" s="909"/>
      <c r="AO22" s="910"/>
      <c r="AP22" s="2"/>
      <c r="AQ22" s="189">
        <f t="shared" si="2"/>
        <v>1</v>
      </c>
    </row>
    <row r="23" spans="2:46" ht="12" customHeight="1" x14ac:dyDescent="0.15">
      <c r="B23" s="872"/>
      <c r="C23" s="877"/>
      <c r="D23" s="875"/>
      <c r="E23" s="875"/>
      <c r="F23" s="875"/>
      <c r="G23" s="875"/>
      <c r="H23" s="875"/>
      <c r="I23" s="875"/>
      <c r="J23" s="876"/>
      <c r="K23" s="185"/>
      <c r="L23" s="908"/>
      <c r="M23" s="910"/>
      <c r="N23" s="908"/>
      <c r="O23" s="910"/>
      <c r="P23" s="908"/>
      <c r="Q23" s="910"/>
      <c r="R23" s="604"/>
      <c r="S23" s="620"/>
      <c r="T23" s="605"/>
      <c r="U23" s="908"/>
      <c r="V23" s="910"/>
      <c r="W23" s="908"/>
      <c r="X23" s="910"/>
      <c r="Y23" s="186"/>
      <c r="Z23" s="187"/>
      <c r="AA23" s="187"/>
      <c r="AB23" s="187"/>
      <c r="AC23" s="188"/>
      <c r="AD23" s="188"/>
      <c r="AE23" s="188"/>
      <c r="AF23" s="188"/>
      <c r="AG23" s="188"/>
      <c r="AH23" s="188"/>
      <c r="AI23" s="188"/>
      <c r="AJ23" s="188"/>
      <c r="AK23" s="908"/>
      <c r="AL23" s="909"/>
      <c r="AM23" s="909"/>
      <c r="AN23" s="909"/>
      <c r="AO23" s="910"/>
      <c r="AP23" s="2"/>
      <c r="AQ23" s="189">
        <f t="shared" si="2"/>
        <v>1</v>
      </c>
    </row>
    <row r="24" spans="2:46" ht="12" customHeight="1" x14ac:dyDescent="0.15">
      <c r="B24" s="872"/>
      <c r="C24" s="877"/>
      <c r="D24" s="875"/>
      <c r="E24" s="875"/>
      <c r="F24" s="875"/>
      <c r="G24" s="875"/>
      <c r="H24" s="875"/>
      <c r="I24" s="875"/>
      <c r="J24" s="876"/>
      <c r="K24" s="185"/>
      <c r="L24" s="908"/>
      <c r="M24" s="910"/>
      <c r="N24" s="908"/>
      <c r="O24" s="910"/>
      <c r="P24" s="908"/>
      <c r="Q24" s="910"/>
      <c r="R24" s="604"/>
      <c r="S24" s="620"/>
      <c r="T24" s="605"/>
      <c r="U24" s="908"/>
      <c r="V24" s="910"/>
      <c r="W24" s="908"/>
      <c r="X24" s="910"/>
      <c r="Y24" s="186"/>
      <c r="Z24" s="187"/>
      <c r="AA24" s="187"/>
      <c r="AB24" s="187"/>
      <c r="AC24" s="188"/>
      <c r="AD24" s="188"/>
      <c r="AE24" s="188"/>
      <c r="AF24" s="188"/>
      <c r="AG24" s="188"/>
      <c r="AH24" s="188"/>
      <c r="AI24" s="188"/>
      <c r="AJ24" s="188"/>
      <c r="AK24" s="908"/>
      <c r="AL24" s="909"/>
      <c r="AM24" s="909"/>
      <c r="AN24" s="909"/>
      <c r="AO24" s="910"/>
      <c r="AP24" s="2"/>
      <c r="AQ24" s="189">
        <f t="shared" si="2"/>
        <v>1</v>
      </c>
    </row>
    <row r="25" spans="2:46" ht="12" customHeight="1" x14ac:dyDescent="0.15">
      <c r="B25" s="872"/>
      <c r="C25" s="877"/>
      <c r="D25" s="875"/>
      <c r="E25" s="875"/>
      <c r="F25" s="875"/>
      <c r="G25" s="875"/>
      <c r="H25" s="875"/>
      <c r="I25" s="875"/>
      <c r="J25" s="876"/>
      <c r="K25" s="185"/>
      <c r="L25" s="908"/>
      <c r="M25" s="910"/>
      <c r="N25" s="908"/>
      <c r="O25" s="910"/>
      <c r="P25" s="908"/>
      <c r="Q25" s="910"/>
      <c r="R25" s="604"/>
      <c r="S25" s="620"/>
      <c r="T25" s="605"/>
      <c r="U25" s="908"/>
      <c r="V25" s="910"/>
      <c r="W25" s="908"/>
      <c r="X25" s="910"/>
      <c r="Y25" s="186"/>
      <c r="Z25" s="187"/>
      <c r="AA25" s="187"/>
      <c r="AB25" s="187"/>
      <c r="AC25" s="188"/>
      <c r="AD25" s="188"/>
      <c r="AE25" s="188"/>
      <c r="AF25" s="188"/>
      <c r="AG25" s="188"/>
      <c r="AH25" s="188"/>
      <c r="AI25" s="188"/>
      <c r="AJ25" s="188"/>
      <c r="AK25" s="908"/>
      <c r="AL25" s="909"/>
      <c r="AM25" s="909"/>
      <c r="AN25" s="909"/>
      <c r="AO25" s="910"/>
      <c r="AP25" s="2"/>
      <c r="AQ25" s="189">
        <f t="shared" si="2"/>
        <v>1</v>
      </c>
    </row>
    <row r="26" spans="2:46" ht="12" customHeight="1" x14ac:dyDescent="0.15">
      <c r="B26" s="872"/>
      <c r="C26" s="877"/>
      <c r="D26" s="875"/>
      <c r="E26" s="875"/>
      <c r="F26" s="875"/>
      <c r="G26" s="875"/>
      <c r="H26" s="875"/>
      <c r="I26" s="875"/>
      <c r="J26" s="876"/>
      <c r="K26" s="185"/>
      <c r="L26" s="908"/>
      <c r="M26" s="910"/>
      <c r="N26" s="908"/>
      <c r="O26" s="910"/>
      <c r="P26" s="908"/>
      <c r="Q26" s="910"/>
      <c r="R26" s="604"/>
      <c r="S26" s="620"/>
      <c r="T26" s="605"/>
      <c r="U26" s="908"/>
      <c r="V26" s="910"/>
      <c r="W26" s="908"/>
      <c r="X26" s="910"/>
      <c r="Y26" s="186"/>
      <c r="Z26" s="187"/>
      <c r="AA26" s="187"/>
      <c r="AB26" s="187"/>
      <c r="AC26" s="188"/>
      <c r="AD26" s="188"/>
      <c r="AE26" s="188"/>
      <c r="AF26" s="188"/>
      <c r="AG26" s="188"/>
      <c r="AH26" s="188"/>
      <c r="AI26" s="188"/>
      <c r="AJ26" s="188"/>
      <c r="AK26" s="908"/>
      <c r="AL26" s="909"/>
      <c r="AM26" s="909"/>
      <c r="AN26" s="909"/>
      <c r="AO26" s="910"/>
      <c r="AP26" s="2"/>
      <c r="AQ26" s="189">
        <f t="shared" si="2"/>
        <v>1</v>
      </c>
    </row>
    <row r="27" spans="2:46" ht="12" customHeight="1" x14ac:dyDescent="0.15">
      <c r="B27" s="872"/>
      <c r="C27" s="877"/>
      <c r="D27" s="875"/>
      <c r="E27" s="875"/>
      <c r="F27" s="875"/>
      <c r="G27" s="875"/>
      <c r="H27" s="875"/>
      <c r="I27" s="875"/>
      <c r="J27" s="876"/>
      <c r="K27" s="185"/>
      <c r="L27" s="908"/>
      <c r="M27" s="910"/>
      <c r="N27" s="908"/>
      <c r="O27" s="910"/>
      <c r="P27" s="908"/>
      <c r="Q27" s="910"/>
      <c r="R27" s="604"/>
      <c r="S27" s="620"/>
      <c r="T27" s="605"/>
      <c r="U27" s="908"/>
      <c r="V27" s="910"/>
      <c r="W27" s="908"/>
      <c r="X27" s="910"/>
      <c r="Y27" s="186"/>
      <c r="Z27" s="187"/>
      <c r="AA27" s="187"/>
      <c r="AB27" s="187"/>
      <c r="AC27" s="188"/>
      <c r="AD27" s="188"/>
      <c r="AE27" s="188"/>
      <c r="AF27" s="188"/>
      <c r="AG27" s="188"/>
      <c r="AH27" s="188"/>
      <c r="AI27" s="188"/>
      <c r="AJ27" s="188"/>
      <c r="AK27" s="908"/>
      <c r="AL27" s="909"/>
      <c r="AM27" s="909"/>
      <c r="AN27" s="909"/>
      <c r="AO27" s="910"/>
      <c r="AP27" s="2"/>
      <c r="AQ27" s="189">
        <f t="shared" si="2"/>
        <v>1</v>
      </c>
    </row>
    <row r="28" spans="2:46" ht="12" customHeight="1" x14ac:dyDescent="0.15">
      <c r="B28" s="872"/>
      <c r="C28" s="877"/>
      <c r="D28" s="875"/>
      <c r="E28" s="875"/>
      <c r="F28" s="875"/>
      <c r="G28" s="875"/>
      <c r="H28" s="875"/>
      <c r="I28" s="875"/>
      <c r="J28" s="876"/>
      <c r="K28" s="185"/>
      <c r="L28" s="908"/>
      <c r="M28" s="910"/>
      <c r="N28" s="908"/>
      <c r="O28" s="910"/>
      <c r="P28" s="908"/>
      <c r="Q28" s="910"/>
      <c r="R28" s="604"/>
      <c r="S28" s="620"/>
      <c r="T28" s="605"/>
      <c r="U28" s="908"/>
      <c r="V28" s="910"/>
      <c r="W28" s="908"/>
      <c r="X28" s="910"/>
      <c r="Y28" s="186"/>
      <c r="Z28" s="187"/>
      <c r="AA28" s="187"/>
      <c r="AB28" s="187"/>
      <c r="AC28" s="188"/>
      <c r="AD28" s="188"/>
      <c r="AE28" s="188"/>
      <c r="AF28" s="188"/>
      <c r="AG28" s="188"/>
      <c r="AH28" s="188"/>
      <c r="AI28" s="188"/>
      <c r="AJ28" s="188"/>
      <c r="AK28" s="908"/>
      <c r="AL28" s="909"/>
      <c r="AM28" s="909"/>
      <c r="AN28" s="909"/>
      <c r="AO28" s="910"/>
      <c r="AP28" s="2"/>
      <c r="AQ28" s="189">
        <f t="shared" si="2"/>
        <v>1</v>
      </c>
    </row>
    <row r="29" spans="2:46" ht="12" customHeight="1" x14ac:dyDescent="0.15">
      <c r="B29" s="872"/>
      <c r="C29" s="877"/>
      <c r="D29" s="875"/>
      <c r="E29" s="875"/>
      <c r="F29" s="875"/>
      <c r="G29" s="875"/>
      <c r="H29" s="875"/>
      <c r="I29" s="875"/>
      <c r="J29" s="876"/>
      <c r="K29" s="185"/>
      <c r="L29" s="908"/>
      <c r="M29" s="910"/>
      <c r="N29" s="908"/>
      <c r="O29" s="910"/>
      <c r="P29" s="908"/>
      <c r="Q29" s="910"/>
      <c r="R29" s="604"/>
      <c r="S29" s="620"/>
      <c r="T29" s="605"/>
      <c r="U29" s="908"/>
      <c r="V29" s="910"/>
      <c r="W29" s="908"/>
      <c r="X29" s="910"/>
      <c r="Y29" s="186"/>
      <c r="Z29" s="187"/>
      <c r="AA29" s="187"/>
      <c r="AB29" s="187"/>
      <c r="AC29" s="188"/>
      <c r="AD29" s="188"/>
      <c r="AE29" s="188"/>
      <c r="AF29" s="188"/>
      <c r="AG29" s="188"/>
      <c r="AH29" s="188"/>
      <c r="AI29" s="188"/>
      <c r="AJ29" s="188"/>
      <c r="AK29" s="908"/>
      <c r="AL29" s="909"/>
      <c r="AM29" s="909"/>
      <c r="AN29" s="909"/>
      <c r="AO29" s="910"/>
      <c r="AP29" s="2"/>
      <c r="AQ29" s="189">
        <f t="shared" si="2"/>
        <v>1</v>
      </c>
    </row>
    <row r="30" spans="2:46" ht="12" customHeight="1" x14ac:dyDescent="0.15">
      <c r="B30" s="872"/>
      <c r="C30" s="877"/>
      <c r="D30" s="875"/>
      <c r="E30" s="875"/>
      <c r="F30" s="875"/>
      <c r="G30" s="875"/>
      <c r="H30" s="875"/>
      <c r="I30" s="875"/>
      <c r="J30" s="876"/>
      <c r="K30" s="185"/>
      <c r="L30" s="908"/>
      <c r="M30" s="910"/>
      <c r="N30" s="908"/>
      <c r="O30" s="910"/>
      <c r="P30" s="908"/>
      <c r="Q30" s="910"/>
      <c r="R30" s="604"/>
      <c r="S30" s="620"/>
      <c r="T30" s="605"/>
      <c r="U30" s="908"/>
      <c r="V30" s="910"/>
      <c r="W30" s="908"/>
      <c r="X30" s="910"/>
      <c r="Y30" s="186"/>
      <c r="Z30" s="187"/>
      <c r="AA30" s="187"/>
      <c r="AB30" s="187"/>
      <c r="AC30" s="188"/>
      <c r="AD30" s="188"/>
      <c r="AE30" s="188"/>
      <c r="AF30" s="188"/>
      <c r="AG30" s="188"/>
      <c r="AH30" s="188"/>
      <c r="AI30" s="188"/>
      <c r="AJ30" s="188"/>
      <c r="AK30" s="908"/>
      <c r="AL30" s="909"/>
      <c r="AM30" s="909"/>
      <c r="AN30" s="909"/>
      <c r="AO30" s="910"/>
      <c r="AP30" s="2"/>
      <c r="AQ30" s="189">
        <f t="shared" si="2"/>
        <v>1</v>
      </c>
    </row>
    <row r="31" spans="2:46" ht="12" customHeight="1" x14ac:dyDescent="0.15">
      <c r="B31" s="872"/>
      <c r="C31" s="877"/>
      <c r="D31" s="875"/>
      <c r="E31" s="875"/>
      <c r="F31" s="875"/>
      <c r="G31" s="875"/>
      <c r="H31" s="875"/>
      <c r="I31" s="875"/>
      <c r="J31" s="876"/>
      <c r="K31" s="185"/>
      <c r="L31" s="908"/>
      <c r="M31" s="910"/>
      <c r="N31" s="908"/>
      <c r="O31" s="910"/>
      <c r="P31" s="908"/>
      <c r="Q31" s="910"/>
      <c r="R31" s="604"/>
      <c r="S31" s="620"/>
      <c r="T31" s="605"/>
      <c r="U31" s="908"/>
      <c r="V31" s="910"/>
      <c r="W31" s="908"/>
      <c r="X31" s="910"/>
      <c r="Y31" s="186"/>
      <c r="Z31" s="187"/>
      <c r="AA31" s="187"/>
      <c r="AB31" s="187"/>
      <c r="AC31" s="188"/>
      <c r="AD31" s="188"/>
      <c r="AE31" s="188"/>
      <c r="AF31" s="188"/>
      <c r="AG31" s="188"/>
      <c r="AH31" s="188"/>
      <c r="AI31" s="188"/>
      <c r="AJ31" s="188"/>
      <c r="AK31" s="908"/>
      <c r="AL31" s="909"/>
      <c r="AM31" s="909"/>
      <c r="AN31" s="909"/>
      <c r="AO31" s="910"/>
      <c r="AP31" s="2"/>
      <c r="AQ31" s="189">
        <f t="shared" si="2"/>
        <v>1</v>
      </c>
    </row>
    <row r="32" spans="2:46" ht="12" customHeight="1" x14ac:dyDescent="0.15">
      <c r="B32" s="872"/>
      <c r="C32" s="877"/>
      <c r="D32" s="875"/>
      <c r="E32" s="875"/>
      <c r="F32" s="875"/>
      <c r="G32" s="875"/>
      <c r="H32" s="875"/>
      <c r="I32" s="875"/>
      <c r="J32" s="876"/>
      <c r="K32" s="185"/>
      <c r="L32" s="908"/>
      <c r="M32" s="910"/>
      <c r="N32" s="908"/>
      <c r="O32" s="910"/>
      <c r="P32" s="908"/>
      <c r="Q32" s="910"/>
      <c r="R32" s="604"/>
      <c r="S32" s="620"/>
      <c r="T32" s="605"/>
      <c r="U32" s="908"/>
      <c r="V32" s="910"/>
      <c r="W32" s="908"/>
      <c r="X32" s="910"/>
      <c r="Y32" s="186"/>
      <c r="Z32" s="187"/>
      <c r="AA32" s="187"/>
      <c r="AB32" s="187"/>
      <c r="AC32" s="188"/>
      <c r="AD32" s="188"/>
      <c r="AE32" s="188"/>
      <c r="AF32" s="188"/>
      <c r="AG32" s="188"/>
      <c r="AH32" s="188"/>
      <c r="AI32" s="188"/>
      <c r="AJ32" s="188"/>
      <c r="AK32" s="908"/>
      <c r="AL32" s="909"/>
      <c r="AM32" s="909"/>
      <c r="AN32" s="909"/>
      <c r="AO32" s="910"/>
      <c r="AP32" s="2"/>
      <c r="AQ32" s="189">
        <f t="shared" si="2"/>
        <v>1</v>
      </c>
      <c r="AS32" s="856"/>
      <c r="AT32" s="856"/>
    </row>
    <row r="33" spans="2:86" ht="12" customHeight="1" x14ac:dyDescent="0.15">
      <c r="B33" s="872"/>
      <c r="C33" s="877"/>
      <c r="D33" s="875"/>
      <c r="E33" s="875"/>
      <c r="F33" s="875"/>
      <c r="G33" s="875"/>
      <c r="H33" s="875"/>
      <c r="I33" s="875"/>
      <c r="J33" s="876"/>
      <c r="K33" s="185"/>
      <c r="L33" s="908"/>
      <c r="M33" s="910"/>
      <c r="N33" s="908"/>
      <c r="O33" s="910"/>
      <c r="P33" s="908"/>
      <c r="Q33" s="910"/>
      <c r="R33" s="604"/>
      <c r="S33" s="620"/>
      <c r="T33" s="605"/>
      <c r="U33" s="908"/>
      <c r="V33" s="910"/>
      <c r="W33" s="908"/>
      <c r="X33" s="910"/>
      <c r="Y33" s="186"/>
      <c r="Z33" s="187"/>
      <c r="AA33" s="187"/>
      <c r="AB33" s="187"/>
      <c r="AC33" s="188"/>
      <c r="AD33" s="188"/>
      <c r="AE33" s="188"/>
      <c r="AF33" s="188"/>
      <c r="AG33" s="188"/>
      <c r="AH33" s="188"/>
      <c r="AI33" s="188"/>
      <c r="AJ33" s="188"/>
      <c r="AK33" s="908"/>
      <c r="AL33" s="909"/>
      <c r="AM33" s="909"/>
      <c r="AN33" s="909"/>
      <c r="AO33" s="910"/>
      <c r="AP33" s="2"/>
      <c r="AQ33" s="189">
        <f t="shared" si="2"/>
        <v>1</v>
      </c>
      <c r="AS33" s="911"/>
      <c r="AT33" s="911"/>
    </row>
    <row r="34" spans="2:86" ht="12" customHeight="1" x14ac:dyDescent="0.15">
      <c r="B34" s="872"/>
      <c r="C34" s="877"/>
      <c r="D34" s="875"/>
      <c r="E34" s="875"/>
      <c r="F34" s="875"/>
      <c r="G34" s="875"/>
      <c r="H34" s="875"/>
      <c r="I34" s="875"/>
      <c r="J34" s="876"/>
      <c r="K34" s="185"/>
      <c r="L34" s="908"/>
      <c r="M34" s="910"/>
      <c r="N34" s="908"/>
      <c r="O34" s="910"/>
      <c r="P34" s="908"/>
      <c r="Q34" s="910"/>
      <c r="R34" s="604"/>
      <c r="S34" s="620"/>
      <c r="T34" s="605"/>
      <c r="U34" s="908"/>
      <c r="V34" s="910"/>
      <c r="W34" s="908"/>
      <c r="X34" s="910"/>
      <c r="Y34" s="186"/>
      <c r="Z34" s="187"/>
      <c r="AA34" s="187"/>
      <c r="AB34" s="187"/>
      <c r="AC34" s="188"/>
      <c r="AD34" s="188"/>
      <c r="AE34" s="188"/>
      <c r="AF34" s="188"/>
      <c r="AG34" s="188"/>
      <c r="AH34" s="188"/>
      <c r="AI34" s="188"/>
      <c r="AJ34" s="188"/>
      <c r="AK34" s="908"/>
      <c r="AL34" s="909"/>
      <c r="AM34" s="909"/>
      <c r="AN34" s="909"/>
      <c r="AO34" s="910"/>
      <c r="AP34" s="2"/>
      <c r="AQ34" s="189">
        <f t="shared" si="2"/>
        <v>1</v>
      </c>
      <c r="AS34" s="912"/>
      <c r="AT34" s="912"/>
    </row>
    <row r="35" spans="2:86" ht="12" customHeight="1" x14ac:dyDescent="0.15">
      <c r="B35" s="872"/>
      <c r="C35" s="877"/>
      <c r="D35" s="875"/>
      <c r="E35" s="875"/>
      <c r="F35" s="875"/>
      <c r="G35" s="875"/>
      <c r="H35" s="875"/>
      <c r="I35" s="875"/>
      <c r="J35" s="876"/>
      <c r="K35" s="913" t="s">
        <v>945</v>
      </c>
      <c r="L35" s="898" t="s">
        <v>946</v>
      </c>
      <c r="M35" s="898"/>
      <c r="N35" s="898"/>
      <c r="O35" s="898"/>
      <c r="P35" s="898"/>
      <c r="Q35" s="898"/>
      <c r="R35" s="898"/>
      <c r="S35" s="898"/>
      <c r="T35" s="898"/>
      <c r="U35" s="898"/>
      <c r="V35" s="898"/>
      <c r="W35" s="898"/>
      <c r="X35" s="898"/>
      <c r="Y35" s="884" t="s">
        <v>947</v>
      </c>
      <c r="Z35" s="885"/>
      <c r="AA35" s="885"/>
      <c r="AB35" s="886"/>
      <c r="AC35" s="190">
        <f t="shared" ref="AC35:AJ35" si="3">SUM(AC11:AC34)</f>
        <v>0</v>
      </c>
      <c r="AD35" s="190">
        <f t="shared" si="3"/>
        <v>0</v>
      </c>
      <c r="AE35" s="190">
        <f>SUM(AE11:AE34)</f>
        <v>0</v>
      </c>
      <c r="AF35" s="190">
        <f t="shared" si="3"/>
        <v>0</v>
      </c>
      <c r="AG35" s="190">
        <f t="shared" si="3"/>
        <v>0</v>
      </c>
      <c r="AH35" s="190">
        <f t="shared" si="3"/>
        <v>0</v>
      </c>
      <c r="AI35" s="190">
        <f t="shared" si="3"/>
        <v>0</v>
      </c>
      <c r="AJ35" s="191">
        <f t="shared" si="3"/>
        <v>0</v>
      </c>
      <c r="AK35" s="898" t="s">
        <v>948</v>
      </c>
      <c r="AL35" s="898"/>
      <c r="AM35" s="915" t="s">
        <v>607</v>
      </c>
      <c r="AN35" s="915"/>
      <c r="AO35" s="915"/>
      <c r="AP35" s="2"/>
    </row>
    <row r="36" spans="2:86" ht="12" customHeight="1" x14ac:dyDescent="0.15">
      <c r="B36" s="872"/>
      <c r="C36" s="877"/>
      <c r="D36" s="875"/>
      <c r="E36" s="875"/>
      <c r="F36" s="875"/>
      <c r="G36" s="875"/>
      <c r="H36" s="875"/>
      <c r="I36" s="875"/>
      <c r="J36" s="876"/>
      <c r="K36" s="914"/>
      <c r="L36" s="892" t="s">
        <v>950</v>
      </c>
      <c r="M36" s="899"/>
      <c r="N36" s="893"/>
      <c r="O36" s="892" t="s">
        <v>951</v>
      </c>
      <c r="P36" s="899"/>
      <c r="Q36" s="899"/>
      <c r="R36" s="899"/>
      <c r="S36" s="899"/>
      <c r="T36" s="899"/>
      <c r="U36" s="899"/>
      <c r="V36" s="899"/>
      <c r="W36" s="899"/>
      <c r="X36" s="893"/>
      <c r="Y36" s="183" t="s">
        <v>527</v>
      </c>
      <c r="Z36" s="184" t="s">
        <v>526</v>
      </c>
      <c r="AA36" s="184" t="s">
        <v>943</v>
      </c>
      <c r="AB36" s="184" t="s">
        <v>944</v>
      </c>
      <c r="AC36" s="184" t="s">
        <v>527</v>
      </c>
      <c r="AD36" s="184" t="s">
        <v>526</v>
      </c>
      <c r="AE36" s="184" t="s">
        <v>943</v>
      </c>
      <c r="AF36" s="184" t="s">
        <v>944</v>
      </c>
      <c r="AG36" s="184" t="s">
        <v>527</v>
      </c>
      <c r="AH36" s="184" t="s">
        <v>526</v>
      </c>
      <c r="AI36" s="184" t="s">
        <v>943</v>
      </c>
      <c r="AJ36" s="192" t="s">
        <v>944</v>
      </c>
      <c r="AK36" s="898"/>
      <c r="AL36" s="898"/>
      <c r="AM36" s="915"/>
      <c r="AN36" s="915"/>
      <c r="AO36" s="915"/>
      <c r="AP36" s="2"/>
    </row>
    <row r="37" spans="2:86" ht="14.25" customHeight="1" x14ac:dyDescent="0.15">
      <c r="B37" s="872"/>
      <c r="C37" s="877"/>
      <c r="D37" s="875"/>
      <c r="E37" s="875"/>
      <c r="F37" s="875"/>
      <c r="G37" s="875"/>
      <c r="H37" s="875"/>
      <c r="I37" s="875"/>
      <c r="J37" s="876"/>
      <c r="K37" s="914"/>
      <c r="L37" s="894"/>
      <c r="M37" s="903"/>
      <c r="N37" s="895"/>
      <c r="O37" s="894"/>
      <c r="P37" s="903"/>
      <c r="Q37" s="903"/>
      <c r="R37" s="903"/>
      <c r="S37" s="903"/>
      <c r="T37" s="903"/>
      <c r="U37" s="903"/>
      <c r="V37" s="903"/>
      <c r="W37" s="903"/>
      <c r="X37" s="895"/>
      <c r="Y37" s="916">
        <f>COUNTIF(Y11:Y34,"〇")</f>
        <v>0</v>
      </c>
      <c r="Z37" s="916">
        <f>COUNTIF(Z11:Z34,"〇")</f>
        <v>0</v>
      </c>
      <c r="AA37" s="916">
        <f>COUNTIF(AA11:AA34,"〇")</f>
        <v>0</v>
      </c>
      <c r="AB37" s="916">
        <f>COUNTIF(AB11:AB34,"〇")</f>
        <v>0</v>
      </c>
      <c r="AC37" s="916">
        <f>COUNTA(AC11:AC34)</f>
        <v>0</v>
      </c>
      <c r="AD37" s="916">
        <f t="shared" ref="AD37:AI37" si="4">COUNTA(AD11:AD34)</f>
        <v>0</v>
      </c>
      <c r="AE37" s="916">
        <f t="shared" si="4"/>
        <v>0</v>
      </c>
      <c r="AF37" s="916">
        <f t="shared" si="4"/>
        <v>0</v>
      </c>
      <c r="AG37" s="916">
        <f t="shared" si="4"/>
        <v>0</v>
      </c>
      <c r="AH37" s="916">
        <f t="shared" si="4"/>
        <v>0</v>
      </c>
      <c r="AI37" s="916">
        <f t="shared" si="4"/>
        <v>0</v>
      </c>
      <c r="AJ37" s="916">
        <f>COUNTA(AJ11:AJ34)</f>
        <v>0</v>
      </c>
      <c r="AK37" s="898"/>
      <c r="AL37" s="898"/>
      <c r="AM37" s="915"/>
      <c r="AN37" s="915"/>
      <c r="AO37" s="915"/>
      <c r="AP37" s="2"/>
    </row>
    <row r="38" spans="2:86" ht="14.25" customHeight="1" x14ac:dyDescent="0.15">
      <c r="B38" s="872"/>
      <c r="C38" s="877"/>
      <c r="D38" s="875"/>
      <c r="E38" s="875"/>
      <c r="F38" s="875"/>
      <c r="G38" s="875"/>
      <c r="H38" s="875"/>
      <c r="I38" s="875"/>
      <c r="J38" s="876"/>
      <c r="K38" s="914"/>
      <c r="L38" s="896"/>
      <c r="M38" s="900"/>
      <c r="N38" s="897"/>
      <c r="O38" s="896"/>
      <c r="P38" s="900"/>
      <c r="Q38" s="900"/>
      <c r="R38" s="900"/>
      <c r="S38" s="900"/>
      <c r="T38" s="900"/>
      <c r="U38" s="900"/>
      <c r="V38" s="900"/>
      <c r="W38" s="900"/>
      <c r="X38" s="897"/>
      <c r="Y38" s="916"/>
      <c r="Z38" s="916"/>
      <c r="AA38" s="916"/>
      <c r="AB38" s="916"/>
      <c r="AC38" s="916"/>
      <c r="AD38" s="916"/>
      <c r="AE38" s="916"/>
      <c r="AF38" s="916"/>
      <c r="AG38" s="916"/>
      <c r="AH38" s="916"/>
      <c r="AI38" s="916"/>
      <c r="AJ38" s="916"/>
      <c r="AK38" s="898"/>
      <c r="AL38" s="898"/>
      <c r="AM38" s="915"/>
      <c r="AN38" s="915"/>
      <c r="AO38" s="915"/>
      <c r="AP38" s="2"/>
    </row>
    <row r="39" spans="2:86" ht="12" customHeight="1" x14ac:dyDescent="0.15">
      <c r="B39" s="872"/>
      <c r="C39" s="877"/>
      <c r="D39" s="875"/>
      <c r="E39" s="875"/>
      <c r="F39" s="875"/>
      <c r="G39" s="875"/>
      <c r="H39" s="875"/>
      <c r="I39" s="875"/>
      <c r="J39" s="875"/>
      <c r="K39" s="924" t="s">
        <v>952</v>
      </c>
      <c r="L39" s="926"/>
      <c r="M39" s="926"/>
      <c r="N39" s="926"/>
      <c r="O39" s="926"/>
      <c r="P39" s="926"/>
      <c r="Q39" s="926"/>
      <c r="R39" s="926"/>
      <c r="S39" s="926"/>
      <c r="T39" s="926"/>
      <c r="U39" s="926"/>
      <c r="V39" s="926"/>
      <c r="W39" s="926"/>
      <c r="X39" s="926"/>
      <c r="Y39" s="926"/>
      <c r="Z39" s="926"/>
      <c r="AA39" s="926"/>
      <c r="AB39" s="926"/>
      <c r="AC39" s="926"/>
      <c r="AD39" s="926"/>
      <c r="AE39" s="926"/>
      <c r="AF39" s="926"/>
      <c r="AG39" s="926"/>
      <c r="AH39" s="926"/>
      <c r="AI39" s="926"/>
      <c r="AJ39" s="926"/>
      <c r="AK39" s="927"/>
      <c r="AL39" s="927"/>
      <c r="AM39" s="927"/>
      <c r="AN39" s="927"/>
      <c r="AO39" s="928"/>
      <c r="AP39" s="2"/>
    </row>
    <row r="40" spans="2:86" ht="12" customHeight="1" x14ac:dyDescent="0.15">
      <c r="B40" s="872"/>
      <c r="C40" s="877"/>
      <c r="D40" s="875"/>
      <c r="E40" s="875"/>
      <c r="F40" s="875"/>
      <c r="G40" s="875"/>
      <c r="H40" s="875"/>
      <c r="I40" s="875"/>
      <c r="J40" s="875"/>
      <c r="K40" s="925"/>
      <c r="L40" s="927"/>
      <c r="M40" s="927"/>
      <c r="N40" s="927"/>
      <c r="O40" s="927"/>
      <c r="P40" s="927"/>
      <c r="Q40" s="927"/>
      <c r="R40" s="927"/>
      <c r="S40" s="927"/>
      <c r="T40" s="927"/>
      <c r="U40" s="927"/>
      <c r="V40" s="927"/>
      <c r="W40" s="927"/>
      <c r="X40" s="927"/>
      <c r="Y40" s="927"/>
      <c r="Z40" s="927"/>
      <c r="AA40" s="927"/>
      <c r="AB40" s="927"/>
      <c r="AC40" s="927"/>
      <c r="AD40" s="927"/>
      <c r="AE40" s="927"/>
      <c r="AF40" s="927"/>
      <c r="AG40" s="927"/>
      <c r="AH40" s="927"/>
      <c r="AI40" s="927"/>
      <c r="AJ40" s="927"/>
      <c r="AK40" s="927"/>
      <c r="AL40" s="927"/>
      <c r="AM40" s="927"/>
      <c r="AN40" s="927"/>
      <c r="AO40" s="928"/>
      <c r="AP40" s="2"/>
    </row>
    <row r="41" spans="2:86" ht="12" customHeight="1" x14ac:dyDescent="0.15">
      <c r="B41" s="872"/>
      <c r="C41" s="877"/>
      <c r="D41" s="875"/>
      <c r="E41" s="875"/>
      <c r="F41" s="875"/>
      <c r="G41" s="875"/>
      <c r="H41" s="875"/>
      <c r="I41" s="875"/>
      <c r="J41" s="875"/>
      <c r="K41" s="925"/>
      <c r="L41" s="927"/>
      <c r="M41" s="927"/>
      <c r="N41" s="927"/>
      <c r="O41" s="927"/>
      <c r="P41" s="927"/>
      <c r="Q41" s="927"/>
      <c r="R41" s="927"/>
      <c r="S41" s="927"/>
      <c r="T41" s="927"/>
      <c r="U41" s="927"/>
      <c r="V41" s="927"/>
      <c r="W41" s="927"/>
      <c r="X41" s="927"/>
      <c r="Y41" s="927"/>
      <c r="Z41" s="927"/>
      <c r="AA41" s="927"/>
      <c r="AB41" s="927"/>
      <c r="AC41" s="927"/>
      <c r="AD41" s="927"/>
      <c r="AE41" s="927"/>
      <c r="AF41" s="927"/>
      <c r="AG41" s="927"/>
      <c r="AH41" s="927"/>
      <c r="AI41" s="927"/>
      <c r="AJ41" s="927"/>
      <c r="AK41" s="927"/>
      <c r="AL41" s="927"/>
      <c r="AM41" s="927"/>
      <c r="AN41" s="927"/>
      <c r="AO41" s="928"/>
      <c r="AP41" s="2"/>
    </row>
    <row r="42" spans="2:86" ht="12" customHeight="1" x14ac:dyDescent="0.15">
      <c r="B42" s="872"/>
      <c r="C42" s="877"/>
      <c r="D42" s="875"/>
      <c r="E42" s="875"/>
      <c r="F42" s="875"/>
      <c r="G42" s="875"/>
      <c r="H42" s="875"/>
      <c r="I42" s="875"/>
      <c r="J42" s="875"/>
      <c r="K42" s="925"/>
      <c r="L42" s="929"/>
      <c r="M42" s="929"/>
      <c r="N42" s="929"/>
      <c r="O42" s="929"/>
      <c r="P42" s="929"/>
      <c r="Q42" s="929"/>
      <c r="R42" s="929"/>
      <c r="S42" s="929"/>
      <c r="T42" s="929"/>
      <c r="U42" s="929"/>
      <c r="V42" s="929"/>
      <c r="W42" s="929"/>
      <c r="X42" s="929"/>
      <c r="Y42" s="929"/>
      <c r="Z42" s="929"/>
      <c r="AA42" s="929"/>
      <c r="AB42" s="929"/>
      <c r="AC42" s="929"/>
      <c r="AD42" s="929"/>
      <c r="AE42" s="929"/>
      <c r="AF42" s="929"/>
      <c r="AG42" s="929"/>
      <c r="AH42" s="929"/>
      <c r="AI42" s="929"/>
      <c r="AJ42" s="929"/>
      <c r="AK42" s="929"/>
      <c r="AL42" s="929"/>
      <c r="AM42" s="929"/>
      <c r="AN42" s="929"/>
      <c r="AO42" s="930"/>
      <c r="AP42" s="172"/>
      <c r="CD42" s="2"/>
      <c r="CE42" s="2"/>
      <c r="CF42" s="2"/>
      <c r="CG42" s="2"/>
      <c r="CH42" s="2"/>
    </row>
    <row r="43" spans="2:86" ht="12" customHeight="1" x14ac:dyDescent="0.15">
      <c r="B43" s="872"/>
      <c r="C43" s="877"/>
      <c r="D43" s="875"/>
      <c r="E43" s="875"/>
      <c r="F43" s="875"/>
      <c r="G43" s="875"/>
      <c r="H43" s="875"/>
      <c r="I43" s="875"/>
      <c r="J43" s="876"/>
      <c r="K43" s="917" t="s">
        <v>953</v>
      </c>
      <c r="L43" s="917"/>
      <c r="M43" s="917"/>
      <c r="N43" s="917"/>
      <c r="O43" s="917"/>
      <c r="P43" s="917"/>
      <c r="Q43" s="917"/>
      <c r="R43" s="917"/>
      <c r="S43" s="917"/>
      <c r="T43" s="917"/>
      <c r="U43" s="917"/>
      <c r="V43" s="917"/>
      <c r="W43" s="917"/>
      <c r="X43" s="917"/>
      <c r="Y43" s="917"/>
      <c r="Z43" s="917"/>
      <c r="AA43" s="917"/>
      <c r="AB43" s="917"/>
      <c r="AC43" s="917"/>
      <c r="AD43" s="917"/>
      <c r="AE43" s="917"/>
      <c r="AF43" s="917"/>
      <c r="AG43" s="917"/>
      <c r="AH43" s="917"/>
      <c r="AI43" s="917"/>
      <c r="AJ43" s="917"/>
      <c r="AK43" s="917"/>
      <c r="AL43" s="917"/>
      <c r="AM43" s="917"/>
      <c r="AN43" s="917"/>
      <c r="AO43" s="917"/>
      <c r="AP43" s="172"/>
      <c r="CD43" s="2"/>
      <c r="CE43" s="2"/>
      <c r="CF43" s="2"/>
      <c r="CG43" s="2"/>
      <c r="CH43" s="2"/>
    </row>
    <row r="44" spans="2:86" ht="12" customHeight="1" x14ac:dyDescent="0.15">
      <c r="B44" s="872"/>
      <c r="C44" s="877"/>
      <c r="D44" s="875"/>
      <c r="E44" s="875"/>
      <c r="F44" s="875"/>
      <c r="G44" s="875"/>
      <c r="H44" s="875"/>
      <c r="I44" s="875"/>
      <c r="J44" s="876"/>
      <c r="K44" s="918" t="s">
        <v>954</v>
      </c>
      <c r="L44" s="919"/>
      <c r="M44" s="919"/>
      <c r="N44" s="919"/>
      <c r="O44" s="919"/>
      <c r="P44" s="919"/>
      <c r="Q44" s="919"/>
      <c r="R44" s="919"/>
      <c r="S44" s="919"/>
      <c r="T44" s="919"/>
      <c r="U44" s="919"/>
      <c r="V44" s="919"/>
      <c r="W44" s="919"/>
      <c r="X44" s="919"/>
      <c r="Y44" s="919"/>
      <c r="Z44" s="919"/>
      <c r="AA44" s="919"/>
      <c r="AB44" s="919"/>
      <c r="AC44" s="919"/>
      <c r="AD44" s="919"/>
      <c r="AE44" s="919"/>
      <c r="AF44" s="919"/>
      <c r="AG44" s="919"/>
      <c r="AH44" s="919"/>
      <c r="AI44" s="919"/>
      <c r="AJ44" s="919"/>
      <c r="AK44" s="919"/>
      <c r="AL44" s="919"/>
      <c r="AM44" s="919"/>
      <c r="AN44" s="919"/>
      <c r="AO44" s="920"/>
      <c r="AP44" s="172"/>
      <c r="CD44" s="2"/>
      <c r="CE44" s="2"/>
      <c r="CF44" s="2"/>
      <c r="CG44" s="2"/>
      <c r="CH44" s="2"/>
    </row>
    <row r="45" spans="2:86" ht="12" customHeight="1" x14ac:dyDescent="0.15">
      <c r="B45" s="480"/>
      <c r="C45" s="878"/>
      <c r="D45" s="879"/>
      <c r="E45" s="879"/>
      <c r="F45" s="879"/>
      <c r="G45" s="879"/>
      <c r="H45" s="879"/>
      <c r="I45" s="879"/>
      <c r="J45" s="880"/>
      <c r="K45" s="921" t="s">
        <v>955</v>
      </c>
      <c r="L45" s="922"/>
      <c r="M45" s="922"/>
      <c r="N45" s="922"/>
      <c r="O45" s="922"/>
      <c r="P45" s="922"/>
      <c r="Q45" s="922"/>
      <c r="R45" s="922"/>
      <c r="S45" s="922"/>
      <c r="T45" s="922"/>
      <c r="U45" s="922"/>
      <c r="V45" s="922"/>
      <c r="W45" s="922"/>
      <c r="X45" s="922"/>
      <c r="Y45" s="922"/>
      <c r="Z45" s="922"/>
      <c r="AA45" s="922"/>
      <c r="AB45" s="922"/>
      <c r="AC45" s="922"/>
      <c r="AD45" s="922"/>
      <c r="AE45" s="922"/>
      <c r="AF45" s="922"/>
      <c r="AG45" s="922"/>
      <c r="AH45" s="922"/>
      <c r="AI45" s="922"/>
      <c r="AJ45" s="922"/>
      <c r="AK45" s="922"/>
      <c r="AL45" s="922"/>
      <c r="AM45" s="922"/>
      <c r="AN45" s="922"/>
      <c r="AO45" s="923"/>
      <c r="AP45" s="172"/>
      <c r="CD45" s="2"/>
      <c r="CE45" s="2"/>
      <c r="CF45" s="2"/>
      <c r="CG45" s="2"/>
      <c r="CH45" s="2"/>
    </row>
    <row r="46" spans="2:86" ht="12" customHeight="1" x14ac:dyDescent="0.2">
      <c r="B46" s="159" t="s">
        <v>956</v>
      </c>
      <c r="C46" s="181"/>
      <c r="D46" s="181"/>
      <c r="E46" s="181"/>
      <c r="F46" s="181"/>
      <c r="G46" s="181"/>
      <c r="H46" s="181"/>
      <c r="I46" s="181"/>
      <c r="J46" s="181"/>
      <c r="K46" s="193"/>
      <c r="L46" s="193"/>
      <c r="M46" s="193"/>
      <c r="N46" s="193"/>
      <c r="O46" s="193"/>
      <c r="P46" s="193"/>
      <c r="Q46" s="193"/>
      <c r="R46" s="193"/>
      <c r="S46" s="193"/>
      <c r="T46" s="193"/>
      <c r="U46" s="193"/>
      <c r="V46" s="193"/>
      <c r="W46" s="193"/>
      <c r="X46" s="193"/>
      <c r="Y46" s="193"/>
      <c r="Z46" s="193"/>
      <c r="AA46" s="193"/>
      <c r="AB46" s="193"/>
      <c r="AC46" s="193"/>
      <c r="AD46" s="193"/>
      <c r="AE46" s="193"/>
      <c r="AF46" s="193"/>
      <c r="AG46" s="193"/>
      <c r="AH46" s="193"/>
      <c r="AI46" s="193"/>
      <c r="AJ46" s="193"/>
      <c r="AK46" s="193"/>
      <c r="AL46" s="193"/>
      <c r="AM46" s="193"/>
      <c r="AN46" s="193"/>
      <c r="AO46" s="193"/>
      <c r="AP46" s="172"/>
      <c r="CD46" s="2"/>
      <c r="CE46" s="2"/>
      <c r="CF46" s="2"/>
      <c r="CG46" s="2"/>
      <c r="CH46" s="2"/>
    </row>
    <row r="47" spans="2:86" s="159" customFormat="1" ht="12" customHeight="1" x14ac:dyDescent="0.15">
      <c r="B47" s="2" t="s">
        <v>957</v>
      </c>
      <c r="AP47" s="172"/>
      <c r="AQ47" s="172"/>
      <c r="AR47" s="172"/>
      <c r="AS47" s="172"/>
      <c r="AT47" s="172"/>
      <c r="AU47" s="172"/>
      <c r="AV47" s="172"/>
      <c r="AW47" s="172"/>
      <c r="AX47" s="172"/>
      <c r="AY47" s="172"/>
      <c r="AZ47" s="172"/>
      <c r="BA47" s="172"/>
      <c r="BB47" s="172"/>
      <c r="BC47" s="172"/>
      <c r="BD47" s="172"/>
      <c r="BE47" s="172"/>
      <c r="BF47" s="172"/>
      <c r="BG47" s="172"/>
      <c r="BH47" s="172"/>
      <c r="BI47" s="172"/>
      <c r="BJ47" s="172"/>
      <c r="BK47" s="172"/>
      <c r="BL47" s="172"/>
      <c r="BM47" s="172"/>
      <c r="BN47" s="172"/>
      <c r="BO47" s="172"/>
      <c r="BP47" s="172"/>
      <c r="BQ47" s="172"/>
      <c r="BR47" s="172"/>
      <c r="BS47" s="172"/>
      <c r="BT47" s="172"/>
      <c r="BU47" s="172"/>
      <c r="BV47" s="172"/>
      <c r="BW47" s="172"/>
      <c r="BX47" s="172"/>
      <c r="BY47" s="172"/>
      <c r="BZ47" s="172"/>
      <c r="CA47" s="172"/>
      <c r="CB47" s="172"/>
      <c r="CC47" s="172"/>
    </row>
    <row r="48" spans="2:86" ht="12" customHeight="1" x14ac:dyDescent="0.15">
      <c r="B48" s="2" t="s">
        <v>958</v>
      </c>
      <c r="AP48" s="172"/>
      <c r="CD48" s="2"/>
      <c r="CE48" s="2"/>
      <c r="CF48" s="2"/>
      <c r="CG48" s="2"/>
      <c r="CH48" s="2"/>
    </row>
    <row r="49" spans="2:86" ht="12" customHeight="1" x14ac:dyDescent="0.15">
      <c r="B49" s="2" t="s">
        <v>959</v>
      </c>
      <c r="AP49" s="172"/>
      <c r="CD49" s="2"/>
      <c r="CE49" s="2"/>
      <c r="CF49" s="2"/>
      <c r="CG49" s="2"/>
      <c r="CH49" s="2"/>
    </row>
    <row r="50" spans="2:86" ht="12" customHeight="1" x14ac:dyDescent="0.15">
      <c r="B50" s="2" t="s">
        <v>960</v>
      </c>
    </row>
    <row r="51" spans="2:86" ht="12" customHeight="1" x14ac:dyDescent="0.15">
      <c r="B51" s="2" t="s">
        <v>961</v>
      </c>
    </row>
    <row r="52" spans="2:86" ht="12" customHeight="1" x14ac:dyDescent="0.15">
      <c r="B52" s="2" t="s">
        <v>962</v>
      </c>
    </row>
    <row r="53" spans="2:86" x14ac:dyDescent="0.15">
      <c r="B53" s="2" t="s">
        <v>963</v>
      </c>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9"/>
  <conditionalFormatting sqref="Y11:AB34 AG11:AJ34">
    <cfRule type="expression" dxfId="53" priority="3">
      <formula>$AQ11=2</formula>
    </cfRule>
  </conditionalFormatting>
  <conditionalFormatting sqref="Y11:AF34">
    <cfRule type="expression" dxfId="52" priority="2">
      <formula>$AQ11=3</formula>
    </cfRule>
  </conditionalFormatting>
  <conditionalFormatting sqref="AC11:AJ34">
    <cfRule type="expression" dxfId="51" priority="1">
      <formula>$AQ11=1</formula>
    </cfRule>
  </conditionalFormatting>
  <dataValidations count="2">
    <dataValidation type="list" allowBlank="1" showInputMessage="1" showErrorMessage="1" sqref="N11:O34" xr:uid="{A2DA3B39-3D08-43BF-8341-56C6D64A4E40}">
      <formula1>INDIRECT(L11)</formula1>
    </dataValidation>
    <dataValidation type="list" allowBlank="1" showInputMessage="1" showErrorMessage="1" sqref="Y11:AB34" xr:uid="{9115A354-CA8F-4B35-BC22-DCC67028DADA}">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2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92A29F-DA9E-4BCC-A6FF-84C4CC01D7A2}">
  <sheetPr codeName="Sheet211"/>
  <dimension ref="B1:CH53"/>
  <sheetViews>
    <sheetView showGridLines="0" showZeros="0" view="pageBreakPreview" zoomScale="85" zoomScaleNormal="85" zoomScaleSheetLayoutView="85"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1" customWidth="1"/>
    <col min="43" max="86" width="4.125" style="172" customWidth="1"/>
    <col min="87" max="99" width="8" style="2" customWidth="1"/>
    <col min="100" max="110" width="9" style="2"/>
    <col min="111" max="111" width="14" style="2" bestFit="1" customWidth="1"/>
    <col min="112" max="16384" width="9" style="2"/>
  </cols>
  <sheetData>
    <row r="1" spans="2:86" ht="12" customHeight="1" x14ac:dyDescent="0.15">
      <c r="AU1" s="860" t="s">
        <v>909</v>
      </c>
      <c r="AV1" s="861" t="s">
        <v>910</v>
      </c>
      <c r="AW1" s="861"/>
      <c r="AX1" s="861"/>
      <c r="AY1" s="855" t="s">
        <v>911</v>
      </c>
      <c r="AZ1" s="855"/>
      <c r="BA1" s="855"/>
      <c r="BB1" s="855"/>
      <c r="BC1" s="855"/>
      <c r="BD1" s="855"/>
      <c r="BE1" s="855"/>
      <c r="BF1" s="855"/>
      <c r="BG1" s="855"/>
      <c r="BH1" s="855"/>
      <c r="BI1" s="855"/>
      <c r="BJ1" s="855"/>
      <c r="BK1" s="855" t="s">
        <v>912</v>
      </c>
      <c r="BL1" s="855"/>
      <c r="BM1" s="855"/>
      <c r="BN1" s="855"/>
      <c r="BO1" s="855"/>
      <c r="BP1" s="855"/>
      <c r="BQ1" s="855"/>
      <c r="BR1" s="855"/>
      <c r="BS1" s="855"/>
      <c r="BT1" s="855"/>
      <c r="BU1" s="855"/>
      <c r="BV1" s="855"/>
      <c r="BW1" s="857"/>
      <c r="BX1" s="857"/>
      <c r="BY1" s="857"/>
      <c r="BZ1" s="857"/>
      <c r="CA1" s="857"/>
      <c r="CB1" s="857"/>
      <c r="CC1" s="857"/>
      <c r="CD1" s="857"/>
      <c r="CE1" s="857"/>
      <c r="CF1" s="857"/>
      <c r="CG1" s="857"/>
      <c r="CH1" s="857"/>
    </row>
    <row r="2" spans="2:86" ht="8.25" customHeight="1" x14ac:dyDescent="0.15">
      <c r="AU2" s="860"/>
      <c r="AV2" s="861" t="s">
        <v>913</v>
      </c>
      <c r="AW2" s="862" t="s">
        <v>914</v>
      </c>
      <c r="AX2" s="862" t="s">
        <v>915</v>
      </c>
      <c r="AY2" s="855" t="s">
        <v>916</v>
      </c>
      <c r="AZ2" s="855"/>
      <c r="BA2" s="855"/>
      <c r="BB2" s="855"/>
      <c r="BC2" s="855"/>
      <c r="BD2" s="855"/>
      <c r="BE2" s="855"/>
      <c r="BF2" s="855"/>
      <c r="BG2" s="855"/>
      <c r="BH2" s="855"/>
      <c r="BI2" s="855"/>
      <c r="BJ2" s="855"/>
      <c r="BK2" s="855" t="s">
        <v>917</v>
      </c>
      <c r="BL2" s="855"/>
      <c r="BM2" s="855"/>
      <c r="BN2" s="855"/>
      <c r="BO2" s="855" t="s">
        <v>918</v>
      </c>
      <c r="BP2" s="855"/>
      <c r="BQ2" s="855"/>
      <c r="BR2" s="855"/>
      <c r="BS2" s="855"/>
      <c r="BT2" s="855"/>
      <c r="BU2" s="855"/>
      <c r="BV2" s="855"/>
      <c r="BW2" s="856"/>
      <c r="BX2" s="856"/>
      <c r="BY2" s="856"/>
      <c r="BZ2" s="856"/>
      <c r="CA2" s="857"/>
      <c r="CB2" s="857"/>
      <c r="CC2" s="857"/>
      <c r="CD2" s="857"/>
      <c r="CE2" s="857"/>
      <c r="CF2" s="857"/>
      <c r="CG2" s="857"/>
      <c r="CH2" s="857"/>
    </row>
    <row r="3" spans="2:86" ht="24.95" customHeight="1" x14ac:dyDescent="0.15">
      <c r="B3" s="568" t="s">
        <v>919</v>
      </c>
      <c r="C3" s="858"/>
      <c r="D3" s="858"/>
      <c r="E3" s="859"/>
      <c r="F3" s="859"/>
      <c r="G3" s="859"/>
      <c r="H3" s="859"/>
      <c r="I3" s="859"/>
      <c r="J3" s="859"/>
      <c r="K3" s="858"/>
      <c r="L3" s="858"/>
      <c r="M3" s="858"/>
      <c r="N3" s="858"/>
      <c r="O3" s="858"/>
      <c r="P3" s="858"/>
      <c r="Q3" s="858"/>
      <c r="R3" s="858"/>
      <c r="S3" s="858"/>
      <c r="T3" s="858"/>
      <c r="U3" s="858"/>
      <c r="V3" s="858"/>
      <c r="W3" s="858"/>
      <c r="X3" s="858"/>
      <c r="Y3" s="858"/>
      <c r="Z3" s="858"/>
      <c r="AA3" s="858"/>
      <c r="AB3" s="858"/>
      <c r="AC3" s="858"/>
      <c r="AD3" s="858"/>
      <c r="AE3" s="858"/>
      <c r="AF3" s="858"/>
      <c r="AG3" s="858"/>
      <c r="AH3" s="858"/>
      <c r="AI3" s="858"/>
      <c r="AJ3" s="858"/>
      <c r="AK3" s="858"/>
      <c r="AL3" s="858"/>
      <c r="AM3" s="858"/>
      <c r="AN3" s="858"/>
      <c r="AO3" s="858"/>
      <c r="AU3" s="860"/>
      <c r="AV3" s="861"/>
      <c r="AW3" s="862"/>
      <c r="AX3" s="862"/>
      <c r="AY3" s="855" t="s">
        <v>920</v>
      </c>
      <c r="AZ3" s="855"/>
      <c r="BA3" s="855"/>
      <c r="BB3" s="855"/>
      <c r="BC3" s="855" t="s">
        <v>921</v>
      </c>
      <c r="BD3" s="855"/>
      <c r="BE3" s="855"/>
      <c r="BF3" s="855"/>
      <c r="BG3" s="855" t="s">
        <v>922</v>
      </c>
      <c r="BH3" s="855"/>
      <c r="BI3" s="855"/>
      <c r="BJ3" s="855"/>
      <c r="BK3" s="855" t="s">
        <v>923</v>
      </c>
      <c r="BL3" s="855"/>
      <c r="BM3" s="855"/>
      <c r="BN3" s="855"/>
      <c r="BO3" s="855" t="s">
        <v>921</v>
      </c>
      <c r="BP3" s="855"/>
      <c r="BQ3" s="855"/>
      <c r="BR3" s="855"/>
      <c r="BS3" s="855" t="s">
        <v>922</v>
      </c>
      <c r="BT3" s="855"/>
      <c r="BU3" s="855"/>
      <c r="BV3" s="855"/>
      <c r="BW3" s="857"/>
      <c r="BX3" s="857"/>
      <c r="BY3" s="857"/>
      <c r="BZ3" s="857"/>
      <c r="CA3" s="857"/>
      <c r="CB3" s="857"/>
      <c r="CC3" s="857"/>
      <c r="CD3" s="857"/>
      <c r="CE3" s="857"/>
      <c r="CF3" s="857"/>
      <c r="CG3" s="857"/>
      <c r="CH3" s="857"/>
    </row>
    <row r="4" spans="2:86" ht="18" customHeight="1" x14ac:dyDescent="0.15">
      <c r="B4" s="401" t="s">
        <v>8</v>
      </c>
      <c r="C4" s="401"/>
      <c r="D4" s="401"/>
      <c r="E4" s="624" t="s">
        <v>542</v>
      </c>
      <c r="F4" s="625"/>
      <c r="G4" s="625"/>
      <c r="H4" s="625"/>
      <c r="I4" s="625"/>
      <c r="J4" s="626"/>
      <c r="K4" s="496" t="s">
        <v>9</v>
      </c>
      <c r="L4" s="496"/>
      <c r="M4" s="496"/>
      <c r="N4" s="648" t="s">
        <v>543</v>
      </c>
      <c r="O4" s="648"/>
      <c r="P4" s="648"/>
      <c r="Q4" s="648"/>
      <c r="R4" s="648"/>
      <c r="S4" s="648"/>
      <c r="T4" s="498" t="s">
        <v>924</v>
      </c>
      <c r="U4" s="499"/>
      <c r="V4" s="499"/>
      <c r="W4" s="499"/>
      <c r="X4" s="500"/>
      <c r="Y4" s="870" t="s">
        <v>545</v>
      </c>
      <c r="Z4" s="870"/>
      <c r="AA4" s="870"/>
      <c r="AB4" s="870"/>
      <c r="AC4" s="870"/>
      <c r="AD4" s="870"/>
      <c r="AE4" s="870"/>
      <c r="AF4" s="870"/>
      <c r="AG4" s="498" t="s">
        <v>546</v>
      </c>
      <c r="AH4" s="499"/>
      <c r="AI4" s="499"/>
      <c r="AJ4" s="500"/>
      <c r="AK4" s="863">
        <v>45621</v>
      </c>
      <c r="AL4" s="864"/>
      <c r="AM4" s="864"/>
      <c r="AN4" s="864"/>
      <c r="AO4" s="865"/>
      <c r="AU4" s="860"/>
      <c r="AV4" s="861"/>
      <c r="AW4" s="862"/>
      <c r="AX4" s="862"/>
      <c r="AY4" s="173" t="s">
        <v>925</v>
      </c>
      <c r="AZ4" s="173" t="s">
        <v>926</v>
      </c>
      <c r="BA4" s="173" t="s">
        <v>927</v>
      </c>
      <c r="BB4" s="173" t="s">
        <v>928</v>
      </c>
      <c r="BC4" s="173" t="s">
        <v>925</v>
      </c>
      <c r="BD4" s="173" t="s">
        <v>926</v>
      </c>
      <c r="BE4" s="173" t="s">
        <v>927</v>
      </c>
      <c r="BF4" s="173" t="s">
        <v>928</v>
      </c>
      <c r="BG4" s="173" t="s">
        <v>925</v>
      </c>
      <c r="BH4" s="173" t="s">
        <v>926</v>
      </c>
      <c r="BI4" s="173" t="s">
        <v>927</v>
      </c>
      <c r="BJ4" s="173" t="s">
        <v>928</v>
      </c>
      <c r="BK4" s="173" t="s">
        <v>925</v>
      </c>
      <c r="BL4" s="173" t="s">
        <v>926</v>
      </c>
      <c r="BM4" s="173" t="s">
        <v>927</v>
      </c>
      <c r="BN4" s="173" t="s">
        <v>928</v>
      </c>
      <c r="BO4" s="173" t="s">
        <v>925</v>
      </c>
      <c r="BP4" s="173" t="s">
        <v>926</v>
      </c>
      <c r="BQ4" s="173" t="s">
        <v>927</v>
      </c>
      <c r="BR4" s="173" t="s">
        <v>928</v>
      </c>
      <c r="BS4" s="173" t="s">
        <v>925</v>
      </c>
      <c r="BT4" s="173" t="s">
        <v>926</v>
      </c>
      <c r="BU4" s="173" t="s">
        <v>927</v>
      </c>
      <c r="BV4" s="173" t="s">
        <v>928</v>
      </c>
      <c r="BW4" s="5"/>
      <c r="BX4" s="5"/>
      <c r="BY4" s="5"/>
      <c r="BZ4" s="5"/>
      <c r="CA4" s="5"/>
      <c r="CB4" s="5"/>
      <c r="CC4" s="5"/>
      <c r="CD4" s="5"/>
      <c r="CE4" s="5"/>
      <c r="CF4" s="5"/>
      <c r="CG4" s="5"/>
      <c r="CH4" s="5"/>
    </row>
    <row r="5" spans="2:86" ht="18" customHeight="1" x14ac:dyDescent="0.15">
      <c r="B5" s="409" t="s">
        <v>0</v>
      </c>
      <c r="C5" s="409"/>
      <c r="D5" s="409"/>
      <c r="E5" s="634" t="s">
        <v>547</v>
      </c>
      <c r="F5" s="635"/>
      <c r="G5" s="635"/>
      <c r="H5" s="635"/>
      <c r="I5" s="635"/>
      <c r="J5" s="636"/>
      <c r="K5" s="528" t="s">
        <v>1</v>
      </c>
      <c r="L5" s="528"/>
      <c r="M5" s="528"/>
      <c r="N5" s="648" t="s">
        <v>548</v>
      </c>
      <c r="O5" s="648"/>
      <c r="P5" s="648"/>
      <c r="Q5" s="648"/>
      <c r="R5" s="648"/>
      <c r="S5" s="648"/>
      <c r="T5" s="501"/>
      <c r="U5" s="502"/>
      <c r="V5" s="502"/>
      <c r="W5" s="502"/>
      <c r="X5" s="503"/>
      <c r="Y5" s="869" t="s">
        <v>549</v>
      </c>
      <c r="Z5" s="869"/>
      <c r="AA5" s="869"/>
      <c r="AB5" s="869"/>
      <c r="AC5" s="869"/>
      <c r="AD5" s="869"/>
      <c r="AE5" s="869"/>
      <c r="AF5" s="869"/>
      <c r="AG5" s="632"/>
      <c r="AH5" s="650"/>
      <c r="AI5" s="650"/>
      <c r="AJ5" s="633"/>
      <c r="AK5" s="866"/>
      <c r="AL5" s="867"/>
      <c r="AM5" s="867"/>
      <c r="AN5" s="867"/>
      <c r="AO5" s="868"/>
      <c r="AU5" s="860"/>
      <c r="AV5" s="174" t="str">
        <f>N7</f>
        <v>S112</v>
      </c>
      <c r="AW5" s="175">
        <f>R7</f>
        <v>10.5</v>
      </c>
      <c r="AX5" s="176" t="str">
        <f>AM35</f>
        <v>Ⅱ</v>
      </c>
      <c r="AY5" s="176">
        <f>Y37</f>
        <v>0</v>
      </c>
      <c r="AZ5" s="176">
        <f t="shared" ref="AZ5:BJ5" si="0">Z37</f>
        <v>0</v>
      </c>
      <c r="BA5" s="176">
        <f t="shared" si="0"/>
        <v>0</v>
      </c>
      <c r="BB5" s="176">
        <f>AB37</f>
        <v>0</v>
      </c>
      <c r="BC5" s="176">
        <f t="shared" si="0"/>
        <v>0</v>
      </c>
      <c r="BD5" s="176">
        <f>AD37</f>
        <v>0</v>
      </c>
      <c r="BE5" s="176">
        <f>AE37</f>
        <v>0</v>
      </c>
      <c r="BF5" s="176">
        <f t="shared" si="0"/>
        <v>1</v>
      </c>
      <c r="BG5" s="176">
        <f t="shared" si="0"/>
        <v>0</v>
      </c>
      <c r="BH5" s="176">
        <f t="shared" si="0"/>
        <v>0</v>
      </c>
      <c r="BI5" s="176">
        <f>AI37</f>
        <v>0</v>
      </c>
      <c r="BJ5" s="176">
        <f t="shared" si="0"/>
        <v>0</v>
      </c>
      <c r="BK5" s="176" t="str">
        <f>IF(Y37&gt;0,R7,"")</f>
        <v/>
      </c>
      <c r="BL5" s="177" t="str">
        <f>IF(Y37&gt;0,"",IF(Z37&gt;0,R7,""))</f>
        <v/>
      </c>
      <c r="BM5" s="177" t="str">
        <f>IF(Y37+Z37&gt;0,"",IF(AA37&gt;0,R7,""))</f>
        <v/>
      </c>
      <c r="BN5" s="177" t="str">
        <f>IF(Y37+Z37+AA37&gt;0,"",IF(AB37&gt;0,R7,""))</f>
        <v/>
      </c>
      <c r="BO5" s="176">
        <f>AC35</f>
        <v>0</v>
      </c>
      <c r="BP5" s="176">
        <f t="shared" ref="BP5:BQ5" si="1">AD35</f>
        <v>0</v>
      </c>
      <c r="BQ5" s="176">
        <f t="shared" si="1"/>
        <v>0</v>
      </c>
      <c r="BR5" s="176">
        <f>AF35</f>
        <v>2.5000000000000001E-2</v>
      </c>
      <c r="BS5" s="176">
        <f>AG35</f>
        <v>0</v>
      </c>
      <c r="BT5" s="176">
        <f>AH35</f>
        <v>0</v>
      </c>
      <c r="BU5" s="176">
        <f>AI35</f>
        <v>0</v>
      </c>
      <c r="BV5" s="176">
        <f>AJ35</f>
        <v>0</v>
      </c>
      <c r="BW5" s="178"/>
      <c r="BX5" s="179"/>
      <c r="BY5" s="179"/>
      <c r="BZ5" s="179"/>
      <c r="CA5" s="180"/>
      <c r="CB5" s="180"/>
      <c r="CC5" s="180"/>
      <c r="CD5" s="180"/>
      <c r="CE5" s="180"/>
      <c r="CF5" s="180"/>
      <c r="CG5" s="180"/>
      <c r="CH5" s="180"/>
    </row>
    <row r="6" spans="2:86" ht="12" customHeight="1" x14ac:dyDescent="0.15">
      <c r="B6" s="871" t="s">
        <v>929</v>
      </c>
      <c r="C6" s="873"/>
      <c r="D6" s="874"/>
      <c r="E6" s="875"/>
      <c r="F6" s="875"/>
      <c r="G6" s="875"/>
      <c r="H6" s="875"/>
      <c r="I6" s="875"/>
      <c r="J6" s="876"/>
      <c r="K6" s="881" t="s">
        <v>930</v>
      </c>
      <c r="L6" s="882"/>
      <c r="M6" s="882"/>
      <c r="N6" s="882"/>
      <c r="O6" s="882"/>
      <c r="P6" s="882"/>
      <c r="Q6" s="882"/>
      <c r="R6" s="882"/>
      <c r="S6" s="882"/>
      <c r="T6" s="882"/>
      <c r="U6" s="882"/>
      <c r="V6" s="882"/>
      <c r="W6" s="882"/>
      <c r="X6" s="882"/>
      <c r="Y6" s="882"/>
      <c r="Z6" s="882"/>
      <c r="AA6" s="882"/>
      <c r="AB6" s="882"/>
      <c r="AC6" s="882"/>
      <c r="AD6" s="882"/>
      <c r="AE6" s="882"/>
      <c r="AF6" s="882"/>
      <c r="AG6" s="882"/>
      <c r="AH6" s="882"/>
      <c r="AI6" s="882"/>
      <c r="AJ6" s="882"/>
      <c r="AK6" s="882"/>
      <c r="AL6" s="882"/>
      <c r="AM6" s="882"/>
      <c r="AN6" s="882"/>
      <c r="AO6" s="883"/>
      <c r="AP6" s="2"/>
    </row>
    <row r="7" spans="2:86" ht="12" customHeight="1" x14ac:dyDescent="0.15">
      <c r="B7" s="872"/>
      <c r="C7" s="877"/>
      <c r="D7" s="875"/>
      <c r="E7" s="875"/>
      <c r="F7" s="875"/>
      <c r="G7" s="875"/>
      <c r="H7" s="875"/>
      <c r="I7" s="875"/>
      <c r="J7" s="876"/>
      <c r="K7" s="884" t="s">
        <v>931</v>
      </c>
      <c r="L7" s="885"/>
      <c r="M7" s="886"/>
      <c r="N7" s="887" t="s">
        <v>429</v>
      </c>
      <c r="O7" s="888"/>
      <c r="P7" s="884" t="s">
        <v>932</v>
      </c>
      <c r="Q7" s="886"/>
      <c r="R7" s="889">
        <v>10.5</v>
      </c>
      <c r="S7" s="890"/>
      <c r="T7" s="891"/>
      <c r="U7" s="892" t="s">
        <v>933</v>
      </c>
      <c r="V7" s="893"/>
      <c r="W7" s="892" t="s">
        <v>934</v>
      </c>
      <c r="X7" s="893"/>
      <c r="Y7" s="886" t="s">
        <v>935</v>
      </c>
      <c r="Z7" s="898"/>
      <c r="AA7" s="898"/>
      <c r="AB7" s="898"/>
      <c r="AC7" s="892" t="s">
        <v>936</v>
      </c>
      <c r="AD7" s="899"/>
      <c r="AE7" s="899"/>
      <c r="AF7" s="899"/>
      <c r="AG7" s="899"/>
      <c r="AH7" s="899"/>
      <c r="AI7" s="899"/>
      <c r="AJ7" s="893"/>
      <c r="AK7" s="892" t="s">
        <v>937</v>
      </c>
      <c r="AL7" s="899"/>
      <c r="AM7" s="899"/>
      <c r="AN7" s="901"/>
      <c r="AO7" s="902"/>
      <c r="AP7" s="2"/>
      <c r="AW7" s="182"/>
    </row>
    <row r="8" spans="2:86" ht="12" customHeight="1" x14ac:dyDescent="0.15">
      <c r="B8" s="872"/>
      <c r="C8" s="877"/>
      <c r="D8" s="875"/>
      <c r="E8" s="875"/>
      <c r="F8" s="875"/>
      <c r="G8" s="875"/>
      <c r="H8" s="875"/>
      <c r="I8" s="875"/>
      <c r="J8" s="876"/>
      <c r="K8" s="898" t="s">
        <v>731</v>
      </c>
      <c r="L8" s="898" t="s">
        <v>560</v>
      </c>
      <c r="M8" s="898"/>
      <c r="N8" s="898" t="s">
        <v>561</v>
      </c>
      <c r="O8" s="898"/>
      <c r="P8" s="898" t="s">
        <v>938</v>
      </c>
      <c r="Q8" s="898"/>
      <c r="R8" s="898" t="s">
        <v>939</v>
      </c>
      <c r="S8" s="898"/>
      <c r="T8" s="898"/>
      <c r="U8" s="894"/>
      <c r="V8" s="895"/>
      <c r="W8" s="894"/>
      <c r="X8" s="895"/>
      <c r="Y8" s="886"/>
      <c r="Z8" s="898"/>
      <c r="AA8" s="898"/>
      <c r="AB8" s="898"/>
      <c r="AC8" s="896"/>
      <c r="AD8" s="900"/>
      <c r="AE8" s="900"/>
      <c r="AF8" s="900"/>
      <c r="AG8" s="900"/>
      <c r="AH8" s="900"/>
      <c r="AI8" s="900"/>
      <c r="AJ8" s="897"/>
      <c r="AK8" s="894"/>
      <c r="AL8" s="903"/>
      <c r="AM8" s="903"/>
      <c r="AN8" s="904"/>
      <c r="AO8" s="905"/>
      <c r="AP8" s="2"/>
    </row>
    <row r="9" spans="2:86" ht="12" customHeight="1" x14ac:dyDescent="0.15">
      <c r="B9" s="872"/>
      <c r="C9" s="877"/>
      <c r="D9" s="875"/>
      <c r="E9" s="875"/>
      <c r="F9" s="875"/>
      <c r="G9" s="875"/>
      <c r="H9" s="875"/>
      <c r="I9" s="875"/>
      <c r="J9" s="876"/>
      <c r="K9" s="898"/>
      <c r="L9" s="898"/>
      <c r="M9" s="898"/>
      <c r="N9" s="898"/>
      <c r="O9" s="898"/>
      <c r="P9" s="898"/>
      <c r="Q9" s="898"/>
      <c r="R9" s="898"/>
      <c r="S9" s="898"/>
      <c r="T9" s="898"/>
      <c r="U9" s="894"/>
      <c r="V9" s="895"/>
      <c r="W9" s="894"/>
      <c r="X9" s="895"/>
      <c r="Y9" s="886" t="s">
        <v>940</v>
      </c>
      <c r="Z9" s="898"/>
      <c r="AA9" s="898"/>
      <c r="AB9" s="898"/>
      <c r="AC9" s="898" t="s">
        <v>941</v>
      </c>
      <c r="AD9" s="898"/>
      <c r="AE9" s="898"/>
      <c r="AF9" s="898"/>
      <c r="AG9" s="898" t="s">
        <v>942</v>
      </c>
      <c r="AH9" s="898"/>
      <c r="AI9" s="898"/>
      <c r="AJ9" s="898"/>
      <c r="AK9" s="894"/>
      <c r="AL9" s="903"/>
      <c r="AM9" s="903"/>
      <c r="AN9" s="904"/>
      <c r="AO9" s="905"/>
      <c r="AP9" s="2"/>
    </row>
    <row r="10" spans="2:86" ht="12" customHeight="1" x14ac:dyDescent="0.15">
      <c r="B10" s="872"/>
      <c r="C10" s="877"/>
      <c r="D10" s="875"/>
      <c r="E10" s="875"/>
      <c r="F10" s="875"/>
      <c r="G10" s="875"/>
      <c r="H10" s="875"/>
      <c r="I10" s="875"/>
      <c r="J10" s="876"/>
      <c r="K10" s="898"/>
      <c r="L10" s="898"/>
      <c r="M10" s="898"/>
      <c r="N10" s="898"/>
      <c r="O10" s="898"/>
      <c r="P10" s="898"/>
      <c r="Q10" s="898"/>
      <c r="R10" s="898"/>
      <c r="S10" s="898"/>
      <c r="T10" s="898"/>
      <c r="U10" s="896"/>
      <c r="V10" s="897"/>
      <c r="W10" s="896"/>
      <c r="X10" s="897"/>
      <c r="Y10" s="183" t="s">
        <v>527</v>
      </c>
      <c r="Z10" s="184" t="s">
        <v>526</v>
      </c>
      <c r="AA10" s="184" t="s">
        <v>943</v>
      </c>
      <c r="AB10" s="184" t="s">
        <v>944</v>
      </c>
      <c r="AC10" s="184" t="s">
        <v>527</v>
      </c>
      <c r="AD10" s="184" t="s">
        <v>526</v>
      </c>
      <c r="AE10" s="184" t="s">
        <v>943</v>
      </c>
      <c r="AF10" s="184" t="s">
        <v>944</v>
      </c>
      <c r="AG10" s="184" t="s">
        <v>527</v>
      </c>
      <c r="AH10" s="184" t="s">
        <v>526</v>
      </c>
      <c r="AI10" s="184" t="s">
        <v>943</v>
      </c>
      <c r="AJ10" s="184" t="s">
        <v>944</v>
      </c>
      <c r="AK10" s="896"/>
      <c r="AL10" s="900"/>
      <c r="AM10" s="900"/>
      <c r="AN10" s="906"/>
      <c r="AO10" s="907"/>
      <c r="AP10" s="2"/>
    </row>
    <row r="11" spans="2:86" ht="12" customHeight="1" x14ac:dyDescent="0.15">
      <c r="B11" s="872"/>
      <c r="C11" s="877"/>
      <c r="D11" s="875"/>
      <c r="E11" s="875"/>
      <c r="F11" s="875"/>
      <c r="G11" s="875"/>
      <c r="H11" s="875"/>
      <c r="I11" s="875"/>
      <c r="J11" s="876"/>
      <c r="K11" s="185">
        <v>1</v>
      </c>
      <c r="L11" s="908" t="s">
        <v>574</v>
      </c>
      <c r="M11" s="910"/>
      <c r="N11" s="908" t="s">
        <v>611</v>
      </c>
      <c r="O11" s="910"/>
      <c r="P11" s="908" t="s">
        <v>576</v>
      </c>
      <c r="Q11" s="910"/>
      <c r="R11" s="606" t="s">
        <v>269</v>
      </c>
      <c r="S11" s="606"/>
      <c r="T11" s="606"/>
      <c r="U11" s="908" t="s">
        <v>579</v>
      </c>
      <c r="V11" s="910"/>
      <c r="W11" s="908"/>
      <c r="X11" s="910"/>
      <c r="Y11" s="186"/>
      <c r="Z11" s="187"/>
      <c r="AA11" s="187"/>
      <c r="AB11" s="187"/>
      <c r="AC11" s="188"/>
      <c r="AD11" s="188"/>
      <c r="AE11" s="188"/>
      <c r="AF11" s="188">
        <v>2.5000000000000001E-2</v>
      </c>
      <c r="AG11" s="188"/>
      <c r="AH11" s="188"/>
      <c r="AI11" s="188"/>
      <c r="AJ11" s="188"/>
      <c r="AK11" s="908"/>
      <c r="AL11" s="909"/>
      <c r="AM11" s="909"/>
      <c r="AN11" s="909"/>
      <c r="AO11" s="910"/>
      <c r="AP11" s="2"/>
      <c r="AQ11" s="189">
        <f>IF(P11="材質劣化",2,IF(P11="漏水",3,1))</f>
        <v>2</v>
      </c>
    </row>
    <row r="12" spans="2:86" ht="12" customHeight="1" x14ac:dyDescent="0.15">
      <c r="B12" s="872"/>
      <c r="C12" s="877"/>
      <c r="D12" s="875"/>
      <c r="E12" s="875"/>
      <c r="F12" s="875"/>
      <c r="G12" s="875"/>
      <c r="H12" s="875"/>
      <c r="I12" s="875"/>
      <c r="J12" s="876"/>
      <c r="K12" s="185"/>
      <c r="L12" s="908"/>
      <c r="M12" s="910"/>
      <c r="N12" s="908"/>
      <c r="O12" s="910"/>
      <c r="P12" s="908"/>
      <c r="Q12" s="910"/>
      <c r="R12" s="606"/>
      <c r="S12" s="606"/>
      <c r="T12" s="606"/>
      <c r="U12" s="908"/>
      <c r="V12" s="910"/>
      <c r="W12" s="908"/>
      <c r="X12" s="910"/>
      <c r="Y12" s="186"/>
      <c r="Z12" s="187"/>
      <c r="AA12" s="187"/>
      <c r="AB12" s="187"/>
      <c r="AC12" s="188"/>
      <c r="AD12" s="188"/>
      <c r="AE12" s="188"/>
      <c r="AF12" s="188"/>
      <c r="AG12" s="188"/>
      <c r="AH12" s="188"/>
      <c r="AI12" s="188"/>
      <c r="AJ12" s="188"/>
      <c r="AK12" s="908"/>
      <c r="AL12" s="909"/>
      <c r="AM12" s="909"/>
      <c r="AN12" s="909"/>
      <c r="AO12" s="910"/>
      <c r="AP12" s="2"/>
      <c r="AQ12" s="189">
        <f>IF(P12="材質劣化",2,IF(P12="漏水",3,1))</f>
        <v>1</v>
      </c>
    </row>
    <row r="13" spans="2:86" ht="12" customHeight="1" x14ac:dyDescent="0.15">
      <c r="B13" s="872"/>
      <c r="C13" s="877"/>
      <c r="D13" s="875"/>
      <c r="E13" s="875"/>
      <c r="F13" s="875"/>
      <c r="G13" s="875"/>
      <c r="H13" s="875"/>
      <c r="I13" s="875"/>
      <c r="J13" s="876"/>
      <c r="K13" s="185"/>
      <c r="L13" s="908"/>
      <c r="M13" s="910"/>
      <c r="N13" s="908"/>
      <c r="O13" s="910"/>
      <c r="P13" s="908"/>
      <c r="Q13" s="910"/>
      <c r="R13" s="604"/>
      <c r="S13" s="620"/>
      <c r="T13" s="605"/>
      <c r="U13" s="908"/>
      <c r="V13" s="910"/>
      <c r="W13" s="908"/>
      <c r="X13" s="910"/>
      <c r="Y13" s="186"/>
      <c r="Z13" s="187"/>
      <c r="AA13" s="187"/>
      <c r="AB13" s="187"/>
      <c r="AC13" s="188"/>
      <c r="AD13" s="188"/>
      <c r="AE13" s="188"/>
      <c r="AF13" s="188"/>
      <c r="AG13" s="188"/>
      <c r="AH13" s="188"/>
      <c r="AI13" s="188"/>
      <c r="AJ13" s="188"/>
      <c r="AK13" s="908"/>
      <c r="AL13" s="909"/>
      <c r="AM13" s="909"/>
      <c r="AN13" s="909"/>
      <c r="AO13" s="910"/>
      <c r="AP13" s="2"/>
      <c r="AQ13" s="189">
        <f t="shared" ref="AQ13:AQ34" si="2">IF(P13="材質劣化",2,IF(P13="漏水",3,1))</f>
        <v>1</v>
      </c>
    </row>
    <row r="14" spans="2:86" ht="12" customHeight="1" x14ac:dyDescent="0.15">
      <c r="B14" s="872"/>
      <c r="C14" s="877"/>
      <c r="D14" s="875"/>
      <c r="E14" s="875"/>
      <c r="F14" s="875"/>
      <c r="G14" s="875"/>
      <c r="H14" s="875"/>
      <c r="I14" s="875"/>
      <c r="J14" s="876"/>
      <c r="K14" s="185"/>
      <c r="L14" s="908"/>
      <c r="M14" s="910"/>
      <c r="N14" s="908"/>
      <c r="O14" s="910"/>
      <c r="P14" s="908"/>
      <c r="Q14" s="910"/>
      <c r="R14" s="604"/>
      <c r="S14" s="620"/>
      <c r="T14" s="605"/>
      <c r="U14" s="908"/>
      <c r="V14" s="910"/>
      <c r="W14" s="908"/>
      <c r="X14" s="910"/>
      <c r="Y14" s="186"/>
      <c r="Z14" s="187"/>
      <c r="AA14" s="187"/>
      <c r="AB14" s="187"/>
      <c r="AC14" s="188"/>
      <c r="AD14" s="188"/>
      <c r="AE14" s="188"/>
      <c r="AF14" s="188"/>
      <c r="AG14" s="188"/>
      <c r="AH14" s="188"/>
      <c r="AI14" s="188"/>
      <c r="AJ14" s="188"/>
      <c r="AK14" s="908"/>
      <c r="AL14" s="909"/>
      <c r="AM14" s="909"/>
      <c r="AN14" s="909"/>
      <c r="AO14" s="910"/>
      <c r="AP14" s="2"/>
      <c r="AQ14" s="189">
        <f t="shared" si="2"/>
        <v>1</v>
      </c>
    </row>
    <row r="15" spans="2:86" ht="12" customHeight="1" x14ac:dyDescent="0.15">
      <c r="B15" s="872"/>
      <c r="C15" s="877"/>
      <c r="D15" s="875"/>
      <c r="E15" s="875"/>
      <c r="F15" s="875"/>
      <c r="G15" s="875"/>
      <c r="H15" s="875"/>
      <c r="I15" s="875"/>
      <c r="J15" s="876"/>
      <c r="K15" s="185"/>
      <c r="L15" s="908"/>
      <c r="M15" s="910"/>
      <c r="N15" s="908"/>
      <c r="O15" s="910"/>
      <c r="P15" s="908"/>
      <c r="Q15" s="910"/>
      <c r="R15" s="604"/>
      <c r="S15" s="620"/>
      <c r="T15" s="605"/>
      <c r="U15" s="908"/>
      <c r="V15" s="910"/>
      <c r="W15" s="908"/>
      <c r="X15" s="910"/>
      <c r="Y15" s="186"/>
      <c r="Z15" s="187"/>
      <c r="AA15" s="187"/>
      <c r="AB15" s="187"/>
      <c r="AC15" s="188"/>
      <c r="AD15" s="188"/>
      <c r="AE15" s="188"/>
      <c r="AF15" s="188"/>
      <c r="AG15" s="188"/>
      <c r="AH15" s="188"/>
      <c r="AI15" s="188"/>
      <c r="AJ15" s="188"/>
      <c r="AK15" s="908"/>
      <c r="AL15" s="909"/>
      <c r="AM15" s="909"/>
      <c r="AN15" s="909"/>
      <c r="AO15" s="910"/>
      <c r="AP15" s="2"/>
      <c r="AQ15" s="189">
        <f t="shared" si="2"/>
        <v>1</v>
      </c>
    </row>
    <row r="16" spans="2:86" ht="12" customHeight="1" x14ac:dyDescent="0.15">
      <c r="B16" s="872"/>
      <c r="C16" s="877"/>
      <c r="D16" s="875"/>
      <c r="E16" s="875"/>
      <c r="F16" s="875"/>
      <c r="G16" s="875"/>
      <c r="H16" s="875"/>
      <c r="I16" s="875"/>
      <c r="J16" s="876"/>
      <c r="K16" s="185"/>
      <c r="L16" s="908"/>
      <c r="M16" s="910"/>
      <c r="N16" s="908"/>
      <c r="O16" s="910"/>
      <c r="P16" s="908"/>
      <c r="Q16" s="910"/>
      <c r="R16" s="604"/>
      <c r="S16" s="620"/>
      <c r="T16" s="605"/>
      <c r="U16" s="908"/>
      <c r="V16" s="910"/>
      <c r="W16" s="908"/>
      <c r="X16" s="910"/>
      <c r="Y16" s="186"/>
      <c r="Z16" s="187"/>
      <c r="AA16" s="187"/>
      <c r="AB16" s="187"/>
      <c r="AC16" s="188"/>
      <c r="AD16" s="188"/>
      <c r="AE16" s="188"/>
      <c r="AF16" s="188"/>
      <c r="AG16" s="188"/>
      <c r="AH16" s="188"/>
      <c r="AI16" s="188"/>
      <c r="AJ16" s="188"/>
      <c r="AK16" s="908"/>
      <c r="AL16" s="909"/>
      <c r="AM16" s="909"/>
      <c r="AN16" s="909"/>
      <c r="AO16" s="910"/>
      <c r="AP16" s="2"/>
      <c r="AQ16" s="189">
        <f t="shared" si="2"/>
        <v>1</v>
      </c>
    </row>
    <row r="17" spans="2:46" ht="12" customHeight="1" x14ac:dyDescent="0.15">
      <c r="B17" s="872"/>
      <c r="C17" s="877"/>
      <c r="D17" s="875"/>
      <c r="E17" s="875"/>
      <c r="F17" s="875"/>
      <c r="G17" s="875"/>
      <c r="H17" s="875"/>
      <c r="I17" s="875"/>
      <c r="J17" s="876"/>
      <c r="K17" s="185"/>
      <c r="L17" s="908"/>
      <c r="M17" s="910"/>
      <c r="N17" s="908"/>
      <c r="O17" s="910"/>
      <c r="P17" s="908"/>
      <c r="Q17" s="910"/>
      <c r="R17" s="604"/>
      <c r="S17" s="620"/>
      <c r="T17" s="605"/>
      <c r="U17" s="908"/>
      <c r="V17" s="910"/>
      <c r="W17" s="908"/>
      <c r="X17" s="910"/>
      <c r="Y17" s="186"/>
      <c r="Z17" s="187"/>
      <c r="AA17" s="187"/>
      <c r="AB17" s="187"/>
      <c r="AC17" s="188"/>
      <c r="AD17" s="188"/>
      <c r="AE17" s="188"/>
      <c r="AF17" s="188"/>
      <c r="AG17" s="188"/>
      <c r="AH17" s="188"/>
      <c r="AI17" s="188"/>
      <c r="AJ17" s="188"/>
      <c r="AK17" s="908"/>
      <c r="AL17" s="909"/>
      <c r="AM17" s="909"/>
      <c r="AN17" s="909"/>
      <c r="AO17" s="910"/>
      <c r="AP17" s="2"/>
      <c r="AQ17" s="189">
        <f t="shared" si="2"/>
        <v>1</v>
      </c>
    </row>
    <row r="18" spans="2:46" ht="12" customHeight="1" x14ac:dyDescent="0.15">
      <c r="B18" s="872"/>
      <c r="C18" s="877"/>
      <c r="D18" s="875"/>
      <c r="E18" s="875"/>
      <c r="F18" s="875"/>
      <c r="G18" s="875"/>
      <c r="H18" s="875"/>
      <c r="I18" s="875"/>
      <c r="J18" s="876"/>
      <c r="K18" s="185"/>
      <c r="L18" s="908"/>
      <c r="M18" s="910"/>
      <c r="N18" s="908"/>
      <c r="O18" s="910"/>
      <c r="P18" s="908"/>
      <c r="Q18" s="910"/>
      <c r="R18" s="604"/>
      <c r="S18" s="620"/>
      <c r="T18" s="605"/>
      <c r="U18" s="908"/>
      <c r="V18" s="910"/>
      <c r="W18" s="908"/>
      <c r="X18" s="910"/>
      <c r="Y18" s="186"/>
      <c r="Z18" s="187"/>
      <c r="AA18" s="187"/>
      <c r="AB18" s="187"/>
      <c r="AC18" s="188"/>
      <c r="AD18" s="188"/>
      <c r="AE18" s="188"/>
      <c r="AF18" s="188"/>
      <c r="AG18" s="188"/>
      <c r="AH18" s="188"/>
      <c r="AI18" s="188"/>
      <c r="AJ18" s="188"/>
      <c r="AK18" s="908"/>
      <c r="AL18" s="909"/>
      <c r="AM18" s="909"/>
      <c r="AN18" s="909"/>
      <c r="AO18" s="910"/>
      <c r="AP18" s="2"/>
      <c r="AQ18" s="189">
        <f t="shared" si="2"/>
        <v>1</v>
      </c>
    </row>
    <row r="19" spans="2:46" ht="12" customHeight="1" x14ac:dyDescent="0.15">
      <c r="B19" s="872"/>
      <c r="C19" s="877"/>
      <c r="D19" s="875"/>
      <c r="E19" s="875"/>
      <c r="F19" s="875"/>
      <c r="G19" s="875"/>
      <c r="H19" s="875"/>
      <c r="I19" s="875"/>
      <c r="J19" s="876"/>
      <c r="K19" s="185"/>
      <c r="L19" s="908"/>
      <c r="M19" s="910"/>
      <c r="N19" s="908"/>
      <c r="O19" s="910"/>
      <c r="P19" s="908"/>
      <c r="Q19" s="910"/>
      <c r="R19" s="604"/>
      <c r="S19" s="620"/>
      <c r="T19" s="605"/>
      <c r="U19" s="908"/>
      <c r="V19" s="910"/>
      <c r="W19" s="908"/>
      <c r="X19" s="910"/>
      <c r="Y19" s="186"/>
      <c r="Z19" s="187"/>
      <c r="AA19" s="187"/>
      <c r="AB19" s="187"/>
      <c r="AC19" s="188"/>
      <c r="AD19" s="188"/>
      <c r="AE19" s="188"/>
      <c r="AF19" s="188"/>
      <c r="AG19" s="188"/>
      <c r="AH19" s="188"/>
      <c r="AI19" s="188"/>
      <c r="AJ19" s="188"/>
      <c r="AK19" s="908"/>
      <c r="AL19" s="909"/>
      <c r="AM19" s="909"/>
      <c r="AN19" s="909"/>
      <c r="AO19" s="910"/>
      <c r="AP19" s="2"/>
      <c r="AQ19" s="189">
        <f t="shared" si="2"/>
        <v>1</v>
      </c>
    </row>
    <row r="20" spans="2:46" ht="12" customHeight="1" x14ac:dyDescent="0.15">
      <c r="B20" s="872"/>
      <c r="C20" s="877"/>
      <c r="D20" s="875"/>
      <c r="E20" s="875"/>
      <c r="F20" s="875"/>
      <c r="G20" s="875"/>
      <c r="H20" s="875"/>
      <c r="I20" s="875"/>
      <c r="J20" s="876"/>
      <c r="K20" s="185"/>
      <c r="L20" s="908"/>
      <c r="M20" s="910"/>
      <c r="N20" s="908"/>
      <c r="O20" s="910"/>
      <c r="P20" s="908"/>
      <c r="Q20" s="910"/>
      <c r="R20" s="604"/>
      <c r="S20" s="620"/>
      <c r="T20" s="605"/>
      <c r="U20" s="908"/>
      <c r="V20" s="910"/>
      <c r="W20" s="908"/>
      <c r="X20" s="910"/>
      <c r="Y20" s="186"/>
      <c r="Z20" s="187"/>
      <c r="AA20" s="187"/>
      <c r="AB20" s="187"/>
      <c r="AC20" s="188"/>
      <c r="AD20" s="188"/>
      <c r="AE20" s="188"/>
      <c r="AF20" s="188"/>
      <c r="AG20" s="188"/>
      <c r="AH20" s="188"/>
      <c r="AI20" s="188"/>
      <c r="AJ20" s="188"/>
      <c r="AK20" s="908"/>
      <c r="AL20" s="909"/>
      <c r="AM20" s="909"/>
      <c r="AN20" s="909"/>
      <c r="AO20" s="910"/>
      <c r="AP20" s="2"/>
      <c r="AQ20" s="189">
        <f t="shared" si="2"/>
        <v>1</v>
      </c>
    </row>
    <row r="21" spans="2:46" ht="12" customHeight="1" x14ac:dyDescent="0.15">
      <c r="B21" s="872"/>
      <c r="C21" s="877"/>
      <c r="D21" s="875"/>
      <c r="E21" s="875"/>
      <c r="F21" s="875"/>
      <c r="G21" s="875"/>
      <c r="H21" s="875"/>
      <c r="I21" s="875"/>
      <c r="J21" s="876"/>
      <c r="K21" s="185"/>
      <c r="L21" s="908"/>
      <c r="M21" s="910"/>
      <c r="N21" s="908"/>
      <c r="O21" s="910"/>
      <c r="P21" s="908"/>
      <c r="Q21" s="910"/>
      <c r="R21" s="604"/>
      <c r="S21" s="620"/>
      <c r="T21" s="605"/>
      <c r="U21" s="908"/>
      <c r="V21" s="910"/>
      <c r="W21" s="908"/>
      <c r="X21" s="910"/>
      <c r="Y21" s="186"/>
      <c r="Z21" s="187"/>
      <c r="AA21" s="187"/>
      <c r="AB21" s="187"/>
      <c r="AC21" s="188"/>
      <c r="AD21" s="188"/>
      <c r="AE21" s="188"/>
      <c r="AF21" s="188"/>
      <c r="AG21" s="188"/>
      <c r="AH21" s="188"/>
      <c r="AI21" s="188"/>
      <c r="AJ21" s="188"/>
      <c r="AK21" s="908"/>
      <c r="AL21" s="909"/>
      <c r="AM21" s="909"/>
      <c r="AN21" s="909"/>
      <c r="AO21" s="910"/>
      <c r="AP21" s="2"/>
      <c r="AQ21" s="189">
        <f>IF(P21="材質劣化",2,IF(P21="漏水",3,1))</f>
        <v>1</v>
      </c>
    </row>
    <row r="22" spans="2:46" ht="12" customHeight="1" x14ac:dyDescent="0.15">
      <c r="B22" s="872"/>
      <c r="C22" s="877"/>
      <c r="D22" s="875"/>
      <c r="E22" s="875"/>
      <c r="F22" s="875"/>
      <c r="G22" s="875"/>
      <c r="H22" s="875"/>
      <c r="I22" s="875"/>
      <c r="J22" s="876"/>
      <c r="K22" s="185"/>
      <c r="L22" s="908"/>
      <c r="M22" s="910"/>
      <c r="N22" s="908"/>
      <c r="O22" s="910"/>
      <c r="P22" s="908"/>
      <c r="Q22" s="910"/>
      <c r="R22" s="604"/>
      <c r="S22" s="620"/>
      <c r="T22" s="605"/>
      <c r="U22" s="908"/>
      <c r="V22" s="910"/>
      <c r="W22" s="908"/>
      <c r="X22" s="910"/>
      <c r="Y22" s="186"/>
      <c r="Z22" s="187"/>
      <c r="AA22" s="187"/>
      <c r="AB22" s="187"/>
      <c r="AC22" s="188"/>
      <c r="AD22" s="188"/>
      <c r="AE22" s="188"/>
      <c r="AF22" s="188"/>
      <c r="AG22" s="188"/>
      <c r="AH22" s="188"/>
      <c r="AI22" s="188"/>
      <c r="AJ22" s="188"/>
      <c r="AK22" s="908"/>
      <c r="AL22" s="909"/>
      <c r="AM22" s="909"/>
      <c r="AN22" s="909"/>
      <c r="AO22" s="910"/>
      <c r="AP22" s="2"/>
      <c r="AQ22" s="189">
        <f t="shared" si="2"/>
        <v>1</v>
      </c>
    </row>
    <row r="23" spans="2:46" ht="12" customHeight="1" x14ac:dyDescent="0.15">
      <c r="B23" s="872"/>
      <c r="C23" s="877"/>
      <c r="D23" s="875"/>
      <c r="E23" s="875"/>
      <c r="F23" s="875"/>
      <c r="G23" s="875"/>
      <c r="H23" s="875"/>
      <c r="I23" s="875"/>
      <c r="J23" s="876"/>
      <c r="K23" s="185"/>
      <c r="L23" s="908"/>
      <c r="M23" s="910"/>
      <c r="N23" s="908"/>
      <c r="O23" s="910"/>
      <c r="P23" s="908"/>
      <c r="Q23" s="910"/>
      <c r="R23" s="604"/>
      <c r="S23" s="620"/>
      <c r="T23" s="605"/>
      <c r="U23" s="908"/>
      <c r="V23" s="910"/>
      <c r="W23" s="908"/>
      <c r="X23" s="910"/>
      <c r="Y23" s="186"/>
      <c r="Z23" s="187"/>
      <c r="AA23" s="187"/>
      <c r="AB23" s="187"/>
      <c r="AC23" s="188"/>
      <c r="AD23" s="188"/>
      <c r="AE23" s="188"/>
      <c r="AF23" s="188"/>
      <c r="AG23" s="188"/>
      <c r="AH23" s="188"/>
      <c r="AI23" s="188"/>
      <c r="AJ23" s="188"/>
      <c r="AK23" s="908"/>
      <c r="AL23" s="909"/>
      <c r="AM23" s="909"/>
      <c r="AN23" s="909"/>
      <c r="AO23" s="910"/>
      <c r="AP23" s="2"/>
      <c r="AQ23" s="189">
        <f t="shared" si="2"/>
        <v>1</v>
      </c>
    </row>
    <row r="24" spans="2:46" ht="12" customHeight="1" x14ac:dyDescent="0.15">
      <c r="B24" s="872"/>
      <c r="C24" s="877"/>
      <c r="D24" s="875"/>
      <c r="E24" s="875"/>
      <c r="F24" s="875"/>
      <c r="G24" s="875"/>
      <c r="H24" s="875"/>
      <c r="I24" s="875"/>
      <c r="J24" s="876"/>
      <c r="K24" s="185"/>
      <c r="L24" s="908"/>
      <c r="M24" s="910"/>
      <c r="N24" s="908"/>
      <c r="O24" s="910"/>
      <c r="P24" s="908"/>
      <c r="Q24" s="910"/>
      <c r="R24" s="604"/>
      <c r="S24" s="620"/>
      <c r="T24" s="605"/>
      <c r="U24" s="908"/>
      <c r="V24" s="910"/>
      <c r="W24" s="908"/>
      <c r="X24" s="910"/>
      <c r="Y24" s="186"/>
      <c r="Z24" s="187"/>
      <c r="AA24" s="187"/>
      <c r="AB24" s="187"/>
      <c r="AC24" s="188"/>
      <c r="AD24" s="188"/>
      <c r="AE24" s="188"/>
      <c r="AF24" s="188"/>
      <c r="AG24" s="188"/>
      <c r="AH24" s="188"/>
      <c r="AI24" s="188"/>
      <c r="AJ24" s="188"/>
      <c r="AK24" s="908"/>
      <c r="AL24" s="909"/>
      <c r="AM24" s="909"/>
      <c r="AN24" s="909"/>
      <c r="AO24" s="910"/>
      <c r="AP24" s="2"/>
      <c r="AQ24" s="189">
        <f t="shared" si="2"/>
        <v>1</v>
      </c>
    </row>
    <row r="25" spans="2:46" ht="12" customHeight="1" x14ac:dyDescent="0.15">
      <c r="B25" s="872"/>
      <c r="C25" s="877"/>
      <c r="D25" s="875"/>
      <c r="E25" s="875"/>
      <c r="F25" s="875"/>
      <c r="G25" s="875"/>
      <c r="H25" s="875"/>
      <c r="I25" s="875"/>
      <c r="J25" s="876"/>
      <c r="K25" s="185"/>
      <c r="L25" s="908"/>
      <c r="M25" s="910"/>
      <c r="N25" s="908"/>
      <c r="O25" s="910"/>
      <c r="P25" s="908"/>
      <c r="Q25" s="910"/>
      <c r="R25" s="604"/>
      <c r="S25" s="620"/>
      <c r="T25" s="605"/>
      <c r="U25" s="908"/>
      <c r="V25" s="910"/>
      <c r="W25" s="908"/>
      <c r="X25" s="910"/>
      <c r="Y25" s="186"/>
      <c r="Z25" s="187"/>
      <c r="AA25" s="187"/>
      <c r="AB25" s="187"/>
      <c r="AC25" s="188"/>
      <c r="AD25" s="188"/>
      <c r="AE25" s="188"/>
      <c r="AF25" s="188"/>
      <c r="AG25" s="188"/>
      <c r="AH25" s="188"/>
      <c r="AI25" s="188"/>
      <c r="AJ25" s="188"/>
      <c r="AK25" s="908"/>
      <c r="AL25" s="909"/>
      <c r="AM25" s="909"/>
      <c r="AN25" s="909"/>
      <c r="AO25" s="910"/>
      <c r="AP25" s="2"/>
      <c r="AQ25" s="189">
        <f t="shared" si="2"/>
        <v>1</v>
      </c>
    </row>
    <row r="26" spans="2:46" ht="12" customHeight="1" x14ac:dyDescent="0.15">
      <c r="B26" s="872"/>
      <c r="C26" s="877"/>
      <c r="D26" s="875"/>
      <c r="E26" s="875"/>
      <c r="F26" s="875"/>
      <c r="G26" s="875"/>
      <c r="H26" s="875"/>
      <c r="I26" s="875"/>
      <c r="J26" s="876"/>
      <c r="K26" s="185"/>
      <c r="L26" s="908"/>
      <c r="M26" s="910"/>
      <c r="N26" s="908"/>
      <c r="O26" s="910"/>
      <c r="P26" s="908"/>
      <c r="Q26" s="910"/>
      <c r="R26" s="604"/>
      <c r="S26" s="620"/>
      <c r="T26" s="605"/>
      <c r="U26" s="908"/>
      <c r="V26" s="910"/>
      <c r="W26" s="908"/>
      <c r="X26" s="910"/>
      <c r="Y26" s="186"/>
      <c r="Z26" s="187"/>
      <c r="AA26" s="187"/>
      <c r="AB26" s="187"/>
      <c r="AC26" s="188"/>
      <c r="AD26" s="188"/>
      <c r="AE26" s="188"/>
      <c r="AF26" s="188"/>
      <c r="AG26" s="188"/>
      <c r="AH26" s="188"/>
      <c r="AI26" s="188"/>
      <c r="AJ26" s="188"/>
      <c r="AK26" s="908"/>
      <c r="AL26" s="909"/>
      <c r="AM26" s="909"/>
      <c r="AN26" s="909"/>
      <c r="AO26" s="910"/>
      <c r="AP26" s="2"/>
      <c r="AQ26" s="189">
        <f t="shared" si="2"/>
        <v>1</v>
      </c>
    </row>
    <row r="27" spans="2:46" ht="12" customHeight="1" x14ac:dyDescent="0.15">
      <c r="B27" s="872"/>
      <c r="C27" s="877"/>
      <c r="D27" s="875"/>
      <c r="E27" s="875"/>
      <c r="F27" s="875"/>
      <c r="G27" s="875"/>
      <c r="H27" s="875"/>
      <c r="I27" s="875"/>
      <c r="J27" s="876"/>
      <c r="K27" s="185"/>
      <c r="L27" s="908"/>
      <c r="M27" s="910"/>
      <c r="N27" s="908"/>
      <c r="O27" s="910"/>
      <c r="P27" s="908"/>
      <c r="Q27" s="910"/>
      <c r="R27" s="604"/>
      <c r="S27" s="620"/>
      <c r="T27" s="605"/>
      <c r="U27" s="908"/>
      <c r="V27" s="910"/>
      <c r="W27" s="908"/>
      <c r="X27" s="910"/>
      <c r="Y27" s="186"/>
      <c r="Z27" s="187"/>
      <c r="AA27" s="187"/>
      <c r="AB27" s="187"/>
      <c r="AC27" s="188"/>
      <c r="AD27" s="188"/>
      <c r="AE27" s="188"/>
      <c r="AF27" s="188"/>
      <c r="AG27" s="188"/>
      <c r="AH27" s="188"/>
      <c r="AI27" s="188"/>
      <c r="AJ27" s="188"/>
      <c r="AK27" s="908"/>
      <c r="AL27" s="909"/>
      <c r="AM27" s="909"/>
      <c r="AN27" s="909"/>
      <c r="AO27" s="910"/>
      <c r="AP27" s="2"/>
      <c r="AQ27" s="189">
        <f t="shared" si="2"/>
        <v>1</v>
      </c>
    </row>
    <row r="28" spans="2:46" ht="12" customHeight="1" x14ac:dyDescent="0.15">
      <c r="B28" s="872"/>
      <c r="C28" s="877"/>
      <c r="D28" s="875"/>
      <c r="E28" s="875"/>
      <c r="F28" s="875"/>
      <c r="G28" s="875"/>
      <c r="H28" s="875"/>
      <c r="I28" s="875"/>
      <c r="J28" s="876"/>
      <c r="K28" s="185"/>
      <c r="L28" s="908"/>
      <c r="M28" s="910"/>
      <c r="N28" s="908"/>
      <c r="O28" s="910"/>
      <c r="P28" s="908"/>
      <c r="Q28" s="910"/>
      <c r="R28" s="604"/>
      <c r="S28" s="620"/>
      <c r="T28" s="605"/>
      <c r="U28" s="908"/>
      <c r="V28" s="910"/>
      <c r="W28" s="908"/>
      <c r="X28" s="910"/>
      <c r="Y28" s="186"/>
      <c r="Z28" s="187"/>
      <c r="AA28" s="187"/>
      <c r="AB28" s="187"/>
      <c r="AC28" s="188"/>
      <c r="AD28" s="188"/>
      <c r="AE28" s="188"/>
      <c r="AF28" s="188"/>
      <c r="AG28" s="188"/>
      <c r="AH28" s="188"/>
      <c r="AI28" s="188"/>
      <c r="AJ28" s="188"/>
      <c r="AK28" s="908"/>
      <c r="AL28" s="909"/>
      <c r="AM28" s="909"/>
      <c r="AN28" s="909"/>
      <c r="AO28" s="910"/>
      <c r="AP28" s="2"/>
      <c r="AQ28" s="189">
        <f t="shared" si="2"/>
        <v>1</v>
      </c>
    </row>
    <row r="29" spans="2:46" ht="12" customHeight="1" x14ac:dyDescent="0.15">
      <c r="B29" s="872"/>
      <c r="C29" s="877"/>
      <c r="D29" s="875"/>
      <c r="E29" s="875"/>
      <c r="F29" s="875"/>
      <c r="G29" s="875"/>
      <c r="H29" s="875"/>
      <c r="I29" s="875"/>
      <c r="J29" s="876"/>
      <c r="K29" s="185"/>
      <c r="L29" s="908"/>
      <c r="M29" s="910"/>
      <c r="N29" s="908"/>
      <c r="O29" s="910"/>
      <c r="P29" s="908"/>
      <c r="Q29" s="910"/>
      <c r="R29" s="604"/>
      <c r="S29" s="620"/>
      <c r="T29" s="605"/>
      <c r="U29" s="908"/>
      <c r="V29" s="910"/>
      <c r="W29" s="908"/>
      <c r="X29" s="910"/>
      <c r="Y29" s="186"/>
      <c r="Z29" s="187"/>
      <c r="AA29" s="187"/>
      <c r="AB29" s="187"/>
      <c r="AC29" s="188"/>
      <c r="AD29" s="188"/>
      <c r="AE29" s="188"/>
      <c r="AF29" s="188"/>
      <c r="AG29" s="188"/>
      <c r="AH29" s="188"/>
      <c r="AI29" s="188"/>
      <c r="AJ29" s="188"/>
      <c r="AK29" s="908"/>
      <c r="AL29" s="909"/>
      <c r="AM29" s="909"/>
      <c r="AN29" s="909"/>
      <c r="AO29" s="910"/>
      <c r="AP29" s="2"/>
      <c r="AQ29" s="189">
        <f t="shared" si="2"/>
        <v>1</v>
      </c>
    </row>
    <row r="30" spans="2:46" ht="12" customHeight="1" x14ac:dyDescent="0.15">
      <c r="B30" s="872"/>
      <c r="C30" s="877"/>
      <c r="D30" s="875"/>
      <c r="E30" s="875"/>
      <c r="F30" s="875"/>
      <c r="G30" s="875"/>
      <c r="H30" s="875"/>
      <c r="I30" s="875"/>
      <c r="J30" s="876"/>
      <c r="K30" s="185"/>
      <c r="L30" s="908"/>
      <c r="M30" s="910"/>
      <c r="N30" s="908"/>
      <c r="O30" s="910"/>
      <c r="P30" s="908"/>
      <c r="Q30" s="910"/>
      <c r="R30" s="604"/>
      <c r="S30" s="620"/>
      <c r="T30" s="605"/>
      <c r="U30" s="908"/>
      <c r="V30" s="910"/>
      <c r="W30" s="908"/>
      <c r="X30" s="910"/>
      <c r="Y30" s="186"/>
      <c r="Z30" s="187"/>
      <c r="AA30" s="187"/>
      <c r="AB30" s="187"/>
      <c r="AC30" s="188"/>
      <c r="AD30" s="188"/>
      <c r="AE30" s="188"/>
      <c r="AF30" s="188"/>
      <c r="AG30" s="188"/>
      <c r="AH30" s="188"/>
      <c r="AI30" s="188"/>
      <c r="AJ30" s="188"/>
      <c r="AK30" s="908"/>
      <c r="AL30" s="909"/>
      <c r="AM30" s="909"/>
      <c r="AN30" s="909"/>
      <c r="AO30" s="910"/>
      <c r="AP30" s="2"/>
      <c r="AQ30" s="189">
        <f t="shared" si="2"/>
        <v>1</v>
      </c>
    </row>
    <row r="31" spans="2:46" ht="12" customHeight="1" x14ac:dyDescent="0.15">
      <c r="B31" s="872"/>
      <c r="C31" s="877"/>
      <c r="D31" s="875"/>
      <c r="E31" s="875"/>
      <c r="F31" s="875"/>
      <c r="G31" s="875"/>
      <c r="H31" s="875"/>
      <c r="I31" s="875"/>
      <c r="J31" s="876"/>
      <c r="K31" s="185"/>
      <c r="L31" s="908"/>
      <c r="M31" s="910"/>
      <c r="N31" s="908"/>
      <c r="O31" s="910"/>
      <c r="P31" s="908"/>
      <c r="Q31" s="910"/>
      <c r="R31" s="604"/>
      <c r="S31" s="620"/>
      <c r="T31" s="605"/>
      <c r="U31" s="908"/>
      <c r="V31" s="910"/>
      <c r="W31" s="908"/>
      <c r="X31" s="910"/>
      <c r="Y31" s="186"/>
      <c r="Z31" s="187"/>
      <c r="AA31" s="187"/>
      <c r="AB31" s="187"/>
      <c r="AC31" s="188"/>
      <c r="AD31" s="188"/>
      <c r="AE31" s="188"/>
      <c r="AF31" s="188"/>
      <c r="AG31" s="188"/>
      <c r="AH31" s="188"/>
      <c r="AI31" s="188"/>
      <c r="AJ31" s="188"/>
      <c r="AK31" s="908"/>
      <c r="AL31" s="909"/>
      <c r="AM31" s="909"/>
      <c r="AN31" s="909"/>
      <c r="AO31" s="910"/>
      <c r="AP31" s="2"/>
      <c r="AQ31" s="189">
        <f t="shared" si="2"/>
        <v>1</v>
      </c>
    </row>
    <row r="32" spans="2:46" ht="12" customHeight="1" x14ac:dyDescent="0.15">
      <c r="B32" s="872"/>
      <c r="C32" s="877"/>
      <c r="D32" s="875"/>
      <c r="E32" s="875"/>
      <c r="F32" s="875"/>
      <c r="G32" s="875"/>
      <c r="H32" s="875"/>
      <c r="I32" s="875"/>
      <c r="J32" s="876"/>
      <c r="K32" s="185"/>
      <c r="L32" s="908"/>
      <c r="M32" s="910"/>
      <c r="N32" s="908"/>
      <c r="O32" s="910"/>
      <c r="P32" s="908"/>
      <c r="Q32" s="910"/>
      <c r="R32" s="604"/>
      <c r="S32" s="620"/>
      <c r="T32" s="605"/>
      <c r="U32" s="908"/>
      <c r="V32" s="910"/>
      <c r="W32" s="908"/>
      <c r="X32" s="910"/>
      <c r="Y32" s="186"/>
      <c r="Z32" s="187"/>
      <c r="AA32" s="187"/>
      <c r="AB32" s="187"/>
      <c r="AC32" s="188"/>
      <c r="AD32" s="188"/>
      <c r="AE32" s="188"/>
      <c r="AF32" s="188"/>
      <c r="AG32" s="188"/>
      <c r="AH32" s="188"/>
      <c r="AI32" s="188"/>
      <c r="AJ32" s="188"/>
      <c r="AK32" s="908"/>
      <c r="AL32" s="909"/>
      <c r="AM32" s="909"/>
      <c r="AN32" s="909"/>
      <c r="AO32" s="910"/>
      <c r="AP32" s="2"/>
      <c r="AQ32" s="189">
        <f t="shared" si="2"/>
        <v>1</v>
      </c>
      <c r="AS32" s="856"/>
      <c r="AT32" s="856"/>
    </row>
    <row r="33" spans="2:86" ht="12" customHeight="1" x14ac:dyDescent="0.15">
      <c r="B33" s="872"/>
      <c r="C33" s="877"/>
      <c r="D33" s="875"/>
      <c r="E33" s="875"/>
      <c r="F33" s="875"/>
      <c r="G33" s="875"/>
      <c r="H33" s="875"/>
      <c r="I33" s="875"/>
      <c r="J33" s="876"/>
      <c r="K33" s="185"/>
      <c r="L33" s="908"/>
      <c r="M33" s="910"/>
      <c r="N33" s="908"/>
      <c r="O33" s="910"/>
      <c r="P33" s="908"/>
      <c r="Q33" s="910"/>
      <c r="R33" s="604"/>
      <c r="S33" s="620"/>
      <c r="T33" s="605"/>
      <c r="U33" s="908"/>
      <c r="V33" s="910"/>
      <c r="W33" s="908"/>
      <c r="X33" s="910"/>
      <c r="Y33" s="186"/>
      <c r="Z33" s="187"/>
      <c r="AA33" s="187"/>
      <c r="AB33" s="187"/>
      <c r="AC33" s="188"/>
      <c r="AD33" s="188"/>
      <c r="AE33" s="188"/>
      <c r="AF33" s="188"/>
      <c r="AG33" s="188"/>
      <c r="AH33" s="188"/>
      <c r="AI33" s="188"/>
      <c r="AJ33" s="188"/>
      <c r="AK33" s="908"/>
      <c r="AL33" s="909"/>
      <c r="AM33" s="909"/>
      <c r="AN33" s="909"/>
      <c r="AO33" s="910"/>
      <c r="AP33" s="2"/>
      <c r="AQ33" s="189">
        <f t="shared" si="2"/>
        <v>1</v>
      </c>
      <c r="AS33" s="911"/>
      <c r="AT33" s="911"/>
    </row>
    <row r="34" spans="2:86" ht="12" customHeight="1" x14ac:dyDescent="0.15">
      <c r="B34" s="872"/>
      <c r="C34" s="877"/>
      <c r="D34" s="875"/>
      <c r="E34" s="875"/>
      <c r="F34" s="875"/>
      <c r="G34" s="875"/>
      <c r="H34" s="875"/>
      <c r="I34" s="875"/>
      <c r="J34" s="876"/>
      <c r="K34" s="185"/>
      <c r="L34" s="908"/>
      <c r="M34" s="910"/>
      <c r="N34" s="908"/>
      <c r="O34" s="910"/>
      <c r="P34" s="908"/>
      <c r="Q34" s="910"/>
      <c r="R34" s="604"/>
      <c r="S34" s="620"/>
      <c r="T34" s="605"/>
      <c r="U34" s="908"/>
      <c r="V34" s="910"/>
      <c r="W34" s="908"/>
      <c r="X34" s="910"/>
      <c r="Y34" s="186"/>
      <c r="Z34" s="187"/>
      <c r="AA34" s="187"/>
      <c r="AB34" s="187"/>
      <c r="AC34" s="188"/>
      <c r="AD34" s="188"/>
      <c r="AE34" s="188"/>
      <c r="AF34" s="188"/>
      <c r="AG34" s="188"/>
      <c r="AH34" s="188"/>
      <c r="AI34" s="188"/>
      <c r="AJ34" s="188"/>
      <c r="AK34" s="908"/>
      <c r="AL34" s="909"/>
      <c r="AM34" s="909"/>
      <c r="AN34" s="909"/>
      <c r="AO34" s="910"/>
      <c r="AP34" s="2"/>
      <c r="AQ34" s="189">
        <f t="shared" si="2"/>
        <v>1</v>
      </c>
      <c r="AS34" s="912"/>
      <c r="AT34" s="912"/>
    </row>
    <row r="35" spans="2:86" ht="12" customHeight="1" x14ac:dyDescent="0.15">
      <c r="B35" s="872"/>
      <c r="C35" s="877"/>
      <c r="D35" s="875"/>
      <c r="E35" s="875"/>
      <c r="F35" s="875"/>
      <c r="G35" s="875"/>
      <c r="H35" s="875"/>
      <c r="I35" s="875"/>
      <c r="J35" s="876"/>
      <c r="K35" s="913" t="s">
        <v>945</v>
      </c>
      <c r="L35" s="898" t="s">
        <v>946</v>
      </c>
      <c r="M35" s="898"/>
      <c r="N35" s="898"/>
      <c r="O35" s="898"/>
      <c r="P35" s="898"/>
      <c r="Q35" s="898"/>
      <c r="R35" s="898"/>
      <c r="S35" s="898"/>
      <c r="T35" s="898"/>
      <c r="U35" s="898"/>
      <c r="V35" s="898"/>
      <c r="W35" s="898"/>
      <c r="X35" s="898"/>
      <c r="Y35" s="884" t="s">
        <v>947</v>
      </c>
      <c r="Z35" s="885"/>
      <c r="AA35" s="885"/>
      <c r="AB35" s="886"/>
      <c r="AC35" s="190">
        <f t="shared" ref="AC35:AJ35" si="3">SUM(AC11:AC34)</f>
        <v>0</v>
      </c>
      <c r="AD35" s="190">
        <f t="shared" si="3"/>
        <v>0</v>
      </c>
      <c r="AE35" s="190">
        <f>SUM(AE11:AE34)</f>
        <v>0</v>
      </c>
      <c r="AF35" s="190">
        <f t="shared" si="3"/>
        <v>2.5000000000000001E-2</v>
      </c>
      <c r="AG35" s="190">
        <f t="shared" si="3"/>
        <v>0</v>
      </c>
      <c r="AH35" s="190">
        <f t="shared" si="3"/>
        <v>0</v>
      </c>
      <c r="AI35" s="190">
        <f t="shared" si="3"/>
        <v>0</v>
      </c>
      <c r="AJ35" s="191">
        <f t="shared" si="3"/>
        <v>0</v>
      </c>
      <c r="AK35" s="898" t="s">
        <v>948</v>
      </c>
      <c r="AL35" s="898"/>
      <c r="AM35" s="915" t="s">
        <v>949</v>
      </c>
      <c r="AN35" s="915"/>
      <c r="AO35" s="915"/>
      <c r="AP35" s="2"/>
    </row>
    <row r="36" spans="2:86" ht="12" customHeight="1" x14ac:dyDescent="0.15">
      <c r="B36" s="872"/>
      <c r="C36" s="877"/>
      <c r="D36" s="875"/>
      <c r="E36" s="875"/>
      <c r="F36" s="875"/>
      <c r="G36" s="875"/>
      <c r="H36" s="875"/>
      <c r="I36" s="875"/>
      <c r="J36" s="876"/>
      <c r="K36" s="914"/>
      <c r="L36" s="892" t="s">
        <v>950</v>
      </c>
      <c r="M36" s="899"/>
      <c r="N36" s="893"/>
      <c r="O36" s="892" t="s">
        <v>951</v>
      </c>
      <c r="P36" s="899"/>
      <c r="Q36" s="899"/>
      <c r="R36" s="899"/>
      <c r="S36" s="899"/>
      <c r="T36" s="899"/>
      <c r="U36" s="899"/>
      <c r="V36" s="899"/>
      <c r="W36" s="899"/>
      <c r="X36" s="893"/>
      <c r="Y36" s="183" t="s">
        <v>527</v>
      </c>
      <c r="Z36" s="184" t="s">
        <v>526</v>
      </c>
      <c r="AA36" s="184" t="s">
        <v>943</v>
      </c>
      <c r="AB36" s="184" t="s">
        <v>944</v>
      </c>
      <c r="AC36" s="184" t="s">
        <v>527</v>
      </c>
      <c r="AD36" s="184" t="s">
        <v>526</v>
      </c>
      <c r="AE36" s="184" t="s">
        <v>943</v>
      </c>
      <c r="AF36" s="184" t="s">
        <v>944</v>
      </c>
      <c r="AG36" s="184" t="s">
        <v>527</v>
      </c>
      <c r="AH36" s="184" t="s">
        <v>526</v>
      </c>
      <c r="AI36" s="184" t="s">
        <v>943</v>
      </c>
      <c r="AJ36" s="192" t="s">
        <v>944</v>
      </c>
      <c r="AK36" s="898"/>
      <c r="AL36" s="898"/>
      <c r="AM36" s="915"/>
      <c r="AN36" s="915"/>
      <c r="AO36" s="915"/>
      <c r="AP36" s="2"/>
    </row>
    <row r="37" spans="2:86" ht="14.25" customHeight="1" x14ac:dyDescent="0.15">
      <c r="B37" s="872"/>
      <c r="C37" s="877"/>
      <c r="D37" s="875"/>
      <c r="E37" s="875"/>
      <c r="F37" s="875"/>
      <c r="G37" s="875"/>
      <c r="H37" s="875"/>
      <c r="I37" s="875"/>
      <c r="J37" s="876"/>
      <c r="K37" s="914"/>
      <c r="L37" s="894"/>
      <c r="M37" s="903"/>
      <c r="N37" s="895"/>
      <c r="O37" s="894"/>
      <c r="P37" s="903"/>
      <c r="Q37" s="903"/>
      <c r="R37" s="903"/>
      <c r="S37" s="903"/>
      <c r="T37" s="903"/>
      <c r="U37" s="903"/>
      <c r="V37" s="903"/>
      <c r="W37" s="903"/>
      <c r="X37" s="895"/>
      <c r="Y37" s="916">
        <f>COUNTIF(Y11:Y34,"〇")</f>
        <v>0</v>
      </c>
      <c r="Z37" s="916">
        <f>COUNTIF(Z11:Z34,"〇")</f>
        <v>0</v>
      </c>
      <c r="AA37" s="916">
        <f>COUNTIF(AA11:AA34,"〇")</f>
        <v>0</v>
      </c>
      <c r="AB37" s="916">
        <f>COUNTIF(AB11:AB34,"〇")</f>
        <v>0</v>
      </c>
      <c r="AC37" s="916">
        <f>COUNTA(AC11:AC34)</f>
        <v>0</v>
      </c>
      <c r="AD37" s="916">
        <f t="shared" ref="AD37:AI37" si="4">COUNTA(AD11:AD34)</f>
        <v>0</v>
      </c>
      <c r="AE37" s="916">
        <f t="shared" si="4"/>
        <v>0</v>
      </c>
      <c r="AF37" s="916">
        <f t="shared" si="4"/>
        <v>1</v>
      </c>
      <c r="AG37" s="916">
        <f t="shared" si="4"/>
        <v>0</v>
      </c>
      <c r="AH37" s="916">
        <f t="shared" si="4"/>
        <v>0</v>
      </c>
      <c r="AI37" s="916">
        <f t="shared" si="4"/>
        <v>0</v>
      </c>
      <c r="AJ37" s="916">
        <f>COUNTA(AJ11:AJ34)</f>
        <v>0</v>
      </c>
      <c r="AK37" s="898"/>
      <c r="AL37" s="898"/>
      <c r="AM37" s="915"/>
      <c r="AN37" s="915"/>
      <c r="AO37" s="915"/>
      <c r="AP37" s="2"/>
    </row>
    <row r="38" spans="2:86" ht="14.25" customHeight="1" x14ac:dyDescent="0.15">
      <c r="B38" s="872"/>
      <c r="C38" s="877"/>
      <c r="D38" s="875"/>
      <c r="E38" s="875"/>
      <c r="F38" s="875"/>
      <c r="G38" s="875"/>
      <c r="H38" s="875"/>
      <c r="I38" s="875"/>
      <c r="J38" s="876"/>
      <c r="K38" s="914"/>
      <c r="L38" s="896"/>
      <c r="M38" s="900"/>
      <c r="N38" s="897"/>
      <c r="O38" s="896"/>
      <c r="P38" s="900"/>
      <c r="Q38" s="900"/>
      <c r="R38" s="900"/>
      <c r="S38" s="900"/>
      <c r="T38" s="900"/>
      <c r="U38" s="900"/>
      <c r="V38" s="900"/>
      <c r="W38" s="900"/>
      <c r="X38" s="897"/>
      <c r="Y38" s="916"/>
      <c r="Z38" s="916"/>
      <c r="AA38" s="916"/>
      <c r="AB38" s="916"/>
      <c r="AC38" s="916"/>
      <c r="AD38" s="916"/>
      <c r="AE38" s="916"/>
      <c r="AF38" s="916"/>
      <c r="AG38" s="916"/>
      <c r="AH38" s="916"/>
      <c r="AI38" s="916"/>
      <c r="AJ38" s="916"/>
      <c r="AK38" s="898"/>
      <c r="AL38" s="898"/>
      <c r="AM38" s="915"/>
      <c r="AN38" s="915"/>
      <c r="AO38" s="915"/>
      <c r="AP38" s="2"/>
    </row>
    <row r="39" spans="2:86" ht="12" customHeight="1" x14ac:dyDescent="0.15">
      <c r="B39" s="872"/>
      <c r="C39" s="877"/>
      <c r="D39" s="875"/>
      <c r="E39" s="875"/>
      <c r="F39" s="875"/>
      <c r="G39" s="875"/>
      <c r="H39" s="875"/>
      <c r="I39" s="875"/>
      <c r="J39" s="875"/>
      <c r="K39" s="924" t="s">
        <v>952</v>
      </c>
      <c r="L39" s="926"/>
      <c r="M39" s="926"/>
      <c r="N39" s="926"/>
      <c r="O39" s="926"/>
      <c r="P39" s="926"/>
      <c r="Q39" s="926"/>
      <c r="R39" s="926"/>
      <c r="S39" s="926"/>
      <c r="T39" s="926"/>
      <c r="U39" s="926"/>
      <c r="V39" s="926"/>
      <c r="W39" s="926"/>
      <c r="X39" s="926"/>
      <c r="Y39" s="926"/>
      <c r="Z39" s="926"/>
      <c r="AA39" s="926"/>
      <c r="AB39" s="926"/>
      <c r="AC39" s="926"/>
      <c r="AD39" s="926"/>
      <c r="AE39" s="926"/>
      <c r="AF39" s="926"/>
      <c r="AG39" s="926"/>
      <c r="AH39" s="926"/>
      <c r="AI39" s="926"/>
      <c r="AJ39" s="926"/>
      <c r="AK39" s="927"/>
      <c r="AL39" s="927"/>
      <c r="AM39" s="927"/>
      <c r="AN39" s="927"/>
      <c r="AO39" s="928"/>
      <c r="AP39" s="2"/>
    </row>
    <row r="40" spans="2:86" ht="12" customHeight="1" x14ac:dyDescent="0.15">
      <c r="B40" s="872"/>
      <c r="C40" s="877"/>
      <c r="D40" s="875"/>
      <c r="E40" s="875"/>
      <c r="F40" s="875"/>
      <c r="G40" s="875"/>
      <c r="H40" s="875"/>
      <c r="I40" s="875"/>
      <c r="J40" s="875"/>
      <c r="K40" s="925"/>
      <c r="L40" s="927"/>
      <c r="M40" s="927"/>
      <c r="N40" s="927"/>
      <c r="O40" s="927"/>
      <c r="P40" s="927"/>
      <c r="Q40" s="927"/>
      <c r="R40" s="927"/>
      <c r="S40" s="927"/>
      <c r="T40" s="927"/>
      <c r="U40" s="927"/>
      <c r="V40" s="927"/>
      <c r="W40" s="927"/>
      <c r="X40" s="927"/>
      <c r="Y40" s="927"/>
      <c r="Z40" s="927"/>
      <c r="AA40" s="927"/>
      <c r="AB40" s="927"/>
      <c r="AC40" s="927"/>
      <c r="AD40" s="927"/>
      <c r="AE40" s="927"/>
      <c r="AF40" s="927"/>
      <c r="AG40" s="927"/>
      <c r="AH40" s="927"/>
      <c r="AI40" s="927"/>
      <c r="AJ40" s="927"/>
      <c r="AK40" s="927"/>
      <c r="AL40" s="927"/>
      <c r="AM40" s="927"/>
      <c r="AN40" s="927"/>
      <c r="AO40" s="928"/>
      <c r="AP40" s="2"/>
    </row>
    <row r="41" spans="2:86" ht="12" customHeight="1" x14ac:dyDescent="0.15">
      <c r="B41" s="872"/>
      <c r="C41" s="877"/>
      <c r="D41" s="875"/>
      <c r="E41" s="875"/>
      <c r="F41" s="875"/>
      <c r="G41" s="875"/>
      <c r="H41" s="875"/>
      <c r="I41" s="875"/>
      <c r="J41" s="875"/>
      <c r="K41" s="925"/>
      <c r="L41" s="927"/>
      <c r="M41" s="927"/>
      <c r="N41" s="927"/>
      <c r="O41" s="927"/>
      <c r="P41" s="927"/>
      <c r="Q41" s="927"/>
      <c r="R41" s="927"/>
      <c r="S41" s="927"/>
      <c r="T41" s="927"/>
      <c r="U41" s="927"/>
      <c r="V41" s="927"/>
      <c r="W41" s="927"/>
      <c r="X41" s="927"/>
      <c r="Y41" s="927"/>
      <c r="Z41" s="927"/>
      <c r="AA41" s="927"/>
      <c r="AB41" s="927"/>
      <c r="AC41" s="927"/>
      <c r="AD41" s="927"/>
      <c r="AE41" s="927"/>
      <c r="AF41" s="927"/>
      <c r="AG41" s="927"/>
      <c r="AH41" s="927"/>
      <c r="AI41" s="927"/>
      <c r="AJ41" s="927"/>
      <c r="AK41" s="927"/>
      <c r="AL41" s="927"/>
      <c r="AM41" s="927"/>
      <c r="AN41" s="927"/>
      <c r="AO41" s="928"/>
      <c r="AP41" s="2"/>
    </row>
    <row r="42" spans="2:86" ht="12" customHeight="1" x14ac:dyDescent="0.15">
      <c r="B42" s="872"/>
      <c r="C42" s="877"/>
      <c r="D42" s="875"/>
      <c r="E42" s="875"/>
      <c r="F42" s="875"/>
      <c r="G42" s="875"/>
      <c r="H42" s="875"/>
      <c r="I42" s="875"/>
      <c r="J42" s="875"/>
      <c r="K42" s="925"/>
      <c r="L42" s="929"/>
      <c r="M42" s="929"/>
      <c r="N42" s="929"/>
      <c r="O42" s="929"/>
      <c r="P42" s="929"/>
      <c r="Q42" s="929"/>
      <c r="R42" s="929"/>
      <c r="S42" s="929"/>
      <c r="T42" s="929"/>
      <c r="U42" s="929"/>
      <c r="V42" s="929"/>
      <c r="W42" s="929"/>
      <c r="X42" s="929"/>
      <c r="Y42" s="929"/>
      <c r="Z42" s="929"/>
      <c r="AA42" s="929"/>
      <c r="AB42" s="929"/>
      <c r="AC42" s="929"/>
      <c r="AD42" s="929"/>
      <c r="AE42" s="929"/>
      <c r="AF42" s="929"/>
      <c r="AG42" s="929"/>
      <c r="AH42" s="929"/>
      <c r="AI42" s="929"/>
      <c r="AJ42" s="929"/>
      <c r="AK42" s="929"/>
      <c r="AL42" s="929"/>
      <c r="AM42" s="929"/>
      <c r="AN42" s="929"/>
      <c r="AO42" s="930"/>
      <c r="AP42" s="172"/>
      <c r="CD42" s="2"/>
      <c r="CE42" s="2"/>
      <c r="CF42" s="2"/>
      <c r="CG42" s="2"/>
      <c r="CH42" s="2"/>
    </row>
    <row r="43" spans="2:86" ht="12" customHeight="1" x14ac:dyDescent="0.15">
      <c r="B43" s="872"/>
      <c r="C43" s="877"/>
      <c r="D43" s="875"/>
      <c r="E43" s="875"/>
      <c r="F43" s="875"/>
      <c r="G43" s="875"/>
      <c r="H43" s="875"/>
      <c r="I43" s="875"/>
      <c r="J43" s="876"/>
      <c r="K43" s="917" t="s">
        <v>953</v>
      </c>
      <c r="L43" s="917"/>
      <c r="M43" s="917"/>
      <c r="N43" s="917"/>
      <c r="O43" s="917"/>
      <c r="P43" s="917"/>
      <c r="Q43" s="917"/>
      <c r="R43" s="917"/>
      <c r="S43" s="917"/>
      <c r="T43" s="917"/>
      <c r="U43" s="917"/>
      <c r="V43" s="917"/>
      <c r="W43" s="917"/>
      <c r="X43" s="917"/>
      <c r="Y43" s="917"/>
      <c r="Z43" s="917"/>
      <c r="AA43" s="917"/>
      <c r="AB43" s="917"/>
      <c r="AC43" s="917"/>
      <c r="AD43" s="917"/>
      <c r="AE43" s="917"/>
      <c r="AF43" s="917"/>
      <c r="AG43" s="917"/>
      <c r="AH43" s="917"/>
      <c r="AI43" s="917"/>
      <c r="AJ43" s="917"/>
      <c r="AK43" s="917"/>
      <c r="AL43" s="917"/>
      <c r="AM43" s="917"/>
      <c r="AN43" s="917"/>
      <c r="AO43" s="917"/>
      <c r="AP43" s="172"/>
      <c r="CD43" s="2"/>
      <c r="CE43" s="2"/>
      <c r="CF43" s="2"/>
      <c r="CG43" s="2"/>
      <c r="CH43" s="2"/>
    </row>
    <row r="44" spans="2:86" ht="12" customHeight="1" x14ac:dyDescent="0.15">
      <c r="B44" s="872"/>
      <c r="C44" s="877"/>
      <c r="D44" s="875"/>
      <c r="E44" s="875"/>
      <c r="F44" s="875"/>
      <c r="G44" s="875"/>
      <c r="H44" s="875"/>
      <c r="I44" s="875"/>
      <c r="J44" s="876"/>
      <c r="K44" s="918" t="s">
        <v>954</v>
      </c>
      <c r="L44" s="919"/>
      <c r="M44" s="919"/>
      <c r="N44" s="919"/>
      <c r="O44" s="919"/>
      <c r="P44" s="919"/>
      <c r="Q44" s="919"/>
      <c r="R44" s="919"/>
      <c r="S44" s="919"/>
      <c r="T44" s="919"/>
      <c r="U44" s="919"/>
      <c r="V44" s="919"/>
      <c r="W44" s="919"/>
      <c r="X44" s="919"/>
      <c r="Y44" s="919"/>
      <c r="Z44" s="919"/>
      <c r="AA44" s="919"/>
      <c r="AB44" s="919"/>
      <c r="AC44" s="919"/>
      <c r="AD44" s="919"/>
      <c r="AE44" s="919"/>
      <c r="AF44" s="919"/>
      <c r="AG44" s="919"/>
      <c r="AH44" s="919"/>
      <c r="AI44" s="919"/>
      <c r="AJ44" s="919"/>
      <c r="AK44" s="919"/>
      <c r="AL44" s="919"/>
      <c r="AM44" s="919"/>
      <c r="AN44" s="919"/>
      <c r="AO44" s="920"/>
      <c r="AP44" s="172"/>
      <c r="CD44" s="2"/>
      <c r="CE44" s="2"/>
      <c r="CF44" s="2"/>
      <c r="CG44" s="2"/>
      <c r="CH44" s="2"/>
    </row>
    <row r="45" spans="2:86" ht="12" customHeight="1" x14ac:dyDescent="0.15">
      <c r="B45" s="480"/>
      <c r="C45" s="878"/>
      <c r="D45" s="879"/>
      <c r="E45" s="879"/>
      <c r="F45" s="879"/>
      <c r="G45" s="879"/>
      <c r="H45" s="879"/>
      <c r="I45" s="879"/>
      <c r="J45" s="880"/>
      <c r="K45" s="921" t="s">
        <v>955</v>
      </c>
      <c r="L45" s="922"/>
      <c r="M45" s="922"/>
      <c r="N45" s="922"/>
      <c r="O45" s="922"/>
      <c r="P45" s="922"/>
      <c r="Q45" s="922"/>
      <c r="R45" s="922"/>
      <c r="S45" s="922"/>
      <c r="T45" s="922"/>
      <c r="U45" s="922"/>
      <c r="V45" s="922"/>
      <c r="W45" s="922"/>
      <c r="X45" s="922"/>
      <c r="Y45" s="922"/>
      <c r="Z45" s="922"/>
      <c r="AA45" s="922"/>
      <c r="AB45" s="922"/>
      <c r="AC45" s="922"/>
      <c r="AD45" s="922"/>
      <c r="AE45" s="922"/>
      <c r="AF45" s="922"/>
      <c r="AG45" s="922"/>
      <c r="AH45" s="922"/>
      <c r="AI45" s="922"/>
      <c r="AJ45" s="922"/>
      <c r="AK45" s="922"/>
      <c r="AL45" s="922"/>
      <c r="AM45" s="922"/>
      <c r="AN45" s="922"/>
      <c r="AO45" s="923"/>
      <c r="AP45" s="172"/>
      <c r="CD45" s="2"/>
      <c r="CE45" s="2"/>
      <c r="CF45" s="2"/>
      <c r="CG45" s="2"/>
      <c r="CH45" s="2"/>
    </row>
    <row r="46" spans="2:86" ht="12" customHeight="1" x14ac:dyDescent="0.2">
      <c r="B46" s="159" t="s">
        <v>956</v>
      </c>
      <c r="C46" s="181"/>
      <c r="D46" s="181"/>
      <c r="E46" s="181"/>
      <c r="F46" s="181"/>
      <c r="G46" s="181"/>
      <c r="H46" s="181"/>
      <c r="I46" s="181"/>
      <c r="J46" s="181"/>
      <c r="K46" s="193"/>
      <c r="L46" s="193"/>
      <c r="M46" s="193"/>
      <c r="N46" s="193"/>
      <c r="O46" s="193"/>
      <c r="P46" s="193"/>
      <c r="Q46" s="193"/>
      <c r="R46" s="193"/>
      <c r="S46" s="193"/>
      <c r="T46" s="193"/>
      <c r="U46" s="193"/>
      <c r="V46" s="193"/>
      <c r="W46" s="193"/>
      <c r="X46" s="193"/>
      <c r="Y46" s="193"/>
      <c r="Z46" s="193"/>
      <c r="AA46" s="193"/>
      <c r="AB46" s="193"/>
      <c r="AC46" s="193"/>
      <c r="AD46" s="193"/>
      <c r="AE46" s="193"/>
      <c r="AF46" s="193"/>
      <c r="AG46" s="193"/>
      <c r="AH46" s="193"/>
      <c r="AI46" s="193"/>
      <c r="AJ46" s="193"/>
      <c r="AK46" s="193"/>
      <c r="AL46" s="193"/>
      <c r="AM46" s="193"/>
      <c r="AN46" s="193"/>
      <c r="AO46" s="193"/>
      <c r="AP46" s="172"/>
      <c r="CD46" s="2"/>
      <c r="CE46" s="2"/>
      <c r="CF46" s="2"/>
      <c r="CG46" s="2"/>
      <c r="CH46" s="2"/>
    </row>
    <row r="47" spans="2:86" s="159" customFormat="1" ht="12" customHeight="1" x14ac:dyDescent="0.15">
      <c r="B47" s="2" t="s">
        <v>957</v>
      </c>
      <c r="AP47" s="172"/>
      <c r="AQ47" s="172"/>
      <c r="AR47" s="172"/>
      <c r="AS47" s="172"/>
      <c r="AT47" s="172"/>
      <c r="AU47" s="172"/>
      <c r="AV47" s="172"/>
      <c r="AW47" s="172"/>
      <c r="AX47" s="172"/>
      <c r="AY47" s="172"/>
      <c r="AZ47" s="172"/>
      <c r="BA47" s="172"/>
      <c r="BB47" s="172"/>
      <c r="BC47" s="172"/>
      <c r="BD47" s="172"/>
      <c r="BE47" s="172"/>
      <c r="BF47" s="172"/>
      <c r="BG47" s="172"/>
      <c r="BH47" s="172"/>
      <c r="BI47" s="172"/>
      <c r="BJ47" s="172"/>
      <c r="BK47" s="172"/>
      <c r="BL47" s="172"/>
      <c r="BM47" s="172"/>
      <c r="BN47" s="172"/>
      <c r="BO47" s="172"/>
      <c r="BP47" s="172"/>
      <c r="BQ47" s="172"/>
      <c r="BR47" s="172"/>
      <c r="BS47" s="172"/>
      <c r="BT47" s="172"/>
      <c r="BU47" s="172"/>
      <c r="BV47" s="172"/>
      <c r="BW47" s="172"/>
      <c r="BX47" s="172"/>
      <c r="BY47" s="172"/>
      <c r="BZ47" s="172"/>
      <c r="CA47" s="172"/>
      <c r="CB47" s="172"/>
      <c r="CC47" s="172"/>
    </row>
    <row r="48" spans="2:86" ht="12" customHeight="1" x14ac:dyDescent="0.15">
      <c r="B48" s="2" t="s">
        <v>958</v>
      </c>
      <c r="AP48" s="172"/>
      <c r="CD48" s="2"/>
      <c r="CE48" s="2"/>
      <c r="CF48" s="2"/>
      <c r="CG48" s="2"/>
      <c r="CH48" s="2"/>
    </row>
    <row r="49" spans="2:86" ht="12" customHeight="1" x14ac:dyDescent="0.15">
      <c r="B49" s="2" t="s">
        <v>959</v>
      </c>
      <c r="AP49" s="172"/>
      <c r="CD49" s="2"/>
      <c r="CE49" s="2"/>
      <c r="CF49" s="2"/>
      <c r="CG49" s="2"/>
      <c r="CH49" s="2"/>
    </row>
    <row r="50" spans="2:86" ht="12" customHeight="1" x14ac:dyDescent="0.15">
      <c r="B50" s="2" t="s">
        <v>960</v>
      </c>
    </row>
    <row r="51" spans="2:86" ht="12" customHeight="1" x14ac:dyDescent="0.15">
      <c r="B51" s="2" t="s">
        <v>961</v>
      </c>
    </row>
    <row r="52" spans="2:86" ht="12" customHeight="1" x14ac:dyDescent="0.15">
      <c r="B52" s="2" t="s">
        <v>962</v>
      </c>
    </row>
    <row r="53" spans="2:86" x14ac:dyDescent="0.15">
      <c r="B53" s="2" t="s">
        <v>963</v>
      </c>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9"/>
  <conditionalFormatting sqref="Y11:AB34 AG11:AJ34">
    <cfRule type="expression" dxfId="50" priority="3">
      <formula>$AQ11=2</formula>
    </cfRule>
  </conditionalFormatting>
  <conditionalFormatting sqref="Y11:AF34">
    <cfRule type="expression" dxfId="49" priority="2">
      <formula>$AQ11=3</formula>
    </cfRule>
  </conditionalFormatting>
  <conditionalFormatting sqref="AC11:AJ34">
    <cfRule type="expression" dxfId="48" priority="1">
      <formula>$AQ11=1</formula>
    </cfRule>
  </conditionalFormatting>
  <dataValidations count="2">
    <dataValidation type="list" allowBlank="1" showInputMessage="1" showErrorMessage="1" sqref="N11:O34" xr:uid="{D7DED2D8-0A02-4C24-B4F8-BA0EE18F19F6}">
      <formula1>INDIRECT(L11)</formula1>
    </dataValidation>
    <dataValidation type="list" allowBlank="1" showInputMessage="1" showErrorMessage="1" sqref="Y11:AB34" xr:uid="{1FD2E9C7-825E-471A-BE80-454952D5F20A}">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2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50DD9A-CCB4-4F0C-899D-2BF73B5BE218}">
  <sheetPr codeName="Sheet212"/>
  <dimension ref="B1:CH53"/>
  <sheetViews>
    <sheetView showGridLines="0" showZeros="0" view="pageBreakPreview" zoomScale="85" zoomScaleNormal="85" zoomScaleSheetLayoutView="85"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1" customWidth="1"/>
    <col min="43" max="86" width="4.125" style="172" customWidth="1"/>
    <col min="87" max="99" width="8" style="2" customWidth="1"/>
    <col min="100" max="110" width="9" style="2"/>
    <col min="111" max="111" width="14" style="2" bestFit="1" customWidth="1"/>
    <col min="112" max="16384" width="9" style="2"/>
  </cols>
  <sheetData>
    <row r="1" spans="2:86" ht="12" customHeight="1" x14ac:dyDescent="0.15">
      <c r="AU1" s="860" t="s">
        <v>909</v>
      </c>
      <c r="AV1" s="861" t="s">
        <v>910</v>
      </c>
      <c r="AW1" s="861"/>
      <c r="AX1" s="861"/>
      <c r="AY1" s="855" t="s">
        <v>911</v>
      </c>
      <c r="AZ1" s="855"/>
      <c r="BA1" s="855"/>
      <c r="BB1" s="855"/>
      <c r="BC1" s="855"/>
      <c r="BD1" s="855"/>
      <c r="BE1" s="855"/>
      <c r="BF1" s="855"/>
      <c r="BG1" s="855"/>
      <c r="BH1" s="855"/>
      <c r="BI1" s="855"/>
      <c r="BJ1" s="855"/>
      <c r="BK1" s="855" t="s">
        <v>912</v>
      </c>
      <c r="BL1" s="855"/>
      <c r="BM1" s="855"/>
      <c r="BN1" s="855"/>
      <c r="BO1" s="855"/>
      <c r="BP1" s="855"/>
      <c r="BQ1" s="855"/>
      <c r="BR1" s="855"/>
      <c r="BS1" s="855"/>
      <c r="BT1" s="855"/>
      <c r="BU1" s="855"/>
      <c r="BV1" s="855"/>
      <c r="BW1" s="857"/>
      <c r="BX1" s="857"/>
      <c r="BY1" s="857"/>
      <c r="BZ1" s="857"/>
      <c r="CA1" s="857"/>
      <c r="CB1" s="857"/>
      <c r="CC1" s="857"/>
      <c r="CD1" s="857"/>
      <c r="CE1" s="857"/>
      <c r="CF1" s="857"/>
      <c r="CG1" s="857"/>
      <c r="CH1" s="857"/>
    </row>
    <row r="2" spans="2:86" ht="8.25" customHeight="1" x14ac:dyDescent="0.15">
      <c r="AU2" s="860"/>
      <c r="AV2" s="861" t="s">
        <v>913</v>
      </c>
      <c r="AW2" s="862" t="s">
        <v>914</v>
      </c>
      <c r="AX2" s="862" t="s">
        <v>915</v>
      </c>
      <c r="AY2" s="855" t="s">
        <v>916</v>
      </c>
      <c r="AZ2" s="855"/>
      <c r="BA2" s="855"/>
      <c r="BB2" s="855"/>
      <c r="BC2" s="855"/>
      <c r="BD2" s="855"/>
      <c r="BE2" s="855"/>
      <c r="BF2" s="855"/>
      <c r="BG2" s="855"/>
      <c r="BH2" s="855"/>
      <c r="BI2" s="855"/>
      <c r="BJ2" s="855"/>
      <c r="BK2" s="855" t="s">
        <v>917</v>
      </c>
      <c r="BL2" s="855"/>
      <c r="BM2" s="855"/>
      <c r="BN2" s="855"/>
      <c r="BO2" s="855" t="s">
        <v>918</v>
      </c>
      <c r="BP2" s="855"/>
      <c r="BQ2" s="855"/>
      <c r="BR2" s="855"/>
      <c r="BS2" s="855"/>
      <c r="BT2" s="855"/>
      <c r="BU2" s="855"/>
      <c r="BV2" s="855"/>
      <c r="BW2" s="856"/>
      <c r="BX2" s="856"/>
      <c r="BY2" s="856"/>
      <c r="BZ2" s="856"/>
      <c r="CA2" s="857"/>
      <c r="CB2" s="857"/>
      <c r="CC2" s="857"/>
      <c r="CD2" s="857"/>
      <c r="CE2" s="857"/>
      <c r="CF2" s="857"/>
      <c r="CG2" s="857"/>
      <c r="CH2" s="857"/>
    </row>
    <row r="3" spans="2:86" ht="24.95" customHeight="1" x14ac:dyDescent="0.15">
      <c r="B3" s="568" t="s">
        <v>919</v>
      </c>
      <c r="C3" s="858"/>
      <c r="D3" s="858"/>
      <c r="E3" s="859"/>
      <c r="F3" s="859"/>
      <c r="G3" s="859"/>
      <c r="H3" s="859"/>
      <c r="I3" s="859"/>
      <c r="J3" s="859"/>
      <c r="K3" s="858"/>
      <c r="L3" s="858"/>
      <c r="M3" s="858"/>
      <c r="N3" s="858"/>
      <c r="O3" s="858"/>
      <c r="P3" s="858"/>
      <c r="Q3" s="858"/>
      <c r="R3" s="858"/>
      <c r="S3" s="858"/>
      <c r="T3" s="858"/>
      <c r="U3" s="858"/>
      <c r="V3" s="858"/>
      <c r="W3" s="858"/>
      <c r="X3" s="858"/>
      <c r="Y3" s="858"/>
      <c r="Z3" s="858"/>
      <c r="AA3" s="858"/>
      <c r="AB3" s="858"/>
      <c r="AC3" s="858"/>
      <c r="AD3" s="858"/>
      <c r="AE3" s="858"/>
      <c r="AF3" s="858"/>
      <c r="AG3" s="858"/>
      <c r="AH3" s="858"/>
      <c r="AI3" s="858"/>
      <c r="AJ3" s="858"/>
      <c r="AK3" s="858"/>
      <c r="AL3" s="858"/>
      <c r="AM3" s="858"/>
      <c r="AN3" s="858"/>
      <c r="AO3" s="858"/>
      <c r="AU3" s="860"/>
      <c r="AV3" s="861"/>
      <c r="AW3" s="862"/>
      <c r="AX3" s="862"/>
      <c r="AY3" s="855" t="s">
        <v>920</v>
      </c>
      <c r="AZ3" s="855"/>
      <c r="BA3" s="855"/>
      <c r="BB3" s="855"/>
      <c r="BC3" s="855" t="s">
        <v>921</v>
      </c>
      <c r="BD3" s="855"/>
      <c r="BE3" s="855"/>
      <c r="BF3" s="855"/>
      <c r="BG3" s="855" t="s">
        <v>922</v>
      </c>
      <c r="BH3" s="855"/>
      <c r="BI3" s="855"/>
      <c r="BJ3" s="855"/>
      <c r="BK3" s="855" t="s">
        <v>923</v>
      </c>
      <c r="BL3" s="855"/>
      <c r="BM3" s="855"/>
      <c r="BN3" s="855"/>
      <c r="BO3" s="855" t="s">
        <v>921</v>
      </c>
      <c r="BP3" s="855"/>
      <c r="BQ3" s="855"/>
      <c r="BR3" s="855"/>
      <c r="BS3" s="855" t="s">
        <v>922</v>
      </c>
      <c r="BT3" s="855"/>
      <c r="BU3" s="855"/>
      <c r="BV3" s="855"/>
      <c r="BW3" s="857"/>
      <c r="BX3" s="857"/>
      <c r="BY3" s="857"/>
      <c r="BZ3" s="857"/>
      <c r="CA3" s="857"/>
      <c r="CB3" s="857"/>
      <c r="CC3" s="857"/>
      <c r="CD3" s="857"/>
      <c r="CE3" s="857"/>
      <c r="CF3" s="857"/>
      <c r="CG3" s="857"/>
      <c r="CH3" s="857"/>
    </row>
    <row r="4" spans="2:86" ht="18" customHeight="1" x14ac:dyDescent="0.15">
      <c r="B4" s="401" t="s">
        <v>8</v>
      </c>
      <c r="C4" s="401"/>
      <c r="D4" s="401"/>
      <c r="E4" s="624" t="s">
        <v>542</v>
      </c>
      <c r="F4" s="625"/>
      <c r="G4" s="625"/>
      <c r="H4" s="625"/>
      <c r="I4" s="625"/>
      <c r="J4" s="626"/>
      <c r="K4" s="496" t="s">
        <v>9</v>
      </c>
      <c r="L4" s="496"/>
      <c r="M4" s="496"/>
      <c r="N4" s="648" t="s">
        <v>543</v>
      </c>
      <c r="O4" s="648"/>
      <c r="P4" s="648"/>
      <c r="Q4" s="648"/>
      <c r="R4" s="648"/>
      <c r="S4" s="648"/>
      <c r="T4" s="498" t="s">
        <v>924</v>
      </c>
      <c r="U4" s="499"/>
      <c r="V4" s="499"/>
      <c r="W4" s="499"/>
      <c r="X4" s="500"/>
      <c r="Y4" s="870" t="s">
        <v>545</v>
      </c>
      <c r="Z4" s="870"/>
      <c r="AA4" s="870"/>
      <c r="AB4" s="870"/>
      <c r="AC4" s="870"/>
      <c r="AD4" s="870"/>
      <c r="AE4" s="870"/>
      <c r="AF4" s="870"/>
      <c r="AG4" s="498" t="s">
        <v>546</v>
      </c>
      <c r="AH4" s="499"/>
      <c r="AI4" s="499"/>
      <c r="AJ4" s="500"/>
      <c r="AK4" s="863">
        <v>45621</v>
      </c>
      <c r="AL4" s="864"/>
      <c r="AM4" s="864"/>
      <c r="AN4" s="864"/>
      <c r="AO4" s="865"/>
      <c r="AU4" s="860"/>
      <c r="AV4" s="861"/>
      <c r="AW4" s="862"/>
      <c r="AX4" s="862"/>
      <c r="AY4" s="173" t="s">
        <v>925</v>
      </c>
      <c r="AZ4" s="173" t="s">
        <v>926</v>
      </c>
      <c r="BA4" s="173" t="s">
        <v>927</v>
      </c>
      <c r="BB4" s="173" t="s">
        <v>928</v>
      </c>
      <c r="BC4" s="173" t="s">
        <v>925</v>
      </c>
      <c r="BD4" s="173" t="s">
        <v>926</v>
      </c>
      <c r="BE4" s="173" t="s">
        <v>927</v>
      </c>
      <c r="BF4" s="173" t="s">
        <v>928</v>
      </c>
      <c r="BG4" s="173" t="s">
        <v>925</v>
      </c>
      <c r="BH4" s="173" t="s">
        <v>926</v>
      </c>
      <c r="BI4" s="173" t="s">
        <v>927</v>
      </c>
      <c r="BJ4" s="173" t="s">
        <v>928</v>
      </c>
      <c r="BK4" s="173" t="s">
        <v>925</v>
      </c>
      <c r="BL4" s="173" t="s">
        <v>926</v>
      </c>
      <c r="BM4" s="173" t="s">
        <v>927</v>
      </c>
      <c r="BN4" s="173" t="s">
        <v>928</v>
      </c>
      <c r="BO4" s="173" t="s">
        <v>925</v>
      </c>
      <c r="BP4" s="173" t="s">
        <v>926</v>
      </c>
      <c r="BQ4" s="173" t="s">
        <v>927</v>
      </c>
      <c r="BR4" s="173" t="s">
        <v>928</v>
      </c>
      <c r="BS4" s="173" t="s">
        <v>925</v>
      </c>
      <c r="BT4" s="173" t="s">
        <v>926</v>
      </c>
      <c r="BU4" s="173" t="s">
        <v>927</v>
      </c>
      <c r="BV4" s="173" t="s">
        <v>928</v>
      </c>
      <c r="BW4" s="5"/>
      <c r="BX4" s="5"/>
      <c r="BY4" s="5"/>
      <c r="BZ4" s="5"/>
      <c r="CA4" s="5"/>
      <c r="CB4" s="5"/>
      <c r="CC4" s="5"/>
      <c r="CD4" s="5"/>
      <c r="CE4" s="5"/>
      <c r="CF4" s="5"/>
      <c r="CG4" s="5"/>
      <c r="CH4" s="5"/>
    </row>
    <row r="5" spans="2:86" ht="18" customHeight="1" x14ac:dyDescent="0.15">
      <c r="B5" s="409" t="s">
        <v>0</v>
      </c>
      <c r="C5" s="409"/>
      <c r="D5" s="409"/>
      <c r="E5" s="634" t="s">
        <v>547</v>
      </c>
      <c r="F5" s="635"/>
      <c r="G5" s="635"/>
      <c r="H5" s="635"/>
      <c r="I5" s="635"/>
      <c r="J5" s="636"/>
      <c r="K5" s="528" t="s">
        <v>1</v>
      </c>
      <c r="L5" s="528"/>
      <c r="M5" s="528"/>
      <c r="N5" s="648" t="s">
        <v>548</v>
      </c>
      <c r="O5" s="648"/>
      <c r="P5" s="648"/>
      <c r="Q5" s="648"/>
      <c r="R5" s="648"/>
      <c r="S5" s="648"/>
      <c r="T5" s="501"/>
      <c r="U5" s="502"/>
      <c r="V5" s="502"/>
      <c r="W5" s="502"/>
      <c r="X5" s="503"/>
      <c r="Y5" s="869" t="s">
        <v>549</v>
      </c>
      <c r="Z5" s="869"/>
      <c r="AA5" s="869"/>
      <c r="AB5" s="869"/>
      <c r="AC5" s="869"/>
      <c r="AD5" s="869"/>
      <c r="AE5" s="869"/>
      <c r="AF5" s="869"/>
      <c r="AG5" s="632"/>
      <c r="AH5" s="650"/>
      <c r="AI5" s="650"/>
      <c r="AJ5" s="633"/>
      <c r="AK5" s="866"/>
      <c r="AL5" s="867"/>
      <c r="AM5" s="867"/>
      <c r="AN5" s="867"/>
      <c r="AO5" s="868"/>
      <c r="AU5" s="860"/>
      <c r="AV5" s="174" t="str">
        <f>N7</f>
        <v>S113</v>
      </c>
      <c r="AW5" s="175">
        <f>R7</f>
        <v>10.5</v>
      </c>
      <c r="AX5" s="176" t="str">
        <f>AM35</f>
        <v>Ⅰ</v>
      </c>
      <c r="AY5" s="176">
        <f>Y37</f>
        <v>0</v>
      </c>
      <c r="AZ5" s="176">
        <f t="shared" ref="AZ5:BJ5" si="0">Z37</f>
        <v>0</v>
      </c>
      <c r="BA5" s="176">
        <f t="shared" si="0"/>
        <v>0</v>
      </c>
      <c r="BB5" s="176">
        <f>AB37</f>
        <v>0</v>
      </c>
      <c r="BC5" s="176">
        <f t="shared" si="0"/>
        <v>0</v>
      </c>
      <c r="BD5" s="176">
        <f>AD37</f>
        <v>0</v>
      </c>
      <c r="BE5" s="176">
        <f>AE37</f>
        <v>0</v>
      </c>
      <c r="BF5" s="176">
        <f t="shared" si="0"/>
        <v>0</v>
      </c>
      <c r="BG5" s="176">
        <f t="shared" si="0"/>
        <v>0</v>
      </c>
      <c r="BH5" s="176">
        <f t="shared" si="0"/>
        <v>0</v>
      </c>
      <c r="BI5" s="176">
        <f>AI37</f>
        <v>0</v>
      </c>
      <c r="BJ5" s="176">
        <f t="shared" si="0"/>
        <v>0</v>
      </c>
      <c r="BK5" s="176" t="str">
        <f>IF(Y37&gt;0,R7,"")</f>
        <v/>
      </c>
      <c r="BL5" s="177" t="str">
        <f>IF(Y37&gt;0,"",IF(Z37&gt;0,R7,""))</f>
        <v/>
      </c>
      <c r="BM5" s="177" t="str">
        <f>IF(Y37+Z37&gt;0,"",IF(AA37&gt;0,R7,""))</f>
        <v/>
      </c>
      <c r="BN5" s="177" t="str">
        <f>IF(Y37+Z37+AA37&gt;0,"",IF(AB37&gt;0,R7,""))</f>
        <v/>
      </c>
      <c r="BO5" s="176">
        <f>AC35</f>
        <v>0</v>
      </c>
      <c r="BP5" s="176">
        <f t="shared" ref="BP5:BQ5" si="1">AD35</f>
        <v>0</v>
      </c>
      <c r="BQ5" s="176">
        <f t="shared" si="1"/>
        <v>0</v>
      </c>
      <c r="BR5" s="176">
        <f>AF35</f>
        <v>0</v>
      </c>
      <c r="BS5" s="176">
        <f>AG35</f>
        <v>0</v>
      </c>
      <c r="BT5" s="176">
        <f>AH35</f>
        <v>0</v>
      </c>
      <c r="BU5" s="176">
        <f>AI35</f>
        <v>0</v>
      </c>
      <c r="BV5" s="176">
        <f>AJ35</f>
        <v>0</v>
      </c>
      <c r="BW5" s="178"/>
      <c r="BX5" s="179"/>
      <c r="BY5" s="179"/>
      <c r="BZ5" s="179"/>
      <c r="CA5" s="180"/>
      <c r="CB5" s="180"/>
      <c r="CC5" s="180"/>
      <c r="CD5" s="180"/>
      <c r="CE5" s="180"/>
      <c r="CF5" s="180"/>
      <c r="CG5" s="180"/>
      <c r="CH5" s="180"/>
    </row>
    <row r="6" spans="2:86" ht="12" customHeight="1" x14ac:dyDescent="0.15">
      <c r="B6" s="871" t="s">
        <v>929</v>
      </c>
      <c r="C6" s="873"/>
      <c r="D6" s="874"/>
      <c r="E6" s="875"/>
      <c r="F6" s="875"/>
      <c r="G6" s="875"/>
      <c r="H6" s="875"/>
      <c r="I6" s="875"/>
      <c r="J6" s="876"/>
      <c r="K6" s="881" t="s">
        <v>930</v>
      </c>
      <c r="L6" s="882"/>
      <c r="M6" s="882"/>
      <c r="N6" s="882"/>
      <c r="O6" s="882"/>
      <c r="P6" s="882"/>
      <c r="Q6" s="882"/>
      <c r="R6" s="882"/>
      <c r="S6" s="882"/>
      <c r="T6" s="882"/>
      <c r="U6" s="882"/>
      <c r="V6" s="882"/>
      <c r="W6" s="882"/>
      <c r="X6" s="882"/>
      <c r="Y6" s="882"/>
      <c r="Z6" s="882"/>
      <c r="AA6" s="882"/>
      <c r="AB6" s="882"/>
      <c r="AC6" s="882"/>
      <c r="AD6" s="882"/>
      <c r="AE6" s="882"/>
      <c r="AF6" s="882"/>
      <c r="AG6" s="882"/>
      <c r="AH6" s="882"/>
      <c r="AI6" s="882"/>
      <c r="AJ6" s="882"/>
      <c r="AK6" s="882"/>
      <c r="AL6" s="882"/>
      <c r="AM6" s="882"/>
      <c r="AN6" s="882"/>
      <c r="AO6" s="883"/>
      <c r="AP6" s="2"/>
    </row>
    <row r="7" spans="2:86" ht="12" customHeight="1" x14ac:dyDescent="0.15">
      <c r="B7" s="872"/>
      <c r="C7" s="877"/>
      <c r="D7" s="875"/>
      <c r="E7" s="875"/>
      <c r="F7" s="875"/>
      <c r="G7" s="875"/>
      <c r="H7" s="875"/>
      <c r="I7" s="875"/>
      <c r="J7" s="876"/>
      <c r="K7" s="884" t="s">
        <v>931</v>
      </c>
      <c r="L7" s="885"/>
      <c r="M7" s="886"/>
      <c r="N7" s="887" t="s">
        <v>430</v>
      </c>
      <c r="O7" s="888"/>
      <c r="P7" s="884" t="s">
        <v>932</v>
      </c>
      <c r="Q7" s="886"/>
      <c r="R7" s="889">
        <v>10.5</v>
      </c>
      <c r="S7" s="890"/>
      <c r="T7" s="891"/>
      <c r="U7" s="892" t="s">
        <v>933</v>
      </c>
      <c r="V7" s="893"/>
      <c r="W7" s="892" t="s">
        <v>934</v>
      </c>
      <c r="X7" s="893"/>
      <c r="Y7" s="886" t="s">
        <v>935</v>
      </c>
      <c r="Z7" s="898"/>
      <c r="AA7" s="898"/>
      <c r="AB7" s="898"/>
      <c r="AC7" s="892" t="s">
        <v>936</v>
      </c>
      <c r="AD7" s="899"/>
      <c r="AE7" s="899"/>
      <c r="AF7" s="899"/>
      <c r="AG7" s="899"/>
      <c r="AH7" s="899"/>
      <c r="AI7" s="899"/>
      <c r="AJ7" s="893"/>
      <c r="AK7" s="892" t="s">
        <v>937</v>
      </c>
      <c r="AL7" s="899"/>
      <c r="AM7" s="899"/>
      <c r="AN7" s="901"/>
      <c r="AO7" s="902"/>
      <c r="AP7" s="2"/>
      <c r="AW7" s="182"/>
    </row>
    <row r="8" spans="2:86" ht="12" customHeight="1" x14ac:dyDescent="0.15">
      <c r="B8" s="872"/>
      <c r="C8" s="877"/>
      <c r="D8" s="875"/>
      <c r="E8" s="875"/>
      <c r="F8" s="875"/>
      <c r="G8" s="875"/>
      <c r="H8" s="875"/>
      <c r="I8" s="875"/>
      <c r="J8" s="876"/>
      <c r="K8" s="898" t="s">
        <v>731</v>
      </c>
      <c r="L8" s="898" t="s">
        <v>560</v>
      </c>
      <c r="M8" s="898"/>
      <c r="N8" s="898" t="s">
        <v>561</v>
      </c>
      <c r="O8" s="898"/>
      <c r="P8" s="898" t="s">
        <v>938</v>
      </c>
      <c r="Q8" s="898"/>
      <c r="R8" s="898" t="s">
        <v>939</v>
      </c>
      <c r="S8" s="898"/>
      <c r="T8" s="898"/>
      <c r="U8" s="894"/>
      <c r="V8" s="895"/>
      <c r="W8" s="894"/>
      <c r="X8" s="895"/>
      <c r="Y8" s="886"/>
      <c r="Z8" s="898"/>
      <c r="AA8" s="898"/>
      <c r="AB8" s="898"/>
      <c r="AC8" s="896"/>
      <c r="AD8" s="900"/>
      <c r="AE8" s="900"/>
      <c r="AF8" s="900"/>
      <c r="AG8" s="900"/>
      <c r="AH8" s="900"/>
      <c r="AI8" s="900"/>
      <c r="AJ8" s="897"/>
      <c r="AK8" s="894"/>
      <c r="AL8" s="903"/>
      <c r="AM8" s="903"/>
      <c r="AN8" s="904"/>
      <c r="AO8" s="905"/>
      <c r="AP8" s="2"/>
    </row>
    <row r="9" spans="2:86" ht="12" customHeight="1" x14ac:dyDescent="0.15">
      <c r="B9" s="872"/>
      <c r="C9" s="877"/>
      <c r="D9" s="875"/>
      <c r="E9" s="875"/>
      <c r="F9" s="875"/>
      <c r="G9" s="875"/>
      <c r="H9" s="875"/>
      <c r="I9" s="875"/>
      <c r="J9" s="876"/>
      <c r="K9" s="898"/>
      <c r="L9" s="898"/>
      <c r="M9" s="898"/>
      <c r="N9" s="898"/>
      <c r="O9" s="898"/>
      <c r="P9" s="898"/>
      <c r="Q9" s="898"/>
      <c r="R9" s="898"/>
      <c r="S9" s="898"/>
      <c r="T9" s="898"/>
      <c r="U9" s="894"/>
      <c r="V9" s="895"/>
      <c r="W9" s="894"/>
      <c r="X9" s="895"/>
      <c r="Y9" s="886" t="s">
        <v>940</v>
      </c>
      <c r="Z9" s="898"/>
      <c r="AA9" s="898"/>
      <c r="AB9" s="898"/>
      <c r="AC9" s="898" t="s">
        <v>941</v>
      </c>
      <c r="AD9" s="898"/>
      <c r="AE9" s="898"/>
      <c r="AF9" s="898"/>
      <c r="AG9" s="898" t="s">
        <v>942</v>
      </c>
      <c r="AH9" s="898"/>
      <c r="AI9" s="898"/>
      <c r="AJ9" s="898"/>
      <c r="AK9" s="894"/>
      <c r="AL9" s="903"/>
      <c r="AM9" s="903"/>
      <c r="AN9" s="904"/>
      <c r="AO9" s="905"/>
      <c r="AP9" s="2"/>
    </row>
    <row r="10" spans="2:86" ht="12" customHeight="1" x14ac:dyDescent="0.15">
      <c r="B10" s="872"/>
      <c r="C10" s="877"/>
      <c r="D10" s="875"/>
      <c r="E10" s="875"/>
      <c r="F10" s="875"/>
      <c r="G10" s="875"/>
      <c r="H10" s="875"/>
      <c r="I10" s="875"/>
      <c r="J10" s="876"/>
      <c r="K10" s="898"/>
      <c r="L10" s="898"/>
      <c r="M10" s="898"/>
      <c r="N10" s="898"/>
      <c r="O10" s="898"/>
      <c r="P10" s="898"/>
      <c r="Q10" s="898"/>
      <c r="R10" s="898"/>
      <c r="S10" s="898"/>
      <c r="T10" s="898"/>
      <c r="U10" s="896"/>
      <c r="V10" s="897"/>
      <c r="W10" s="896"/>
      <c r="X10" s="897"/>
      <c r="Y10" s="183" t="s">
        <v>527</v>
      </c>
      <c r="Z10" s="184" t="s">
        <v>526</v>
      </c>
      <c r="AA10" s="184" t="s">
        <v>943</v>
      </c>
      <c r="AB10" s="184" t="s">
        <v>944</v>
      </c>
      <c r="AC10" s="184" t="s">
        <v>527</v>
      </c>
      <c r="AD10" s="184" t="s">
        <v>526</v>
      </c>
      <c r="AE10" s="184" t="s">
        <v>943</v>
      </c>
      <c r="AF10" s="184" t="s">
        <v>944</v>
      </c>
      <c r="AG10" s="184" t="s">
        <v>527</v>
      </c>
      <c r="AH10" s="184" t="s">
        <v>526</v>
      </c>
      <c r="AI10" s="184" t="s">
        <v>943</v>
      </c>
      <c r="AJ10" s="184" t="s">
        <v>944</v>
      </c>
      <c r="AK10" s="896"/>
      <c r="AL10" s="900"/>
      <c r="AM10" s="900"/>
      <c r="AN10" s="906"/>
      <c r="AO10" s="907"/>
      <c r="AP10" s="2"/>
    </row>
    <row r="11" spans="2:86" ht="12" customHeight="1" x14ac:dyDescent="0.15">
      <c r="B11" s="872"/>
      <c r="C11" s="877"/>
      <c r="D11" s="875"/>
      <c r="E11" s="875"/>
      <c r="F11" s="875"/>
      <c r="G11" s="875"/>
      <c r="H11" s="875"/>
      <c r="I11" s="875"/>
      <c r="J11" s="876"/>
      <c r="K11" s="185"/>
      <c r="L11" s="908"/>
      <c r="M11" s="910"/>
      <c r="N11" s="908"/>
      <c r="O11" s="910"/>
      <c r="P11" s="908"/>
      <c r="Q11" s="910"/>
      <c r="R11" s="606"/>
      <c r="S11" s="606"/>
      <c r="T11" s="606"/>
      <c r="U11" s="908"/>
      <c r="V11" s="910"/>
      <c r="W11" s="908"/>
      <c r="X11" s="910"/>
      <c r="Y11" s="186"/>
      <c r="Z11" s="187"/>
      <c r="AA11" s="187"/>
      <c r="AB11" s="187"/>
      <c r="AC11" s="188"/>
      <c r="AD11" s="188"/>
      <c r="AE11" s="188"/>
      <c r="AF11" s="188"/>
      <c r="AG11" s="188"/>
      <c r="AH11" s="188"/>
      <c r="AI11" s="188"/>
      <c r="AJ11" s="188"/>
      <c r="AK11" s="908"/>
      <c r="AL11" s="909"/>
      <c r="AM11" s="909"/>
      <c r="AN11" s="909"/>
      <c r="AO11" s="910"/>
      <c r="AP11" s="2"/>
      <c r="AQ11" s="189">
        <f>IF(P11="材質劣化",2,IF(P11="漏水",3,1))</f>
        <v>1</v>
      </c>
    </row>
    <row r="12" spans="2:86" ht="12" customHeight="1" x14ac:dyDescent="0.15">
      <c r="B12" s="872"/>
      <c r="C12" s="877"/>
      <c r="D12" s="875"/>
      <c r="E12" s="875"/>
      <c r="F12" s="875"/>
      <c r="G12" s="875"/>
      <c r="H12" s="875"/>
      <c r="I12" s="875"/>
      <c r="J12" s="876"/>
      <c r="K12" s="185"/>
      <c r="L12" s="908"/>
      <c r="M12" s="910"/>
      <c r="N12" s="908"/>
      <c r="O12" s="910"/>
      <c r="P12" s="908"/>
      <c r="Q12" s="910"/>
      <c r="R12" s="606"/>
      <c r="S12" s="606"/>
      <c r="T12" s="606"/>
      <c r="U12" s="908"/>
      <c r="V12" s="910"/>
      <c r="W12" s="908"/>
      <c r="X12" s="910"/>
      <c r="Y12" s="186"/>
      <c r="Z12" s="187"/>
      <c r="AA12" s="187"/>
      <c r="AB12" s="187"/>
      <c r="AC12" s="188"/>
      <c r="AD12" s="188"/>
      <c r="AE12" s="188"/>
      <c r="AF12" s="188"/>
      <c r="AG12" s="188"/>
      <c r="AH12" s="188"/>
      <c r="AI12" s="188"/>
      <c r="AJ12" s="188"/>
      <c r="AK12" s="908"/>
      <c r="AL12" s="909"/>
      <c r="AM12" s="909"/>
      <c r="AN12" s="909"/>
      <c r="AO12" s="910"/>
      <c r="AP12" s="2"/>
      <c r="AQ12" s="189">
        <f>IF(P12="材質劣化",2,IF(P12="漏水",3,1))</f>
        <v>1</v>
      </c>
    </row>
    <row r="13" spans="2:86" ht="12" customHeight="1" x14ac:dyDescent="0.15">
      <c r="B13" s="872"/>
      <c r="C13" s="877"/>
      <c r="D13" s="875"/>
      <c r="E13" s="875"/>
      <c r="F13" s="875"/>
      <c r="G13" s="875"/>
      <c r="H13" s="875"/>
      <c r="I13" s="875"/>
      <c r="J13" s="876"/>
      <c r="K13" s="185"/>
      <c r="L13" s="908"/>
      <c r="M13" s="910"/>
      <c r="N13" s="908"/>
      <c r="O13" s="910"/>
      <c r="P13" s="908"/>
      <c r="Q13" s="910"/>
      <c r="R13" s="604"/>
      <c r="S13" s="620"/>
      <c r="T13" s="605"/>
      <c r="U13" s="908"/>
      <c r="V13" s="910"/>
      <c r="W13" s="908"/>
      <c r="X13" s="910"/>
      <c r="Y13" s="186"/>
      <c r="Z13" s="187"/>
      <c r="AA13" s="187"/>
      <c r="AB13" s="187"/>
      <c r="AC13" s="188"/>
      <c r="AD13" s="188"/>
      <c r="AE13" s="188"/>
      <c r="AF13" s="188"/>
      <c r="AG13" s="188"/>
      <c r="AH13" s="188"/>
      <c r="AI13" s="188"/>
      <c r="AJ13" s="188"/>
      <c r="AK13" s="908"/>
      <c r="AL13" s="909"/>
      <c r="AM13" s="909"/>
      <c r="AN13" s="909"/>
      <c r="AO13" s="910"/>
      <c r="AP13" s="2"/>
      <c r="AQ13" s="189">
        <f t="shared" ref="AQ13:AQ34" si="2">IF(P13="材質劣化",2,IF(P13="漏水",3,1))</f>
        <v>1</v>
      </c>
    </row>
    <row r="14" spans="2:86" ht="12" customHeight="1" x14ac:dyDescent="0.15">
      <c r="B14" s="872"/>
      <c r="C14" s="877"/>
      <c r="D14" s="875"/>
      <c r="E14" s="875"/>
      <c r="F14" s="875"/>
      <c r="G14" s="875"/>
      <c r="H14" s="875"/>
      <c r="I14" s="875"/>
      <c r="J14" s="876"/>
      <c r="K14" s="185"/>
      <c r="L14" s="908"/>
      <c r="M14" s="910"/>
      <c r="N14" s="908"/>
      <c r="O14" s="910"/>
      <c r="P14" s="908"/>
      <c r="Q14" s="910"/>
      <c r="R14" s="604"/>
      <c r="S14" s="620"/>
      <c r="T14" s="605"/>
      <c r="U14" s="908"/>
      <c r="V14" s="910"/>
      <c r="W14" s="908"/>
      <c r="X14" s="910"/>
      <c r="Y14" s="186"/>
      <c r="Z14" s="187"/>
      <c r="AA14" s="187"/>
      <c r="AB14" s="187"/>
      <c r="AC14" s="188"/>
      <c r="AD14" s="188"/>
      <c r="AE14" s="188"/>
      <c r="AF14" s="188"/>
      <c r="AG14" s="188"/>
      <c r="AH14" s="188"/>
      <c r="AI14" s="188"/>
      <c r="AJ14" s="188"/>
      <c r="AK14" s="908"/>
      <c r="AL14" s="909"/>
      <c r="AM14" s="909"/>
      <c r="AN14" s="909"/>
      <c r="AO14" s="910"/>
      <c r="AP14" s="2"/>
      <c r="AQ14" s="189">
        <f t="shared" si="2"/>
        <v>1</v>
      </c>
    </row>
    <row r="15" spans="2:86" ht="12" customHeight="1" x14ac:dyDescent="0.15">
      <c r="B15" s="872"/>
      <c r="C15" s="877"/>
      <c r="D15" s="875"/>
      <c r="E15" s="875"/>
      <c r="F15" s="875"/>
      <c r="G15" s="875"/>
      <c r="H15" s="875"/>
      <c r="I15" s="875"/>
      <c r="J15" s="876"/>
      <c r="K15" s="185"/>
      <c r="L15" s="908"/>
      <c r="M15" s="910"/>
      <c r="N15" s="908"/>
      <c r="O15" s="910"/>
      <c r="P15" s="908"/>
      <c r="Q15" s="910"/>
      <c r="R15" s="604"/>
      <c r="S15" s="620"/>
      <c r="T15" s="605"/>
      <c r="U15" s="908"/>
      <c r="V15" s="910"/>
      <c r="W15" s="908"/>
      <c r="X15" s="910"/>
      <c r="Y15" s="186"/>
      <c r="Z15" s="187"/>
      <c r="AA15" s="187"/>
      <c r="AB15" s="187"/>
      <c r="AC15" s="188"/>
      <c r="AD15" s="188"/>
      <c r="AE15" s="188"/>
      <c r="AF15" s="188"/>
      <c r="AG15" s="188"/>
      <c r="AH15" s="188"/>
      <c r="AI15" s="188"/>
      <c r="AJ15" s="188"/>
      <c r="AK15" s="908"/>
      <c r="AL15" s="909"/>
      <c r="AM15" s="909"/>
      <c r="AN15" s="909"/>
      <c r="AO15" s="910"/>
      <c r="AP15" s="2"/>
      <c r="AQ15" s="189">
        <f t="shared" si="2"/>
        <v>1</v>
      </c>
    </row>
    <row r="16" spans="2:86" ht="12" customHeight="1" x14ac:dyDescent="0.15">
      <c r="B16" s="872"/>
      <c r="C16" s="877"/>
      <c r="D16" s="875"/>
      <c r="E16" s="875"/>
      <c r="F16" s="875"/>
      <c r="G16" s="875"/>
      <c r="H16" s="875"/>
      <c r="I16" s="875"/>
      <c r="J16" s="876"/>
      <c r="K16" s="185"/>
      <c r="L16" s="908"/>
      <c r="M16" s="910"/>
      <c r="N16" s="908"/>
      <c r="O16" s="910"/>
      <c r="P16" s="908"/>
      <c r="Q16" s="910"/>
      <c r="R16" s="604"/>
      <c r="S16" s="620"/>
      <c r="T16" s="605"/>
      <c r="U16" s="908"/>
      <c r="V16" s="910"/>
      <c r="W16" s="908"/>
      <c r="X16" s="910"/>
      <c r="Y16" s="186"/>
      <c r="Z16" s="187"/>
      <c r="AA16" s="187"/>
      <c r="AB16" s="187"/>
      <c r="AC16" s="188"/>
      <c r="AD16" s="188"/>
      <c r="AE16" s="188"/>
      <c r="AF16" s="188"/>
      <c r="AG16" s="188"/>
      <c r="AH16" s="188"/>
      <c r="AI16" s="188"/>
      <c r="AJ16" s="188"/>
      <c r="AK16" s="908"/>
      <c r="AL16" s="909"/>
      <c r="AM16" s="909"/>
      <c r="AN16" s="909"/>
      <c r="AO16" s="910"/>
      <c r="AP16" s="2"/>
      <c r="AQ16" s="189">
        <f t="shared" si="2"/>
        <v>1</v>
      </c>
    </row>
    <row r="17" spans="2:46" ht="12" customHeight="1" x14ac:dyDescent="0.15">
      <c r="B17" s="872"/>
      <c r="C17" s="877"/>
      <c r="D17" s="875"/>
      <c r="E17" s="875"/>
      <c r="F17" s="875"/>
      <c r="G17" s="875"/>
      <c r="H17" s="875"/>
      <c r="I17" s="875"/>
      <c r="J17" s="876"/>
      <c r="K17" s="185"/>
      <c r="L17" s="908"/>
      <c r="M17" s="910"/>
      <c r="N17" s="908"/>
      <c r="O17" s="910"/>
      <c r="P17" s="908"/>
      <c r="Q17" s="910"/>
      <c r="R17" s="604"/>
      <c r="S17" s="620"/>
      <c r="T17" s="605"/>
      <c r="U17" s="908"/>
      <c r="V17" s="910"/>
      <c r="W17" s="908"/>
      <c r="X17" s="910"/>
      <c r="Y17" s="186"/>
      <c r="Z17" s="187"/>
      <c r="AA17" s="187"/>
      <c r="AB17" s="187"/>
      <c r="AC17" s="188"/>
      <c r="AD17" s="188"/>
      <c r="AE17" s="188"/>
      <c r="AF17" s="188"/>
      <c r="AG17" s="188"/>
      <c r="AH17" s="188"/>
      <c r="AI17" s="188"/>
      <c r="AJ17" s="188"/>
      <c r="AK17" s="908"/>
      <c r="AL17" s="909"/>
      <c r="AM17" s="909"/>
      <c r="AN17" s="909"/>
      <c r="AO17" s="910"/>
      <c r="AP17" s="2"/>
      <c r="AQ17" s="189">
        <f t="shared" si="2"/>
        <v>1</v>
      </c>
    </row>
    <row r="18" spans="2:46" ht="12" customHeight="1" x14ac:dyDescent="0.15">
      <c r="B18" s="872"/>
      <c r="C18" s="877"/>
      <c r="D18" s="875"/>
      <c r="E18" s="875"/>
      <c r="F18" s="875"/>
      <c r="G18" s="875"/>
      <c r="H18" s="875"/>
      <c r="I18" s="875"/>
      <c r="J18" s="876"/>
      <c r="K18" s="185"/>
      <c r="L18" s="908"/>
      <c r="M18" s="910"/>
      <c r="N18" s="908"/>
      <c r="O18" s="910"/>
      <c r="P18" s="908"/>
      <c r="Q18" s="910"/>
      <c r="R18" s="604"/>
      <c r="S18" s="620"/>
      <c r="T18" s="605"/>
      <c r="U18" s="908"/>
      <c r="V18" s="910"/>
      <c r="W18" s="908"/>
      <c r="X18" s="910"/>
      <c r="Y18" s="186"/>
      <c r="Z18" s="187"/>
      <c r="AA18" s="187"/>
      <c r="AB18" s="187"/>
      <c r="AC18" s="188"/>
      <c r="AD18" s="188"/>
      <c r="AE18" s="188"/>
      <c r="AF18" s="188"/>
      <c r="AG18" s="188"/>
      <c r="AH18" s="188"/>
      <c r="AI18" s="188"/>
      <c r="AJ18" s="188"/>
      <c r="AK18" s="908"/>
      <c r="AL18" s="909"/>
      <c r="AM18" s="909"/>
      <c r="AN18" s="909"/>
      <c r="AO18" s="910"/>
      <c r="AP18" s="2"/>
      <c r="AQ18" s="189">
        <f t="shared" si="2"/>
        <v>1</v>
      </c>
    </row>
    <row r="19" spans="2:46" ht="12" customHeight="1" x14ac:dyDescent="0.15">
      <c r="B19" s="872"/>
      <c r="C19" s="877"/>
      <c r="D19" s="875"/>
      <c r="E19" s="875"/>
      <c r="F19" s="875"/>
      <c r="G19" s="875"/>
      <c r="H19" s="875"/>
      <c r="I19" s="875"/>
      <c r="J19" s="876"/>
      <c r="K19" s="185"/>
      <c r="L19" s="908"/>
      <c r="M19" s="910"/>
      <c r="N19" s="908"/>
      <c r="O19" s="910"/>
      <c r="P19" s="908"/>
      <c r="Q19" s="910"/>
      <c r="R19" s="604"/>
      <c r="S19" s="620"/>
      <c r="T19" s="605"/>
      <c r="U19" s="908"/>
      <c r="V19" s="910"/>
      <c r="W19" s="908"/>
      <c r="X19" s="910"/>
      <c r="Y19" s="186"/>
      <c r="Z19" s="187"/>
      <c r="AA19" s="187"/>
      <c r="AB19" s="187"/>
      <c r="AC19" s="188"/>
      <c r="AD19" s="188"/>
      <c r="AE19" s="188"/>
      <c r="AF19" s="188"/>
      <c r="AG19" s="188"/>
      <c r="AH19" s="188"/>
      <c r="AI19" s="188"/>
      <c r="AJ19" s="188"/>
      <c r="AK19" s="908"/>
      <c r="AL19" s="909"/>
      <c r="AM19" s="909"/>
      <c r="AN19" s="909"/>
      <c r="AO19" s="910"/>
      <c r="AP19" s="2"/>
      <c r="AQ19" s="189">
        <f t="shared" si="2"/>
        <v>1</v>
      </c>
    </row>
    <row r="20" spans="2:46" ht="12" customHeight="1" x14ac:dyDescent="0.15">
      <c r="B20" s="872"/>
      <c r="C20" s="877"/>
      <c r="D20" s="875"/>
      <c r="E20" s="875"/>
      <c r="F20" s="875"/>
      <c r="G20" s="875"/>
      <c r="H20" s="875"/>
      <c r="I20" s="875"/>
      <c r="J20" s="876"/>
      <c r="K20" s="185"/>
      <c r="L20" s="908"/>
      <c r="M20" s="910"/>
      <c r="N20" s="908"/>
      <c r="O20" s="910"/>
      <c r="P20" s="908"/>
      <c r="Q20" s="910"/>
      <c r="R20" s="604"/>
      <c r="S20" s="620"/>
      <c r="T20" s="605"/>
      <c r="U20" s="908"/>
      <c r="V20" s="910"/>
      <c r="W20" s="908"/>
      <c r="X20" s="910"/>
      <c r="Y20" s="186"/>
      <c r="Z20" s="187"/>
      <c r="AA20" s="187"/>
      <c r="AB20" s="187"/>
      <c r="AC20" s="188"/>
      <c r="AD20" s="188"/>
      <c r="AE20" s="188"/>
      <c r="AF20" s="188"/>
      <c r="AG20" s="188"/>
      <c r="AH20" s="188"/>
      <c r="AI20" s="188"/>
      <c r="AJ20" s="188"/>
      <c r="AK20" s="908"/>
      <c r="AL20" s="909"/>
      <c r="AM20" s="909"/>
      <c r="AN20" s="909"/>
      <c r="AO20" s="910"/>
      <c r="AP20" s="2"/>
      <c r="AQ20" s="189">
        <f t="shared" si="2"/>
        <v>1</v>
      </c>
    </row>
    <row r="21" spans="2:46" ht="12" customHeight="1" x14ac:dyDescent="0.15">
      <c r="B21" s="872"/>
      <c r="C21" s="877"/>
      <c r="D21" s="875"/>
      <c r="E21" s="875"/>
      <c r="F21" s="875"/>
      <c r="G21" s="875"/>
      <c r="H21" s="875"/>
      <c r="I21" s="875"/>
      <c r="J21" s="876"/>
      <c r="K21" s="185"/>
      <c r="L21" s="908"/>
      <c r="M21" s="910"/>
      <c r="N21" s="908"/>
      <c r="O21" s="910"/>
      <c r="P21" s="908"/>
      <c r="Q21" s="910"/>
      <c r="R21" s="604"/>
      <c r="S21" s="620"/>
      <c r="T21" s="605"/>
      <c r="U21" s="908"/>
      <c r="V21" s="910"/>
      <c r="W21" s="908"/>
      <c r="X21" s="910"/>
      <c r="Y21" s="186"/>
      <c r="Z21" s="187"/>
      <c r="AA21" s="187"/>
      <c r="AB21" s="187"/>
      <c r="AC21" s="188"/>
      <c r="AD21" s="188"/>
      <c r="AE21" s="188"/>
      <c r="AF21" s="188"/>
      <c r="AG21" s="188"/>
      <c r="AH21" s="188"/>
      <c r="AI21" s="188"/>
      <c r="AJ21" s="188"/>
      <c r="AK21" s="908"/>
      <c r="AL21" s="909"/>
      <c r="AM21" s="909"/>
      <c r="AN21" s="909"/>
      <c r="AO21" s="910"/>
      <c r="AP21" s="2"/>
      <c r="AQ21" s="189">
        <f>IF(P21="材質劣化",2,IF(P21="漏水",3,1))</f>
        <v>1</v>
      </c>
    </row>
    <row r="22" spans="2:46" ht="12" customHeight="1" x14ac:dyDescent="0.15">
      <c r="B22" s="872"/>
      <c r="C22" s="877"/>
      <c r="D22" s="875"/>
      <c r="E22" s="875"/>
      <c r="F22" s="875"/>
      <c r="G22" s="875"/>
      <c r="H22" s="875"/>
      <c r="I22" s="875"/>
      <c r="J22" s="876"/>
      <c r="K22" s="185"/>
      <c r="L22" s="908"/>
      <c r="M22" s="910"/>
      <c r="N22" s="908"/>
      <c r="O22" s="910"/>
      <c r="P22" s="908"/>
      <c r="Q22" s="910"/>
      <c r="R22" s="604"/>
      <c r="S22" s="620"/>
      <c r="T22" s="605"/>
      <c r="U22" s="908"/>
      <c r="V22" s="910"/>
      <c r="W22" s="908"/>
      <c r="X22" s="910"/>
      <c r="Y22" s="186"/>
      <c r="Z22" s="187"/>
      <c r="AA22" s="187"/>
      <c r="AB22" s="187"/>
      <c r="AC22" s="188"/>
      <c r="AD22" s="188"/>
      <c r="AE22" s="188"/>
      <c r="AF22" s="188"/>
      <c r="AG22" s="188"/>
      <c r="AH22" s="188"/>
      <c r="AI22" s="188"/>
      <c r="AJ22" s="188"/>
      <c r="AK22" s="908"/>
      <c r="AL22" s="909"/>
      <c r="AM22" s="909"/>
      <c r="AN22" s="909"/>
      <c r="AO22" s="910"/>
      <c r="AP22" s="2"/>
      <c r="AQ22" s="189">
        <f t="shared" si="2"/>
        <v>1</v>
      </c>
    </row>
    <row r="23" spans="2:46" ht="12" customHeight="1" x14ac:dyDescent="0.15">
      <c r="B23" s="872"/>
      <c r="C23" s="877"/>
      <c r="D23" s="875"/>
      <c r="E23" s="875"/>
      <c r="F23" s="875"/>
      <c r="G23" s="875"/>
      <c r="H23" s="875"/>
      <c r="I23" s="875"/>
      <c r="J23" s="876"/>
      <c r="K23" s="185"/>
      <c r="L23" s="908"/>
      <c r="M23" s="910"/>
      <c r="N23" s="908"/>
      <c r="O23" s="910"/>
      <c r="P23" s="908"/>
      <c r="Q23" s="910"/>
      <c r="R23" s="604"/>
      <c r="S23" s="620"/>
      <c r="T23" s="605"/>
      <c r="U23" s="908"/>
      <c r="V23" s="910"/>
      <c r="W23" s="908"/>
      <c r="X23" s="910"/>
      <c r="Y23" s="186"/>
      <c r="Z23" s="187"/>
      <c r="AA23" s="187"/>
      <c r="AB23" s="187"/>
      <c r="AC23" s="188"/>
      <c r="AD23" s="188"/>
      <c r="AE23" s="188"/>
      <c r="AF23" s="188"/>
      <c r="AG23" s="188"/>
      <c r="AH23" s="188"/>
      <c r="AI23" s="188"/>
      <c r="AJ23" s="188"/>
      <c r="AK23" s="908"/>
      <c r="AL23" s="909"/>
      <c r="AM23" s="909"/>
      <c r="AN23" s="909"/>
      <c r="AO23" s="910"/>
      <c r="AP23" s="2"/>
      <c r="AQ23" s="189">
        <f t="shared" si="2"/>
        <v>1</v>
      </c>
    </row>
    <row r="24" spans="2:46" ht="12" customHeight="1" x14ac:dyDescent="0.15">
      <c r="B24" s="872"/>
      <c r="C24" s="877"/>
      <c r="D24" s="875"/>
      <c r="E24" s="875"/>
      <c r="F24" s="875"/>
      <c r="G24" s="875"/>
      <c r="H24" s="875"/>
      <c r="I24" s="875"/>
      <c r="J24" s="876"/>
      <c r="K24" s="185"/>
      <c r="L24" s="908"/>
      <c r="M24" s="910"/>
      <c r="N24" s="908"/>
      <c r="O24" s="910"/>
      <c r="P24" s="908"/>
      <c r="Q24" s="910"/>
      <c r="R24" s="604"/>
      <c r="S24" s="620"/>
      <c r="T24" s="605"/>
      <c r="U24" s="908"/>
      <c r="V24" s="910"/>
      <c r="W24" s="908"/>
      <c r="X24" s="910"/>
      <c r="Y24" s="186"/>
      <c r="Z24" s="187"/>
      <c r="AA24" s="187"/>
      <c r="AB24" s="187"/>
      <c r="AC24" s="188"/>
      <c r="AD24" s="188"/>
      <c r="AE24" s="188"/>
      <c r="AF24" s="188"/>
      <c r="AG24" s="188"/>
      <c r="AH24" s="188"/>
      <c r="AI24" s="188"/>
      <c r="AJ24" s="188"/>
      <c r="AK24" s="908"/>
      <c r="AL24" s="909"/>
      <c r="AM24" s="909"/>
      <c r="AN24" s="909"/>
      <c r="AO24" s="910"/>
      <c r="AP24" s="2"/>
      <c r="AQ24" s="189">
        <f t="shared" si="2"/>
        <v>1</v>
      </c>
    </row>
    <row r="25" spans="2:46" ht="12" customHeight="1" x14ac:dyDescent="0.15">
      <c r="B25" s="872"/>
      <c r="C25" s="877"/>
      <c r="D25" s="875"/>
      <c r="E25" s="875"/>
      <c r="F25" s="875"/>
      <c r="G25" s="875"/>
      <c r="H25" s="875"/>
      <c r="I25" s="875"/>
      <c r="J25" s="876"/>
      <c r="K25" s="185"/>
      <c r="L25" s="908"/>
      <c r="M25" s="910"/>
      <c r="N25" s="908"/>
      <c r="O25" s="910"/>
      <c r="P25" s="908"/>
      <c r="Q25" s="910"/>
      <c r="R25" s="604"/>
      <c r="S25" s="620"/>
      <c r="T25" s="605"/>
      <c r="U25" s="908"/>
      <c r="V25" s="910"/>
      <c r="W25" s="908"/>
      <c r="X25" s="910"/>
      <c r="Y25" s="186"/>
      <c r="Z25" s="187"/>
      <c r="AA25" s="187"/>
      <c r="AB25" s="187"/>
      <c r="AC25" s="188"/>
      <c r="AD25" s="188"/>
      <c r="AE25" s="188"/>
      <c r="AF25" s="188"/>
      <c r="AG25" s="188"/>
      <c r="AH25" s="188"/>
      <c r="AI25" s="188"/>
      <c r="AJ25" s="188"/>
      <c r="AK25" s="908"/>
      <c r="AL25" s="909"/>
      <c r="AM25" s="909"/>
      <c r="AN25" s="909"/>
      <c r="AO25" s="910"/>
      <c r="AP25" s="2"/>
      <c r="AQ25" s="189">
        <f t="shared" si="2"/>
        <v>1</v>
      </c>
    </row>
    <row r="26" spans="2:46" ht="12" customHeight="1" x14ac:dyDescent="0.15">
      <c r="B26" s="872"/>
      <c r="C26" s="877"/>
      <c r="D26" s="875"/>
      <c r="E26" s="875"/>
      <c r="F26" s="875"/>
      <c r="G26" s="875"/>
      <c r="H26" s="875"/>
      <c r="I26" s="875"/>
      <c r="J26" s="876"/>
      <c r="K26" s="185"/>
      <c r="L26" s="908"/>
      <c r="M26" s="910"/>
      <c r="N26" s="908"/>
      <c r="O26" s="910"/>
      <c r="P26" s="908"/>
      <c r="Q26" s="910"/>
      <c r="R26" s="604"/>
      <c r="S26" s="620"/>
      <c r="T26" s="605"/>
      <c r="U26" s="908"/>
      <c r="V26" s="910"/>
      <c r="W26" s="908"/>
      <c r="X26" s="910"/>
      <c r="Y26" s="186"/>
      <c r="Z26" s="187"/>
      <c r="AA26" s="187"/>
      <c r="AB26" s="187"/>
      <c r="AC26" s="188"/>
      <c r="AD26" s="188"/>
      <c r="AE26" s="188"/>
      <c r="AF26" s="188"/>
      <c r="AG26" s="188"/>
      <c r="AH26" s="188"/>
      <c r="AI26" s="188"/>
      <c r="AJ26" s="188"/>
      <c r="AK26" s="908"/>
      <c r="AL26" s="909"/>
      <c r="AM26" s="909"/>
      <c r="AN26" s="909"/>
      <c r="AO26" s="910"/>
      <c r="AP26" s="2"/>
      <c r="AQ26" s="189">
        <f t="shared" si="2"/>
        <v>1</v>
      </c>
    </row>
    <row r="27" spans="2:46" ht="12" customHeight="1" x14ac:dyDescent="0.15">
      <c r="B27" s="872"/>
      <c r="C27" s="877"/>
      <c r="D27" s="875"/>
      <c r="E27" s="875"/>
      <c r="F27" s="875"/>
      <c r="G27" s="875"/>
      <c r="H27" s="875"/>
      <c r="I27" s="875"/>
      <c r="J27" s="876"/>
      <c r="K27" s="185"/>
      <c r="L27" s="908"/>
      <c r="M27" s="910"/>
      <c r="N27" s="908"/>
      <c r="O27" s="910"/>
      <c r="P27" s="908"/>
      <c r="Q27" s="910"/>
      <c r="R27" s="604"/>
      <c r="S27" s="620"/>
      <c r="T27" s="605"/>
      <c r="U27" s="908"/>
      <c r="V27" s="910"/>
      <c r="W27" s="908"/>
      <c r="X27" s="910"/>
      <c r="Y27" s="186"/>
      <c r="Z27" s="187"/>
      <c r="AA27" s="187"/>
      <c r="AB27" s="187"/>
      <c r="AC27" s="188"/>
      <c r="AD27" s="188"/>
      <c r="AE27" s="188"/>
      <c r="AF27" s="188"/>
      <c r="AG27" s="188"/>
      <c r="AH27" s="188"/>
      <c r="AI27" s="188"/>
      <c r="AJ27" s="188"/>
      <c r="AK27" s="908"/>
      <c r="AL27" s="909"/>
      <c r="AM27" s="909"/>
      <c r="AN27" s="909"/>
      <c r="AO27" s="910"/>
      <c r="AP27" s="2"/>
      <c r="AQ27" s="189">
        <f t="shared" si="2"/>
        <v>1</v>
      </c>
    </row>
    <row r="28" spans="2:46" ht="12" customHeight="1" x14ac:dyDescent="0.15">
      <c r="B28" s="872"/>
      <c r="C28" s="877"/>
      <c r="D28" s="875"/>
      <c r="E28" s="875"/>
      <c r="F28" s="875"/>
      <c r="G28" s="875"/>
      <c r="H28" s="875"/>
      <c r="I28" s="875"/>
      <c r="J28" s="876"/>
      <c r="K28" s="185"/>
      <c r="L28" s="908"/>
      <c r="M28" s="910"/>
      <c r="N28" s="908"/>
      <c r="O28" s="910"/>
      <c r="P28" s="908"/>
      <c r="Q28" s="910"/>
      <c r="R28" s="604"/>
      <c r="S28" s="620"/>
      <c r="T28" s="605"/>
      <c r="U28" s="908"/>
      <c r="V28" s="910"/>
      <c r="W28" s="908"/>
      <c r="X28" s="910"/>
      <c r="Y28" s="186"/>
      <c r="Z28" s="187"/>
      <c r="AA28" s="187"/>
      <c r="AB28" s="187"/>
      <c r="AC28" s="188"/>
      <c r="AD28" s="188"/>
      <c r="AE28" s="188"/>
      <c r="AF28" s="188"/>
      <c r="AG28" s="188"/>
      <c r="AH28" s="188"/>
      <c r="AI28" s="188"/>
      <c r="AJ28" s="188"/>
      <c r="AK28" s="908"/>
      <c r="AL28" s="909"/>
      <c r="AM28" s="909"/>
      <c r="AN28" s="909"/>
      <c r="AO28" s="910"/>
      <c r="AP28" s="2"/>
      <c r="AQ28" s="189">
        <f t="shared" si="2"/>
        <v>1</v>
      </c>
    </row>
    <row r="29" spans="2:46" ht="12" customHeight="1" x14ac:dyDescent="0.15">
      <c r="B29" s="872"/>
      <c r="C29" s="877"/>
      <c r="D29" s="875"/>
      <c r="E29" s="875"/>
      <c r="F29" s="875"/>
      <c r="G29" s="875"/>
      <c r="H29" s="875"/>
      <c r="I29" s="875"/>
      <c r="J29" s="876"/>
      <c r="K29" s="185"/>
      <c r="L29" s="908"/>
      <c r="M29" s="910"/>
      <c r="N29" s="908"/>
      <c r="O29" s="910"/>
      <c r="P29" s="908"/>
      <c r="Q29" s="910"/>
      <c r="R29" s="604"/>
      <c r="S29" s="620"/>
      <c r="T29" s="605"/>
      <c r="U29" s="908"/>
      <c r="V29" s="910"/>
      <c r="W29" s="908"/>
      <c r="X29" s="910"/>
      <c r="Y29" s="186"/>
      <c r="Z29" s="187"/>
      <c r="AA29" s="187"/>
      <c r="AB29" s="187"/>
      <c r="AC29" s="188"/>
      <c r="AD29" s="188"/>
      <c r="AE29" s="188"/>
      <c r="AF29" s="188"/>
      <c r="AG29" s="188"/>
      <c r="AH29" s="188"/>
      <c r="AI29" s="188"/>
      <c r="AJ29" s="188"/>
      <c r="AK29" s="908"/>
      <c r="AL29" s="909"/>
      <c r="AM29" s="909"/>
      <c r="AN29" s="909"/>
      <c r="AO29" s="910"/>
      <c r="AP29" s="2"/>
      <c r="AQ29" s="189">
        <f t="shared" si="2"/>
        <v>1</v>
      </c>
    </row>
    <row r="30" spans="2:46" ht="12" customHeight="1" x14ac:dyDescent="0.15">
      <c r="B30" s="872"/>
      <c r="C30" s="877"/>
      <c r="D30" s="875"/>
      <c r="E30" s="875"/>
      <c r="F30" s="875"/>
      <c r="G30" s="875"/>
      <c r="H30" s="875"/>
      <c r="I30" s="875"/>
      <c r="J30" s="876"/>
      <c r="K30" s="185"/>
      <c r="L30" s="908"/>
      <c r="M30" s="910"/>
      <c r="N30" s="908"/>
      <c r="O30" s="910"/>
      <c r="P30" s="908"/>
      <c r="Q30" s="910"/>
      <c r="R30" s="604"/>
      <c r="S30" s="620"/>
      <c r="T30" s="605"/>
      <c r="U30" s="908"/>
      <c r="V30" s="910"/>
      <c r="W30" s="908"/>
      <c r="X30" s="910"/>
      <c r="Y30" s="186"/>
      <c r="Z30" s="187"/>
      <c r="AA30" s="187"/>
      <c r="AB30" s="187"/>
      <c r="AC30" s="188"/>
      <c r="AD30" s="188"/>
      <c r="AE30" s="188"/>
      <c r="AF30" s="188"/>
      <c r="AG30" s="188"/>
      <c r="AH30" s="188"/>
      <c r="AI30" s="188"/>
      <c r="AJ30" s="188"/>
      <c r="AK30" s="908"/>
      <c r="AL30" s="909"/>
      <c r="AM30" s="909"/>
      <c r="AN30" s="909"/>
      <c r="AO30" s="910"/>
      <c r="AP30" s="2"/>
      <c r="AQ30" s="189">
        <f t="shared" si="2"/>
        <v>1</v>
      </c>
    </row>
    <row r="31" spans="2:46" ht="12" customHeight="1" x14ac:dyDescent="0.15">
      <c r="B31" s="872"/>
      <c r="C31" s="877"/>
      <c r="D31" s="875"/>
      <c r="E31" s="875"/>
      <c r="F31" s="875"/>
      <c r="G31" s="875"/>
      <c r="H31" s="875"/>
      <c r="I31" s="875"/>
      <c r="J31" s="876"/>
      <c r="K31" s="185"/>
      <c r="L31" s="908"/>
      <c r="M31" s="910"/>
      <c r="N31" s="908"/>
      <c r="O31" s="910"/>
      <c r="P31" s="908"/>
      <c r="Q31" s="910"/>
      <c r="R31" s="604"/>
      <c r="S31" s="620"/>
      <c r="T31" s="605"/>
      <c r="U31" s="908"/>
      <c r="V31" s="910"/>
      <c r="W31" s="908"/>
      <c r="X31" s="910"/>
      <c r="Y31" s="186"/>
      <c r="Z31" s="187"/>
      <c r="AA31" s="187"/>
      <c r="AB31" s="187"/>
      <c r="AC31" s="188"/>
      <c r="AD31" s="188"/>
      <c r="AE31" s="188"/>
      <c r="AF31" s="188"/>
      <c r="AG31" s="188"/>
      <c r="AH31" s="188"/>
      <c r="AI31" s="188"/>
      <c r="AJ31" s="188"/>
      <c r="AK31" s="908"/>
      <c r="AL31" s="909"/>
      <c r="AM31" s="909"/>
      <c r="AN31" s="909"/>
      <c r="AO31" s="910"/>
      <c r="AP31" s="2"/>
      <c r="AQ31" s="189">
        <f t="shared" si="2"/>
        <v>1</v>
      </c>
    </row>
    <row r="32" spans="2:46" ht="12" customHeight="1" x14ac:dyDescent="0.15">
      <c r="B32" s="872"/>
      <c r="C32" s="877"/>
      <c r="D32" s="875"/>
      <c r="E32" s="875"/>
      <c r="F32" s="875"/>
      <c r="G32" s="875"/>
      <c r="H32" s="875"/>
      <c r="I32" s="875"/>
      <c r="J32" s="876"/>
      <c r="K32" s="185"/>
      <c r="L32" s="908"/>
      <c r="M32" s="910"/>
      <c r="N32" s="908"/>
      <c r="O32" s="910"/>
      <c r="P32" s="908"/>
      <c r="Q32" s="910"/>
      <c r="R32" s="604"/>
      <c r="S32" s="620"/>
      <c r="T32" s="605"/>
      <c r="U32" s="908"/>
      <c r="V32" s="910"/>
      <c r="W32" s="908"/>
      <c r="X32" s="910"/>
      <c r="Y32" s="186"/>
      <c r="Z32" s="187"/>
      <c r="AA32" s="187"/>
      <c r="AB32" s="187"/>
      <c r="AC32" s="188"/>
      <c r="AD32" s="188"/>
      <c r="AE32" s="188"/>
      <c r="AF32" s="188"/>
      <c r="AG32" s="188"/>
      <c r="AH32" s="188"/>
      <c r="AI32" s="188"/>
      <c r="AJ32" s="188"/>
      <c r="AK32" s="908"/>
      <c r="AL32" s="909"/>
      <c r="AM32" s="909"/>
      <c r="AN32" s="909"/>
      <c r="AO32" s="910"/>
      <c r="AP32" s="2"/>
      <c r="AQ32" s="189">
        <f t="shared" si="2"/>
        <v>1</v>
      </c>
      <c r="AS32" s="856"/>
      <c r="AT32" s="856"/>
    </row>
    <row r="33" spans="2:86" ht="12" customHeight="1" x14ac:dyDescent="0.15">
      <c r="B33" s="872"/>
      <c r="C33" s="877"/>
      <c r="D33" s="875"/>
      <c r="E33" s="875"/>
      <c r="F33" s="875"/>
      <c r="G33" s="875"/>
      <c r="H33" s="875"/>
      <c r="I33" s="875"/>
      <c r="J33" s="876"/>
      <c r="K33" s="185"/>
      <c r="L33" s="908"/>
      <c r="M33" s="910"/>
      <c r="N33" s="908"/>
      <c r="O33" s="910"/>
      <c r="P33" s="908"/>
      <c r="Q33" s="910"/>
      <c r="R33" s="604"/>
      <c r="S33" s="620"/>
      <c r="T33" s="605"/>
      <c r="U33" s="908"/>
      <c r="V33" s="910"/>
      <c r="W33" s="908"/>
      <c r="X33" s="910"/>
      <c r="Y33" s="186"/>
      <c r="Z33" s="187"/>
      <c r="AA33" s="187"/>
      <c r="AB33" s="187"/>
      <c r="AC33" s="188"/>
      <c r="AD33" s="188"/>
      <c r="AE33" s="188"/>
      <c r="AF33" s="188"/>
      <c r="AG33" s="188"/>
      <c r="AH33" s="188"/>
      <c r="AI33" s="188"/>
      <c r="AJ33" s="188"/>
      <c r="AK33" s="908"/>
      <c r="AL33" s="909"/>
      <c r="AM33" s="909"/>
      <c r="AN33" s="909"/>
      <c r="AO33" s="910"/>
      <c r="AP33" s="2"/>
      <c r="AQ33" s="189">
        <f t="shared" si="2"/>
        <v>1</v>
      </c>
      <c r="AS33" s="911"/>
      <c r="AT33" s="911"/>
    </row>
    <row r="34" spans="2:86" ht="12" customHeight="1" x14ac:dyDescent="0.15">
      <c r="B34" s="872"/>
      <c r="C34" s="877"/>
      <c r="D34" s="875"/>
      <c r="E34" s="875"/>
      <c r="F34" s="875"/>
      <c r="G34" s="875"/>
      <c r="H34" s="875"/>
      <c r="I34" s="875"/>
      <c r="J34" s="876"/>
      <c r="K34" s="185"/>
      <c r="L34" s="908"/>
      <c r="M34" s="910"/>
      <c r="N34" s="908"/>
      <c r="O34" s="910"/>
      <c r="P34" s="908"/>
      <c r="Q34" s="910"/>
      <c r="R34" s="604"/>
      <c r="S34" s="620"/>
      <c r="T34" s="605"/>
      <c r="U34" s="908"/>
      <c r="V34" s="910"/>
      <c r="W34" s="908"/>
      <c r="X34" s="910"/>
      <c r="Y34" s="186"/>
      <c r="Z34" s="187"/>
      <c r="AA34" s="187"/>
      <c r="AB34" s="187"/>
      <c r="AC34" s="188"/>
      <c r="AD34" s="188"/>
      <c r="AE34" s="188"/>
      <c r="AF34" s="188"/>
      <c r="AG34" s="188"/>
      <c r="AH34" s="188"/>
      <c r="AI34" s="188"/>
      <c r="AJ34" s="188"/>
      <c r="AK34" s="908"/>
      <c r="AL34" s="909"/>
      <c r="AM34" s="909"/>
      <c r="AN34" s="909"/>
      <c r="AO34" s="910"/>
      <c r="AP34" s="2"/>
      <c r="AQ34" s="189">
        <f t="shared" si="2"/>
        <v>1</v>
      </c>
      <c r="AS34" s="912"/>
      <c r="AT34" s="912"/>
    </row>
    <row r="35" spans="2:86" ht="12" customHeight="1" x14ac:dyDescent="0.15">
      <c r="B35" s="872"/>
      <c r="C35" s="877"/>
      <c r="D35" s="875"/>
      <c r="E35" s="875"/>
      <c r="F35" s="875"/>
      <c r="G35" s="875"/>
      <c r="H35" s="875"/>
      <c r="I35" s="875"/>
      <c r="J35" s="876"/>
      <c r="K35" s="913" t="s">
        <v>945</v>
      </c>
      <c r="L35" s="898" t="s">
        <v>946</v>
      </c>
      <c r="M35" s="898"/>
      <c r="N35" s="898"/>
      <c r="O35" s="898"/>
      <c r="P35" s="898"/>
      <c r="Q35" s="898"/>
      <c r="R35" s="898"/>
      <c r="S35" s="898"/>
      <c r="T35" s="898"/>
      <c r="U35" s="898"/>
      <c r="V35" s="898"/>
      <c r="W35" s="898"/>
      <c r="X35" s="898"/>
      <c r="Y35" s="884" t="s">
        <v>947</v>
      </c>
      <c r="Z35" s="885"/>
      <c r="AA35" s="885"/>
      <c r="AB35" s="886"/>
      <c r="AC35" s="190">
        <f t="shared" ref="AC35:AJ35" si="3">SUM(AC11:AC34)</f>
        <v>0</v>
      </c>
      <c r="AD35" s="190">
        <f t="shared" si="3"/>
        <v>0</v>
      </c>
      <c r="AE35" s="190">
        <f>SUM(AE11:AE34)</f>
        <v>0</v>
      </c>
      <c r="AF35" s="190">
        <f t="shared" si="3"/>
        <v>0</v>
      </c>
      <c r="AG35" s="190">
        <f t="shared" si="3"/>
        <v>0</v>
      </c>
      <c r="AH35" s="190">
        <f t="shared" si="3"/>
        <v>0</v>
      </c>
      <c r="AI35" s="190">
        <f t="shared" si="3"/>
        <v>0</v>
      </c>
      <c r="AJ35" s="191">
        <f t="shared" si="3"/>
        <v>0</v>
      </c>
      <c r="AK35" s="898" t="s">
        <v>948</v>
      </c>
      <c r="AL35" s="898"/>
      <c r="AM35" s="915" t="s">
        <v>607</v>
      </c>
      <c r="AN35" s="915"/>
      <c r="AO35" s="915"/>
      <c r="AP35" s="2"/>
    </row>
    <row r="36" spans="2:86" ht="12" customHeight="1" x14ac:dyDescent="0.15">
      <c r="B36" s="872"/>
      <c r="C36" s="877"/>
      <c r="D36" s="875"/>
      <c r="E36" s="875"/>
      <c r="F36" s="875"/>
      <c r="G36" s="875"/>
      <c r="H36" s="875"/>
      <c r="I36" s="875"/>
      <c r="J36" s="876"/>
      <c r="K36" s="914"/>
      <c r="L36" s="892" t="s">
        <v>950</v>
      </c>
      <c r="M36" s="899"/>
      <c r="N36" s="893"/>
      <c r="O36" s="892" t="s">
        <v>951</v>
      </c>
      <c r="P36" s="899"/>
      <c r="Q36" s="899"/>
      <c r="R36" s="899"/>
      <c r="S36" s="899"/>
      <c r="T36" s="899"/>
      <c r="U36" s="899"/>
      <c r="V36" s="899"/>
      <c r="W36" s="899"/>
      <c r="X36" s="893"/>
      <c r="Y36" s="183" t="s">
        <v>527</v>
      </c>
      <c r="Z36" s="184" t="s">
        <v>526</v>
      </c>
      <c r="AA36" s="184" t="s">
        <v>943</v>
      </c>
      <c r="AB36" s="184" t="s">
        <v>944</v>
      </c>
      <c r="AC36" s="184" t="s">
        <v>527</v>
      </c>
      <c r="AD36" s="184" t="s">
        <v>526</v>
      </c>
      <c r="AE36" s="184" t="s">
        <v>943</v>
      </c>
      <c r="AF36" s="184" t="s">
        <v>944</v>
      </c>
      <c r="AG36" s="184" t="s">
        <v>527</v>
      </c>
      <c r="AH36" s="184" t="s">
        <v>526</v>
      </c>
      <c r="AI36" s="184" t="s">
        <v>943</v>
      </c>
      <c r="AJ36" s="192" t="s">
        <v>944</v>
      </c>
      <c r="AK36" s="898"/>
      <c r="AL36" s="898"/>
      <c r="AM36" s="915"/>
      <c r="AN36" s="915"/>
      <c r="AO36" s="915"/>
      <c r="AP36" s="2"/>
    </row>
    <row r="37" spans="2:86" ht="14.25" customHeight="1" x14ac:dyDescent="0.15">
      <c r="B37" s="872"/>
      <c r="C37" s="877"/>
      <c r="D37" s="875"/>
      <c r="E37" s="875"/>
      <c r="F37" s="875"/>
      <c r="G37" s="875"/>
      <c r="H37" s="875"/>
      <c r="I37" s="875"/>
      <c r="J37" s="876"/>
      <c r="K37" s="914"/>
      <c r="L37" s="894"/>
      <c r="M37" s="903"/>
      <c r="N37" s="895"/>
      <c r="O37" s="894"/>
      <c r="P37" s="903"/>
      <c r="Q37" s="903"/>
      <c r="R37" s="903"/>
      <c r="S37" s="903"/>
      <c r="T37" s="903"/>
      <c r="U37" s="903"/>
      <c r="V37" s="903"/>
      <c r="W37" s="903"/>
      <c r="X37" s="895"/>
      <c r="Y37" s="916">
        <f>COUNTIF(Y11:Y34,"〇")</f>
        <v>0</v>
      </c>
      <c r="Z37" s="916">
        <f>COUNTIF(Z11:Z34,"〇")</f>
        <v>0</v>
      </c>
      <c r="AA37" s="916">
        <f>COUNTIF(AA11:AA34,"〇")</f>
        <v>0</v>
      </c>
      <c r="AB37" s="916">
        <f>COUNTIF(AB11:AB34,"〇")</f>
        <v>0</v>
      </c>
      <c r="AC37" s="916">
        <f>COUNTA(AC11:AC34)</f>
        <v>0</v>
      </c>
      <c r="AD37" s="916">
        <f t="shared" ref="AD37:AI37" si="4">COUNTA(AD11:AD34)</f>
        <v>0</v>
      </c>
      <c r="AE37" s="916">
        <f t="shared" si="4"/>
        <v>0</v>
      </c>
      <c r="AF37" s="916">
        <f t="shared" si="4"/>
        <v>0</v>
      </c>
      <c r="AG37" s="916">
        <f t="shared" si="4"/>
        <v>0</v>
      </c>
      <c r="AH37" s="916">
        <f t="shared" si="4"/>
        <v>0</v>
      </c>
      <c r="AI37" s="916">
        <f t="shared" si="4"/>
        <v>0</v>
      </c>
      <c r="AJ37" s="916">
        <f>COUNTA(AJ11:AJ34)</f>
        <v>0</v>
      </c>
      <c r="AK37" s="898"/>
      <c r="AL37" s="898"/>
      <c r="AM37" s="915"/>
      <c r="AN37" s="915"/>
      <c r="AO37" s="915"/>
      <c r="AP37" s="2"/>
    </row>
    <row r="38" spans="2:86" ht="14.25" customHeight="1" x14ac:dyDescent="0.15">
      <c r="B38" s="872"/>
      <c r="C38" s="877"/>
      <c r="D38" s="875"/>
      <c r="E38" s="875"/>
      <c r="F38" s="875"/>
      <c r="G38" s="875"/>
      <c r="H38" s="875"/>
      <c r="I38" s="875"/>
      <c r="J38" s="876"/>
      <c r="K38" s="914"/>
      <c r="L38" s="896"/>
      <c r="M38" s="900"/>
      <c r="N38" s="897"/>
      <c r="O38" s="896"/>
      <c r="P38" s="900"/>
      <c r="Q38" s="900"/>
      <c r="R38" s="900"/>
      <c r="S38" s="900"/>
      <c r="T38" s="900"/>
      <c r="U38" s="900"/>
      <c r="V38" s="900"/>
      <c r="W38" s="900"/>
      <c r="X38" s="897"/>
      <c r="Y38" s="916"/>
      <c r="Z38" s="916"/>
      <c r="AA38" s="916"/>
      <c r="AB38" s="916"/>
      <c r="AC38" s="916"/>
      <c r="AD38" s="916"/>
      <c r="AE38" s="916"/>
      <c r="AF38" s="916"/>
      <c r="AG38" s="916"/>
      <c r="AH38" s="916"/>
      <c r="AI38" s="916"/>
      <c r="AJ38" s="916"/>
      <c r="AK38" s="898"/>
      <c r="AL38" s="898"/>
      <c r="AM38" s="915"/>
      <c r="AN38" s="915"/>
      <c r="AO38" s="915"/>
      <c r="AP38" s="2"/>
    </row>
    <row r="39" spans="2:86" ht="12" customHeight="1" x14ac:dyDescent="0.15">
      <c r="B39" s="872"/>
      <c r="C39" s="877"/>
      <c r="D39" s="875"/>
      <c r="E39" s="875"/>
      <c r="F39" s="875"/>
      <c r="G39" s="875"/>
      <c r="H39" s="875"/>
      <c r="I39" s="875"/>
      <c r="J39" s="875"/>
      <c r="K39" s="924" t="s">
        <v>952</v>
      </c>
      <c r="L39" s="926"/>
      <c r="M39" s="926"/>
      <c r="N39" s="926"/>
      <c r="O39" s="926"/>
      <c r="P39" s="926"/>
      <c r="Q39" s="926"/>
      <c r="R39" s="926"/>
      <c r="S39" s="926"/>
      <c r="T39" s="926"/>
      <c r="U39" s="926"/>
      <c r="V39" s="926"/>
      <c r="W39" s="926"/>
      <c r="X39" s="926"/>
      <c r="Y39" s="926"/>
      <c r="Z39" s="926"/>
      <c r="AA39" s="926"/>
      <c r="AB39" s="926"/>
      <c r="AC39" s="926"/>
      <c r="AD39" s="926"/>
      <c r="AE39" s="926"/>
      <c r="AF39" s="926"/>
      <c r="AG39" s="926"/>
      <c r="AH39" s="926"/>
      <c r="AI39" s="926"/>
      <c r="AJ39" s="926"/>
      <c r="AK39" s="927"/>
      <c r="AL39" s="927"/>
      <c r="AM39" s="927"/>
      <c r="AN39" s="927"/>
      <c r="AO39" s="928"/>
      <c r="AP39" s="2"/>
    </row>
    <row r="40" spans="2:86" ht="12" customHeight="1" x14ac:dyDescent="0.15">
      <c r="B40" s="872"/>
      <c r="C40" s="877"/>
      <c r="D40" s="875"/>
      <c r="E40" s="875"/>
      <c r="F40" s="875"/>
      <c r="G40" s="875"/>
      <c r="H40" s="875"/>
      <c r="I40" s="875"/>
      <c r="J40" s="875"/>
      <c r="K40" s="925"/>
      <c r="L40" s="927"/>
      <c r="M40" s="927"/>
      <c r="N40" s="927"/>
      <c r="O40" s="927"/>
      <c r="P40" s="927"/>
      <c r="Q40" s="927"/>
      <c r="R40" s="927"/>
      <c r="S40" s="927"/>
      <c r="T40" s="927"/>
      <c r="U40" s="927"/>
      <c r="V40" s="927"/>
      <c r="W40" s="927"/>
      <c r="X40" s="927"/>
      <c r="Y40" s="927"/>
      <c r="Z40" s="927"/>
      <c r="AA40" s="927"/>
      <c r="AB40" s="927"/>
      <c r="AC40" s="927"/>
      <c r="AD40" s="927"/>
      <c r="AE40" s="927"/>
      <c r="AF40" s="927"/>
      <c r="AG40" s="927"/>
      <c r="AH40" s="927"/>
      <c r="AI40" s="927"/>
      <c r="AJ40" s="927"/>
      <c r="AK40" s="927"/>
      <c r="AL40" s="927"/>
      <c r="AM40" s="927"/>
      <c r="AN40" s="927"/>
      <c r="AO40" s="928"/>
      <c r="AP40" s="2"/>
    </row>
    <row r="41" spans="2:86" ht="12" customHeight="1" x14ac:dyDescent="0.15">
      <c r="B41" s="872"/>
      <c r="C41" s="877"/>
      <c r="D41" s="875"/>
      <c r="E41" s="875"/>
      <c r="F41" s="875"/>
      <c r="G41" s="875"/>
      <c r="H41" s="875"/>
      <c r="I41" s="875"/>
      <c r="J41" s="875"/>
      <c r="K41" s="925"/>
      <c r="L41" s="927"/>
      <c r="M41" s="927"/>
      <c r="N41" s="927"/>
      <c r="O41" s="927"/>
      <c r="P41" s="927"/>
      <c r="Q41" s="927"/>
      <c r="R41" s="927"/>
      <c r="S41" s="927"/>
      <c r="T41" s="927"/>
      <c r="U41" s="927"/>
      <c r="V41" s="927"/>
      <c r="W41" s="927"/>
      <c r="X41" s="927"/>
      <c r="Y41" s="927"/>
      <c r="Z41" s="927"/>
      <c r="AA41" s="927"/>
      <c r="AB41" s="927"/>
      <c r="AC41" s="927"/>
      <c r="AD41" s="927"/>
      <c r="AE41" s="927"/>
      <c r="AF41" s="927"/>
      <c r="AG41" s="927"/>
      <c r="AH41" s="927"/>
      <c r="AI41" s="927"/>
      <c r="AJ41" s="927"/>
      <c r="AK41" s="927"/>
      <c r="AL41" s="927"/>
      <c r="AM41" s="927"/>
      <c r="AN41" s="927"/>
      <c r="AO41" s="928"/>
      <c r="AP41" s="2"/>
    </row>
    <row r="42" spans="2:86" ht="12" customHeight="1" x14ac:dyDescent="0.15">
      <c r="B42" s="872"/>
      <c r="C42" s="877"/>
      <c r="D42" s="875"/>
      <c r="E42" s="875"/>
      <c r="F42" s="875"/>
      <c r="G42" s="875"/>
      <c r="H42" s="875"/>
      <c r="I42" s="875"/>
      <c r="J42" s="875"/>
      <c r="K42" s="925"/>
      <c r="L42" s="929"/>
      <c r="M42" s="929"/>
      <c r="N42" s="929"/>
      <c r="O42" s="929"/>
      <c r="P42" s="929"/>
      <c r="Q42" s="929"/>
      <c r="R42" s="929"/>
      <c r="S42" s="929"/>
      <c r="T42" s="929"/>
      <c r="U42" s="929"/>
      <c r="V42" s="929"/>
      <c r="W42" s="929"/>
      <c r="X42" s="929"/>
      <c r="Y42" s="929"/>
      <c r="Z42" s="929"/>
      <c r="AA42" s="929"/>
      <c r="AB42" s="929"/>
      <c r="AC42" s="929"/>
      <c r="AD42" s="929"/>
      <c r="AE42" s="929"/>
      <c r="AF42" s="929"/>
      <c r="AG42" s="929"/>
      <c r="AH42" s="929"/>
      <c r="AI42" s="929"/>
      <c r="AJ42" s="929"/>
      <c r="AK42" s="929"/>
      <c r="AL42" s="929"/>
      <c r="AM42" s="929"/>
      <c r="AN42" s="929"/>
      <c r="AO42" s="930"/>
      <c r="AP42" s="172"/>
      <c r="CD42" s="2"/>
      <c r="CE42" s="2"/>
      <c r="CF42" s="2"/>
      <c r="CG42" s="2"/>
      <c r="CH42" s="2"/>
    </row>
    <row r="43" spans="2:86" ht="12" customHeight="1" x14ac:dyDescent="0.15">
      <c r="B43" s="872"/>
      <c r="C43" s="877"/>
      <c r="D43" s="875"/>
      <c r="E43" s="875"/>
      <c r="F43" s="875"/>
      <c r="G43" s="875"/>
      <c r="H43" s="875"/>
      <c r="I43" s="875"/>
      <c r="J43" s="876"/>
      <c r="K43" s="917" t="s">
        <v>953</v>
      </c>
      <c r="L43" s="917"/>
      <c r="M43" s="917"/>
      <c r="N43" s="917"/>
      <c r="O43" s="917"/>
      <c r="P43" s="917"/>
      <c r="Q43" s="917"/>
      <c r="R43" s="917"/>
      <c r="S43" s="917"/>
      <c r="T43" s="917"/>
      <c r="U43" s="917"/>
      <c r="V43" s="917"/>
      <c r="W43" s="917"/>
      <c r="X43" s="917"/>
      <c r="Y43" s="917"/>
      <c r="Z43" s="917"/>
      <c r="AA43" s="917"/>
      <c r="AB43" s="917"/>
      <c r="AC43" s="917"/>
      <c r="AD43" s="917"/>
      <c r="AE43" s="917"/>
      <c r="AF43" s="917"/>
      <c r="AG43" s="917"/>
      <c r="AH43" s="917"/>
      <c r="AI43" s="917"/>
      <c r="AJ43" s="917"/>
      <c r="AK43" s="917"/>
      <c r="AL43" s="917"/>
      <c r="AM43" s="917"/>
      <c r="AN43" s="917"/>
      <c r="AO43" s="917"/>
      <c r="AP43" s="172"/>
      <c r="CD43" s="2"/>
      <c r="CE43" s="2"/>
      <c r="CF43" s="2"/>
      <c r="CG43" s="2"/>
      <c r="CH43" s="2"/>
    </row>
    <row r="44" spans="2:86" ht="12" customHeight="1" x14ac:dyDescent="0.15">
      <c r="B44" s="872"/>
      <c r="C44" s="877"/>
      <c r="D44" s="875"/>
      <c r="E44" s="875"/>
      <c r="F44" s="875"/>
      <c r="G44" s="875"/>
      <c r="H44" s="875"/>
      <c r="I44" s="875"/>
      <c r="J44" s="876"/>
      <c r="K44" s="918" t="s">
        <v>954</v>
      </c>
      <c r="L44" s="919"/>
      <c r="M44" s="919"/>
      <c r="N44" s="919"/>
      <c r="O44" s="919"/>
      <c r="P44" s="919"/>
      <c r="Q44" s="919"/>
      <c r="R44" s="919"/>
      <c r="S44" s="919"/>
      <c r="T44" s="919"/>
      <c r="U44" s="919"/>
      <c r="V44" s="919"/>
      <c r="W44" s="919"/>
      <c r="X44" s="919"/>
      <c r="Y44" s="919"/>
      <c r="Z44" s="919"/>
      <c r="AA44" s="919"/>
      <c r="AB44" s="919"/>
      <c r="AC44" s="919"/>
      <c r="AD44" s="919"/>
      <c r="AE44" s="919"/>
      <c r="AF44" s="919"/>
      <c r="AG44" s="919"/>
      <c r="AH44" s="919"/>
      <c r="AI44" s="919"/>
      <c r="AJ44" s="919"/>
      <c r="AK44" s="919"/>
      <c r="AL44" s="919"/>
      <c r="AM44" s="919"/>
      <c r="AN44" s="919"/>
      <c r="AO44" s="920"/>
      <c r="AP44" s="172"/>
      <c r="CD44" s="2"/>
      <c r="CE44" s="2"/>
      <c r="CF44" s="2"/>
      <c r="CG44" s="2"/>
      <c r="CH44" s="2"/>
    </row>
    <row r="45" spans="2:86" ht="12" customHeight="1" x14ac:dyDescent="0.15">
      <c r="B45" s="480"/>
      <c r="C45" s="878"/>
      <c r="D45" s="879"/>
      <c r="E45" s="879"/>
      <c r="F45" s="879"/>
      <c r="G45" s="879"/>
      <c r="H45" s="879"/>
      <c r="I45" s="879"/>
      <c r="J45" s="880"/>
      <c r="K45" s="921" t="s">
        <v>955</v>
      </c>
      <c r="L45" s="922"/>
      <c r="M45" s="922"/>
      <c r="N45" s="922"/>
      <c r="O45" s="922"/>
      <c r="P45" s="922"/>
      <c r="Q45" s="922"/>
      <c r="R45" s="922"/>
      <c r="S45" s="922"/>
      <c r="T45" s="922"/>
      <c r="U45" s="922"/>
      <c r="V45" s="922"/>
      <c r="W45" s="922"/>
      <c r="X45" s="922"/>
      <c r="Y45" s="922"/>
      <c r="Z45" s="922"/>
      <c r="AA45" s="922"/>
      <c r="AB45" s="922"/>
      <c r="AC45" s="922"/>
      <c r="AD45" s="922"/>
      <c r="AE45" s="922"/>
      <c r="AF45" s="922"/>
      <c r="AG45" s="922"/>
      <c r="AH45" s="922"/>
      <c r="AI45" s="922"/>
      <c r="AJ45" s="922"/>
      <c r="AK45" s="922"/>
      <c r="AL45" s="922"/>
      <c r="AM45" s="922"/>
      <c r="AN45" s="922"/>
      <c r="AO45" s="923"/>
      <c r="AP45" s="172"/>
      <c r="CD45" s="2"/>
      <c r="CE45" s="2"/>
      <c r="CF45" s="2"/>
      <c r="CG45" s="2"/>
      <c r="CH45" s="2"/>
    </row>
    <row r="46" spans="2:86" ht="12" customHeight="1" x14ac:dyDescent="0.2">
      <c r="B46" s="159" t="s">
        <v>956</v>
      </c>
      <c r="C46" s="181"/>
      <c r="D46" s="181"/>
      <c r="E46" s="181"/>
      <c r="F46" s="181"/>
      <c r="G46" s="181"/>
      <c r="H46" s="181"/>
      <c r="I46" s="181"/>
      <c r="J46" s="181"/>
      <c r="K46" s="193"/>
      <c r="L46" s="193"/>
      <c r="M46" s="193"/>
      <c r="N46" s="193"/>
      <c r="O46" s="193"/>
      <c r="P46" s="193"/>
      <c r="Q46" s="193"/>
      <c r="R46" s="193"/>
      <c r="S46" s="193"/>
      <c r="T46" s="193"/>
      <c r="U46" s="193"/>
      <c r="V46" s="193"/>
      <c r="W46" s="193"/>
      <c r="X46" s="193"/>
      <c r="Y46" s="193"/>
      <c r="Z46" s="193"/>
      <c r="AA46" s="193"/>
      <c r="AB46" s="193"/>
      <c r="AC46" s="193"/>
      <c r="AD46" s="193"/>
      <c r="AE46" s="193"/>
      <c r="AF46" s="193"/>
      <c r="AG46" s="193"/>
      <c r="AH46" s="193"/>
      <c r="AI46" s="193"/>
      <c r="AJ46" s="193"/>
      <c r="AK46" s="193"/>
      <c r="AL46" s="193"/>
      <c r="AM46" s="193"/>
      <c r="AN46" s="193"/>
      <c r="AO46" s="193"/>
      <c r="AP46" s="172"/>
      <c r="CD46" s="2"/>
      <c r="CE46" s="2"/>
      <c r="CF46" s="2"/>
      <c r="CG46" s="2"/>
      <c r="CH46" s="2"/>
    </row>
    <row r="47" spans="2:86" s="159" customFormat="1" ht="12" customHeight="1" x14ac:dyDescent="0.15">
      <c r="B47" s="2" t="s">
        <v>957</v>
      </c>
      <c r="AP47" s="172"/>
      <c r="AQ47" s="172"/>
      <c r="AR47" s="172"/>
      <c r="AS47" s="172"/>
      <c r="AT47" s="172"/>
      <c r="AU47" s="172"/>
      <c r="AV47" s="172"/>
      <c r="AW47" s="172"/>
      <c r="AX47" s="172"/>
      <c r="AY47" s="172"/>
      <c r="AZ47" s="172"/>
      <c r="BA47" s="172"/>
      <c r="BB47" s="172"/>
      <c r="BC47" s="172"/>
      <c r="BD47" s="172"/>
      <c r="BE47" s="172"/>
      <c r="BF47" s="172"/>
      <c r="BG47" s="172"/>
      <c r="BH47" s="172"/>
      <c r="BI47" s="172"/>
      <c r="BJ47" s="172"/>
      <c r="BK47" s="172"/>
      <c r="BL47" s="172"/>
      <c r="BM47" s="172"/>
      <c r="BN47" s="172"/>
      <c r="BO47" s="172"/>
      <c r="BP47" s="172"/>
      <c r="BQ47" s="172"/>
      <c r="BR47" s="172"/>
      <c r="BS47" s="172"/>
      <c r="BT47" s="172"/>
      <c r="BU47" s="172"/>
      <c r="BV47" s="172"/>
      <c r="BW47" s="172"/>
      <c r="BX47" s="172"/>
      <c r="BY47" s="172"/>
      <c r="BZ47" s="172"/>
      <c r="CA47" s="172"/>
      <c r="CB47" s="172"/>
      <c r="CC47" s="172"/>
    </row>
    <row r="48" spans="2:86" ht="12" customHeight="1" x14ac:dyDescent="0.15">
      <c r="B48" s="2" t="s">
        <v>958</v>
      </c>
      <c r="AP48" s="172"/>
      <c r="CD48" s="2"/>
      <c r="CE48" s="2"/>
      <c r="CF48" s="2"/>
      <c r="CG48" s="2"/>
      <c r="CH48" s="2"/>
    </row>
    <row r="49" spans="2:86" ht="12" customHeight="1" x14ac:dyDescent="0.15">
      <c r="B49" s="2" t="s">
        <v>959</v>
      </c>
      <c r="AP49" s="172"/>
      <c r="CD49" s="2"/>
      <c r="CE49" s="2"/>
      <c r="CF49" s="2"/>
      <c r="CG49" s="2"/>
      <c r="CH49" s="2"/>
    </row>
    <row r="50" spans="2:86" ht="12" customHeight="1" x14ac:dyDescent="0.15">
      <c r="B50" s="2" t="s">
        <v>960</v>
      </c>
    </row>
    <row r="51" spans="2:86" ht="12" customHeight="1" x14ac:dyDescent="0.15">
      <c r="B51" s="2" t="s">
        <v>961</v>
      </c>
    </row>
    <row r="52" spans="2:86" ht="12" customHeight="1" x14ac:dyDescent="0.15">
      <c r="B52" s="2" t="s">
        <v>962</v>
      </c>
    </row>
    <row r="53" spans="2:86" x14ac:dyDescent="0.15">
      <c r="B53" s="2" t="s">
        <v>963</v>
      </c>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9"/>
  <conditionalFormatting sqref="Y11:AB34 AG11:AJ34">
    <cfRule type="expression" dxfId="47" priority="3">
      <formula>$AQ11=2</formula>
    </cfRule>
  </conditionalFormatting>
  <conditionalFormatting sqref="Y11:AF34">
    <cfRule type="expression" dxfId="46" priority="2">
      <formula>$AQ11=3</formula>
    </cfRule>
  </conditionalFormatting>
  <conditionalFormatting sqref="AC11:AJ34">
    <cfRule type="expression" dxfId="45" priority="1">
      <formula>$AQ11=1</formula>
    </cfRule>
  </conditionalFormatting>
  <dataValidations count="2">
    <dataValidation type="list" allowBlank="1" showInputMessage="1" showErrorMessage="1" sqref="N11:O34" xr:uid="{543E85A7-5683-4783-92B1-AC9FB2080899}">
      <formula1>INDIRECT(L11)</formula1>
    </dataValidation>
    <dataValidation type="list" allowBlank="1" showInputMessage="1" showErrorMessage="1" sqref="Y11:AB34" xr:uid="{8209A2CA-99CF-422C-B6D1-D14E75AE62C9}">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2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43AEFB-77AA-4670-B87E-019153B863FF}">
  <sheetPr codeName="Sheet213"/>
  <dimension ref="B1:CH53"/>
  <sheetViews>
    <sheetView showGridLines="0" showZeros="0" view="pageBreakPreview" zoomScale="85" zoomScaleNormal="85" zoomScaleSheetLayoutView="85"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1" customWidth="1"/>
    <col min="43" max="86" width="4.125" style="172" customWidth="1"/>
    <col min="87" max="99" width="8" style="2" customWidth="1"/>
    <col min="100" max="110" width="9" style="2"/>
    <col min="111" max="111" width="14" style="2" bestFit="1" customWidth="1"/>
    <col min="112" max="16384" width="9" style="2"/>
  </cols>
  <sheetData>
    <row r="1" spans="2:86" ht="12" customHeight="1" x14ac:dyDescent="0.15">
      <c r="AU1" s="860" t="s">
        <v>909</v>
      </c>
      <c r="AV1" s="861" t="s">
        <v>910</v>
      </c>
      <c r="AW1" s="861"/>
      <c r="AX1" s="861"/>
      <c r="AY1" s="855" t="s">
        <v>911</v>
      </c>
      <c r="AZ1" s="855"/>
      <c r="BA1" s="855"/>
      <c r="BB1" s="855"/>
      <c r="BC1" s="855"/>
      <c r="BD1" s="855"/>
      <c r="BE1" s="855"/>
      <c r="BF1" s="855"/>
      <c r="BG1" s="855"/>
      <c r="BH1" s="855"/>
      <c r="BI1" s="855"/>
      <c r="BJ1" s="855"/>
      <c r="BK1" s="855" t="s">
        <v>912</v>
      </c>
      <c r="BL1" s="855"/>
      <c r="BM1" s="855"/>
      <c r="BN1" s="855"/>
      <c r="BO1" s="855"/>
      <c r="BP1" s="855"/>
      <c r="BQ1" s="855"/>
      <c r="BR1" s="855"/>
      <c r="BS1" s="855"/>
      <c r="BT1" s="855"/>
      <c r="BU1" s="855"/>
      <c r="BV1" s="855"/>
      <c r="BW1" s="857"/>
      <c r="BX1" s="857"/>
      <c r="BY1" s="857"/>
      <c r="BZ1" s="857"/>
      <c r="CA1" s="857"/>
      <c r="CB1" s="857"/>
      <c r="CC1" s="857"/>
      <c r="CD1" s="857"/>
      <c r="CE1" s="857"/>
      <c r="CF1" s="857"/>
      <c r="CG1" s="857"/>
      <c r="CH1" s="857"/>
    </row>
    <row r="2" spans="2:86" ht="8.25" customHeight="1" x14ac:dyDescent="0.15">
      <c r="AU2" s="860"/>
      <c r="AV2" s="861" t="s">
        <v>913</v>
      </c>
      <c r="AW2" s="862" t="s">
        <v>914</v>
      </c>
      <c r="AX2" s="862" t="s">
        <v>915</v>
      </c>
      <c r="AY2" s="855" t="s">
        <v>916</v>
      </c>
      <c r="AZ2" s="855"/>
      <c r="BA2" s="855"/>
      <c r="BB2" s="855"/>
      <c r="BC2" s="855"/>
      <c r="BD2" s="855"/>
      <c r="BE2" s="855"/>
      <c r="BF2" s="855"/>
      <c r="BG2" s="855"/>
      <c r="BH2" s="855"/>
      <c r="BI2" s="855"/>
      <c r="BJ2" s="855"/>
      <c r="BK2" s="855" t="s">
        <v>917</v>
      </c>
      <c r="BL2" s="855"/>
      <c r="BM2" s="855"/>
      <c r="BN2" s="855"/>
      <c r="BO2" s="855" t="s">
        <v>918</v>
      </c>
      <c r="BP2" s="855"/>
      <c r="BQ2" s="855"/>
      <c r="BR2" s="855"/>
      <c r="BS2" s="855"/>
      <c r="BT2" s="855"/>
      <c r="BU2" s="855"/>
      <c r="BV2" s="855"/>
      <c r="BW2" s="856"/>
      <c r="BX2" s="856"/>
      <c r="BY2" s="856"/>
      <c r="BZ2" s="856"/>
      <c r="CA2" s="857"/>
      <c r="CB2" s="857"/>
      <c r="CC2" s="857"/>
      <c r="CD2" s="857"/>
      <c r="CE2" s="857"/>
      <c r="CF2" s="857"/>
      <c r="CG2" s="857"/>
      <c r="CH2" s="857"/>
    </row>
    <row r="3" spans="2:86" ht="24.95" customHeight="1" x14ac:dyDescent="0.15">
      <c r="B3" s="568" t="s">
        <v>919</v>
      </c>
      <c r="C3" s="858"/>
      <c r="D3" s="858"/>
      <c r="E3" s="859"/>
      <c r="F3" s="859"/>
      <c r="G3" s="859"/>
      <c r="H3" s="859"/>
      <c r="I3" s="859"/>
      <c r="J3" s="859"/>
      <c r="K3" s="858"/>
      <c r="L3" s="858"/>
      <c r="M3" s="858"/>
      <c r="N3" s="858"/>
      <c r="O3" s="858"/>
      <c r="P3" s="858"/>
      <c r="Q3" s="858"/>
      <c r="R3" s="858"/>
      <c r="S3" s="858"/>
      <c r="T3" s="858"/>
      <c r="U3" s="858"/>
      <c r="V3" s="858"/>
      <c r="W3" s="858"/>
      <c r="X3" s="858"/>
      <c r="Y3" s="858"/>
      <c r="Z3" s="858"/>
      <c r="AA3" s="858"/>
      <c r="AB3" s="858"/>
      <c r="AC3" s="858"/>
      <c r="AD3" s="858"/>
      <c r="AE3" s="858"/>
      <c r="AF3" s="858"/>
      <c r="AG3" s="858"/>
      <c r="AH3" s="858"/>
      <c r="AI3" s="858"/>
      <c r="AJ3" s="858"/>
      <c r="AK3" s="858"/>
      <c r="AL3" s="858"/>
      <c r="AM3" s="858"/>
      <c r="AN3" s="858"/>
      <c r="AO3" s="858"/>
      <c r="AU3" s="860"/>
      <c r="AV3" s="861"/>
      <c r="AW3" s="862"/>
      <c r="AX3" s="862"/>
      <c r="AY3" s="855" t="s">
        <v>920</v>
      </c>
      <c r="AZ3" s="855"/>
      <c r="BA3" s="855"/>
      <c r="BB3" s="855"/>
      <c r="BC3" s="855" t="s">
        <v>921</v>
      </c>
      <c r="BD3" s="855"/>
      <c r="BE3" s="855"/>
      <c r="BF3" s="855"/>
      <c r="BG3" s="855" t="s">
        <v>922</v>
      </c>
      <c r="BH3" s="855"/>
      <c r="BI3" s="855"/>
      <c r="BJ3" s="855"/>
      <c r="BK3" s="855" t="s">
        <v>923</v>
      </c>
      <c r="BL3" s="855"/>
      <c r="BM3" s="855"/>
      <c r="BN3" s="855"/>
      <c r="BO3" s="855" t="s">
        <v>921</v>
      </c>
      <c r="BP3" s="855"/>
      <c r="BQ3" s="855"/>
      <c r="BR3" s="855"/>
      <c r="BS3" s="855" t="s">
        <v>922</v>
      </c>
      <c r="BT3" s="855"/>
      <c r="BU3" s="855"/>
      <c r="BV3" s="855"/>
      <c r="BW3" s="857"/>
      <c r="BX3" s="857"/>
      <c r="BY3" s="857"/>
      <c r="BZ3" s="857"/>
      <c r="CA3" s="857"/>
      <c r="CB3" s="857"/>
      <c r="CC3" s="857"/>
      <c r="CD3" s="857"/>
      <c r="CE3" s="857"/>
      <c r="CF3" s="857"/>
      <c r="CG3" s="857"/>
      <c r="CH3" s="857"/>
    </row>
    <row r="4" spans="2:86" ht="18" customHeight="1" x14ac:dyDescent="0.15">
      <c r="B4" s="401" t="s">
        <v>8</v>
      </c>
      <c r="C4" s="401"/>
      <c r="D4" s="401"/>
      <c r="E4" s="624" t="s">
        <v>542</v>
      </c>
      <c r="F4" s="625"/>
      <c r="G4" s="625"/>
      <c r="H4" s="625"/>
      <c r="I4" s="625"/>
      <c r="J4" s="626"/>
      <c r="K4" s="496" t="s">
        <v>9</v>
      </c>
      <c r="L4" s="496"/>
      <c r="M4" s="496"/>
      <c r="N4" s="648" t="s">
        <v>543</v>
      </c>
      <c r="O4" s="648"/>
      <c r="P4" s="648"/>
      <c r="Q4" s="648"/>
      <c r="R4" s="648"/>
      <c r="S4" s="648"/>
      <c r="T4" s="498" t="s">
        <v>924</v>
      </c>
      <c r="U4" s="499"/>
      <c r="V4" s="499"/>
      <c r="W4" s="499"/>
      <c r="X4" s="500"/>
      <c r="Y4" s="870" t="s">
        <v>545</v>
      </c>
      <c r="Z4" s="870"/>
      <c r="AA4" s="870"/>
      <c r="AB4" s="870"/>
      <c r="AC4" s="870"/>
      <c r="AD4" s="870"/>
      <c r="AE4" s="870"/>
      <c r="AF4" s="870"/>
      <c r="AG4" s="498" t="s">
        <v>546</v>
      </c>
      <c r="AH4" s="499"/>
      <c r="AI4" s="499"/>
      <c r="AJ4" s="500"/>
      <c r="AK4" s="863">
        <v>45621</v>
      </c>
      <c r="AL4" s="864"/>
      <c r="AM4" s="864"/>
      <c r="AN4" s="864"/>
      <c r="AO4" s="865"/>
      <c r="AU4" s="860"/>
      <c r="AV4" s="861"/>
      <c r="AW4" s="862"/>
      <c r="AX4" s="862"/>
      <c r="AY4" s="173" t="s">
        <v>925</v>
      </c>
      <c r="AZ4" s="173" t="s">
        <v>926</v>
      </c>
      <c r="BA4" s="173" t="s">
        <v>927</v>
      </c>
      <c r="BB4" s="173" t="s">
        <v>928</v>
      </c>
      <c r="BC4" s="173" t="s">
        <v>925</v>
      </c>
      <c r="BD4" s="173" t="s">
        <v>926</v>
      </c>
      <c r="BE4" s="173" t="s">
        <v>927</v>
      </c>
      <c r="BF4" s="173" t="s">
        <v>928</v>
      </c>
      <c r="BG4" s="173" t="s">
        <v>925</v>
      </c>
      <c r="BH4" s="173" t="s">
        <v>926</v>
      </c>
      <c r="BI4" s="173" t="s">
        <v>927</v>
      </c>
      <c r="BJ4" s="173" t="s">
        <v>928</v>
      </c>
      <c r="BK4" s="173" t="s">
        <v>925</v>
      </c>
      <c r="BL4" s="173" t="s">
        <v>926</v>
      </c>
      <c r="BM4" s="173" t="s">
        <v>927</v>
      </c>
      <c r="BN4" s="173" t="s">
        <v>928</v>
      </c>
      <c r="BO4" s="173" t="s">
        <v>925</v>
      </c>
      <c r="BP4" s="173" t="s">
        <v>926</v>
      </c>
      <c r="BQ4" s="173" t="s">
        <v>927</v>
      </c>
      <c r="BR4" s="173" t="s">
        <v>928</v>
      </c>
      <c r="BS4" s="173" t="s">
        <v>925</v>
      </c>
      <c r="BT4" s="173" t="s">
        <v>926</v>
      </c>
      <c r="BU4" s="173" t="s">
        <v>927</v>
      </c>
      <c r="BV4" s="173" t="s">
        <v>928</v>
      </c>
      <c r="BW4" s="5"/>
      <c r="BX4" s="5"/>
      <c r="BY4" s="5"/>
      <c r="BZ4" s="5"/>
      <c r="CA4" s="5"/>
      <c r="CB4" s="5"/>
      <c r="CC4" s="5"/>
      <c r="CD4" s="5"/>
      <c r="CE4" s="5"/>
      <c r="CF4" s="5"/>
      <c r="CG4" s="5"/>
      <c r="CH4" s="5"/>
    </row>
    <row r="5" spans="2:86" ht="18" customHeight="1" x14ac:dyDescent="0.15">
      <c r="B5" s="409" t="s">
        <v>0</v>
      </c>
      <c r="C5" s="409"/>
      <c r="D5" s="409"/>
      <c r="E5" s="634" t="s">
        <v>547</v>
      </c>
      <c r="F5" s="635"/>
      <c r="G5" s="635"/>
      <c r="H5" s="635"/>
      <c r="I5" s="635"/>
      <c r="J5" s="636"/>
      <c r="K5" s="528" t="s">
        <v>1</v>
      </c>
      <c r="L5" s="528"/>
      <c r="M5" s="528"/>
      <c r="N5" s="648" t="s">
        <v>548</v>
      </c>
      <c r="O5" s="648"/>
      <c r="P5" s="648"/>
      <c r="Q5" s="648"/>
      <c r="R5" s="648"/>
      <c r="S5" s="648"/>
      <c r="T5" s="501"/>
      <c r="U5" s="502"/>
      <c r="V5" s="502"/>
      <c r="W5" s="502"/>
      <c r="X5" s="503"/>
      <c r="Y5" s="869" t="s">
        <v>549</v>
      </c>
      <c r="Z5" s="869"/>
      <c r="AA5" s="869"/>
      <c r="AB5" s="869"/>
      <c r="AC5" s="869"/>
      <c r="AD5" s="869"/>
      <c r="AE5" s="869"/>
      <c r="AF5" s="869"/>
      <c r="AG5" s="632"/>
      <c r="AH5" s="650"/>
      <c r="AI5" s="650"/>
      <c r="AJ5" s="633"/>
      <c r="AK5" s="866"/>
      <c r="AL5" s="867"/>
      <c r="AM5" s="867"/>
      <c r="AN5" s="867"/>
      <c r="AO5" s="868"/>
      <c r="AU5" s="860"/>
      <c r="AV5" s="174" t="str">
        <f>N7</f>
        <v>S114</v>
      </c>
      <c r="AW5" s="175">
        <f>R7</f>
        <v>10.5</v>
      </c>
      <c r="AX5" s="176" t="str">
        <f>AM35</f>
        <v>Ⅱ</v>
      </c>
      <c r="AY5" s="176">
        <f>Y37</f>
        <v>0</v>
      </c>
      <c r="AZ5" s="176">
        <f t="shared" ref="AZ5:BJ5" si="0">Z37</f>
        <v>0</v>
      </c>
      <c r="BA5" s="176">
        <f t="shared" si="0"/>
        <v>0</v>
      </c>
      <c r="BB5" s="176">
        <f>AB37</f>
        <v>0</v>
      </c>
      <c r="BC5" s="176">
        <f t="shared" si="0"/>
        <v>0</v>
      </c>
      <c r="BD5" s="176">
        <f>AD37</f>
        <v>0</v>
      </c>
      <c r="BE5" s="176">
        <f>AE37</f>
        <v>0</v>
      </c>
      <c r="BF5" s="176">
        <f t="shared" si="0"/>
        <v>1</v>
      </c>
      <c r="BG5" s="176">
        <f t="shared" si="0"/>
        <v>0</v>
      </c>
      <c r="BH5" s="176">
        <f t="shared" si="0"/>
        <v>0</v>
      </c>
      <c r="BI5" s="176">
        <f>AI37</f>
        <v>0</v>
      </c>
      <c r="BJ5" s="176">
        <f t="shared" si="0"/>
        <v>0</v>
      </c>
      <c r="BK5" s="176" t="str">
        <f>IF(Y37&gt;0,R7,"")</f>
        <v/>
      </c>
      <c r="BL5" s="177" t="str">
        <f>IF(Y37&gt;0,"",IF(Z37&gt;0,R7,""))</f>
        <v/>
      </c>
      <c r="BM5" s="177" t="str">
        <f>IF(Y37+Z37&gt;0,"",IF(AA37&gt;0,R7,""))</f>
        <v/>
      </c>
      <c r="BN5" s="177" t="str">
        <f>IF(Y37+Z37+AA37&gt;0,"",IF(AB37&gt;0,R7,""))</f>
        <v/>
      </c>
      <c r="BO5" s="176">
        <f>AC35</f>
        <v>0</v>
      </c>
      <c r="BP5" s="176">
        <f t="shared" ref="BP5:BQ5" si="1">AD35</f>
        <v>0</v>
      </c>
      <c r="BQ5" s="176">
        <f t="shared" si="1"/>
        <v>0</v>
      </c>
      <c r="BR5" s="176">
        <f>AF35</f>
        <v>0.03</v>
      </c>
      <c r="BS5" s="176">
        <f>AG35</f>
        <v>0</v>
      </c>
      <c r="BT5" s="176">
        <f>AH35</f>
        <v>0</v>
      </c>
      <c r="BU5" s="176">
        <f>AI35</f>
        <v>0</v>
      </c>
      <c r="BV5" s="176">
        <f>AJ35</f>
        <v>0</v>
      </c>
      <c r="BW5" s="178"/>
      <c r="BX5" s="179"/>
      <c r="BY5" s="179"/>
      <c r="BZ5" s="179"/>
      <c r="CA5" s="180"/>
      <c r="CB5" s="180"/>
      <c r="CC5" s="180"/>
      <c r="CD5" s="180"/>
      <c r="CE5" s="180"/>
      <c r="CF5" s="180"/>
      <c r="CG5" s="180"/>
      <c r="CH5" s="180"/>
    </row>
    <row r="6" spans="2:86" ht="12" customHeight="1" x14ac:dyDescent="0.15">
      <c r="B6" s="871" t="s">
        <v>929</v>
      </c>
      <c r="C6" s="873"/>
      <c r="D6" s="874"/>
      <c r="E6" s="875"/>
      <c r="F6" s="875"/>
      <c r="G6" s="875"/>
      <c r="H6" s="875"/>
      <c r="I6" s="875"/>
      <c r="J6" s="876"/>
      <c r="K6" s="881" t="s">
        <v>930</v>
      </c>
      <c r="L6" s="882"/>
      <c r="M6" s="882"/>
      <c r="N6" s="882"/>
      <c r="O6" s="882"/>
      <c r="P6" s="882"/>
      <c r="Q6" s="882"/>
      <c r="R6" s="882"/>
      <c r="S6" s="882"/>
      <c r="T6" s="882"/>
      <c r="U6" s="882"/>
      <c r="V6" s="882"/>
      <c r="W6" s="882"/>
      <c r="X6" s="882"/>
      <c r="Y6" s="882"/>
      <c r="Z6" s="882"/>
      <c r="AA6" s="882"/>
      <c r="AB6" s="882"/>
      <c r="AC6" s="882"/>
      <c r="AD6" s="882"/>
      <c r="AE6" s="882"/>
      <c r="AF6" s="882"/>
      <c r="AG6" s="882"/>
      <c r="AH6" s="882"/>
      <c r="AI6" s="882"/>
      <c r="AJ6" s="882"/>
      <c r="AK6" s="882"/>
      <c r="AL6" s="882"/>
      <c r="AM6" s="882"/>
      <c r="AN6" s="882"/>
      <c r="AO6" s="883"/>
      <c r="AP6" s="2"/>
    </row>
    <row r="7" spans="2:86" ht="12" customHeight="1" x14ac:dyDescent="0.15">
      <c r="B7" s="872"/>
      <c r="C7" s="877"/>
      <c r="D7" s="875"/>
      <c r="E7" s="875"/>
      <c r="F7" s="875"/>
      <c r="G7" s="875"/>
      <c r="H7" s="875"/>
      <c r="I7" s="875"/>
      <c r="J7" s="876"/>
      <c r="K7" s="884" t="s">
        <v>931</v>
      </c>
      <c r="L7" s="885"/>
      <c r="M7" s="886"/>
      <c r="N7" s="887" t="s">
        <v>431</v>
      </c>
      <c r="O7" s="888"/>
      <c r="P7" s="884" t="s">
        <v>932</v>
      </c>
      <c r="Q7" s="886"/>
      <c r="R7" s="889">
        <v>10.5</v>
      </c>
      <c r="S7" s="890"/>
      <c r="T7" s="891"/>
      <c r="U7" s="892" t="s">
        <v>933</v>
      </c>
      <c r="V7" s="893"/>
      <c r="W7" s="892" t="s">
        <v>934</v>
      </c>
      <c r="X7" s="893"/>
      <c r="Y7" s="886" t="s">
        <v>935</v>
      </c>
      <c r="Z7" s="898"/>
      <c r="AA7" s="898"/>
      <c r="AB7" s="898"/>
      <c r="AC7" s="892" t="s">
        <v>936</v>
      </c>
      <c r="AD7" s="899"/>
      <c r="AE7" s="899"/>
      <c r="AF7" s="899"/>
      <c r="AG7" s="899"/>
      <c r="AH7" s="899"/>
      <c r="AI7" s="899"/>
      <c r="AJ7" s="893"/>
      <c r="AK7" s="892" t="s">
        <v>937</v>
      </c>
      <c r="AL7" s="899"/>
      <c r="AM7" s="899"/>
      <c r="AN7" s="901"/>
      <c r="AO7" s="902"/>
      <c r="AP7" s="2"/>
      <c r="AW7" s="182"/>
    </row>
    <row r="8" spans="2:86" ht="12" customHeight="1" x14ac:dyDescent="0.15">
      <c r="B8" s="872"/>
      <c r="C8" s="877"/>
      <c r="D8" s="875"/>
      <c r="E8" s="875"/>
      <c r="F8" s="875"/>
      <c r="G8" s="875"/>
      <c r="H8" s="875"/>
      <c r="I8" s="875"/>
      <c r="J8" s="876"/>
      <c r="K8" s="898" t="s">
        <v>731</v>
      </c>
      <c r="L8" s="898" t="s">
        <v>560</v>
      </c>
      <c r="M8" s="898"/>
      <c r="N8" s="898" t="s">
        <v>561</v>
      </c>
      <c r="O8" s="898"/>
      <c r="P8" s="898" t="s">
        <v>938</v>
      </c>
      <c r="Q8" s="898"/>
      <c r="R8" s="898" t="s">
        <v>939</v>
      </c>
      <c r="S8" s="898"/>
      <c r="T8" s="898"/>
      <c r="U8" s="894"/>
      <c r="V8" s="895"/>
      <c r="W8" s="894"/>
      <c r="X8" s="895"/>
      <c r="Y8" s="886"/>
      <c r="Z8" s="898"/>
      <c r="AA8" s="898"/>
      <c r="AB8" s="898"/>
      <c r="AC8" s="896"/>
      <c r="AD8" s="900"/>
      <c r="AE8" s="900"/>
      <c r="AF8" s="900"/>
      <c r="AG8" s="900"/>
      <c r="AH8" s="900"/>
      <c r="AI8" s="900"/>
      <c r="AJ8" s="897"/>
      <c r="AK8" s="894"/>
      <c r="AL8" s="903"/>
      <c r="AM8" s="903"/>
      <c r="AN8" s="904"/>
      <c r="AO8" s="905"/>
      <c r="AP8" s="2"/>
    </row>
    <row r="9" spans="2:86" ht="12" customHeight="1" x14ac:dyDescent="0.15">
      <c r="B9" s="872"/>
      <c r="C9" s="877"/>
      <c r="D9" s="875"/>
      <c r="E9" s="875"/>
      <c r="F9" s="875"/>
      <c r="G9" s="875"/>
      <c r="H9" s="875"/>
      <c r="I9" s="875"/>
      <c r="J9" s="876"/>
      <c r="K9" s="898"/>
      <c r="L9" s="898"/>
      <c r="M9" s="898"/>
      <c r="N9" s="898"/>
      <c r="O9" s="898"/>
      <c r="P9" s="898"/>
      <c r="Q9" s="898"/>
      <c r="R9" s="898"/>
      <c r="S9" s="898"/>
      <c r="T9" s="898"/>
      <c r="U9" s="894"/>
      <c r="V9" s="895"/>
      <c r="W9" s="894"/>
      <c r="X9" s="895"/>
      <c r="Y9" s="886" t="s">
        <v>940</v>
      </c>
      <c r="Z9" s="898"/>
      <c r="AA9" s="898"/>
      <c r="AB9" s="898"/>
      <c r="AC9" s="898" t="s">
        <v>941</v>
      </c>
      <c r="AD9" s="898"/>
      <c r="AE9" s="898"/>
      <c r="AF9" s="898"/>
      <c r="AG9" s="898" t="s">
        <v>942</v>
      </c>
      <c r="AH9" s="898"/>
      <c r="AI9" s="898"/>
      <c r="AJ9" s="898"/>
      <c r="AK9" s="894"/>
      <c r="AL9" s="903"/>
      <c r="AM9" s="903"/>
      <c r="AN9" s="904"/>
      <c r="AO9" s="905"/>
      <c r="AP9" s="2"/>
    </row>
    <row r="10" spans="2:86" ht="12" customHeight="1" x14ac:dyDescent="0.15">
      <c r="B10" s="872"/>
      <c r="C10" s="877"/>
      <c r="D10" s="875"/>
      <c r="E10" s="875"/>
      <c r="F10" s="875"/>
      <c r="G10" s="875"/>
      <c r="H10" s="875"/>
      <c r="I10" s="875"/>
      <c r="J10" s="876"/>
      <c r="K10" s="898"/>
      <c r="L10" s="898"/>
      <c r="M10" s="898"/>
      <c r="N10" s="898"/>
      <c r="O10" s="898"/>
      <c r="P10" s="898"/>
      <c r="Q10" s="898"/>
      <c r="R10" s="898"/>
      <c r="S10" s="898"/>
      <c r="T10" s="898"/>
      <c r="U10" s="896"/>
      <c r="V10" s="897"/>
      <c r="W10" s="896"/>
      <c r="X10" s="897"/>
      <c r="Y10" s="183" t="s">
        <v>527</v>
      </c>
      <c r="Z10" s="184" t="s">
        <v>526</v>
      </c>
      <c r="AA10" s="184" t="s">
        <v>943</v>
      </c>
      <c r="AB10" s="184" t="s">
        <v>944</v>
      </c>
      <c r="AC10" s="184" t="s">
        <v>527</v>
      </c>
      <c r="AD10" s="184" t="s">
        <v>526</v>
      </c>
      <c r="AE10" s="184" t="s">
        <v>943</v>
      </c>
      <c r="AF10" s="184" t="s">
        <v>944</v>
      </c>
      <c r="AG10" s="184" t="s">
        <v>527</v>
      </c>
      <c r="AH10" s="184" t="s">
        <v>526</v>
      </c>
      <c r="AI10" s="184" t="s">
        <v>943</v>
      </c>
      <c r="AJ10" s="184" t="s">
        <v>944</v>
      </c>
      <c r="AK10" s="896"/>
      <c r="AL10" s="900"/>
      <c r="AM10" s="900"/>
      <c r="AN10" s="906"/>
      <c r="AO10" s="907"/>
      <c r="AP10" s="2"/>
    </row>
    <row r="11" spans="2:86" ht="12" customHeight="1" x14ac:dyDescent="0.15">
      <c r="B11" s="872"/>
      <c r="C11" s="877"/>
      <c r="D11" s="875"/>
      <c r="E11" s="875"/>
      <c r="F11" s="875"/>
      <c r="G11" s="875"/>
      <c r="H11" s="875"/>
      <c r="I11" s="875"/>
      <c r="J11" s="876"/>
      <c r="K11" s="185">
        <v>1</v>
      </c>
      <c r="L11" s="908" t="s">
        <v>574</v>
      </c>
      <c r="M11" s="910"/>
      <c r="N11" s="908" t="s">
        <v>601</v>
      </c>
      <c r="O11" s="910"/>
      <c r="P11" s="908" t="s">
        <v>576</v>
      </c>
      <c r="Q11" s="910"/>
      <c r="R11" s="606" t="s">
        <v>270</v>
      </c>
      <c r="S11" s="606"/>
      <c r="T11" s="606"/>
      <c r="U11" s="908" t="s">
        <v>582</v>
      </c>
      <c r="V11" s="910"/>
      <c r="W11" s="908"/>
      <c r="X11" s="910"/>
      <c r="Y11" s="186"/>
      <c r="Z11" s="187"/>
      <c r="AA11" s="187"/>
      <c r="AB11" s="187"/>
      <c r="AC11" s="188"/>
      <c r="AD11" s="188"/>
      <c r="AE11" s="188"/>
      <c r="AF11" s="188">
        <v>0.03</v>
      </c>
      <c r="AG11" s="188"/>
      <c r="AH11" s="188"/>
      <c r="AI11" s="188"/>
      <c r="AJ11" s="188"/>
      <c r="AK11" s="908"/>
      <c r="AL11" s="909"/>
      <c r="AM11" s="909"/>
      <c r="AN11" s="909"/>
      <c r="AO11" s="910"/>
      <c r="AP11" s="2"/>
      <c r="AQ11" s="189">
        <f>IF(P11="材質劣化",2,IF(P11="漏水",3,1))</f>
        <v>2</v>
      </c>
    </row>
    <row r="12" spans="2:86" ht="12" customHeight="1" x14ac:dyDescent="0.15">
      <c r="B12" s="872"/>
      <c r="C12" s="877"/>
      <c r="D12" s="875"/>
      <c r="E12" s="875"/>
      <c r="F12" s="875"/>
      <c r="G12" s="875"/>
      <c r="H12" s="875"/>
      <c r="I12" s="875"/>
      <c r="J12" s="876"/>
      <c r="K12" s="185"/>
      <c r="L12" s="908"/>
      <c r="M12" s="910"/>
      <c r="N12" s="908"/>
      <c r="O12" s="910"/>
      <c r="P12" s="908"/>
      <c r="Q12" s="910"/>
      <c r="R12" s="606"/>
      <c r="S12" s="606"/>
      <c r="T12" s="606"/>
      <c r="U12" s="908"/>
      <c r="V12" s="910"/>
      <c r="W12" s="908"/>
      <c r="X12" s="910"/>
      <c r="Y12" s="186"/>
      <c r="Z12" s="187"/>
      <c r="AA12" s="187"/>
      <c r="AB12" s="187"/>
      <c r="AC12" s="188"/>
      <c r="AD12" s="188"/>
      <c r="AE12" s="188"/>
      <c r="AF12" s="188"/>
      <c r="AG12" s="188"/>
      <c r="AH12" s="188"/>
      <c r="AI12" s="188"/>
      <c r="AJ12" s="188"/>
      <c r="AK12" s="908"/>
      <c r="AL12" s="909"/>
      <c r="AM12" s="909"/>
      <c r="AN12" s="909"/>
      <c r="AO12" s="910"/>
      <c r="AP12" s="2"/>
      <c r="AQ12" s="189">
        <f>IF(P12="材質劣化",2,IF(P12="漏水",3,1))</f>
        <v>1</v>
      </c>
    </row>
    <row r="13" spans="2:86" ht="12" customHeight="1" x14ac:dyDescent="0.15">
      <c r="B13" s="872"/>
      <c r="C13" s="877"/>
      <c r="D13" s="875"/>
      <c r="E13" s="875"/>
      <c r="F13" s="875"/>
      <c r="G13" s="875"/>
      <c r="H13" s="875"/>
      <c r="I13" s="875"/>
      <c r="J13" s="876"/>
      <c r="K13" s="185"/>
      <c r="L13" s="908"/>
      <c r="M13" s="910"/>
      <c r="N13" s="908"/>
      <c r="O13" s="910"/>
      <c r="P13" s="908"/>
      <c r="Q13" s="910"/>
      <c r="R13" s="604"/>
      <c r="S13" s="620"/>
      <c r="T13" s="605"/>
      <c r="U13" s="908"/>
      <c r="V13" s="910"/>
      <c r="W13" s="908"/>
      <c r="X13" s="910"/>
      <c r="Y13" s="186"/>
      <c r="Z13" s="187"/>
      <c r="AA13" s="187"/>
      <c r="AB13" s="187"/>
      <c r="AC13" s="188"/>
      <c r="AD13" s="188"/>
      <c r="AE13" s="188"/>
      <c r="AF13" s="188"/>
      <c r="AG13" s="188"/>
      <c r="AH13" s="188"/>
      <c r="AI13" s="188"/>
      <c r="AJ13" s="188"/>
      <c r="AK13" s="908"/>
      <c r="AL13" s="909"/>
      <c r="AM13" s="909"/>
      <c r="AN13" s="909"/>
      <c r="AO13" s="910"/>
      <c r="AP13" s="2"/>
      <c r="AQ13" s="189">
        <f t="shared" ref="AQ13:AQ34" si="2">IF(P13="材質劣化",2,IF(P13="漏水",3,1))</f>
        <v>1</v>
      </c>
    </row>
    <row r="14" spans="2:86" ht="12" customHeight="1" x14ac:dyDescent="0.15">
      <c r="B14" s="872"/>
      <c r="C14" s="877"/>
      <c r="D14" s="875"/>
      <c r="E14" s="875"/>
      <c r="F14" s="875"/>
      <c r="G14" s="875"/>
      <c r="H14" s="875"/>
      <c r="I14" s="875"/>
      <c r="J14" s="876"/>
      <c r="K14" s="185"/>
      <c r="L14" s="908"/>
      <c r="M14" s="910"/>
      <c r="N14" s="908"/>
      <c r="O14" s="910"/>
      <c r="P14" s="908"/>
      <c r="Q14" s="910"/>
      <c r="R14" s="604"/>
      <c r="S14" s="620"/>
      <c r="T14" s="605"/>
      <c r="U14" s="908"/>
      <c r="V14" s="910"/>
      <c r="W14" s="908"/>
      <c r="X14" s="910"/>
      <c r="Y14" s="186"/>
      <c r="Z14" s="187"/>
      <c r="AA14" s="187"/>
      <c r="AB14" s="187"/>
      <c r="AC14" s="188"/>
      <c r="AD14" s="188"/>
      <c r="AE14" s="188"/>
      <c r="AF14" s="188"/>
      <c r="AG14" s="188"/>
      <c r="AH14" s="188"/>
      <c r="AI14" s="188"/>
      <c r="AJ14" s="188"/>
      <c r="AK14" s="908"/>
      <c r="AL14" s="909"/>
      <c r="AM14" s="909"/>
      <c r="AN14" s="909"/>
      <c r="AO14" s="910"/>
      <c r="AP14" s="2"/>
      <c r="AQ14" s="189">
        <f t="shared" si="2"/>
        <v>1</v>
      </c>
    </row>
    <row r="15" spans="2:86" ht="12" customHeight="1" x14ac:dyDescent="0.15">
      <c r="B15" s="872"/>
      <c r="C15" s="877"/>
      <c r="D15" s="875"/>
      <c r="E15" s="875"/>
      <c r="F15" s="875"/>
      <c r="G15" s="875"/>
      <c r="H15" s="875"/>
      <c r="I15" s="875"/>
      <c r="J15" s="876"/>
      <c r="K15" s="185"/>
      <c r="L15" s="908"/>
      <c r="M15" s="910"/>
      <c r="N15" s="908"/>
      <c r="O15" s="910"/>
      <c r="P15" s="908"/>
      <c r="Q15" s="910"/>
      <c r="R15" s="604"/>
      <c r="S15" s="620"/>
      <c r="T15" s="605"/>
      <c r="U15" s="908"/>
      <c r="V15" s="910"/>
      <c r="W15" s="908"/>
      <c r="X15" s="910"/>
      <c r="Y15" s="186"/>
      <c r="Z15" s="187"/>
      <c r="AA15" s="187"/>
      <c r="AB15" s="187"/>
      <c r="AC15" s="188"/>
      <c r="AD15" s="188"/>
      <c r="AE15" s="188"/>
      <c r="AF15" s="188"/>
      <c r="AG15" s="188"/>
      <c r="AH15" s="188"/>
      <c r="AI15" s="188"/>
      <c r="AJ15" s="188"/>
      <c r="AK15" s="908"/>
      <c r="AL15" s="909"/>
      <c r="AM15" s="909"/>
      <c r="AN15" s="909"/>
      <c r="AO15" s="910"/>
      <c r="AP15" s="2"/>
      <c r="AQ15" s="189">
        <f t="shared" si="2"/>
        <v>1</v>
      </c>
    </row>
    <row r="16" spans="2:86" ht="12" customHeight="1" x14ac:dyDescent="0.15">
      <c r="B16" s="872"/>
      <c r="C16" s="877"/>
      <c r="D16" s="875"/>
      <c r="E16" s="875"/>
      <c r="F16" s="875"/>
      <c r="G16" s="875"/>
      <c r="H16" s="875"/>
      <c r="I16" s="875"/>
      <c r="J16" s="876"/>
      <c r="K16" s="185"/>
      <c r="L16" s="908"/>
      <c r="M16" s="910"/>
      <c r="N16" s="908"/>
      <c r="O16" s="910"/>
      <c r="P16" s="908"/>
      <c r="Q16" s="910"/>
      <c r="R16" s="604"/>
      <c r="S16" s="620"/>
      <c r="T16" s="605"/>
      <c r="U16" s="908"/>
      <c r="V16" s="910"/>
      <c r="W16" s="908"/>
      <c r="X16" s="910"/>
      <c r="Y16" s="186"/>
      <c r="Z16" s="187"/>
      <c r="AA16" s="187"/>
      <c r="AB16" s="187"/>
      <c r="AC16" s="188"/>
      <c r="AD16" s="188"/>
      <c r="AE16" s="188"/>
      <c r="AF16" s="188"/>
      <c r="AG16" s="188"/>
      <c r="AH16" s="188"/>
      <c r="AI16" s="188"/>
      <c r="AJ16" s="188"/>
      <c r="AK16" s="908"/>
      <c r="AL16" s="909"/>
      <c r="AM16" s="909"/>
      <c r="AN16" s="909"/>
      <c r="AO16" s="910"/>
      <c r="AP16" s="2"/>
      <c r="AQ16" s="189">
        <f t="shared" si="2"/>
        <v>1</v>
      </c>
    </row>
    <row r="17" spans="2:46" ht="12" customHeight="1" x14ac:dyDescent="0.15">
      <c r="B17" s="872"/>
      <c r="C17" s="877"/>
      <c r="D17" s="875"/>
      <c r="E17" s="875"/>
      <c r="F17" s="875"/>
      <c r="G17" s="875"/>
      <c r="H17" s="875"/>
      <c r="I17" s="875"/>
      <c r="J17" s="876"/>
      <c r="K17" s="185"/>
      <c r="L17" s="908"/>
      <c r="M17" s="910"/>
      <c r="N17" s="908"/>
      <c r="O17" s="910"/>
      <c r="P17" s="908"/>
      <c r="Q17" s="910"/>
      <c r="R17" s="604"/>
      <c r="S17" s="620"/>
      <c r="T17" s="605"/>
      <c r="U17" s="908"/>
      <c r="V17" s="910"/>
      <c r="W17" s="908"/>
      <c r="X17" s="910"/>
      <c r="Y17" s="186"/>
      <c r="Z17" s="187"/>
      <c r="AA17" s="187"/>
      <c r="AB17" s="187"/>
      <c r="AC17" s="188"/>
      <c r="AD17" s="188"/>
      <c r="AE17" s="188"/>
      <c r="AF17" s="188"/>
      <c r="AG17" s="188"/>
      <c r="AH17" s="188"/>
      <c r="AI17" s="188"/>
      <c r="AJ17" s="188"/>
      <c r="AK17" s="908"/>
      <c r="AL17" s="909"/>
      <c r="AM17" s="909"/>
      <c r="AN17" s="909"/>
      <c r="AO17" s="910"/>
      <c r="AP17" s="2"/>
      <c r="AQ17" s="189">
        <f t="shared" si="2"/>
        <v>1</v>
      </c>
    </row>
    <row r="18" spans="2:46" ht="12" customHeight="1" x14ac:dyDescent="0.15">
      <c r="B18" s="872"/>
      <c r="C18" s="877"/>
      <c r="D18" s="875"/>
      <c r="E18" s="875"/>
      <c r="F18" s="875"/>
      <c r="G18" s="875"/>
      <c r="H18" s="875"/>
      <c r="I18" s="875"/>
      <c r="J18" s="876"/>
      <c r="K18" s="185"/>
      <c r="L18" s="908"/>
      <c r="M18" s="910"/>
      <c r="N18" s="908"/>
      <c r="O18" s="910"/>
      <c r="P18" s="908"/>
      <c r="Q18" s="910"/>
      <c r="R18" s="604"/>
      <c r="S18" s="620"/>
      <c r="T18" s="605"/>
      <c r="U18" s="908"/>
      <c r="V18" s="910"/>
      <c r="W18" s="908"/>
      <c r="X18" s="910"/>
      <c r="Y18" s="186"/>
      <c r="Z18" s="187"/>
      <c r="AA18" s="187"/>
      <c r="AB18" s="187"/>
      <c r="AC18" s="188"/>
      <c r="AD18" s="188"/>
      <c r="AE18" s="188"/>
      <c r="AF18" s="188"/>
      <c r="AG18" s="188"/>
      <c r="AH18" s="188"/>
      <c r="AI18" s="188"/>
      <c r="AJ18" s="188"/>
      <c r="AK18" s="908"/>
      <c r="AL18" s="909"/>
      <c r="AM18" s="909"/>
      <c r="AN18" s="909"/>
      <c r="AO18" s="910"/>
      <c r="AP18" s="2"/>
      <c r="AQ18" s="189">
        <f t="shared" si="2"/>
        <v>1</v>
      </c>
    </row>
    <row r="19" spans="2:46" ht="12" customHeight="1" x14ac:dyDescent="0.15">
      <c r="B19" s="872"/>
      <c r="C19" s="877"/>
      <c r="D19" s="875"/>
      <c r="E19" s="875"/>
      <c r="F19" s="875"/>
      <c r="G19" s="875"/>
      <c r="H19" s="875"/>
      <c r="I19" s="875"/>
      <c r="J19" s="876"/>
      <c r="K19" s="185"/>
      <c r="L19" s="908"/>
      <c r="M19" s="910"/>
      <c r="N19" s="908"/>
      <c r="O19" s="910"/>
      <c r="P19" s="908"/>
      <c r="Q19" s="910"/>
      <c r="R19" s="604"/>
      <c r="S19" s="620"/>
      <c r="T19" s="605"/>
      <c r="U19" s="908"/>
      <c r="V19" s="910"/>
      <c r="W19" s="908"/>
      <c r="X19" s="910"/>
      <c r="Y19" s="186"/>
      <c r="Z19" s="187"/>
      <c r="AA19" s="187"/>
      <c r="AB19" s="187"/>
      <c r="AC19" s="188"/>
      <c r="AD19" s="188"/>
      <c r="AE19" s="188"/>
      <c r="AF19" s="188"/>
      <c r="AG19" s="188"/>
      <c r="AH19" s="188"/>
      <c r="AI19" s="188"/>
      <c r="AJ19" s="188"/>
      <c r="AK19" s="908"/>
      <c r="AL19" s="909"/>
      <c r="AM19" s="909"/>
      <c r="AN19" s="909"/>
      <c r="AO19" s="910"/>
      <c r="AP19" s="2"/>
      <c r="AQ19" s="189">
        <f t="shared" si="2"/>
        <v>1</v>
      </c>
    </row>
    <row r="20" spans="2:46" ht="12" customHeight="1" x14ac:dyDescent="0.15">
      <c r="B20" s="872"/>
      <c r="C20" s="877"/>
      <c r="D20" s="875"/>
      <c r="E20" s="875"/>
      <c r="F20" s="875"/>
      <c r="G20" s="875"/>
      <c r="H20" s="875"/>
      <c r="I20" s="875"/>
      <c r="J20" s="876"/>
      <c r="K20" s="185"/>
      <c r="L20" s="908"/>
      <c r="M20" s="910"/>
      <c r="N20" s="908"/>
      <c r="O20" s="910"/>
      <c r="P20" s="908"/>
      <c r="Q20" s="910"/>
      <c r="R20" s="604"/>
      <c r="S20" s="620"/>
      <c r="T20" s="605"/>
      <c r="U20" s="908"/>
      <c r="V20" s="910"/>
      <c r="W20" s="908"/>
      <c r="X20" s="910"/>
      <c r="Y20" s="186"/>
      <c r="Z20" s="187"/>
      <c r="AA20" s="187"/>
      <c r="AB20" s="187"/>
      <c r="AC20" s="188"/>
      <c r="AD20" s="188"/>
      <c r="AE20" s="188"/>
      <c r="AF20" s="188"/>
      <c r="AG20" s="188"/>
      <c r="AH20" s="188"/>
      <c r="AI20" s="188"/>
      <c r="AJ20" s="188"/>
      <c r="AK20" s="908"/>
      <c r="AL20" s="909"/>
      <c r="AM20" s="909"/>
      <c r="AN20" s="909"/>
      <c r="AO20" s="910"/>
      <c r="AP20" s="2"/>
      <c r="AQ20" s="189">
        <f t="shared" si="2"/>
        <v>1</v>
      </c>
    </row>
    <row r="21" spans="2:46" ht="12" customHeight="1" x14ac:dyDescent="0.15">
      <c r="B21" s="872"/>
      <c r="C21" s="877"/>
      <c r="D21" s="875"/>
      <c r="E21" s="875"/>
      <c r="F21" s="875"/>
      <c r="G21" s="875"/>
      <c r="H21" s="875"/>
      <c r="I21" s="875"/>
      <c r="J21" s="876"/>
      <c r="K21" s="185"/>
      <c r="L21" s="908"/>
      <c r="M21" s="910"/>
      <c r="N21" s="908"/>
      <c r="O21" s="910"/>
      <c r="P21" s="908"/>
      <c r="Q21" s="910"/>
      <c r="R21" s="604"/>
      <c r="S21" s="620"/>
      <c r="T21" s="605"/>
      <c r="U21" s="908"/>
      <c r="V21" s="910"/>
      <c r="W21" s="908"/>
      <c r="X21" s="910"/>
      <c r="Y21" s="186"/>
      <c r="Z21" s="187"/>
      <c r="AA21" s="187"/>
      <c r="AB21" s="187"/>
      <c r="AC21" s="188"/>
      <c r="AD21" s="188"/>
      <c r="AE21" s="188"/>
      <c r="AF21" s="188"/>
      <c r="AG21" s="188"/>
      <c r="AH21" s="188"/>
      <c r="AI21" s="188"/>
      <c r="AJ21" s="188"/>
      <c r="AK21" s="908"/>
      <c r="AL21" s="909"/>
      <c r="AM21" s="909"/>
      <c r="AN21" s="909"/>
      <c r="AO21" s="910"/>
      <c r="AP21" s="2"/>
      <c r="AQ21" s="189">
        <f>IF(P21="材質劣化",2,IF(P21="漏水",3,1))</f>
        <v>1</v>
      </c>
    </row>
    <row r="22" spans="2:46" ht="12" customHeight="1" x14ac:dyDescent="0.15">
      <c r="B22" s="872"/>
      <c r="C22" s="877"/>
      <c r="D22" s="875"/>
      <c r="E22" s="875"/>
      <c r="F22" s="875"/>
      <c r="G22" s="875"/>
      <c r="H22" s="875"/>
      <c r="I22" s="875"/>
      <c r="J22" s="876"/>
      <c r="K22" s="185"/>
      <c r="L22" s="908"/>
      <c r="M22" s="910"/>
      <c r="N22" s="908"/>
      <c r="O22" s="910"/>
      <c r="P22" s="908"/>
      <c r="Q22" s="910"/>
      <c r="R22" s="604"/>
      <c r="S22" s="620"/>
      <c r="T22" s="605"/>
      <c r="U22" s="908"/>
      <c r="V22" s="910"/>
      <c r="W22" s="908"/>
      <c r="X22" s="910"/>
      <c r="Y22" s="186"/>
      <c r="Z22" s="187"/>
      <c r="AA22" s="187"/>
      <c r="AB22" s="187"/>
      <c r="AC22" s="188"/>
      <c r="AD22" s="188"/>
      <c r="AE22" s="188"/>
      <c r="AF22" s="188"/>
      <c r="AG22" s="188"/>
      <c r="AH22" s="188"/>
      <c r="AI22" s="188"/>
      <c r="AJ22" s="188"/>
      <c r="AK22" s="908"/>
      <c r="AL22" s="909"/>
      <c r="AM22" s="909"/>
      <c r="AN22" s="909"/>
      <c r="AO22" s="910"/>
      <c r="AP22" s="2"/>
      <c r="AQ22" s="189">
        <f t="shared" si="2"/>
        <v>1</v>
      </c>
    </row>
    <row r="23" spans="2:46" ht="12" customHeight="1" x14ac:dyDescent="0.15">
      <c r="B23" s="872"/>
      <c r="C23" s="877"/>
      <c r="D23" s="875"/>
      <c r="E23" s="875"/>
      <c r="F23" s="875"/>
      <c r="G23" s="875"/>
      <c r="H23" s="875"/>
      <c r="I23" s="875"/>
      <c r="J23" s="876"/>
      <c r="K23" s="185"/>
      <c r="L23" s="908"/>
      <c r="M23" s="910"/>
      <c r="N23" s="908"/>
      <c r="O23" s="910"/>
      <c r="P23" s="908"/>
      <c r="Q23" s="910"/>
      <c r="R23" s="604"/>
      <c r="S23" s="620"/>
      <c r="T23" s="605"/>
      <c r="U23" s="908"/>
      <c r="V23" s="910"/>
      <c r="W23" s="908"/>
      <c r="X23" s="910"/>
      <c r="Y23" s="186"/>
      <c r="Z23" s="187"/>
      <c r="AA23" s="187"/>
      <c r="AB23" s="187"/>
      <c r="AC23" s="188"/>
      <c r="AD23" s="188"/>
      <c r="AE23" s="188"/>
      <c r="AF23" s="188"/>
      <c r="AG23" s="188"/>
      <c r="AH23" s="188"/>
      <c r="AI23" s="188"/>
      <c r="AJ23" s="188"/>
      <c r="AK23" s="908"/>
      <c r="AL23" s="909"/>
      <c r="AM23" s="909"/>
      <c r="AN23" s="909"/>
      <c r="AO23" s="910"/>
      <c r="AP23" s="2"/>
      <c r="AQ23" s="189">
        <f t="shared" si="2"/>
        <v>1</v>
      </c>
    </row>
    <row r="24" spans="2:46" ht="12" customHeight="1" x14ac:dyDescent="0.15">
      <c r="B24" s="872"/>
      <c r="C24" s="877"/>
      <c r="D24" s="875"/>
      <c r="E24" s="875"/>
      <c r="F24" s="875"/>
      <c r="G24" s="875"/>
      <c r="H24" s="875"/>
      <c r="I24" s="875"/>
      <c r="J24" s="876"/>
      <c r="K24" s="185"/>
      <c r="L24" s="908"/>
      <c r="M24" s="910"/>
      <c r="N24" s="908"/>
      <c r="O24" s="910"/>
      <c r="P24" s="908"/>
      <c r="Q24" s="910"/>
      <c r="R24" s="604"/>
      <c r="S24" s="620"/>
      <c r="T24" s="605"/>
      <c r="U24" s="908"/>
      <c r="V24" s="910"/>
      <c r="W24" s="908"/>
      <c r="X24" s="910"/>
      <c r="Y24" s="186"/>
      <c r="Z24" s="187"/>
      <c r="AA24" s="187"/>
      <c r="AB24" s="187"/>
      <c r="AC24" s="188"/>
      <c r="AD24" s="188"/>
      <c r="AE24" s="188"/>
      <c r="AF24" s="188"/>
      <c r="AG24" s="188"/>
      <c r="AH24" s="188"/>
      <c r="AI24" s="188"/>
      <c r="AJ24" s="188"/>
      <c r="AK24" s="908"/>
      <c r="AL24" s="909"/>
      <c r="AM24" s="909"/>
      <c r="AN24" s="909"/>
      <c r="AO24" s="910"/>
      <c r="AP24" s="2"/>
      <c r="AQ24" s="189">
        <f t="shared" si="2"/>
        <v>1</v>
      </c>
    </row>
    <row r="25" spans="2:46" ht="12" customHeight="1" x14ac:dyDescent="0.15">
      <c r="B25" s="872"/>
      <c r="C25" s="877"/>
      <c r="D25" s="875"/>
      <c r="E25" s="875"/>
      <c r="F25" s="875"/>
      <c r="G25" s="875"/>
      <c r="H25" s="875"/>
      <c r="I25" s="875"/>
      <c r="J25" s="876"/>
      <c r="K25" s="185"/>
      <c r="L25" s="908"/>
      <c r="M25" s="910"/>
      <c r="N25" s="908"/>
      <c r="O25" s="910"/>
      <c r="P25" s="908"/>
      <c r="Q25" s="910"/>
      <c r="R25" s="604"/>
      <c r="S25" s="620"/>
      <c r="T25" s="605"/>
      <c r="U25" s="908"/>
      <c r="V25" s="910"/>
      <c r="W25" s="908"/>
      <c r="X25" s="910"/>
      <c r="Y25" s="186"/>
      <c r="Z25" s="187"/>
      <c r="AA25" s="187"/>
      <c r="AB25" s="187"/>
      <c r="AC25" s="188"/>
      <c r="AD25" s="188"/>
      <c r="AE25" s="188"/>
      <c r="AF25" s="188"/>
      <c r="AG25" s="188"/>
      <c r="AH25" s="188"/>
      <c r="AI25" s="188"/>
      <c r="AJ25" s="188"/>
      <c r="AK25" s="908"/>
      <c r="AL25" s="909"/>
      <c r="AM25" s="909"/>
      <c r="AN25" s="909"/>
      <c r="AO25" s="910"/>
      <c r="AP25" s="2"/>
      <c r="AQ25" s="189">
        <f t="shared" si="2"/>
        <v>1</v>
      </c>
    </row>
    <row r="26" spans="2:46" ht="12" customHeight="1" x14ac:dyDescent="0.15">
      <c r="B26" s="872"/>
      <c r="C26" s="877"/>
      <c r="D26" s="875"/>
      <c r="E26" s="875"/>
      <c r="F26" s="875"/>
      <c r="G26" s="875"/>
      <c r="H26" s="875"/>
      <c r="I26" s="875"/>
      <c r="J26" s="876"/>
      <c r="K26" s="185"/>
      <c r="L26" s="908"/>
      <c r="M26" s="910"/>
      <c r="N26" s="908"/>
      <c r="O26" s="910"/>
      <c r="P26" s="908"/>
      <c r="Q26" s="910"/>
      <c r="R26" s="604"/>
      <c r="S26" s="620"/>
      <c r="T26" s="605"/>
      <c r="U26" s="908"/>
      <c r="V26" s="910"/>
      <c r="W26" s="908"/>
      <c r="X26" s="910"/>
      <c r="Y26" s="186"/>
      <c r="Z26" s="187"/>
      <c r="AA26" s="187"/>
      <c r="AB26" s="187"/>
      <c r="AC26" s="188"/>
      <c r="AD26" s="188"/>
      <c r="AE26" s="188"/>
      <c r="AF26" s="188"/>
      <c r="AG26" s="188"/>
      <c r="AH26" s="188"/>
      <c r="AI26" s="188"/>
      <c r="AJ26" s="188"/>
      <c r="AK26" s="908"/>
      <c r="AL26" s="909"/>
      <c r="AM26" s="909"/>
      <c r="AN26" s="909"/>
      <c r="AO26" s="910"/>
      <c r="AP26" s="2"/>
      <c r="AQ26" s="189">
        <f t="shared" si="2"/>
        <v>1</v>
      </c>
    </row>
    <row r="27" spans="2:46" ht="12" customHeight="1" x14ac:dyDescent="0.15">
      <c r="B27" s="872"/>
      <c r="C27" s="877"/>
      <c r="D27" s="875"/>
      <c r="E27" s="875"/>
      <c r="F27" s="875"/>
      <c r="G27" s="875"/>
      <c r="H27" s="875"/>
      <c r="I27" s="875"/>
      <c r="J27" s="876"/>
      <c r="K27" s="185"/>
      <c r="L27" s="908"/>
      <c r="M27" s="910"/>
      <c r="N27" s="908"/>
      <c r="O27" s="910"/>
      <c r="P27" s="908"/>
      <c r="Q27" s="910"/>
      <c r="R27" s="604"/>
      <c r="S27" s="620"/>
      <c r="T27" s="605"/>
      <c r="U27" s="908"/>
      <c r="V27" s="910"/>
      <c r="W27" s="908"/>
      <c r="X27" s="910"/>
      <c r="Y27" s="186"/>
      <c r="Z27" s="187"/>
      <c r="AA27" s="187"/>
      <c r="AB27" s="187"/>
      <c r="AC27" s="188"/>
      <c r="AD27" s="188"/>
      <c r="AE27" s="188"/>
      <c r="AF27" s="188"/>
      <c r="AG27" s="188"/>
      <c r="AH27" s="188"/>
      <c r="AI27" s="188"/>
      <c r="AJ27" s="188"/>
      <c r="AK27" s="908"/>
      <c r="AL27" s="909"/>
      <c r="AM27" s="909"/>
      <c r="AN27" s="909"/>
      <c r="AO27" s="910"/>
      <c r="AP27" s="2"/>
      <c r="AQ27" s="189">
        <f t="shared" si="2"/>
        <v>1</v>
      </c>
    </row>
    <row r="28" spans="2:46" ht="12" customHeight="1" x14ac:dyDescent="0.15">
      <c r="B28" s="872"/>
      <c r="C28" s="877"/>
      <c r="D28" s="875"/>
      <c r="E28" s="875"/>
      <c r="F28" s="875"/>
      <c r="G28" s="875"/>
      <c r="H28" s="875"/>
      <c r="I28" s="875"/>
      <c r="J28" s="876"/>
      <c r="K28" s="185"/>
      <c r="L28" s="908"/>
      <c r="M28" s="910"/>
      <c r="N28" s="908"/>
      <c r="O28" s="910"/>
      <c r="P28" s="908"/>
      <c r="Q28" s="910"/>
      <c r="R28" s="604"/>
      <c r="S28" s="620"/>
      <c r="T28" s="605"/>
      <c r="U28" s="908"/>
      <c r="V28" s="910"/>
      <c r="W28" s="908"/>
      <c r="X28" s="910"/>
      <c r="Y28" s="186"/>
      <c r="Z28" s="187"/>
      <c r="AA28" s="187"/>
      <c r="AB28" s="187"/>
      <c r="AC28" s="188"/>
      <c r="AD28" s="188"/>
      <c r="AE28" s="188"/>
      <c r="AF28" s="188"/>
      <c r="AG28" s="188"/>
      <c r="AH28" s="188"/>
      <c r="AI28" s="188"/>
      <c r="AJ28" s="188"/>
      <c r="AK28" s="908"/>
      <c r="AL28" s="909"/>
      <c r="AM28" s="909"/>
      <c r="AN28" s="909"/>
      <c r="AO28" s="910"/>
      <c r="AP28" s="2"/>
      <c r="AQ28" s="189">
        <f t="shared" si="2"/>
        <v>1</v>
      </c>
    </row>
    <row r="29" spans="2:46" ht="12" customHeight="1" x14ac:dyDescent="0.15">
      <c r="B29" s="872"/>
      <c r="C29" s="877"/>
      <c r="D29" s="875"/>
      <c r="E29" s="875"/>
      <c r="F29" s="875"/>
      <c r="G29" s="875"/>
      <c r="H29" s="875"/>
      <c r="I29" s="875"/>
      <c r="J29" s="876"/>
      <c r="K29" s="185"/>
      <c r="L29" s="908"/>
      <c r="M29" s="910"/>
      <c r="N29" s="908"/>
      <c r="O29" s="910"/>
      <c r="P29" s="908"/>
      <c r="Q29" s="910"/>
      <c r="R29" s="604"/>
      <c r="S29" s="620"/>
      <c r="T29" s="605"/>
      <c r="U29" s="908"/>
      <c r="V29" s="910"/>
      <c r="W29" s="908"/>
      <c r="X29" s="910"/>
      <c r="Y29" s="186"/>
      <c r="Z29" s="187"/>
      <c r="AA29" s="187"/>
      <c r="AB29" s="187"/>
      <c r="AC29" s="188"/>
      <c r="AD29" s="188"/>
      <c r="AE29" s="188"/>
      <c r="AF29" s="188"/>
      <c r="AG29" s="188"/>
      <c r="AH29" s="188"/>
      <c r="AI29" s="188"/>
      <c r="AJ29" s="188"/>
      <c r="AK29" s="908"/>
      <c r="AL29" s="909"/>
      <c r="AM29" s="909"/>
      <c r="AN29" s="909"/>
      <c r="AO29" s="910"/>
      <c r="AP29" s="2"/>
      <c r="AQ29" s="189">
        <f t="shared" si="2"/>
        <v>1</v>
      </c>
    </row>
    <row r="30" spans="2:46" ht="12" customHeight="1" x14ac:dyDescent="0.15">
      <c r="B30" s="872"/>
      <c r="C30" s="877"/>
      <c r="D30" s="875"/>
      <c r="E30" s="875"/>
      <c r="F30" s="875"/>
      <c r="G30" s="875"/>
      <c r="H30" s="875"/>
      <c r="I30" s="875"/>
      <c r="J30" s="876"/>
      <c r="K30" s="185"/>
      <c r="L30" s="908"/>
      <c r="M30" s="910"/>
      <c r="N30" s="908"/>
      <c r="O30" s="910"/>
      <c r="P30" s="908"/>
      <c r="Q30" s="910"/>
      <c r="R30" s="604"/>
      <c r="S30" s="620"/>
      <c r="T30" s="605"/>
      <c r="U30" s="908"/>
      <c r="V30" s="910"/>
      <c r="W30" s="908"/>
      <c r="X30" s="910"/>
      <c r="Y30" s="186"/>
      <c r="Z30" s="187"/>
      <c r="AA30" s="187"/>
      <c r="AB30" s="187"/>
      <c r="AC30" s="188"/>
      <c r="AD30" s="188"/>
      <c r="AE30" s="188"/>
      <c r="AF30" s="188"/>
      <c r="AG30" s="188"/>
      <c r="AH30" s="188"/>
      <c r="AI30" s="188"/>
      <c r="AJ30" s="188"/>
      <c r="AK30" s="908"/>
      <c r="AL30" s="909"/>
      <c r="AM30" s="909"/>
      <c r="AN30" s="909"/>
      <c r="AO30" s="910"/>
      <c r="AP30" s="2"/>
      <c r="AQ30" s="189">
        <f t="shared" si="2"/>
        <v>1</v>
      </c>
    </row>
    <row r="31" spans="2:46" ht="12" customHeight="1" x14ac:dyDescent="0.15">
      <c r="B31" s="872"/>
      <c r="C31" s="877"/>
      <c r="D31" s="875"/>
      <c r="E31" s="875"/>
      <c r="F31" s="875"/>
      <c r="G31" s="875"/>
      <c r="H31" s="875"/>
      <c r="I31" s="875"/>
      <c r="J31" s="876"/>
      <c r="K31" s="185"/>
      <c r="L31" s="908"/>
      <c r="M31" s="910"/>
      <c r="N31" s="908"/>
      <c r="O31" s="910"/>
      <c r="P31" s="908"/>
      <c r="Q31" s="910"/>
      <c r="R31" s="604"/>
      <c r="S31" s="620"/>
      <c r="T31" s="605"/>
      <c r="U31" s="908"/>
      <c r="V31" s="910"/>
      <c r="W31" s="908"/>
      <c r="X31" s="910"/>
      <c r="Y31" s="186"/>
      <c r="Z31" s="187"/>
      <c r="AA31" s="187"/>
      <c r="AB31" s="187"/>
      <c r="AC31" s="188"/>
      <c r="AD31" s="188"/>
      <c r="AE31" s="188"/>
      <c r="AF31" s="188"/>
      <c r="AG31" s="188"/>
      <c r="AH31" s="188"/>
      <c r="AI31" s="188"/>
      <c r="AJ31" s="188"/>
      <c r="AK31" s="908"/>
      <c r="AL31" s="909"/>
      <c r="AM31" s="909"/>
      <c r="AN31" s="909"/>
      <c r="AO31" s="910"/>
      <c r="AP31" s="2"/>
      <c r="AQ31" s="189">
        <f t="shared" si="2"/>
        <v>1</v>
      </c>
    </row>
    <row r="32" spans="2:46" ht="12" customHeight="1" x14ac:dyDescent="0.15">
      <c r="B32" s="872"/>
      <c r="C32" s="877"/>
      <c r="D32" s="875"/>
      <c r="E32" s="875"/>
      <c r="F32" s="875"/>
      <c r="G32" s="875"/>
      <c r="H32" s="875"/>
      <c r="I32" s="875"/>
      <c r="J32" s="876"/>
      <c r="K32" s="185"/>
      <c r="L32" s="908"/>
      <c r="M32" s="910"/>
      <c r="N32" s="908"/>
      <c r="O32" s="910"/>
      <c r="P32" s="908"/>
      <c r="Q32" s="910"/>
      <c r="R32" s="604"/>
      <c r="S32" s="620"/>
      <c r="T32" s="605"/>
      <c r="U32" s="908"/>
      <c r="V32" s="910"/>
      <c r="W32" s="908"/>
      <c r="X32" s="910"/>
      <c r="Y32" s="186"/>
      <c r="Z32" s="187"/>
      <c r="AA32" s="187"/>
      <c r="AB32" s="187"/>
      <c r="AC32" s="188"/>
      <c r="AD32" s="188"/>
      <c r="AE32" s="188"/>
      <c r="AF32" s="188"/>
      <c r="AG32" s="188"/>
      <c r="AH32" s="188"/>
      <c r="AI32" s="188"/>
      <c r="AJ32" s="188"/>
      <c r="AK32" s="908"/>
      <c r="AL32" s="909"/>
      <c r="AM32" s="909"/>
      <c r="AN32" s="909"/>
      <c r="AO32" s="910"/>
      <c r="AP32" s="2"/>
      <c r="AQ32" s="189">
        <f t="shared" si="2"/>
        <v>1</v>
      </c>
      <c r="AS32" s="856"/>
      <c r="AT32" s="856"/>
    </row>
    <row r="33" spans="2:86" ht="12" customHeight="1" x14ac:dyDescent="0.15">
      <c r="B33" s="872"/>
      <c r="C33" s="877"/>
      <c r="D33" s="875"/>
      <c r="E33" s="875"/>
      <c r="F33" s="875"/>
      <c r="G33" s="875"/>
      <c r="H33" s="875"/>
      <c r="I33" s="875"/>
      <c r="J33" s="876"/>
      <c r="K33" s="185"/>
      <c r="L33" s="908"/>
      <c r="M33" s="910"/>
      <c r="N33" s="908"/>
      <c r="O33" s="910"/>
      <c r="P33" s="908"/>
      <c r="Q33" s="910"/>
      <c r="R33" s="604"/>
      <c r="S33" s="620"/>
      <c r="T33" s="605"/>
      <c r="U33" s="908"/>
      <c r="V33" s="910"/>
      <c r="W33" s="908"/>
      <c r="X33" s="910"/>
      <c r="Y33" s="186"/>
      <c r="Z33" s="187"/>
      <c r="AA33" s="187"/>
      <c r="AB33" s="187"/>
      <c r="AC33" s="188"/>
      <c r="AD33" s="188"/>
      <c r="AE33" s="188"/>
      <c r="AF33" s="188"/>
      <c r="AG33" s="188"/>
      <c r="AH33" s="188"/>
      <c r="AI33" s="188"/>
      <c r="AJ33" s="188"/>
      <c r="AK33" s="908"/>
      <c r="AL33" s="909"/>
      <c r="AM33" s="909"/>
      <c r="AN33" s="909"/>
      <c r="AO33" s="910"/>
      <c r="AP33" s="2"/>
      <c r="AQ33" s="189">
        <f t="shared" si="2"/>
        <v>1</v>
      </c>
      <c r="AS33" s="911"/>
      <c r="AT33" s="911"/>
    </row>
    <row r="34" spans="2:86" ht="12" customHeight="1" x14ac:dyDescent="0.15">
      <c r="B34" s="872"/>
      <c r="C34" s="877"/>
      <c r="D34" s="875"/>
      <c r="E34" s="875"/>
      <c r="F34" s="875"/>
      <c r="G34" s="875"/>
      <c r="H34" s="875"/>
      <c r="I34" s="875"/>
      <c r="J34" s="876"/>
      <c r="K34" s="185"/>
      <c r="L34" s="908"/>
      <c r="M34" s="910"/>
      <c r="N34" s="908"/>
      <c r="O34" s="910"/>
      <c r="P34" s="908"/>
      <c r="Q34" s="910"/>
      <c r="R34" s="604"/>
      <c r="S34" s="620"/>
      <c r="T34" s="605"/>
      <c r="U34" s="908"/>
      <c r="V34" s="910"/>
      <c r="W34" s="908"/>
      <c r="X34" s="910"/>
      <c r="Y34" s="186"/>
      <c r="Z34" s="187"/>
      <c r="AA34" s="187"/>
      <c r="AB34" s="187"/>
      <c r="AC34" s="188"/>
      <c r="AD34" s="188"/>
      <c r="AE34" s="188"/>
      <c r="AF34" s="188"/>
      <c r="AG34" s="188"/>
      <c r="AH34" s="188"/>
      <c r="AI34" s="188"/>
      <c r="AJ34" s="188"/>
      <c r="AK34" s="908"/>
      <c r="AL34" s="909"/>
      <c r="AM34" s="909"/>
      <c r="AN34" s="909"/>
      <c r="AO34" s="910"/>
      <c r="AP34" s="2"/>
      <c r="AQ34" s="189">
        <f t="shared" si="2"/>
        <v>1</v>
      </c>
      <c r="AS34" s="912"/>
      <c r="AT34" s="912"/>
    </row>
    <row r="35" spans="2:86" ht="12" customHeight="1" x14ac:dyDescent="0.15">
      <c r="B35" s="872"/>
      <c r="C35" s="877"/>
      <c r="D35" s="875"/>
      <c r="E35" s="875"/>
      <c r="F35" s="875"/>
      <c r="G35" s="875"/>
      <c r="H35" s="875"/>
      <c r="I35" s="875"/>
      <c r="J35" s="876"/>
      <c r="K35" s="913" t="s">
        <v>945</v>
      </c>
      <c r="L35" s="898" t="s">
        <v>946</v>
      </c>
      <c r="M35" s="898"/>
      <c r="N35" s="898"/>
      <c r="O35" s="898"/>
      <c r="P35" s="898"/>
      <c r="Q35" s="898"/>
      <c r="R35" s="898"/>
      <c r="S35" s="898"/>
      <c r="T35" s="898"/>
      <c r="U35" s="898"/>
      <c r="V35" s="898"/>
      <c r="W35" s="898"/>
      <c r="X35" s="898"/>
      <c r="Y35" s="884" t="s">
        <v>947</v>
      </c>
      <c r="Z35" s="885"/>
      <c r="AA35" s="885"/>
      <c r="AB35" s="886"/>
      <c r="AC35" s="190">
        <f t="shared" ref="AC35:AJ35" si="3">SUM(AC11:AC34)</f>
        <v>0</v>
      </c>
      <c r="AD35" s="190">
        <f t="shared" si="3"/>
        <v>0</v>
      </c>
      <c r="AE35" s="190">
        <f>SUM(AE11:AE34)</f>
        <v>0</v>
      </c>
      <c r="AF35" s="190">
        <f t="shared" si="3"/>
        <v>0.03</v>
      </c>
      <c r="AG35" s="190">
        <f t="shared" si="3"/>
        <v>0</v>
      </c>
      <c r="AH35" s="190">
        <f t="shared" si="3"/>
        <v>0</v>
      </c>
      <c r="AI35" s="190">
        <f t="shared" si="3"/>
        <v>0</v>
      </c>
      <c r="AJ35" s="191">
        <f t="shared" si="3"/>
        <v>0</v>
      </c>
      <c r="AK35" s="898" t="s">
        <v>948</v>
      </c>
      <c r="AL35" s="898"/>
      <c r="AM35" s="915" t="s">
        <v>949</v>
      </c>
      <c r="AN35" s="915"/>
      <c r="AO35" s="915"/>
      <c r="AP35" s="2"/>
    </row>
    <row r="36" spans="2:86" ht="12" customHeight="1" x14ac:dyDescent="0.15">
      <c r="B36" s="872"/>
      <c r="C36" s="877"/>
      <c r="D36" s="875"/>
      <c r="E36" s="875"/>
      <c r="F36" s="875"/>
      <c r="G36" s="875"/>
      <c r="H36" s="875"/>
      <c r="I36" s="875"/>
      <c r="J36" s="876"/>
      <c r="K36" s="914"/>
      <c r="L36" s="892" t="s">
        <v>950</v>
      </c>
      <c r="M36" s="899"/>
      <c r="N36" s="893"/>
      <c r="O36" s="892" t="s">
        <v>951</v>
      </c>
      <c r="P36" s="899"/>
      <c r="Q36" s="899"/>
      <c r="R36" s="899"/>
      <c r="S36" s="899"/>
      <c r="T36" s="899"/>
      <c r="U36" s="899"/>
      <c r="V36" s="899"/>
      <c r="W36" s="899"/>
      <c r="X36" s="893"/>
      <c r="Y36" s="183" t="s">
        <v>527</v>
      </c>
      <c r="Z36" s="184" t="s">
        <v>526</v>
      </c>
      <c r="AA36" s="184" t="s">
        <v>943</v>
      </c>
      <c r="AB36" s="184" t="s">
        <v>944</v>
      </c>
      <c r="AC36" s="184" t="s">
        <v>527</v>
      </c>
      <c r="AD36" s="184" t="s">
        <v>526</v>
      </c>
      <c r="AE36" s="184" t="s">
        <v>943</v>
      </c>
      <c r="AF36" s="184" t="s">
        <v>944</v>
      </c>
      <c r="AG36" s="184" t="s">
        <v>527</v>
      </c>
      <c r="AH36" s="184" t="s">
        <v>526</v>
      </c>
      <c r="AI36" s="184" t="s">
        <v>943</v>
      </c>
      <c r="AJ36" s="192" t="s">
        <v>944</v>
      </c>
      <c r="AK36" s="898"/>
      <c r="AL36" s="898"/>
      <c r="AM36" s="915"/>
      <c r="AN36" s="915"/>
      <c r="AO36" s="915"/>
      <c r="AP36" s="2"/>
    </row>
    <row r="37" spans="2:86" ht="14.25" customHeight="1" x14ac:dyDescent="0.15">
      <c r="B37" s="872"/>
      <c r="C37" s="877"/>
      <c r="D37" s="875"/>
      <c r="E37" s="875"/>
      <c r="F37" s="875"/>
      <c r="G37" s="875"/>
      <c r="H37" s="875"/>
      <c r="I37" s="875"/>
      <c r="J37" s="876"/>
      <c r="K37" s="914"/>
      <c r="L37" s="894"/>
      <c r="M37" s="903"/>
      <c r="N37" s="895"/>
      <c r="O37" s="894"/>
      <c r="P37" s="903"/>
      <c r="Q37" s="903"/>
      <c r="R37" s="903"/>
      <c r="S37" s="903"/>
      <c r="T37" s="903"/>
      <c r="U37" s="903"/>
      <c r="V37" s="903"/>
      <c r="W37" s="903"/>
      <c r="X37" s="895"/>
      <c r="Y37" s="916">
        <f>COUNTIF(Y11:Y34,"〇")</f>
        <v>0</v>
      </c>
      <c r="Z37" s="916">
        <f>COUNTIF(Z11:Z34,"〇")</f>
        <v>0</v>
      </c>
      <c r="AA37" s="916">
        <f>COUNTIF(AA11:AA34,"〇")</f>
        <v>0</v>
      </c>
      <c r="AB37" s="916">
        <f>COUNTIF(AB11:AB34,"〇")</f>
        <v>0</v>
      </c>
      <c r="AC37" s="916">
        <f>COUNTA(AC11:AC34)</f>
        <v>0</v>
      </c>
      <c r="AD37" s="916">
        <f t="shared" ref="AD37:AI37" si="4">COUNTA(AD11:AD34)</f>
        <v>0</v>
      </c>
      <c r="AE37" s="916">
        <f t="shared" si="4"/>
        <v>0</v>
      </c>
      <c r="AF37" s="916">
        <f t="shared" si="4"/>
        <v>1</v>
      </c>
      <c r="AG37" s="916">
        <f t="shared" si="4"/>
        <v>0</v>
      </c>
      <c r="AH37" s="916">
        <f t="shared" si="4"/>
        <v>0</v>
      </c>
      <c r="AI37" s="916">
        <f t="shared" si="4"/>
        <v>0</v>
      </c>
      <c r="AJ37" s="916">
        <f>COUNTA(AJ11:AJ34)</f>
        <v>0</v>
      </c>
      <c r="AK37" s="898"/>
      <c r="AL37" s="898"/>
      <c r="AM37" s="915"/>
      <c r="AN37" s="915"/>
      <c r="AO37" s="915"/>
      <c r="AP37" s="2"/>
    </row>
    <row r="38" spans="2:86" ht="14.25" customHeight="1" x14ac:dyDescent="0.15">
      <c r="B38" s="872"/>
      <c r="C38" s="877"/>
      <c r="D38" s="875"/>
      <c r="E38" s="875"/>
      <c r="F38" s="875"/>
      <c r="G38" s="875"/>
      <c r="H38" s="875"/>
      <c r="I38" s="875"/>
      <c r="J38" s="876"/>
      <c r="K38" s="914"/>
      <c r="L38" s="896"/>
      <c r="M38" s="900"/>
      <c r="N38" s="897"/>
      <c r="O38" s="896"/>
      <c r="P38" s="900"/>
      <c r="Q38" s="900"/>
      <c r="R38" s="900"/>
      <c r="S38" s="900"/>
      <c r="T38" s="900"/>
      <c r="U38" s="900"/>
      <c r="V38" s="900"/>
      <c r="W38" s="900"/>
      <c r="X38" s="897"/>
      <c r="Y38" s="916"/>
      <c r="Z38" s="916"/>
      <c r="AA38" s="916"/>
      <c r="AB38" s="916"/>
      <c r="AC38" s="916"/>
      <c r="AD38" s="916"/>
      <c r="AE38" s="916"/>
      <c r="AF38" s="916"/>
      <c r="AG38" s="916"/>
      <c r="AH38" s="916"/>
      <c r="AI38" s="916"/>
      <c r="AJ38" s="916"/>
      <c r="AK38" s="898"/>
      <c r="AL38" s="898"/>
      <c r="AM38" s="915"/>
      <c r="AN38" s="915"/>
      <c r="AO38" s="915"/>
      <c r="AP38" s="2"/>
    </row>
    <row r="39" spans="2:86" ht="12" customHeight="1" x14ac:dyDescent="0.15">
      <c r="B39" s="872"/>
      <c r="C39" s="877"/>
      <c r="D39" s="875"/>
      <c r="E39" s="875"/>
      <c r="F39" s="875"/>
      <c r="G39" s="875"/>
      <c r="H39" s="875"/>
      <c r="I39" s="875"/>
      <c r="J39" s="875"/>
      <c r="K39" s="924" t="s">
        <v>952</v>
      </c>
      <c r="L39" s="926"/>
      <c r="M39" s="926"/>
      <c r="N39" s="926"/>
      <c r="O39" s="926"/>
      <c r="P39" s="926"/>
      <c r="Q39" s="926"/>
      <c r="R39" s="926"/>
      <c r="S39" s="926"/>
      <c r="T39" s="926"/>
      <c r="U39" s="926"/>
      <c r="V39" s="926"/>
      <c r="W39" s="926"/>
      <c r="X39" s="926"/>
      <c r="Y39" s="926"/>
      <c r="Z39" s="926"/>
      <c r="AA39" s="926"/>
      <c r="AB39" s="926"/>
      <c r="AC39" s="926"/>
      <c r="AD39" s="926"/>
      <c r="AE39" s="926"/>
      <c r="AF39" s="926"/>
      <c r="AG39" s="926"/>
      <c r="AH39" s="926"/>
      <c r="AI39" s="926"/>
      <c r="AJ39" s="926"/>
      <c r="AK39" s="927"/>
      <c r="AL39" s="927"/>
      <c r="AM39" s="927"/>
      <c r="AN39" s="927"/>
      <c r="AO39" s="928"/>
      <c r="AP39" s="2"/>
    </row>
    <row r="40" spans="2:86" ht="12" customHeight="1" x14ac:dyDescent="0.15">
      <c r="B40" s="872"/>
      <c r="C40" s="877"/>
      <c r="D40" s="875"/>
      <c r="E40" s="875"/>
      <c r="F40" s="875"/>
      <c r="G40" s="875"/>
      <c r="H40" s="875"/>
      <c r="I40" s="875"/>
      <c r="J40" s="875"/>
      <c r="K40" s="925"/>
      <c r="L40" s="927"/>
      <c r="M40" s="927"/>
      <c r="N40" s="927"/>
      <c r="O40" s="927"/>
      <c r="P40" s="927"/>
      <c r="Q40" s="927"/>
      <c r="R40" s="927"/>
      <c r="S40" s="927"/>
      <c r="T40" s="927"/>
      <c r="U40" s="927"/>
      <c r="V40" s="927"/>
      <c r="W40" s="927"/>
      <c r="X40" s="927"/>
      <c r="Y40" s="927"/>
      <c r="Z40" s="927"/>
      <c r="AA40" s="927"/>
      <c r="AB40" s="927"/>
      <c r="AC40" s="927"/>
      <c r="AD40" s="927"/>
      <c r="AE40" s="927"/>
      <c r="AF40" s="927"/>
      <c r="AG40" s="927"/>
      <c r="AH40" s="927"/>
      <c r="AI40" s="927"/>
      <c r="AJ40" s="927"/>
      <c r="AK40" s="927"/>
      <c r="AL40" s="927"/>
      <c r="AM40" s="927"/>
      <c r="AN40" s="927"/>
      <c r="AO40" s="928"/>
      <c r="AP40" s="2"/>
    </row>
    <row r="41" spans="2:86" ht="12" customHeight="1" x14ac:dyDescent="0.15">
      <c r="B41" s="872"/>
      <c r="C41" s="877"/>
      <c r="D41" s="875"/>
      <c r="E41" s="875"/>
      <c r="F41" s="875"/>
      <c r="G41" s="875"/>
      <c r="H41" s="875"/>
      <c r="I41" s="875"/>
      <c r="J41" s="875"/>
      <c r="K41" s="925"/>
      <c r="L41" s="927"/>
      <c r="M41" s="927"/>
      <c r="N41" s="927"/>
      <c r="O41" s="927"/>
      <c r="P41" s="927"/>
      <c r="Q41" s="927"/>
      <c r="R41" s="927"/>
      <c r="S41" s="927"/>
      <c r="T41" s="927"/>
      <c r="U41" s="927"/>
      <c r="V41" s="927"/>
      <c r="W41" s="927"/>
      <c r="X41" s="927"/>
      <c r="Y41" s="927"/>
      <c r="Z41" s="927"/>
      <c r="AA41" s="927"/>
      <c r="AB41" s="927"/>
      <c r="AC41" s="927"/>
      <c r="AD41" s="927"/>
      <c r="AE41" s="927"/>
      <c r="AF41" s="927"/>
      <c r="AG41" s="927"/>
      <c r="AH41" s="927"/>
      <c r="AI41" s="927"/>
      <c r="AJ41" s="927"/>
      <c r="AK41" s="927"/>
      <c r="AL41" s="927"/>
      <c r="AM41" s="927"/>
      <c r="AN41" s="927"/>
      <c r="AO41" s="928"/>
      <c r="AP41" s="2"/>
    </row>
    <row r="42" spans="2:86" ht="12" customHeight="1" x14ac:dyDescent="0.15">
      <c r="B42" s="872"/>
      <c r="C42" s="877"/>
      <c r="D42" s="875"/>
      <c r="E42" s="875"/>
      <c r="F42" s="875"/>
      <c r="G42" s="875"/>
      <c r="H42" s="875"/>
      <c r="I42" s="875"/>
      <c r="J42" s="875"/>
      <c r="K42" s="925"/>
      <c r="L42" s="929"/>
      <c r="M42" s="929"/>
      <c r="N42" s="929"/>
      <c r="O42" s="929"/>
      <c r="P42" s="929"/>
      <c r="Q42" s="929"/>
      <c r="R42" s="929"/>
      <c r="S42" s="929"/>
      <c r="T42" s="929"/>
      <c r="U42" s="929"/>
      <c r="V42" s="929"/>
      <c r="W42" s="929"/>
      <c r="X42" s="929"/>
      <c r="Y42" s="929"/>
      <c r="Z42" s="929"/>
      <c r="AA42" s="929"/>
      <c r="AB42" s="929"/>
      <c r="AC42" s="929"/>
      <c r="AD42" s="929"/>
      <c r="AE42" s="929"/>
      <c r="AF42" s="929"/>
      <c r="AG42" s="929"/>
      <c r="AH42" s="929"/>
      <c r="AI42" s="929"/>
      <c r="AJ42" s="929"/>
      <c r="AK42" s="929"/>
      <c r="AL42" s="929"/>
      <c r="AM42" s="929"/>
      <c r="AN42" s="929"/>
      <c r="AO42" s="930"/>
      <c r="AP42" s="172"/>
      <c r="CD42" s="2"/>
      <c r="CE42" s="2"/>
      <c r="CF42" s="2"/>
      <c r="CG42" s="2"/>
      <c r="CH42" s="2"/>
    </row>
    <row r="43" spans="2:86" ht="12" customHeight="1" x14ac:dyDescent="0.15">
      <c r="B43" s="872"/>
      <c r="C43" s="877"/>
      <c r="D43" s="875"/>
      <c r="E43" s="875"/>
      <c r="F43" s="875"/>
      <c r="G43" s="875"/>
      <c r="H43" s="875"/>
      <c r="I43" s="875"/>
      <c r="J43" s="876"/>
      <c r="K43" s="917" t="s">
        <v>953</v>
      </c>
      <c r="L43" s="917"/>
      <c r="M43" s="917"/>
      <c r="N43" s="917"/>
      <c r="O43" s="917"/>
      <c r="P43" s="917"/>
      <c r="Q43" s="917"/>
      <c r="R43" s="917"/>
      <c r="S43" s="917"/>
      <c r="T43" s="917"/>
      <c r="U43" s="917"/>
      <c r="V43" s="917"/>
      <c r="W43" s="917"/>
      <c r="X43" s="917"/>
      <c r="Y43" s="917"/>
      <c r="Z43" s="917"/>
      <c r="AA43" s="917"/>
      <c r="AB43" s="917"/>
      <c r="AC43" s="917"/>
      <c r="AD43" s="917"/>
      <c r="AE43" s="917"/>
      <c r="AF43" s="917"/>
      <c r="AG43" s="917"/>
      <c r="AH43" s="917"/>
      <c r="AI43" s="917"/>
      <c r="AJ43" s="917"/>
      <c r="AK43" s="917"/>
      <c r="AL43" s="917"/>
      <c r="AM43" s="917"/>
      <c r="AN43" s="917"/>
      <c r="AO43" s="917"/>
      <c r="AP43" s="172"/>
      <c r="CD43" s="2"/>
      <c r="CE43" s="2"/>
      <c r="CF43" s="2"/>
      <c r="CG43" s="2"/>
      <c r="CH43" s="2"/>
    </row>
    <row r="44" spans="2:86" ht="12" customHeight="1" x14ac:dyDescent="0.15">
      <c r="B44" s="872"/>
      <c r="C44" s="877"/>
      <c r="D44" s="875"/>
      <c r="E44" s="875"/>
      <c r="F44" s="875"/>
      <c r="G44" s="875"/>
      <c r="H44" s="875"/>
      <c r="I44" s="875"/>
      <c r="J44" s="876"/>
      <c r="K44" s="918" t="s">
        <v>954</v>
      </c>
      <c r="L44" s="919"/>
      <c r="M44" s="919"/>
      <c r="N44" s="919"/>
      <c r="O44" s="919"/>
      <c r="P44" s="919"/>
      <c r="Q44" s="919"/>
      <c r="R44" s="919"/>
      <c r="S44" s="919"/>
      <c r="T44" s="919"/>
      <c r="U44" s="919"/>
      <c r="V44" s="919"/>
      <c r="W44" s="919"/>
      <c r="X44" s="919"/>
      <c r="Y44" s="919"/>
      <c r="Z44" s="919"/>
      <c r="AA44" s="919"/>
      <c r="AB44" s="919"/>
      <c r="AC44" s="919"/>
      <c r="AD44" s="919"/>
      <c r="AE44" s="919"/>
      <c r="AF44" s="919"/>
      <c r="AG44" s="919"/>
      <c r="AH44" s="919"/>
      <c r="AI44" s="919"/>
      <c r="AJ44" s="919"/>
      <c r="AK44" s="919"/>
      <c r="AL44" s="919"/>
      <c r="AM44" s="919"/>
      <c r="AN44" s="919"/>
      <c r="AO44" s="920"/>
      <c r="AP44" s="172"/>
      <c r="CD44" s="2"/>
      <c r="CE44" s="2"/>
      <c r="CF44" s="2"/>
      <c r="CG44" s="2"/>
      <c r="CH44" s="2"/>
    </row>
    <row r="45" spans="2:86" ht="12" customHeight="1" x14ac:dyDescent="0.15">
      <c r="B45" s="480"/>
      <c r="C45" s="878"/>
      <c r="D45" s="879"/>
      <c r="E45" s="879"/>
      <c r="F45" s="879"/>
      <c r="G45" s="879"/>
      <c r="H45" s="879"/>
      <c r="I45" s="879"/>
      <c r="J45" s="880"/>
      <c r="K45" s="921" t="s">
        <v>955</v>
      </c>
      <c r="L45" s="922"/>
      <c r="M45" s="922"/>
      <c r="N45" s="922"/>
      <c r="O45" s="922"/>
      <c r="P45" s="922"/>
      <c r="Q45" s="922"/>
      <c r="R45" s="922"/>
      <c r="S45" s="922"/>
      <c r="T45" s="922"/>
      <c r="U45" s="922"/>
      <c r="V45" s="922"/>
      <c r="W45" s="922"/>
      <c r="X45" s="922"/>
      <c r="Y45" s="922"/>
      <c r="Z45" s="922"/>
      <c r="AA45" s="922"/>
      <c r="AB45" s="922"/>
      <c r="AC45" s="922"/>
      <c r="AD45" s="922"/>
      <c r="AE45" s="922"/>
      <c r="AF45" s="922"/>
      <c r="AG45" s="922"/>
      <c r="AH45" s="922"/>
      <c r="AI45" s="922"/>
      <c r="AJ45" s="922"/>
      <c r="AK45" s="922"/>
      <c r="AL45" s="922"/>
      <c r="AM45" s="922"/>
      <c r="AN45" s="922"/>
      <c r="AO45" s="923"/>
      <c r="AP45" s="172"/>
      <c r="CD45" s="2"/>
      <c r="CE45" s="2"/>
      <c r="CF45" s="2"/>
      <c r="CG45" s="2"/>
      <c r="CH45" s="2"/>
    </row>
    <row r="46" spans="2:86" ht="12" customHeight="1" x14ac:dyDescent="0.2">
      <c r="B46" s="159" t="s">
        <v>956</v>
      </c>
      <c r="C46" s="181"/>
      <c r="D46" s="181"/>
      <c r="E46" s="181"/>
      <c r="F46" s="181"/>
      <c r="G46" s="181"/>
      <c r="H46" s="181"/>
      <c r="I46" s="181"/>
      <c r="J46" s="181"/>
      <c r="K46" s="193"/>
      <c r="L46" s="193"/>
      <c r="M46" s="193"/>
      <c r="N46" s="193"/>
      <c r="O46" s="193"/>
      <c r="P46" s="193"/>
      <c r="Q46" s="193"/>
      <c r="R46" s="193"/>
      <c r="S46" s="193"/>
      <c r="T46" s="193"/>
      <c r="U46" s="193"/>
      <c r="V46" s="193"/>
      <c r="W46" s="193"/>
      <c r="X46" s="193"/>
      <c r="Y46" s="193"/>
      <c r="Z46" s="193"/>
      <c r="AA46" s="193"/>
      <c r="AB46" s="193"/>
      <c r="AC46" s="193"/>
      <c r="AD46" s="193"/>
      <c r="AE46" s="193"/>
      <c r="AF46" s="193"/>
      <c r="AG46" s="193"/>
      <c r="AH46" s="193"/>
      <c r="AI46" s="193"/>
      <c r="AJ46" s="193"/>
      <c r="AK46" s="193"/>
      <c r="AL46" s="193"/>
      <c r="AM46" s="193"/>
      <c r="AN46" s="193"/>
      <c r="AO46" s="193"/>
      <c r="AP46" s="172"/>
      <c r="CD46" s="2"/>
      <c r="CE46" s="2"/>
      <c r="CF46" s="2"/>
      <c r="CG46" s="2"/>
      <c r="CH46" s="2"/>
    </row>
    <row r="47" spans="2:86" s="159" customFormat="1" ht="12" customHeight="1" x14ac:dyDescent="0.15">
      <c r="B47" s="2" t="s">
        <v>957</v>
      </c>
      <c r="AP47" s="172"/>
      <c r="AQ47" s="172"/>
      <c r="AR47" s="172"/>
      <c r="AS47" s="172"/>
      <c r="AT47" s="172"/>
      <c r="AU47" s="172"/>
      <c r="AV47" s="172"/>
      <c r="AW47" s="172"/>
      <c r="AX47" s="172"/>
      <c r="AY47" s="172"/>
      <c r="AZ47" s="172"/>
      <c r="BA47" s="172"/>
      <c r="BB47" s="172"/>
      <c r="BC47" s="172"/>
      <c r="BD47" s="172"/>
      <c r="BE47" s="172"/>
      <c r="BF47" s="172"/>
      <c r="BG47" s="172"/>
      <c r="BH47" s="172"/>
      <c r="BI47" s="172"/>
      <c r="BJ47" s="172"/>
      <c r="BK47" s="172"/>
      <c r="BL47" s="172"/>
      <c r="BM47" s="172"/>
      <c r="BN47" s="172"/>
      <c r="BO47" s="172"/>
      <c r="BP47" s="172"/>
      <c r="BQ47" s="172"/>
      <c r="BR47" s="172"/>
      <c r="BS47" s="172"/>
      <c r="BT47" s="172"/>
      <c r="BU47" s="172"/>
      <c r="BV47" s="172"/>
      <c r="BW47" s="172"/>
      <c r="BX47" s="172"/>
      <c r="BY47" s="172"/>
      <c r="BZ47" s="172"/>
      <c r="CA47" s="172"/>
      <c r="CB47" s="172"/>
      <c r="CC47" s="172"/>
    </row>
    <row r="48" spans="2:86" ht="12" customHeight="1" x14ac:dyDescent="0.15">
      <c r="B48" s="2" t="s">
        <v>958</v>
      </c>
      <c r="AP48" s="172"/>
      <c r="CD48" s="2"/>
      <c r="CE48" s="2"/>
      <c r="CF48" s="2"/>
      <c r="CG48" s="2"/>
      <c r="CH48" s="2"/>
    </row>
    <row r="49" spans="2:86" ht="12" customHeight="1" x14ac:dyDescent="0.15">
      <c r="B49" s="2" t="s">
        <v>959</v>
      </c>
      <c r="AP49" s="172"/>
      <c r="CD49" s="2"/>
      <c r="CE49" s="2"/>
      <c r="CF49" s="2"/>
      <c r="CG49" s="2"/>
      <c r="CH49" s="2"/>
    </row>
    <row r="50" spans="2:86" ht="12" customHeight="1" x14ac:dyDescent="0.15">
      <c r="B50" s="2" t="s">
        <v>960</v>
      </c>
    </row>
    <row r="51" spans="2:86" ht="12" customHeight="1" x14ac:dyDescent="0.15">
      <c r="B51" s="2" t="s">
        <v>961</v>
      </c>
    </row>
    <row r="52" spans="2:86" ht="12" customHeight="1" x14ac:dyDescent="0.15">
      <c r="B52" s="2" t="s">
        <v>962</v>
      </c>
    </row>
    <row r="53" spans="2:86" x14ac:dyDescent="0.15">
      <c r="B53" s="2" t="s">
        <v>963</v>
      </c>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9"/>
  <conditionalFormatting sqref="Y11:AB34 AG11:AJ34">
    <cfRule type="expression" dxfId="44" priority="3">
      <formula>$AQ11=2</formula>
    </cfRule>
  </conditionalFormatting>
  <conditionalFormatting sqref="Y11:AF34">
    <cfRule type="expression" dxfId="43" priority="2">
      <formula>$AQ11=3</formula>
    </cfRule>
  </conditionalFormatting>
  <conditionalFormatting sqref="AC11:AJ34">
    <cfRule type="expression" dxfId="42" priority="1">
      <formula>$AQ11=1</formula>
    </cfRule>
  </conditionalFormatting>
  <dataValidations count="2">
    <dataValidation type="list" allowBlank="1" showInputMessage="1" showErrorMessage="1" sqref="N11:O34" xr:uid="{B9B25EF5-8026-4B05-961A-958AD05C9055}">
      <formula1>INDIRECT(L11)</formula1>
    </dataValidation>
    <dataValidation type="list" allowBlank="1" showInputMessage="1" showErrorMessage="1" sqref="Y11:AB34" xr:uid="{0830261D-A9C3-4A64-B5F5-6BD8C79AA7B5}">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2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EB9BF1-5759-481D-9CC5-4675C45A6F2B}">
  <sheetPr codeName="Sheet214"/>
  <dimension ref="B1:CH53"/>
  <sheetViews>
    <sheetView showGridLines="0" showZeros="0" view="pageBreakPreview" zoomScale="85" zoomScaleNormal="85" zoomScaleSheetLayoutView="85"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1" customWidth="1"/>
    <col min="43" max="86" width="4.125" style="172" customWidth="1"/>
    <col min="87" max="99" width="8" style="2" customWidth="1"/>
    <col min="100" max="110" width="9" style="2"/>
    <col min="111" max="111" width="14" style="2" bestFit="1" customWidth="1"/>
    <col min="112" max="16384" width="9" style="2"/>
  </cols>
  <sheetData>
    <row r="1" spans="2:86" ht="12" customHeight="1" x14ac:dyDescent="0.15">
      <c r="AU1" s="860" t="s">
        <v>909</v>
      </c>
      <c r="AV1" s="861" t="s">
        <v>910</v>
      </c>
      <c r="AW1" s="861"/>
      <c r="AX1" s="861"/>
      <c r="AY1" s="855" t="s">
        <v>911</v>
      </c>
      <c r="AZ1" s="855"/>
      <c r="BA1" s="855"/>
      <c r="BB1" s="855"/>
      <c r="BC1" s="855"/>
      <c r="BD1" s="855"/>
      <c r="BE1" s="855"/>
      <c r="BF1" s="855"/>
      <c r="BG1" s="855"/>
      <c r="BH1" s="855"/>
      <c r="BI1" s="855"/>
      <c r="BJ1" s="855"/>
      <c r="BK1" s="855" t="s">
        <v>912</v>
      </c>
      <c r="BL1" s="855"/>
      <c r="BM1" s="855"/>
      <c r="BN1" s="855"/>
      <c r="BO1" s="855"/>
      <c r="BP1" s="855"/>
      <c r="BQ1" s="855"/>
      <c r="BR1" s="855"/>
      <c r="BS1" s="855"/>
      <c r="BT1" s="855"/>
      <c r="BU1" s="855"/>
      <c r="BV1" s="855"/>
      <c r="BW1" s="857"/>
      <c r="BX1" s="857"/>
      <c r="BY1" s="857"/>
      <c r="BZ1" s="857"/>
      <c r="CA1" s="857"/>
      <c r="CB1" s="857"/>
      <c r="CC1" s="857"/>
      <c r="CD1" s="857"/>
      <c r="CE1" s="857"/>
      <c r="CF1" s="857"/>
      <c r="CG1" s="857"/>
      <c r="CH1" s="857"/>
    </row>
    <row r="2" spans="2:86" ht="8.25" customHeight="1" x14ac:dyDescent="0.15">
      <c r="AU2" s="860"/>
      <c r="AV2" s="861" t="s">
        <v>913</v>
      </c>
      <c r="AW2" s="862" t="s">
        <v>914</v>
      </c>
      <c r="AX2" s="862" t="s">
        <v>915</v>
      </c>
      <c r="AY2" s="855" t="s">
        <v>916</v>
      </c>
      <c r="AZ2" s="855"/>
      <c r="BA2" s="855"/>
      <c r="BB2" s="855"/>
      <c r="BC2" s="855"/>
      <c r="BD2" s="855"/>
      <c r="BE2" s="855"/>
      <c r="BF2" s="855"/>
      <c r="BG2" s="855"/>
      <c r="BH2" s="855"/>
      <c r="BI2" s="855"/>
      <c r="BJ2" s="855"/>
      <c r="BK2" s="855" t="s">
        <v>917</v>
      </c>
      <c r="BL2" s="855"/>
      <c r="BM2" s="855"/>
      <c r="BN2" s="855"/>
      <c r="BO2" s="855" t="s">
        <v>918</v>
      </c>
      <c r="BP2" s="855"/>
      <c r="BQ2" s="855"/>
      <c r="BR2" s="855"/>
      <c r="BS2" s="855"/>
      <c r="BT2" s="855"/>
      <c r="BU2" s="855"/>
      <c r="BV2" s="855"/>
      <c r="BW2" s="856"/>
      <c r="BX2" s="856"/>
      <c r="BY2" s="856"/>
      <c r="BZ2" s="856"/>
      <c r="CA2" s="857"/>
      <c r="CB2" s="857"/>
      <c r="CC2" s="857"/>
      <c r="CD2" s="857"/>
      <c r="CE2" s="857"/>
      <c r="CF2" s="857"/>
      <c r="CG2" s="857"/>
      <c r="CH2" s="857"/>
    </row>
    <row r="3" spans="2:86" ht="24.95" customHeight="1" x14ac:dyDescent="0.15">
      <c r="B3" s="568" t="s">
        <v>919</v>
      </c>
      <c r="C3" s="858"/>
      <c r="D3" s="858"/>
      <c r="E3" s="859"/>
      <c r="F3" s="859"/>
      <c r="G3" s="859"/>
      <c r="H3" s="859"/>
      <c r="I3" s="859"/>
      <c r="J3" s="859"/>
      <c r="K3" s="858"/>
      <c r="L3" s="858"/>
      <c r="M3" s="858"/>
      <c r="N3" s="858"/>
      <c r="O3" s="858"/>
      <c r="P3" s="858"/>
      <c r="Q3" s="858"/>
      <c r="R3" s="858"/>
      <c r="S3" s="858"/>
      <c r="T3" s="858"/>
      <c r="U3" s="858"/>
      <c r="V3" s="858"/>
      <c r="W3" s="858"/>
      <c r="X3" s="858"/>
      <c r="Y3" s="858"/>
      <c r="Z3" s="858"/>
      <c r="AA3" s="858"/>
      <c r="AB3" s="858"/>
      <c r="AC3" s="858"/>
      <c r="AD3" s="858"/>
      <c r="AE3" s="858"/>
      <c r="AF3" s="858"/>
      <c r="AG3" s="858"/>
      <c r="AH3" s="858"/>
      <c r="AI3" s="858"/>
      <c r="AJ3" s="858"/>
      <c r="AK3" s="858"/>
      <c r="AL3" s="858"/>
      <c r="AM3" s="858"/>
      <c r="AN3" s="858"/>
      <c r="AO3" s="858"/>
      <c r="AU3" s="860"/>
      <c r="AV3" s="861"/>
      <c r="AW3" s="862"/>
      <c r="AX3" s="862"/>
      <c r="AY3" s="855" t="s">
        <v>920</v>
      </c>
      <c r="AZ3" s="855"/>
      <c r="BA3" s="855"/>
      <c r="BB3" s="855"/>
      <c r="BC3" s="855" t="s">
        <v>921</v>
      </c>
      <c r="BD3" s="855"/>
      <c r="BE3" s="855"/>
      <c r="BF3" s="855"/>
      <c r="BG3" s="855" t="s">
        <v>922</v>
      </c>
      <c r="BH3" s="855"/>
      <c r="BI3" s="855"/>
      <c r="BJ3" s="855"/>
      <c r="BK3" s="855" t="s">
        <v>923</v>
      </c>
      <c r="BL3" s="855"/>
      <c r="BM3" s="855"/>
      <c r="BN3" s="855"/>
      <c r="BO3" s="855" t="s">
        <v>921</v>
      </c>
      <c r="BP3" s="855"/>
      <c r="BQ3" s="855"/>
      <c r="BR3" s="855"/>
      <c r="BS3" s="855" t="s">
        <v>922</v>
      </c>
      <c r="BT3" s="855"/>
      <c r="BU3" s="855"/>
      <c r="BV3" s="855"/>
      <c r="BW3" s="857"/>
      <c r="BX3" s="857"/>
      <c r="BY3" s="857"/>
      <c r="BZ3" s="857"/>
      <c r="CA3" s="857"/>
      <c r="CB3" s="857"/>
      <c r="CC3" s="857"/>
      <c r="CD3" s="857"/>
      <c r="CE3" s="857"/>
      <c r="CF3" s="857"/>
      <c r="CG3" s="857"/>
      <c r="CH3" s="857"/>
    </row>
    <row r="4" spans="2:86" ht="18" customHeight="1" x14ac:dyDescent="0.15">
      <c r="B4" s="401" t="s">
        <v>8</v>
      </c>
      <c r="C4" s="401"/>
      <c r="D4" s="401"/>
      <c r="E4" s="624" t="s">
        <v>542</v>
      </c>
      <c r="F4" s="625"/>
      <c r="G4" s="625"/>
      <c r="H4" s="625"/>
      <c r="I4" s="625"/>
      <c r="J4" s="626"/>
      <c r="K4" s="496" t="s">
        <v>9</v>
      </c>
      <c r="L4" s="496"/>
      <c r="M4" s="496"/>
      <c r="N4" s="648" t="s">
        <v>543</v>
      </c>
      <c r="O4" s="648"/>
      <c r="P4" s="648"/>
      <c r="Q4" s="648"/>
      <c r="R4" s="648"/>
      <c r="S4" s="648"/>
      <c r="T4" s="498" t="s">
        <v>924</v>
      </c>
      <c r="U4" s="499"/>
      <c r="V4" s="499"/>
      <c r="W4" s="499"/>
      <c r="X4" s="500"/>
      <c r="Y4" s="870" t="s">
        <v>545</v>
      </c>
      <c r="Z4" s="870"/>
      <c r="AA4" s="870"/>
      <c r="AB4" s="870"/>
      <c r="AC4" s="870"/>
      <c r="AD4" s="870"/>
      <c r="AE4" s="870"/>
      <c r="AF4" s="870"/>
      <c r="AG4" s="498" t="s">
        <v>546</v>
      </c>
      <c r="AH4" s="499"/>
      <c r="AI4" s="499"/>
      <c r="AJ4" s="500"/>
      <c r="AK4" s="863">
        <v>45621</v>
      </c>
      <c r="AL4" s="864"/>
      <c r="AM4" s="864"/>
      <c r="AN4" s="864"/>
      <c r="AO4" s="865"/>
      <c r="AU4" s="860"/>
      <c r="AV4" s="861"/>
      <c r="AW4" s="862"/>
      <c r="AX4" s="862"/>
      <c r="AY4" s="173" t="s">
        <v>925</v>
      </c>
      <c r="AZ4" s="173" t="s">
        <v>926</v>
      </c>
      <c r="BA4" s="173" t="s">
        <v>927</v>
      </c>
      <c r="BB4" s="173" t="s">
        <v>928</v>
      </c>
      <c r="BC4" s="173" t="s">
        <v>925</v>
      </c>
      <c r="BD4" s="173" t="s">
        <v>926</v>
      </c>
      <c r="BE4" s="173" t="s">
        <v>927</v>
      </c>
      <c r="BF4" s="173" t="s">
        <v>928</v>
      </c>
      <c r="BG4" s="173" t="s">
        <v>925</v>
      </c>
      <c r="BH4" s="173" t="s">
        <v>926</v>
      </c>
      <c r="BI4" s="173" t="s">
        <v>927</v>
      </c>
      <c r="BJ4" s="173" t="s">
        <v>928</v>
      </c>
      <c r="BK4" s="173" t="s">
        <v>925</v>
      </c>
      <c r="BL4" s="173" t="s">
        <v>926</v>
      </c>
      <c r="BM4" s="173" t="s">
        <v>927</v>
      </c>
      <c r="BN4" s="173" t="s">
        <v>928</v>
      </c>
      <c r="BO4" s="173" t="s">
        <v>925</v>
      </c>
      <c r="BP4" s="173" t="s">
        <v>926</v>
      </c>
      <c r="BQ4" s="173" t="s">
        <v>927</v>
      </c>
      <c r="BR4" s="173" t="s">
        <v>928</v>
      </c>
      <c r="BS4" s="173" t="s">
        <v>925</v>
      </c>
      <c r="BT4" s="173" t="s">
        <v>926</v>
      </c>
      <c r="BU4" s="173" t="s">
        <v>927</v>
      </c>
      <c r="BV4" s="173" t="s">
        <v>928</v>
      </c>
      <c r="BW4" s="5"/>
      <c r="BX4" s="5"/>
      <c r="BY4" s="5"/>
      <c r="BZ4" s="5"/>
      <c r="CA4" s="5"/>
      <c r="CB4" s="5"/>
      <c r="CC4" s="5"/>
      <c r="CD4" s="5"/>
      <c r="CE4" s="5"/>
      <c r="CF4" s="5"/>
      <c r="CG4" s="5"/>
      <c r="CH4" s="5"/>
    </row>
    <row r="5" spans="2:86" ht="18" customHeight="1" x14ac:dyDescent="0.15">
      <c r="B5" s="409" t="s">
        <v>0</v>
      </c>
      <c r="C5" s="409"/>
      <c r="D5" s="409"/>
      <c r="E5" s="634" t="s">
        <v>547</v>
      </c>
      <c r="F5" s="635"/>
      <c r="G5" s="635"/>
      <c r="H5" s="635"/>
      <c r="I5" s="635"/>
      <c r="J5" s="636"/>
      <c r="K5" s="528" t="s">
        <v>1</v>
      </c>
      <c r="L5" s="528"/>
      <c r="M5" s="528"/>
      <c r="N5" s="648" t="s">
        <v>548</v>
      </c>
      <c r="O5" s="648"/>
      <c r="P5" s="648"/>
      <c r="Q5" s="648"/>
      <c r="R5" s="648"/>
      <c r="S5" s="648"/>
      <c r="T5" s="501"/>
      <c r="U5" s="502"/>
      <c r="V5" s="502"/>
      <c r="W5" s="502"/>
      <c r="X5" s="503"/>
      <c r="Y5" s="869" t="s">
        <v>549</v>
      </c>
      <c r="Z5" s="869"/>
      <c r="AA5" s="869"/>
      <c r="AB5" s="869"/>
      <c r="AC5" s="869"/>
      <c r="AD5" s="869"/>
      <c r="AE5" s="869"/>
      <c r="AF5" s="869"/>
      <c r="AG5" s="632"/>
      <c r="AH5" s="650"/>
      <c r="AI5" s="650"/>
      <c r="AJ5" s="633"/>
      <c r="AK5" s="866"/>
      <c r="AL5" s="867"/>
      <c r="AM5" s="867"/>
      <c r="AN5" s="867"/>
      <c r="AO5" s="868"/>
      <c r="AU5" s="860"/>
      <c r="AV5" s="174" t="str">
        <f>N7</f>
        <v>S115</v>
      </c>
      <c r="AW5" s="175">
        <f>R7</f>
        <v>10.5</v>
      </c>
      <c r="AX5" s="176" t="str">
        <f>AM35</f>
        <v>Ⅲ</v>
      </c>
      <c r="AY5" s="176">
        <f>Y37</f>
        <v>0</v>
      </c>
      <c r="AZ5" s="176">
        <f t="shared" ref="AZ5:BJ5" si="0">Z37</f>
        <v>0</v>
      </c>
      <c r="BA5" s="176">
        <f t="shared" si="0"/>
        <v>0</v>
      </c>
      <c r="BB5" s="176">
        <f>AB37</f>
        <v>0</v>
      </c>
      <c r="BC5" s="176">
        <f t="shared" si="0"/>
        <v>0</v>
      </c>
      <c r="BD5" s="176">
        <f>AD37</f>
        <v>1</v>
      </c>
      <c r="BE5" s="176">
        <f>AE37</f>
        <v>0</v>
      </c>
      <c r="BF5" s="176">
        <f t="shared" si="0"/>
        <v>8</v>
      </c>
      <c r="BG5" s="176">
        <f t="shared" si="0"/>
        <v>0</v>
      </c>
      <c r="BH5" s="176">
        <f t="shared" si="0"/>
        <v>0</v>
      </c>
      <c r="BI5" s="176">
        <f>AI37</f>
        <v>0</v>
      </c>
      <c r="BJ5" s="176">
        <f t="shared" si="0"/>
        <v>0</v>
      </c>
      <c r="BK5" s="176" t="str">
        <f>IF(Y37&gt;0,R7,"")</f>
        <v/>
      </c>
      <c r="BL5" s="177" t="str">
        <f>IF(Y37&gt;0,"",IF(Z37&gt;0,R7,""))</f>
        <v/>
      </c>
      <c r="BM5" s="177" t="str">
        <f>IF(Y37+Z37&gt;0,"",IF(AA37&gt;0,R7,""))</f>
        <v/>
      </c>
      <c r="BN5" s="177" t="str">
        <f>IF(Y37+Z37+AA37&gt;0,"",IF(AB37&gt;0,R7,""))</f>
        <v/>
      </c>
      <c r="BO5" s="176">
        <f>AC35</f>
        <v>0</v>
      </c>
      <c r="BP5" s="176">
        <f t="shared" ref="BP5:BQ5" si="1">AD35</f>
        <v>2.5000000000000001E-2</v>
      </c>
      <c r="BQ5" s="176">
        <f t="shared" si="1"/>
        <v>0</v>
      </c>
      <c r="BR5" s="176">
        <f>AF35</f>
        <v>0.55000000000000004</v>
      </c>
      <c r="BS5" s="176">
        <f>AG35</f>
        <v>0</v>
      </c>
      <c r="BT5" s="176">
        <f>AH35</f>
        <v>0</v>
      </c>
      <c r="BU5" s="176">
        <f>AI35</f>
        <v>0</v>
      </c>
      <c r="BV5" s="176">
        <f>AJ35</f>
        <v>0</v>
      </c>
      <c r="BW5" s="178"/>
      <c r="BX5" s="179"/>
      <c r="BY5" s="179"/>
      <c r="BZ5" s="179"/>
      <c r="CA5" s="180"/>
      <c r="CB5" s="180"/>
      <c r="CC5" s="180"/>
      <c r="CD5" s="180"/>
      <c r="CE5" s="180"/>
      <c r="CF5" s="180"/>
      <c r="CG5" s="180"/>
      <c r="CH5" s="180"/>
    </row>
    <row r="6" spans="2:86" ht="12" customHeight="1" x14ac:dyDescent="0.15">
      <c r="B6" s="871" t="s">
        <v>929</v>
      </c>
      <c r="C6" s="873"/>
      <c r="D6" s="874"/>
      <c r="E6" s="875"/>
      <c r="F6" s="875"/>
      <c r="G6" s="875"/>
      <c r="H6" s="875"/>
      <c r="I6" s="875"/>
      <c r="J6" s="876"/>
      <c r="K6" s="881" t="s">
        <v>930</v>
      </c>
      <c r="L6" s="882"/>
      <c r="M6" s="882"/>
      <c r="N6" s="882"/>
      <c r="O6" s="882"/>
      <c r="P6" s="882"/>
      <c r="Q6" s="882"/>
      <c r="R6" s="882"/>
      <c r="S6" s="882"/>
      <c r="T6" s="882"/>
      <c r="U6" s="882"/>
      <c r="V6" s="882"/>
      <c r="W6" s="882"/>
      <c r="X6" s="882"/>
      <c r="Y6" s="882"/>
      <c r="Z6" s="882"/>
      <c r="AA6" s="882"/>
      <c r="AB6" s="882"/>
      <c r="AC6" s="882"/>
      <c r="AD6" s="882"/>
      <c r="AE6" s="882"/>
      <c r="AF6" s="882"/>
      <c r="AG6" s="882"/>
      <c r="AH6" s="882"/>
      <c r="AI6" s="882"/>
      <c r="AJ6" s="882"/>
      <c r="AK6" s="882"/>
      <c r="AL6" s="882"/>
      <c r="AM6" s="882"/>
      <c r="AN6" s="882"/>
      <c r="AO6" s="883"/>
      <c r="AP6" s="2"/>
    </row>
    <row r="7" spans="2:86" ht="12" customHeight="1" x14ac:dyDescent="0.15">
      <c r="B7" s="872"/>
      <c r="C7" s="877"/>
      <c r="D7" s="875"/>
      <c r="E7" s="875"/>
      <c r="F7" s="875"/>
      <c r="G7" s="875"/>
      <c r="H7" s="875"/>
      <c r="I7" s="875"/>
      <c r="J7" s="876"/>
      <c r="K7" s="884" t="s">
        <v>931</v>
      </c>
      <c r="L7" s="885"/>
      <c r="M7" s="886"/>
      <c r="N7" s="887" t="s">
        <v>432</v>
      </c>
      <c r="O7" s="888"/>
      <c r="P7" s="884" t="s">
        <v>932</v>
      </c>
      <c r="Q7" s="886"/>
      <c r="R7" s="889">
        <v>10.5</v>
      </c>
      <c r="S7" s="890"/>
      <c r="T7" s="891"/>
      <c r="U7" s="892" t="s">
        <v>933</v>
      </c>
      <c r="V7" s="893"/>
      <c r="W7" s="892" t="s">
        <v>934</v>
      </c>
      <c r="X7" s="893"/>
      <c r="Y7" s="886" t="s">
        <v>935</v>
      </c>
      <c r="Z7" s="898"/>
      <c r="AA7" s="898"/>
      <c r="AB7" s="898"/>
      <c r="AC7" s="892" t="s">
        <v>936</v>
      </c>
      <c r="AD7" s="899"/>
      <c r="AE7" s="899"/>
      <c r="AF7" s="899"/>
      <c r="AG7" s="899"/>
      <c r="AH7" s="899"/>
      <c r="AI7" s="899"/>
      <c r="AJ7" s="893"/>
      <c r="AK7" s="892" t="s">
        <v>937</v>
      </c>
      <c r="AL7" s="899"/>
      <c r="AM7" s="899"/>
      <c r="AN7" s="901"/>
      <c r="AO7" s="902"/>
      <c r="AP7" s="2"/>
      <c r="AW7" s="182"/>
    </row>
    <row r="8" spans="2:86" ht="12" customHeight="1" x14ac:dyDescent="0.15">
      <c r="B8" s="872"/>
      <c r="C8" s="877"/>
      <c r="D8" s="875"/>
      <c r="E8" s="875"/>
      <c r="F8" s="875"/>
      <c r="G8" s="875"/>
      <c r="H8" s="875"/>
      <c r="I8" s="875"/>
      <c r="J8" s="876"/>
      <c r="K8" s="898" t="s">
        <v>731</v>
      </c>
      <c r="L8" s="898" t="s">
        <v>560</v>
      </c>
      <c r="M8" s="898"/>
      <c r="N8" s="898" t="s">
        <v>561</v>
      </c>
      <c r="O8" s="898"/>
      <c r="P8" s="898" t="s">
        <v>938</v>
      </c>
      <c r="Q8" s="898"/>
      <c r="R8" s="898" t="s">
        <v>939</v>
      </c>
      <c r="S8" s="898"/>
      <c r="T8" s="898"/>
      <c r="U8" s="894"/>
      <c r="V8" s="895"/>
      <c r="W8" s="894"/>
      <c r="X8" s="895"/>
      <c r="Y8" s="886"/>
      <c r="Z8" s="898"/>
      <c r="AA8" s="898"/>
      <c r="AB8" s="898"/>
      <c r="AC8" s="896"/>
      <c r="AD8" s="900"/>
      <c r="AE8" s="900"/>
      <c r="AF8" s="900"/>
      <c r="AG8" s="900"/>
      <c r="AH8" s="900"/>
      <c r="AI8" s="900"/>
      <c r="AJ8" s="897"/>
      <c r="AK8" s="894"/>
      <c r="AL8" s="903"/>
      <c r="AM8" s="903"/>
      <c r="AN8" s="904"/>
      <c r="AO8" s="905"/>
      <c r="AP8" s="2"/>
    </row>
    <row r="9" spans="2:86" ht="12" customHeight="1" x14ac:dyDescent="0.15">
      <c r="B9" s="872"/>
      <c r="C9" s="877"/>
      <c r="D9" s="875"/>
      <c r="E9" s="875"/>
      <c r="F9" s="875"/>
      <c r="G9" s="875"/>
      <c r="H9" s="875"/>
      <c r="I9" s="875"/>
      <c r="J9" s="876"/>
      <c r="K9" s="898"/>
      <c r="L9" s="898"/>
      <c r="M9" s="898"/>
      <c r="N9" s="898"/>
      <c r="O9" s="898"/>
      <c r="P9" s="898"/>
      <c r="Q9" s="898"/>
      <c r="R9" s="898"/>
      <c r="S9" s="898"/>
      <c r="T9" s="898"/>
      <c r="U9" s="894"/>
      <c r="V9" s="895"/>
      <c r="W9" s="894"/>
      <c r="X9" s="895"/>
      <c r="Y9" s="886" t="s">
        <v>940</v>
      </c>
      <c r="Z9" s="898"/>
      <c r="AA9" s="898"/>
      <c r="AB9" s="898"/>
      <c r="AC9" s="898" t="s">
        <v>941</v>
      </c>
      <c r="AD9" s="898"/>
      <c r="AE9" s="898"/>
      <c r="AF9" s="898"/>
      <c r="AG9" s="898" t="s">
        <v>942</v>
      </c>
      <c r="AH9" s="898"/>
      <c r="AI9" s="898"/>
      <c r="AJ9" s="898"/>
      <c r="AK9" s="894"/>
      <c r="AL9" s="903"/>
      <c r="AM9" s="903"/>
      <c r="AN9" s="904"/>
      <c r="AO9" s="905"/>
      <c r="AP9" s="2"/>
    </row>
    <row r="10" spans="2:86" ht="12" customHeight="1" x14ac:dyDescent="0.15">
      <c r="B10" s="872"/>
      <c r="C10" s="877"/>
      <c r="D10" s="875"/>
      <c r="E10" s="875"/>
      <c r="F10" s="875"/>
      <c r="G10" s="875"/>
      <c r="H10" s="875"/>
      <c r="I10" s="875"/>
      <c r="J10" s="876"/>
      <c r="K10" s="898"/>
      <c r="L10" s="898"/>
      <c r="M10" s="898"/>
      <c r="N10" s="898"/>
      <c r="O10" s="898"/>
      <c r="P10" s="898"/>
      <c r="Q10" s="898"/>
      <c r="R10" s="898"/>
      <c r="S10" s="898"/>
      <c r="T10" s="898"/>
      <c r="U10" s="896"/>
      <c r="V10" s="897"/>
      <c r="W10" s="896"/>
      <c r="X10" s="897"/>
      <c r="Y10" s="183" t="s">
        <v>527</v>
      </c>
      <c r="Z10" s="184" t="s">
        <v>526</v>
      </c>
      <c r="AA10" s="184" t="s">
        <v>943</v>
      </c>
      <c r="AB10" s="184" t="s">
        <v>944</v>
      </c>
      <c r="AC10" s="184" t="s">
        <v>527</v>
      </c>
      <c r="AD10" s="184" t="s">
        <v>526</v>
      </c>
      <c r="AE10" s="184" t="s">
        <v>943</v>
      </c>
      <c r="AF10" s="184" t="s">
        <v>944</v>
      </c>
      <c r="AG10" s="184" t="s">
        <v>527</v>
      </c>
      <c r="AH10" s="184" t="s">
        <v>526</v>
      </c>
      <c r="AI10" s="184" t="s">
        <v>943</v>
      </c>
      <c r="AJ10" s="184" t="s">
        <v>944</v>
      </c>
      <c r="AK10" s="896"/>
      <c r="AL10" s="900"/>
      <c r="AM10" s="900"/>
      <c r="AN10" s="906"/>
      <c r="AO10" s="907"/>
      <c r="AP10" s="2"/>
    </row>
    <row r="11" spans="2:86" ht="12" customHeight="1" x14ac:dyDescent="0.15">
      <c r="B11" s="872"/>
      <c r="C11" s="877"/>
      <c r="D11" s="875"/>
      <c r="E11" s="875"/>
      <c r="F11" s="875"/>
      <c r="G11" s="875"/>
      <c r="H11" s="875"/>
      <c r="I11" s="875"/>
      <c r="J11" s="876"/>
      <c r="K11" s="185">
        <v>1</v>
      </c>
      <c r="L11" s="908" t="s">
        <v>574</v>
      </c>
      <c r="M11" s="910"/>
      <c r="N11" s="908" t="s">
        <v>592</v>
      </c>
      <c r="O11" s="910"/>
      <c r="P11" s="908" t="s">
        <v>576</v>
      </c>
      <c r="Q11" s="910"/>
      <c r="R11" s="606" t="s">
        <v>270</v>
      </c>
      <c r="S11" s="606"/>
      <c r="T11" s="606"/>
      <c r="U11" s="908" t="s">
        <v>582</v>
      </c>
      <c r="V11" s="910"/>
      <c r="W11" s="908"/>
      <c r="X11" s="910"/>
      <c r="Y11" s="186"/>
      <c r="Z11" s="187"/>
      <c r="AA11" s="187"/>
      <c r="AB11" s="187"/>
      <c r="AC11" s="188"/>
      <c r="AD11" s="188"/>
      <c r="AE11" s="188"/>
      <c r="AF11" s="188">
        <v>5.0000000000000001E-3</v>
      </c>
      <c r="AG11" s="188"/>
      <c r="AH11" s="188"/>
      <c r="AI11" s="188"/>
      <c r="AJ11" s="188"/>
      <c r="AK11" s="908"/>
      <c r="AL11" s="909"/>
      <c r="AM11" s="909"/>
      <c r="AN11" s="909"/>
      <c r="AO11" s="910"/>
      <c r="AP11" s="2"/>
      <c r="AQ11" s="189">
        <f>IF(P11="材質劣化",2,IF(P11="漏水",3,1))</f>
        <v>2</v>
      </c>
    </row>
    <row r="12" spans="2:86" ht="12" customHeight="1" x14ac:dyDescent="0.15">
      <c r="B12" s="872"/>
      <c r="C12" s="877"/>
      <c r="D12" s="875"/>
      <c r="E12" s="875"/>
      <c r="F12" s="875"/>
      <c r="G12" s="875"/>
      <c r="H12" s="875"/>
      <c r="I12" s="875"/>
      <c r="J12" s="876"/>
      <c r="K12" s="185">
        <v>2</v>
      </c>
      <c r="L12" s="908" t="s">
        <v>574</v>
      </c>
      <c r="M12" s="910"/>
      <c r="N12" s="908" t="s">
        <v>592</v>
      </c>
      <c r="O12" s="910"/>
      <c r="P12" s="908" t="s">
        <v>576</v>
      </c>
      <c r="Q12" s="910"/>
      <c r="R12" s="606" t="s">
        <v>270</v>
      </c>
      <c r="S12" s="606"/>
      <c r="T12" s="606"/>
      <c r="U12" s="908" t="s">
        <v>582</v>
      </c>
      <c r="V12" s="910"/>
      <c r="W12" s="908"/>
      <c r="X12" s="910"/>
      <c r="Y12" s="186"/>
      <c r="Z12" s="187"/>
      <c r="AA12" s="187"/>
      <c r="AB12" s="187"/>
      <c r="AC12" s="188"/>
      <c r="AD12" s="188"/>
      <c r="AE12" s="188"/>
      <c r="AF12" s="188">
        <v>2.2499999999999999E-2</v>
      </c>
      <c r="AG12" s="188"/>
      <c r="AH12" s="188"/>
      <c r="AI12" s="188"/>
      <c r="AJ12" s="188"/>
      <c r="AK12" s="908"/>
      <c r="AL12" s="909"/>
      <c r="AM12" s="909"/>
      <c r="AN12" s="909"/>
      <c r="AO12" s="910"/>
      <c r="AP12" s="2"/>
      <c r="AQ12" s="189">
        <f>IF(P12="材質劣化",2,IF(P12="漏水",3,1))</f>
        <v>2</v>
      </c>
    </row>
    <row r="13" spans="2:86" ht="12" customHeight="1" x14ac:dyDescent="0.15">
      <c r="B13" s="872"/>
      <c r="C13" s="877"/>
      <c r="D13" s="875"/>
      <c r="E13" s="875"/>
      <c r="F13" s="875"/>
      <c r="G13" s="875"/>
      <c r="H13" s="875"/>
      <c r="I13" s="875"/>
      <c r="J13" s="876"/>
      <c r="K13" s="185">
        <v>3</v>
      </c>
      <c r="L13" s="908" t="s">
        <v>574</v>
      </c>
      <c r="M13" s="910"/>
      <c r="N13" s="908" t="s">
        <v>592</v>
      </c>
      <c r="O13" s="910"/>
      <c r="P13" s="908" t="s">
        <v>576</v>
      </c>
      <c r="Q13" s="910"/>
      <c r="R13" s="604" t="s">
        <v>270</v>
      </c>
      <c r="S13" s="620"/>
      <c r="T13" s="605"/>
      <c r="U13" s="908" t="s">
        <v>582</v>
      </c>
      <c r="V13" s="910"/>
      <c r="W13" s="908"/>
      <c r="X13" s="910"/>
      <c r="Y13" s="186"/>
      <c r="Z13" s="187"/>
      <c r="AA13" s="187"/>
      <c r="AB13" s="187"/>
      <c r="AC13" s="188"/>
      <c r="AD13" s="188"/>
      <c r="AE13" s="188"/>
      <c r="AF13" s="188">
        <v>0.02</v>
      </c>
      <c r="AG13" s="188"/>
      <c r="AH13" s="188"/>
      <c r="AI13" s="188"/>
      <c r="AJ13" s="188"/>
      <c r="AK13" s="908"/>
      <c r="AL13" s="909"/>
      <c r="AM13" s="909"/>
      <c r="AN13" s="909"/>
      <c r="AO13" s="910"/>
      <c r="AP13" s="2"/>
      <c r="AQ13" s="189">
        <f t="shared" ref="AQ13:AQ34" si="2">IF(P13="材質劣化",2,IF(P13="漏水",3,1))</f>
        <v>2</v>
      </c>
    </row>
    <row r="14" spans="2:86" ht="12" customHeight="1" x14ac:dyDescent="0.15">
      <c r="B14" s="872"/>
      <c r="C14" s="877"/>
      <c r="D14" s="875"/>
      <c r="E14" s="875"/>
      <c r="F14" s="875"/>
      <c r="G14" s="875"/>
      <c r="H14" s="875"/>
      <c r="I14" s="875"/>
      <c r="J14" s="876"/>
      <c r="K14" s="185">
        <v>4</v>
      </c>
      <c r="L14" s="908" t="s">
        <v>574</v>
      </c>
      <c r="M14" s="910"/>
      <c r="N14" s="908" t="s">
        <v>592</v>
      </c>
      <c r="O14" s="910"/>
      <c r="P14" s="908" t="s">
        <v>576</v>
      </c>
      <c r="Q14" s="910"/>
      <c r="R14" s="604" t="s">
        <v>270</v>
      </c>
      <c r="S14" s="620"/>
      <c r="T14" s="605"/>
      <c r="U14" s="908" t="s">
        <v>582</v>
      </c>
      <c r="V14" s="910"/>
      <c r="W14" s="908"/>
      <c r="X14" s="910"/>
      <c r="Y14" s="186"/>
      <c r="Z14" s="187"/>
      <c r="AA14" s="187"/>
      <c r="AB14" s="187"/>
      <c r="AC14" s="188"/>
      <c r="AD14" s="188"/>
      <c r="AE14" s="188"/>
      <c r="AF14" s="188">
        <v>0.03</v>
      </c>
      <c r="AG14" s="188"/>
      <c r="AH14" s="188"/>
      <c r="AI14" s="188"/>
      <c r="AJ14" s="188"/>
      <c r="AK14" s="908"/>
      <c r="AL14" s="909"/>
      <c r="AM14" s="909"/>
      <c r="AN14" s="909"/>
      <c r="AO14" s="910"/>
      <c r="AP14" s="2"/>
      <c r="AQ14" s="189">
        <f t="shared" si="2"/>
        <v>2</v>
      </c>
    </row>
    <row r="15" spans="2:86" ht="12" customHeight="1" x14ac:dyDescent="0.15">
      <c r="B15" s="872"/>
      <c r="C15" s="877"/>
      <c r="D15" s="875"/>
      <c r="E15" s="875"/>
      <c r="F15" s="875"/>
      <c r="G15" s="875"/>
      <c r="H15" s="875"/>
      <c r="I15" s="875"/>
      <c r="J15" s="876"/>
      <c r="K15" s="185">
        <v>5</v>
      </c>
      <c r="L15" s="908" t="s">
        <v>574</v>
      </c>
      <c r="M15" s="910"/>
      <c r="N15" s="908" t="s">
        <v>592</v>
      </c>
      <c r="O15" s="910"/>
      <c r="P15" s="908" t="s">
        <v>576</v>
      </c>
      <c r="Q15" s="910"/>
      <c r="R15" s="604" t="s">
        <v>270</v>
      </c>
      <c r="S15" s="620"/>
      <c r="T15" s="605"/>
      <c r="U15" s="908" t="s">
        <v>582</v>
      </c>
      <c r="V15" s="910"/>
      <c r="W15" s="908"/>
      <c r="X15" s="910"/>
      <c r="Y15" s="186"/>
      <c r="Z15" s="187"/>
      <c r="AA15" s="187"/>
      <c r="AB15" s="187"/>
      <c r="AC15" s="188"/>
      <c r="AD15" s="188"/>
      <c r="AE15" s="188"/>
      <c r="AF15" s="188">
        <v>0.15</v>
      </c>
      <c r="AG15" s="188"/>
      <c r="AH15" s="188"/>
      <c r="AI15" s="188"/>
      <c r="AJ15" s="188"/>
      <c r="AK15" s="908"/>
      <c r="AL15" s="909"/>
      <c r="AM15" s="909"/>
      <c r="AN15" s="909"/>
      <c r="AO15" s="910"/>
      <c r="AP15" s="2"/>
      <c r="AQ15" s="189">
        <f t="shared" si="2"/>
        <v>2</v>
      </c>
    </row>
    <row r="16" spans="2:86" ht="12" customHeight="1" x14ac:dyDescent="0.15">
      <c r="B16" s="872"/>
      <c r="C16" s="877"/>
      <c r="D16" s="875"/>
      <c r="E16" s="875"/>
      <c r="F16" s="875"/>
      <c r="G16" s="875"/>
      <c r="H16" s="875"/>
      <c r="I16" s="875"/>
      <c r="J16" s="876"/>
      <c r="K16" s="185">
        <v>6</v>
      </c>
      <c r="L16" s="908" t="s">
        <v>574</v>
      </c>
      <c r="M16" s="910"/>
      <c r="N16" s="908" t="s">
        <v>592</v>
      </c>
      <c r="O16" s="910"/>
      <c r="P16" s="908" t="s">
        <v>576</v>
      </c>
      <c r="Q16" s="910"/>
      <c r="R16" s="604" t="s">
        <v>270</v>
      </c>
      <c r="S16" s="620"/>
      <c r="T16" s="605"/>
      <c r="U16" s="908" t="s">
        <v>582</v>
      </c>
      <c r="V16" s="910"/>
      <c r="W16" s="908"/>
      <c r="X16" s="910"/>
      <c r="Y16" s="186"/>
      <c r="Z16" s="187"/>
      <c r="AA16" s="187"/>
      <c r="AB16" s="187"/>
      <c r="AC16" s="188"/>
      <c r="AD16" s="188"/>
      <c r="AE16" s="188"/>
      <c r="AF16" s="188">
        <v>0.03</v>
      </c>
      <c r="AG16" s="188"/>
      <c r="AH16" s="188"/>
      <c r="AI16" s="188"/>
      <c r="AJ16" s="188"/>
      <c r="AK16" s="908"/>
      <c r="AL16" s="909"/>
      <c r="AM16" s="909"/>
      <c r="AN16" s="909"/>
      <c r="AO16" s="910"/>
      <c r="AP16" s="2"/>
      <c r="AQ16" s="189">
        <f t="shared" si="2"/>
        <v>2</v>
      </c>
    </row>
    <row r="17" spans="2:46" ht="12" customHeight="1" x14ac:dyDescent="0.15">
      <c r="B17" s="872"/>
      <c r="C17" s="877"/>
      <c r="D17" s="875"/>
      <c r="E17" s="875"/>
      <c r="F17" s="875"/>
      <c r="G17" s="875"/>
      <c r="H17" s="875"/>
      <c r="I17" s="875"/>
      <c r="J17" s="876"/>
      <c r="K17" s="185">
        <v>7</v>
      </c>
      <c r="L17" s="908" t="s">
        <v>574</v>
      </c>
      <c r="M17" s="910"/>
      <c r="N17" s="908" t="s">
        <v>585</v>
      </c>
      <c r="O17" s="910"/>
      <c r="P17" s="908" t="s">
        <v>576</v>
      </c>
      <c r="Q17" s="910"/>
      <c r="R17" s="604" t="s">
        <v>270</v>
      </c>
      <c r="S17" s="620"/>
      <c r="T17" s="605"/>
      <c r="U17" s="908" t="s">
        <v>582</v>
      </c>
      <c r="V17" s="910"/>
      <c r="W17" s="908"/>
      <c r="X17" s="910"/>
      <c r="Y17" s="186"/>
      <c r="Z17" s="187"/>
      <c r="AA17" s="187"/>
      <c r="AB17" s="187"/>
      <c r="AC17" s="188"/>
      <c r="AD17" s="188"/>
      <c r="AE17" s="188"/>
      <c r="AF17" s="188">
        <v>1.2500000000000001E-2</v>
      </c>
      <c r="AG17" s="188"/>
      <c r="AH17" s="188"/>
      <c r="AI17" s="188"/>
      <c r="AJ17" s="188"/>
      <c r="AK17" s="908"/>
      <c r="AL17" s="909"/>
      <c r="AM17" s="909"/>
      <c r="AN17" s="909"/>
      <c r="AO17" s="910"/>
      <c r="AP17" s="2"/>
      <c r="AQ17" s="189">
        <f t="shared" si="2"/>
        <v>2</v>
      </c>
    </row>
    <row r="18" spans="2:46" ht="12" customHeight="1" x14ac:dyDescent="0.15">
      <c r="B18" s="872"/>
      <c r="C18" s="877"/>
      <c r="D18" s="875"/>
      <c r="E18" s="875"/>
      <c r="F18" s="875"/>
      <c r="G18" s="875"/>
      <c r="H18" s="875"/>
      <c r="I18" s="875"/>
      <c r="J18" s="876"/>
      <c r="K18" s="185">
        <v>8</v>
      </c>
      <c r="L18" s="908" t="s">
        <v>574</v>
      </c>
      <c r="M18" s="910"/>
      <c r="N18" s="908" t="s">
        <v>601</v>
      </c>
      <c r="O18" s="910"/>
      <c r="P18" s="908" t="s">
        <v>576</v>
      </c>
      <c r="Q18" s="910"/>
      <c r="R18" s="604" t="s">
        <v>270</v>
      </c>
      <c r="S18" s="620"/>
      <c r="T18" s="605"/>
      <c r="U18" s="908" t="s">
        <v>582</v>
      </c>
      <c r="V18" s="910"/>
      <c r="W18" s="908"/>
      <c r="X18" s="910"/>
      <c r="Y18" s="186"/>
      <c r="Z18" s="187"/>
      <c r="AA18" s="187"/>
      <c r="AB18" s="187"/>
      <c r="AC18" s="188"/>
      <c r="AD18" s="188"/>
      <c r="AE18" s="188"/>
      <c r="AF18" s="188">
        <v>0.28000000000000003</v>
      </c>
      <c r="AG18" s="188"/>
      <c r="AH18" s="188"/>
      <c r="AI18" s="188"/>
      <c r="AJ18" s="188"/>
      <c r="AK18" s="908"/>
      <c r="AL18" s="909"/>
      <c r="AM18" s="909"/>
      <c r="AN18" s="909"/>
      <c r="AO18" s="910"/>
      <c r="AP18" s="2"/>
      <c r="AQ18" s="189">
        <f t="shared" si="2"/>
        <v>2</v>
      </c>
    </row>
    <row r="19" spans="2:46" ht="12" customHeight="1" x14ac:dyDescent="0.15">
      <c r="B19" s="872"/>
      <c r="C19" s="877"/>
      <c r="D19" s="875"/>
      <c r="E19" s="875"/>
      <c r="F19" s="875"/>
      <c r="G19" s="875"/>
      <c r="H19" s="875"/>
      <c r="I19" s="875"/>
      <c r="J19" s="876"/>
      <c r="K19" s="185">
        <v>9</v>
      </c>
      <c r="L19" s="908" t="s">
        <v>574</v>
      </c>
      <c r="M19" s="910"/>
      <c r="N19" s="908" t="s">
        <v>611</v>
      </c>
      <c r="O19" s="910"/>
      <c r="P19" s="908" t="s">
        <v>576</v>
      </c>
      <c r="Q19" s="910"/>
      <c r="R19" s="604" t="s">
        <v>269</v>
      </c>
      <c r="S19" s="620"/>
      <c r="T19" s="605"/>
      <c r="U19" s="908" t="s">
        <v>578</v>
      </c>
      <c r="V19" s="910"/>
      <c r="W19" s="908"/>
      <c r="X19" s="910"/>
      <c r="Y19" s="186"/>
      <c r="Z19" s="187"/>
      <c r="AA19" s="187"/>
      <c r="AB19" s="187"/>
      <c r="AC19" s="188"/>
      <c r="AD19" s="188">
        <v>2.5000000000000001E-2</v>
      </c>
      <c r="AE19" s="188"/>
      <c r="AF19" s="188"/>
      <c r="AG19" s="188"/>
      <c r="AH19" s="188"/>
      <c r="AI19" s="188"/>
      <c r="AJ19" s="188"/>
      <c r="AK19" s="908"/>
      <c r="AL19" s="909"/>
      <c r="AM19" s="909"/>
      <c r="AN19" s="909"/>
      <c r="AO19" s="910"/>
      <c r="AP19" s="2"/>
      <c r="AQ19" s="189">
        <f t="shared" si="2"/>
        <v>2</v>
      </c>
    </row>
    <row r="20" spans="2:46" ht="12" customHeight="1" x14ac:dyDescent="0.15">
      <c r="B20" s="872"/>
      <c r="C20" s="877"/>
      <c r="D20" s="875"/>
      <c r="E20" s="875"/>
      <c r="F20" s="875"/>
      <c r="G20" s="875"/>
      <c r="H20" s="875"/>
      <c r="I20" s="875"/>
      <c r="J20" s="876"/>
      <c r="K20" s="185"/>
      <c r="L20" s="908"/>
      <c r="M20" s="910"/>
      <c r="N20" s="908"/>
      <c r="O20" s="910"/>
      <c r="P20" s="908"/>
      <c r="Q20" s="910"/>
      <c r="R20" s="604"/>
      <c r="S20" s="620"/>
      <c r="T20" s="605"/>
      <c r="U20" s="908"/>
      <c r="V20" s="910"/>
      <c r="W20" s="908"/>
      <c r="X20" s="910"/>
      <c r="Y20" s="186"/>
      <c r="Z20" s="187"/>
      <c r="AA20" s="187"/>
      <c r="AB20" s="187"/>
      <c r="AC20" s="188"/>
      <c r="AD20" s="188"/>
      <c r="AE20" s="188"/>
      <c r="AF20" s="188"/>
      <c r="AG20" s="188"/>
      <c r="AH20" s="188"/>
      <c r="AI20" s="188"/>
      <c r="AJ20" s="188"/>
      <c r="AK20" s="908"/>
      <c r="AL20" s="909"/>
      <c r="AM20" s="909"/>
      <c r="AN20" s="909"/>
      <c r="AO20" s="910"/>
      <c r="AP20" s="2"/>
      <c r="AQ20" s="189">
        <f t="shared" si="2"/>
        <v>1</v>
      </c>
    </row>
    <row r="21" spans="2:46" ht="12" customHeight="1" x14ac:dyDescent="0.15">
      <c r="B21" s="872"/>
      <c r="C21" s="877"/>
      <c r="D21" s="875"/>
      <c r="E21" s="875"/>
      <c r="F21" s="875"/>
      <c r="G21" s="875"/>
      <c r="H21" s="875"/>
      <c r="I21" s="875"/>
      <c r="J21" s="876"/>
      <c r="K21" s="185"/>
      <c r="L21" s="908"/>
      <c r="M21" s="910"/>
      <c r="N21" s="908"/>
      <c r="O21" s="910"/>
      <c r="P21" s="908"/>
      <c r="Q21" s="910"/>
      <c r="R21" s="604"/>
      <c r="S21" s="620"/>
      <c r="T21" s="605"/>
      <c r="U21" s="908"/>
      <c r="V21" s="910"/>
      <c r="W21" s="908"/>
      <c r="X21" s="910"/>
      <c r="Y21" s="186"/>
      <c r="Z21" s="187"/>
      <c r="AA21" s="187"/>
      <c r="AB21" s="187"/>
      <c r="AC21" s="188"/>
      <c r="AD21" s="188"/>
      <c r="AE21" s="188"/>
      <c r="AF21" s="188"/>
      <c r="AG21" s="188"/>
      <c r="AH21" s="188"/>
      <c r="AI21" s="188"/>
      <c r="AJ21" s="188"/>
      <c r="AK21" s="908"/>
      <c r="AL21" s="909"/>
      <c r="AM21" s="909"/>
      <c r="AN21" s="909"/>
      <c r="AO21" s="910"/>
      <c r="AP21" s="2"/>
      <c r="AQ21" s="189">
        <f>IF(P21="材質劣化",2,IF(P21="漏水",3,1))</f>
        <v>1</v>
      </c>
    </row>
    <row r="22" spans="2:46" ht="12" customHeight="1" x14ac:dyDescent="0.15">
      <c r="B22" s="872"/>
      <c r="C22" s="877"/>
      <c r="D22" s="875"/>
      <c r="E22" s="875"/>
      <c r="F22" s="875"/>
      <c r="G22" s="875"/>
      <c r="H22" s="875"/>
      <c r="I22" s="875"/>
      <c r="J22" s="876"/>
      <c r="K22" s="185"/>
      <c r="L22" s="908"/>
      <c r="M22" s="910"/>
      <c r="N22" s="908"/>
      <c r="O22" s="910"/>
      <c r="P22" s="908"/>
      <c r="Q22" s="910"/>
      <c r="R22" s="604"/>
      <c r="S22" s="620"/>
      <c r="T22" s="605"/>
      <c r="U22" s="908"/>
      <c r="V22" s="910"/>
      <c r="W22" s="908"/>
      <c r="X22" s="910"/>
      <c r="Y22" s="186"/>
      <c r="Z22" s="187"/>
      <c r="AA22" s="187"/>
      <c r="AB22" s="187"/>
      <c r="AC22" s="188"/>
      <c r="AD22" s="188"/>
      <c r="AE22" s="188"/>
      <c r="AF22" s="188"/>
      <c r="AG22" s="188"/>
      <c r="AH22" s="188"/>
      <c r="AI22" s="188"/>
      <c r="AJ22" s="188"/>
      <c r="AK22" s="908"/>
      <c r="AL22" s="909"/>
      <c r="AM22" s="909"/>
      <c r="AN22" s="909"/>
      <c r="AO22" s="910"/>
      <c r="AP22" s="2"/>
      <c r="AQ22" s="189">
        <f t="shared" si="2"/>
        <v>1</v>
      </c>
    </row>
    <row r="23" spans="2:46" ht="12" customHeight="1" x14ac:dyDescent="0.15">
      <c r="B23" s="872"/>
      <c r="C23" s="877"/>
      <c r="D23" s="875"/>
      <c r="E23" s="875"/>
      <c r="F23" s="875"/>
      <c r="G23" s="875"/>
      <c r="H23" s="875"/>
      <c r="I23" s="875"/>
      <c r="J23" s="876"/>
      <c r="K23" s="185"/>
      <c r="L23" s="908"/>
      <c r="M23" s="910"/>
      <c r="N23" s="908"/>
      <c r="O23" s="910"/>
      <c r="P23" s="908"/>
      <c r="Q23" s="910"/>
      <c r="R23" s="604"/>
      <c r="S23" s="620"/>
      <c r="T23" s="605"/>
      <c r="U23" s="908"/>
      <c r="V23" s="910"/>
      <c r="W23" s="908"/>
      <c r="X23" s="910"/>
      <c r="Y23" s="186"/>
      <c r="Z23" s="187"/>
      <c r="AA23" s="187"/>
      <c r="AB23" s="187"/>
      <c r="AC23" s="188"/>
      <c r="AD23" s="188"/>
      <c r="AE23" s="188"/>
      <c r="AF23" s="188"/>
      <c r="AG23" s="188"/>
      <c r="AH23" s="188"/>
      <c r="AI23" s="188"/>
      <c r="AJ23" s="188"/>
      <c r="AK23" s="908"/>
      <c r="AL23" s="909"/>
      <c r="AM23" s="909"/>
      <c r="AN23" s="909"/>
      <c r="AO23" s="910"/>
      <c r="AP23" s="2"/>
      <c r="AQ23" s="189">
        <f t="shared" si="2"/>
        <v>1</v>
      </c>
    </row>
    <row r="24" spans="2:46" ht="12" customHeight="1" x14ac:dyDescent="0.15">
      <c r="B24" s="872"/>
      <c r="C24" s="877"/>
      <c r="D24" s="875"/>
      <c r="E24" s="875"/>
      <c r="F24" s="875"/>
      <c r="G24" s="875"/>
      <c r="H24" s="875"/>
      <c r="I24" s="875"/>
      <c r="J24" s="876"/>
      <c r="K24" s="185"/>
      <c r="L24" s="908"/>
      <c r="M24" s="910"/>
      <c r="N24" s="908"/>
      <c r="O24" s="910"/>
      <c r="P24" s="908"/>
      <c r="Q24" s="910"/>
      <c r="R24" s="604"/>
      <c r="S24" s="620"/>
      <c r="T24" s="605"/>
      <c r="U24" s="908"/>
      <c r="V24" s="910"/>
      <c r="W24" s="908"/>
      <c r="X24" s="910"/>
      <c r="Y24" s="186"/>
      <c r="Z24" s="187"/>
      <c r="AA24" s="187"/>
      <c r="AB24" s="187"/>
      <c r="AC24" s="188"/>
      <c r="AD24" s="188"/>
      <c r="AE24" s="188"/>
      <c r="AF24" s="188"/>
      <c r="AG24" s="188"/>
      <c r="AH24" s="188"/>
      <c r="AI24" s="188"/>
      <c r="AJ24" s="188"/>
      <c r="AK24" s="908"/>
      <c r="AL24" s="909"/>
      <c r="AM24" s="909"/>
      <c r="AN24" s="909"/>
      <c r="AO24" s="910"/>
      <c r="AP24" s="2"/>
      <c r="AQ24" s="189">
        <f t="shared" si="2"/>
        <v>1</v>
      </c>
    </row>
    <row r="25" spans="2:46" ht="12" customHeight="1" x14ac:dyDescent="0.15">
      <c r="B25" s="872"/>
      <c r="C25" s="877"/>
      <c r="D25" s="875"/>
      <c r="E25" s="875"/>
      <c r="F25" s="875"/>
      <c r="G25" s="875"/>
      <c r="H25" s="875"/>
      <c r="I25" s="875"/>
      <c r="J25" s="876"/>
      <c r="K25" s="185"/>
      <c r="L25" s="908"/>
      <c r="M25" s="910"/>
      <c r="N25" s="908"/>
      <c r="O25" s="910"/>
      <c r="P25" s="908"/>
      <c r="Q25" s="910"/>
      <c r="R25" s="604"/>
      <c r="S25" s="620"/>
      <c r="T25" s="605"/>
      <c r="U25" s="908"/>
      <c r="V25" s="910"/>
      <c r="W25" s="908"/>
      <c r="X25" s="910"/>
      <c r="Y25" s="186"/>
      <c r="Z25" s="187"/>
      <c r="AA25" s="187"/>
      <c r="AB25" s="187"/>
      <c r="AC25" s="188"/>
      <c r="AD25" s="188"/>
      <c r="AE25" s="188"/>
      <c r="AF25" s="188"/>
      <c r="AG25" s="188"/>
      <c r="AH25" s="188"/>
      <c r="AI25" s="188"/>
      <c r="AJ25" s="188"/>
      <c r="AK25" s="908"/>
      <c r="AL25" s="909"/>
      <c r="AM25" s="909"/>
      <c r="AN25" s="909"/>
      <c r="AO25" s="910"/>
      <c r="AP25" s="2"/>
      <c r="AQ25" s="189">
        <f t="shared" si="2"/>
        <v>1</v>
      </c>
    </row>
    <row r="26" spans="2:46" ht="12" customHeight="1" x14ac:dyDescent="0.15">
      <c r="B26" s="872"/>
      <c r="C26" s="877"/>
      <c r="D26" s="875"/>
      <c r="E26" s="875"/>
      <c r="F26" s="875"/>
      <c r="G26" s="875"/>
      <c r="H26" s="875"/>
      <c r="I26" s="875"/>
      <c r="J26" s="876"/>
      <c r="K26" s="185"/>
      <c r="L26" s="908"/>
      <c r="M26" s="910"/>
      <c r="N26" s="908"/>
      <c r="O26" s="910"/>
      <c r="P26" s="908"/>
      <c r="Q26" s="910"/>
      <c r="R26" s="604"/>
      <c r="S26" s="620"/>
      <c r="T26" s="605"/>
      <c r="U26" s="908"/>
      <c r="V26" s="910"/>
      <c r="W26" s="908"/>
      <c r="X26" s="910"/>
      <c r="Y26" s="186"/>
      <c r="Z26" s="187"/>
      <c r="AA26" s="187"/>
      <c r="AB26" s="187"/>
      <c r="AC26" s="188"/>
      <c r="AD26" s="188"/>
      <c r="AE26" s="188"/>
      <c r="AF26" s="188"/>
      <c r="AG26" s="188"/>
      <c r="AH26" s="188"/>
      <c r="AI26" s="188"/>
      <c r="AJ26" s="188"/>
      <c r="AK26" s="908"/>
      <c r="AL26" s="909"/>
      <c r="AM26" s="909"/>
      <c r="AN26" s="909"/>
      <c r="AO26" s="910"/>
      <c r="AP26" s="2"/>
      <c r="AQ26" s="189">
        <f t="shared" si="2"/>
        <v>1</v>
      </c>
    </row>
    <row r="27" spans="2:46" ht="12" customHeight="1" x14ac:dyDescent="0.15">
      <c r="B27" s="872"/>
      <c r="C27" s="877"/>
      <c r="D27" s="875"/>
      <c r="E27" s="875"/>
      <c r="F27" s="875"/>
      <c r="G27" s="875"/>
      <c r="H27" s="875"/>
      <c r="I27" s="875"/>
      <c r="J27" s="876"/>
      <c r="K27" s="185"/>
      <c r="L27" s="908"/>
      <c r="M27" s="910"/>
      <c r="N27" s="908"/>
      <c r="O27" s="910"/>
      <c r="P27" s="908"/>
      <c r="Q27" s="910"/>
      <c r="R27" s="604"/>
      <c r="S27" s="620"/>
      <c r="T27" s="605"/>
      <c r="U27" s="908"/>
      <c r="V27" s="910"/>
      <c r="W27" s="908"/>
      <c r="X27" s="910"/>
      <c r="Y27" s="186"/>
      <c r="Z27" s="187"/>
      <c r="AA27" s="187"/>
      <c r="AB27" s="187"/>
      <c r="AC27" s="188"/>
      <c r="AD27" s="188"/>
      <c r="AE27" s="188"/>
      <c r="AF27" s="188"/>
      <c r="AG27" s="188"/>
      <c r="AH27" s="188"/>
      <c r="AI27" s="188"/>
      <c r="AJ27" s="188"/>
      <c r="AK27" s="908"/>
      <c r="AL27" s="909"/>
      <c r="AM27" s="909"/>
      <c r="AN27" s="909"/>
      <c r="AO27" s="910"/>
      <c r="AP27" s="2"/>
      <c r="AQ27" s="189">
        <f t="shared" si="2"/>
        <v>1</v>
      </c>
    </row>
    <row r="28" spans="2:46" ht="12" customHeight="1" x14ac:dyDescent="0.15">
      <c r="B28" s="872"/>
      <c r="C28" s="877"/>
      <c r="D28" s="875"/>
      <c r="E28" s="875"/>
      <c r="F28" s="875"/>
      <c r="G28" s="875"/>
      <c r="H28" s="875"/>
      <c r="I28" s="875"/>
      <c r="J28" s="876"/>
      <c r="K28" s="185"/>
      <c r="L28" s="908"/>
      <c r="M28" s="910"/>
      <c r="N28" s="908"/>
      <c r="O28" s="910"/>
      <c r="P28" s="908"/>
      <c r="Q28" s="910"/>
      <c r="R28" s="604"/>
      <c r="S28" s="620"/>
      <c r="T28" s="605"/>
      <c r="U28" s="908"/>
      <c r="V28" s="910"/>
      <c r="W28" s="908"/>
      <c r="X28" s="910"/>
      <c r="Y28" s="186"/>
      <c r="Z28" s="187"/>
      <c r="AA28" s="187"/>
      <c r="AB28" s="187"/>
      <c r="AC28" s="188"/>
      <c r="AD28" s="188"/>
      <c r="AE28" s="188"/>
      <c r="AF28" s="188"/>
      <c r="AG28" s="188"/>
      <c r="AH28" s="188"/>
      <c r="AI28" s="188"/>
      <c r="AJ28" s="188"/>
      <c r="AK28" s="908"/>
      <c r="AL28" s="909"/>
      <c r="AM28" s="909"/>
      <c r="AN28" s="909"/>
      <c r="AO28" s="910"/>
      <c r="AP28" s="2"/>
      <c r="AQ28" s="189">
        <f t="shared" si="2"/>
        <v>1</v>
      </c>
    </row>
    <row r="29" spans="2:46" ht="12" customHeight="1" x14ac:dyDescent="0.15">
      <c r="B29" s="872"/>
      <c r="C29" s="877"/>
      <c r="D29" s="875"/>
      <c r="E29" s="875"/>
      <c r="F29" s="875"/>
      <c r="G29" s="875"/>
      <c r="H29" s="875"/>
      <c r="I29" s="875"/>
      <c r="J29" s="876"/>
      <c r="K29" s="185"/>
      <c r="L29" s="908"/>
      <c r="M29" s="910"/>
      <c r="N29" s="908"/>
      <c r="O29" s="910"/>
      <c r="P29" s="908"/>
      <c r="Q29" s="910"/>
      <c r="R29" s="604"/>
      <c r="S29" s="620"/>
      <c r="T29" s="605"/>
      <c r="U29" s="908"/>
      <c r="V29" s="910"/>
      <c r="W29" s="908"/>
      <c r="X29" s="910"/>
      <c r="Y29" s="186"/>
      <c r="Z29" s="187"/>
      <c r="AA29" s="187"/>
      <c r="AB29" s="187"/>
      <c r="AC29" s="188"/>
      <c r="AD29" s="188"/>
      <c r="AE29" s="188"/>
      <c r="AF29" s="188"/>
      <c r="AG29" s="188"/>
      <c r="AH29" s="188"/>
      <c r="AI29" s="188"/>
      <c r="AJ29" s="188"/>
      <c r="AK29" s="908"/>
      <c r="AL29" s="909"/>
      <c r="AM29" s="909"/>
      <c r="AN29" s="909"/>
      <c r="AO29" s="910"/>
      <c r="AP29" s="2"/>
      <c r="AQ29" s="189">
        <f t="shared" si="2"/>
        <v>1</v>
      </c>
    </row>
    <row r="30" spans="2:46" ht="12" customHeight="1" x14ac:dyDescent="0.15">
      <c r="B30" s="872"/>
      <c r="C30" s="877"/>
      <c r="D30" s="875"/>
      <c r="E30" s="875"/>
      <c r="F30" s="875"/>
      <c r="G30" s="875"/>
      <c r="H30" s="875"/>
      <c r="I30" s="875"/>
      <c r="J30" s="876"/>
      <c r="K30" s="185"/>
      <c r="L30" s="908"/>
      <c r="M30" s="910"/>
      <c r="N30" s="908"/>
      <c r="O30" s="910"/>
      <c r="P30" s="908"/>
      <c r="Q30" s="910"/>
      <c r="R30" s="604"/>
      <c r="S30" s="620"/>
      <c r="T30" s="605"/>
      <c r="U30" s="908"/>
      <c r="V30" s="910"/>
      <c r="W30" s="908"/>
      <c r="X30" s="910"/>
      <c r="Y30" s="186"/>
      <c r="Z30" s="187"/>
      <c r="AA30" s="187"/>
      <c r="AB30" s="187"/>
      <c r="AC30" s="188"/>
      <c r="AD30" s="188"/>
      <c r="AE30" s="188"/>
      <c r="AF30" s="188"/>
      <c r="AG30" s="188"/>
      <c r="AH30" s="188"/>
      <c r="AI30" s="188"/>
      <c r="AJ30" s="188"/>
      <c r="AK30" s="908"/>
      <c r="AL30" s="909"/>
      <c r="AM30" s="909"/>
      <c r="AN30" s="909"/>
      <c r="AO30" s="910"/>
      <c r="AP30" s="2"/>
      <c r="AQ30" s="189">
        <f t="shared" si="2"/>
        <v>1</v>
      </c>
    </row>
    <row r="31" spans="2:46" ht="12" customHeight="1" x14ac:dyDescent="0.15">
      <c r="B31" s="872"/>
      <c r="C31" s="877"/>
      <c r="D31" s="875"/>
      <c r="E31" s="875"/>
      <c r="F31" s="875"/>
      <c r="G31" s="875"/>
      <c r="H31" s="875"/>
      <c r="I31" s="875"/>
      <c r="J31" s="876"/>
      <c r="K31" s="185"/>
      <c r="L31" s="908"/>
      <c r="M31" s="910"/>
      <c r="N31" s="908"/>
      <c r="O31" s="910"/>
      <c r="P31" s="908"/>
      <c r="Q31" s="910"/>
      <c r="R31" s="604"/>
      <c r="S31" s="620"/>
      <c r="T31" s="605"/>
      <c r="U31" s="908"/>
      <c r="V31" s="910"/>
      <c r="W31" s="908"/>
      <c r="X31" s="910"/>
      <c r="Y31" s="186"/>
      <c r="Z31" s="187"/>
      <c r="AA31" s="187"/>
      <c r="AB31" s="187"/>
      <c r="AC31" s="188"/>
      <c r="AD31" s="188"/>
      <c r="AE31" s="188"/>
      <c r="AF31" s="188"/>
      <c r="AG31" s="188"/>
      <c r="AH31" s="188"/>
      <c r="AI31" s="188"/>
      <c r="AJ31" s="188"/>
      <c r="AK31" s="908"/>
      <c r="AL31" s="909"/>
      <c r="AM31" s="909"/>
      <c r="AN31" s="909"/>
      <c r="AO31" s="910"/>
      <c r="AP31" s="2"/>
      <c r="AQ31" s="189">
        <f t="shared" si="2"/>
        <v>1</v>
      </c>
    </row>
    <row r="32" spans="2:46" ht="12" customHeight="1" x14ac:dyDescent="0.15">
      <c r="B32" s="872"/>
      <c r="C32" s="877"/>
      <c r="D32" s="875"/>
      <c r="E32" s="875"/>
      <c r="F32" s="875"/>
      <c r="G32" s="875"/>
      <c r="H32" s="875"/>
      <c r="I32" s="875"/>
      <c r="J32" s="876"/>
      <c r="K32" s="185"/>
      <c r="L32" s="908"/>
      <c r="M32" s="910"/>
      <c r="N32" s="908"/>
      <c r="O32" s="910"/>
      <c r="P32" s="908"/>
      <c r="Q32" s="910"/>
      <c r="R32" s="604"/>
      <c r="S32" s="620"/>
      <c r="T32" s="605"/>
      <c r="U32" s="908"/>
      <c r="V32" s="910"/>
      <c r="W32" s="908"/>
      <c r="X32" s="910"/>
      <c r="Y32" s="186"/>
      <c r="Z32" s="187"/>
      <c r="AA32" s="187"/>
      <c r="AB32" s="187"/>
      <c r="AC32" s="188"/>
      <c r="AD32" s="188"/>
      <c r="AE32" s="188"/>
      <c r="AF32" s="188"/>
      <c r="AG32" s="188"/>
      <c r="AH32" s="188"/>
      <c r="AI32" s="188"/>
      <c r="AJ32" s="188"/>
      <c r="AK32" s="908"/>
      <c r="AL32" s="909"/>
      <c r="AM32" s="909"/>
      <c r="AN32" s="909"/>
      <c r="AO32" s="910"/>
      <c r="AP32" s="2"/>
      <c r="AQ32" s="189">
        <f t="shared" si="2"/>
        <v>1</v>
      </c>
      <c r="AS32" s="856"/>
      <c r="AT32" s="856"/>
    </row>
    <row r="33" spans="2:86" ht="12" customHeight="1" x14ac:dyDescent="0.15">
      <c r="B33" s="872"/>
      <c r="C33" s="877"/>
      <c r="D33" s="875"/>
      <c r="E33" s="875"/>
      <c r="F33" s="875"/>
      <c r="G33" s="875"/>
      <c r="H33" s="875"/>
      <c r="I33" s="875"/>
      <c r="J33" s="876"/>
      <c r="K33" s="185"/>
      <c r="L33" s="908"/>
      <c r="M33" s="910"/>
      <c r="N33" s="908"/>
      <c r="O33" s="910"/>
      <c r="P33" s="908"/>
      <c r="Q33" s="910"/>
      <c r="R33" s="604"/>
      <c r="S33" s="620"/>
      <c r="T33" s="605"/>
      <c r="U33" s="908"/>
      <c r="V33" s="910"/>
      <c r="W33" s="908"/>
      <c r="X33" s="910"/>
      <c r="Y33" s="186"/>
      <c r="Z33" s="187"/>
      <c r="AA33" s="187"/>
      <c r="AB33" s="187"/>
      <c r="AC33" s="188"/>
      <c r="AD33" s="188"/>
      <c r="AE33" s="188"/>
      <c r="AF33" s="188"/>
      <c r="AG33" s="188"/>
      <c r="AH33" s="188"/>
      <c r="AI33" s="188"/>
      <c r="AJ33" s="188"/>
      <c r="AK33" s="908"/>
      <c r="AL33" s="909"/>
      <c r="AM33" s="909"/>
      <c r="AN33" s="909"/>
      <c r="AO33" s="910"/>
      <c r="AP33" s="2"/>
      <c r="AQ33" s="189">
        <f t="shared" si="2"/>
        <v>1</v>
      </c>
      <c r="AS33" s="911"/>
      <c r="AT33" s="911"/>
    </row>
    <row r="34" spans="2:86" ht="12" customHeight="1" x14ac:dyDescent="0.15">
      <c r="B34" s="872"/>
      <c r="C34" s="877"/>
      <c r="D34" s="875"/>
      <c r="E34" s="875"/>
      <c r="F34" s="875"/>
      <c r="G34" s="875"/>
      <c r="H34" s="875"/>
      <c r="I34" s="875"/>
      <c r="J34" s="876"/>
      <c r="K34" s="185"/>
      <c r="L34" s="908"/>
      <c r="M34" s="910"/>
      <c r="N34" s="908"/>
      <c r="O34" s="910"/>
      <c r="P34" s="908"/>
      <c r="Q34" s="910"/>
      <c r="R34" s="604"/>
      <c r="S34" s="620"/>
      <c r="T34" s="605"/>
      <c r="U34" s="908"/>
      <c r="V34" s="910"/>
      <c r="W34" s="908"/>
      <c r="X34" s="910"/>
      <c r="Y34" s="186"/>
      <c r="Z34" s="187"/>
      <c r="AA34" s="187"/>
      <c r="AB34" s="187"/>
      <c r="AC34" s="188"/>
      <c r="AD34" s="188"/>
      <c r="AE34" s="188"/>
      <c r="AF34" s="188"/>
      <c r="AG34" s="188"/>
      <c r="AH34" s="188"/>
      <c r="AI34" s="188"/>
      <c r="AJ34" s="188"/>
      <c r="AK34" s="908"/>
      <c r="AL34" s="909"/>
      <c r="AM34" s="909"/>
      <c r="AN34" s="909"/>
      <c r="AO34" s="910"/>
      <c r="AP34" s="2"/>
      <c r="AQ34" s="189">
        <f t="shared" si="2"/>
        <v>1</v>
      </c>
      <c r="AS34" s="912"/>
      <c r="AT34" s="912"/>
    </row>
    <row r="35" spans="2:86" ht="12" customHeight="1" x14ac:dyDescent="0.15">
      <c r="B35" s="872"/>
      <c r="C35" s="877"/>
      <c r="D35" s="875"/>
      <c r="E35" s="875"/>
      <c r="F35" s="875"/>
      <c r="G35" s="875"/>
      <c r="H35" s="875"/>
      <c r="I35" s="875"/>
      <c r="J35" s="876"/>
      <c r="K35" s="913" t="s">
        <v>945</v>
      </c>
      <c r="L35" s="898" t="s">
        <v>946</v>
      </c>
      <c r="M35" s="898"/>
      <c r="N35" s="898"/>
      <c r="O35" s="898"/>
      <c r="P35" s="898"/>
      <c r="Q35" s="898"/>
      <c r="R35" s="898"/>
      <c r="S35" s="898"/>
      <c r="T35" s="898"/>
      <c r="U35" s="898"/>
      <c r="V35" s="898"/>
      <c r="W35" s="898"/>
      <c r="X35" s="898"/>
      <c r="Y35" s="884" t="s">
        <v>947</v>
      </c>
      <c r="Z35" s="885"/>
      <c r="AA35" s="885"/>
      <c r="AB35" s="886"/>
      <c r="AC35" s="190">
        <f t="shared" ref="AC35:AJ35" si="3">SUM(AC11:AC34)</f>
        <v>0</v>
      </c>
      <c r="AD35" s="190">
        <f t="shared" si="3"/>
        <v>2.5000000000000001E-2</v>
      </c>
      <c r="AE35" s="190">
        <f>SUM(AE11:AE34)</f>
        <v>0</v>
      </c>
      <c r="AF35" s="190">
        <f t="shared" si="3"/>
        <v>0.55000000000000004</v>
      </c>
      <c r="AG35" s="190">
        <f t="shared" si="3"/>
        <v>0</v>
      </c>
      <c r="AH35" s="190">
        <f t="shared" si="3"/>
        <v>0</v>
      </c>
      <c r="AI35" s="190">
        <f t="shared" si="3"/>
        <v>0</v>
      </c>
      <c r="AJ35" s="191">
        <f t="shared" si="3"/>
        <v>0</v>
      </c>
      <c r="AK35" s="898" t="s">
        <v>948</v>
      </c>
      <c r="AL35" s="898"/>
      <c r="AM35" s="915" t="s">
        <v>596</v>
      </c>
      <c r="AN35" s="915"/>
      <c r="AO35" s="915"/>
      <c r="AP35" s="2"/>
    </row>
    <row r="36" spans="2:86" ht="12" customHeight="1" x14ac:dyDescent="0.15">
      <c r="B36" s="872"/>
      <c r="C36" s="877"/>
      <c r="D36" s="875"/>
      <c r="E36" s="875"/>
      <c r="F36" s="875"/>
      <c r="G36" s="875"/>
      <c r="H36" s="875"/>
      <c r="I36" s="875"/>
      <c r="J36" s="876"/>
      <c r="K36" s="914"/>
      <c r="L36" s="892" t="s">
        <v>950</v>
      </c>
      <c r="M36" s="899"/>
      <c r="N36" s="893"/>
      <c r="O36" s="892" t="s">
        <v>951</v>
      </c>
      <c r="P36" s="899"/>
      <c r="Q36" s="899"/>
      <c r="R36" s="899"/>
      <c r="S36" s="899"/>
      <c r="T36" s="899"/>
      <c r="U36" s="899"/>
      <c r="V36" s="899"/>
      <c r="W36" s="899"/>
      <c r="X36" s="893"/>
      <c r="Y36" s="183" t="s">
        <v>527</v>
      </c>
      <c r="Z36" s="184" t="s">
        <v>526</v>
      </c>
      <c r="AA36" s="184" t="s">
        <v>943</v>
      </c>
      <c r="AB36" s="184" t="s">
        <v>944</v>
      </c>
      <c r="AC36" s="184" t="s">
        <v>527</v>
      </c>
      <c r="AD36" s="184" t="s">
        <v>526</v>
      </c>
      <c r="AE36" s="184" t="s">
        <v>943</v>
      </c>
      <c r="AF36" s="184" t="s">
        <v>944</v>
      </c>
      <c r="AG36" s="184" t="s">
        <v>527</v>
      </c>
      <c r="AH36" s="184" t="s">
        <v>526</v>
      </c>
      <c r="AI36" s="184" t="s">
        <v>943</v>
      </c>
      <c r="AJ36" s="192" t="s">
        <v>944</v>
      </c>
      <c r="AK36" s="898"/>
      <c r="AL36" s="898"/>
      <c r="AM36" s="915"/>
      <c r="AN36" s="915"/>
      <c r="AO36" s="915"/>
      <c r="AP36" s="2"/>
    </row>
    <row r="37" spans="2:86" ht="14.25" customHeight="1" x14ac:dyDescent="0.15">
      <c r="B37" s="872"/>
      <c r="C37" s="877"/>
      <c r="D37" s="875"/>
      <c r="E37" s="875"/>
      <c r="F37" s="875"/>
      <c r="G37" s="875"/>
      <c r="H37" s="875"/>
      <c r="I37" s="875"/>
      <c r="J37" s="876"/>
      <c r="K37" s="914"/>
      <c r="L37" s="894"/>
      <c r="M37" s="903"/>
      <c r="N37" s="895"/>
      <c r="O37" s="894"/>
      <c r="P37" s="903"/>
      <c r="Q37" s="903"/>
      <c r="R37" s="903"/>
      <c r="S37" s="903"/>
      <c r="T37" s="903"/>
      <c r="U37" s="903"/>
      <c r="V37" s="903"/>
      <c r="W37" s="903"/>
      <c r="X37" s="895"/>
      <c r="Y37" s="916">
        <f>COUNTIF(Y11:Y34,"〇")</f>
        <v>0</v>
      </c>
      <c r="Z37" s="916">
        <f>COUNTIF(Z11:Z34,"〇")</f>
        <v>0</v>
      </c>
      <c r="AA37" s="916">
        <f>COUNTIF(AA11:AA34,"〇")</f>
        <v>0</v>
      </c>
      <c r="AB37" s="916">
        <f>COUNTIF(AB11:AB34,"〇")</f>
        <v>0</v>
      </c>
      <c r="AC37" s="916">
        <f>COUNTA(AC11:AC34)</f>
        <v>0</v>
      </c>
      <c r="AD37" s="916">
        <f t="shared" ref="AD37:AI37" si="4">COUNTA(AD11:AD34)</f>
        <v>1</v>
      </c>
      <c r="AE37" s="916">
        <f t="shared" si="4"/>
        <v>0</v>
      </c>
      <c r="AF37" s="916">
        <f t="shared" si="4"/>
        <v>8</v>
      </c>
      <c r="AG37" s="916">
        <f t="shared" si="4"/>
        <v>0</v>
      </c>
      <c r="AH37" s="916">
        <f t="shared" si="4"/>
        <v>0</v>
      </c>
      <c r="AI37" s="916">
        <f t="shared" si="4"/>
        <v>0</v>
      </c>
      <c r="AJ37" s="916">
        <f>COUNTA(AJ11:AJ34)</f>
        <v>0</v>
      </c>
      <c r="AK37" s="898"/>
      <c r="AL37" s="898"/>
      <c r="AM37" s="915"/>
      <c r="AN37" s="915"/>
      <c r="AO37" s="915"/>
      <c r="AP37" s="2"/>
    </row>
    <row r="38" spans="2:86" ht="14.25" customHeight="1" x14ac:dyDescent="0.15">
      <c r="B38" s="872"/>
      <c r="C38" s="877"/>
      <c r="D38" s="875"/>
      <c r="E38" s="875"/>
      <c r="F38" s="875"/>
      <c r="G38" s="875"/>
      <c r="H38" s="875"/>
      <c r="I38" s="875"/>
      <c r="J38" s="876"/>
      <c r="K38" s="914"/>
      <c r="L38" s="896"/>
      <c r="M38" s="900"/>
      <c r="N38" s="897"/>
      <c r="O38" s="896"/>
      <c r="P38" s="900"/>
      <c r="Q38" s="900"/>
      <c r="R38" s="900"/>
      <c r="S38" s="900"/>
      <c r="T38" s="900"/>
      <c r="U38" s="900"/>
      <c r="V38" s="900"/>
      <c r="W38" s="900"/>
      <c r="X38" s="897"/>
      <c r="Y38" s="916"/>
      <c r="Z38" s="916"/>
      <c r="AA38" s="916"/>
      <c r="AB38" s="916"/>
      <c r="AC38" s="916"/>
      <c r="AD38" s="916"/>
      <c r="AE38" s="916"/>
      <c r="AF38" s="916"/>
      <c r="AG38" s="916"/>
      <c r="AH38" s="916"/>
      <c r="AI38" s="916"/>
      <c r="AJ38" s="916"/>
      <c r="AK38" s="898"/>
      <c r="AL38" s="898"/>
      <c r="AM38" s="915"/>
      <c r="AN38" s="915"/>
      <c r="AO38" s="915"/>
      <c r="AP38" s="2"/>
    </row>
    <row r="39" spans="2:86" ht="12" customHeight="1" x14ac:dyDescent="0.15">
      <c r="B39" s="872"/>
      <c r="C39" s="877"/>
      <c r="D39" s="875"/>
      <c r="E39" s="875"/>
      <c r="F39" s="875"/>
      <c r="G39" s="875"/>
      <c r="H39" s="875"/>
      <c r="I39" s="875"/>
      <c r="J39" s="875"/>
      <c r="K39" s="924" t="s">
        <v>952</v>
      </c>
      <c r="L39" s="926"/>
      <c r="M39" s="926"/>
      <c r="N39" s="926"/>
      <c r="O39" s="926"/>
      <c r="P39" s="926"/>
      <c r="Q39" s="926"/>
      <c r="R39" s="926"/>
      <c r="S39" s="926"/>
      <c r="T39" s="926"/>
      <c r="U39" s="926"/>
      <c r="V39" s="926"/>
      <c r="W39" s="926"/>
      <c r="X39" s="926"/>
      <c r="Y39" s="926"/>
      <c r="Z39" s="926"/>
      <c r="AA39" s="926"/>
      <c r="AB39" s="926"/>
      <c r="AC39" s="926"/>
      <c r="AD39" s="926"/>
      <c r="AE39" s="926"/>
      <c r="AF39" s="926"/>
      <c r="AG39" s="926"/>
      <c r="AH39" s="926"/>
      <c r="AI39" s="926"/>
      <c r="AJ39" s="926"/>
      <c r="AK39" s="927"/>
      <c r="AL39" s="927"/>
      <c r="AM39" s="927"/>
      <c r="AN39" s="927"/>
      <c r="AO39" s="928"/>
      <c r="AP39" s="2"/>
    </row>
    <row r="40" spans="2:86" ht="12" customHeight="1" x14ac:dyDescent="0.15">
      <c r="B40" s="872"/>
      <c r="C40" s="877"/>
      <c r="D40" s="875"/>
      <c r="E40" s="875"/>
      <c r="F40" s="875"/>
      <c r="G40" s="875"/>
      <c r="H40" s="875"/>
      <c r="I40" s="875"/>
      <c r="J40" s="875"/>
      <c r="K40" s="925"/>
      <c r="L40" s="927"/>
      <c r="M40" s="927"/>
      <c r="N40" s="927"/>
      <c r="O40" s="927"/>
      <c r="P40" s="927"/>
      <c r="Q40" s="927"/>
      <c r="R40" s="927"/>
      <c r="S40" s="927"/>
      <c r="T40" s="927"/>
      <c r="U40" s="927"/>
      <c r="V40" s="927"/>
      <c r="W40" s="927"/>
      <c r="X40" s="927"/>
      <c r="Y40" s="927"/>
      <c r="Z40" s="927"/>
      <c r="AA40" s="927"/>
      <c r="AB40" s="927"/>
      <c r="AC40" s="927"/>
      <c r="AD40" s="927"/>
      <c r="AE40" s="927"/>
      <c r="AF40" s="927"/>
      <c r="AG40" s="927"/>
      <c r="AH40" s="927"/>
      <c r="AI40" s="927"/>
      <c r="AJ40" s="927"/>
      <c r="AK40" s="927"/>
      <c r="AL40" s="927"/>
      <c r="AM40" s="927"/>
      <c r="AN40" s="927"/>
      <c r="AO40" s="928"/>
      <c r="AP40" s="2"/>
    </row>
    <row r="41" spans="2:86" ht="12" customHeight="1" x14ac:dyDescent="0.15">
      <c r="B41" s="872"/>
      <c r="C41" s="877"/>
      <c r="D41" s="875"/>
      <c r="E41" s="875"/>
      <c r="F41" s="875"/>
      <c r="G41" s="875"/>
      <c r="H41" s="875"/>
      <c r="I41" s="875"/>
      <c r="J41" s="875"/>
      <c r="K41" s="925"/>
      <c r="L41" s="927"/>
      <c r="M41" s="927"/>
      <c r="N41" s="927"/>
      <c r="O41" s="927"/>
      <c r="P41" s="927"/>
      <c r="Q41" s="927"/>
      <c r="R41" s="927"/>
      <c r="S41" s="927"/>
      <c r="T41" s="927"/>
      <c r="U41" s="927"/>
      <c r="V41" s="927"/>
      <c r="W41" s="927"/>
      <c r="X41" s="927"/>
      <c r="Y41" s="927"/>
      <c r="Z41" s="927"/>
      <c r="AA41" s="927"/>
      <c r="AB41" s="927"/>
      <c r="AC41" s="927"/>
      <c r="AD41" s="927"/>
      <c r="AE41" s="927"/>
      <c r="AF41" s="927"/>
      <c r="AG41" s="927"/>
      <c r="AH41" s="927"/>
      <c r="AI41" s="927"/>
      <c r="AJ41" s="927"/>
      <c r="AK41" s="927"/>
      <c r="AL41" s="927"/>
      <c r="AM41" s="927"/>
      <c r="AN41" s="927"/>
      <c r="AO41" s="928"/>
      <c r="AP41" s="2"/>
    </row>
    <row r="42" spans="2:86" ht="12" customHeight="1" x14ac:dyDescent="0.15">
      <c r="B42" s="872"/>
      <c r="C42" s="877"/>
      <c r="D42" s="875"/>
      <c r="E42" s="875"/>
      <c r="F42" s="875"/>
      <c r="G42" s="875"/>
      <c r="H42" s="875"/>
      <c r="I42" s="875"/>
      <c r="J42" s="875"/>
      <c r="K42" s="925"/>
      <c r="L42" s="929"/>
      <c r="M42" s="929"/>
      <c r="N42" s="929"/>
      <c r="O42" s="929"/>
      <c r="P42" s="929"/>
      <c r="Q42" s="929"/>
      <c r="R42" s="929"/>
      <c r="S42" s="929"/>
      <c r="T42" s="929"/>
      <c r="U42" s="929"/>
      <c r="V42" s="929"/>
      <c r="W42" s="929"/>
      <c r="X42" s="929"/>
      <c r="Y42" s="929"/>
      <c r="Z42" s="929"/>
      <c r="AA42" s="929"/>
      <c r="AB42" s="929"/>
      <c r="AC42" s="929"/>
      <c r="AD42" s="929"/>
      <c r="AE42" s="929"/>
      <c r="AF42" s="929"/>
      <c r="AG42" s="929"/>
      <c r="AH42" s="929"/>
      <c r="AI42" s="929"/>
      <c r="AJ42" s="929"/>
      <c r="AK42" s="929"/>
      <c r="AL42" s="929"/>
      <c r="AM42" s="929"/>
      <c r="AN42" s="929"/>
      <c r="AO42" s="930"/>
      <c r="AP42" s="172"/>
      <c r="CD42" s="2"/>
      <c r="CE42" s="2"/>
      <c r="CF42" s="2"/>
      <c r="CG42" s="2"/>
      <c r="CH42" s="2"/>
    </row>
    <row r="43" spans="2:86" ht="12" customHeight="1" x14ac:dyDescent="0.15">
      <c r="B43" s="872"/>
      <c r="C43" s="877"/>
      <c r="D43" s="875"/>
      <c r="E43" s="875"/>
      <c r="F43" s="875"/>
      <c r="G43" s="875"/>
      <c r="H43" s="875"/>
      <c r="I43" s="875"/>
      <c r="J43" s="876"/>
      <c r="K43" s="917" t="s">
        <v>953</v>
      </c>
      <c r="L43" s="917"/>
      <c r="M43" s="917"/>
      <c r="N43" s="917"/>
      <c r="O43" s="917"/>
      <c r="P43" s="917"/>
      <c r="Q43" s="917"/>
      <c r="R43" s="917"/>
      <c r="S43" s="917"/>
      <c r="T43" s="917"/>
      <c r="U43" s="917"/>
      <c r="V43" s="917"/>
      <c r="W43" s="917"/>
      <c r="X43" s="917"/>
      <c r="Y43" s="917"/>
      <c r="Z43" s="917"/>
      <c r="AA43" s="917"/>
      <c r="AB43" s="917"/>
      <c r="AC43" s="917"/>
      <c r="AD43" s="917"/>
      <c r="AE43" s="917"/>
      <c r="AF43" s="917"/>
      <c r="AG43" s="917"/>
      <c r="AH43" s="917"/>
      <c r="AI43" s="917"/>
      <c r="AJ43" s="917"/>
      <c r="AK43" s="917"/>
      <c r="AL43" s="917"/>
      <c r="AM43" s="917"/>
      <c r="AN43" s="917"/>
      <c r="AO43" s="917"/>
      <c r="AP43" s="172"/>
      <c r="CD43" s="2"/>
      <c r="CE43" s="2"/>
      <c r="CF43" s="2"/>
      <c r="CG43" s="2"/>
      <c r="CH43" s="2"/>
    </row>
    <row r="44" spans="2:86" ht="12" customHeight="1" x14ac:dyDescent="0.15">
      <c r="B44" s="872"/>
      <c r="C44" s="877"/>
      <c r="D44" s="875"/>
      <c r="E44" s="875"/>
      <c r="F44" s="875"/>
      <c r="G44" s="875"/>
      <c r="H44" s="875"/>
      <c r="I44" s="875"/>
      <c r="J44" s="876"/>
      <c r="K44" s="918" t="s">
        <v>954</v>
      </c>
      <c r="L44" s="919"/>
      <c r="M44" s="919"/>
      <c r="N44" s="919"/>
      <c r="O44" s="919"/>
      <c r="P44" s="919"/>
      <c r="Q44" s="919"/>
      <c r="R44" s="919"/>
      <c r="S44" s="919"/>
      <c r="T44" s="919"/>
      <c r="U44" s="919"/>
      <c r="V44" s="919"/>
      <c r="W44" s="919"/>
      <c r="X44" s="919"/>
      <c r="Y44" s="919"/>
      <c r="Z44" s="919"/>
      <c r="AA44" s="919"/>
      <c r="AB44" s="919"/>
      <c r="AC44" s="919"/>
      <c r="AD44" s="919"/>
      <c r="AE44" s="919"/>
      <c r="AF44" s="919"/>
      <c r="AG44" s="919"/>
      <c r="AH44" s="919"/>
      <c r="AI44" s="919"/>
      <c r="AJ44" s="919"/>
      <c r="AK44" s="919"/>
      <c r="AL44" s="919"/>
      <c r="AM44" s="919"/>
      <c r="AN44" s="919"/>
      <c r="AO44" s="920"/>
      <c r="AP44" s="172"/>
      <c r="CD44" s="2"/>
      <c r="CE44" s="2"/>
      <c r="CF44" s="2"/>
      <c r="CG44" s="2"/>
      <c r="CH44" s="2"/>
    </row>
    <row r="45" spans="2:86" ht="12" customHeight="1" x14ac:dyDescent="0.15">
      <c r="B45" s="480"/>
      <c r="C45" s="878"/>
      <c r="D45" s="879"/>
      <c r="E45" s="879"/>
      <c r="F45" s="879"/>
      <c r="G45" s="879"/>
      <c r="H45" s="879"/>
      <c r="I45" s="879"/>
      <c r="J45" s="880"/>
      <c r="K45" s="921" t="s">
        <v>955</v>
      </c>
      <c r="L45" s="922"/>
      <c r="M45" s="922"/>
      <c r="N45" s="922"/>
      <c r="O45" s="922"/>
      <c r="P45" s="922"/>
      <c r="Q45" s="922"/>
      <c r="R45" s="922"/>
      <c r="S45" s="922"/>
      <c r="T45" s="922"/>
      <c r="U45" s="922"/>
      <c r="V45" s="922"/>
      <c r="W45" s="922"/>
      <c r="X45" s="922"/>
      <c r="Y45" s="922"/>
      <c r="Z45" s="922"/>
      <c r="AA45" s="922"/>
      <c r="AB45" s="922"/>
      <c r="AC45" s="922"/>
      <c r="AD45" s="922"/>
      <c r="AE45" s="922"/>
      <c r="AF45" s="922"/>
      <c r="AG45" s="922"/>
      <c r="AH45" s="922"/>
      <c r="AI45" s="922"/>
      <c r="AJ45" s="922"/>
      <c r="AK45" s="922"/>
      <c r="AL45" s="922"/>
      <c r="AM45" s="922"/>
      <c r="AN45" s="922"/>
      <c r="AO45" s="923"/>
      <c r="AP45" s="172"/>
      <c r="CD45" s="2"/>
      <c r="CE45" s="2"/>
      <c r="CF45" s="2"/>
      <c r="CG45" s="2"/>
      <c r="CH45" s="2"/>
    </row>
    <row r="46" spans="2:86" ht="12" customHeight="1" x14ac:dyDescent="0.2">
      <c r="B46" s="159" t="s">
        <v>956</v>
      </c>
      <c r="C46" s="181"/>
      <c r="D46" s="181"/>
      <c r="E46" s="181"/>
      <c r="F46" s="181"/>
      <c r="G46" s="181"/>
      <c r="H46" s="181"/>
      <c r="I46" s="181"/>
      <c r="J46" s="181"/>
      <c r="K46" s="193"/>
      <c r="L46" s="193"/>
      <c r="M46" s="193"/>
      <c r="N46" s="193"/>
      <c r="O46" s="193"/>
      <c r="P46" s="193"/>
      <c r="Q46" s="193"/>
      <c r="R46" s="193"/>
      <c r="S46" s="193"/>
      <c r="T46" s="193"/>
      <c r="U46" s="193"/>
      <c r="V46" s="193"/>
      <c r="W46" s="193"/>
      <c r="X46" s="193"/>
      <c r="Y46" s="193"/>
      <c r="Z46" s="193"/>
      <c r="AA46" s="193"/>
      <c r="AB46" s="193"/>
      <c r="AC46" s="193"/>
      <c r="AD46" s="193"/>
      <c r="AE46" s="193"/>
      <c r="AF46" s="193"/>
      <c r="AG46" s="193"/>
      <c r="AH46" s="193"/>
      <c r="AI46" s="193"/>
      <c r="AJ46" s="193"/>
      <c r="AK46" s="193"/>
      <c r="AL46" s="193"/>
      <c r="AM46" s="193"/>
      <c r="AN46" s="193"/>
      <c r="AO46" s="193"/>
      <c r="AP46" s="172"/>
      <c r="CD46" s="2"/>
      <c r="CE46" s="2"/>
      <c r="CF46" s="2"/>
      <c r="CG46" s="2"/>
      <c r="CH46" s="2"/>
    </row>
    <row r="47" spans="2:86" s="159" customFormat="1" ht="12" customHeight="1" x14ac:dyDescent="0.15">
      <c r="B47" s="2" t="s">
        <v>957</v>
      </c>
      <c r="AP47" s="172"/>
      <c r="AQ47" s="172"/>
      <c r="AR47" s="172"/>
      <c r="AS47" s="172"/>
      <c r="AT47" s="172"/>
      <c r="AU47" s="172"/>
      <c r="AV47" s="172"/>
      <c r="AW47" s="172"/>
      <c r="AX47" s="172"/>
      <c r="AY47" s="172"/>
      <c r="AZ47" s="172"/>
      <c r="BA47" s="172"/>
      <c r="BB47" s="172"/>
      <c r="BC47" s="172"/>
      <c r="BD47" s="172"/>
      <c r="BE47" s="172"/>
      <c r="BF47" s="172"/>
      <c r="BG47" s="172"/>
      <c r="BH47" s="172"/>
      <c r="BI47" s="172"/>
      <c r="BJ47" s="172"/>
      <c r="BK47" s="172"/>
      <c r="BL47" s="172"/>
      <c r="BM47" s="172"/>
      <c r="BN47" s="172"/>
      <c r="BO47" s="172"/>
      <c r="BP47" s="172"/>
      <c r="BQ47" s="172"/>
      <c r="BR47" s="172"/>
      <c r="BS47" s="172"/>
      <c r="BT47" s="172"/>
      <c r="BU47" s="172"/>
      <c r="BV47" s="172"/>
      <c r="BW47" s="172"/>
      <c r="BX47" s="172"/>
      <c r="BY47" s="172"/>
      <c r="BZ47" s="172"/>
      <c r="CA47" s="172"/>
      <c r="CB47" s="172"/>
      <c r="CC47" s="172"/>
    </row>
    <row r="48" spans="2:86" ht="12" customHeight="1" x14ac:dyDescent="0.15">
      <c r="B48" s="2" t="s">
        <v>958</v>
      </c>
      <c r="AP48" s="172"/>
      <c r="CD48" s="2"/>
      <c r="CE48" s="2"/>
      <c r="CF48" s="2"/>
      <c r="CG48" s="2"/>
      <c r="CH48" s="2"/>
    </row>
    <row r="49" spans="2:86" ht="12" customHeight="1" x14ac:dyDescent="0.15">
      <c r="B49" s="2" t="s">
        <v>959</v>
      </c>
      <c r="AP49" s="172"/>
      <c r="CD49" s="2"/>
      <c r="CE49" s="2"/>
      <c r="CF49" s="2"/>
      <c r="CG49" s="2"/>
      <c r="CH49" s="2"/>
    </row>
    <row r="50" spans="2:86" ht="12" customHeight="1" x14ac:dyDescent="0.15">
      <c r="B50" s="2" t="s">
        <v>960</v>
      </c>
    </row>
    <row r="51" spans="2:86" ht="12" customHeight="1" x14ac:dyDescent="0.15">
      <c r="B51" s="2" t="s">
        <v>961</v>
      </c>
    </row>
    <row r="52" spans="2:86" ht="12" customHeight="1" x14ac:dyDescent="0.15">
      <c r="B52" s="2" t="s">
        <v>962</v>
      </c>
    </row>
    <row r="53" spans="2:86" x14ac:dyDescent="0.15">
      <c r="B53" s="2" t="s">
        <v>963</v>
      </c>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9"/>
  <conditionalFormatting sqref="Y11:AB34 AG11:AJ34">
    <cfRule type="expression" dxfId="41" priority="3">
      <formula>$AQ11=2</formula>
    </cfRule>
  </conditionalFormatting>
  <conditionalFormatting sqref="Y11:AF34">
    <cfRule type="expression" dxfId="40" priority="2">
      <formula>$AQ11=3</formula>
    </cfRule>
  </conditionalFormatting>
  <conditionalFormatting sqref="AC11:AJ34">
    <cfRule type="expression" dxfId="39" priority="1">
      <formula>$AQ11=1</formula>
    </cfRule>
  </conditionalFormatting>
  <dataValidations count="2">
    <dataValidation type="list" allowBlank="1" showInputMessage="1" showErrorMessage="1" sqref="N11:O34" xr:uid="{65CC33EE-53E3-4DF2-A45C-B84456F081E5}">
      <formula1>INDIRECT(L11)</formula1>
    </dataValidation>
    <dataValidation type="list" allowBlank="1" showInputMessage="1" showErrorMessage="1" sqref="Y11:AB34" xr:uid="{164C0220-90F8-4352-8CFB-633E013E7315}">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2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8459DA-B45C-405E-8620-B4409E03B8EF}">
  <sheetPr codeName="Sheet215"/>
  <dimension ref="B1:CH53"/>
  <sheetViews>
    <sheetView showGridLines="0" showZeros="0" view="pageBreakPreview" zoomScale="85" zoomScaleNormal="85" zoomScaleSheetLayoutView="85"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1" customWidth="1"/>
    <col min="43" max="86" width="4.125" style="172" customWidth="1"/>
    <col min="87" max="99" width="8" style="2" customWidth="1"/>
    <col min="100" max="110" width="9" style="2"/>
    <col min="111" max="111" width="14" style="2" bestFit="1" customWidth="1"/>
    <col min="112" max="16384" width="9" style="2"/>
  </cols>
  <sheetData>
    <row r="1" spans="2:86" ht="12" customHeight="1" x14ac:dyDescent="0.15">
      <c r="AU1" s="860" t="s">
        <v>909</v>
      </c>
      <c r="AV1" s="861" t="s">
        <v>910</v>
      </c>
      <c r="AW1" s="861"/>
      <c r="AX1" s="861"/>
      <c r="AY1" s="855" t="s">
        <v>911</v>
      </c>
      <c r="AZ1" s="855"/>
      <c r="BA1" s="855"/>
      <c r="BB1" s="855"/>
      <c r="BC1" s="855"/>
      <c r="BD1" s="855"/>
      <c r="BE1" s="855"/>
      <c r="BF1" s="855"/>
      <c r="BG1" s="855"/>
      <c r="BH1" s="855"/>
      <c r="BI1" s="855"/>
      <c r="BJ1" s="855"/>
      <c r="BK1" s="855" t="s">
        <v>912</v>
      </c>
      <c r="BL1" s="855"/>
      <c r="BM1" s="855"/>
      <c r="BN1" s="855"/>
      <c r="BO1" s="855"/>
      <c r="BP1" s="855"/>
      <c r="BQ1" s="855"/>
      <c r="BR1" s="855"/>
      <c r="BS1" s="855"/>
      <c r="BT1" s="855"/>
      <c r="BU1" s="855"/>
      <c r="BV1" s="855"/>
      <c r="BW1" s="857"/>
      <c r="BX1" s="857"/>
      <c r="BY1" s="857"/>
      <c r="BZ1" s="857"/>
      <c r="CA1" s="857"/>
      <c r="CB1" s="857"/>
      <c r="CC1" s="857"/>
      <c r="CD1" s="857"/>
      <c r="CE1" s="857"/>
      <c r="CF1" s="857"/>
      <c r="CG1" s="857"/>
      <c r="CH1" s="857"/>
    </row>
    <row r="2" spans="2:86" ht="8.25" customHeight="1" x14ac:dyDescent="0.15">
      <c r="AU2" s="860"/>
      <c r="AV2" s="861" t="s">
        <v>913</v>
      </c>
      <c r="AW2" s="862" t="s">
        <v>914</v>
      </c>
      <c r="AX2" s="862" t="s">
        <v>915</v>
      </c>
      <c r="AY2" s="855" t="s">
        <v>916</v>
      </c>
      <c r="AZ2" s="855"/>
      <c r="BA2" s="855"/>
      <c r="BB2" s="855"/>
      <c r="BC2" s="855"/>
      <c r="BD2" s="855"/>
      <c r="BE2" s="855"/>
      <c r="BF2" s="855"/>
      <c r="BG2" s="855"/>
      <c r="BH2" s="855"/>
      <c r="BI2" s="855"/>
      <c r="BJ2" s="855"/>
      <c r="BK2" s="855" t="s">
        <v>917</v>
      </c>
      <c r="BL2" s="855"/>
      <c r="BM2" s="855"/>
      <c r="BN2" s="855"/>
      <c r="BO2" s="855" t="s">
        <v>918</v>
      </c>
      <c r="BP2" s="855"/>
      <c r="BQ2" s="855"/>
      <c r="BR2" s="855"/>
      <c r="BS2" s="855"/>
      <c r="BT2" s="855"/>
      <c r="BU2" s="855"/>
      <c r="BV2" s="855"/>
      <c r="BW2" s="856"/>
      <c r="BX2" s="856"/>
      <c r="BY2" s="856"/>
      <c r="BZ2" s="856"/>
      <c r="CA2" s="857"/>
      <c r="CB2" s="857"/>
      <c r="CC2" s="857"/>
      <c r="CD2" s="857"/>
      <c r="CE2" s="857"/>
      <c r="CF2" s="857"/>
      <c r="CG2" s="857"/>
      <c r="CH2" s="857"/>
    </row>
    <row r="3" spans="2:86" ht="24.95" customHeight="1" x14ac:dyDescent="0.15">
      <c r="B3" s="568" t="s">
        <v>919</v>
      </c>
      <c r="C3" s="858"/>
      <c r="D3" s="858"/>
      <c r="E3" s="859"/>
      <c r="F3" s="859"/>
      <c r="G3" s="859"/>
      <c r="H3" s="859"/>
      <c r="I3" s="859"/>
      <c r="J3" s="859"/>
      <c r="K3" s="858"/>
      <c r="L3" s="858"/>
      <c r="M3" s="858"/>
      <c r="N3" s="858"/>
      <c r="O3" s="858"/>
      <c r="P3" s="858"/>
      <c r="Q3" s="858"/>
      <c r="R3" s="858"/>
      <c r="S3" s="858"/>
      <c r="T3" s="858"/>
      <c r="U3" s="858"/>
      <c r="V3" s="858"/>
      <c r="W3" s="858"/>
      <c r="X3" s="858"/>
      <c r="Y3" s="858"/>
      <c r="Z3" s="858"/>
      <c r="AA3" s="858"/>
      <c r="AB3" s="858"/>
      <c r="AC3" s="858"/>
      <c r="AD3" s="858"/>
      <c r="AE3" s="858"/>
      <c r="AF3" s="858"/>
      <c r="AG3" s="858"/>
      <c r="AH3" s="858"/>
      <c r="AI3" s="858"/>
      <c r="AJ3" s="858"/>
      <c r="AK3" s="858"/>
      <c r="AL3" s="858"/>
      <c r="AM3" s="858"/>
      <c r="AN3" s="858"/>
      <c r="AO3" s="858"/>
      <c r="AU3" s="860"/>
      <c r="AV3" s="861"/>
      <c r="AW3" s="862"/>
      <c r="AX3" s="862"/>
      <c r="AY3" s="855" t="s">
        <v>920</v>
      </c>
      <c r="AZ3" s="855"/>
      <c r="BA3" s="855"/>
      <c r="BB3" s="855"/>
      <c r="BC3" s="855" t="s">
        <v>921</v>
      </c>
      <c r="BD3" s="855"/>
      <c r="BE3" s="855"/>
      <c r="BF3" s="855"/>
      <c r="BG3" s="855" t="s">
        <v>922</v>
      </c>
      <c r="BH3" s="855"/>
      <c r="BI3" s="855"/>
      <c r="BJ3" s="855"/>
      <c r="BK3" s="855" t="s">
        <v>923</v>
      </c>
      <c r="BL3" s="855"/>
      <c r="BM3" s="855"/>
      <c r="BN3" s="855"/>
      <c r="BO3" s="855" t="s">
        <v>921</v>
      </c>
      <c r="BP3" s="855"/>
      <c r="BQ3" s="855"/>
      <c r="BR3" s="855"/>
      <c r="BS3" s="855" t="s">
        <v>922</v>
      </c>
      <c r="BT3" s="855"/>
      <c r="BU3" s="855"/>
      <c r="BV3" s="855"/>
      <c r="BW3" s="857"/>
      <c r="BX3" s="857"/>
      <c r="BY3" s="857"/>
      <c r="BZ3" s="857"/>
      <c r="CA3" s="857"/>
      <c r="CB3" s="857"/>
      <c r="CC3" s="857"/>
      <c r="CD3" s="857"/>
      <c r="CE3" s="857"/>
      <c r="CF3" s="857"/>
      <c r="CG3" s="857"/>
      <c r="CH3" s="857"/>
    </row>
    <row r="4" spans="2:86" ht="18" customHeight="1" x14ac:dyDescent="0.15">
      <c r="B4" s="401" t="s">
        <v>8</v>
      </c>
      <c r="C4" s="401"/>
      <c r="D4" s="401"/>
      <c r="E4" s="624" t="s">
        <v>542</v>
      </c>
      <c r="F4" s="625"/>
      <c r="G4" s="625"/>
      <c r="H4" s="625"/>
      <c r="I4" s="625"/>
      <c r="J4" s="626"/>
      <c r="K4" s="496" t="s">
        <v>9</v>
      </c>
      <c r="L4" s="496"/>
      <c r="M4" s="496"/>
      <c r="N4" s="648" t="s">
        <v>543</v>
      </c>
      <c r="O4" s="648"/>
      <c r="P4" s="648"/>
      <c r="Q4" s="648"/>
      <c r="R4" s="648"/>
      <c r="S4" s="648"/>
      <c r="T4" s="498" t="s">
        <v>924</v>
      </c>
      <c r="U4" s="499"/>
      <c r="V4" s="499"/>
      <c r="W4" s="499"/>
      <c r="X4" s="500"/>
      <c r="Y4" s="870" t="s">
        <v>545</v>
      </c>
      <c r="Z4" s="870"/>
      <c r="AA4" s="870"/>
      <c r="AB4" s="870"/>
      <c r="AC4" s="870"/>
      <c r="AD4" s="870"/>
      <c r="AE4" s="870"/>
      <c r="AF4" s="870"/>
      <c r="AG4" s="498" t="s">
        <v>546</v>
      </c>
      <c r="AH4" s="499"/>
      <c r="AI4" s="499"/>
      <c r="AJ4" s="500"/>
      <c r="AK4" s="863">
        <v>45621</v>
      </c>
      <c r="AL4" s="864"/>
      <c r="AM4" s="864"/>
      <c r="AN4" s="864"/>
      <c r="AO4" s="865"/>
      <c r="AU4" s="860"/>
      <c r="AV4" s="861"/>
      <c r="AW4" s="862"/>
      <c r="AX4" s="862"/>
      <c r="AY4" s="173" t="s">
        <v>925</v>
      </c>
      <c r="AZ4" s="173" t="s">
        <v>926</v>
      </c>
      <c r="BA4" s="173" t="s">
        <v>927</v>
      </c>
      <c r="BB4" s="173" t="s">
        <v>928</v>
      </c>
      <c r="BC4" s="173" t="s">
        <v>925</v>
      </c>
      <c r="BD4" s="173" t="s">
        <v>926</v>
      </c>
      <c r="BE4" s="173" t="s">
        <v>927</v>
      </c>
      <c r="BF4" s="173" t="s">
        <v>928</v>
      </c>
      <c r="BG4" s="173" t="s">
        <v>925</v>
      </c>
      <c r="BH4" s="173" t="s">
        <v>926</v>
      </c>
      <c r="BI4" s="173" t="s">
        <v>927</v>
      </c>
      <c r="BJ4" s="173" t="s">
        <v>928</v>
      </c>
      <c r="BK4" s="173" t="s">
        <v>925</v>
      </c>
      <c r="BL4" s="173" t="s">
        <v>926</v>
      </c>
      <c r="BM4" s="173" t="s">
        <v>927</v>
      </c>
      <c r="BN4" s="173" t="s">
        <v>928</v>
      </c>
      <c r="BO4" s="173" t="s">
        <v>925</v>
      </c>
      <c r="BP4" s="173" t="s">
        <v>926</v>
      </c>
      <c r="BQ4" s="173" t="s">
        <v>927</v>
      </c>
      <c r="BR4" s="173" t="s">
        <v>928</v>
      </c>
      <c r="BS4" s="173" t="s">
        <v>925</v>
      </c>
      <c r="BT4" s="173" t="s">
        <v>926</v>
      </c>
      <c r="BU4" s="173" t="s">
        <v>927</v>
      </c>
      <c r="BV4" s="173" t="s">
        <v>928</v>
      </c>
      <c r="BW4" s="5"/>
      <c r="BX4" s="5"/>
      <c r="BY4" s="5"/>
      <c r="BZ4" s="5"/>
      <c r="CA4" s="5"/>
      <c r="CB4" s="5"/>
      <c r="CC4" s="5"/>
      <c r="CD4" s="5"/>
      <c r="CE4" s="5"/>
      <c r="CF4" s="5"/>
      <c r="CG4" s="5"/>
      <c r="CH4" s="5"/>
    </row>
    <row r="5" spans="2:86" ht="18" customHeight="1" x14ac:dyDescent="0.15">
      <c r="B5" s="409" t="s">
        <v>0</v>
      </c>
      <c r="C5" s="409"/>
      <c r="D5" s="409"/>
      <c r="E5" s="634" t="s">
        <v>547</v>
      </c>
      <c r="F5" s="635"/>
      <c r="G5" s="635"/>
      <c r="H5" s="635"/>
      <c r="I5" s="635"/>
      <c r="J5" s="636"/>
      <c r="K5" s="528" t="s">
        <v>1</v>
      </c>
      <c r="L5" s="528"/>
      <c r="M5" s="528"/>
      <c r="N5" s="648" t="s">
        <v>548</v>
      </c>
      <c r="O5" s="648"/>
      <c r="P5" s="648"/>
      <c r="Q5" s="648"/>
      <c r="R5" s="648"/>
      <c r="S5" s="648"/>
      <c r="T5" s="501"/>
      <c r="U5" s="502"/>
      <c r="V5" s="502"/>
      <c r="W5" s="502"/>
      <c r="X5" s="503"/>
      <c r="Y5" s="869" t="s">
        <v>549</v>
      </c>
      <c r="Z5" s="869"/>
      <c r="AA5" s="869"/>
      <c r="AB5" s="869"/>
      <c r="AC5" s="869"/>
      <c r="AD5" s="869"/>
      <c r="AE5" s="869"/>
      <c r="AF5" s="869"/>
      <c r="AG5" s="632"/>
      <c r="AH5" s="650"/>
      <c r="AI5" s="650"/>
      <c r="AJ5" s="633"/>
      <c r="AK5" s="866"/>
      <c r="AL5" s="867"/>
      <c r="AM5" s="867"/>
      <c r="AN5" s="867"/>
      <c r="AO5" s="868"/>
      <c r="AU5" s="860"/>
      <c r="AV5" s="174" t="str">
        <f>N7</f>
        <v>S116</v>
      </c>
      <c r="AW5" s="175">
        <f>R7</f>
        <v>10.5</v>
      </c>
      <c r="AX5" s="176" t="str">
        <f>AM35</f>
        <v>Ⅱ</v>
      </c>
      <c r="AY5" s="176">
        <f>Y37</f>
        <v>0</v>
      </c>
      <c r="AZ5" s="176">
        <f t="shared" ref="AZ5:BJ5" si="0">Z37</f>
        <v>0</v>
      </c>
      <c r="BA5" s="176">
        <f t="shared" si="0"/>
        <v>0</v>
      </c>
      <c r="BB5" s="176">
        <f>AB37</f>
        <v>0</v>
      </c>
      <c r="BC5" s="176">
        <f t="shared" si="0"/>
        <v>0</v>
      </c>
      <c r="BD5" s="176">
        <f>AD37</f>
        <v>0</v>
      </c>
      <c r="BE5" s="176">
        <f>AE37</f>
        <v>2</v>
      </c>
      <c r="BF5" s="176">
        <f t="shared" si="0"/>
        <v>4</v>
      </c>
      <c r="BG5" s="176">
        <f t="shared" si="0"/>
        <v>0</v>
      </c>
      <c r="BH5" s="176">
        <f t="shared" si="0"/>
        <v>0</v>
      </c>
      <c r="BI5" s="176">
        <f>AI37</f>
        <v>0</v>
      </c>
      <c r="BJ5" s="176">
        <f t="shared" si="0"/>
        <v>0</v>
      </c>
      <c r="BK5" s="176" t="str">
        <f>IF(Y37&gt;0,R7,"")</f>
        <v/>
      </c>
      <c r="BL5" s="177" t="str">
        <f>IF(Y37&gt;0,"",IF(Z37&gt;0,R7,""))</f>
        <v/>
      </c>
      <c r="BM5" s="177" t="str">
        <f>IF(Y37+Z37&gt;0,"",IF(AA37&gt;0,R7,""))</f>
        <v/>
      </c>
      <c r="BN5" s="177" t="str">
        <f>IF(Y37+Z37+AA37&gt;0,"",IF(AB37&gt;0,R7,""))</f>
        <v/>
      </c>
      <c r="BO5" s="176">
        <f>AC35</f>
        <v>0</v>
      </c>
      <c r="BP5" s="176">
        <f t="shared" ref="BP5:BQ5" si="1">AD35</f>
        <v>0</v>
      </c>
      <c r="BQ5" s="176">
        <f t="shared" si="1"/>
        <v>0.05</v>
      </c>
      <c r="BR5" s="176">
        <f>AF35</f>
        <v>0.09</v>
      </c>
      <c r="BS5" s="176">
        <f>AG35</f>
        <v>0</v>
      </c>
      <c r="BT5" s="176">
        <f>AH35</f>
        <v>0</v>
      </c>
      <c r="BU5" s="176">
        <f>AI35</f>
        <v>0</v>
      </c>
      <c r="BV5" s="176">
        <f>AJ35</f>
        <v>0</v>
      </c>
      <c r="BW5" s="178"/>
      <c r="BX5" s="179"/>
      <c r="BY5" s="179"/>
      <c r="BZ5" s="179"/>
      <c r="CA5" s="180"/>
      <c r="CB5" s="180"/>
      <c r="CC5" s="180"/>
      <c r="CD5" s="180"/>
      <c r="CE5" s="180"/>
      <c r="CF5" s="180"/>
      <c r="CG5" s="180"/>
      <c r="CH5" s="180"/>
    </row>
    <row r="6" spans="2:86" ht="12" customHeight="1" x14ac:dyDescent="0.15">
      <c r="B6" s="871" t="s">
        <v>929</v>
      </c>
      <c r="C6" s="873"/>
      <c r="D6" s="874"/>
      <c r="E6" s="875"/>
      <c r="F6" s="875"/>
      <c r="G6" s="875"/>
      <c r="H6" s="875"/>
      <c r="I6" s="875"/>
      <c r="J6" s="876"/>
      <c r="K6" s="881" t="s">
        <v>930</v>
      </c>
      <c r="L6" s="882"/>
      <c r="M6" s="882"/>
      <c r="N6" s="882"/>
      <c r="O6" s="882"/>
      <c r="P6" s="882"/>
      <c r="Q6" s="882"/>
      <c r="R6" s="882"/>
      <c r="S6" s="882"/>
      <c r="T6" s="882"/>
      <c r="U6" s="882"/>
      <c r="V6" s="882"/>
      <c r="W6" s="882"/>
      <c r="X6" s="882"/>
      <c r="Y6" s="882"/>
      <c r="Z6" s="882"/>
      <c r="AA6" s="882"/>
      <c r="AB6" s="882"/>
      <c r="AC6" s="882"/>
      <c r="AD6" s="882"/>
      <c r="AE6" s="882"/>
      <c r="AF6" s="882"/>
      <c r="AG6" s="882"/>
      <c r="AH6" s="882"/>
      <c r="AI6" s="882"/>
      <c r="AJ6" s="882"/>
      <c r="AK6" s="882"/>
      <c r="AL6" s="882"/>
      <c r="AM6" s="882"/>
      <c r="AN6" s="882"/>
      <c r="AO6" s="883"/>
      <c r="AP6" s="2"/>
    </row>
    <row r="7" spans="2:86" ht="12" customHeight="1" x14ac:dyDescent="0.15">
      <c r="B7" s="872"/>
      <c r="C7" s="877"/>
      <c r="D7" s="875"/>
      <c r="E7" s="875"/>
      <c r="F7" s="875"/>
      <c r="G7" s="875"/>
      <c r="H7" s="875"/>
      <c r="I7" s="875"/>
      <c r="J7" s="876"/>
      <c r="K7" s="884" t="s">
        <v>931</v>
      </c>
      <c r="L7" s="885"/>
      <c r="M7" s="886"/>
      <c r="N7" s="887" t="s">
        <v>433</v>
      </c>
      <c r="O7" s="888"/>
      <c r="P7" s="884" t="s">
        <v>932</v>
      </c>
      <c r="Q7" s="886"/>
      <c r="R7" s="889">
        <v>10.5</v>
      </c>
      <c r="S7" s="890"/>
      <c r="T7" s="891"/>
      <c r="U7" s="892" t="s">
        <v>933</v>
      </c>
      <c r="V7" s="893"/>
      <c r="W7" s="892" t="s">
        <v>934</v>
      </c>
      <c r="X7" s="893"/>
      <c r="Y7" s="886" t="s">
        <v>935</v>
      </c>
      <c r="Z7" s="898"/>
      <c r="AA7" s="898"/>
      <c r="AB7" s="898"/>
      <c r="AC7" s="892" t="s">
        <v>936</v>
      </c>
      <c r="AD7" s="899"/>
      <c r="AE7" s="899"/>
      <c r="AF7" s="899"/>
      <c r="AG7" s="899"/>
      <c r="AH7" s="899"/>
      <c r="AI7" s="899"/>
      <c r="AJ7" s="893"/>
      <c r="AK7" s="892" t="s">
        <v>937</v>
      </c>
      <c r="AL7" s="899"/>
      <c r="AM7" s="899"/>
      <c r="AN7" s="901"/>
      <c r="AO7" s="902"/>
      <c r="AP7" s="2"/>
      <c r="AW7" s="182"/>
    </row>
    <row r="8" spans="2:86" ht="12" customHeight="1" x14ac:dyDescent="0.15">
      <c r="B8" s="872"/>
      <c r="C8" s="877"/>
      <c r="D8" s="875"/>
      <c r="E8" s="875"/>
      <c r="F8" s="875"/>
      <c r="G8" s="875"/>
      <c r="H8" s="875"/>
      <c r="I8" s="875"/>
      <c r="J8" s="876"/>
      <c r="K8" s="898" t="s">
        <v>731</v>
      </c>
      <c r="L8" s="898" t="s">
        <v>560</v>
      </c>
      <c r="M8" s="898"/>
      <c r="N8" s="898" t="s">
        <v>561</v>
      </c>
      <c r="O8" s="898"/>
      <c r="P8" s="898" t="s">
        <v>938</v>
      </c>
      <c r="Q8" s="898"/>
      <c r="R8" s="898" t="s">
        <v>939</v>
      </c>
      <c r="S8" s="898"/>
      <c r="T8" s="898"/>
      <c r="U8" s="894"/>
      <c r="V8" s="895"/>
      <c r="W8" s="894"/>
      <c r="X8" s="895"/>
      <c r="Y8" s="886"/>
      <c r="Z8" s="898"/>
      <c r="AA8" s="898"/>
      <c r="AB8" s="898"/>
      <c r="AC8" s="896"/>
      <c r="AD8" s="900"/>
      <c r="AE8" s="900"/>
      <c r="AF8" s="900"/>
      <c r="AG8" s="900"/>
      <c r="AH8" s="900"/>
      <c r="AI8" s="900"/>
      <c r="AJ8" s="897"/>
      <c r="AK8" s="894"/>
      <c r="AL8" s="903"/>
      <c r="AM8" s="903"/>
      <c r="AN8" s="904"/>
      <c r="AO8" s="905"/>
      <c r="AP8" s="2"/>
    </row>
    <row r="9" spans="2:86" ht="12" customHeight="1" x14ac:dyDescent="0.15">
      <c r="B9" s="872"/>
      <c r="C9" s="877"/>
      <c r="D9" s="875"/>
      <c r="E9" s="875"/>
      <c r="F9" s="875"/>
      <c r="G9" s="875"/>
      <c r="H9" s="875"/>
      <c r="I9" s="875"/>
      <c r="J9" s="876"/>
      <c r="K9" s="898"/>
      <c r="L9" s="898"/>
      <c r="M9" s="898"/>
      <c r="N9" s="898"/>
      <c r="O9" s="898"/>
      <c r="P9" s="898"/>
      <c r="Q9" s="898"/>
      <c r="R9" s="898"/>
      <c r="S9" s="898"/>
      <c r="T9" s="898"/>
      <c r="U9" s="894"/>
      <c r="V9" s="895"/>
      <c r="W9" s="894"/>
      <c r="X9" s="895"/>
      <c r="Y9" s="886" t="s">
        <v>940</v>
      </c>
      <c r="Z9" s="898"/>
      <c r="AA9" s="898"/>
      <c r="AB9" s="898"/>
      <c r="AC9" s="898" t="s">
        <v>941</v>
      </c>
      <c r="AD9" s="898"/>
      <c r="AE9" s="898"/>
      <c r="AF9" s="898"/>
      <c r="AG9" s="898" t="s">
        <v>942</v>
      </c>
      <c r="AH9" s="898"/>
      <c r="AI9" s="898"/>
      <c r="AJ9" s="898"/>
      <c r="AK9" s="894"/>
      <c r="AL9" s="903"/>
      <c r="AM9" s="903"/>
      <c r="AN9" s="904"/>
      <c r="AO9" s="905"/>
      <c r="AP9" s="2"/>
    </row>
    <row r="10" spans="2:86" ht="12" customHeight="1" x14ac:dyDescent="0.15">
      <c r="B10" s="872"/>
      <c r="C10" s="877"/>
      <c r="D10" s="875"/>
      <c r="E10" s="875"/>
      <c r="F10" s="875"/>
      <c r="G10" s="875"/>
      <c r="H10" s="875"/>
      <c r="I10" s="875"/>
      <c r="J10" s="876"/>
      <c r="K10" s="898"/>
      <c r="L10" s="898"/>
      <c r="M10" s="898"/>
      <c r="N10" s="898"/>
      <c r="O10" s="898"/>
      <c r="P10" s="898"/>
      <c r="Q10" s="898"/>
      <c r="R10" s="898"/>
      <c r="S10" s="898"/>
      <c r="T10" s="898"/>
      <c r="U10" s="896"/>
      <c r="V10" s="897"/>
      <c r="W10" s="896"/>
      <c r="X10" s="897"/>
      <c r="Y10" s="183" t="s">
        <v>527</v>
      </c>
      <c r="Z10" s="184" t="s">
        <v>526</v>
      </c>
      <c r="AA10" s="184" t="s">
        <v>943</v>
      </c>
      <c r="AB10" s="184" t="s">
        <v>944</v>
      </c>
      <c r="AC10" s="184" t="s">
        <v>527</v>
      </c>
      <c r="AD10" s="184" t="s">
        <v>526</v>
      </c>
      <c r="AE10" s="184" t="s">
        <v>943</v>
      </c>
      <c r="AF10" s="184" t="s">
        <v>944</v>
      </c>
      <c r="AG10" s="184" t="s">
        <v>527</v>
      </c>
      <c r="AH10" s="184" t="s">
        <v>526</v>
      </c>
      <c r="AI10" s="184" t="s">
        <v>943</v>
      </c>
      <c r="AJ10" s="184" t="s">
        <v>944</v>
      </c>
      <c r="AK10" s="896"/>
      <c r="AL10" s="900"/>
      <c r="AM10" s="900"/>
      <c r="AN10" s="906"/>
      <c r="AO10" s="907"/>
      <c r="AP10" s="2"/>
    </row>
    <row r="11" spans="2:86" ht="12" customHeight="1" x14ac:dyDescent="0.15">
      <c r="B11" s="872"/>
      <c r="C11" s="877"/>
      <c r="D11" s="875"/>
      <c r="E11" s="875"/>
      <c r="F11" s="875"/>
      <c r="G11" s="875"/>
      <c r="H11" s="875"/>
      <c r="I11" s="875"/>
      <c r="J11" s="876"/>
      <c r="K11" s="185">
        <v>1</v>
      </c>
      <c r="L11" s="908" t="s">
        <v>574</v>
      </c>
      <c r="M11" s="910"/>
      <c r="N11" s="908" t="s">
        <v>592</v>
      </c>
      <c r="O11" s="910"/>
      <c r="P11" s="908" t="s">
        <v>576</v>
      </c>
      <c r="Q11" s="910"/>
      <c r="R11" s="606" t="s">
        <v>270</v>
      </c>
      <c r="S11" s="606"/>
      <c r="T11" s="606"/>
      <c r="U11" s="908" t="s">
        <v>582</v>
      </c>
      <c r="V11" s="910"/>
      <c r="W11" s="908"/>
      <c r="X11" s="910"/>
      <c r="Y11" s="186"/>
      <c r="Z11" s="187"/>
      <c r="AA11" s="187"/>
      <c r="AB11" s="187"/>
      <c r="AC11" s="188"/>
      <c r="AD11" s="188"/>
      <c r="AE11" s="188"/>
      <c r="AF11" s="188">
        <v>0.03</v>
      </c>
      <c r="AG11" s="188"/>
      <c r="AH11" s="188"/>
      <c r="AI11" s="188"/>
      <c r="AJ11" s="188"/>
      <c r="AK11" s="908"/>
      <c r="AL11" s="909"/>
      <c r="AM11" s="909"/>
      <c r="AN11" s="909"/>
      <c r="AO11" s="910"/>
      <c r="AP11" s="2"/>
      <c r="AQ11" s="189">
        <f>IF(P11="材質劣化",2,IF(P11="漏水",3,1))</f>
        <v>2</v>
      </c>
    </row>
    <row r="12" spans="2:86" ht="12" customHeight="1" x14ac:dyDescent="0.15">
      <c r="B12" s="872"/>
      <c r="C12" s="877"/>
      <c r="D12" s="875"/>
      <c r="E12" s="875"/>
      <c r="F12" s="875"/>
      <c r="G12" s="875"/>
      <c r="H12" s="875"/>
      <c r="I12" s="875"/>
      <c r="J12" s="876"/>
      <c r="K12" s="185">
        <v>2</v>
      </c>
      <c r="L12" s="908" t="s">
        <v>574</v>
      </c>
      <c r="M12" s="910"/>
      <c r="N12" s="908" t="s">
        <v>592</v>
      </c>
      <c r="O12" s="910"/>
      <c r="P12" s="908" t="s">
        <v>576</v>
      </c>
      <c r="Q12" s="910"/>
      <c r="R12" s="606" t="s">
        <v>270</v>
      </c>
      <c r="S12" s="606"/>
      <c r="T12" s="606"/>
      <c r="U12" s="908" t="s">
        <v>582</v>
      </c>
      <c r="V12" s="910"/>
      <c r="W12" s="908"/>
      <c r="X12" s="910"/>
      <c r="Y12" s="186"/>
      <c r="Z12" s="187"/>
      <c r="AA12" s="187"/>
      <c r="AB12" s="187"/>
      <c r="AC12" s="188"/>
      <c r="AD12" s="188"/>
      <c r="AE12" s="188"/>
      <c r="AF12" s="188">
        <v>0.03</v>
      </c>
      <c r="AG12" s="188"/>
      <c r="AH12" s="188"/>
      <c r="AI12" s="188"/>
      <c r="AJ12" s="188"/>
      <c r="AK12" s="908"/>
      <c r="AL12" s="909"/>
      <c r="AM12" s="909"/>
      <c r="AN12" s="909"/>
      <c r="AO12" s="910"/>
      <c r="AP12" s="2"/>
      <c r="AQ12" s="189">
        <f>IF(P12="材質劣化",2,IF(P12="漏水",3,1))</f>
        <v>2</v>
      </c>
    </row>
    <row r="13" spans="2:86" ht="12" customHeight="1" x14ac:dyDescent="0.15">
      <c r="B13" s="872"/>
      <c r="C13" s="877"/>
      <c r="D13" s="875"/>
      <c r="E13" s="875"/>
      <c r="F13" s="875"/>
      <c r="G13" s="875"/>
      <c r="H13" s="875"/>
      <c r="I13" s="875"/>
      <c r="J13" s="876"/>
      <c r="K13" s="185">
        <v>3</v>
      </c>
      <c r="L13" s="908" t="s">
        <v>574</v>
      </c>
      <c r="M13" s="910"/>
      <c r="N13" s="908" t="s">
        <v>585</v>
      </c>
      <c r="O13" s="910"/>
      <c r="P13" s="908" t="s">
        <v>576</v>
      </c>
      <c r="Q13" s="910"/>
      <c r="R13" s="604" t="s">
        <v>270</v>
      </c>
      <c r="S13" s="620"/>
      <c r="T13" s="605"/>
      <c r="U13" s="908" t="s">
        <v>582</v>
      </c>
      <c r="V13" s="910"/>
      <c r="W13" s="908"/>
      <c r="X13" s="910"/>
      <c r="Y13" s="186"/>
      <c r="Z13" s="187"/>
      <c r="AA13" s="187"/>
      <c r="AB13" s="187"/>
      <c r="AC13" s="188"/>
      <c r="AD13" s="188"/>
      <c r="AE13" s="188"/>
      <c r="AF13" s="188">
        <v>0.01</v>
      </c>
      <c r="AG13" s="188"/>
      <c r="AH13" s="188"/>
      <c r="AI13" s="188"/>
      <c r="AJ13" s="188"/>
      <c r="AK13" s="908"/>
      <c r="AL13" s="909"/>
      <c r="AM13" s="909"/>
      <c r="AN13" s="909"/>
      <c r="AO13" s="910"/>
      <c r="AP13" s="2"/>
      <c r="AQ13" s="189">
        <f t="shared" ref="AQ13:AQ34" si="2">IF(P13="材質劣化",2,IF(P13="漏水",3,1))</f>
        <v>2</v>
      </c>
    </row>
    <row r="14" spans="2:86" ht="12" customHeight="1" x14ac:dyDescent="0.15">
      <c r="B14" s="872"/>
      <c r="C14" s="877"/>
      <c r="D14" s="875"/>
      <c r="E14" s="875"/>
      <c r="F14" s="875"/>
      <c r="G14" s="875"/>
      <c r="H14" s="875"/>
      <c r="I14" s="875"/>
      <c r="J14" s="876"/>
      <c r="K14" s="185">
        <v>4</v>
      </c>
      <c r="L14" s="908" t="s">
        <v>574</v>
      </c>
      <c r="M14" s="910"/>
      <c r="N14" s="908" t="s">
        <v>585</v>
      </c>
      <c r="O14" s="910"/>
      <c r="P14" s="908" t="s">
        <v>576</v>
      </c>
      <c r="Q14" s="910"/>
      <c r="R14" s="604" t="s">
        <v>270</v>
      </c>
      <c r="S14" s="620"/>
      <c r="T14" s="605"/>
      <c r="U14" s="908" t="s">
        <v>582</v>
      </c>
      <c r="V14" s="910"/>
      <c r="W14" s="908"/>
      <c r="X14" s="910"/>
      <c r="Y14" s="186"/>
      <c r="Z14" s="187"/>
      <c r="AA14" s="187"/>
      <c r="AB14" s="187"/>
      <c r="AC14" s="188"/>
      <c r="AD14" s="188"/>
      <c r="AE14" s="188"/>
      <c r="AF14" s="188">
        <v>0.02</v>
      </c>
      <c r="AG14" s="188"/>
      <c r="AH14" s="188"/>
      <c r="AI14" s="188"/>
      <c r="AJ14" s="188"/>
      <c r="AK14" s="908"/>
      <c r="AL14" s="909"/>
      <c r="AM14" s="909"/>
      <c r="AN14" s="909"/>
      <c r="AO14" s="910"/>
      <c r="AP14" s="2"/>
      <c r="AQ14" s="189">
        <f t="shared" si="2"/>
        <v>2</v>
      </c>
    </row>
    <row r="15" spans="2:86" ht="12" customHeight="1" x14ac:dyDescent="0.15">
      <c r="B15" s="872"/>
      <c r="C15" s="877"/>
      <c r="D15" s="875"/>
      <c r="E15" s="875"/>
      <c r="F15" s="875"/>
      <c r="G15" s="875"/>
      <c r="H15" s="875"/>
      <c r="I15" s="875"/>
      <c r="J15" s="876"/>
      <c r="K15" s="185">
        <v>5</v>
      </c>
      <c r="L15" s="908" t="s">
        <v>574</v>
      </c>
      <c r="M15" s="910"/>
      <c r="N15" s="908" t="s">
        <v>588</v>
      </c>
      <c r="O15" s="910"/>
      <c r="P15" s="908" t="s">
        <v>576</v>
      </c>
      <c r="Q15" s="910"/>
      <c r="R15" s="604" t="s">
        <v>269</v>
      </c>
      <c r="S15" s="620"/>
      <c r="T15" s="605"/>
      <c r="U15" s="908" t="s">
        <v>578</v>
      </c>
      <c r="V15" s="910"/>
      <c r="W15" s="908"/>
      <c r="X15" s="910"/>
      <c r="Y15" s="186"/>
      <c r="Z15" s="187"/>
      <c r="AA15" s="187"/>
      <c r="AB15" s="187"/>
      <c r="AC15" s="188"/>
      <c r="AD15" s="188"/>
      <c r="AE15" s="188">
        <v>0.04</v>
      </c>
      <c r="AF15" s="188"/>
      <c r="AG15" s="188"/>
      <c r="AH15" s="188"/>
      <c r="AI15" s="188"/>
      <c r="AJ15" s="188"/>
      <c r="AK15" s="908"/>
      <c r="AL15" s="909"/>
      <c r="AM15" s="909"/>
      <c r="AN15" s="909"/>
      <c r="AO15" s="910"/>
      <c r="AP15" s="2"/>
      <c r="AQ15" s="189">
        <f t="shared" si="2"/>
        <v>2</v>
      </c>
    </row>
    <row r="16" spans="2:86" ht="12" customHeight="1" x14ac:dyDescent="0.15">
      <c r="B16" s="872"/>
      <c r="C16" s="877"/>
      <c r="D16" s="875"/>
      <c r="E16" s="875"/>
      <c r="F16" s="875"/>
      <c r="G16" s="875"/>
      <c r="H16" s="875"/>
      <c r="I16" s="875"/>
      <c r="J16" s="876"/>
      <c r="K16" s="185">
        <v>6</v>
      </c>
      <c r="L16" s="908" t="s">
        <v>574</v>
      </c>
      <c r="M16" s="910"/>
      <c r="N16" s="908" t="s">
        <v>588</v>
      </c>
      <c r="O16" s="910"/>
      <c r="P16" s="908" t="s">
        <v>576</v>
      </c>
      <c r="Q16" s="910"/>
      <c r="R16" s="604" t="s">
        <v>269</v>
      </c>
      <c r="S16" s="620"/>
      <c r="T16" s="605"/>
      <c r="U16" s="908" t="s">
        <v>582</v>
      </c>
      <c r="V16" s="910"/>
      <c r="W16" s="908"/>
      <c r="X16" s="910"/>
      <c r="Y16" s="186"/>
      <c r="Z16" s="187"/>
      <c r="AA16" s="187"/>
      <c r="AB16" s="187"/>
      <c r="AC16" s="188"/>
      <c r="AD16" s="188"/>
      <c r="AE16" s="188">
        <v>0.01</v>
      </c>
      <c r="AF16" s="188"/>
      <c r="AG16" s="188"/>
      <c r="AH16" s="188"/>
      <c r="AI16" s="188"/>
      <c r="AJ16" s="188"/>
      <c r="AK16" s="908"/>
      <c r="AL16" s="909"/>
      <c r="AM16" s="909"/>
      <c r="AN16" s="909"/>
      <c r="AO16" s="910"/>
      <c r="AP16" s="2"/>
      <c r="AQ16" s="189">
        <f t="shared" si="2"/>
        <v>2</v>
      </c>
    </row>
    <row r="17" spans="2:46" ht="12" customHeight="1" x14ac:dyDescent="0.15">
      <c r="B17" s="872"/>
      <c r="C17" s="877"/>
      <c r="D17" s="875"/>
      <c r="E17" s="875"/>
      <c r="F17" s="875"/>
      <c r="G17" s="875"/>
      <c r="H17" s="875"/>
      <c r="I17" s="875"/>
      <c r="J17" s="876"/>
      <c r="K17" s="185"/>
      <c r="L17" s="908"/>
      <c r="M17" s="910"/>
      <c r="N17" s="908"/>
      <c r="O17" s="910"/>
      <c r="P17" s="908"/>
      <c r="Q17" s="910"/>
      <c r="R17" s="604"/>
      <c r="S17" s="620"/>
      <c r="T17" s="605"/>
      <c r="U17" s="908"/>
      <c r="V17" s="910"/>
      <c r="W17" s="908"/>
      <c r="X17" s="910"/>
      <c r="Y17" s="186"/>
      <c r="Z17" s="187"/>
      <c r="AA17" s="187"/>
      <c r="AB17" s="187"/>
      <c r="AC17" s="188"/>
      <c r="AD17" s="188"/>
      <c r="AE17" s="188"/>
      <c r="AF17" s="188"/>
      <c r="AG17" s="188"/>
      <c r="AH17" s="188"/>
      <c r="AI17" s="188"/>
      <c r="AJ17" s="188"/>
      <c r="AK17" s="908"/>
      <c r="AL17" s="909"/>
      <c r="AM17" s="909"/>
      <c r="AN17" s="909"/>
      <c r="AO17" s="910"/>
      <c r="AP17" s="2"/>
      <c r="AQ17" s="189">
        <f t="shared" si="2"/>
        <v>1</v>
      </c>
    </row>
    <row r="18" spans="2:46" ht="12" customHeight="1" x14ac:dyDescent="0.15">
      <c r="B18" s="872"/>
      <c r="C18" s="877"/>
      <c r="D18" s="875"/>
      <c r="E18" s="875"/>
      <c r="F18" s="875"/>
      <c r="G18" s="875"/>
      <c r="H18" s="875"/>
      <c r="I18" s="875"/>
      <c r="J18" s="876"/>
      <c r="K18" s="185"/>
      <c r="L18" s="908"/>
      <c r="M18" s="910"/>
      <c r="N18" s="908"/>
      <c r="O18" s="910"/>
      <c r="P18" s="908"/>
      <c r="Q18" s="910"/>
      <c r="R18" s="604"/>
      <c r="S18" s="620"/>
      <c r="T18" s="605"/>
      <c r="U18" s="908"/>
      <c r="V18" s="910"/>
      <c r="W18" s="908"/>
      <c r="X18" s="910"/>
      <c r="Y18" s="186"/>
      <c r="Z18" s="187"/>
      <c r="AA18" s="187"/>
      <c r="AB18" s="187"/>
      <c r="AC18" s="188"/>
      <c r="AD18" s="188"/>
      <c r="AE18" s="188"/>
      <c r="AF18" s="188"/>
      <c r="AG18" s="188"/>
      <c r="AH18" s="188"/>
      <c r="AI18" s="188"/>
      <c r="AJ18" s="188"/>
      <c r="AK18" s="908"/>
      <c r="AL18" s="909"/>
      <c r="AM18" s="909"/>
      <c r="AN18" s="909"/>
      <c r="AO18" s="910"/>
      <c r="AP18" s="2"/>
      <c r="AQ18" s="189">
        <f t="shared" si="2"/>
        <v>1</v>
      </c>
    </row>
    <row r="19" spans="2:46" ht="12" customHeight="1" x14ac:dyDescent="0.15">
      <c r="B19" s="872"/>
      <c r="C19" s="877"/>
      <c r="D19" s="875"/>
      <c r="E19" s="875"/>
      <c r="F19" s="875"/>
      <c r="G19" s="875"/>
      <c r="H19" s="875"/>
      <c r="I19" s="875"/>
      <c r="J19" s="876"/>
      <c r="K19" s="185"/>
      <c r="L19" s="908"/>
      <c r="M19" s="910"/>
      <c r="N19" s="908"/>
      <c r="O19" s="910"/>
      <c r="P19" s="908"/>
      <c r="Q19" s="910"/>
      <c r="R19" s="604"/>
      <c r="S19" s="620"/>
      <c r="T19" s="605"/>
      <c r="U19" s="908"/>
      <c r="V19" s="910"/>
      <c r="W19" s="908"/>
      <c r="X19" s="910"/>
      <c r="Y19" s="186"/>
      <c r="Z19" s="187"/>
      <c r="AA19" s="187"/>
      <c r="AB19" s="187"/>
      <c r="AC19" s="188"/>
      <c r="AD19" s="188"/>
      <c r="AE19" s="188"/>
      <c r="AF19" s="188"/>
      <c r="AG19" s="188"/>
      <c r="AH19" s="188"/>
      <c r="AI19" s="188"/>
      <c r="AJ19" s="188"/>
      <c r="AK19" s="908"/>
      <c r="AL19" s="909"/>
      <c r="AM19" s="909"/>
      <c r="AN19" s="909"/>
      <c r="AO19" s="910"/>
      <c r="AP19" s="2"/>
      <c r="AQ19" s="189">
        <f t="shared" si="2"/>
        <v>1</v>
      </c>
    </row>
    <row r="20" spans="2:46" ht="12" customHeight="1" x14ac:dyDescent="0.15">
      <c r="B20" s="872"/>
      <c r="C20" s="877"/>
      <c r="D20" s="875"/>
      <c r="E20" s="875"/>
      <c r="F20" s="875"/>
      <c r="G20" s="875"/>
      <c r="H20" s="875"/>
      <c r="I20" s="875"/>
      <c r="J20" s="876"/>
      <c r="K20" s="185"/>
      <c r="L20" s="908"/>
      <c r="M20" s="910"/>
      <c r="N20" s="908"/>
      <c r="O20" s="910"/>
      <c r="P20" s="908"/>
      <c r="Q20" s="910"/>
      <c r="R20" s="604"/>
      <c r="S20" s="620"/>
      <c r="T20" s="605"/>
      <c r="U20" s="908"/>
      <c r="V20" s="910"/>
      <c r="W20" s="908"/>
      <c r="X20" s="910"/>
      <c r="Y20" s="186"/>
      <c r="Z20" s="187"/>
      <c r="AA20" s="187"/>
      <c r="AB20" s="187"/>
      <c r="AC20" s="188"/>
      <c r="AD20" s="188"/>
      <c r="AE20" s="188"/>
      <c r="AF20" s="188"/>
      <c r="AG20" s="188"/>
      <c r="AH20" s="188"/>
      <c r="AI20" s="188"/>
      <c r="AJ20" s="188"/>
      <c r="AK20" s="908"/>
      <c r="AL20" s="909"/>
      <c r="AM20" s="909"/>
      <c r="AN20" s="909"/>
      <c r="AO20" s="910"/>
      <c r="AP20" s="2"/>
      <c r="AQ20" s="189">
        <f t="shared" si="2"/>
        <v>1</v>
      </c>
    </row>
    <row r="21" spans="2:46" ht="12" customHeight="1" x14ac:dyDescent="0.15">
      <c r="B21" s="872"/>
      <c r="C21" s="877"/>
      <c r="D21" s="875"/>
      <c r="E21" s="875"/>
      <c r="F21" s="875"/>
      <c r="G21" s="875"/>
      <c r="H21" s="875"/>
      <c r="I21" s="875"/>
      <c r="J21" s="876"/>
      <c r="K21" s="185"/>
      <c r="L21" s="908"/>
      <c r="M21" s="910"/>
      <c r="N21" s="908"/>
      <c r="O21" s="910"/>
      <c r="P21" s="908"/>
      <c r="Q21" s="910"/>
      <c r="R21" s="604"/>
      <c r="S21" s="620"/>
      <c r="T21" s="605"/>
      <c r="U21" s="908"/>
      <c r="V21" s="910"/>
      <c r="W21" s="908"/>
      <c r="X21" s="910"/>
      <c r="Y21" s="186"/>
      <c r="Z21" s="187"/>
      <c r="AA21" s="187"/>
      <c r="AB21" s="187"/>
      <c r="AC21" s="188"/>
      <c r="AD21" s="188"/>
      <c r="AE21" s="188"/>
      <c r="AF21" s="188"/>
      <c r="AG21" s="188"/>
      <c r="AH21" s="188"/>
      <c r="AI21" s="188"/>
      <c r="AJ21" s="188"/>
      <c r="AK21" s="908"/>
      <c r="AL21" s="909"/>
      <c r="AM21" s="909"/>
      <c r="AN21" s="909"/>
      <c r="AO21" s="910"/>
      <c r="AP21" s="2"/>
      <c r="AQ21" s="189">
        <f>IF(P21="材質劣化",2,IF(P21="漏水",3,1))</f>
        <v>1</v>
      </c>
    </row>
    <row r="22" spans="2:46" ht="12" customHeight="1" x14ac:dyDescent="0.15">
      <c r="B22" s="872"/>
      <c r="C22" s="877"/>
      <c r="D22" s="875"/>
      <c r="E22" s="875"/>
      <c r="F22" s="875"/>
      <c r="G22" s="875"/>
      <c r="H22" s="875"/>
      <c r="I22" s="875"/>
      <c r="J22" s="876"/>
      <c r="K22" s="185"/>
      <c r="L22" s="908"/>
      <c r="M22" s="910"/>
      <c r="N22" s="908"/>
      <c r="O22" s="910"/>
      <c r="P22" s="908"/>
      <c r="Q22" s="910"/>
      <c r="R22" s="604"/>
      <c r="S22" s="620"/>
      <c r="T22" s="605"/>
      <c r="U22" s="908"/>
      <c r="V22" s="910"/>
      <c r="W22" s="908"/>
      <c r="X22" s="910"/>
      <c r="Y22" s="186"/>
      <c r="Z22" s="187"/>
      <c r="AA22" s="187"/>
      <c r="AB22" s="187"/>
      <c r="AC22" s="188"/>
      <c r="AD22" s="188"/>
      <c r="AE22" s="188"/>
      <c r="AF22" s="188"/>
      <c r="AG22" s="188"/>
      <c r="AH22" s="188"/>
      <c r="AI22" s="188"/>
      <c r="AJ22" s="188"/>
      <c r="AK22" s="908"/>
      <c r="AL22" s="909"/>
      <c r="AM22" s="909"/>
      <c r="AN22" s="909"/>
      <c r="AO22" s="910"/>
      <c r="AP22" s="2"/>
      <c r="AQ22" s="189">
        <f t="shared" si="2"/>
        <v>1</v>
      </c>
    </row>
    <row r="23" spans="2:46" ht="12" customHeight="1" x14ac:dyDescent="0.15">
      <c r="B23" s="872"/>
      <c r="C23" s="877"/>
      <c r="D23" s="875"/>
      <c r="E23" s="875"/>
      <c r="F23" s="875"/>
      <c r="G23" s="875"/>
      <c r="H23" s="875"/>
      <c r="I23" s="875"/>
      <c r="J23" s="876"/>
      <c r="K23" s="185"/>
      <c r="L23" s="908"/>
      <c r="M23" s="910"/>
      <c r="N23" s="908"/>
      <c r="O23" s="910"/>
      <c r="P23" s="908"/>
      <c r="Q23" s="910"/>
      <c r="R23" s="604"/>
      <c r="S23" s="620"/>
      <c r="T23" s="605"/>
      <c r="U23" s="908"/>
      <c r="V23" s="910"/>
      <c r="W23" s="908"/>
      <c r="X23" s="910"/>
      <c r="Y23" s="186"/>
      <c r="Z23" s="187"/>
      <c r="AA23" s="187"/>
      <c r="AB23" s="187"/>
      <c r="AC23" s="188"/>
      <c r="AD23" s="188"/>
      <c r="AE23" s="188"/>
      <c r="AF23" s="188"/>
      <c r="AG23" s="188"/>
      <c r="AH23" s="188"/>
      <c r="AI23" s="188"/>
      <c r="AJ23" s="188"/>
      <c r="AK23" s="908"/>
      <c r="AL23" s="909"/>
      <c r="AM23" s="909"/>
      <c r="AN23" s="909"/>
      <c r="AO23" s="910"/>
      <c r="AP23" s="2"/>
      <c r="AQ23" s="189">
        <f t="shared" si="2"/>
        <v>1</v>
      </c>
    </row>
    <row r="24" spans="2:46" ht="12" customHeight="1" x14ac:dyDescent="0.15">
      <c r="B24" s="872"/>
      <c r="C24" s="877"/>
      <c r="D24" s="875"/>
      <c r="E24" s="875"/>
      <c r="F24" s="875"/>
      <c r="G24" s="875"/>
      <c r="H24" s="875"/>
      <c r="I24" s="875"/>
      <c r="J24" s="876"/>
      <c r="K24" s="185"/>
      <c r="L24" s="908"/>
      <c r="M24" s="910"/>
      <c r="N24" s="908"/>
      <c r="O24" s="910"/>
      <c r="P24" s="908"/>
      <c r="Q24" s="910"/>
      <c r="R24" s="604"/>
      <c r="S24" s="620"/>
      <c r="T24" s="605"/>
      <c r="U24" s="908"/>
      <c r="V24" s="910"/>
      <c r="W24" s="908"/>
      <c r="X24" s="910"/>
      <c r="Y24" s="186"/>
      <c r="Z24" s="187"/>
      <c r="AA24" s="187"/>
      <c r="AB24" s="187"/>
      <c r="AC24" s="188"/>
      <c r="AD24" s="188"/>
      <c r="AE24" s="188"/>
      <c r="AF24" s="188"/>
      <c r="AG24" s="188"/>
      <c r="AH24" s="188"/>
      <c r="AI24" s="188"/>
      <c r="AJ24" s="188"/>
      <c r="AK24" s="908"/>
      <c r="AL24" s="909"/>
      <c r="AM24" s="909"/>
      <c r="AN24" s="909"/>
      <c r="AO24" s="910"/>
      <c r="AP24" s="2"/>
      <c r="AQ24" s="189">
        <f t="shared" si="2"/>
        <v>1</v>
      </c>
    </row>
    <row r="25" spans="2:46" ht="12" customHeight="1" x14ac:dyDescent="0.15">
      <c r="B25" s="872"/>
      <c r="C25" s="877"/>
      <c r="D25" s="875"/>
      <c r="E25" s="875"/>
      <c r="F25" s="875"/>
      <c r="G25" s="875"/>
      <c r="H25" s="875"/>
      <c r="I25" s="875"/>
      <c r="J25" s="876"/>
      <c r="K25" s="185"/>
      <c r="L25" s="908"/>
      <c r="M25" s="910"/>
      <c r="N25" s="908"/>
      <c r="O25" s="910"/>
      <c r="P25" s="908"/>
      <c r="Q25" s="910"/>
      <c r="R25" s="604"/>
      <c r="S25" s="620"/>
      <c r="T25" s="605"/>
      <c r="U25" s="908"/>
      <c r="V25" s="910"/>
      <c r="W25" s="908"/>
      <c r="X25" s="910"/>
      <c r="Y25" s="186"/>
      <c r="Z25" s="187"/>
      <c r="AA25" s="187"/>
      <c r="AB25" s="187"/>
      <c r="AC25" s="188"/>
      <c r="AD25" s="188"/>
      <c r="AE25" s="188"/>
      <c r="AF25" s="188"/>
      <c r="AG25" s="188"/>
      <c r="AH25" s="188"/>
      <c r="AI25" s="188"/>
      <c r="AJ25" s="188"/>
      <c r="AK25" s="908"/>
      <c r="AL25" s="909"/>
      <c r="AM25" s="909"/>
      <c r="AN25" s="909"/>
      <c r="AO25" s="910"/>
      <c r="AP25" s="2"/>
      <c r="AQ25" s="189">
        <f t="shared" si="2"/>
        <v>1</v>
      </c>
    </row>
    <row r="26" spans="2:46" ht="12" customHeight="1" x14ac:dyDescent="0.15">
      <c r="B26" s="872"/>
      <c r="C26" s="877"/>
      <c r="D26" s="875"/>
      <c r="E26" s="875"/>
      <c r="F26" s="875"/>
      <c r="G26" s="875"/>
      <c r="H26" s="875"/>
      <c r="I26" s="875"/>
      <c r="J26" s="876"/>
      <c r="K26" s="185"/>
      <c r="L26" s="908"/>
      <c r="M26" s="910"/>
      <c r="N26" s="908"/>
      <c r="O26" s="910"/>
      <c r="P26" s="908"/>
      <c r="Q26" s="910"/>
      <c r="R26" s="604"/>
      <c r="S26" s="620"/>
      <c r="T26" s="605"/>
      <c r="U26" s="908"/>
      <c r="V26" s="910"/>
      <c r="W26" s="908"/>
      <c r="X26" s="910"/>
      <c r="Y26" s="186"/>
      <c r="Z26" s="187"/>
      <c r="AA26" s="187"/>
      <c r="AB26" s="187"/>
      <c r="AC26" s="188"/>
      <c r="AD26" s="188"/>
      <c r="AE26" s="188"/>
      <c r="AF26" s="188"/>
      <c r="AG26" s="188"/>
      <c r="AH26" s="188"/>
      <c r="AI26" s="188"/>
      <c r="AJ26" s="188"/>
      <c r="AK26" s="908"/>
      <c r="AL26" s="909"/>
      <c r="AM26" s="909"/>
      <c r="AN26" s="909"/>
      <c r="AO26" s="910"/>
      <c r="AP26" s="2"/>
      <c r="AQ26" s="189">
        <f t="shared" si="2"/>
        <v>1</v>
      </c>
    </row>
    <row r="27" spans="2:46" ht="12" customHeight="1" x14ac:dyDescent="0.15">
      <c r="B27" s="872"/>
      <c r="C27" s="877"/>
      <c r="D27" s="875"/>
      <c r="E27" s="875"/>
      <c r="F27" s="875"/>
      <c r="G27" s="875"/>
      <c r="H27" s="875"/>
      <c r="I27" s="875"/>
      <c r="J27" s="876"/>
      <c r="K27" s="185"/>
      <c r="L27" s="908"/>
      <c r="M27" s="910"/>
      <c r="N27" s="908"/>
      <c r="O27" s="910"/>
      <c r="P27" s="908"/>
      <c r="Q27" s="910"/>
      <c r="R27" s="604"/>
      <c r="S27" s="620"/>
      <c r="T27" s="605"/>
      <c r="U27" s="908"/>
      <c r="V27" s="910"/>
      <c r="W27" s="908"/>
      <c r="X27" s="910"/>
      <c r="Y27" s="186"/>
      <c r="Z27" s="187"/>
      <c r="AA27" s="187"/>
      <c r="AB27" s="187"/>
      <c r="AC27" s="188"/>
      <c r="AD27" s="188"/>
      <c r="AE27" s="188"/>
      <c r="AF27" s="188"/>
      <c r="AG27" s="188"/>
      <c r="AH27" s="188"/>
      <c r="AI27" s="188"/>
      <c r="AJ27" s="188"/>
      <c r="AK27" s="908"/>
      <c r="AL27" s="909"/>
      <c r="AM27" s="909"/>
      <c r="AN27" s="909"/>
      <c r="AO27" s="910"/>
      <c r="AP27" s="2"/>
      <c r="AQ27" s="189">
        <f t="shared" si="2"/>
        <v>1</v>
      </c>
    </row>
    <row r="28" spans="2:46" ht="12" customHeight="1" x14ac:dyDescent="0.15">
      <c r="B28" s="872"/>
      <c r="C28" s="877"/>
      <c r="D28" s="875"/>
      <c r="E28" s="875"/>
      <c r="F28" s="875"/>
      <c r="G28" s="875"/>
      <c r="H28" s="875"/>
      <c r="I28" s="875"/>
      <c r="J28" s="876"/>
      <c r="K28" s="185"/>
      <c r="L28" s="908"/>
      <c r="M28" s="910"/>
      <c r="N28" s="908"/>
      <c r="O28" s="910"/>
      <c r="P28" s="908"/>
      <c r="Q28" s="910"/>
      <c r="R28" s="604"/>
      <c r="S28" s="620"/>
      <c r="T28" s="605"/>
      <c r="U28" s="908"/>
      <c r="V28" s="910"/>
      <c r="W28" s="908"/>
      <c r="X28" s="910"/>
      <c r="Y28" s="186"/>
      <c r="Z28" s="187"/>
      <c r="AA28" s="187"/>
      <c r="AB28" s="187"/>
      <c r="AC28" s="188"/>
      <c r="AD28" s="188"/>
      <c r="AE28" s="188"/>
      <c r="AF28" s="188"/>
      <c r="AG28" s="188"/>
      <c r="AH28" s="188"/>
      <c r="AI28" s="188"/>
      <c r="AJ28" s="188"/>
      <c r="AK28" s="908"/>
      <c r="AL28" s="909"/>
      <c r="AM28" s="909"/>
      <c r="AN28" s="909"/>
      <c r="AO28" s="910"/>
      <c r="AP28" s="2"/>
      <c r="AQ28" s="189">
        <f t="shared" si="2"/>
        <v>1</v>
      </c>
    </row>
    <row r="29" spans="2:46" ht="12" customHeight="1" x14ac:dyDescent="0.15">
      <c r="B29" s="872"/>
      <c r="C29" s="877"/>
      <c r="D29" s="875"/>
      <c r="E29" s="875"/>
      <c r="F29" s="875"/>
      <c r="G29" s="875"/>
      <c r="H29" s="875"/>
      <c r="I29" s="875"/>
      <c r="J29" s="876"/>
      <c r="K29" s="185"/>
      <c r="L29" s="908"/>
      <c r="M29" s="910"/>
      <c r="N29" s="908"/>
      <c r="O29" s="910"/>
      <c r="P29" s="908"/>
      <c r="Q29" s="910"/>
      <c r="R29" s="604"/>
      <c r="S29" s="620"/>
      <c r="T29" s="605"/>
      <c r="U29" s="908"/>
      <c r="V29" s="910"/>
      <c r="W29" s="908"/>
      <c r="X29" s="910"/>
      <c r="Y29" s="186"/>
      <c r="Z29" s="187"/>
      <c r="AA29" s="187"/>
      <c r="AB29" s="187"/>
      <c r="AC29" s="188"/>
      <c r="AD29" s="188"/>
      <c r="AE29" s="188"/>
      <c r="AF29" s="188"/>
      <c r="AG29" s="188"/>
      <c r="AH29" s="188"/>
      <c r="AI29" s="188"/>
      <c r="AJ29" s="188"/>
      <c r="AK29" s="908"/>
      <c r="AL29" s="909"/>
      <c r="AM29" s="909"/>
      <c r="AN29" s="909"/>
      <c r="AO29" s="910"/>
      <c r="AP29" s="2"/>
      <c r="AQ29" s="189">
        <f t="shared" si="2"/>
        <v>1</v>
      </c>
    </row>
    <row r="30" spans="2:46" ht="12" customHeight="1" x14ac:dyDescent="0.15">
      <c r="B30" s="872"/>
      <c r="C30" s="877"/>
      <c r="D30" s="875"/>
      <c r="E30" s="875"/>
      <c r="F30" s="875"/>
      <c r="G30" s="875"/>
      <c r="H30" s="875"/>
      <c r="I30" s="875"/>
      <c r="J30" s="876"/>
      <c r="K30" s="185"/>
      <c r="L30" s="908"/>
      <c r="M30" s="910"/>
      <c r="N30" s="908"/>
      <c r="O30" s="910"/>
      <c r="P30" s="908"/>
      <c r="Q30" s="910"/>
      <c r="R30" s="604"/>
      <c r="S30" s="620"/>
      <c r="T30" s="605"/>
      <c r="U30" s="908"/>
      <c r="V30" s="910"/>
      <c r="W30" s="908"/>
      <c r="X30" s="910"/>
      <c r="Y30" s="186"/>
      <c r="Z30" s="187"/>
      <c r="AA30" s="187"/>
      <c r="AB30" s="187"/>
      <c r="AC30" s="188"/>
      <c r="AD30" s="188"/>
      <c r="AE30" s="188"/>
      <c r="AF30" s="188"/>
      <c r="AG30" s="188"/>
      <c r="AH30" s="188"/>
      <c r="AI30" s="188"/>
      <c r="AJ30" s="188"/>
      <c r="AK30" s="908"/>
      <c r="AL30" s="909"/>
      <c r="AM30" s="909"/>
      <c r="AN30" s="909"/>
      <c r="AO30" s="910"/>
      <c r="AP30" s="2"/>
      <c r="AQ30" s="189">
        <f t="shared" si="2"/>
        <v>1</v>
      </c>
    </row>
    <row r="31" spans="2:46" ht="12" customHeight="1" x14ac:dyDescent="0.15">
      <c r="B31" s="872"/>
      <c r="C31" s="877"/>
      <c r="D31" s="875"/>
      <c r="E31" s="875"/>
      <c r="F31" s="875"/>
      <c r="G31" s="875"/>
      <c r="H31" s="875"/>
      <c r="I31" s="875"/>
      <c r="J31" s="876"/>
      <c r="K31" s="185"/>
      <c r="L31" s="908"/>
      <c r="M31" s="910"/>
      <c r="N31" s="908"/>
      <c r="O31" s="910"/>
      <c r="P31" s="908"/>
      <c r="Q31" s="910"/>
      <c r="R31" s="604"/>
      <c r="S31" s="620"/>
      <c r="T31" s="605"/>
      <c r="U31" s="908"/>
      <c r="V31" s="910"/>
      <c r="W31" s="908"/>
      <c r="X31" s="910"/>
      <c r="Y31" s="186"/>
      <c r="Z31" s="187"/>
      <c r="AA31" s="187"/>
      <c r="AB31" s="187"/>
      <c r="AC31" s="188"/>
      <c r="AD31" s="188"/>
      <c r="AE31" s="188"/>
      <c r="AF31" s="188"/>
      <c r="AG31" s="188"/>
      <c r="AH31" s="188"/>
      <c r="AI31" s="188"/>
      <c r="AJ31" s="188"/>
      <c r="AK31" s="908"/>
      <c r="AL31" s="909"/>
      <c r="AM31" s="909"/>
      <c r="AN31" s="909"/>
      <c r="AO31" s="910"/>
      <c r="AP31" s="2"/>
      <c r="AQ31" s="189">
        <f t="shared" si="2"/>
        <v>1</v>
      </c>
    </row>
    <row r="32" spans="2:46" ht="12" customHeight="1" x14ac:dyDescent="0.15">
      <c r="B32" s="872"/>
      <c r="C32" s="877"/>
      <c r="D32" s="875"/>
      <c r="E32" s="875"/>
      <c r="F32" s="875"/>
      <c r="G32" s="875"/>
      <c r="H32" s="875"/>
      <c r="I32" s="875"/>
      <c r="J32" s="876"/>
      <c r="K32" s="185"/>
      <c r="L32" s="908"/>
      <c r="M32" s="910"/>
      <c r="N32" s="908"/>
      <c r="O32" s="910"/>
      <c r="P32" s="908"/>
      <c r="Q32" s="910"/>
      <c r="R32" s="604"/>
      <c r="S32" s="620"/>
      <c r="T32" s="605"/>
      <c r="U32" s="908"/>
      <c r="V32" s="910"/>
      <c r="W32" s="908"/>
      <c r="X32" s="910"/>
      <c r="Y32" s="186"/>
      <c r="Z32" s="187"/>
      <c r="AA32" s="187"/>
      <c r="AB32" s="187"/>
      <c r="AC32" s="188"/>
      <c r="AD32" s="188"/>
      <c r="AE32" s="188"/>
      <c r="AF32" s="188"/>
      <c r="AG32" s="188"/>
      <c r="AH32" s="188"/>
      <c r="AI32" s="188"/>
      <c r="AJ32" s="188"/>
      <c r="AK32" s="908"/>
      <c r="AL32" s="909"/>
      <c r="AM32" s="909"/>
      <c r="AN32" s="909"/>
      <c r="AO32" s="910"/>
      <c r="AP32" s="2"/>
      <c r="AQ32" s="189">
        <f t="shared" si="2"/>
        <v>1</v>
      </c>
      <c r="AS32" s="856"/>
      <c r="AT32" s="856"/>
    </row>
    <row r="33" spans="2:86" ht="12" customHeight="1" x14ac:dyDescent="0.15">
      <c r="B33" s="872"/>
      <c r="C33" s="877"/>
      <c r="D33" s="875"/>
      <c r="E33" s="875"/>
      <c r="F33" s="875"/>
      <c r="G33" s="875"/>
      <c r="H33" s="875"/>
      <c r="I33" s="875"/>
      <c r="J33" s="876"/>
      <c r="K33" s="185"/>
      <c r="L33" s="908"/>
      <c r="M33" s="910"/>
      <c r="N33" s="908"/>
      <c r="O33" s="910"/>
      <c r="P33" s="908"/>
      <c r="Q33" s="910"/>
      <c r="R33" s="604"/>
      <c r="S33" s="620"/>
      <c r="T33" s="605"/>
      <c r="U33" s="908"/>
      <c r="V33" s="910"/>
      <c r="W33" s="908"/>
      <c r="X33" s="910"/>
      <c r="Y33" s="186"/>
      <c r="Z33" s="187"/>
      <c r="AA33" s="187"/>
      <c r="AB33" s="187"/>
      <c r="AC33" s="188"/>
      <c r="AD33" s="188"/>
      <c r="AE33" s="188"/>
      <c r="AF33" s="188"/>
      <c r="AG33" s="188"/>
      <c r="AH33" s="188"/>
      <c r="AI33" s="188"/>
      <c r="AJ33" s="188"/>
      <c r="AK33" s="908"/>
      <c r="AL33" s="909"/>
      <c r="AM33" s="909"/>
      <c r="AN33" s="909"/>
      <c r="AO33" s="910"/>
      <c r="AP33" s="2"/>
      <c r="AQ33" s="189">
        <f t="shared" si="2"/>
        <v>1</v>
      </c>
      <c r="AS33" s="911"/>
      <c r="AT33" s="911"/>
    </row>
    <row r="34" spans="2:86" ht="12" customHeight="1" x14ac:dyDescent="0.15">
      <c r="B34" s="872"/>
      <c r="C34" s="877"/>
      <c r="D34" s="875"/>
      <c r="E34" s="875"/>
      <c r="F34" s="875"/>
      <c r="G34" s="875"/>
      <c r="H34" s="875"/>
      <c r="I34" s="875"/>
      <c r="J34" s="876"/>
      <c r="K34" s="185"/>
      <c r="L34" s="908"/>
      <c r="M34" s="910"/>
      <c r="N34" s="908"/>
      <c r="O34" s="910"/>
      <c r="P34" s="908"/>
      <c r="Q34" s="910"/>
      <c r="R34" s="604"/>
      <c r="S34" s="620"/>
      <c r="T34" s="605"/>
      <c r="U34" s="908"/>
      <c r="V34" s="910"/>
      <c r="W34" s="908"/>
      <c r="X34" s="910"/>
      <c r="Y34" s="186"/>
      <c r="Z34" s="187"/>
      <c r="AA34" s="187"/>
      <c r="AB34" s="187"/>
      <c r="AC34" s="188"/>
      <c r="AD34" s="188"/>
      <c r="AE34" s="188"/>
      <c r="AF34" s="188"/>
      <c r="AG34" s="188"/>
      <c r="AH34" s="188"/>
      <c r="AI34" s="188"/>
      <c r="AJ34" s="188"/>
      <c r="AK34" s="908"/>
      <c r="AL34" s="909"/>
      <c r="AM34" s="909"/>
      <c r="AN34" s="909"/>
      <c r="AO34" s="910"/>
      <c r="AP34" s="2"/>
      <c r="AQ34" s="189">
        <f t="shared" si="2"/>
        <v>1</v>
      </c>
      <c r="AS34" s="912"/>
      <c r="AT34" s="912"/>
    </row>
    <row r="35" spans="2:86" ht="12" customHeight="1" x14ac:dyDescent="0.15">
      <c r="B35" s="872"/>
      <c r="C35" s="877"/>
      <c r="D35" s="875"/>
      <c r="E35" s="875"/>
      <c r="F35" s="875"/>
      <c r="G35" s="875"/>
      <c r="H35" s="875"/>
      <c r="I35" s="875"/>
      <c r="J35" s="876"/>
      <c r="K35" s="913" t="s">
        <v>945</v>
      </c>
      <c r="L35" s="898" t="s">
        <v>946</v>
      </c>
      <c r="M35" s="898"/>
      <c r="N35" s="898"/>
      <c r="O35" s="898"/>
      <c r="P35" s="898"/>
      <c r="Q35" s="898"/>
      <c r="R35" s="898"/>
      <c r="S35" s="898"/>
      <c r="T35" s="898"/>
      <c r="U35" s="898"/>
      <c r="V35" s="898"/>
      <c r="W35" s="898"/>
      <c r="X35" s="898"/>
      <c r="Y35" s="884" t="s">
        <v>947</v>
      </c>
      <c r="Z35" s="885"/>
      <c r="AA35" s="885"/>
      <c r="AB35" s="886"/>
      <c r="AC35" s="190">
        <f t="shared" ref="AC35:AJ35" si="3">SUM(AC11:AC34)</f>
        <v>0</v>
      </c>
      <c r="AD35" s="190">
        <f t="shared" si="3"/>
        <v>0</v>
      </c>
      <c r="AE35" s="190">
        <f>SUM(AE11:AE34)</f>
        <v>0.05</v>
      </c>
      <c r="AF35" s="190">
        <f t="shared" si="3"/>
        <v>0.09</v>
      </c>
      <c r="AG35" s="190">
        <f t="shared" si="3"/>
        <v>0</v>
      </c>
      <c r="AH35" s="190">
        <f t="shared" si="3"/>
        <v>0</v>
      </c>
      <c r="AI35" s="190">
        <f t="shared" si="3"/>
        <v>0</v>
      </c>
      <c r="AJ35" s="191">
        <f t="shared" si="3"/>
        <v>0</v>
      </c>
      <c r="AK35" s="898" t="s">
        <v>948</v>
      </c>
      <c r="AL35" s="898"/>
      <c r="AM35" s="915" t="s">
        <v>949</v>
      </c>
      <c r="AN35" s="915"/>
      <c r="AO35" s="915"/>
      <c r="AP35" s="2"/>
    </row>
    <row r="36" spans="2:86" ht="12" customHeight="1" x14ac:dyDescent="0.15">
      <c r="B36" s="872"/>
      <c r="C36" s="877"/>
      <c r="D36" s="875"/>
      <c r="E36" s="875"/>
      <c r="F36" s="875"/>
      <c r="G36" s="875"/>
      <c r="H36" s="875"/>
      <c r="I36" s="875"/>
      <c r="J36" s="876"/>
      <c r="K36" s="914"/>
      <c r="L36" s="892" t="s">
        <v>950</v>
      </c>
      <c r="M36" s="899"/>
      <c r="N36" s="893"/>
      <c r="O36" s="892" t="s">
        <v>951</v>
      </c>
      <c r="P36" s="899"/>
      <c r="Q36" s="899"/>
      <c r="R36" s="899"/>
      <c r="S36" s="899"/>
      <c r="T36" s="899"/>
      <c r="U36" s="899"/>
      <c r="V36" s="899"/>
      <c r="W36" s="899"/>
      <c r="X36" s="893"/>
      <c r="Y36" s="183" t="s">
        <v>527</v>
      </c>
      <c r="Z36" s="184" t="s">
        <v>526</v>
      </c>
      <c r="AA36" s="184" t="s">
        <v>943</v>
      </c>
      <c r="AB36" s="184" t="s">
        <v>944</v>
      </c>
      <c r="AC36" s="184" t="s">
        <v>527</v>
      </c>
      <c r="AD36" s="184" t="s">
        <v>526</v>
      </c>
      <c r="AE36" s="184" t="s">
        <v>943</v>
      </c>
      <c r="AF36" s="184" t="s">
        <v>944</v>
      </c>
      <c r="AG36" s="184" t="s">
        <v>527</v>
      </c>
      <c r="AH36" s="184" t="s">
        <v>526</v>
      </c>
      <c r="AI36" s="184" t="s">
        <v>943</v>
      </c>
      <c r="AJ36" s="192" t="s">
        <v>944</v>
      </c>
      <c r="AK36" s="898"/>
      <c r="AL36" s="898"/>
      <c r="AM36" s="915"/>
      <c r="AN36" s="915"/>
      <c r="AO36" s="915"/>
      <c r="AP36" s="2"/>
    </row>
    <row r="37" spans="2:86" ht="14.25" customHeight="1" x14ac:dyDescent="0.15">
      <c r="B37" s="872"/>
      <c r="C37" s="877"/>
      <c r="D37" s="875"/>
      <c r="E37" s="875"/>
      <c r="F37" s="875"/>
      <c r="G37" s="875"/>
      <c r="H37" s="875"/>
      <c r="I37" s="875"/>
      <c r="J37" s="876"/>
      <c r="K37" s="914"/>
      <c r="L37" s="894"/>
      <c r="M37" s="903"/>
      <c r="N37" s="895"/>
      <c r="O37" s="894"/>
      <c r="P37" s="903"/>
      <c r="Q37" s="903"/>
      <c r="R37" s="903"/>
      <c r="S37" s="903"/>
      <c r="T37" s="903"/>
      <c r="U37" s="903"/>
      <c r="V37" s="903"/>
      <c r="W37" s="903"/>
      <c r="X37" s="895"/>
      <c r="Y37" s="916">
        <f>COUNTIF(Y11:Y34,"〇")</f>
        <v>0</v>
      </c>
      <c r="Z37" s="916">
        <f>COUNTIF(Z11:Z34,"〇")</f>
        <v>0</v>
      </c>
      <c r="AA37" s="916">
        <f>COUNTIF(AA11:AA34,"〇")</f>
        <v>0</v>
      </c>
      <c r="AB37" s="916">
        <f>COUNTIF(AB11:AB34,"〇")</f>
        <v>0</v>
      </c>
      <c r="AC37" s="916">
        <f>COUNTA(AC11:AC34)</f>
        <v>0</v>
      </c>
      <c r="AD37" s="916">
        <f t="shared" ref="AD37:AI37" si="4">COUNTA(AD11:AD34)</f>
        <v>0</v>
      </c>
      <c r="AE37" s="916">
        <f t="shared" si="4"/>
        <v>2</v>
      </c>
      <c r="AF37" s="916">
        <f t="shared" si="4"/>
        <v>4</v>
      </c>
      <c r="AG37" s="916">
        <f t="shared" si="4"/>
        <v>0</v>
      </c>
      <c r="AH37" s="916">
        <f t="shared" si="4"/>
        <v>0</v>
      </c>
      <c r="AI37" s="916">
        <f t="shared" si="4"/>
        <v>0</v>
      </c>
      <c r="AJ37" s="916">
        <f>COUNTA(AJ11:AJ34)</f>
        <v>0</v>
      </c>
      <c r="AK37" s="898"/>
      <c r="AL37" s="898"/>
      <c r="AM37" s="915"/>
      <c r="AN37" s="915"/>
      <c r="AO37" s="915"/>
      <c r="AP37" s="2"/>
    </row>
    <row r="38" spans="2:86" ht="14.25" customHeight="1" x14ac:dyDescent="0.15">
      <c r="B38" s="872"/>
      <c r="C38" s="877"/>
      <c r="D38" s="875"/>
      <c r="E38" s="875"/>
      <c r="F38" s="875"/>
      <c r="G38" s="875"/>
      <c r="H38" s="875"/>
      <c r="I38" s="875"/>
      <c r="J38" s="876"/>
      <c r="K38" s="914"/>
      <c r="L38" s="896"/>
      <c r="M38" s="900"/>
      <c r="N38" s="897"/>
      <c r="O38" s="896"/>
      <c r="P38" s="900"/>
      <c r="Q38" s="900"/>
      <c r="R38" s="900"/>
      <c r="S38" s="900"/>
      <c r="T38" s="900"/>
      <c r="U38" s="900"/>
      <c r="V38" s="900"/>
      <c r="W38" s="900"/>
      <c r="X38" s="897"/>
      <c r="Y38" s="916"/>
      <c r="Z38" s="916"/>
      <c r="AA38" s="916"/>
      <c r="AB38" s="916"/>
      <c r="AC38" s="916"/>
      <c r="AD38" s="916"/>
      <c r="AE38" s="916"/>
      <c r="AF38" s="916"/>
      <c r="AG38" s="916"/>
      <c r="AH38" s="916"/>
      <c r="AI38" s="916"/>
      <c r="AJ38" s="916"/>
      <c r="AK38" s="898"/>
      <c r="AL38" s="898"/>
      <c r="AM38" s="915"/>
      <c r="AN38" s="915"/>
      <c r="AO38" s="915"/>
      <c r="AP38" s="2"/>
    </row>
    <row r="39" spans="2:86" ht="12" customHeight="1" x14ac:dyDescent="0.15">
      <c r="B39" s="872"/>
      <c r="C39" s="877"/>
      <c r="D39" s="875"/>
      <c r="E39" s="875"/>
      <c r="F39" s="875"/>
      <c r="G39" s="875"/>
      <c r="H39" s="875"/>
      <c r="I39" s="875"/>
      <c r="J39" s="875"/>
      <c r="K39" s="924" t="s">
        <v>952</v>
      </c>
      <c r="L39" s="926"/>
      <c r="M39" s="926"/>
      <c r="N39" s="926"/>
      <c r="O39" s="926"/>
      <c r="P39" s="926"/>
      <c r="Q39" s="926"/>
      <c r="R39" s="926"/>
      <c r="S39" s="926"/>
      <c r="T39" s="926"/>
      <c r="U39" s="926"/>
      <c r="V39" s="926"/>
      <c r="W39" s="926"/>
      <c r="X39" s="926"/>
      <c r="Y39" s="926"/>
      <c r="Z39" s="926"/>
      <c r="AA39" s="926"/>
      <c r="AB39" s="926"/>
      <c r="AC39" s="926"/>
      <c r="AD39" s="926"/>
      <c r="AE39" s="926"/>
      <c r="AF39" s="926"/>
      <c r="AG39" s="926"/>
      <c r="AH39" s="926"/>
      <c r="AI39" s="926"/>
      <c r="AJ39" s="926"/>
      <c r="AK39" s="927"/>
      <c r="AL39" s="927"/>
      <c r="AM39" s="927"/>
      <c r="AN39" s="927"/>
      <c r="AO39" s="928"/>
      <c r="AP39" s="2"/>
    </row>
    <row r="40" spans="2:86" ht="12" customHeight="1" x14ac:dyDescent="0.15">
      <c r="B40" s="872"/>
      <c r="C40" s="877"/>
      <c r="D40" s="875"/>
      <c r="E40" s="875"/>
      <c r="F40" s="875"/>
      <c r="G40" s="875"/>
      <c r="H40" s="875"/>
      <c r="I40" s="875"/>
      <c r="J40" s="875"/>
      <c r="K40" s="925"/>
      <c r="L40" s="927"/>
      <c r="M40" s="927"/>
      <c r="N40" s="927"/>
      <c r="O40" s="927"/>
      <c r="P40" s="927"/>
      <c r="Q40" s="927"/>
      <c r="R40" s="927"/>
      <c r="S40" s="927"/>
      <c r="T40" s="927"/>
      <c r="U40" s="927"/>
      <c r="V40" s="927"/>
      <c r="W40" s="927"/>
      <c r="X40" s="927"/>
      <c r="Y40" s="927"/>
      <c r="Z40" s="927"/>
      <c r="AA40" s="927"/>
      <c r="AB40" s="927"/>
      <c r="AC40" s="927"/>
      <c r="AD40" s="927"/>
      <c r="AE40" s="927"/>
      <c r="AF40" s="927"/>
      <c r="AG40" s="927"/>
      <c r="AH40" s="927"/>
      <c r="AI40" s="927"/>
      <c r="AJ40" s="927"/>
      <c r="AK40" s="927"/>
      <c r="AL40" s="927"/>
      <c r="AM40" s="927"/>
      <c r="AN40" s="927"/>
      <c r="AO40" s="928"/>
      <c r="AP40" s="2"/>
    </row>
    <row r="41" spans="2:86" ht="12" customHeight="1" x14ac:dyDescent="0.15">
      <c r="B41" s="872"/>
      <c r="C41" s="877"/>
      <c r="D41" s="875"/>
      <c r="E41" s="875"/>
      <c r="F41" s="875"/>
      <c r="G41" s="875"/>
      <c r="H41" s="875"/>
      <c r="I41" s="875"/>
      <c r="J41" s="875"/>
      <c r="K41" s="925"/>
      <c r="L41" s="927"/>
      <c r="M41" s="927"/>
      <c r="N41" s="927"/>
      <c r="O41" s="927"/>
      <c r="P41" s="927"/>
      <c r="Q41" s="927"/>
      <c r="R41" s="927"/>
      <c r="S41" s="927"/>
      <c r="T41" s="927"/>
      <c r="U41" s="927"/>
      <c r="V41" s="927"/>
      <c r="W41" s="927"/>
      <c r="X41" s="927"/>
      <c r="Y41" s="927"/>
      <c r="Z41" s="927"/>
      <c r="AA41" s="927"/>
      <c r="AB41" s="927"/>
      <c r="AC41" s="927"/>
      <c r="AD41" s="927"/>
      <c r="AE41" s="927"/>
      <c r="AF41" s="927"/>
      <c r="AG41" s="927"/>
      <c r="AH41" s="927"/>
      <c r="AI41" s="927"/>
      <c r="AJ41" s="927"/>
      <c r="AK41" s="927"/>
      <c r="AL41" s="927"/>
      <c r="AM41" s="927"/>
      <c r="AN41" s="927"/>
      <c r="AO41" s="928"/>
      <c r="AP41" s="2"/>
    </row>
    <row r="42" spans="2:86" ht="12" customHeight="1" x14ac:dyDescent="0.15">
      <c r="B42" s="872"/>
      <c r="C42" s="877"/>
      <c r="D42" s="875"/>
      <c r="E42" s="875"/>
      <c r="F42" s="875"/>
      <c r="G42" s="875"/>
      <c r="H42" s="875"/>
      <c r="I42" s="875"/>
      <c r="J42" s="875"/>
      <c r="K42" s="925"/>
      <c r="L42" s="929"/>
      <c r="M42" s="929"/>
      <c r="N42" s="929"/>
      <c r="O42" s="929"/>
      <c r="P42" s="929"/>
      <c r="Q42" s="929"/>
      <c r="R42" s="929"/>
      <c r="S42" s="929"/>
      <c r="T42" s="929"/>
      <c r="U42" s="929"/>
      <c r="V42" s="929"/>
      <c r="W42" s="929"/>
      <c r="X42" s="929"/>
      <c r="Y42" s="929"/>
      <c r="Z42" s="929"/>
      <c r="AA42" s="929"/>
      <c r="AB42" s="929"/>
      <c r="AC42" s="929"/>
      <c r="AD42" s="929"/>
      <c r="AE42" s="929"/>
      <c r="AF42" s="929"/>
      <c r="AG42" s="929"/>
      <c r="AH42" s="929"/>
      <c r="AI42" s="929"/>
      <c r="AJ42" s="929"/>
      <c r="AK42" s="929"/>
      <c r="AL42" s="929"/>
      <c r="AM42" s="929"/>
      <c r="AN42" s="929"/>
      <c r="AO42" s="930"/>
      <c r="AP42" s="172"/>
      <c r="CD42" s="2"/>
      <c r="CE42" s="2"/>
      <c r="CF42" s="2"/>
      <c r="CG42" s="2"/>
      <c r="CH42" s="2"/>
    </row>
    <row r="43" spans="2:86" ht="12" customHeight="1" x14ac:dyDescent="0.15">
      <c r="B43" s="872"/>
      <c r="C43" s="877"/>
      <c r="D43" s="875"/>
      <c r="E43" s="875"/>
      <c r="F43" s="875"/>
      <c r="G43" s="875"/>
      <c r="H43" s="875"/>
      <c r="I43" s="875"/>
      <c r="J43" s="876"/>
      <c r="K43" s="917" t="s">
        <v>953</v>
      </c>
      <c r="L43" s="917"/>
      <c r="M43" s="917"/>
      <c r="N43" s="917"/>
      <c r="O43" s="917"/>
      <c r="P43" s="917"/>
      <c r="Q43" s="917"/>
      <c r="R43" s="917"/>
      <c r="S43" s="917"/>
      <c r="T43" s="917"/>
      <c r="U43" s="917"/>
      <c r="V43" s="917"/>
      <c r="W43" s="917"/>
      <c r="X43" s="917"/>
      <c r="Y43" s="917"/>
      <c r="Z43" s="917"/>
      <c r="AA43" s="917"/>
      <c r="AB43" s="917"/>
      <c r="AC43" s="917"/>
      <c r="AD43" s="917"/>
      <c r="AE43" s="917"/>
      <c r="AF43" s="917"/>
      <c r="AG43" s="917"/>
      <c r="AH43" s="917"/>
      <c r="AI43" s="917"/>
      <c r="AJ43" s="917"/>
      <c r="AK43" s="917"/>
      <c r="AL43" s="917"/>
      <c r="AM43" s="917"/>
      <c r="AN43" s="917"/>
      <c r="AO43" s="917"/>
      <c r="AP43" s="172"/>
      <c r="CD43" s="2"/>
      <c r="CE43" s="2"/>
      <c r="CF43" s="2"/>
      <c r="CG43" s="2"/>
      <c r="CH43" s="2"/>
    </row>
    <row r="44" spans="2:86" ht="12" customHeight="1" x14ac:dyDescent="0.15">
      <c r="B44" s="872"/>
      <c r="C44" s="877"/>
      <c r="D44" s="875"/>
      <c r="E44" s="875"/>
      <c r="F44" s="875"/>
      <c r="G44" s="875"/>
      <c r="H44" s="875"/>
      <c r="I44" s="875"/>
      <c r="J44" s="876"/>
      <c r="K44" s="918" t="s">
        <v>954</v>
      </c>
      <c r="L44" s="919"/>
      <c r="M44" s="919"/>
      <c r="N44" s="919"/>
      <c r="O44" s="919"/>
      <c r="P44" s="919"/>
      <c r="Q44" s="919"/>
      <c r="R44" s="919"/>
      <c r="S44" s="919"/>
      <c r="T44" s="919"/>
      <c r="U44" s="919"/>
      <c r="V44" s="919"/>
      <c r="W44" s="919"/>
      <c r="X44" s="919"/>
      <c r="Y44" s="919"/>
      <c r="Z44" s="919"/>
      <c r="AA44" s="919"/>
      <c r="AB44" s="919"/>
      <c r="AC44" s="919"/>
      <c r="AD44" s="919"/>
      <c r="AE44" s="919"/>
      <c r="AF44" s="919"/>
      <c r="AG44" s="919"/>
      <c r="AH44" s="919"/>
      <c r="AI44" s="919"/>
      <c r="AJ44" s="919"/>
      <c r="AK44" s="919"/>
      <c r="AL44" s="919"/>
      <c r="AM44" s="919"/>
      <c r="AN44" s="919"/>
      <c r="AO44" s="920"/>
      <c r="AP44" s="172"/>
      <c r="CD44" s="2"/>
      <c r="CE44" s="2"/>
      <c r="CF44" s="2"/>
      <c r="CG44" s="2"/>
      <c r="CH44" s="2"/>
    </row>
    <row r="45" spans="2:86" ht="12" customHeight="1" x14ac:dyDescent="0.15">
      <c r="B45" s="480"/>
      <c r="C45" s="878"/>
      <c r="D45" s="879"/>
      <c r="E45" s="879"/>
      <c r="F45" s="879"/>
      <c r="G45" s="879"/>
      <c r="H45" s="879"/>
      <c r="I45" s="879"/>
      <c r="J45" s="880"/>
      <c r="K45" s="921" t="s">
        <v>955</v>
      </c>
      <c r="L45" s="922"/>
      <c r="M45" s="922"/>
      <c r="N45" s="922"/>
      <c r="O45" s="922"/>
      <c r="P45" s="922"/>
      <c r="Q45" s="922"/>
      <c r="R45" s="922"/>
      <c r="S45" s="922"/>
      <c r="T45" s="922"/>
      <c r="U45" s="922"/>
      <c r="V45" s="922"/>
      <c r="W45" s="922"/>
      <c r="X45" s="922"/>
      <c r="Y45" s="922"/>
      <c r="Z45" s="922"/>
      <c r="AA45" s="922"/>
      <c r="AB45" s="922"/>
      <c r="AC45" s="922"/>
      <c r="AD45" s="922"/>
      <c r="AE45" s="922"/>
      <c r="AF45" s="922"/>
      <c r="AG45" s="922"/>
      <c r="AH45" s="922"/>
      <c r="AI45" s="922"/>
      <c r="AJ45" s="922"/>
      <c r="AK45" s="922"/>
      <c r="AL45" s="922"/>
      <c r="AM45" s="922"/>
      <c r="AN45" s="922"/>
      <c r="AO45" s="923"/>
      <c r="AP45" s="172"/>
      <c r="CD45" s="2"/>
      <c r="CE45" s="2"/>
      <c r="CF45" s="2"/>
      <c r="CG45" s="2"/>
      <c r="CH45" s="2"/>
    </row>
    <row r="46" spans="2:86" ht="12" customHeight="1" x14ac:dyDescent="0.2">
      <c r="B46" s="159" t="s">
        <v>956</v>
      </c>
      <c r="C46" s="181"/>
      <c r="D46" s="181"/>
      <c r="E46" s="181"/>
      <c r="F46" s="181"/>
      <c r="G46" s="181"/>
      <c r="H46" s="181"/>
      <c r="I46" s="181"/>
      <c r="J46" s="181"/>
      <c r="K46" s="193"/>
      <c r="L46" s="193"/>
      <c r="M46" s="193"/>
      <c r="N46" s="193"/>
      <c r="O46" s="193"/>
      <c r="P46" s="193"/>
      <c r="Q46" s="193"/>
      <c r="R46" s="193"/>
      <c r="S46" s="193"/>
      <c r="T46" s="193"/>
      <c r="U46" s="193"/>
      <c r="V46" s="193"/>
      <c r="W46" s="193"/>
      <c r="X46" s="193"/>
      <c r="Y46" s="193"/>
      <c r="Z46" s="193"/>
      <c r="AA46" s="193"/>
      <c r="AB46" s="193"/>
      <c r="AC46" s="193"/>
      <c r="AD46" s="193"/>
      <c r="AE46" s="193"/>
      <c r="AF46" s="193"/>
      <c r="AG46" s="193"/>
      <c r="AH46" s="193"/>
      <c r="AI46" s="193"/>
      <c r="AJ46" s="193"/>
      <c r="AK46" s="193"/>
      <c r="AL46" s="193"/>
      <c r="AM46" s="193"/>
      <c r="AN46" s="193"/>
      <c r="AO46" s="193"/>
      <c r="AP46" s="172"/>
      <c r="CD46" s="2"/>
      <c r="CE46" s="2"/>
      <c r="CF46" s="2"/>
      <c r="CG46" s="2"/>
      <c r="CH46" s="2"/>
    </row>
    <row r="47" spans="2:86" s="159" customFormat="1" ht="12" customHeight="1" x14ac:dyDescent="0.15">
      <c r="B47" s="2" t="s">
        <v>957</v>
      </c>
      <c r="AP47" s="172"/>
      <c r="AQ47" s="172"/>
      <c r="AR47" s="172"/>
      <c r="AS47" s="172"/>
      <c r="AT47" s="172"/>
      <c r="AU47" s="172"/>
      <c r="AV47" s="172"/>
      <c r="AW47" s="172"/>
      <c r="AX47" s="172"/>
      <c r="AY47" s="172"/>
      <c r="AZ47" s="172"/>
      <c r="BA47" s="172"/>
      <c r="BB47" s="172"/>
      <c r="BC47" s="172"/>
      <c r="BD47" s="172"/>
      <c r="BE47" s="172"/>
      <c r="BF47" s="172"/>
      <c r="BG47" s="172"/>
      <c r="BH47" s="172"/>
      <c r="BI47" s="172"/>
      <c r="BJ47" s="172"/>
      <c r="BK47" s="172"/>
      <c r="BL47" s="172"/>
      <c r="BM47" s="172"/>
      <c r="BN47" s="172"/>
      <c r="BO47" s="172"/>
      <c r="BP47" s="172"/>
      <c r="BQ47" s="172"/>
      <c r="BR47" s="172"/>
      <c r="BS47" s="172"/>
      <c r="BT47" s="172"/>
      <c r="BU47" s="172"/>
      <c r="BV47" s="172"/>
      <c r="BW47" s="172"/>
      <c r="BX47" s="172"/>
      <c r="BY47" s="172"/>
      <c r="BZ47" s="172"/>
      <c r="CA47" s="172"/>
      <c r="CB47" s="172"/>
      <c r="CC47" s="172"/>
    </row>
    <row r="48" spans="2:86" ht="12" customHeight="1" x14ac:dyDescent="0.15">
      <c r="B48" s="2" t="s">
        <v>958</v>
      </c>
      <c r="AP48" s="172"/>
      <c r="CD48" s="2"/>
      <c r="CE48" s="2"/>
      <c r="CF48" s="2"/>
      <c r="CG48" s="2"/>
      <c r="CH48" s="2"/>
    </row>
    <row r="49" spans="2:86" ht="12" customHeight="1" x14ac:dyDescent="0.15">
      <c r="B49" s="2" t="s">
        <v>959</v>
      </c>
      <c r="AP49" s="172"/>
      <c r="CD49" s="2"/>
      <c r="CE49" s="2"/>
      <c r="CF49" s="2"/>
      <c r="CG49" s="2"/>
      <c r="CH49" s="2"/>
    </row>
    <row r="50" spans="2:86" ht="12" customHeight="1" x14ac:dyDescent="0.15">
      <c r="B50" s="2" t="s">
        <v>960</v>
      </c>
    </row>
    <row r="51" spans="2:86" ht="12" customHeight="1" x14ac:dyDescent="0.15">
      <c r="B51" s="2" t="s">
        <v>961</v>
      </c>
    </row>
    <row r="52" spans="2:86" ht="12" customHeight="1" x14ac:dyDescent="0.15">
      <c r="B52" s="2" t="s">
        <v>962</v>
      </c>
    </row>
    <row r="53" spans="2:86" x14ac:dyDescent="0.15">
      <c r="B53" s="2" t="s">
        <v>963</v>
      </c>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9"/>
  <conditionalFormatting sqref="Y11:AB34 AG11:AJ34">
    <cfRule type="expression" dxfId="38" priority="3">
      <formula>$AQ11=2</formula>
    </cfRule>
  </conditionalFormatting>
  <conditionalFormatting sqref="Y11:AF34">
    <cfRule type="expression" dxfId="37" priority="2">
      <formula>$AQ11=3</formula>
    </cfRule>
  </conditionalFormatting>
  <conditionalFormatting sqref="AC11:AJ34">
    <cfRule type="expression" dxfId="36" priority="1">
      <formula>$AQ11=1</formula>
    </cfRule>
  </conditionalFormatting>
  <dataValidations count="2">
    <dataValidation type="list" allowBlank="1" showInputMessage="1" showErrorMessage="1" sqref="N11:O34" xr:uid="{7D2F5589-49FB-4E14-838D-029140B93A7D}">
      <formula1>INDIRECT(L11)</formula1>
    </dataValidation>
    <dataValidation type="list" allowBlank="1" showInputMessage="1" showErrorMessage="1" sqref="Y11:AB34" xr:uid="{B21E7FD2-7B46-42BC-A5ED-F224CB114461}">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2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4E2526-F5A9-416C-BFA0-6B7C1770F7A3}">
  <sheetPr codeName="Sheet216"/>
  <dimension ref="B1:CH53"/>
  <sheetViews>
    <sheetView showGridLines="0" showZeros="0" view="pageBreakPreview" zoomScale="85" zoomScaleNormal="85" zoomScaleSheetLayoutView="85"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1" customWidth="1"/>
    <col min="43" max="86" width="4.125" style="172" customWidth="1"/>
    <col min="87" max="99" width="8" style="2" customWidth="1"/>
    <col min="100" max="110" width="9" style="2"/>
    <col min="111" max="111" width="14" style="2" bestFit="1" customWidth="1"/>
    <col min="112" max="16384" width="9" style="2"/>
  </cols>
  <sheetData>
    <row r="1" spans="2:86" ht="12" customHeight="1" x14ac:dyDescent="0.15">
      <c r="AU1" s="860" t="s">
        <v>909</v>
      </c>
      <c r="AV1" s="861" t="s">
        <v>910</v>
      </c>
      <c r="AW1" s="861"/>
      <c r="AX1" s="861"/>
      <c r="AY1" s="855" t="s">
        <v>911</v>
      </c>
      <c r="AZ1" s="855"/>
      <c r="BA1" s="855"/>
      <c r="BB1" s="855"/>
      <c r="BC1" s="855"/>
      <c r="BD1" s="855"/>
      <c r="BE1" s="855"/>
      <c r="BF1" s="855"/>
      <c r="BG1" s="855"/>
      <c r="BH1" s="855"/>
      <c r="BI1" s="855"/>
      <c r="BJ1" s="855"/>
      <c r="BK1" s="855" t="s">
        <v>912</v>
      </c>
      <c r="BL1" s="855"/>
      <c r="BM1" s="855"/>
      <c r="BN1" s="855"/>
      <c r="BO1" s="855"/>
      <c r="BP1" s="855"/>
      <c r="BQ1" s="855"/>
      <c r="BR1" s="855"/>
      <c r="BS1" s="855"/>
      <c r="BT1" s="855"/>
      <c r="BU1" s="855"/>
      <c r="BV1" s="855"/>
      <c r="BW1" s="857"/>
      <c r="BX1" s="857"/>
      <c r="BY1" s="857"/>
      <c r="BZ1" s="857"/>
      <c r="CA1" s="857"/>
      <c r="CB1" s="857"/>
      <c r="CC1" s="857"/>
      <c r="CD1" s="857"/>
      <c r="CE1" s="857"/>
      <c r="CF1" s="857"/>
      <c r="CG1" s="857"/>
      <c r="CH1" s="857"/>
    </row>
    <row r="2" spans="2:86" ht="8.25" customHeight="1" x14ac:dyDescent="0.15">
      <c r="AU2" s="860"/>
      <c r="AV2" s="861" t="s">
        <v>913</v>
      </c>
      <c r="AW2" s="862" t="s">
        <v>914</v>
      </c>
      <c r="AX2" s="862" t="s">
        <v>915</v>
      </c>
      <c r="AY2" s="855" t="s">
        <v>916</v>
      </c>
      <c r="AZ2" s="855"/>
      <c r="BA2" s="855"/>
      <c r="BB2" s="855"/>
      <c r="BC2" s="855"/>
      <c r="BD2" s="855"/>
      <c r="BE2" s="855"/>
      <c r="BF2" s="855"/>
      <c r="BG2" s="855"/>
      <c r="BH2" s="855"/>
      <c r="BI2" s="855"/>
      <c r="BJ2" s="855"/>
      <c r="BK2" s="855" t="s">
        <v>917</v>
      </c>
      <c r="BL2" s="855"/>
      <c r="BM2" s="855"/>
      <c r="BN2" s="855"/>
      <c r="BO2" s="855" t="s">
        <v>918</v>
      </c>
      <c r="BP2" s="855"/>
      <c r="BQ2" s="855"/>
      <c r="BR2" s="855"/>
      <c r="BS2" s="855"/>
      <c r="BT2" s="855"/>
      <c r="BU2" s="855"/>
      <c r="BV2" s="855"/>
      <c r="BW2" s="856"/>
      <c r="BX2" s="856"/>
      <c r="BY2" s="856"/>
      <c r="BZ2" s="856"/>
      <c r="CA2" s="857"/>
      <c r="CB2" s="857"/>
      <c r="CC2" s="857"/>
      <c r="CD2" s="857"/>
      <c r="CE2" s="857"/>
      <c r="CF2" s="857"/>
      <c r="CG2" s="857"/>
      <c r="CH2" s="857"/>
    </row>
    <row r="3" spans="2:86" ht="24.95" customHeight="1" x14ac:dyDescent="0.15">
      <c r="B3" s="568" t="s">
        <v>919</v>
      </c>
      <c r="C3" s="858"/>
      <c r="D3" s="858"/>
      <c r="E3" s="859"/>
      <c r="F3" s="859"/>
      <c r="G3" s="859"/>
      <c r="H3" s="859"/>
      <c r="I3" s="859"/>
      <c r="J3" s="859"/>
      <c r="K3" s="858"/>
      <c r="L3" s="858"/>
      <c r="M3" s="858"/>
      <c r="N3" s="858"/>
      <c r="O3" s="858"/>
      <c r="P3" s="858"/>
      <c r="Q3" s="858"/>
      <c r="R3" s="858"/>
      <c r="S3" s="858"/>
      <c r="T3" s="858"/>
      <c r="U3" s="858"/>
      <c r="V3" s="858"/>
      <c r="W3" s="858"/>
      <c r="X3" s="858"/>
      <c r="Y3" s="858"/>
      <c r="Z3" s="858"/>
      <c r="AA3" s="858"/>
      <c r="AB3" s="858"/>
      <c r="AC3" s="858"/>
      <c r="AD3" s="858"/>
      <c r="AE3" s="858"/>
      <c r="AF3" s="858"/>
      <c r="AG3" s="858"/>
      <c r="AH3" s="858"/>
      <c r="AI3" s="858"/>
      <c r="AJ3" s="858"/>
      <c r="AK3" s="858"/>
      <c r="AL3" s="858"/>
      <c r="AM3" s="858"/>
      <c r="AN3" s="858"/>
      <c r="AO3" s="858"/>
      <c r="AU3" s="860"/>
      <c r="AV3" s="861"/>
      <c r="AW3" s="862"/>
      <c r="AX3" s="862"/>
      <c r="AY3" s="855" t="s">
        <v>920</v>
      </c>
      <c r="AZ3" s="855"/>
      <c r="BA3" s="855"/>
      <c r="BB3" s="855"/>
      <c r="BC3" s="855" t="s">
        <v>921</v>
      </c>
      <c r="BD3" s="855"/>
      <c r="BE3" s="855"/>
      <c r="BF3" s="855"/>
      <c r="BG3" s="855" t="s">
        <v>922</v>
      </c>
      <c r="BH3" s="855"/>
      <c r="BI3" s="855"/>
      <c r="BJ3" s="855"/>
      <c r="BK3" s="855" t="s">
        <v>923</v>
      </c>
      <c r="BL3" s="855"/>
      <c r="BM3" s="855"/>
      <c r="BN3" s="855"/>
      <c r="BO3" s="855" t="s">
        <v>921</v>
      </c>
      <c r="BP3" s="855"/>
      <c r="BQ3" s="855"/>
      <c r="BR3" s="855"/>
      <c r="BS3" s="855" t="s">
        <v>922</v>
      </c>
      <c r="BT3" s="855"/>
      <c r="BU3" s="855"/>
      <c r="BV3" s="855"/>
      <c r="BW3" s="857"/>
      <c r="BX3" s="857"/>
      <c r="BY3" s="857"/>
      <c r="BZ3" s="857"/>
      <c r="CA3" s="857"/>
      <c r="CB3" s="857"/>
      <c r="CC3" s="857"/>
      <c r="CD3" s="857"/>
      <c r="CE3" s="857"/>
      <c r="CF3" s="857"/>
      <c r="CG3" s="857"/>
      <c r="CH3" s="857"/>
    </row>
    <row r="4" spans="2:86" ht="18" customHeight="1" x14ac:dyDescent="0.15">
      <c r="B4" s="401" t="s">
        <v>8</v>
      </c>
      <c r="C4" s="401"/>
      <c r="D4" s="401"/>
      <c r="E4" s="624" t="s">
        <v>542</v>
      </c>
      <c r="F4" s="625"/>
      <c r="G4" s="625"/>
      <c r="H4" s="625"/>
      <c r="I4" s="625"/>
      <c r="J4" s="626"/>
      <c r="K4" s="496" t="s">
        <v>9</v>
      </c>
      <c r="L4" s="496"/>
      <c r="M4" s="496"/>
      <c r="N4" s="648" t="s">
        <v>543</v>
      </c>
      <c r="O4" s="648"/>
      <c r="P4" s="648"/>
      <c r="Q4" s="648"/>
      <c r="R4" s="648"/>
      <c r="S4" s="648"/>
      <c r="T4" s="498" t="s">
        <v>924</v>
      </c>
      <c r="U4" s="499"/>
      <c r="V4" s="499"/>
      <c r="W4" s="499"/>
      <c r="X4" s="500"/>
      <c r="Y4" s="870" t="s">
        <v>545</v>
      </c>
      <c r="Z4" s="870"/>
      <c r="AA4" s="870"/>
      <c r="AB4" s="870"/>
      <c r="AC4" s="870"/>
      <c r="AD4" s="870"/>
      <c r="AE4" s="870"/>
      <c r="AF4" s="870"/>
      <c r="AG4" s="498" t="s">
        <v>546</v>
      </c>
      <c r="AH4" s="499"/>
      <c r="AI4" s="499"/>
      <c r="AJ4" s="500"/>
      <c r="AK4" s="863">
        <v>45621</v>
      </c>
      <c r="AL4" s="864"/>
      <c r="AM4" s="864"/>
      <c r="AN4" s="864"/>
      <c r="AO4" s="865"/>
      <c r="AU4" s="860"/>
      <c r="AV4" s="861"/>
      <c r="AW4" s="862"/>
      <c r="AX4" s="862"/>
      <c r="AY4" s="173" t="s">
        <v>925</v>
      </c>
      <c r="AZ4" s="173" t="s">
        <v>926</v>
      </c>
      <c r="BA4" s="173" t="s">
        <v>927</v>
      </c>
      <c r="BB4" s="173" t="s">
        <v>928</v>
      </c>
      <c r="BC4" s="173" t="s">
        <v>925</v>
      </c>
      <c r="BD4" s="173" t="s">
        <v>926</v>
      </c>
      <c r="BE4" s="173" t="s">
        <v>927</v>
      </c>
      <c r="BF4" s="173" t="s">
        <v>928</v>
      </c>
      <c r="BG4" s="173" t="s">
        <v>925</v>
      </c>
      <c r="BH4" s="173" t="s">
        <v>926</v>
      </c>
      <c r="BI4" s="173" t="s">
        <v>927</v>
      </c>
      <c r="BJ4" s="173" t="s">
        <v>928</v>
      </c>
      <c r="BK4" s="173" t="s">
        <v>925</v>
      </c>
      <c r="BL4" s="173" t="s">
        <v>926</v>
      </c>
      <c r="BM4" s="173" t="s">
        <v>927</v>
      </c>
      <c r="BN4" s="173" t="s">
        <v>928</v>
      </c>
      <c r="BO4" s="173" t="s">
        <v>925</v>
      </c>
      <c r="BP4" s="173" t="s">
        <v>926</v>
      </c>
      <c r="BQ4" s="173" t="s">
        <v>927</v>
      </c>
      <c r="BR4" s="173" t="s">
        <v>928</v>
      </c>
      <c r="BS4" s="173" t="s">
        <v>925</v>
      </c>
      <c r="BT4" s="173" t="s">
        <v>926</v>
      </c>
      <c r="BU4" s="173" t="s">
        <v>927</v>
      </c>
      <c r="BV4" s="173" t="s">
        <v>928</v>
      </c>
      <c r="BW4" s="5"/>
      <c r="BX4" s="5"/>
      <c r="BY4" s="5"/>
      <c r="BZ4" s="5"/>
      <c r="CA4" s="5"/>
      <c r="CB4" s="5"/>
      <c r="CC4" s="5"/>
      <c r="CD4" s="5"/>
      <c r="CE4" s="5"/>
      <c r="CF4" s="5"/>
      <c r="CG4" s="5"/>
      <c r="CH4" s="5"/>
    </row>
    <row r="5" spans="2:86" ht="18" customHeight="1" x14ac:dyDescent="0.15">
      <c r="B5" s="409" t="s">
        <v>0</v>
      </c>
      <c r="C5" s="409"/>
      <c r="D5" s="409"/>
      <c r="E5" s="634" t="s">
        <v>547</v>
      </c>
      <c r="F5" s="635"/>
      <c r="G5" s="635"/>
      <c r="H5" s="635"/>
      <c r="I5" s="635"/>
      <c r="J5" s="636"/>
      <c r="K5" s="528" t="s">
        <v>1</v>
      </c>
      <c r="L5" s="528"/>
      <c r="M5" s="528"/>
      <c r="N5" s="648" t="s">
        <v>548</v>
      </c>
      <c r="O5" s="648"/>
      <c r="P5" s="648"/>
      <c r="Q5" s="648"/>
      <c r="R5" s="648"/>
      <c r="S5" s="648"/>
      <c r="T5" s="501"/>
      <c r="U5" s="502"/>
      <c r="V5" s="502"/>
      <c r="W5" s="502"/>
      <c r="X5" s="503"/>
      <c r="Y5" s="869" t="s">
        <v>549</v>
      </c>
      <c r="Z5" s="869"/>
      <c r="AA5" s="869"/>
      <c r="AB5" s="869"/>
      <c r="AC5" s="869"/>
      <c r="AD5" s="869"/>
      <c r="AE5" s="869"/>
      <c r="AF5" s="869"/>
      <c r="AG5" s="632"/>
      <c r="AH5" s="650"/>
      <c r="AI5" s="650"/>
      <c r="AJ5" s="633"/>
      <c r="AK5" s="866"/>
      <c r="AL5" s="867"/>
      <c r="AM5" s="867"/>
      <c r="AN5" s="867"/>
      <c r="AO5" s="868"/>
      <c r="AU5" s="860"/>
      <c r="AV5" s="174" t="str">
        <f>N7</f>
        <v>S117</v>
      </c>
      <c r="AW5" s="175">
        <f>R7</f>
        <v>10.5</v>
      </c>
      <c r="AX5" s="176" t="str">
        <f>AM35</f>
        <v>Ⅲ</v>
      </c>
      <c r="AY5" s="176">
        <f>Y37</f>
        <v>0</v>
      </c>
      <c r="AZ5" s="176">
        <f t="shared" ref="AZ5:BJ5" si="0">Z37</f>
        <v>0</v>
      </c>
      <c r="BA5" s="176">
        <f t="shared" si="0"/>
        <v>0</v>
      </c>
      <c r="BB5" s="176">
        <f>AB37</f>
        <v>0</v>
      </c>
      <c r="BC5" s="176">
        <f t="shared" si="0"/>
        <v>0</v>
      </c>
      <c r="BD5" s="176">
        <f>AD37</f>
        <v>1</v>
      </c>
      <c r="BE5" s="176">
        <f>AE37</f>
        <v>1</v>
      </c>
      <c r="BF5" s="176">
        <f t="shared" si="0"/>
        <v>5</v>
      </c>
      <c r="BG5" s="176">
        <f t="shared" si="0"/>
        <v>0</v>
      </c>
      <c r="BH5" s="176">
        <f t="shared" si="0"/>
        <v>0</v>
      </c>
      <c r="BI5" s="176">
        <f>AI37</f>
        <v>0</v>
      </c>
      <c r="BJ5" s="176">
        <f t="shared" si="0"/>
        <v>0</v>
      </c>
      <c r="BK5" s="176" t="str">
        <f>IF(Y37&gt;0,R7,"")</f>
        <v/>
      </c>
      <c r="BL5" s="177" t="str">
        <f>IF(Y37&gt;0,"",IF(Z37&gt;0,R7,""))</f>
        <v/>
      </c>
      <c r="BM5" s="177" t="str">
        <f>IF(Y37+Z37&gt;0,"",IF(AA37&gt;0,R7,""))</f>
        <v/>
      </c>
      <c r="BN5" s="177" t="str">
        <f>IF(Y37+Z37+AA37&gt;0,"",IF(AB37&gt;0,R7,""))</f>
        <v/>
      </c>
      <c r="BO5" s="176">
        <f>AC35</f>
        <v>0</v>
      </c>
      <c r="BP5" s="176">
        <f t="shared" ref="BP5:BQ5" si="1">AD35</f>
        <v>0.02</v>
      </c>
      <c r="BQ5" s="176">
        <f t="shared" si="1"/>
        <v>0.02</v>
      </c>
      <c r="BR5" s="176">
        <f>AF35</f>
        <v>9.5000000000000001E-2</v>
      </c>
      <c r="BS5" s="176">
        <f>AG35</f>
        <v>0</v>
      </c>
      <c r="BT5" s="176">
        <f>AH35</f>
        <v>0</v>
      </c>
      <c r="BU5" s="176">
        <f>AI35</f>
        <v>0</v>
      </c>
      <c r="BV5" s="176">
        <f>AJ35</f>
        <v>0</v>
      </c>
      <c r="BW5" s="178"/>
      <c r="BX5" s="179"/>
      <c r="BY5" s="179"/>
      <c r="BZ5" s="179"/>
      <c r="CA5" s="180"/>
      <c r="CB5" s="180"/>
      <c r="CC5" s="180"/>
      <c r="CD5" s="180"/>
      <c r="CE5" s="180"/>
      <c r="CF5" s="180"/>
      <c r="CG5" s="180"/>
      <c r="CH5" s="180"/>
    </row>
    <row r="6" spans="2:86" ht="12" customHeight="1" x14ac:dyDescent="0.15">
      <c r="B6" s="871" t="s">
        <v>929</v>
      </c>
      <c r="C6" s="873"/>
      <c r="D6" s="874"/>
      <c r="E6" s="875"/>
      <c r="F6" s="875"/>
      <c r="G6" s="875"/>
      <c r="H6" s="875"/>
      <c r="I6" s="875"/>
      <c r="J6" s="876"/>
      <c r="K6" s="881" t="s">
        <v>930</v>
      </c>
      <c r="L6" s="882"/>
      <c r="M6" s="882"/>
      <c r="N6" s="882"/>
      <c r="O6" s="882"/>
      <c r="P6" s="882"/>
      <c r="Q6" s="882"/>
      <c r="R6" s="882"/>
      <c r="S6" s="882"/>
      <c r="T6" s="882"/>
      <c r="U6" s="882"/>
      <c r="V6" s="882"/>
      <c r="W6" s="882"/>
      <c r="X6" s="882"/>
      <c r="Y6" s="882"/>
      <c r="Z6" s="882"/>
      <c r="AA6" s="882"/>
      <c r="AB6" s="882"/>
      <c r="AC6" s="882"/>
      <c r="AD6" s="882"/>
      <c r="AE6" s="882"/>
      <c r="AF6" s="882"/>
      <c r="AG6" s="882"/>
      <c r="AH6" s="882"/>
      <c r="AI6" s="882"/>
      <c r="AJ6" s="882"/>
      <c r="AK6" s="882"/>
      <c r="AL6" s="882"/>
      <c r="AM6" s="882"/>
      <c r="AN6" s="882"/>
      <c r="AO6" s="883"/>
      <c r="AP6" s="2"/>
    </row>
    <row r="7" spans="2:86" ht="12" customHeight="1" x14ac:dyDescent="0.15">
      <c r="B7" s="872"/>
      <c r="C7" s="877"/>
      <c r="D7" s="875"/>
      <c r="E7" s="875"/>
      <c r="F7" s="875"/>
      <c r="G7" s="875"/>
      <c r="H7" s="875"/>
      <c r="I7" s="875"/>
      <c r="J7" s="876"/>
      <c r="K7" s="884" t="s">
        <v>931</v>
      </c>
      <c r="L7" s="885"/>
      <c r="M7" s="886"/>
      <c r="N7" s="887" t="s">
        <v>434</v>
      </c>
      <c r="O7" s="888"/>
      <c r="P7" s="884" t="s">
        <v>932</v>
      </c>
      <c r="Q7" s="886"/>
      <c r="R7" s="889">
        <v>10.5</v>
      </c>
      <c r="S7" s="890"/>
      <c r="T7" s="891"/>
      <c r="U7" s="892" t="s">
        <v>933</v>
      </c>
      <c r="V7" s="893"/>
      <c r="W7" s="892" t="s">
        <v>934</v>
      </c>
      <c r="X7" s="893"/>
      <c r="Y7" s="886" t="s">
        <v>935</v>
      </c>
      <c r="Z7" s="898"/>
      <c r="AA7" s="898"/>
      <c r="AB7" s="898"/>
      <c r="AC7" s="892" t="s">
        <v>936</v>
      </c>
      <c r="AD7" s="899"/>
      <c r="AE7" s="899"/>
      <c r="AF7" s="899"/>
      <c r="AG7" s="899"/>
      <c r="AH7" s="899"/>
      <c r="AI7" s="899"/>
      <c r="AJ7" s="893"/>
      <c r="AK7" s="892" t="s">
        <v>937</v>
      </c>
      <c r="AL7" s="899"/>
      <c r="AM7" s="899"/>
      <c r="AN7" s="901"/>
      <c r="AO7" s="902"/>
      <c r="AP7" s="2"/>
      <c r="AW7" s="182"/>
    </row>
    <row r="8" spans="2:86" ht="12" customHeight="1" x14ac:dyDescent="0.15">
      <c r="B8" s="872"/>
      <c r="C8" s="877"/>
      <c r="D8" s="875"/>
      <c r="E8" s="875"/>
      <c r="F8" s="875"/>
      <c r="G8" s="875"/>
      <c r="H8" s="875"/>
      <c r="I8" s="875"/>
      <c r="J8" s="876"/>
      <c r="K8" s="898" t="s">
        <v>731</v>
      </c>
      <c r="L8" s="898" t="s">
        <v>560</v>
      </c>
      <c r="M8" s="898"/>
      <c r="N8" s="898" t="s">
        <v>561</v>
      </c>
      <c r="O8" s="898"/>
      <c r="P8" s="898" t="s">
        <v>938</v>
      </c>
      <c r="Q8" s="898"/>
      <c r="R8" s="898" t="s">
        <v>939</v>
      </c>
      <c r="S8" s="898"/>
      <c r="T8" s="898"/>
      <c r="U8" s="894"/>
      <c r="V8" s="895"/>
      <c r="W8" s="894"/>
      <c r="X8" s="895"/>
      <c r="Y8" s="886"/>
      <c r="Z8" s="898"/>
      <c r="AA8" s="898"/>
      <c r="AB8" s="898"/>
      <c r="AC8" s="896"/>
      <c r="AD8" s="900"/>
      <c r="AE8" s="900"/>
      <c r="AF8" s="900"/>
      <c r="AG8" s="900"/>
      <c r="AH8" s="900"/>
      <c r="AI8" s="900"/>
      <c r="AJ8" s="897"/>
      <c r="AK8" s="894"/>
      <c r="AL8" s="903"/>
      <c r="AM8" s="903"/>
      <c r="AN8" s="904"/>
      <c r="AO8" s="905"/>
      <c r="AP8" s="2"/>
    </row>
    <row r="9" spans="2:86" ht="12" customHeight="1" x14ac:dyDescent="0.15">
      <c r="B9" s="872"/>
      <c r="C9" s="877"/>
      <c r="D9" s="875"/>
      <c r="E9" s="875"/>
      <c r="F9" s="875"/>
      <c r="G9" s="875"/>
      <c r="H9" s="875"/>
      <c r="I9" s="875"/>
      <c r="J9" s="876"/>
      <c r="K9" s="898"/>
      <c r="L9" s="898"/>
      <c r="M9" s="898"/>
      <c r="N9" s="898"/>
      <c r="O9" s="898"/>
      <c r="P9" s="898"/>
      <c r="Q9" s="898"/>
      <c r="R9" s="898"/>
      <c r="S9" s="898"/>
      <c r="T9" s="898"/>
      <c r="U9" s="894"/>
      <c r="V9" s="895"/>
      <c r="W9" s="894"/>
      <c r="X9" s="895"/>
      <c r="Y9" s="886" t="s">
        <v>940</v>
      </c>
      <c r="Z9" s="898"/>
      <c r="AA9" s="898"/>
      <c r="AB9" s="898"/>
      <c r="AC9" s="898" t="s">
        <v>941</v>
      </c>
      <c r="AD9" s="898"/>
      <c r="AE9" s="898"/>
      <c r="AF9" s="898"/>
      <c r="AG9" s="898" t="s">
        <v>942</v>
      </c>
      <c r="AH9" s="898"/>
      <c r="AI9" s="898"/>
      <c r="AJ9" s="898"/>
      <c r="AK9" s="894"/>
      <c r="AL9" s="903"/>
      <c r="AM9" s="903"/>
      <c r="AN9" s="904"/>
      <c r="AO9" s="905"/>
      <c r="AP9" s="2"/>
    </row>
    <row r="10" spans="2:86" ht="12" customHeight="1" x14ac:dyDescent="0.15">
      <c r="B10" s="872"/>
      <c r="C10" s="877"/>
      <c r="D10" s="875"/>
      <c r="E10" s="875"/>
      <c r="F10" s="875"/>
      <c r="G10" s="875"/>
      <c r="H10" s="875"/>
      <c r="I10" s="875"/>
      <c r="J10" s="876"/>
      <c r="K10" s="898"/>
      <c r="L10" s="898"/>
      <c r="M10" s="898"/>
      <c r="N10" s="898"/>
      <c r="O10" s="898"/>
      <c r="P10" s="898"/>
      <c r="Q10" s="898"/>
      <c r="R10" s="898"/>
      <c r="S10" s="898"/>
      <c r="T10" s="898"/>
      <c r="U10" s="896"/>
      <c r="V10" s="897"/>
      <c r="W10" s="896"/>
      <c r="X10" s="897"/>
      <c r="Y10" s="183" t="s">
        <v>527</v>
      </c>
      <c r="Z10" s="184" t="s">
        <v>526</v>
      </c>
      <c r="AA10" s="184" t="s">
        <v>943</v>
      </c>
      <c r="AB10" s="184" t="s">
        <v>944</v>
      </c>
      <c r="AC10" s="184" t="s">
        <v>527</v>
      </c>
      <c r="AD10" s="184" t="s">
        <v>526</v>
      </c>
      <c r="AE10" s="184" t="s">
        <v>943</v>
      </c>
      <c r="AF10" s="184" t="s">
        <v>944</v>
      </c>
      <c r="AG10" s="184" t="s">
        <v>527</v>
      </c>
      <c r="AH10" s="184" t="s">
        <v>526</v>
      </c>
      <c r="AI10" s="184" t="s">
        <v>943</v>
      </c>
      <c r="AJ10" s="184" t="s">
        <v>944</v>
      </c>
      <c r="AK10" s="896"/>
      <c r="AL10" s="900"/>
      <c r="AM10" s="900"/>
      <c r="AN10" s="906"/>
      <c r="AO10" s="907"/>
      <c r="AP10" s="2"/>
    </row>
    <row r="11" spans="2:86" ht="12" customHeight="1" x14ac:dyDescent="0.15">
      <c r="B11" s="872"/>
      <c r="C11" s="877"/>
      <c r="D11" s="875"/>
      <c r="E11" s="875"/>
      <c r="F11" s="875"/>
      <c r="G11" s="875"/>
      <c r="H11" s="875"/>
      <c r="I11" s="875"/>
      <c r="J11" s="876"/>
      <c r="K11" s="185">
        <v>1</v>
      </c>
      <c r="L11" s="908" t="s">
        <v>574</v>
      </c>
      <c r="M11" s="910"/>
      <c r="N11" s="908" t="s">
        <v>592</v>
      </c>
      <c r="O11" s="910"/>
      <c r="P11" s="908" t="s">
        <v>576</v>
      </c>
      <c r="Q11" s="910"/>
      <c r="R11" s="606" t="s">
        <v>270</v>
      </c>
      <c r="S11" s="606"/>
      <c r="T11" s="606"/>
      <c r="U11" s="908" t="s">
        <v>582</v>
      </c>
      <c r="V11" s="910"/>
      <c r="W11" s="908"/>
      <c r="X11" s="910"/>
      <c r="Y11" s="186"/>
      <c r="Z11" s="187"/>
      <c r="AA11" s="187"/>
      <c r="AB11" s="187"/>
      <c r="AC11" s="188"/>
      <c r="AD11" s="188"/>
      <c r="AE11" s="188"/>
      <c r="AF11" s="188">
        <v>2.5000000000000001E-3</v>
      </c>
      <c r="AG11" s="188"/>
      <c r="AH11" s="188"/>
      <c r="AI11" s="188"/>
      <c r="AJ11" s="188"/>
      <c r="AK11" s="908"/>
      <c r="AL11" s="909"/>
      <c r="AM11" s="909"/>
      <c r="AN11" s="909"/>
      <c r="AO11" s="910"/>
      <c r="AP11" s="2"/>
      <c r="AQ11" s="189">
        <f>IF(P11="材質劣化",2,IF(P11="漏水",3,1))</f>
        <v>2</v>
      </c>
    </row>
    <row r="12" spans="2:86" ht="12" customHeight="1" x14ac:dyDescent="0.15">
      <c r="B12" s="872"/>
      <c r="C12" s="877"/>
      <c r="D12" s="875"/>
      <c r="E12" s="875"/>
      <c r="F12" s="875"/>
      <c r="G12" s="875"/>
      <c r="H12" s="875"/>
      <c r="I12" s="875"/>
      <c r="J12" s="876"/>
      <c r="K12" s="185">
        <v>2</v>
      </c>
      <c r="L12" s="908" t="s">
        <v>574</v>
      </c>
      <c r="M12" s="910"/>
      <c r="N12" s="908" t="s">
        <v>585</v>
      </c>
      <c r="O12" s="910"/>
      <c r="P12" s="908" t="s">
        <v>576</v>
      </c>
      <c r="Q12" s="910"/>
      <c r="R12" s="606" t="s">
        <v>270</v>
      </c>
      <c r="S12" s="606"/>
      <c r="T12" s="606"/>
      <c r="U12" s="908" t="s">
        <v>582</v>
      </c>
      <c r="V12" s="910"/>
      <c r="W12" s="908"/>
      <c r="X12" s="910"/>
      <c r="Y12" s="186"/>
      <c r="Z12" s="187"/>
      <c r="AA12" s="187"/>
      <c r="AB12" s="187"/>
      <c r="AC12" s="188"/>
      <c r="AD12" s="188"/>
      <c r="AE12" s="188"/>
      <c r="AF12" s="188">
        <v>0.03</v>
      </c>
      <c r="AG12" s="188"/>
      <c r="AH12" s="188"/>
      <c r="AI12" s="188"/>
      <c r="AJ12" s="188"/>
      <c r="AK12" s="908"/>
      <c r="AL12" s="909"/>
      <c r="AM12" s="909"/>
      <c r="AN12" s="909"/>
      <c r="AO12" s="910"/>
      <c r="AP12" s="2"/>
      <c r="AQ12" s="189">
        <f>IF(P12="材質劣化",2,IF(P12="漏水",3,1))</f>
        <v>2</v>
      </c>
    </row>
    <row r="13" spans="2:86" ht="12" customHeight="1" x14ac:dyDescent="0.15">
      <c r="B13" s="872"/>
      <c r="C13" s="877"/>
      <c r="D13" s="875"/>
      <c r="E13" s="875"/>
      <c r="F13" s="875"/>
      <c r="G13" s="875"/>
      <c r="H13" s="875"/>
      <c r="I13" s="875"/>
      <c r="J13" s="876"/>
      <c r="K13" s="185">
        <v>3</v>
      </c>
      <c r="L13" s="908" t="s">
        <v>574</v>
      </c>
      <c r="M13" s="910"/>
      <c r="N13" s="908" t="s">
        <v>585</v>
      </c>
      <c r="O13" s="910"/>
      <c r="P13" s="908" t="s">
        <v>576</v>
      </c>
      <c r="Q13" s="910"/>
      <c r="R13" s="604" t="s">
        <v>270</v>
      </c>
      <c r="S13" s="620"/>
      <c r="T13" s="605"/>
      <c r="U13" s="908" t="s">
        <v>582</v>
      </c>
      <c r="V13" s="910"/>
      <c r="W13" s="908"/>
      <c r="X13" s="910"/>
      <c r="Y13" s="186"/>
      <c r="Z13" s="187"/>
      <c r="AA13" s="187"/>
      <c r="AB13" s="187"/>
      <c r="AC13" s="188"/>
      <c r="AD13" s="188"/>
      <c r="AE13" s="188"/>
      <c r="AF13" s="188">
        <v>0.03</v>
      </c>
      <c r="AG13" s="188"/>
      <c r="AH13" s="188"/>
      <c r="AI13" s="188"/>
      <c r="AJ13" s="188"/>
      <c r="AK13" s="908"/>
      <c r="AL13" s="909"/>
      <c r="AM13" s="909"/>
      <c r="AN13" s="909"/>
      <c r="AO13" s="910"/>
      <c r="AP13" s="2"/>
      <c r="AQ13" s="189">
        <f t="shared" ref="AQ13:AQ34" si="2">IF(P13="材質劣化",2,IF(P13="漏水",3,1))</f>
        <v>2</v>
      </c>
    </row>
    <row r="14" spans="2:86" ht="12" customHeight="1" x14ac:dyDescent="0.15">
      <c r="B14" s="872"/>
      <c r="C14" s="877"/>
      <c r="D14" s="875"/>
      <c r="E14" s="875"/>
      <c r="F14" s="875"/>
      <c r="G14" s="875"/>
      <c r="H14" s="875"/>
      <c r="I14" s="875"/>
      <c r="J14" s="876"/>
      <c r="K14" s="185">
        <v>4</v>
      </c>
      <c r="L14" s="908" t="s">
        <v>574</v>
      </c>
      <c r="M14" s="910"/>
      <c r="N14" s="908" t="s">
        <v>601</v>
      </c>
      <c r="O14" s="910"/>
      <c r="P14" s="908" t="s">
        <v>576</v>
      </c>
      <c r="Q14" s="910"/>
      <c r="R14" s="604" t="s">
        <v>270</v>
      </c>
      <c r="S14" s="620"/>
      <c r="T14" s="605"/>
      <c r="U14" s="908" t="s">
        <v>582</v>
      </c>
      <c r="V14" s="910"/>
      <c r="W14" s="908"/>
      <c r="X14" s="910"/>
      <c r="Y14" s="186"/>
      <c r="Z14" s="187"/>
      <c r="AA14" s="187"/>
      <c r="AB14" s="187"/>
      <c r="AC14" s="188"/>
      <c r="AD14" s="188"/>
      <c r="AE14" s="188"/>
      <c r="AF14" s="188">
        <v>0.03</v>
      </c>
      <c r="AG14" s="188"/>
      <c r="AH14" s="188"/>
      <c r="AI14" s="188"/>
      <c r="AJ14" s="188"/>
      <c r="AK14" s="908"/>
      <c r="AL14" s="909"/>
      <c r="AM14" s="909"/>
      <c r="AN14" s="909"/>
      <c r="AO14" s="910"/>
      <c r="AP14" s="2"/>
      <c r="AQ14" s="189">
        <f t="shared" si="2"/>
        <v>2</v>
      </c>
    </row>
    <row r="15" spans="2:86" ht="12" customHeight="1" x14ac:dyDescent="0.15">
      <c r="B15" s="872"/>
      <c r="C15" s="877"/>
      <c r="D15" s="875"/>
      <c r="E15" s="875"/>
      <c r="F15" s="875"/>
      <c r="G15" s="875"/>
      <c r="H15" s="875"/>
      <c r="I15" s="875"/>
      <c r="J15" s="876"/>
      <c r="K15" s="185">
        <v>5</v>
      </c>
      <c r="L15" s="908" t="s">
        <v>574</v>
      </c>
      <c r="M15" s="910"/>
      <c r="N15" s="908" t="s">
        <v>588</v>
      </c>
      <c r="O15" s="910"/>
      <c r="P15" s="908" t="s">
        <v>576</v>
      </c>
      <c r="Q15" s="910"/>
      <c r="R15" s="604" t="s">
        <v>269</v>
      </c>
      <c r="S15" s="620"/>
      <c r="T15" s="605"/>
      <c r="U15" s="908" t="s">
        <v>582</v>
      </c>
      <c r="V15" s="910"/>
      <c r="W15" s="908"/>
      <c r="X15" s="910"/>
      <c r="Y15" s="186"/>
      <c r="Z15" s="187"/>
      <c r="AA15" s="187"/>
      <c r="AB15" s="187"/>
      <c r="AC15" s="188"/>
      <c r="AD15" s="188"/>
      <c r="AE15" s="188">
        <v>0.02</v>
      </c>
      <c r="AF15" s="188"/>
      <c r="AG15" s="188"/>
      <c r="AH15" s="188"/>
      <c r="AI15" s="188"/>
      <c r="AJ15" s="188"/>
      <c r="AK15" s="908"/>
      <c r="AL15" s="909"/>
      <c r="AM15" s="909"/>
      <c r="AN15" s="909"/>
      <c r="AO15" s="910"/>
      <c r="AP15" s="2"/>
      <c r="AQ15" s="189">
        <f t="shared" si="2"/>
        <v>2</v>
      </c>
    </row>
    <row r="16" spans="2:86" ht="12" customHeight="1" x14ac:dyDescent="0.15">
      <c r="B16" s="872"/>
      <c r="C16" s="877"/>
      <c r="D16" s="875"/>
      <c r="E16" s="875"/>
      <c r="F16" s="875"/>
      <c r="G16" s="875"/>
      <c r="H16" s="875"/>
      <c r="I16" s="875"/>
      <c r="J16" s="876"/>
      <c r="K16" s="185">
        <v>6</v>
      </c>
      <c r="L16" s="908" t="s">
        <v>574</v>
      </c>
      <c r="M16" s="910"/>
      <c r="N16" s="908" t="s">
        <v>601</v>
      </c>
      <c r="O16" s="910"/>
      <c r="P16" s="908" t="s">
        <v>576</v>
      </c>
      <c r="Q16" s="910"/>
      <c r="R16" s="604" t="s">
        <v>270</v>
      </c>
      <c r="S16" s="620"/>
      <c r="T16" s="605"/>
      <c r="U16" s="908" t="s">
        <v>582</v>
      </c>
      <c r="V16" s="910"/>
      <c r="W16" s="908"/>
      <c r="X16" s="910"/>
      <c r="Y16" s="186"/>
      <c r="Z16" s="187"/>
      <c r="AA16" s="187"/>
      <c r="AB16" s="187"/>
      <c r="AC16" s="188"/>
      <c r="AD16" s="188"/>
      <c r="AE16" s="188"/>
      <c r="AF16" s="188">
        <v>2.5000000000000001E-3</v>
      </c>
      <c r="AG16" s="188"/>
      <c r="AH16" s="188"/>
      <c r="AI16" s="188"/>
      <c r="AJ16" s="188"/>
      <c r="AK16" s="908"/>
      <c r="AL16" s="909"/>
      <c r="AM16" s="909"/>
      <c r="AN16" s="909"/>
      <c r="AO16" s="910"/>
      <c r="AP16" s="2"/>
      <c r="AQ16" s="189">
        <f t="shared" si="2"/>
        <v>2</v>
      </c>
    </row>
    <row r="17" spans="2:46" ht="12" customHeight="1" x14ac:dyDescent="0.15">
      <c r="B17" s="872"/>
      <c r="C17" s="877"/>
      <c r="D17" s="875"/>
      <c r="E17" s="875"/>
      <c r="F17" s="875"/>
      <c r="G17" s="875"/>
      <c r="H17" s="875"/>
      <c r="I17" s="875"/>
      <c r="J17" s="876"/>
      <c r="K17" s="185">
        <v>7</v>
      </c>
      <c r="L17" s="908" t="s">
        <v>574</v>
      </c>
      <c r="M17" s="910"/>
      <c r="N17" s="908" t="s">
        <v>588</v>
      </c>
      <c r="O17" s="910"/>
      <c r="P17" s="908" t="s">
        <v>576</v>
      </c>
      <c r="Q17" s="910"/>
      <c r="R17" s="604" t="s">
        <v>269</v>
      </c>
      <c r="S17" s="620"/>
      <c r="T17" s="605"/>
      <c r="U17" s="908" t="s">
        <v>582</v>
      </c>
      <c r="V17" s="910"/>
      <c r="W17" s="908"/>
      <c r="X17" s="910"/>
      <c r="Y17" s="186"/>
      <c r="Z17" s="187"/>
      <c r="AA17" s="187"/>
      <c r="AB17" s="187"/>
      <c r="AC17" s="188"/>
      <c r="AD17" s="188">
        <v>0.02</v>
      </c>
      <c r="AE17" s="188"/>
      <c r="AF17" s="188"/>
      <c r="AG17" s="188"/>
      <c r="AH17" s="188"/>
      <c r="AI17" s="188"/>
      <c r="AJ17" s="188"/>
      <c r="AK17" s="908"/>
      <c r="AL17" s="909"/>
      <c r="AM17" s="909"/>
      <c r="AN17" s="909"/>
      <c r="AO17" s="910"/>
      <c r="AP17" s="2"/>
      <c r="AQ17" s="189">
        <f t="shared" si="2"/>
        <v>2</v>
      </c>
    </row>
    <row r="18" spans="2:46" ht="12" customHeight="1" x14ac:dyDescent="0.15">
      <c r="B18" s="872"/>
      <c r="C18" s="877"/>
      <c r="D18" s="875"/>
      <c r="E18" s="875"/>
      <c r="F18" s="875"/>
      <c r="G18" s="875"/>
      <c r="H18" s="875"/>
      <c r="I18" s="875"/>
      <c r="J18" s="876"/>
      <c r="K18" s="185"/>
      <c r="L18" s="908"/>
      <c r="M18" s="910"/>
      <c r="N18" s="908"/>
      <c r="O18" s="910"/>
      <c r="P18" s="908"/>
      <c r="Q18" s="910"/>
      <c r="R18" s="604"/>
      <c r="S18" s="620"/>
      <c r="T18" s="605"/>
      <c r="U18" s="908"/>
      <c r="V18" s="910"/>
      <c r="W18" s="908"/>
      <c r="X18" s="910"/>
      <c r="Y18" s="186"/>
      <c r="Z18" s="187"/>
      <c r="AA18" s="187"/>
      <c r="AB18" s="187"/>
      <c r="AC18" s="188"/>
      <c r="AD18" s="188"/>
      <c r="AE18" s="188"/>
      <c r="AF18" s="188"/>
      <c r="AG18" s="188"/>
      <c r="AH18" s="188"/>
      <c r="AI18" s="188"/>
      <c r="AJ18" s="188"/>
      <c r="AK18" s="908"/>
      <c r="AL18" s="909"/>
      <c r="AM18" s="909"/>
      <c r="AN18" s="909"/>
      <c r="AO18" s="910"/>
      <c r="AP18" s="2"/>
      <c r="AQ18" s="189">
        <f t="shared" si="2"/>
        <v>1</v>
      </c>
    </row>
    <row r="19" spans="2:46" ht="12" customHeight="1" x14ac:dyDescent="0.15">
      <c r="B19" s="872"/>
      <c r="C19" s="877"/>
      <c r="D19" s="875"/>
      <c r="E19" s="875"/>
      <c r="F19" s="875"/>
      <c r="G19" s="875"/>
      <c r="H19" s="875"/>
      <c r="I19" s="875"/>
      <c r="J19" s="876"/>
      <c r="K19" s="185"/>
      <c r="L19" s="908"/>
      <c r="M19" s="910"/>
      <c r="N19" s="908"/>
      <c r="O19" s="910"/>
      <c r="P19" s="908"/>
      <c r="Q19" s="910"/>
      <c r="R19" s="604"/>
      <c r="S19" s="620"/>
      <c r="T19" s="605"/>
      <c r="U19" s="908"/>
      <c r="V19" s="910"/>
      <c r="W19" s="908"/>
      <c r="X19" s="910"/>
      <c r="Y19" s="186"/>
      <c r="Z19" s="187"/>
      <c r="AA19" s="187"/>
      <c r="AB19" s="187"/>
      <c r="AC19" s="188"/>
      <c r="AD19" s="188"/>
      <c r="AE19" s="188"/>
      <c r="AF19" s="188"/>
      <c r="AG19" s="188"/>
      <c r="AH19" s="188"/>
      <c r="AI19" s="188"/>
      <c r="AJ19" s="188"/>
      <c r="AK19" s="908"/>
      <c r="AL19" s="909"/>
      <c r="AM19" s="909"/>
      <c r="AN19" s="909"/>
      <c r="AO19" s="910"/>
      <c r="AP19" s="2"/>
      <c r="AQ19" s="189">
        <f t="shared" si="2"/>
        <v>1</v>
      </c>
    </row>
    <row r="20" spans="2:46" ht="12" customHeight="1" x14ac:dyDescent="0.15">
      <c r="B20" s="872"/>
      <c r="C20" s="877"/>
      <c r="D20" s="875"/>
      <c r="E20" s="875"/>
      <c r="F20" s="875"/>
      <c r="G20" s="875"/>
      <c r="H20" s="875"/>
      <c r="I20" s="875"/>
      <c r="J20" s="876"/>
      <c r="K20" s="185"/>
      <c r="L20" s="908"/>
      <c r="M20" s="910"/>
      <c r="N20" s="908"/>
      <c r="O20" s="910"/>
      <c r="P20" s="908"/>
      <c r="Q20" s="910"/>
      <c r="R20" s="604"/>
      <c r="S20" s="620"/>
      <c r="T20" s="605"/>
      <c r="U20" s="908"/>
      <c r="V20" s="910"/>
      <c r="W20" s="908"/>
      <c r="X20" s="910"/>
      <c r="Y20" s="186"/>
      <c r="Z20" s="187"/>
      <c r="AA20" s="187"/>
      <c r="AB20" s="187"/>
      <c r="AC20" s="188"/>
      <c r="AD20" s="188"/>
      <c r="AE20" s="188"/>
      <c r="AF20" s="188"/>
      <c r="AG20" s="188"/>
      <c r="AH20" s="188"/>
      <c r="AI20" s="188"/>
      <c r="AJ20" s="188"/>
      <c r="AK20" s="908"/>
      <c r="AL20" s="909"/>
      <c r="AM20" s="909"/>
      <c r="AN20" s="909"/>
      <c r="AO20" s="910"/>
      <c r="AP20" s="2"/>
      <c r="AQ20" s="189">
        <f t="shared" si="2"/>
        <v>1</v>
      </c>
    </row>
    <row r="21" spans="2:46" ht="12" customHeight="1" x14ac:dyDescent="0.15">
      <c r="B21" s="872"/>
      <c r="C21" s="877"/>
      <c r="D21" s="875"/>
      <c r="E21" s="875"/>
      <c r="F21" s="875"/>
      <c r="G21" s="875"/>
      <c r="H21" s="875"/>
      <c r="I21" s="875"/>
      <c r="J21" s="876"/>
      <c r="K21" s="185"/>
      <c r="L21" s="908"/>
      <c r="M21" s="910"/>
      <c r="N21" s="908"/>
      <c r="O21" s="910"/>
      <c r="P21" s="908"/>
      <c r="Q21" s="910"/>
      <c r="R21" s="604"/>
      <c r="S21" s="620"/>
      <c r="T21" s="605"/>
      <c r="U21" s="908"/>
      <c r="V21" s="910"/>
      <c r="W21" s="908"/>
      <c r="X21" s="910"/>
      <c r="Y21" s="186"/>
      <c r="Z21" s="187"/>
      <c r="AA21" s="187"/>
      <c r="AB21" s="187"/>
      <c r="AC21" s="188"/>
      <c r="AD21" s="188"/>
      <c r="AE21" s="188"/>
      <c r="AF21" s="188"/>
      <c r="AG21" s="188"/>
      <c r="AH21" s="188"/>
      <c r="AI21" s="188"/>
      <c r="AJ21" s="188"/>
      <c r="AK21" s="908"/>
      <c r="AL21" s="909"/>
      <c r="AM21" s="909"/>
      <c r="AN21" s="909"/>
      <c r="AO21" s="910"/>
      <c r="AP21" s="2"/>
      <c r="AQ21" s="189">
        <f>IF(P21="材質劣化",2,IF(P21="漏水",3,1))</f>
        <v>1</v>
      </c>
    </row>
    <row r="22" spans="2:46" ht="12" customHeight="1" x14ac:dyDescent="0.15">
      <c r="B22" s="872"/>
      <c r="C22" s="877"/>
      <c r="D22" s="875"/>
      <c r="E22" s="875"/>
      <c r="F22" s="875"/>
      <c r="G22" s="875"/>
      <c r="H22" s="875"/>
      <c r="I22" s="875"/>
      <c r="J22" s="876"/>
      <c r="K22" s="185"/>
      <c r="L22" s="908"/>
      <c r="M22" s="910"/>
      <c r="N22" s="908"/>
      <c r="O22" s="910"/>
      <c r="P22" s="908"/>
      <c r="Q22" s="910"/>
      <c r="R22" s="604"/>
      <c r="S22" s="620"/>
      <c r="T22" s="605"/>
      <c r="U22" s="908"/>
      <c r="V22" s="910"/>
      <c r="W22" s="908"/>
      <c r="X22" s="910"/>
      <c r="Y22" s="186"/>
      <c r="Z22" s="187"/>
      <c r="AA22" s="187"/>
      <c r="AB22" s="187"/>
      <c r="AC22" s="188"/>
      <c r="AD22" s="188"/>
      <c r="AE22" s="188"/>
      <c r="AF22" s="188"/>
      <c r="AG22" s="188"/>
      <c r="AH22" s="188"/>
      <c r="AI22" s="188"/>
      <c r="AJ22" s="188"/>
      <c r="AK22" s="908"/>
      <c r="AL22" s="909"/>
      <c r="AM22" s="909"/>
      <c r="AN22" s="909"/>
      <c r="AO22" s="910"/>
      <c r="AP22" s="2"/>
      <c r="AQ22" s="189">
        <f t="shared" si="2"/>
        <v>1</v>
      </c>
    </row>
    <row r="23" spans="2:46" ht="12" customHeight="1" x14ac:dyDescent="0.15">
      <c r="B23" s="872"/>
      <c r="C23" s="877"/>
      <c r="D23" s="875"/>
      <c r="E23" s="875"/>
      <c r="F23" s="875"/>
      <c r="G23" s="875"/>
      <c r="H23" s="875"/>
      <c r="I23" s="875"/>
      <c r="J23" s="876"/>
      <c r="K23" s="185"/>
      <c r="L23" s="908"/>
      <c r="M23" s="910"/>
      <c r="N23" s="908"/>
      <c r="O23" s="910"/>
      <c r="P23" s="908"/>
      <c r="Q23" s="910"/>
      <c r="R23" s="604"/>
      <c r="S23" s="620"/>
      <c r="T23" s="605"/>
      <c r="U23" s="908"/>
      <c r="V23" s="910"/>
      <c r="W23" s="908"/>
      <c r="X23" s="910"/>
      <c r="Y23" s="186"/>
      <c r="Z23" s="187"/>
      <c r="AA23" s="187"/>
      <c r="AB23" s="187"/>
      <c r="AC23" s="188"/>
      <c r="AD23" s="188"/>
      <c r="AE23" s="188"/>
      <c r="AF23" s="188"/>
      <c r="AG23" s="188"/>
      <c r="AH23" s="188"/>
      <c r="AI23" s="188"/>
      <c r="AJ23" s="188"/>
      <c r="AK23" s="908"/>
      <c r="AL23" s="909"/>
      <c r="AM23" s="909"/>
      <c r="AN23" s="909"/>
      <c r="AO23" s="910"/>
      <c r="AP23" s="2"/>
      <c r="AQ23" s="189">
        <f t="shared" si="2"/>
        <v>1</v>
      </c>
    </row>
    <row r="24" spans="2:46" ht="12" customHeight="1" x14ac:dyDescent="0.15">
      <c r="B24" s="872"/>
      <c r="C24" s="877"/>
      <c r="D24" s="875"/>
      <c r="E24" s="875"/>
      <c r="F24" s="875"/>
      <c r="G24" s="875"/>
      <c r="H24" s="875"/>
      <c r="I24" s="875"/>
      <c r="J24" s="876"/>
      <c r="K24" s="185"/>
      <c r="L24" s="908"/>
      <c r="M24" s="910"/>
      <c r="N24" s="908"/>
      <c r="O24" s="910"/>
      <c r="P24" s="908"/>
      <c r="Q24" s="910"/>
      <c r="R24" s="604"/>
      <c r="S24" s="620"/>
      <c r="T24" s="605"/>
      <c r="U24" s="908"/>
      <c r="V24" s="910"/>
      <c r="W24" s="908"/>
      <c r="X24" s="910"/>
      <c r="Y24" s="186"/>
      <c r="Z24" s="187"/>
      <c r="AA24" s="187"/>
      <c r="AB24" s="187"/>
      <c r="AC24" s="188"/>
      <c r="AD24" s="188"/>
      <c r="AE24" s="188"/>
      <c r="AF24" s="188"/>
      <c r="AG24" s="188"/>
      <c r="AH24" s="188"/>
      <c r="AI24" s="188"/>
      <c r="AJ24" s="188"/>
      <c r="AK24" s="908"/>
      <c r="AL24" s="909"/>
      <c r="AM24" s="909"/>
      <c r="AN24" s="909"/>
      <c r="AO24" s="910"/>
      <c r="AP24" s="2"/>
      <c r="AQ24" s="189">
        <f t="shared" si="2"/>
        <v>1</v>
      </c>
    </row>
    <row r="25" spans="2:46" ht="12" customHeight="1" x14ac:dyDescent="0.15">
      <c r="B25" s="872"/>
      <c r="C25" s="877"/>
      <c r="D25" s="875"/>
      <c r="E25" s="875"/>
      <c r="F25" s="875"/>
      <c r="G25" s="875"/>
      <c r="H25" s="875"/>
      <c r="I25" s="875"/>
      <c r="J25" s="876"/>
      <c r="K25" s="185"/>
      <c r="L25" s="908"/>
      <c r="M25" s="910"/>
      <c r="N25" s="908"/>
      <c r="O25" s="910"/>
      <c r="P25" s="908"/>
      <c r="Q25" s="910"/>
      <c r="R25" s="604"/>
      <c r="S25" s="620"/>
      <c r="T25" s="605"/>
      <c r="U25" s="908"/>
      <c r="V25" s="910"/>
      <c r="W25" s="908"/>
      <c r="X25" s="910"/>
      <c r="Y25" s="186"/>
      <c r="Z25" s="187"/>
      <c r="AA25" s="187"/>
      <c r="AB25" s="187"/>
      <c r="AC25" s="188"/>
      <c r="AD25" s="188"/>
      <c r="AE25" s="188"/>
      <c r="AF25" s="188"/>
      <c r="AG25" s="188"/>
      <c r="AH25" s="188"/>
      <c r="AI25" s="188"/>
      <c r="AJ25" s="188"/>
      <c r="AK25" s="908"/>
      <c r="AL25" s="909"/>
      <c r="AM25" s="909"/>
      <c r="AN25" s="909"/>
      <c r="AO25" s="910"/>
      <c r="AP25" s="2"/>
      <c r="AQ25" s="189">
        <f t="shared" si="2"/>
        <v>1</v>
      </c>
    </row>
    <row r="26" spans="2:46" ht="12" customHeight="1" x14ac:dyDescent="0.15">
      <c r="B26" s="872"/>
      <c r="C26" s="877"/>
      <c r="D26" s="875"/>
      <c r="E26" s="875"/>
      <c r="F26" s="875"/>
      <c r="G26" s="875"/>
      <c r="H26" s="875"/>
      <c r="I26" s="875"/>
      <c r="J26" s="876"/>
      <c r="K26" s="185"/>
      <c r="L26" s="908"/>
      <c r="M26" s="910"/>
      <c r="N26" s="908"/>
      <c r="O26" s="910"/>
      <c r="P26" s="908"/>
      <c r="Q26" s="910"/>
      <c r="R26" s="604"/>
      <c r="S26" s="620"/>
      <c r="T26" s="605"/>
      <c r="U26" s="908"/>
      <c r="V26" s="910"/>
      <c r="W26" s="908"/>
      <c r="X26" s="910"/>
      <c r="Y26" s="186"/>
      <c r="Z26" s="187"/>
      <c r="AA26" s="187"/>
      <c r="AB26" s="187"/>
      <c r="AC26" s="188"/>
      <c r="AD26" s="188"/>
      <c r="AE26" s="188"/>
      <c r="AF26" s="188"/>
      <c r="AG26" s="188"/>
      <c r="AH26" s="188"/>
      <c r="AI26" s="188"/>
      <c r="AJ26" s="188"/>
      <c r="AK26" s="908"/>
      <c r="AL26" s="909"/>
      <c r="AM26" s="909"/>
      <c r="AN26" s="909"/>
      <c r="AO26" s="910"/>
      <c r="AP26" s="2"/>
      <c r="AQ26" s="189">
        <f t="shared" si="2"/>
        <v>1</v>
      </c>
    </row>
    <row r="27" spans="2:46" ht="12" customHeight="1" x14ac:dyDescent="0.15">
      <c r="B27" s="872"/>
      <c r="C27" s="877"/>
      <c r="D27" s="875"/>
      <c r="E27" s="875"/>
      <c r="F27" s="875"/>
      <c r="G27" s="875"/>
      <c r="H27" s="875"/>
      <c r="I27" s="875"/>
      <c r="J27" s="876"/>
      <c r="K27" s="185"/>
      <c r="L27" s="908"/>
      <c r="M27" s="910"/>
      <c r="N27" s="908"/>
      <c r="O27" s="910"/>
      <c r="P27" s="908"/>
      <c r="Q27" s="910"/>
      <c r="R27" s="604"/>
      <c r="S27" s="620"/>
      <c r="T27" s="605"/>
      <c r="U27" s="908"/>
      <c r="V27" s="910"/>
      <c r="W27" s="908"/>
      <c r="X27" s="910"/>
      <c r="Y27" s="186"/>
      <c r="Z27" s="187"/>
      <c r="AA27" s="187"/>
      <c r="AB27" s="187"/>
      <c r="AC27" s="188"/>
      <c r="AD27" s="188"/>
      <c r="AE27" s="188"/>
      <c r="AF27" s="188"/>
      <c r="AG27" s="188"/>
      <c r="AH27" s="188"/>
      <c r="AI27" s="188"/>
      <c r="AJ27" s="188"/>
      <c r="AK27" s="908"/>
      <c r="AL27" s="909"/>
      <c r="AM27" s="909"/>
      <c r="AN27" s="909"/>
      <c r="AO27" s="910"/>
      <c r="AP27" s="2"/>
      <c r="AQ27" s="189">
        <f t="shared" si="2"/>
        <v>1</v>
      </c>
    </row>
    <row r="28" spans="2:46" ht="12" customHeight="1" x14ac:dyDescent="0.15">
      <c r="B28" s="872"/>
      <c r="C28" s="877"/>
      <c r="D28" s="875"/>
      <c r="E28" s="875"/>
      <c r="F28" s="875"/>
      <c r="G28" s="875"/>
      <c r="H28" s="875"/>
      <c r="I28" s="875"/>
      <c r="J28" s="876"/>
      <c r="K28" s="185"/>
      <c r="L28" s="908"/>
      <c r="M28" s="910"/>
      <c r="N28" s="908"/>
      <c r="O28" s="910"/>
      <c r="P28" s="908"/>
      <c r="Q28" s="910"/>
      <c r="R28" s="604"/>
      <c r="S28" s="620"/>
      <c r="T28" s="605"/>
      <c r="U28" s="908"/>
      <c r="V28" s="910"/>
      <c r="W28" s="908"/>
      <c r="X28" s="910"/>
      <c r="Y28" s="186"/>
      <c r="Z28" s="187"/>
      <c r="AA28" s="187"/>
      <c r="AB28" s="187"/>
      <c r="AC28" s="188"/>
      <c r="AD28" s="188"/>
      <c r="AE28" s="188"/>
      <c r="AF28" s="188"/>
      <c r="AG28" s="188"/>
      <c r="AH28" s="188"/>
      <c r="AI28" s="188"/>
      <c r="AJ28" s="188"/>
      <c r="AK28" s="908"/>
      <c r="AL28" s="909"/>
      <c r="AM28" s="909"/>
      <c r="AN28" s="909"/>
      <c r="AO28" s="910"/>
      <c r="AP28" s="2"/>
      <c r="AQ28" s="189">
        <f t="shared" si="2"/>
        <v>1</v>
      </c>
    </row>
    <row r="29" spans="2:46" ht="12" customHeight="1" x14ac:dyDescent="0.15">
      <c r="B29" s="872"/>
      <c r="C29" s="877"/>
      <c r="D29" s="875"/>
      <c r="E29" s="875"/>
      <c r="F29" s="875"/>
      <c r="G29" s="875"/>
      <c r="H29" s="875"/>
      <c r="I29" s="875"/>
      <c r="J29" s="876"/>
      <c r="K29" s="185"/>
      <c r="L29" s="908"/>
      <c r="M29" s="910"/>
      <c r="N29" s="908"/>
      <c r="O29" s="910"/>
      <c r="P29" s="908"/>
      <c r="Q29" s="910"/>
      <c r="R29" s="604"/>
      <c r="S29" s="620"/>
      <c r="T29" s="605"/>
      <c r="U29" s="908"/>
      <c r="V29" s="910"/>
      <c r="W29" s="908"/>
      <c r="X29" s="910"/>
      <c r="Y29" s="186"/>
      <c r="Z29" s="187"/>
      <c r="AA29" s="187"/>
      <c r="AB29" s="187"/>
      <c r="AC29" s="188"/>
      <c r="AD29" s="188"/>
      <c r="AE29" s="188"/>
      <c r="AF29" s="188"/>
      <c r="AG29" s="188"/>
      <c r="AH29" s="188"/>
      <c r="AI29" s="188"/>
      <c r="AJ29" s="188"/>
      <c r="AK29" s="908"/>
      <c r="AL29" s="909"/>
      <c r="AM29" s="909"/>
      <c r="AN29" s="909"/>
      <c r="AO29" s="910"/>
      <c r="AP29" s="2"/>
      <c r="AQ29" s="189">
        <f t="shared" si="2"/>
        <v>1</v>
      </c>
    </row>
    <row r="30" spans="2:46" ht="12" customHeight="1" x14ac:dyDescent="0.15">
      <c r="B30" s="872"/>
      <c r="C30" s="877"/>
      <c r="D30" s="875"/>
      <c r="E30" s="875"/>
      <c r="F30" s="875"/>
      <c r="G30" s="875"/>
      <c r="H30" s="875"/>
      <c r="I30" s="875"/>
      <c r="J30" s="876"/>
      <c r="K30" s="185"/>
      <c r="L30" s="908"/>
      <c r="M30" s="910"/>
      <c r="N30" s="908"/>
      <c r="O30" s="910"/>
      <c r="P30" s="908"/>
      <c r="Q30" s="910"/>
      <c r="R30" s="604"/>
      <c r="S30" s="620"/>
      <c r="T30" s="605"/>
      <c r="U30" s="908"/>
      <c r="V30" s="910"/>
      <c r="W30" s="908"/>
      <c r="X30" s="910"/>
      <c r="Y30" s="186"/>
      <c r="Z30" s="187"/>
      <c r="AA30" s="187"/>
      <c r="AB30" s="187"/>
      <c r="AC30" s="188"/>
      <c r="AD30" s="188"/>
      <c r="AE30" s="188"/>
      <c r="AF30" s="188"/>
      <c r="AG30" s="188"/>
      <c r="AH30" s="188"/>
      <c r="AI30" s="188"/>
      <c r="AJ30" s="188"/>
      <c r="AK30" s="908"/>
      <c r="AL30" s="909"/>
      <c r="AM30" s="909"/>
      <c r="AN30" s="909"/>
      <c r="AO30" s="910"/>
      <c r="AP30" s="2"/>
      <c r="AQ30" s="189">
        <f t="shared" si="2"/>
        <v>1</v>
      </c>
    </row>
    <row r="31" spans="2:46" ht="12" customHeight="1" x14ac:dyDescent="0.15">
      <c r="B31" s="872"/>
      <c r="C31" s="877"/>
      <c r="D31" s="875"/>
      <c r="E31" s="875"/>
      <c r="F31" s="875"/>
      <c r="G31" s="875"/>
      <c r="H31" s="875"/>
      <c r="I31" s="875"/>
      <c r="J31" s="876"/>
      <c r="K31" s="185"/>
      <c r="L31" s="908"/>
      <c r="M31" s="910"/>
      <c r="N31" s="908"/>
      <c r="O31" s="910"/>
      <c r="P31" s="908"/>
      <c r="Q31" s="910"/>
      <c r="R31" s="604"/>
      <c r="S31" s="620"/>
      <c r="T31" s="605"/>
      <c r="U31" s="908"/>
      <c r="V31" s="910"/>
      <c r="W31" s="908"/>
      <c r="X31" s="910"/>
      <c r="Y31" s="186"/>
      <c r="Z31" s="187"/>
      <c r="AA31" s="187"/>
      <c r="AB31" s="187"/>
      <c r="AC31" s="188"/>
      <c r="AD31" s="188"/>
      <c r="AE31" s="188"/>
      <c r="AF31" s="188"/>
      <c r="AG31" s="188"/>
      <c r="AH31" s="188"/>
      <c r="AI31" s="188"/>
      <c r="AJ31" s="188"/>
      <c r="AK31" s="908"/>
      <c r="AL31" s="909"/>
      <c r="AM31" s="909"/>
      <c r="AN31" s="909"/>
      <c r="AO31" s="910"/>
      <c r="AP31" s="2"/>
      <c r="AQ31" s="189">
        <f t="shared" si="2"/>
        <v>1</v>
      </c>
    </row>
    <row r="32" spans="2:46" ht="12" customHeight="1" x14ac:dyDescent="0.15">
      <c r="B32" s="872"/>
      <c r="C32" s="877"/>
      <c r="D32" s="875"/>
      <c r="E32" s="875"/>
      <c r="F32" s="875"/>
      <c r="G32" s="875"/>
      <c r="H32" s="875"/>
      <c r="I32" s="875"/>
      <c r="J32" s="876"/>
      <c r="K32" s="185"/>
      <c r="L32" s="908"/>
      <c r="M32" s="910"/>
      <c r="N32" s="908"/>
      <c r="O32" s="910"/>
      <c r="P32" s="908"/>
      <c r="Q32" s="910"/>
      <c r="R32" s="604"/>
      <c r="S32" s="620"/>
      <c r="T32" s="605"/>
      <c r="U32" s="908"/>
      <c r="V32" s="910"/>
      <c r="W32" s="908"/>
      <c r="X32" s="910"/>
      <c r="Y32" s="186"/>
      <c r="Z32" s="187"/>
      <c r="AA32" s="187"/>
      <c r="AB32" s="187"/>
      <c r="AC32" s="188"/>
      <c r="AD32" s="188"/>
      <c r="AE32" s="188"/>
      <c r="AF32" s="188"/>
      <c r="AG32" s="188"/>
      <c r="AH32" s="188"/>
      <c r="AI32" s="188"/>
      <c r="AJ32" s="188"/>
      <c r="AK32" s="908"/>
      <c r="AL32" s="909"/>
      <c r="AM32" s="909"/>
      <c r="AN32" s="909"/>
      <c r="AO32" s="910"/>
      <c r="AP32" s="2"/>
      <c r="AQ32" s="189">
        <f t="shared" si="2"/>
        <v>1</v>
      </c>
      <c r="AS32" s="856"/>
      <c r="AT32" s="856"/>
    </row>
    <row r="33" spans="2:86" ht="12" customHeight="1" x14ac:dyDescent="0.15">
      <c r="B33" s="872"/>
      <c r="C33" s="877"/>
      <c r="D33" s="875"/>
      <c r="E33" s="875"/>
      <c r="F33" s="875"/>
      <c r="G33" s="875"/>
      <c r="H33" s="875"/>
      <c r="I33" s="875"/>
      <c r="J33" s="876"/>
      <c r="K33" s="185"/>
      <c r="L33" s="908"/>
      <c r="M33" s="910"/>
      <c r="N33" s="908"/>
      <c r="O33" s="910"/>
      <c r="P33" s="908"/>
      <c r="Q33" s="910"/>
      <c r="R33" s="604"/>
      <c r="S33" s="620"/>
      <c r="T33" s="605"/>
      <c r="U33" s="908"/>
      <c r="V33" s="910"/>
      <c r="W33" s="908"/>
      <c r="X33" s="910"/>
      <c r="Y33" s="186"/>
      <c r="Z33" s="187"/>
      <c r="AA33" s="187"/>
      <c r="AB33" s="187"/>
      <c r="AC33" s="188"/>
      <c r="AD33" s="188"/>
      <c r="AE33" s="188"/>
      <c r="AF33" s="188"/>
      <c r="AG33" s="188"/>
      <c r="AH33" s="188"/>
      <c r="AI33" s="188"/>
      <c r="AJ33" s="188"/>
      <c r="AK33" s="908"/>
      <c r="AL33" s="909"/>
      <c r="AM33" s="909"/>
      <c r="AN33" s="909"/>
      <c r="AO33" s="910"/>
      <c r="AP33" s="2"/>
      <c r="AQ33" s="189">
        <f t="shared" si="2"/>
        <v>1</v>
      </c>
      <c r="AS33" s="911"/>
      <c r="AT33" s="911"/>
    </row>
    <row r="34" spans="2:86" ht="12" customHeight="1" x14ac:dyDescent="0.15">
      <c r="B34" s="872"/>
      <c r="C34" s="877"/>
      <c r="D34" s="875"/>
      <c r="E34" s="875"/>
      <c r="F34" s="875"/>
      <c r="G34" s="875"/>
      <c r="H34" s="875"/>
      <c r="I34" s="875"/>
      <c r="J34" s="876"/>
      <c r="K34" s="185"/>
      <c r="L34" s="908"/>
      <c r="M34" s="910"/>
      <c r="N34" s="908"/>
      <c r="O34" s="910"/>
      <c r="P34" s="908"/>
      <c r="Q34" s="910"/>
      <c r="R34" s="604"/>
      <c r="S34" s="620"/>
      <c r="T34" s="605"/>
      <c r="U34" s="908"/>
      <c r="V34" s="910"/>
      <c r="W34" s="908"/>
      <c r="X34" s="910"/>
      <c r="Y34" s="186"/>
      <c r="Z34" s="187"/>
      <c r="AA34" s="187"/>
      <c r="AB34" s="187"/>
      <c r="AC34" s="188"/>
      <c r="AD34" s="188"/>
      <c r="AE34" s="188"/>
      <c r="AF34" s="188"/>
      <c r="AG34" s="188"/>
      <c r="AH34" s="188"/>
      <c r="AI34" s="188"/>
      <c r="AJ34" s="188"/>
      <c r="AK34" s="908"/>
      <c r="AL34" s="909"/>
      <c r="AM34" s="909"/>
      <c r="AN34" s="909"/>
      <c r="AO34" s="910"/>
      <c r="AP34" s="2"/>
      <c r="AQ34" s="189">
        <f t="shared" si="2"/>
        <v>1</v>
      </c>
      <c r="AS34" s="912"/>
      <c r="AT34" s="912"/>
    </row>
    <row r="35" spans="2:86" ht="12" customHeight="1" x14ac:dyDescent="0.15">
      <c r="B35" s="872"/>
      <c r="C35" s="877"/>
      <c r="D35" s="875"/>
      <c r="E35" s="875"/>
      <c r="F35" s="875"/>
      <c r="G35" s="875"/>
      <c r="H35" s="875"/>
      <c r="I35" s="875"/>
      <c r="J35" s="876"/>
      <c r="K35" s="913" t="s">
        <v>945</v>
      </c>
      <c r="L35" s="898" t="s">
        <v>946</v>
      </c>
      <c r="M35" s="898"/>
      <c r="N35" s="898"/>
      <c r="O35" s="898"/>
      <c r="P35" s="898"/>
      <c r="Q35" s="898"/>
      <c r="R35" s="898"/>
      <c r="S35" s="898"/>
      <c r="T35" s="898"/>
      <c r="U35" s="898"/>
      <c r="V35" s="898"/>
      <c r="W35" s="898"/>
      <c r="X35" s="898"/>
      <c r="Y35" s="884" t="s">
        <v>947</v>
      </c>
      <c r="Z35" s="885"/>
      <c r="AA35" s="885"/>
      <c r="AB35" s="886"/>
      <c r="AC35" s="190">
        <f t="shared" ref="AC35:AJ35" si="3">SUM(AC11:AC34)</f>
        <v>0</v>
      </c>
      <c r="AD35" s="190">
        <f t="shared" si="3"/>
        <v>0.02</v>
      </c>
      <c r="AE35" s="190">
        <f>SUM(AE11:AE34)</f>
        <v>0.02</v>
      </c>
      <c r="AF35" s="190">
        <f t="shared" si="3"/>
        <v>9.5000000000000001E-2</v>
      </c>
      <c r="AG35" s="190">
        <f t="shared" si="3"/>
        <v>0</v>
      </c>
      <c r="AH35" s="190">
        <f t="shared" si="3"/>
        <v>0</v>
      </c>
      <c r="AI35" s="190">
        <f t="shared" si="3"/>
        <v>0</v>
      </c>
      <c r="AJ35" s="191">
        <f t="shared" si="3"/>
        <v>0</v>
      </c>
      <c r="AK35" s="898" t="s">
        <v>948</v>
      </c>
      <c r="AL35" s="898"/>
      <c r="AM35" s="915" t="s">
        <v>596</v>
      </c>
      <c r="AN35" s="915"/>
      <c r="AO35" s="915"/>
      <c r="AP35" s="2"/>
    </row>
    <row r="36" spans="2:86" ht="12" customHeight="1" x14ac:dyDescent="0.15">
      <c r="B36" s="872"/>
      <c r="C36" s="877"/>
      <c r="D36" s="875"/>
      <c r="E36" s="875"/>
      <c r="F36" s="875"/>
      <c r="G36" s="875"/>
      <c r="H36" s="875"/>
      <c r="I36" s="875"/>
      <c r="J36" s="876"/>
      <c r="K36" s="914"/>
      <c r="L36" s="892" t="s">
        <v>950</v>
      </c>
      <c r="M36" s="899"/>
      <c r="N36" s="893"/>
      <c r="O36" s="892" t="s">
        <v>951</v>
      </c>
      <c r="P36" s="899"/>
      <c r="Q36" s="899"/>
      <c r="R36" s="899"/>
      <c r="S36" s="899"/>
      <c r="T36" s="899"/>
      <c r="U36" s="899"/>
      <c r="V36" s="899"/>
      <c r="W36" s="899"/>
      <c r="X36" s="893"/>
      <c r="Y36" s="183" t="s">
        <v>527</v>
      </c>
      <c r="Z36" s="184" t="s">
        <v>526</v>
      </c>
      <c r="AA36" s="184" t="s">
        <v>943</v>
      </c>
      <c r="AB36" s="184" t="s">
        <v>944</v>
      </c>
      <c r="AC36" s="184" t="s">
        <v>527</v>
      </c>
      <c r="AD36" s="184" t="s">
        <v>526</v>
      </c>
      <c r="AE36" s="184" t="s">
        <v>943</v>
      </c>
      <c r="AF36" s="184" t="s">
        <v>944</v>
      </c>
      <c r="AG36" s="184" t="s">
        <v>527</v>
      </c>
      <c r="AH36" s="184" t="s">
        <v>526</v>
      </c>
      <c r="AI36" s="184" t="s">
        <v>943</v>
      </c>
      <c r="AJ36" s="192" t="s">
        <v>944</v>
      </c>
      <c r="AK36" s="898"/>
      <c r="AL36" s="898"/>
      <c r="AM36" s="915"/>
      <c r="AN36" s="915"/>
      <c r="AO36" s="915"/>
      <c r="AP36" s="2"/>
    </row>
    <row r="37" spans="2:86" ht="14.25" customHeight="1" x14ac:dyDescent="0.15">
      <c r="B37" s="872"/>
      <c r="C37" s="877"/>
      <c r="D37" s="875"/>
      <c r="E37" s="875"/>
      <c r="F37" s="875"/>
      <c r="G37" s="875"/>
      <c r="H37" s="875"/>
      <c r="I37" s="875"/>
      <c r="J37" s="876"/>
      <c r="K37" s="914"/>
      <c r="L37" s="894"/>
      <c r="M37" s="903"/>
      <c r="N37" s="895"/>
      <c r="O37" s="894"/>
      <c r="P37" s="903"/>
      <c r="Q37" s="903"/>
      <c r="R37" s="903"/>
      <c r="S37" s="903"/>
      <c r="T37" s="903"/>
      <c r="U37" s="903"/>
      <c r="V37" s="903"/>
      <c r="W37" s="903"/>
      <c r="X37" s="895"/>
      <c r="Y37" s="916">
        <f>COUNTIF(Y11:Y34,"〇")</f>
        <v>0</v>
      </c>
      <c r="Z37" s="916">
        <f>COUNTIF(Z11:Z34,"〇")</f>
        <v>0</v>
      </c>
      <c r="AA37" s="916">
        <f>COUNTIF(AA11:AA34,"〇")</f>
        <v>0</v>
      </c>
      <c r="AB37" s="916">
        <f>COUNTIF(AB11:AB34,"〇")</f>
        <v>0</v>
      </c>
      <c r="AC37" s="916">
        <f>COUNTA(AC11:AC34)</f>
        <v>0</v>
      </c>
      <c r="AD37" s="916">
        <f t="shared" ref="AD37:AI37" si="4">COUNTA(AD11:AD34)</f>
        <v>1</v>
      </c>
      <c r="AE37" s="916">
        <f t="shared" si="4"/>
        <v>1</v>
      </c>
      <c r="AF37" s="916">
        <f t="shared" si="4"/>
        <v>5</v>
      </c>
      <c r="AG37" s="916">
        <f t="shared" si="4"/>
        <v>0</v>
      </c>
      <c r="AH37" s="916">
        <f t="shared" si="4"/>
        <v>0</v>
      </c>
      <c r="AI37" s="916">
        <f t="shared" si="4"/>
        <v>0</v>
      </c>
      <c r="AJ37" s="916">
        <f>COUNTA(AJ11:AJ34)</f>
        <v>0</v>
      </c>
      <c r="AK37" s="898"/>
      <c r="AL37" s="898"/>
      <c r="AM37" s="915"/>
      <c r="AN37" s="915"/>
      <c r="AO37" s="915"/>
      <c r="AP37" s="2"/>
    </row>
    <row r="38" spans="2:86" ht="14.25" customHeight="1" x14ac:dyDescent="0.15">
      <c r="B38" s="872"/>
      <c r="C38" s="877"/>
      <c r="D38" s="875"/>
      <c r="E38" s="875"/>
      <c r="F38" s="875"/>
      <c r="G38" s="875"/>
      <c r="H38" s="875"/>
      <c r="I38" s="875"/>
      <c r="J38" s="876"/>
      <c r="K38" s="914"/>
      <c r="L38" s="896"/>
      <c r="M38" s="900"/>
      <c r="N38" s="897"/>
      <c r="O38" s="896"/>
      <c r="P38" s="900"/>
      <c r="Q38" s="900"/>
      <c r="R38" s="900"/>
      <c r="S38" s="900"/>
      <c r="T38" s="900"/>
      <c r="U38" s="900"/>
      <c r="V38" s="900"/>
      <c r="W38" s="900"/>
      <c r="X38" s="897"/>
      <c r="Y38" s="916"/>
      <c r="Z38" s="916"/>
      <c r="AA38" s="916"/>
      <c r="AB38" s="916"/>
      <c r="AC38" s="916"/>
      <c r="AD38" s="916"/>
      <c r="AE38" s="916"/>
      <c r="AF38" s="916"/>
      <c r="AG38" s="916"/>
      <c r="AH38" s="916"/>
      <c r="AI38" s="916"/>
      <c r="AJ38" s="916"/>
      <c r="AK38" s="898"/>
      <c r="AL38" s="898"/>
      <c r="AM38" s="915"/>
      <c r="AN38" s="915"/>
      <c r="AO38" s="915"/>
      <c r="AP38" s="2"/>
    </row>
    <row r="39" spans="2:86" ht="12" customHeight="1" x14ac:dyDescent="0.15">
      <c r="B39" s="872"/>
      <c r="C39" s="877"/>
      <c r="D39" s="875"/>
      <c r="E39" s="875"/>
      <c r="F39" s="875"/>
      <c r="G39" s="875"/>
      <c r="H39" s="875"/>
      <c r="I39" s="875"/>
      <c r="J39" s="875"/>
      <c r="K39" s="924" t="s">
        <v>952</v>
      </c>
      <c r="L39" s="926"/>
      <c r="M39" s="926"/>
      <c r="N39" s="926"/>
      <c r="O39" s="926"/>
      <c r="P39" s="926"/>
      <c r="Q39" s="926"/>
      <c r="R39" s="926"/>
      <c r="S39" s="926"/>
      <c r="T39" s="926"/>
      <c r="U39" s="926"/>
      <c r="V39" s="926"/>
      <c r="W39" s="926"/>
      <c r="X39" s="926"/>
      <c r="Y39" s="926"/>
      <c r="Z39" s="926"/>
      <c r="AA39" s="926"/>
      <c r="AB39" s="926"/>
      <c r="AC39" s="926"/>
      <c r="AD39" s="926"/>
      <c r="AE39" s="926"/>
      <c r="AF39" s="926"/>
      <c r="AG39" s="926"/>
      <c r="AH39" s="926"/>
      <c r="AI39" s="926"/>
      <c r="AJ39" s="926"/>
      <c r="AK39" s="927"/>
      <c r="AL39" s="927"/>
      <c r="AM39" s="927"/>
      <c r="AN39" s="927"/>
      <c r="AO39" s="928"/>
      <c r="AP39" s="2"/>
    </row>
    <row r="40" spans="2:86" ht="12" customHeight="1" x14ac:dyDescent="0.15">
      <c r="B40" s="872"/>
      <c r="C40" s="877"/>
      <c r="D40" s="875"/>
      <c r="E40" s="875"/>
      <c r="F40" s="875"/>
      <c r="G40" s="875"/>
      <c r="H40" s="875"/>
      <c r="I40" s="875"/>
      <c r="J40" s="875"/>
      <c r="K40" s="925"/>
      <c r="L40" s="927"/>
      <c r="M40" s="927"/>
      <c r="N40" s="927"/>
      <c r="O40" s="927"/>
      <c r="P40" s="927"/>
      <c r="Q40" s="927"/>
      <c r="R40" s="927"/>
      <c r="S40" s="927"/>
      <c r="T40" s="927"/>
      <c r="U40" s="927"/>
      <c r="V40" s="927"/>
      <c r="W40" s="927"/>
      <c r="X40" s="927"/>
      <c r="Y40" s="927"/>
      <c r="Z40" s="927"/>
      <c r="AA40" s="927"/>
      <c r="AB40" s="927"/>
      <c r="AC40" s="927"/>
      <c r="AD40" s="927"/>
      <c r="AE40" s="927"/>
      <c r="AF40" s="927"/>
      <c r="AG40" s="927"/>
      <c r="AH40" s="927"/>
      <c r="AI40" s="927"/>
      <c r="AJ40" s="927"/>
      <c r="AK40" s="927"/>
      <c r="AL40" s="927"/>
      <c r="AM40" s="927"/>
      <c r="AN40" s="927"/>
      <c r="AO40" s="928"/>
      <c r="AP40" s="2"/>
    </row>
    <row r="41" spans="2:86" ht="12" customHeight="1" x14ac:dyDescent="0.15">
      <c r="B41" s="872"/>
      <c r="C41" s="877"/>
      <c r="D41" s="875"/>
      <c r="E41" s="875"/>
      <c r="F41" s="875"/>
      <c r="G41" s="875"/>
      <c r="H41" s="875"/>
      <c r="I41" s="875"/>
      <c r="J41" s="875"/>
      <c r="K41" s="925"/>
      <c r="L41" s="927"/>
      <c r="M41" s="927"/>
      <c r="N41" s="927"/>
      <c r="O41" s="927"/>
      <c r="P41" s="927"/>
      <c r="Q41" s="927"/>
      <c r="R41" s="927"/>
      <c r="S41" s="927"/>
      <c r="T41" s="927"/>
      <c r="U41" s="927"/>
      <c r="V41" s="927"/>
      <c r="W41" s="927"/>
      <c r="X41" s="927"/>
      <c r="Y41" s="927"/>
      <c r="Z41" s="927"/>
      <c r="AA41" s="927"/>
      <c r="AB41" s="927"/>
      <c r="AC41" s="927"/>
      <c r="AD41" s="927"/>
      <c r="AE41" s="927"/>
      <c r="AF41" s="927"/>
      <c r="AG41" s="927"/>
      <c r="AH41" s="927"/>
      <c r="AI41" s="927"/>
      <c r="AJ41" s="927"/>
      <c r="AK41" s="927"/>
      <c r="AL41" s="927"/>
      <c r="AM41" s="927"/>
      <c r="AN41" s="927"/>
      <c r="AO41" s="928"/>
      <c r="AP41" s="2"/>
    </row>
    <row r="42" spans="2:86" ht="12" customHeight="1" x14ac:dyDescent="0.15">
      <c r="B42" s="872"/>
      <c r="C42" s="877"/>
      <c r="D42" s="875"/>
      <c r="E42" s="875"/>
      <c r="F42" s="875"/>
      <c r="G42" s="875"/>
      <c r="H42" s="875"/>
      <c r="I42" s="875"/>
      <c r="J42" s="875"/>
      <c r="K42" s="925"/>
      <c r="L42" s="929"/>
      <c r="M42" s="929"/>
      <c r="N42" s="929"/>
      <c r="O42" s="929"/>
      <c r="P42" s="929"/>
      <c r="Q42" s="929"/>
      <c r="R42" s="929"/>
      <c r="S42" s="929"/>
      <c r="T42" s="929"/>
      <c r="U42" s="929"/>
      <c r="V42" s="929"/>
      <c r="W42" s="929"/>
      <c r="X42" s="929"/>
      <c r="Y42" s="929"/>
      <c r="Z42" s="929"/>
      <c r="AA42" s="929"/>
      <c r="AB42" s="929"/>
      <c r="AC42" s="929"/>
      <c r="AD42" s="929"/>
      <c r="AE42" s="929"/>
      <c r="AF42" s="929"/>
      <c r="AG42" s="929"/>
      <c r="AH42" s="929"/>
      <c r="AI42" s="929"/>
      <c r="AJ42" s="929"/>
      <c r="AK42" s="929"/>
      <c r="AL42" s="929"/>
      <c r="AM42" s="929"/>
      <c r="AN42" s="929"/>
      <c r="AO42" s="930"/>
      <c r="AP42" s="172"/>
      <c r="CD42" s="2"/>
      <c r="CE42" s="2"/>
      <c r="CF42" s="2"/>
      <c r="CG42" s="2"/>
      <c r="CH42" s="2"/>
    </row>
    <row r="43" spans="2:86" ht="12" customHeight="1" x14ac:dyDescent="0.15">
      <c r="B43" s="872"/>
      <c r="C43" s="877"/>
      <c r="D43" s="875"/>
      <c r="E43" s="875"/>
      <c r="F43" s="875"/>
      <c r="G43" s="875"/>
      <c r="H43" s="875"/>
      <c r="I43" s="875"/>
      <c r="J43" s="876"/>
      <c r="K43" s="917" t="s">
        <v>953</v>
      </c>
      <c r="L43" s="917"/>
      <c r="M43" s="917"/>
      <c r="N43" s="917"/>
      <c r="O43" s="917"/>
      <c r="P43" s="917"/>
      <c r="Q43" s="917"/>
      <c r="R43" s="917"/>
      <c r="S43" s="917"/>
      <c r="T43" s="917"/>
      <c r="U43" s="917"/>
      <c r="V43" s="917"/>
      <c r="W43" s="917"/>
      <c r="X43" s="917"/>
      <c r="Y43" s="917"/>
      <c r="Z43" s="917"/>
      <c r="AA43" s="917"/>
      <c r="AB43" s="917"/>
      <c r="AC43" s="917"/>
      <c r="AD43" s="917"/>
      <c r="AE43" s="917"/>
      <c r="AF43" s="917"/>
      <c r="AG43" s="917"/>
      <c r="AH43" s="917"/>
      <c r="AI43" s="917"/>
      <c r="AJ43" s="917"/>
      <c r="AK43" s="917"/>
      <c r="AL43" s="917"/>
      <c r="AM43" s="917"/>
      <c r="AN43" s="917"/>
      <c r="AO43" s="917"/>
      <c r="AP43" s="172"/>
      <c r="CD43" s="2"/>
      <c r="CE43" s="2"/>
      <c r="CF43" s="2"/>
      <c r="CG43" s="2"/>
      <c r="CH43" s="2"/>
    </row>
    <row r="44" spans="2:86" ht="12" customHeight="1" x14ac:dyDescent="0.15">
      <c r="B44" s="872"/>
      <c r="C44" s="877"/>
      <c r="D44" s="875"/>
      <c r="E44" s="875"/>
      <c r="F44" s="875"/>
      <c r="G44" s="875"/>
      <c r="H44" s="875"/>
      <c r="I44" s="875"/>
      <c r="J44" s="876"/>
      <c r="K44" s="918" t="s">
        <v>954</v>
      </c>
      <c r="L44" s="919"/>
      <c r="M44" s="919"/>
      <c r="N44" s="919"/>
      <c r="O44" s="919"/>
      <c r="P44" s="919"/>
      <c r="Q44" s="919"/>
      <c r="R44" s="919"/>
      <c r="S44" s="919"/>
      <c r="T44" s="919"/>
      <c r="U44" s="919"/>
      <c r="V44" s="919"/>
      <c r="W44" s="919"/>
      <c r="X44" s="919"/>
      <c r="Y44" s="919"/>
      <c r="Z44" s="919"/>
      <c r="AA44" s="919"/>
      <c r="AB44" s="919"/>
      <c r="AC44" s="919"/>
      <c r="AD44" s="919"/>
      <c r="AE44" s="919"/>
      <c r="AF44" s="919"/>
      <c r="AG44" s="919"/>
      <c r="AH44" s="919"/>
      <c r="AI44" s="919"/>
      <c r="AJ44" s="919"/>
      <c r="AK44" s="919"/>
      <c r="AL44" s="919"/>
      <c r="AM44" s="919"/>
      <c r="AN44" s="919"/>
      <c r="AO44" s="920"/>
      <c r="AP44" s="172"/>
      <c r="CD44" s="2"/>
      <c r="CE44" s="2"/>
      <c r="CF44" s="2"/>
      <c r="CG44" s="2"/>
      <c r="CH44" s="2"/>
    </row>
    <row r="45" spans="2:86" ht="12" customHeight="1" x14ac:dyDescent="0.15">
      <c r="B45" s="480"/>
      <c r="C45" s="878"/>
      <c r="D45" s="879"/>
      <c r="E45" s="879"/>
      <c r="F45" s="879"/>
      <c r="G45" s="879"/>
      <c r="H45" s="879"/>
      <c r="I45" s="879"/>
      <c r="J45" s="880"/>
      <c r="K45" s="921" t="s">
        <v>955</v>
      </c>
      <c r="L45" s="922"/>
      <c r="M45" s="922"/>
      <c r="N45" s="922"/>
      <c r="O45" s="922"/>
      <c r="P45" s="922"/>
      <c r="Q45" s="922"/>
      <c r="R45" s="922"/>
      <c r="S45" s="922"/>
      <c r="T45" s="922"/>
      <c r="U45" s="922"/>
      <c r="V45" s="922"/>
      <c r="W45" s="922"/>
      <c r="X45" s="922"/>
      <c r="Y45" s="922"/>
      <c r="Z45" s="922"/>
      <c r="AA45" s="922"/>
      <c r="AB45" s="922"/>
      <c r="AC45" s="922"/>
      <c r="AD45" s="922"/>
      <c r="AE45" s="922"/>
      <c r="AF45" s="922"/>
      <c r="AG45" s="922"/>
      <c r="AH45" s="922"/>
      <c r="AI45" s="922"/>
      <c r="AJ45" s="922"/>
      <c r="AK45" s="922"/>
      <c r="AL45" s="922"/>
      <c r="AM45" s="922"/>
      <c r="AN45" s="922"/>
      <c r="AO45" s="923"/>
      <c r="AP45" s="172"/>
      <c r="CD45" s="2"/>
      <c r="CE45" s="2"/>
      <c r="CF45" s="2"/>
      <c r="CG45" s="2"/>
      <c r="CH45" s="2"/>
    </row>
    <row r="46" spans="2:86" ht="12" customHeight="1" x14ac:dyDescent="0.2">
      <c r="B46" s="159" t="s">
        <v>956</v>
      </c>
      <c r="C46" s="181"/>
      <c r="D46" s="181"/>
      <c r="E46" s="181"/>
      <c r="F46" s="181"/>
      <c r="G46" s="181"/>
      <c r="H46" s="181"/>
      <c r="I46" s="181"/>
      <c r="J46" s="181"/>
      <c r="K46" s="193"/>
      <c r="L46" s="193"/>
      <c r="M46" s="193"/>
      <c r="N46" s="193"/>
      <c r="O46" s="193"/>
      <c r="P46" s="193"/>
      <c r="Q46" s="193"/>
      <c r="R46" s="193"/>
      <c r="S46" s="193"/>
      <c r="T46" s="193"/>
      <c r="U46" s="193"/>
      <c r="V46" s="193"/>
      <c r="W46" s="193"/>
      <c r="X46" s="193"/>
      <c r="Y46" s="193"/>
      <c r="Z46" s="193"/>
      <c r="AA46" s="193"/>
      <c r="AB46" s="193"/>
      <c r="AC46" s="193"/>
      <c r="AD46" s="193"/>
      <c r="AE46" s="193"/>
      <c r="AF46" s="193"/>
      <c r="AG46" s="193"/>
      <c r="AH46" s="193"/>
      <c r="AI46" s="193"/>
      <c r="AJ46" s="193"/>
      <c r="AK46" s="193"/>
      <c r="AL46" s="193"/>
      <c r="AM46" s="193"/>
      <c r="AN46" s="193"/>
      <c r="AO46" s="193"/>
      <c r="AP46" s="172"/>
      <c r="CD46" s="2"/>
      <c r="CE46" s="2"/>
      <c r="CF46" s="2"/>
      <c r="CG46" s="2"/>
      <c r="CH46" s="2"/>
    </row>
    <row r="47" spans="2:86" s="159" customFormat="1" ht="12" customHeight="1" x14ac:dyDescent="0.15">
      <c r="B47" s="2" t="s">
        <v>957</v>
      </c>
      <c r="AP47" s="172"/>
      <c r="AQ47" s="172"/>
      <c r="AR47" s="172"/>
      <c r="AS47" s="172"/>
      <c r="AT47" s="172"/>
      <c r="AU47" s="172"/>
      <c r="AV47" s="172"/>
      <c r="AW47" s="172"/>
      <c r="AX47" s="172"/>
      <c r="AY47" s="172"/>
      <c r="AZ47" s="172"/>
      <c r="BA47" s="172"/>
      <c r="BB47" s="172"/>
      <c r="BC47" s="172"/>
      <c r="BD47" s="172"/>
      <c r="BE47" s="172"/>
      <c r="BF47" s="172"/>
      <c r="BG47" s="172"/>
      <c r="BH47" s="172"/>
      <c r="BI47" s="172"/>
      <c r="BJ47" s="172"/>
      <c r="BK47" s="172"/>
      <c r="BL47" s="172"/>
      <c r="BM47" s="172"/>
      <c r="BN47" s="172"/>
      <c r="BO47" s="172"/>
      <c r="BP47" s="172"/>
      <c r="BQ47" s="172"/>
      <c r="BR47" s="172"/>
      <c r="BS47" s="172"/>
      <c r="BT47" s="172"/>
      <c r="BU47" s="172"/>
      <c r="BV47" s="172"/>
      <c r="BW47" s="172"/>
      <c r="BX47" s="172"/>
      <c r="BY47" s="172"/>
      <c r="BZ47" s="172"/>
      <c r="CA47" s="172"/>
      <c r="CB47" s="172"/>
      <c r="CC47" s="172"/>
    </row>
    <row r="48" spans="2:86" ht="12" customHeight="1" x14ac:dyDescent="0.15">
      <c r="B48" s="2" t="s">
        <v>958</v>
      </c>
      <c r="AP48" s="172"/>
      <c r="CD48" s="2"/>
      <c r="CE48" s="2"/>
      <c r="CF48" s="2"/>
      <c r="CG48" s="2"/>
      <c r="CH48" s="2"/>
    </row>
    <row r="49" spans="2:86" ht="12" customHeight="1" x14ac:dyDescent="0.15">
      <c r="B49" s="2" t="s">
        <v>959</v>
      </c>
      <c r="AP49" s="172"/>
      <c r="CD49" s="2"/>
      <c r="CE49" s="2"/>
      <c r="CF49" s="2"/>
      <c r="CG49" s="2"/>
      <c r="CH49" s="2"/>
    </row>
    <row r="50" spans="2:86" ht="12" customHeight="1" x14ac:dyDescent="0.15">
      <c r="B50" s="2" t="s">
        <v>960</v>
      </c>
    </row>
    <row r="51" spans="2:86" ht="12" customHeight="1" x14ac:dyDescent="0.15">
      <c r="B51" s="2" t="s">
        <v>961</v>
      </c>
    </row>
    <row r="52" spans="2:86" ht="12" customHeight="1" x14ac:dyDescent="0.15">
      <c r="B52" s="2" t="s">
        <v>962</v>
      </c>
    </row>
    <row r="53" spans="2:86" x14ac:dyDescent="0.15">
      <c r="B53" s="2" t="s">
        <v>963</v>
      </c>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9"/>
  <conditionalFormatting sqref="Y11:AB34 AG11:AJ34">
    <cfRule type="expression" dxfId="35" priority="3">
      <formula>$AQ11=2</formula>
    </cfRule>
  </conditionalFormatting>
  <conditionalFormatting sqref="Y11:AF34">
    <cfRule type="expression" dxfId="34" priority="2">
      <formula>$AQ11=3</formula>
    </cfRule>
  </conditionalFormatting>
  <conditionalFormatting sqref="AC11:AJ34">
    <cfRule type="expression" dxfId="33" priority="1">
      <formula>$AQ11=1</formula>
    </cfRule>
  </conditionalFormatting>
  <dataValidations count="2">
    <dataValidation type="list" allowBlank="1" showInputMessage="1" showErrorMessage="1" sqref="N11:O34" xr:uid="{CA1060E0-4F96-4B4A-BFFC-D795B271C55D}">
      <formula1>INDIRECT(L11)</formula1>
    </dataValidation>
    <dataValidation type="list" allowBlank="1" showInputMessage="1" showErrorMessage="1" sqref="Y11:AB34" xr:uid="{26757DF1-1DB3-4284-A566-D401E2C36DDA}">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2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A1CE16-0DB8-424A-A149-14B4FA59BB15}">
  <sheetPr codeName="Sheet217"/>
  <dimension ref="B1:CH53"/>
  <sheetViews>
    <sheetView showGridLines="0" showZeros="0" view="pageBreakPreview" zoomScale="80" zoomScaleNormal="85" zoomScaleSheetLayoutView="80"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1" customWidth="1"/>
    <col min="43" max="86" width="4.125" style="172" customWidth="1"/>
    <col min="87" max="99" width="8" style="2" customWidth="1"/>
    <col min="100" max="110" width="9" style="2"/>
    <col min="111" max="111" width="14" style="2" bestFit="1" customWidth="1"/>
    <col min="112" max="16384" width="9" style="2"/>
  </cols>
  <sheetData>
    <row r="1" spans="2:86" ht="12" customHeight="1" x14ac:dyDescent="0.15">
      <c r="AU1" s="860" t="s">
        <v>909</v>
      </c>
      <c r="AV1" s="861" t="s">
        <v>910</v>
      </c>
      <c r="AW1" s="861"/>
      <c r="AX1" s="861"/>
      <c r="AY1" s="855" t="s">
        <v>911</v>
      </c>
      <c r="AZ1" s="855"/>
      <c r="BA1" s="855"/>
      <c r="BB1" s="855"/>
      <c r="BC1" s="855"/>
      <c r="BD1" s="855"/>
      <c r="BE1" s="855"/>
      <c r="BF1" s="855"/>
      <c r="BG1" s="855"/>
      <c r="BH1" s="855"/>
      <c r="BI1" s="855"/>
      <c r="BJ1" s="855"/>
      <c r="BK1" s="855" t="s">
        <v>912</v>
      </c>
      <c r="BL1" s="855"/>
      <c r="BM1" s="855"/>
      <c r="BN1" s="855"/>
      <c r="BO1" s="855"/>
      <c r="BP1" s="855"/>
      <c r="BQ1" s="855"/>
      <c r="BR1" s="855"/>
      <c r="BS1" s="855"/>
      <c r="BT1" s="855"/>
      <c r="BU1" s="855"/>
      <c r="BV1" s="855"/>
      <c r="BW1" s="857"/>
      <c r="BX1" s="857"/>
      <c r="BY1" s="857"/>
      <c r="BZ1" s="857"/>
      <c r="CA1" s="857"/>
      <c r="CB1" s="857"/>
      <c r="CC1" s="857"/>
      <c r="CD1" s="857"/>
      <c r="CE1" s="857"/>
      <c r="CF1" s="857"/>
      <c r="CG1" s="857"/>
      <c r="CH1" s="857"/>
    </row>
    <row r="2" spans="2:86" ht="8.25" customHeight="1" x14ac:dyDescent="0.15">
      <c r="AU2" s="860"/>
      <c r="AV2" s="861" t="s">
        <v>913</v>
      </c>
      <c r="AW2" s="862" t="s">
        <v>914</v>
      </c>
      <c r="AX2" s="862" t="s">
        <v>915</v>
      </c>
      <c r="AY2" s="855" t="s">
        <v>916</v>
      </c>
      <c r="AZ2" s="855"/>
      <c r="BA2" s="855"/>
      <c r="BB2" s="855"/>
      <c r="BC2" s="855"/>
      <c r="BD2" s="855"/>
      <c r="BE2" s="855"/>
      <c r="BF2" s="855"/>
      <c r="BG2" s="855"/>
      <c r="BH2" s="855"/>
      <c r="BI2" s="855"/>
      <c r="BJ2" s="855"/>
      <c r="BK2" s="855" t="s">
        <v>917</v>
      </c>
      <c r="BL2" s="855"/>
      <c r="BM2" s="855"/>
      <c r="BN2" s="855"/>
      <c r="BO2" s="855" t="s">
        <v>918</v>
      </c>
      <c r="BP2" s="855"/>
      <c r="BQ2" s="855"/>
      <c r="BR2" s="855"/>
      <c r="BS2" s="855"/>
      <c r="BT2" s="855"/>
      <c r="BU2" s="855"/>
      <c r="BV2" s="855"/>
      <c r="BW2" s="856"/>
      <c r="BX2" s="856"/>
      <c r="BY2" s="856"/>
      <c r="BZ2" s="856"/>
      <c r="CA2" s="857"/>
      <c r="CB2" s="857"/>
      <c r="CC2" s="857"/>
      <c r="CD2" s="857"/>
      <c r="CE2" s="857"/>
      <c r="CF2" s="857"/>
      <c r="CG2" s="857"/>
      <c r="CH2" s="857"/>
    </row>
    <row r="3" spans="2:86" ht="24.95" customHeight="1" x14ac:dyDescent="0.15">
      <c r="B3" s="568" t="s">
        <v>919</v>
      </c>
      <c r="C3" s="858"/>
      <c r="D3" s="858"/>
      <c r="E3" s="859"/>
      <c r="F3" s="859"/>
      <c r="G3" s="859"/>
      <c r="H3" s="859"/>
      <c r="I3" s="859"/>
      <c r="J3" s="859"/>
      <c r="K3" s="858"/>
      <c r="L3" s="858"/>
      <c r="M3" s="858"/>
      <c r="N3" s="858"/>
      <c r="O3" s="858"/>
      <c r="P3" s="858"/>
      <c r="Q3" s="858"/>
      <c r="R3" s="858"/>
      <c r="S3" s="858"/>
      <c r="T3" s="858"/>
      <c r="U3" s="858"/>
      <c r="V3" s="858"/>
      <c r="W3" s="858"/>
      <c r="X3" s="858"/>
      <c r="Y3" s="858"/>
      <c r="Z3" s="858"/>
      <c r="AA3" s="858"/>
      <c r="AB3" s="858"/>
      <c r="AC3" s="858"/>
      <c r="AD3" s="858"/>
      <c r="AE3" s="858"/>
      <c r="AF3" s="858"/>
      <c r="AG3" s="858"/>
      <c r="AH3" s="858"/>
      <c r="AI3" s="858"/>
      <c r="AJ3" s="858"/>
      <c r="AK3" s="858"/>
      <c r="AL3" s="858"/>
      <c r="AM3" s="858"/>
      <c r="AN3" s="858"/>
      <c r="AO3" s="858"/>
      <c r="AU3" s="860"/>
      <c r="AV3" s="861"/>
      <c r="AW3" s="862"/>
      <c r="AX3" s="862"/>
      <c r="AY3" s="855" t="s">
        <v>920</v>
      </c>
      <c r="AZ3" s="855"/>
      <c r="BA3" s="855"/>
      <c r="BB3" s="855"/>
      <c r="BC3" s="855" t="s">
        <v>921</v>
      </c>
      <c r="BD3" s="855"/>
      <c r="BE3" s="855"/>
      <c r="BF3" s="855"/>
      <c r="BG3" s="855" t="s">
        <v>922</v>
      </c>
      <c r="BH3" s="855"/>
      <c r="BI3" s="855"/>
      <c r="BJ3" s="855"/>
      <c r="BK3" s="855" t="s">
        <v>923</v>
      </c>
      <c r="BL3" s="855"/>
      <c r="BM3" s="855"/>
      <c r="BN3" s="855"/>
      <c r="BO3" s="855" t="s">
        <v>921</v>
      </c>
      <c r="BP3" s="855"/>
      <c r="BQ3" s="855"/>
      <c r="BR3" s="855"/>
      <c r="BS3" s="855" t="s">
        <v>922</v>
      </c>
      <c r="BT3" s="855"/>
      <c r="BU3" s="855"/>
      <c r="BV3" s="855"/>
      <c r="BW3" s="857"/>
      <c r="BX3" s="857"/>
      <c r="BY3" s="857"/>
      <c r="BZ3" s="857"/>
      <c r="CA3" s="857"/>
      <c r="CB3" s="857"/>
      <c r="CC3" s="857"/>
      <c r="CD3" s="857"/>
      <c r="CE3" s="857"/>
      <c r="CF3" s="857"/>
      <c r="CG3" s="857"/>
      <c r="CH3" s="857"/>
    </row>
    <row r="4" spans="2:86" ht="18" customHeight="1" x14ac:dyDescent="0.15">
      <c r="B4" s="401" t="s">
        <v>8</v>
      </c>
      <c r="C4" s="401"/>
      <c r="D4" s="401"/>
      <c r="E4" s="624" t="s">
        <v>542</v>
      </c>
      <c r="F4" s="625"/>
      <c r="G4" s="625"/>
      <c r="H4" s="625"/>
      <c r="I4" s="625"/>
      <c r="J4" s="626"/>
      <c r="K4" s="496" t="s">
        <v>9</v>
      </c>
      <c r="L4" s="496"/>
      <c r="M4" s="496"/>
      <c r="N4" s="648" t="s">
        <v>543</v>
      </c>
      <c r="O4" s="648"/>
      <c r="P4" s="648"/>
      <c r="Q4" s="648"/>
      <c r="R4" s="648"/>
      <c r="S4" s="648"/>
      <c r="T4" s="498" t="s">
        <v>924</v>
      </c>
      <c r="U4" s="499"/>
      <c r="V4" s="499"/>
      <c r="W4" s="499"/>
      <c r="X4" s="500"/>
      <c r="Y4" s="870" t="s">
        <v>545</v>
      </c>
      <c r="Z4" s="870"/>
      <c r="AA4" s="870"/>
      <c r="AB4" s="870"/>
      <c r="AC4" s="870"/>
      <c r="AD4" s="870"/>
      <c r="AE4" s="870"/>
      <c r="AF4" s="870"/>
      <c r="AG4" s="498" t="s">
        <v>546</v>
      </c>
      <c r="AH4" s="499"/>
      <c r="AI4" s="499"/>
      <c r="AJ4" s="500"/>
      <c r="AK4" s="863">
        <v>45621</v>
      </c>
      <c r="AL4" s="864"/>
      <c r="AM4" s="864"/>
      <c r="AN4" s="864"/>
      <c r="AO4" s="865"/>
      <c r="AU4" s="860"/>
      <c r="AV4" s="861"/>
      <c r="AW4" s="862"/>
      <c r="AX4" s="862"/>
      <c r="AY4" s="173" t="s">
        <v>925</v>
      </c>
      <c r="AZ4" s="173" t="s">
        <v>926</v>
      </c>
      <c r="BA4" s="173" t="s">
        <v>927</v>
      </c>
      <c r="BB4" s="173" t="s">
        <v>928</v>
      </c>
      <c r="BC4" s="173" t="s">
        <v>925</v>
      </c>
      <c r="BD4" s="173" t="s">
        <v>926</v>
      </c>
      <c r="BE4" s="173" t="s">
        <v>927</v>
      </c>
      <c r="BF4" s="173" t="s">
        <v>928</v>
      </c>
      <c r="BG4" s="173" t="s">
        <v>925</v>
      </c>
      <c r="BH4" s="173" t="s">
        <v>926</v>
      </c>
      <c r="BI4" s="173" t="s">
        <v>927</v>
      </c>
      <c r="BJ4" s="173" t="s">
        <v>928</v>
      </c>
      <c r="BK4" s="173" t="s">
        <v>925</v>
      </c>
      <c r="BL4" s="173" t="s">
        <v>926</v>
      </c>
      <c r="BM4" s="173" t="s">
        <v>927</v>
      </c>
      <c r="BN4" s="173" t="s">
        <v>928</v>
      </c>
      <c r="BO4" s="173" t="s">
        <v>925</v>
      </c>
      <c r="BP4" s="173" t="s">
        <v>926</v>
      </c>
      <c r="BQ4" s="173" t="s">
        <v>927</v>
      </c>
      <c r="BR4" s="173" t="s">
        <v>928</v>
      </c>
      <c r="BS4" s="173" t="s">
        <v>925</v>
      </c>
      <c r="BT4" s="173" t="s">
        <v>926</v>
      </c>
      <c r="BU4" s="173" t="s">
        <v>927</v>
      </c>
      <c r="BV4" s="173" t="s">
        <v>928</v>
      </c>
      <c r="BW4" s="5"/>
      <c r="BX4" s="5"/>
      <c r="BY4" s="5"/>
      <c r="BZ4" s="5"/>
      <c r="CA4" s="5"/>
      <c r="CB4" s="5"/>
      <c r="CC4" s="5"/>
      <c r="CD4" s="5"/>
      <c r="CE4" s="5"/>
      <c r="CF4" s="5"/>
      <c r="CG4" s="5"/>
      <c r="CH4" s="5"/>
    </row>
    <row r="5" spans="2:86" ht="18" customHeight="1" x14ac:dyDescent="0.15">
      <c r="B5" s="409" t="s">
        <v>0</v>
      </c>
      <c r="C5" s="409"/>
      <c r="D5" s="409"/>
      <c r="E5" s="634" t="s">
        <v>547</v>
      </c>
      <c r="F5" s="635"/>
      <c r="G5" s="635"/>
      <c r="H5" s="635"/>
      <c r="I5" s="635"/>
      <c r="J5" s="636"/>
      <c r="K5" s="528" t="s">
        <v>1</v>
      </c>
      <c r="L5" s="528"/>
      <c r="M5" s="528"/>
      <c r="N5" s="648" t="s">
        <v>548</v>
      </c>
      <c r="O5" s="648"/>
      <c r="P5" s="648"/>
      <c r="Q5" s="648"/>
      <c r="R5" s="648"/>
      <c r="S5" s="648"/>
      <c r="T5" s="501"/>
      <c r="U5" s="502"/>
      <c r="V5" s="502"/>
      <c r="W5" s="502"/>
      <c r="X5" s="503"/>
      <c r="Y5" s="869" t="s">
        <v>549</v>
      </c>
      <c r="Z5" s="869"/>
      <c r="AA5" s="869"/>
      <c r="AB5" s="869"/>
      <c r="AC5" s="869"/>
      <c r="AD5" s="869"/>
      <c r="AE5" s="869"/>
      <c r="AF5" s="869"/>
      <c r="AG5" s="632"/>
      <c r="AH5" s="650"/>
      <c r="AI5" s="650"/>
      <c r="AJ5" s="633"/>
      <c r="AK5" s="866"/>
      <c r="AL5" s="867"/>
      <c r="AM5" s="867"/>
      <c r="AN5" s="867"/>
      <c r="AO5" s="868"/>
      <c r="AU5" s="860"/>
      <c r="AV5" s="174" t="str">
        <f>N7</f>
        <v>S118</v>
      </c>
      <c r="AW5" s="175">
        <f>R7</f>
        <v>10</v>
      </c>
      <c r="AX5" s="176" t="str">
        <f>AM35</f>
        <v>Ⅱ</v>
      </c>
      <c r="AY5" s="176">
        <f>Y37</f>
        <v>0</v>
      </c>
      <c r="AZ5" s="176">
        <f t="shared" ref="AZ5:BJ5" si="0">Z37</f>
        <v>0</v>
      </c>
      <c r="BA5" s="176">
        <f t="shared" si="0"/>
        <v>0</v>
      </c>
      <c r="BB5" s="176">
        <f>AB37</f>
        <v>0</v>
      </c>
      <c r="BC5" s="176">
        <f t="shared" si="0"/>
        <v>0</v>
      </c>
      <c r="BD5" s="176">
        <f>AD37</f>
        <v>0</v>
      </c>
      <c r="BE5" s="176">
        <f>AE37</f>
        <v>1</v>
      </c>
      <c r="BF5" s="176">
        <f t="shared" si="0"/>
        <v>5</v>
      </c>
      <c r="BG5" s="176">
        <f t="shared" si="0"/>
        <v>0</v>
      </c>
      <c r="BH5" s="176">
        <f t="shared" si="0"/>
        <v>0</v>
      </c>
      <c r="BI5" s="176">
        <f>AI37</f>
        <v>0</v>
      </c>
      <c r="BJ5" s="176">
        <f t="shared" si="0"/>
        <v>0</v>
      </c>
      <c r="BK5" s="176" t="str">
        <f>IF(Y37&gt;0,R7,"")</f>
        <v/>
      </c>
      <c r="BL5" s="177" t="str">
        <f>IF(Y37&gt;0,"",IF(Z37&gt;0,R7,""))</f>
        <v/>
      </c>
      <c r="BM5" s="177" t="str">
        <f>IF(Y37+Z37&gt;0,"",IF(AA37&gt;0,R7,""))</f>
        <v/>
      </c>
      <c r="BN5" s="177" t="str">
        <f>IF(Y37+Z37+AA37&gt;0,"",IF(AB37&gt;0,R7,""))</f>
        <v/>
      </c>
      <c r="BO5" s="176">
        <f>AC35</f>
        <v>0</v>
      </c>
      <c r="BP5" s="176">
        <f t="shared" ref="BP5:BQ5" si="1">AD35</f>
        <v>0</v>
      </c>
      <c r="BQ5" s="176">
        <f t="shared" si="1"/>
        <v>2.2499999999999999E-2</v>
      </c>
      <c r="BR5" s="176">
        <f>AF35</f>
        <v>0.3125</v>
      </c>
      <c r="BS5" s="176">
        <f>AG35</f>
        <v>0</v>
      </c>
      <c r="BT5" s="176">
        <f>AH35</f>
        <v>0</v>
      </c>
      <c r="BU5" s="176">
        <f>AI35</f>
        <v>0</v>
      </c>
      <c r="BV5" s="176">
        <f>AJ35</f>
        <v>0</v>
      </c>
      <c r="BW5" s="178"/>
      <c r="BX5" s="179"/>
      <c r="BY5" s="179"/>
      <c r="BZ5" s="179"/>
      <c r="CA5" s="180"/>
      <c r="CB5" s="180"/>
      <c r="CC5" s="180"/>
      <c r="CD5" s="180"/>
      <c r="CE5" s="180"/>
      <c r="CF5" s="180"/>
      <c r="CG5" s="180"/>
      <c r="CH5" s="180"/>
    </row>
    <row r="6" spans="2:86" ht="12" customHeight="1" x14ac:dyDescent="0.15">
      <c r="B6" s="871" t="s">
        <v>929</v>
      </c>
      <c r="C6" s="873"/>
      <c r="D6" s="874"/>
      <c r="E6" s="875"/>
      <c r="F6" s="875"/>
      <c r="G6" s="875"/>
      <c r="H6" s="875"/>
      <c r="I6" s="875"/>
      <c r="J6" s="876"/>
      <c r="K6" s="881" t="s">
        <v>930</v>
      </c>
      <c r="L6" s="882"/>
      <c r="M6" s="882"/>
      <c r="N6" s="882"/>
      <c r="O6" s="882"/>
      <c r="P6" s="882"/>
      <c r="Q6" s="882"/>
      <c r="R6" s="882"/>
      <c r="S6" s="882"/>
      <c r="T6" s="882"/>
      <c r="U6" s="882"/>
      <c r="V6" s="882"/>
      <c r="W6" s="882"/>
      <c r="X6" s="882"/>
      <c r="Y6" s="882"/>
      <c r="Z6" s="882"/>
      <c r="AA6" s="882"/>
      <c r="AB6" s="882"/>
      <c r="AC6" s="882"/>
      <c r="AD6" s="882"/>
      <c r="AE6" s="882"/>
      <c r="AF6" s="882"/>
      <c r="AG6" s="882"/>
      <c r="AH6" s="882"/>
      <c r="AI6" s="882"/>
      <c r="AJ6" s="882"/>
      <c r="AK6" s="882"/>
      <c r="AL6" s="882"/>
      <c r="AM6" s="882"/>
      <c r="AN6" s="882"/>
      <c r="AO6" s="883"/>
      <c r="AP6" s="2"/>
    </row>
    <row r="7" spans="2:86" ht="12" customHeight="1" x14ac:dyDescent="0.15">
      <c r="B7" s="872"/>
      <c r="C7" s="877"/>
      <c r="D7" s="875"/>
      <c r="E7" s="875"/>
      <c r="F7" s="875"/>
      <c r="G7" s="875"/>
      <c r="H7" s="875"/>
      <c r="I7" s="875"/>
      <c r="J7" s="876"/>
      <c r="K7" s="884" t="s">
        <v>931</v>
      </c>
      <c r="L7" s="885"/>
      <c r="M7" s="886"/>
      <c r="N7" s="887" t="s">
        <v>435</v>
      </c>
      <c r="O7" s="888"/>
      <c r="P7" s="884" t="s">
        <v>932</v>
      </c>
      <c r="Q7" s="886"/>
      <c r="R7" s="889">
        <v>10</v>
      </c>
      <c r="S7" s="890"/>
      <c r="T7" s="891"/>
      <c r="U7" s="892" t="s">
        <v>933</v>
      </c>
      <c r="V7" s="893"/>
      <c r="W7" s="892" t="s">
        <v>934</v>
      </c>
      <c r="X7" s="893"/>
      <c r="Y7" s="886" t="s">
        <v>935</v>
      </c>
      <c r="Z7" s="898"/>
      <c r="AA7" s="898"/>
      <c r="AB7" s="898"/>
      <c r="AC7" s="892" t="s">
        <v>936</v>
      </c>
      <c r="AD7" s="899"/>
      <c r="AE7" s="899"/>
      <c r="AF7" s="899"/>
      <c r="AG7" s="899"/>
      <c r="AH7" s="899"/>
      <c r="AI7" s="899"/>
      <c r="AJ7" s="893"/>
      <c r="AK7" s="892" t="s">
        <v>937</v>
      </c>
      <c r="AL7" s="899"/>
      <c r="AM7" s="899"/>
      <c r="AN7" s="901"/>
      <c r="AO7" s="902"/>
      <c r="AP7" s="2"/>
      <c r="AW7" s="182"/>
    </row>
    <row r="8" spans="2:86" ht="12" customHeight="1" x14ac:dyDescent="0.15">
      <c r="B8" s="872"/>
      <c r="C8" s="877"/>
      <c r="D8" s="875"/>
      <c r="E8" s="875"/>
      <c r="F8" s="875"/>
      <c r="G8" s="875"/>
      <c r="H8" s="875"/>
      <c r="I8" s="875"/>
      <c r="J8" s="876"/>
      <c r="K8" s="898" t="s">
        <v>731</v>
      </c>
      <c r="L8" s="898" t="s">
        <v>560</v>
      </c>
      <c r="M8" s="898"/>
      <c r="N8" s="898" t="s">
        <v>561</v>
      </c>
      <c r="O8" s="898"/>
      <c r="P8" s="898" t="s">
        <v>938</v>
      </c>
      <c r="Q8" s="898"/>
      <c r="R8" s="898" t="s">
        <v>939</v>
      </c>
      <c r="S8" s="898"/>
      <c r="T8" s="898"/>
      <c r="U8" s="894"/>
      <c r="V8" s="895"/>
      <c r="W8" s="894"/>
      <c r="X8" s="895"/>
      <c r="Y8" s="886"/>
      <c r="Z8" s="898"/>
      <c r="AA8" s="898"/>
      <c r="AB8" s="898"/>
      <c r="AC8" s="896"/>
      <c r="AD8" s="900"/>
      <c r="AE8" s="900"/>
      <c r="AF8" s="900"/>
      <c r="AG8" s="900"/>
      <c r="AH8" s="900"/>
      <c r="AI8" s="900"/>
      <c r="AJ8" s="897"/>
      <c r="AK8" s="894"/>
      <c r="AL8" s="903"/>
      <c r="AM8" s="903"/>
      <c r="AN8" s="904"/>
      <c r="AO8" s="905"/>
      <c r="AP8" s="2"/>
    </row>
    <row r="9" spans="2:86" ht="12" customHeight="1" x14ac:dyDescent="0.15">
      <c r="B9" s="872"/>
      <c r="C9" s="877"/>
      <c r="D9" s="875"/>
      <c r="E9" s="875"/>
      <c r="F9" s="875"/>
      <c r="G9" s="875"/>
      <c r="H9" s="875"/>
      <c r="I9" s="875"/>
      <c r="J9" s="876"/>
      <c r="K9" s="898"/>
      <c r="L9" s="898"/>
      <c r="M9" s="898"/>
      <c r="N9" s="898"/>
      <c r="O9" s="898"/>
      <c r="P9" s="898"/>
      <c r="Q9" s="898"/>
      <c r="R9" s="898"/>
      <c r="S9" s="898"/>
      <c r="T9" s="898"/>
      <c r="U9" s="894"/>
      <c r="V9" s="895"/>
      <c r="W9" s="894"/>
      <c r="X9" s="895"/>
      <c r="Y9" s="886" t="s">
        <v>940</v>
      </c>
      <c r="Z9" s="898"/>
      <c r="AA9" s="898"/>
      <c r="AB9" s="898"/>
      <c r="AC9" s="898" t="s">
        <v>941</v>
      </c>
      <c r="AD9" s="898"/>
      <c r="AE9" s="898"/>
      <c r="AF9" s="898"/>
      <c r="AG9" s="898" t="s">
        <v>942</v>
      </c>
      <c r="AH9" s="898"/>
      <c r="AI9" s="898"/>
      <c r="AJ9" s="898"/>
      <c r="AK9" s="894"/>
      <c r="AL9" s="903"/>
      <c r="AM9" s="903"/>
      <c r="AN9" s="904"/>
      <c r="AO9" s="905"/>
      <c r="AP9" s="2"/>
    </row>
    <row r="10" spans="2:86" ht="12" customHeight="1" x14ac:dyDescent="0.15">
      <c r="B10" s="872"/>
      <c r="C10" s="877"/>
      <c r="D10" s="875"/>
      <c r="E10" s="875"/>
      <c r="F10" s="875"/>
      <c r="G10" s="875"/>
      <c r="H10" s="875"/>
      <c r="I10" s="875"/>
      <c r="J10" s="876"/>
      <c r="K10" s="898"/>
      <c r="L10" s="898"/>
      <c r="M10" s="898"/>
      <c r="N10" s="898"/>
      <c r="O10" s="898"/>
      <c r="P10" s="898"/>
      <c r="Q10" s="898"/>
      <c r="R10" s="898"/>
      <c r="S10" s="898"/>
      <c r="T10" s="898"/>
      <c r="U10" s="896"/>
      <c r="V10" s="897"/>
      <c r="W10" s="896"/>
      <c r="X10" s="897"/>
      <c r="Y10" s="183" t="s">
        <v>527</v>
      </c>
      <c r="Z10" s="184" t="s">
        <v>526</v>
      </c>
      <c r="AA10" s="184" t="s">
        <v>943</v>
      </c>
      <c r="AB10" s="184" t="s">
        <v>944</v>
      </c>
      <c r="AC10" s="184" t="s">
        <v>527</v>
      </c>
      <c r="AD10" s="184" t="s">
        <v>526</v>
      </c>
      <c r="AE10" s="184" t="s">
        <v>943</v>
      </c>
      <c r="AF10" s="184" t="s">
        <v>944</v>
      </c>
      <c r="AG10" s="184" t="s">
        <v>527</v>
      </c>
      <c r="AH10" s="184" t="s">
        <v>526</v>
      </c>
      <c r="AI10" s="184" t="s">
        <v>943</v>
      </c>
      <c r="AJ10" s="184" t="s">
        <v>944</v>
      </c>
      <c r="AK10" s="896"/>
      <c r="AL10" s="900"/>
      <c r="AM10" s="900"/>
      <c r="AN10" s="906"/>
      <c r="AO10" s="907"/>
      <c r="AP10" s="2"/>
    </row>
    <row r="11" spans="2:86" ht="12" customHeight="1" x14ac:dyDescent="0.15">
      <c r="B11" s="872"/>
      <c r="C11" s="877"/>
      <c r="D11" s="875"/>
      <c r="E11" s="875"/>
      <c r="F11" s="875"/>
      <c r="G11" s="875"/>
      <c r="H11" s="875"/>
      <c r="I11" s="875"/>
      <c r="J11" s="876"/>
      <c r="K11" s="185">
        <v>1</v>
      </c>
      <c r="L11" s="908" t="s">
        <v>574</v>
      </c>
      <c r="M11" s="910"/>
      <c r="N11" s="908" t="s">
        <v>592</v>
      </c>
      <c r="O11" s="910"/>
      <c r="P11" s="908" t="s">
        <v>576</v>
      </c>
      <c r="Q11" s="910"/>
      <c r="R11" s="606" t="s">
        <v>270</v>
      </c>
      <c r="S11" s="606"/>
      <c r="T11" s="606"/>
      <c r="U11" s="908" t="s">
        <v>582</v>
      </c>
      <c r="V11" s="910"/>
      <c r="W11" s="908"/>
      <c r="X11" s="910"/>
      <c r="Y11" s="186"/>
      <c r="Z11" s="187"/>
      <c r="AA11" s="187"/>
      <c r="AB11" s="187"/>
      <c r="AC11" s="188"/>
      <c r="AD11" s="188"/>
      <c r="AE11" s="188"/>
      <c r="AF11" s="188">
        <v>2.5000000000000001E-3</v>
      </c>
      <c r="AG11" s="188"/>
      <c r="AH11" s="188"/>
      <c r="AI11" s="188"/>
      <c r="AJ11" s="188"/>
      <c r="AK11" s="908"/>
      <c r="AL11" s="909"/>
      <c r="AM11" s="909"/>
      <c r="AN11" s="909"/>
      <c r="AO11" s="910"/>
      <c r="AP11" s="2"/>
      <c r="AQ11" s="189">
        <f>IF(P11="材質劣化",2,IF(P11="漏水",3,1))</f>
        <v>2</v>
      </c>
    </row>
    <row r="12" spans="2:86" ht="12" customHeight="1" x14ac:dyDescent="0.15">
      <c r="B12" s="872"/>
      <c r="C12" s="877"/>
      <c r="D12" s="875"/>
      <c r="E12" s="875"/>
      <c r="F12" s="875"/>
      <c r="G12" s="875"/>
      <c r="H12" s="875"/>
      <c r="I12" s="875"/>
      <c r="J12" s="876"/>
      <c r="K12" s="185">
        <v>2</v>
      </c>
      <c r="L12" s="908" t="s">
        <v>574</v>
      </c>
      <c r="M12" s="910"/>
      <c r="N12" s="908" t="s">
        <v>595</v>
      </c>
      <c r="O12" s="910"/>
      <c r="P12" s="908" t="s">
        <v>576</v>
      </c>
      <c r="Q12" s="910"/>
      <c r="R12" s="606" t="s">
        <v>269</v>
      </c>
      <c r="S12" s="606"/>
      <c r="T12" s="606"/>
      <c r="U12" s="908" t="s">
        <v>579</v>
      </c>
      <c r="V12" s="910"/>
      <c r="W12" s="908"/>
      <c r="X12" s="910"/>
      <c r="Y12" s="186"/>
      <c r="Z12" s="187"/>
      <c r="AA12" s="187"/>
      <c r="AB12" s="187"/>
      <c r="AC12" s="188"/>
      <c r="AD12" s="188"/>
      <c r="AE12" s="188">
        <v>2.2499999999999999E-2</v>
      </c>
      <c r="AF12" s="188"/>
      <c r="AG12" s="188"/>
      <c r="AH12" s="188"/>
      <c r="AI12" s="188"/>
      <c r="AJ12" s="188"/>
      <c r="AK12" s="908"/>
      <c r="AL12" s="909"/>
      <c r="AM12" s="909"/>
      <c r="AN12" s="909"/>
      <c r="AO12" s="910"/>
      <c r="AP12" s="2"/>
      <c r="AQ12" s="189">
        <f>IF(P12="材質劣化",2,IF(P12="漏水",3,1))</f>
        <v>2</v>
      </c>
    </row>
    <row r="13" spans="2:86" ht="12" customHeight="1" x14ac:dyDescent="0.15">
      <c r="B13" s="872"/>
      <c r="C13" s="877"/>
      <c r="D13" s="875"/>
      <c r="E13" s="875"/>
      <c r="F13" s="875"/>
      <c r="G13" s="875"/>
      <c r="H13" s="875"/>
      <c r="I13" s="875"/>
      <c r="J13" s="876"/>
      <c r="K13" s="185">
        <v>3</v>
      </c>
      <c r="L13" s="908" t="s">
        <v>574</v>
      </c>
      <c r="M13" s="910"/>
      <c r="N13" s="908" t="s">
        <v>585</v>
      </c>
      <c r="O13" s="910"/>
      <c r="P13" s="908" t="s">
        <v>576</v>
      </c>
      <c r="Q13" s="910"/>
      <c r="R13" s="604" t="s">
        <v>270</v>
      </c>
      <c r="S13" s="620"/>
      <c r="T13" s="605"/>
      <c r="U13" s="908" t="s">
        <v>582</v>
      </c>
      <c r="V13" s="910"/>
      <c r="W13" s="908"/>
      <c r="X13" s="910"/>
      <c r="Y13" s="186"/>
      <c r="Z13" s="187"/>
      <c r="AA13" s="187"/>
      <c r="AB13" s="187"/>
      <c r="AC13" s="188"/>
      <c r="AD13" s="188"/>
      <c r="AE13" s="188"/>
      <c r="AF13" s="188">
        <v>0.03</v>
      </c>
      <c r="AG13" s="188"/>
      <c r="AH13" s="188"/>
      <c r="AI13" s="188"/>
      <c r="AJ13" s="188"/>
      <c r="AK13" s="908"/>
      <c r="AL13" s="909"/>
      <c r="AM13" s="909"/>
      <c r="AN13" s="909"/>
      <c r="AO13" s="910"/>
      <c r="AP13" s="2"/>
      <c r="AQ13" s="189">
        <f t="shared" ref="AQ13:AQ34" si="2">IF(P13="材質劣化",2,IF(P13="漏水",3,1))</f>
        <v>2</v>
      </c>
    </row>
    <row r="14" spans="2:86" ht="12" customHeight="1" x14ac:dyDescent="0.15">
      <c r="B14" s="872"/>
      <c r="C14" s="877"/>
      <c r="D14" s="875"/>
      <c r="E14" s="875"/>
      <c r="F14" s="875"/>
      <c r="G14" s="875"/>
      <c r="H14" s="875"/>
      <c r="I14" s="875"/>
      <c r="J14" s="876"/>
      <c r="K14" s="185">
        <v>4</v>
      </c>
      <c r="L14" s="908" t="s">
        <v>574</v>
      </c>
      <c r="M14" s="910"/>
      <c r="N14" s="908" t="s">
        <v>585</v>
      </c>
      <c r="O14" s="910"/>
      <c r="P14" s="908" t="s">
        <v>576</v>
      </c>
      <c r="Q14" s="910"/>
      <c r="R14" s="604" t="s">
        <v>269</v>
      </c>
      <c r="S14" s="620"/>
      <c r="T14" s="605"/>
      <c r="U14" s="908" t="s">
        <v>579</v>
      </c>
      <c r="V14" s="910"/>
      <c r="W14" s="908"/>
      <c r="X14" s="910"/>
      <c r="Y14" s="186"/>
      <c r="Z14" s="187"/>
      <c r="AA14" s="187"/>
      <c r="AB14" s="187"/>
      <c r="AC14" s="188"/>
      <c r="AD14" s="188"/>
      <c r="AE14" s="188"/>
      <c r="AF14" s="188">
        <v>0.09</v>
      </c>
      <c r="AG14" s="188"/>
      <c r="AH14" s="188"/>
      <c r="AI14" s="188"/>
      <c r="AJ14" s="188"/>
      <c r="AK14" s="908"/>
      <c r="AL14" s="909"/>
      <c r="AM14" s="909"/>
      <c r="AN14" s="909"/>
      <c r="AO14" s="910"/>
      <c r="AP14" s="2"/>
      <c r="AQ14" s="189">
        <f t="shared" si="2"/>
        <v>2</v>
      </c>
    </row>
    <row r="15" spans="2:86" ht="12" customHeight="1" x14ac:dyDescent="0.15">
      <c r="B15" s="872"/>
      <c r="C15" s="877"/>
      <c r="D15" s="875"/>
      <c r="E15" s="875"/>
      <c r="F15" s="875"/>
      <c r="G15" s="875"/>
      <c r="H15" s="875"/>
      <c r="I15" s="875"/>
      <c r="J15" s="876"/>
      <c r="K15" s="185">
        <v>5</v>
      </c>
      <c r="L15" s="908" t="s">
        <v>574</v>
      </c>
      <c r="M15" s="910"/>
      <c r="N15" s="908" t="s">
        <v>601</v>
      </c>
      <c r="O15" s="910"/>
      <c r="P15" s="908" t="s">
        <v>576</v>
      </c>
      <c r="Q15" s="910"/>
      <c r="R15" s="604" t="s">
        <v>270</v>
      </c>
      <c r="S15" s="620"/>
      <c r="T15" s="605"/>
      <c r="U15" s="908" t="s">
        <v>582</v>
      </c>
      <c r="V15" s="910"/>
      <c r="W15" s="908"/>
      <c r="X15" s="910"/>
      <c r="Y15" s="186"/>
      <c r="Z15" s="187"/>
      <c r="AA15" s="187"/>
      <c r="AB15" s="187"/>
      <c r="AC15" s="188"/>
      <c r="AD15" s="188"/>
      <c r="AE15" s="188"/>
      <c r="AF15" s="188">
        <v>0.01</v>
      </c>
      <c r="AG15" s="188"/>
      <c r="AH15" s="188"/>
      <c r="AI15" s="188"/>
      <c r="AJ15" s="188"/>
      <c r="AK15" s="908"/>
      <c r="AL15" s="909"/>
      <c r="AM15" s="909"/>
      <c r="AN15" s="909"/>
      <c r="AO15" s="910"/>
      <c r="AP15" s="2"/>
      <c r="AQ15" s="189">
        <f t="shared" si="2"/>
        <v>2</v>
      </c>
    </row>
    <row r="16" spans="2:86" ht="12" customHeight="1" x14ac:dyDescent="0.15">
      <c r="B16" s="872"/>
      <c r="C16" s="877"/>
      <c r="D16" s="875"/>
      <c r="E16" s="875"/>
      <c r="F16" s="875"/>
      <c r="G16" s="875"/>
      <c r="H16" s="875"/>
      <c r="I16" s="875"/>
      <c r="J16" s="876"/>
      <c r="K16" s="185">
        <v>6</v>
      </c>
      <c r="L16" s="908" t="s">
        <v>574</v>
      </c>
      <c r="M16" s="910"/>
      <c r="N16" s="908" t="s">
        <v>601</v>
      </c>
      <c r="O16" s="910"/>
      <c r="P16" s="908" t="s">
        <v>576</v>
      </c>
      <c r="Q16" s="910"/>
      <c r="R16" s="604" t="s">
        <v>270</v>
      </c>
      <c r="S16" s="620"/>
      <c r="T16" s="605"/>
      <c r="U16" s="908" t="s">
        <v>582</v>
      </c>
      <c r="V16" s="910"/>
      <c r="W16" s="908"/>
      <c r="X16" s="910"/>
      <c r="Y16" s="186"/>
      <c r="Z16" s="187"/>
      <c r="AA16" s="187"/>
      <c r="AB16" s="187"/>
      <c r="AC16" s="188"/>
      <c r="AD16" s="188"/>
      <c r="AE16" s="188"/>
      <c r="AF16" s="188">
        <v>0.18</v>
      </c>
      <c r="AG16" s="188"/>
      <c r="AH16" s="188"/>
      <c r="AI16" s="188"/>
      <c r="AJ16" s="188"/>
      <c r="AK16" s="908"/>
      <c r="AL16" s="909"/>
      <c r="AM16" s="909"/>
      <c r="AN16" s="909"/>
      <c r="AO16" s="910"/>
      <c r="AP16" s="2"/>
      <c r="AQ16" s="189">
        <f t="shared" si="2"/>
        <v>2</v>
      </c>
    </row>
    <row r="17" spans="2:46" ht="12" customHeight="1" x14ac:dyDescent="0.15">
      <c r="B17" s="872"/>
      <c r="C17" s="877"/>
      <c r="D17" s="875"/>
      <c r="E17" s="875"/>
      <c r="F17" s="875"/>
      <c r="G17" s="875"/>
      <c r="H17" s="875"/>
      <c r="I17" s="875"/>
      <c r="J17" s="876"/>
      <c r="K17" s="185"/>
      <c r="L17" s="908"/>
      <c r="M17" s="910"/>
      <c r="N17" s="908"/>
      <c r="O17" s="910"/>
      <c r="P17" s="908"/>
      <c r="Q17" s="910"/>
      <c r="R17" s="604"/>
      <c r="S17" s="620"/>
      <c r="T17" s="605"/>
      <c r="U17" s="908"/>
      <c r="V17" s="910"/>
      <c r="W17" s="908"/>
      <c r="X17" s="910"/>
      <c r="Y17" s="186"/>
      <c r="Z17" s="187"/>
      <c r="AA17" s="187"/>
      <c r="AB17" s="187"/>
      <c r="AC17" s="188"/>
      <c r="AD17" s="188"/>
      <c r="AE17" s="188"/>
      <c r="AF17" s="188"/>
      <c r="AG17" s="188"/>
      <c r="AH17" s="188"/>
      <c r="AI17" s="188"/>
      <c r="AJ17" s="188"/>
      <c r="AK17" s="908"/>
      <c r="AL17" s="909"/>
      <c r="AM17" s="909"/>
      <c r="AN17" s="909"/>
      <c r="AO17" s="910"/>
      <c r="AP17" s="2"/>
      <c r="AQ17" s="189">
        <f t="shared" si="2"/>
        <v>1</v>
      </c>
    </row>
    <row r="18" spans="2:46" ht="12" customHeight="1" x14ac:dyDescent="0.15">
      <c r="B18" s="872"/>
      <c r="C18" s="877"/>
      <c r="D18" s="875"/>
      <c r="E18" s="875"/>
      <c r="F18" s="875"/>
      <c r="G18" s="875"/>
      <c r="H18" s="875"/>
      <c r="I18" s="875"/>
      <c r="J18" s="876"/>
      <c r="K18" s="185"/>
      <c r="L18" s="908"/>
      <c r="M18" s="910"/>
      <c r="N18" s="908"/>
      <c r="O18" s="910"/>
      <c r="P18" s="908"/>
      <c r="Q18" s="910"/>
      <c r="R18" s="604"/>
      <c r="S18" s="620"/>
      <c r="T18" s="605"/>
      <c r="U18" s="908"/>
      <c r="V18" s="910"/>
      <c r="W18" s="908"/>
      <c r="X18" s="910"/>
      <c r="Y18" s="186"/>
      <c r="Z18" s="187"/>
      <c r="AA18" s="187"/>
      <c r="AB18" s="187"/>
      <c r="AC18" s="188"/>
      <c r="AD18" s="188"/>
      <c r="AE18" s="188"/>
      <c r="AF18" s="188"/>
      <c r="AG18" s="188"/>
      <c r="AH18" s="188"/>
      <c r="AI18" s="188"/>
      <c r="AJ18" s="188"/>
      <c r="AK18" s="908"/>
      <c r="AL18" s="909"/>
      <c r="AM18" s="909"/>
      <c r="AN18" s="909"/>
      <c r="AO18" s="910"/>
      <c r="AP18" s="2"/>
      <c r="AQ18" s="189">
        <f t="shared" si="2"/>
        <v>1</v>
      </c>
    </row>
    <row r="19" spans="2:46" ht="12" customHeight="1" x14ac:dyDescent="0.15">
      <c r="B19" s="872"/>
      <c r="C19" s="877"/>
      <c r="D19" s="875"/>
      <c r="E19" s="875"/>
      <c r="F19" s="875"/>
      <c r="G19" s="875"/>
      <c r="H19" s="875"/>
      <c r="I19" s="875"/>
      <c r="J19" s="876"/>
      <c r="K19" s="185"/>
      <c r="L19" s="908"/>
      <c r="M19" s="910"/>
      <c r="N19" s="908"/>
      <c r="O19" s="910"/>
      <c r="P19" s="908"/>
      <c r="Q19" s="910"/>
      <c r="R19" s="604"/>
      <c r="S19" s="620"/>
      <c r="T19" s="605"/>
      <c r="U19" s="908"/>
      <c r="V19" s="910"/>
      <c r="W19" s="908"/>
      <c r="X19" s="910"/>
      <c r="Y19" s="186"/>
      <c r="Z19" s="187"/>
      <c r="AA19" s="187"/>
      <c r="AB19" s="187"/>
      <c r="AC19" s="188"/>
      <c r="AD19" s="188"/>
      <c r="AE19" s="188"/>
      <c r="AF19" s="188"/>
      <c r="AG19" s="188"/>
      <c r="AH19" s="188"/>
      <c r="AI19" s="188"/>
      <c r="AJ19" s="188"/>
      <c r="AK19" s="908"/>
      <c r="AL19" s="909"/>
      <c r="AM19" s="909"/>
      <c r="AN19" s="909"/>
      <c r="AO19" s="910"/>
      <c r="AP19" s="2"/>
      <c r="AQ19" s="189">
        <f t="shared" si="2"/>
        <v>1</v>
      </c>
    </row>
    <row r="20" spans="2:46" ht="12" customHeight="1" x14ac:dyDescent="0.15">
      <c r="B20" s="872"/>
      <c r="C20" s="877"/>
      <c r="D20" s="875"/>
      <c r="E20" s="875"/>
      <c r="F20" s="875"/>
      <c r="G20" s="875"/>
      <c r="H20" s="875"/>
      <c r="I20" s="875"/>
      <c r="J20" s="876"/>
      <c r="K20" s="185"/>
      <c r="L20" s="908"/>
      <c r="M20" s="910"/>
      <c r="N20" s="908"/>
      <c r="O20" s="910"/>
      <c r="P20" s="908"/>
      <c r="Q20" s="910"/>
      <c r="R20" s="604"/>
      <c r="S20" s="620"/>
      <c r="T20" s="605"/>
      <c r="U20" s="908"/>
      <c r="V20" s="910"/>
      <c r="W20" s="908"/>
      <c r="X20" s="910"/>
      <c r="Y20" s="186"/>
      <c r="Z20" s="187"/>
      <c r="AA20" s="187"/>
      <c r="AB20" s="187"/>
      <c r="AC20" s="188"/>
      <c r="AD20" s="188"/>
      <c r="AE20" s="188"/>
      <c r="AF20" s="188"/>
      <c r="AG20" s="188"/>
      <c r="AH20" s="188"/>
      <c r="AI20" s="188"/>
      <c r="AJ20" s="188"/>
      <c r="AK20" s="908"/>
      <c r="AL20" s="909"/>
      <c r="AM20" s="909"/>
      <c r="AN20" s="909"/>
      <c r="AO20" s="910"/>
      <c r="AP20" s="2"/>
      <c r="AQ20" s="189">
        <f t="shared" si="2"/>
        <v>1</v>
      </c>
    </row>
    <row r="21" spans="2:46" ht="12" customHeight="1" x14ac:dyDescent="0.15">
      <c r="B21" s="872"/>
      <c r="C21" s="877"/>
      <c r="D21" s="875"/>
      <c r="E21" s="875"/>
      <c r="F21" s="875"/>
      <c r="G21" s="875"/>
      <c r="H21" s="875"/>
      <c r="I21" s="875"/>
      <c r="J21" s="876"/>
      <c r="K21" s="185"/>
      <c r="L21" s="908"/>
      <c r="M21" s="910"/>
      <c r="N21" s="908"/>
      <c r="O21" s="910"/>
      <c r="P21" s="908"/>
      <c r="Q21" s="910"/>
      <c r="R21" s="604"/>
      <c r="S21" s="620"/>
      <c r="T21" s="605"/>
      <c r="U21" s="908"/>
      <c r="V21" s="910"/>
      <c r="W21" s="908"/>
      <c r="X21" s="910"/>
      <c r="Y21" s="186"/>
      <c r="Z21" s="187"/>
      <c r="AA21" s="187"/>
      <c r="AB21" s="187"/>
      <c r="AC21" s="188"/>
      <c r="AD21" s="188"/>
      <c r="AE21" s="188"/>
      <c r="AF21" s="188"/>
      <c r="AG21" s="188"/>
      <c r="AH21" s="188"/>
      <c r="AI21" s="188"/>
      <c r="AJ21" s="188"/>
      <c r="AK21" s="908"/>
      <c r="AL21" s="909"/>
      <c r="AM21" s="909"/>
      <c r="AN21" s="909"/>
      <c r="AO21" s="910"/>
      <c r="AP21" s="2"/>
      <c r="AQ21" s="189">
        <f>IF(P21="材質劣化",2,IF(P21="漏水",3,1))</f>
        <v>1</v>
      </c>
    </row>
    <row r="22" spans="2:46" ht="12" customHeight="1" x14ac:dyDescent="0.15">
      <c r="B22" s="872"/>
      <c r="C22" s="877"/>
      <c r="D22" s="875"/>
      <c r="E22" s="875"/>
      <c r="F22" s="875"/>
      <c r="G22" s="875"/>
      <c r="H22" s="875"/>
      <c r="I22" s="875"/>
      <c r="J22" s="876"/>
      <c r="K22" s="185"/>
      <c r="L22" s="908"/>
      <c r="M22" s="910"/>
      <c r="N22" s="908"/>
      <c r="O22" s="910"/>
      <c r="P22" s="908"/>
      <c r="Q22" s="910"/>
      <c r="R22" s="604"/>
      <c r="S22" s="620"/>
      <c r="T22" s="605"/>
      <c r="U22" s="908"/>
      <c r="V22" s="910"/>
      <c r="W22" s="908"/>
      <c r="X22" s="910"/>
      <c r="Y22" s="186"/>
      <c r="Z22" s="187"/>
      <c r="AA22" s="187"/>
      <c r="AB22" s="187"/>
      <c r="AC22" s="188"/>
      <c r="AD22" s="188"/>
      <c r="AE22" s="188"/>
      <c r="AF22" s="188"/>
      <c r="AG22" s="188"/>
      <c r="AH22" s="188"/>
      <c r="AI22" s="188"/>
      <c r="AJ22" s="188"/>
      <c r="AK22" s="908"/>
      <c r="AL22" s="909"/>
      <c r="AM22" s="909"/>
      <c r="AN22" s="909"/>
      <c r="AO22" s="910"/>
      <c r="AP22" s="2"/>
      <c r="AQ22" s="189">
        <f t="shared" si="2"/>
        <v>1</v>
      </c>
    </row>
    <row r="23" spans="2:46" ht="12" customHeight="1" x14ac:dyDescent="0.15">
      <c r="B23" s="872"/>
      <c r="C23" s="877"/>
      <c r="D23" s="875"/>
      <c r="E23" s="875"/>
      <c r="F23" s="875"/>
      <c r="G23" s="875"/>
      <c r="H23" s="875"/>
      <c r="I23" s="875"/>
      <c r="J23" s="876"/>
      <c r="K23" s="185"/>
      <c r="L23" s="908"/>
      <c r="M23" s="910"/>
      <c r="N23" s="908"/>
      <c r="O23" s="910"/>
      <c r="P23" s="908"/>
      <c r="Q23" s="910"/>
      <c r="R23" s="604"/>
      <c r="S23" s="620"/>
      <c r="T23" s="605"/>
      <c r="U23" s="908"/>
      <c r="V23" s="910"/>
      <c r="W23" s="908"/>
      <c r="X23" s="910"/>
      <c r="Y23" s="186"/>
      <c r="Z23" s="187"/>
      <c r="AA23" s="187"/>
      <c r="AB23" s="187"/>
      <c r="AC23" s="188"/>
      <c r="AD23" s="188"/>
      <c r="AE23" s="188"/>
      <c r="AF23" s="188"/>
      <c r="AG23" s="188"/>
      <c r="AH23" s="188"/>
      <c r="AI23" s="188"/>
      <c r="AJ23" s="188"/>
      <c r="AK23" s="908"/>
      <c r="AL23" s="909"/>
      <c r="AM23" s="909"/>
      <c r="AN23" s="909"/>
      <c r="AO23" s="910"/>
      <c r="AP23" s="2"/>
      <c r="AQ23" s="189">
        <f t="shared" si="2"/>
        <v>1</v>
      </c>
    </row>
    <row r="24" spans="2:46" ht="12" customHeight="1" x14ac:dyDescent="0.15">
      <c r="B24" s="872"/>
      <c r="C24" s="877"/>
      <c r="D24" s="875"/>
      <c r="E24" s="875"/>
      <c r="F24" s="875"/>
      <c r="G24" s="875"/>
      <c r="H24" s="875"/>
      <c r="I24" s="875"/>
      <c r="J24" s="876"/>
      <c r="K24" s="185"/>
      <c r="L24" s="908"/>
      <c r="M24" s="910"/>
      <c r="N24" s="908"/>
      <c r="O24" s="910"/>
      <c r="P24" s="908"/>
      <c r="Q24" s="910"/>
      <c r="R24" s="604"/>
      <c r="S24" s="620"/>
      <c r="T24" s="605"/>
      <c r="U24" s="908"/>
      <c r="V24" s="910"/>
      <c r="W24" s="908"/>
      <c r="X24" s="910"/>
      <c r="Y24" s="186"/>
      <c r="Z24" s="187"/>
      <c r="AA24" s="187"/>
      <c r="AB24" s="187"/>
      <c r="AC24" s="188"/>
      <c r="AD24" s="188"/>
      <c r="AE24" s="188"/>
      <c r="AF24" s="188"/>
      <c r="AG24" s="188"/>
      <c r="AH24" s="188"/>
      <c r="AI24" s="188"/>
      <c r="AJ24" s="188"/>
      <c r="AK24" s="908"/>
      <c r="AL24" s="909"/>
      <c r="AM24" s="909"/>
      <c r="AN24" s="909"/>
      <c r="AO24" s="910"/>
      <c r="AP24" s="2"/>
      <c r="AQ24" s="189">
        <f t="shared" si="2"/>
        <v>1</v>
      </c>
    </row>
    <row r="25" spans="2:46" ht="12" customHeight="1" x14ac:dyDescent="0.15">
      <c r="B25" s="872"/>
      <c r="C25" s="877"/>
      <c r="D25" s="875"/>
      <c r="E25" s="875"/>
      <c r="F25" s="875"/>
      <c r="G25" s="875"/>
      <c r="H25" s="875"/>
      <c r="I25" s="875"/>
      <c r="J25" s="876"/>
      <c r="K25" s="185"/>
      <c r="L25" s="908"/>
      <c r="M25" s="910"/>
      <c r="N25" s="908"/>
      <c r="O25" s="910"/>
      <c r="P25" s="908"/>
      <c r="Q25" s="910"/>
      <c r="R25" s="604"/>
      <c r="S25" s="620"/>
      <c r="T25" s="605"/>
      <c r="U25" s="908"/>
      <c r="V25" s="910"/>
      <c r="W25" s="908"/>
      <c r="X25" s="910"/>
      <c r="Y25" s="186"/>
      <c r="Z25" s="187"/>
      <c r="AA25" s="187"/>
      <c r="AB25" s="187"/>
      <c r="AC25" s="188"/>
      <c r="AD25" s="188"/>
      <c r="AE25" s="188"/>
      <c r="AF25" s="188"/>
      <c r="AG25" s="188"/>
      <c r="AH25" s="188"/>
      <c r="AI25" s="188"/>
      <c r="AJ25" s="188"/>
      <c r="AK25" s="908"/>
      <c r="AL25" s="909"/>
      <c r="AM25" s="909"/>
      <c r="AN25" s="909"/>
      <c r="AO25" s="910"/>
      <c r="AP25" s="2"/>
      <c r="AQ25" s="189">
        <f t="shared" si="2"/>
        <v>1</v>
      </c>
    </row>
    <row r="26" spans="2:46" ht="12" customHeight="1" x14ac:dyDescent="0.15">
      <c r="B26" s="872"/>
      <c r="C26" s="877"/>
      <c r="D26" s="875"/>
      <c r="E26" s="875"/>
      <c r="F26" s="875"/>
      <c r="G26" s="875"/>
      <c r="H26" s="875"/>
      <c r="I26" s="875"/>
      <c r="J26" s="876"/>
      <c r="K26" s="185"/>
      <c r="L26" s="908"/>
      <c r="M26" s="910"/>
      <c r="N26" s="908"/>
      <c r="O26" s="910"/>
      <c r="P26" s="908"/>
      <c r="Q26" s="910"/>
      <c r="R26" s="604"/>
      <c r="S26" s="620"/>
      <c r="T26" s="605"/>
      <c r="U26" s="908"/>
      <c r="V26" s="910"/>
      <c r="W26" s="908"/>
      <c r="X26" s="910"/>
      <c r="Y26" s="186"/>
      <c r="Z26" s="187"/>
      <c r="AA26" s="187"/>
      <c r="AB26" s="187"/>
      <c r="AC26" s="188"/>
      <c r="AD26" s="188"/>
      <c r="AE26" s="188"/>
      <c r="AF26" s="188"/>
      <c r="AG26" s="188"/>
      <c r="AH26" s="188"/>
      <c r="AI26" s="188"/>
      <c r="AJ26" s="188"/>
      <c r="AK26" s="908"/>
      <c r="AL26" s="909"/>
      <c r="AM26" s="909"/>
      <c r="AN26" s="909"/>
      <c r="AO26" s="910"/>
      <c r="AP26" s="2"/>
      <c r="AQ26" s="189">
        <f t="shared" si="2"/>
        <v>1</v>
      </c>
    </row>
    <row r="27" spans="2:46" ht="12" customHeight="1" x14ac:dyDescent="0.15">
      <c r="B27" s="872"/>
      <c r="C27" s="877"/>
      <c r="D27" s="875"/>
      <c r="E27" s="875"/>
      <c r="F27" s="875"/>
      <c r="G27" s="875"/>
      <c r="H27" s="875"/>
      <c r="I27" s="875"/>
      <c r="J27" s="876"/>
      <c r="K27" s="185"/>
      <c r="L27" s="908"/>
      <c r="M27" s="910"/>
      <c r="N27" s="908"/>
      <c r="O27" s="910"/>
      <c r="P27" s="908"/>
      <c r="Q27" s="910"/>
      <c r="R27" s="604"/>
      <c r="S27" s="620"/>
      <c r="T27" s="605"/>
      <c r="U27" s="908"/>
      <c r="V27" s="910"/>
      <c r="W27" s="908"/>
      <c r="X27" s="910"/>
      <c r="Y27" s="186"/>
      <c r="Z27" s="187"/>
      <c r="AA27" s="187"/>
      <c r="AB27" s="187"/>
      <c r="AC27" s="188"/>
      <c r="AD27" s="188"/>
      <c r="AE27" s="188"/>
      <c r="AF27" s="188"/>
      <c r="AG27" s="188"/>
      <c r="AH27" s="188"/>
      <c r="AI27" s="188"/>
      <c r="AJ27" s="188"/>
      <c r="AK27" s="908"/>
      <c r="AL27" s="909"/>
      <c r="AM27" s="909"/>
      <c r="AN27" s="909"/>
      <c r="AO27" s="910"/>
      <c r="AP27" s="2"/>
      <c r="AQ27" s="189">
        <f t="shared" si="2"/>
        <v>1</v>
      </c>
    </row>
    <row r="28" spans="2:46" ht="12" customHeight="1" x14ac:dyDescent="0.15">
      <c r="B28" s="872"/>
      <c r="C28" s="877"/>
      <c r="D28" s="875"/>
      <c r="E28" s="875"/>
      <c r="F28" s="875"/>
      <c r="G28" s="875"/>
      <c r="H28" s="875"/>
      <c r="I28" s="875"/>
      <c r="J28" s="876"/>
      <c r="K28" s="185"/>
      <c r="L28" s="908"/>
      <c r="M28" s="910"/>
      <c r="N28" s="908"/>
      <c r="O28" s="910"/>
      <c r="P28" s="908"/>
      <c r="Q28" s="910"/>
      <c r="R28" s="604"/>
      <c r="S28" s="620"/>
      <c r="T28" s="605"/>
      <c r="U28" s="908"/>
      <c r="V28" s="910"/>
      <c r="W28" s="908"/>
      <c r="X28" s="910"/>
      <c r="Y28" s="186"/>
      <c r="Z28" s="187"/>
      <c r="AA28" s="187"/>
      <c r="AB28" s="187"/>
      <c r="AC28" s="188"/>
      <c r="AD28" s="188"/>
      <c r="AE28" s="188"/>
      <c r="AF28" s="188"/>
      <c r="AG28" s="188"/>
      <c r="AH28" s="188"/>
      <c r="AI28" s="188"/>
      <c r="AJ28" s="188"/>
      <c r="AK28" s="908"/>
      <c r="AL28" s="909"/>
      <c r="AM28" s="909"/>
      <c r="AN28" s="909"/>
      <c r="AO28" s="910"/>
      <c r="AP28" s="2"/>
      <c r="AQ28" s="189">
        <f t="shared" si="2"/>
        <v>1</v>
      </c>
    </row>
    <row r="29" spans="2:46" ht="12" customHeight="1" x14ac:dyDescent="0.15">
      <c r="B29" s="872"/>
      <c r="C29" s="877"/>
      <c r="D29" s="875"/>
      <c r="E29" s="875"/>
      <c r="F29" s="875"/>
      <c r="G29" s="875"/>
      <c r="H29" s="875"/>
      <c r="I29" s="875"/>
      <c r="J29" s="876"/>
      <c r="K29" s="185"/>
      <c r="L29" s="908"/>
      <c r="M29" s="910"/>
      <c r="N29" s="908"/>
      <c r="O29" s="910"/>
      <c r="P29" s="908"/>
      <c r="Q29" s="910"/>
      <c r="R29" s="604"/>
      <c r="S29" s="620"/>
      <c r="T29" s="605"/>
      <c r="U29" s="908"/>
      <c r="V29" s="910"/>
      <c r="W29" s="908"/>
      <c r="X29" s="910"/>
      <c r="Y29" s="186"/>
      <c r="Z29" s="187"/>
      <c r="AA29" s="187"/>
      <c r="AB29" s="187"/>
      <c r="AC29" s="188"/>
      <c r="AD29" s="188"/>
      <c r="AE29" s="188"/>
      <c r="AF29" s="188"/>
      <c r="AG29" s="188"/>
      <c r="AH29" s="188"/>
      <c r="AI29" s="188"/>
      <c r="AJ29" s="188"/>
      <c r="AK29" s="908"/>
      <c r="AL29" s="909"/>
      <c r="AM29" s="909"/>
      <c r="AN29" s="909"/>
      <c r="AO29" s="910"/>
      <c r="AP29" s="2"/>
      <c r="AQ29" s="189">
        <f t="shared" si="2"/>
        <v>1</v>
      </c>
    </row>
    <row r="30" spans="2:46" ht="12" customHeight="1" x14ac:dyDescent="0.15">
      <c r="B30" s="872"/>
      <c r="C30" s="877"/>
      <c r="D30" s="875"/>
      <c r="E30" s="875"/>
      <c r="F30" s="875"/>
      <c r="G30" s="875"/>
      <c r="H30" s="875"/>
      <c r="I30" s="875"/>
      <c r="J30" s="876"/>
      <c r="K30" s="185"/>
      <c r="L30" s="908"/>
      <c r="M30" s="910"/>
      <c r="N30" s="908"/>
      <c r="O30" s="910"/>
      <c r="P30" s="908"/>
      <c r="Q30" s="910"/>
      <c r="R30" s="604"/>
      <c r="S30" s="620"/>
      <c r="T30" s="605"/>
      <c r="U30" s="908"/>
      <c r="V30" s="910"/>
      <c r="W30" s="908"/>
      <c r="X30" s="910"/>
      <c r="Y30" s="186"/>
      <c r="Z30" s="187"/>
      <c r="AA30" s="187"/>
      <c r="AB30" s="187"/>
      <c r="AC30" s="188"/>
      <c r="AD30" s="188"/>
      <c r="AE30" s="188"/>
      <c r="AF30" s="188"/>
      <c r="AG30" s="188"/>
      <c r="AH30" s="188"/>
      <c r="AI30" s="188"/>
      <c r="AJ30" s="188"/>
      <c r="AK30" s="908"/>
      <c r="AL30" s="909"/>
      <c r="AM30" s="909"/>
      <c r="AN30" s="909"/>
      <c r="AO30" s="910"/>
      <c r="AP30" s="2"/>
      <c r="AQ30" s="189">
        <f t="shared" si="2"/>
        <v>1</v>
      </c>
    </row>
    <row r="31" spans="2:46" ht="12" customHeight="1" x14ac:dyDescent="0.15">
      <c r="B31" s="872"/>
      <c r="C31" s="877"/>
      <c r="D31" s="875"/>
      <c r="E31" s="875"/>
      <c r="F31" s="875"/>
      <c r="G31" s="875"/>
      <c r="H31" s="875"/>
      <c r="I31" s="875"/>
      <c r="J31" s="876"/>
      <c r="K31" s="185"/>
      <c r="L31" s="908"/>
      <c r="M31" s="910"/>
      <c r="N31" s="908"/>
      <c r="O31" s="910"/>
      <c r="P31" s="908"/>
      <c r="Q31" s="910"/>
      <c r="R31" s="604"/>
      <c r="S31" s="620"/>
      <c r="T31" s="605"/>
      <c r="U31" s="908"/>
      <c r="V31" s="910"/>
      <c r="W31" s="908"/>
      <c r="X31" s="910"/>
      <c r="Y31" s="186"/>
      <c r="Z31" s="187"/>
      <c r="AA31" s="187"/>
      <c r="AB31" s="187"/>
      <c r="AC31" s="188"/>
      <c r="AD31" s="188"/>
      <c r="AE31" s="188"/>
      <c r="AF31" s="188"/>
      <c r="AG31" s="188"/>
      <c r="AH31" s="188"/>
      <c r="AI31" s="188"/>
      <c r="AJ31" s="188"/>
      <c r="AK31" s="908"/>
      <c r="AL31" s="909"/>
      <c r="AM31" s="909"/>
      <c r="AN31" s="909"/>
      <c r="AO31" s="910"/>
      <c r="AP31" s="2"/>
      <c r="AQ31" s="189">
        <f t="shared" si="2"/>
        <v>1</v>
      </c>
    </row>
    <row r="32" spans="2:46" ht="12" customHeight="1" x14ac:dyDescent="0.15">
      <c r="B32" s="872"/>
      <c r="C32" s="877"/>
      <c r="D32" s="875"/>
      <c r="E32" s="875"/>
      <c r="F32" s="875"/>
      <c r="G32" s="875"/>
      <c r="H32" s="875"/>
      <c r="I32" s="875"/>
      <c r="J32" s="876"/>
      <c r="K32" s="185"/>
      <c r="L32" s="908"/>
      <c r="M32" s="910"/>
      <c r="N32" s="908"/>
      <c r="O32" s="910"/>
      <c r="P32" s="908"/>
      <c r="Q32" s="910"/>
      <c r="R32" s="604"/>
      <c r="S32" s="620"/>
      <c r="T32" s="605"/>
      <c r="U32" s="908"/>
      <c r="V32" s="910"/>
      <c r="W32" s="908"/>
      <c r="X32" s="910"/>
      <c r="Y32" s="186"/>
      <c r="Z32" s="187"/>
      <c r="AA32" s="187"/>
      <c r="AB32" s="187"/>
      <c r="AC32" s="188"/>
      <c r="AD32" s="188"/>
      <c r="AE32" s="188"/>
      <c r="AF32" s="188"/>
      <c r="AG32" s="188"/>
      <c r="AH32" s="188"/>
      <c r="AI32" s="188"/>
      <c r="AJ32" s="188"/>
      <c r="AK32" s="908"/>
      <c r="AL32" s="909"/>
      <c r="AM32" s="909"/>
      <c r="AN32" s="909"/>
      <c r="AO32" s="910"/>
      <c r="AP32" s="2"/>
      <c r="AQ32" s="189">
        <f t="shared" si="2"/>
        <v>1</v>
      </c>
      <c r="AS32" s="856"/>
      <c r="AT32" s="856"/>
    </row>
    <row r="33" spans="2:86" ht="12" customHeight="1" x14ac:dyDescent="0.15">
      <c r="B33" s="872"/>
      <c r="C33" s="877"/>
      <c r="D33" s="875"/>
      <c r="E33" s="875"/>
      <c r="F33" s="875"/>
      <c r="G33" s="875"/>
      <c r="H33" s="875"/>
      <c r="I33" s="875"/>
      <c r="J33" s="876"/>
      <c r="K33" s="185"/>
      <c r="L33" s="908"/>
      <c r="M33" s="910"/>
      <c r="N33" s="908"/>
      <c r="O33" s="910"/>
      <c r="P33" s="908"/>
      <c r="Q33" s="910"/>
      <c r="R33" s="604"/>
      <c r="S33" s="620"/>
      <c r="T33" s="605"/>
      <c r="U33" s="908"/>
      <c r="V33" s="910"/>
      <c r="W33" s="908"/>
      <c r="X33" s="910"/>
      <c r="Y33" s="186"/>
      <c r="Z33" s="187"/>
      <c r="AA33" s="187"/>
      <c r="AB33" s="187"/>
      <c r="AC33" s="188"/>
      <c r="AD33" s="188"/>
      <c r="AE33" s="188"/>
      <c r="AF33" s="188"/>
      <c r="AG33" s="188"/>
      <c r="AH33" s="188"/>
      <c r="AI33" s="188"/>
      <c r="AJ33" s="188"/>
      <c r="AK33" s="908"/>
      <c r="AL33" s="909"/>
      <c r="AM33" s="909"/>
      <c r="AN33" s="909"/>
      <c r="AO33" s="910"/>
      <c r="AP33" s="2"/>
      <c r="AQ33" s="189">
        <f t="shared" si="2"/>
        <v>1</v>
      </c>
      <c r="AS33" s="911"/>
      <c r="AT33" s="911"/>
    </row>
    <row r="34" spans="2:86" ht="12" customHeight="1" x14ac:dyDescent="0.15">
      <c r="B34" s="872"/>
      <c r="C34" s="877"/>
      <c r="D34" s="875"/>
      <c r="E34" s="875"/>
      <c r="F34" s="875"/>
      <c r="G34" s="875"/>
      <c r="H34" s="875"/>
      <c r="I34" s="875"/>
      <c r="J34" s="876"/>
      <c r="K34" s="185"/>
      <c r="L34" s="908"/>
      <c r="M34" s="910"/>
      <c r="N34" s="908"/>
      <c r="O34" s="910"/>
      <c r="P34" s="908"/>
      <c r="Q34" s="910"/>
      <c r="R34" s="604"/>
      <c r="S34" s="620"/>
      <c r="T34" s="605"/>
      <c r="U34" s="908"/>
      <c r="V34" s="910"/>
      <c r="W34" s="908"/>
      <c r="X34" s="910"/>
      <c r="Y34" s="186"/>
      <c r="Z34" s="187"/>
      <c r="AA34" s="187"/>
      <c r="AB34" s="187"/>
      <c r="AC34" s="188"/>
      <c r="AD34" s="188"/>
      <c r="AE34" s="188"/>
      <c r="AF34" s="188"/>
      <c r="AG34" s="188"/>
      <c r="AH34" s="188"/>
      <c r="AI34" s="188"/>
      <c r="AJ34" s="188"/>
      <c r="AK34" s="908"/>
      <c r="AL34" s="909"/>
      <c r="AM34" s="909"/>
      <c r="AN34" s="909"/>
      <c r="AO34" s="910"/>
      <c r="AP34" s="2"/>
      <c r="AQ34" s="189">
        <f t="shared" si="2"/>
        <v>1</v>
      </c>
      <c r="AS34" s="912"/>
      <c r="AT34" s="912"/>
    </row>
    <row r="35" spans="2:86" ht="12" customHeight="1" x14ac:dyDescent="0.15">
      <c r="B35" s="872"/>
      <c r="C35" s="877"/>
      <c r="D35" s="875"/>
      <c r="E35" s="875"/>
      <c r="F35" s="875"/>
      <c r="G35" s="875"/>
      <c r="H35" s="875"/>
      <c r="I35" s="875"/>
      <c r="J35" s="876"/>
      <c r="K35" s="913" t="s">
        <v>945</v>
      </c>
      <c r="L35" s="898" t="s">
        <v>946</v>
      </c>
      <c r="M35" s="898"/>
      <c r="N35" s="898"/>
      <c r="O35" s="898"/>
      <c r="P35" s="898"/>
      <c r="Q35" s="898"/>
      <c r="R35" s="898"/>
      <c r="S35" s="898"/>
      <c r="T35" s="898"/>
      <c r="U35" s="898"/>
      <c r="V35" s="898"/>
      <c r="W35" s="898"/>
      <c r="X35" s="898"/>
      <c r="Y35" s="884" t="s">
        <v>947</v>
      </c>
      <c r="Z35" s="885"/>
      <c r="AA35" s="885"/>
      <c r="AB35" s="886"/>
      <c r="AC35" s="190">
        <f t="shared" ref="AC35:AJ35" si="3">SUM(AC11:AC34)</f>
        <v>0</v>
      </c>
      <c r="AD35" s="190">
        <f t="shared" si="3"/>
        <v>0</v>
      </c>
      <c r="AE35" s="190">
        <f>SUM(AE11:AE34)</f>
        <v>2.2499999999999999E-2</v>
      </c>
      <c r="AF35" s="190">
        <f t="shared" si="3"/>
        <v>0.3125</v>
      </c>
      <c r="AG35" s="190">
        <f t="shared" si="3"/>
        <v>0</v>
      </c>
      <c r="AH35" s="190">
        <f t="shared" si="3"/>
        <v>0</v>
      </c>
      <c r="AI35" s="190">
        <f t="shared" si="3"/>
        <v>0</v>
      </c>
      <c r="AJ35" s="191">
        <f t="shared" si="3"/>
        <v>0</v>
      </c>
      <c r="AK35" s="898" t="s">
        <v>948</v>
      </c>
      <c r="AL35" s="898"/>
      <c r="AM35" s="915" t="s">
        <v>949</v>
      </c>
      <c r="AN35" s="915"/>
      <c r="AO35" s="915"/>
      <c r="AP35" s="2"/>
    </row>
    <row r="36" spans="2:86" ht="12" customHeight="1" x14ac:dyDescent="0.15">
      <c r="B36" s="872"/>
      <c r="C36" s="877"/>
      <c r="D36" s="875"/>
      <c r="E36" s="875"/>
      <c r="F36" s="875"/>
      <c r="G36" s="875"/>
      <c r="H36" s="875"/>
      <c r="I36" s="875"/>
      <c r="J36" s="876"/>
      <c r="K36" s="914"/>
      <c r="L36" s="892" t="s">
        <v>950</v>
      </c>
      <c r="M36" s="899"/>
      <c r="N36" s="893"/>
      <c r="O36" s="892" t="s">
        <v>951</v>
      </c>
      <c r="P36" s="899"/>
      <c r="Q36" s="899"/>
      <c r="R36" s="899"/>
      <c r="S36" s="899"/>
      <c r="T36" s="899"/>
      <c r="U36" s="899"/>
      <c r="V36" s="899"/>
      <c r="W36" s="899"/>
      <c r="X36" s="893"/>
      <c r="Y36" s="183" t="s">
        <v>527</v>
      </c>
      <c r="Z36" s="184" t="s">
        <v>526</v>
      </c>
      <c r="AA36" s="184" t="s">
        <v>943</v>
      </c>
      <c r="AB36" s="184" t="s">
        <v>944</v>
      </c>
      <c r="AC36" s="184" t="s">
        <v>527</v>
      </c>
      <c r="AD36" s="184" t="s">
        <v>526</v>
      </c>
      <c r="AE36" s="184" t="s">
        <v>943</v>
      </c>
      <c r="AF36" s="184" t="s">
        <v>944</v>
      </c>
      <c r="AG36" s="184" t="s">
        <v>527</v>
      </c>
      <c r="AH36" s="184" t="s">
        <v>526</v>
      </c>
      <c r="AI36" s="184" t="s">
        <v>943</v>
      </c>
      <c r="AJ36" s="192" t="s">
        <v>944</v>
      </c>
      <c r="AK36" s="898"/>
      <c r="AL36" s="898"/>
      <c r="AM36" s="915"/>
      <c r="AN36" s="915"/>
      <c r="AO36" s="915"/>
      <c r="AP36" s="2"/>
    </row>
    <row r="37" spans="2:86" ht="14.25" customHeight="1" x14ac:dyDescent="0.15">
      <c r="B37" s="872"/>
      <c r="C37" s="877"/>
      <c r="D37" s="875"/>
      <c r="E37" s="875"/>
      <c r="F37" s="875"/>
      <c r="G37" s="875"/>
      <c r="H37" s="875"/>
      <c r="I37" s="875"/>
      <c r="J37" s="876"/>
      <c r="K37" s="914"/>
      <c r="L37" s="894"/>
      <c r="M37" s="903"/>
      <c r="N37" s="895"/>
      <c r="O37" s="894"/>
      <c r="P37" s="903"/>
      <c r="Q37" s="903"/>
      <c r="R37" s="903"/>
      <c r="S37" s="903"/>
      <c r="T37" s="903"/>
      <c r="U37" s="903"/>
      <c r="V37" s="903"/>
      <c r="W37" s="903"/>
      <c r="X37" s="895"/>
      <c r="Y37" s="916">
        <f>COUNTIF(Y11:Y34,"〇")</f>
        <v>0</v>
      </c>
      <c r="Z37" s="916">
        <f>COUNTIF(Z11:Z34,"〇")</f>
        <v>0</v>
      </c>
      <c r="AA37" s="916">
        <f>COUNTIF(AA11:AA34,"〇")</f>
        <v>0</v>
      </c>
      <c r="AB37" s="916">
        <f>COUNTIF(AB11:AB34,"〇")</f>
        <v>0</v>
      </c>
      <c r="AC37" s="916">
        <f>COUNTA(AC11:AC34)</f>
        <v>0</v>
      </c>
      <c r="AD37" s="916">
        <f t="shared" ref="AD37:AI37" si="4">COUNTA(AD11:AD34)</f>
        <v>0</v>
      </c>
      <c r="AE37" s="916">
        <f t="shared" si="4"/>
        <v>1</v>
      </c>
      <c r="AF37" s="916">
        <f t="shared" si="4"/>
        <v>5</v>
      </c>
      <c r="AG37" s="916">
        <f t="shared" si="4"/>
        <v>0</v>
      </c>
      <c r="AH37" s="916">
        <f t="shared" si="4"/>
        <v>0</v>
      </c>
      <c r="AI37" s="916">
        <f t="shared" si="4"/>
        <v>0</v>
      </c>
      <c r="AJ37" s="916">
        <f>COUNTA(AJ11:AJ34)</f>
        <v>0</v>
      </c>
      <c r="AK37" s="898"/>
      <c r="AL37" s="898"/>
      <c r="AM37" s="915"/>
      <c r="AN37" s="915"/>
      <c r="AO37" s="915"/>
      <c r="AP37" s="2"/>
    </row>
    <row r="38" spans="2:86" ht="14.25" customHeight="1" x14ac:dyDescent="0.15">
      <c r="B38" s="872"/>
      <c r="C38" s="877"/>
      <c r="D38" s="875"/>
      <c r="E38" s="875"/>
      <c r="F38" s="875"/>
      <c r="G38" s="875"/>
      <c r="H38" s="875"/>
      <c r="I38" s="875"/>
      <c r="J38" s="876"/>
      <c r="K38" s="914"/>
      <c r="L38" s="896"/>
      <c r="M38" s="900"/>
      <c r="N38" s="897"/>
      <c r="O38" s="896"/>
      <c r="P38" s="900"/>
      <c r="Q38" s="900"/>
      <c r="R38" s="900"/>
      <c r="S38" s="900"/>
      <c r="T38" s="900"/>
      <c r="U38" s="900"/>
      <c r="V38" s="900"/>
      <c r="W38" s="900"/>
      <c r="X38" s="897"/>
      <c r="Y38" s="916"/>
      <c r="Z38" s="916"/>
      <c r="AA38" s="916"/>
      <c r="AB38" s="916"/>
      <c r="AC38" s="916"/>
      <c r="AD38" s="916"/>
      <c r="AE38" s="916"/>
      <c r="AF38" s="916"/>
      <c r="AG38" s="916"/>
      <c r="AH38" s="916"/>
      <c r="AI38" s="916"/>
      <c r="AJ38" s="916"/>
      <c r="AK38" s="898"/>
      <c r="AL38" s="898"/>
      <c r="AM38" s="915"/>
      <c r="AN38" s="915"/>
      <c r="AO38" s="915"/>
      <c r="AP38" s="2"/>
    </row>
    <row r="39" spans="2:86" ht="12" customHeight="1" x14ac:dyDescent="0.15">
      <c r="B39" s="872"/>
      <c r="C39" s="877"/>
      <c r="D39" s="875"/>
      <c r="E39" s="875"/>
      <c r="F39" s="875"/>
      <c r="G39" s="875"/>
      <c r="H39" s="875"/>
      <c r="I39" s="875"/>
      <c r="J39" s="875"/>
      <c r="K39" s="924" t="s">
        <v>952</v>
      </c>
      <c r="L39" s="926"/>
      <c r="M39" s="926"/>
      <c r="N39" s="926"/>
      <c r="O39" s="926"/>
      <c r="P39" s="926"/>
      <c r="Q39" s="926"/>
      <c r="R39" s="926"/>
      <c r="S39" s="926"/>
      <c r="T39" s="926"/>
      <c r="U39" s="926"/>
      <c r="V39" s="926"/>
      <c r="W39" s="926"/>
      <c r="X39" s="926"/>
      <c r="Y39" s="926"/>
      <c r="Z39" s="926"/>
      <c r="AA39" s="926"/>
      <c r="AB39" s="926"/>
      <c r="AC39" s="926"/>
      <c r="AD39" s="926"/>
      <c r="AE39" s="926"/>
      <c r="AF39" s="926"/>
      <c r="AG39" s="926"/>
      <c r="AH39" s="926"/>
      <c r="AI39" s="926"/>
      <c r="AJ39" s="926"/>
      <c r="AK39" s="927"/>
      <c r="AL39" s="927"/>
      <c r="AM39" s="927"/>
      <c r="AN39" s="927"/>
      <c r="AO39" s="928"/>
      <c r="AP39" s="2"/>
    </row>
    <row r="40" spans="2:86" ht="12" customHeight="1" x14ac:dyDescent="0.15">
      <c r="B40" s="872"/>
      <c r="C40" s="877"/>
      <c r="D40" s="875"/>
      <c r="E40" s="875"/>
      <c r="F40" s="875"/>
      <c r="G40" s="875"/>
      <c r="H40" s="875"/>
      <c r="I40" s="875"/>
      <c r="J40" s="875"/>
      <c r="K40" s="925"/>
      <c r="L40" s="927"/>
      <c r="M40" s="927"/>
      <c r="N40" s="927"/>
      <c r="O40" s="927"/>
      <c r="P40" s="927"/>
      <c r="Q40" s="927"/>
      <c r="R40" s="927"/>
      <c r="S40" s="927"/>
      <c r="T40" s="927"/>
      <c r="U40" s="927"/>
      <c r="V40" s="927"/>
      <c r="W40" s="927"/>
      <c r="X40" s="927"/>
      <c r="Y40" s="927"/>
      <c r="Z40" s="927"/>
      <c r="AA40" s="927"/>
      <c r="AB40" s="927"/>
      <c r="AC40" s="927"/>
      <c r="AD40" s="927"/>
      <c r="AE40" s="927"/>
      <c r="AF40" s="927"/>
      <c r="AG40" s="927"/>
      <c r="AH40" s="927"/>
      <c r="AI40" s="927"/>
      <c r="AJ40" s="927"/>
      <c r="AK40" s="927"/>
      <c r="AL40" s="927"/>
      <c r="AM40" s="927"/>
      <c r="AN40" s="927"/>
      <c r="AO40" s="928"/>
      <c r="AP40" s="2"/>
    </row>
    <row r="41" spans="2:86" ht="12" customHeight="1" x14ac:dyDescent="0.15">
      <c r="B41" s="872"/>
      <c r="C41" s="877"/>
      <c r="D41" s="875"/>
      <c r="E41" s="875"/>
      <c r="F41" s="875"/>
      <c r="G41" s="875"/>
      <c r="H41" s="875"/>
      <c r="I41" s="875"/>
      <c r="J41" s="875"/>
      <c r="K41" s="925"/>
      <c r="L41" s="927"/>
      <c r="M41" s="927"/>
      <c r="N41" s="927"/>
      <c r="O41" s="927"/>
      <c r="P41" s="927"/>
      <c r="Q41" s="927"/>
      <c r="R41" s="927"/>
      <c r="S41" s="927"/>
      <c r="T41" s="927"/>
      <c r="U41" s="927"/>
      <c r="V41" s="927"/>
      <c r="W41" s="927"/>
      <c r="X41" s="927"/>
      <c r="Y41" s="927"/>
      <c r="Z41" s="927"/>
      <c r="AA41" s="927"/>
      <c r="AB41" s="927"/>
      <c r="AC41" s="927"/>
      <c r="AD41" s="927"/>
      <c r="AE41" s="927"/>
      <c r="AF41" s="927"/>
      <c r="AG41" s="927"/>
      <c r="AH41" s="927"/>
      <c r="AI41" s="927"/>
      <c r="AJ41" s="927"/>
      <c r="AK41" s="927"/>
      <c r="AL41" s="927"/>
      <c r="AM41" s="927"/>
      <c r="AN41" s="927"/>
      <c r="AO41" s="928"/>
      <c r="AP41" s="2"/>
    </row>
    <row r="42" spans="2:86" ht="12" customHeight="1" x14ac:dyDescent="0.15">
      <c r="B42" s="872"/>
      <c r="C42" s="877"/>
      <c r="D42" s="875"/>
      <c r="E42" s="875"/>
      <c r="F42" s="875"/>
      <c r="G42" s="875"/>
      <c r="H42" s="875"/>
      <c r="I42" s="875"/>
      <c r="J42" s="875"/>
      <c r="K42" s="925"/>
      <c r="L42" s="929"/>
      <c r="M42" s="929"/>
      <c r="N42" s="929"/>
      <c r="O42" s="929"/>
      <c r="P42" s="929"/>
      <c r="Q42" s="929"/>
      <c r="R42" s="929"/>
      <c r="S42" s="929"/>
      <c r="T42" s="929"/>
      <c r="U42" s="929"/>
      <c r="V42" s="929"/>
      <c r="W42" s="929"/>
      <c r="X42" s="929"/>
      <c r="Y42" s="929"/>
      <c r="Z42" s="929"/>
      <c r="AA42" s="929"/>
      <c r="AB42" s="929"/>
      <c r="AC42" s="929"/>
      <c r="AD42" s="929"/>
      <c r="AE42" s="929"/>
      <c r="AF42" s="929"/>
      <c r="AG42" s="929"/>
      <c r="AH42" s="929"/>
      <c r="AI42" s="929"/>
      <c r="AJ42" s="929"/>
      <c r="AK42" s="929"/>
      <c r="AL42" s="929"/>
      <c r="AM42" s="929"/>
      <c r="AN42" s="929"/>
      <c r="AO42" s="930"/>
      <c r="AP42" s="172"/>
      <c r="CD42" s="2"/>
      <c r="CE42" s="2"/>
      <c r="CF42" s="2"/>
      <c r="CG42" s="2"/>
      <c r="CH42" s="2"/>
    </row>
    <row r="43" spans="2:86" ht="12" customHeight="1" x14ac:dyDescent="0.15">
      <c r="B43" s="872"/>
      <c r="C43" s="877"/>
      <c r="D43" s="875"/>
      <c r="E43" s="875"/>
      <c r="F43" s="875"/>
      <c r="G43" s="875"/>
      <c r="H43" s="875"/>
      <c r="I43" s="875"/>
      <c r="J43" s="876"/>
      <c r="K43" s="917" t="s">
        <v>953</v>
      </c>
      <c r="L43" s="917"/>
      <c r="M43" s="917"/>
      <c r="N43" s="917"/>
      <c r="O43" s="917"/>
      <c r="P43" s="917"/>
      <c r="Q43" s="917"/>
      <c r="R43" s="917"/>
      <c r="S43" s="917"/>
      <c r="T43" s="917"/>
      <c r="U43" s="917"/>
      <c r="V43" s="917"/>
      <c r="W43" s="917"/>
      <c r="X43" s="917"/>
      <c r="Y43" s="917"/>
      <c r="Z43" s="917"/>
      <c r="AA43" s="917"/>
      <c r="AB43" s="917"/>
      <c r="AC43" s="917"/>
      <c r="AD43" s="917"/>
      <c r="AE43" s="917"/>
      <c r="AF43" s="917"/>
      <c r="AG43" s="917"/>
      <c r="AH43" s="917"/>
      <c r="AI43" s="917"/>
      <c r="AJ43" s="917"/>
      <c r="AK43" s="917"/>
      <c r="AL43" s="917"/>
      <c r="AM43" s="917"/>
      <c r="AN43" s="917"/>
      <c r="AO43" s="917"/>
      <c r="AP43" s="172"/>
      <c r="CD43" s="2"/>
      <c r="CE43" s="2"/>
      <c r="CF43" s="2"/>
      <c r="CG43" s="2"/>
      <c r="CH43" s="2"/>
    </row>
    <row r="44" spans="2:86" ht="12" customHeight="1" x14ac:dyDescent="0.15">
      <c r="B44" s="872"/>
      <c r="C44" s="877"/>
      <c r="D44" s="875"/>
      <c r="E44" s="875"/>
      <c r="F44" s="875"/>
      <c r="G44" s="875"/>
      <c r="H44" s="875"/>
      <c r="I44" s="875"/>
      <c r="J44" s="876"/>
      <c r="K44" s="918" t="s">
        <v>954</v>
      </c>
      <c r="L44" s="919"/>
      <c r="M44" s="919"/>
      <c r="N44" s="919"/>
      <c r="O44" s="919"/>
      <c r="P44" s="919"/>
      <c r="Q44" s="919"/>
      <c r="R44" s="919"/>
      <c r="S44" s="919"/>
      <c r="T44" s="919"/>
      <c r="U44" s="919"/>
      <c r="V44" s="919"/>
      <c r="W44" s="919"/>
      <c r="X44" s="919"/>
      <c r="Y44" s="919"/>
      <c r="Z44" s="919"/>
      <c r="AA44" s="919"/>
      <c r="AB44" s="919"/>
      <c r="AC44" s="919"/>
      <c r="AD44" s="919"/>
      <c r="AE44" s="919"/>
      <c r="AF44" s="919"/>
      <c r="AG44" s="919"/>
      <c r="AH44" s="919"/>
      <c r="AI44" s="919"/>
      <c r="AJ44" s="919"/>
      <c r="AK44" s="919"/>
      <c r="AL44" s="919"/>
      <c r="AM44" s="919"/>
      <c r="AN44" s="919"/>
      <c r="AO44" s="920"/>
      <c r="AP44" s="172"/>
      <c r="CD44" s="2"/>
      <c r="CE44" s="2"/>
      <c r="CF44" s="2"/>
      <c r="CG44" s="2"/>
      <c r="CH44" s="2"/>
    </row>
    <row r="45" spans="2:86" ht="12" customHeight="1" x14ac:dyDescent="0.15">
      <c r="B45" s="480"/>
      <c r="C45" s="878"/>
      <c r="D45" s="879"/>
      <c r="E45" s="879"/>
      <c r="F45" s="879"/>
      <c r="G45" s="879"/>
      <c r="H45" s="879"/>
      <c r="I45" s="879"/>
      <c r="J45" s="880"/>
      <c r="K45" s="921" t="s">
        <v>955</v>
      </c>
      <c r="L45" s="922"/>
      <c r="M45" s="922"/>
      <c r="N45" s="922"/>
      <c r="O45" s="922"/>
      <c r="P45" s="922"/>
      <c r="Q45" s="922"/>
      <c r="R45" s="922"/>
      <c r="S45" s="922"/>
      <c r="T45" s="922"/>
      <c r="U45" s="922"/>
      <c r="V45" s="922"/>
      <c r="W45" s="922"/>
      <c r="X45" s="922"/>
      <c r="Y45" s="922"/>
      <c r="Z45" s="922"/>
      <c r="AA45" s="922"/>
      <c r="AB45" s="922"/>
      <c r="AC45" s="922"/>
      <c r="AD45" s="922"/>
      <c r="AE45" s="922"/>
      <c r="AF45" s="922"/>
      <c r="AG45" s="922"/>
      <c r="AH45" s="922"/>
      <c r="AI45" s="922"/>
      <c r="AJ45" s="922"/>
      <c r="AK45" s="922"/>
      <c r="AL45" s="922"/>
      <c r="AM45" s="922"/>
      <c r="AN45" s="922"/>
      <c r="AO45" s="923"/>
      <c r="AP45" s="172"/>
      <c r="CD45" s="2"/>
      <c r="CE45" s="2"/>
      <c r="CF45" s="2"/>
      <c r="CG45" s="2"/>
      <c r="CH45" s="2"/>
    </row>
    <row r="46" spans="2:86" ht="12" customHeight="1" x14ac:dyDescent="0.2">
      <c r="B46" s="159" t="s">
        <v>956</v>
      </c>
      <c r="C46" s="181"/>
      <c r="D46" s="181"/>
      <c r="E46" s="181"/>
      <c r="F46" s="181"/>
      <c r="G46" s="181"/>
      <c r="H46" s="181"/>
      <c r="I46" s="181"/>
      <c r="J46" s="181"/>
      <c r="K46" s="193"/>
      <c r="L46" s="193"/>
      <c r="M46" s="193"/>
      <c r="N46" s="193"/>
      <c r="O46" s="193"/>
      <c r="P46" s="193"/>
      <c r="Q46" s="193"/>
      <c r="R46" s="193"/>
      <c r="S46" s="193"/>
      <c r="T46" s="193"/>
      <c r="U46" s="193"/>
      <c r="V46" s="193"/>
      <c r="W46" s="193"/>
      <c r="X46" s="193"/>
      <c r="Y46" s="193"/>
      <c r="Z46" s="193"/>
      <c r="AA46" s="193"/>
      <c r="AB46" s="193"/>
      <c r="AC46" s="193"/>
      <c r="AD46" s="193"/>
      <c r="AE46" s="193"/>
      <c r="AF46" s="193"/>
      <c r="AG46" s="193"/>
      <c r="AH46" s="193"/>
      <c r="AI46" s="193"/>
      <c r="AJ46" s="193"/>
      <c r="AK46" s="193"/>
      <c r="AL46" s="193"/>
      <c r="AM46" s="193"/>
      <c r="AN46" s="193"/>
      <c r="AO46" s="193"/>
      <c r="AP46" s="172"/>
      <c r="CD46" s="2"/>
      <c r="CE46" s="2"/>
      <c r="CF46" s="2"/>
      <c r="CG46" s="2"/>
      <c r="CH46" s="2"/>
    </row>
    <row r="47" spans="2:86" s="159" customFormat="1" ht="12" customHeight="1" x14ac:dyDescent="0.15">
      <c r="B47" s="2" t="s">
        <v>957</v>
      </c>
      <c r="AP47" s="172"/>
      <c r="AQ47" s="172"/>
      <c r="AR47" s="172"/>
      <c r="AS47" s="172"/>
      <c r="AT47" s="172"/>
      <c r="AU47" s="172"/>
      <c r="AV47" s="172"/>
      <c r="AW47" s="172"/>
      <c r="AX47" s="172"/>
      <c r="AY47" s="172"/>
      <c r="AZ47" s="172"/>
      <c r="BA47" s="172"/>
      <c r="BB47" s="172"/>
      <c r="BC47" s="172"/>
      <c r="BD47" s="172"/>
      <c r="BE47" s="172"/>
      <c r="BF47" s="172"/>
      <c r="BG47" s="172"/>
      <c r="BH47" s="172"/>
      <c r="BI47" s="172"/>
      <c r="BJ47" s="172"/>
      <c r="BK47" s="172"/>
      <c r="BL47" s="172"/>
      <c r="BM47" s="172"/>
      <c r="BN47" s="172"/>
      <c r="BO47" s="172"/>
      <c r="BP47" s="172"/>
      <c r="BQ47" s="172"/>
      <c r="BR47" s="172"/>
      <c r="BS47" s="172"/>
      <c r="BT47" s="172"/>
      <c r="BU47" s="172"/>
      <c r="BV47" s="172"/>
      <c r="BW47" s="172"/>
      <c r="BX47" s="172"/>
      <c r="BY47" s="172"/>
      <c r="BZ47" s="172"/>
      <c r="CA47" s="172"/>
      <c r="CB47" s="172"/>
      <c r="CC47" s="172"/>
    </row>
    <row r="48" spans="2:86" ht="12" customHeight="1" x14ac:dyDescent="0.15">
      <c r="B48" s="2" t="s">
        <v>958</v>
      </c>
      <c r="AP48" s="172"/>
      <c r="CD48" s="2"/>
      <c r="CE48" s="2"/>
      <c r="CF48" s="2"/>
      <c r="CG48" s="2"/>
      <c r="CH48" s="2"/>
    </row>
    <row r="49" spans="2:86" ht="12" customHeight="1" x14ac:dyDescent="0.15">
      <c r="B49" s="2" t="s">
        <v>959</v>
      </c>
      <c r="AP49" s="172"/>
      <c r="CD49" s="2"/>
      <c r="CE49" s="2"/>
      <c r="CF49" s="2"/>
      <c r="CG49" s="2"/>
      <c r="CH49" s="2"/>
    </row>
    <row r="50" spans="2:86" ht="12" customHeight="1" x14ac:dyDescent="0.15">
      <c r="B50" s="2" t="s">
        <v>960</v>
      </c>
    </row>
    <row r="51" spans="2:86" ht="12" customHeight="1" x14ac:dyDescent="0.15">
      <c r="B51" s="2" t="s">
        <v>961</v>
      </c>
    </row>
    <row r="52" spans="2:86" ht="12" customHeight="1" x14ac:dyDescent="0.15">
      <c r="B52" s="2" t="s">
        <v>962</v>
      </c>
    </row>
    <row r="53" spans="2:86" x14ac:dyDescent="0.15">
      <c r="B53" s="2" t="s">
        <v>963</v>
      </c>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9"/>
  <conditionalFormatting sqref="Y11:AB34 AG11:AJ34">
    <cfRule type="expression" dxfId="32" priority="3">
      <formula>$AQ11=2</formula>
    </cfRule>
  </conditionalFormatting>
  <conditionalFormatting sqref="Y11:AF34">
    <cfRule type="expression" dxfId="31" priority="2">
      <formula>$AQ11=3</formula>
    </cfRule>
  </conditionalFormatting>
  <conditionalFormatting sqref="AC11:AJ34">
    <cfRule type="expression" dxfId="30" priority="1">
      <formula>$AQ11=1</formula>
    </cfRule>
  </conditionalFormatting>
  <dataValidations count="2">
    <dataValidation type="list" allowBlank="1" showInputMessage="1" showErrorMessage="1" sqref="N11:O34" xr:uid="{BF74ACF1-3015-4E32-9662-3A20BB55B18A}">
      <formula1>INDIRECT(L11)</formula1>
    </dataValidation>
    <dataValidation type="list" allowBlank="1" showInputMessage="1" showErrorMessage="1" sqref="Y11:AB34" xr:uid="{B2DB20E2-5D09-439E-9149-34F756525F2B}">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2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45D63C-7BEF-4AC3-91AB-A0DF586534A4}">
  <sheetPr codeName="Sheet218"/>
  <dimension ref="B1:CH53"/>
  <sheetViews>
    <sheetView showGridLines="0" showZeros="0" view="pageBreakPreview" zoomScale="85" zoomScaleNormal="85" zoomScaleSheetLayoutView="85"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1" customWidth="1"/>
    <col min="43" max="86" width="4.125" style="172" customWidth="1"/>
    <col min="87" max="99" width="8" style="2" customWidth="1"/>
    <col min="100" max="110" width="9" style="2"/>
    <col min="111" max="111" width="14" style="2" bestFit="1" customWidth="1"/>
    <col min="112" max="16384" width="9" style="2"/>
  </cols>
  <sheetData>
    <row r="1" spans="2:86" ht="12" customHeight="1" x14ac:dyDescent="0.15">
      <c r="AU1" s="860" t="s">
        <v>909</v>
      </c>
      <c r="AV1" s="861" t="s">
        <v>910</v>
      </c>
      <c r="AW1" s="861"/>
      <c r="AX1" s="861"/>
      <c r="AY1" s="855" t="s">
        <v>911</v>
      </c>
      <c r="AZ1" s="855"/>
      <c r="BA1" s="855"/>
      <c r="BB1" s="855"/>
      <c r="BC1" s="855"/>
      <c r="BD1" s="855"/>
      <c r="BE1" s="855"/>
      <c r="BF1" s="855"/>
      <c r="BG1" s="855"/>
      <c r="BH1" s="855"/>
      <c r="BI1" s="855"/>
      <c r="BJ1" s="855"/>
      <c r="BK1" s="855" t="s">
        <v>912</v>
      </c>
      <c r="BL1" s="855"/>
      <c r="BM1" s="855"/>
      <c r="BN1" s="855"/>
      <c r="BO1" s="855"/>
      <c r="BP1" s="855"/>
      <c r="BQ1" s="855"/>
      <c r="BR1" s="855"/>
      <c r="BS1" s="855"/>
      <c r="BT1" s="855"/>
      <c r="BU1" s="855"/>
      <c r="BV1" s="855"/>
      <c r="BW1" s="857"/>
      <c r="BX1" s="857"/>
      <c r="BY1" s="857"/>
      <c r="BZ1" s="857"/>
      <c r="CA1" s="857"/>
      <c r="CB1" s="857"/>
      <c r="CC1" s="857"/>
      <c r="CD1" s="857"/>
      <c r="CE1" s="857"/>
      <c r="CF1" s="857"/>
      <c r="CG1" s="857"/>
      <c r="CH1" s="857"/>
    </row>
    <row r="2" spans="2:86" ht="8.25" customHeight="1" x14ac:dyDescent="0.15">
      <c r="AU2" s="860"/>
      <c r="AV2" s="861" t="s">
        <v>913</v>
      </c>
      <c r="AW2" s="862" t="s">
        <v>914</v>
      </c>
      <c r="AX2" s="862" t="s">
        <v>915</v>
      </c>
      <c r="AY2" s="855" t="s">
        <v>916</v>
      </c>
      <c r="AZ2" s="855"/>
      <c r="BA2" s="855"/>
      <c r="BB2" s="855"/>
      <c r="BC2" s="855"/>
      <c r="BD2" s="855"/>
      <c r="BE2" s="855"/>
      <c r="BF2" s="855"/>
      <c r="BG2" s="855"/>
      <c r="BH2" s="855"/>
      <c r="BI2" s="855"/>
      <c r="BJ2" s="855"/>
      <c r="BK2" s="855" t="s">
        <v>917</v>
      </c>
      <c r="BL2" s="855"/>
      <c r="BM2" s="855"/>
      <c r="BN2" s="855"/>
      <c r="BO2" s="855" t="s">
        <v>918</v>
      </c>
      <c r="BP2" s="855"/>
      <c r="BQ2" s="855"/>
      <c r="BR2" s="855"/>
      <c r="BS2" s="855"/>
      <c r="BT2" s="855"/>
      <c r="BU2" s="855"/>
      <c r="BV2" s="855"/>
      <c r="BW2" s="856"/>
      <c r="BX2" s="856"/>
      <c r="BY2" s="856"/>
      <c r="BZ2" s="856"/>
      <c r="CA2" s="857"/>
      <c r="CB2" s="857"/>
      <c r="CC2" s="857"/>
      <c r="CD2" s="857"/>
      <c r="CE2" s="857"/>
      <c r="CF2" s="857"/>
      <c r="CG2" s="857"/>
      <c r="CH2" s="857"/>
    </row>
    <row r="3" spans="2:86" ht="24.95" customHeight="1" x14ac:dyDescent="0.15">
      <c r="B3" s="568" t="s">
        <v>919</v>
      </c>
      <c r="C3" s="858"/>
      <c r="D3" s="858"/>
      <c r="E3" s="859"/>
      <c r="F3" s="859"/>
      <c r="G3" s="859"/>
      <c r="H3" s="859"/>
      <c r="I3" s="859"/>
      <c r="J3" s="859"/>
      <c r="K3" s="858"/>
      <c r="L3" s="858"/>
      <c r="M3" s="858"/>
      <c r="N3" s="858"/>
      <c r="O3" s="858"/>
      <c r="P3" s="858"/>
      <c r="Q3" s="858"/>
      <c r="R3" s="858"/>
      <c r="S3" s="858"/>
      <c r="T3" s="858"/>
      <c r="U3" s="858"/>
      <c r="V3" s="858"/>
      <c r="W3" s="858"/>
      <c r="X3" s="858"/>
      <c r="Y3" s="858"/>
      <c r="Z3" s="858"/>
      <c r="AA3" s="858"/>
      <c r="AB3" s="858"/>
      <c r="AC3" s="858"/>
      <c r="AD3" s="858"/>
      <c r="AE3" s="858"/>
      <c r="AF3" s="858"/>
      <c r="AG3" s="858"/>
      <c r="AH3" s="858"/>
      <c r="AI3" s="858"/>
      <c r="AJ3" s="858"/>
      <c r="AK3" s="858"/>
      <c r="AL3" s="858"/>
      <c r="AM3" s="858"/>
      <c r="AN3" s="858"/>
      <c r="AO3" s="858"/>
      <c r="AU3" s="860"/>
      <c r="AV3" s="861"/>
      <c r="AW3" s="862"/>
      <c r="AX3" s="862"/>
      <c r="AY3" s="855" t="s">
        <v>920</v>
      </c>
      <c r="AZ3" s="855"/>
      <c r="BA3" s="855"/>
      <c r="BB3" s="855"/>
      <c r="BC3" s="855" t="s">
        <v>921</v>
      </c>
      <c r="BD3" s="855"/>
      <c r="BE3" s="855"/>
      <c r="BF3" s="855"/>
      <c r="BG3" s="855" t="s">
        <v>922</v>
      </c>
      <c r="BH3" s="855"/>
      <c r="BI3" s="855"/>
      <c r="BJ3" s="855"/>
      <c r="BK3" s="855" t="s">
        <v>923</v>
      </c>
      <c r="BL3" s="855"/>
      <c r="BM3" s="855"/>
      <c r="BN3" s="855"/>
      <c r="BO3" s="855" t="s">
        <v>921</v>
      </c>
      <c r="BP3" s="855"/>
      <c r="BQ3" s="855"/>
      <c r="BR3" s="855"/>
      <c r="BS3" s="855" t="s">
        <v>922</v>
      </c>
      <c r="BT3" s="855"/>
      <c r="BU3" s="855"/>
      <c r="BV3" s="855"/>
      <c r="BW3" s="857"/>
      <c r="BX3" s="857"/>
      <c r="BY3" s="857"/>
      <c r="BZ3" s="857"/>
      <c r="CA3" s="857"/>
      <c r="CB3" s="857"/>
      <c r="CC3" s="857"/>
      <c r="CD3" s="857"/>
      <c r="CE3" s="857"/>
      <c r="CF3" s="857"/>
      <c r="CG3" s="857"/>
      <c r="CH3" s="857"/>
    </row>
    <row r="4" spans="2:86" ht="18" customHeight="1" x14ac:dyDescent="0.15">
      <c r="B4" s="401" t="s">
        <v>8</v>
      </c>
      <c r="C4" s="401"/>
      <c r="D4" s="401"/>
      <c r="E4" s="624" t="s">
        <v>542</v>
      </c>
      <c r="F4" s="625"/>
      <c r="G4" s="625"/>
      <c r="H4" s="625"/>
      <c r="I4" s="625"/>
      <c r="J4" s="626"/>
      <c r="K4" s="496" t="s">
        <v>9</v>
      </c>
      <c r="L4" s="496"/>
      <c r="M4" s="496"/>
      <c r="N4" s="648" t="s">
        <v>543</v>
      </c>
      <c r="O4" s="648"/>
      <c r="P4" s="648"/>
      <c r="Q4" s="648"/>
      <c r="R4" s="648"/>
      <c r="S4" s="648"/>
      <c r="T4" s="498" t="s">
        <v>924</v>
      </c>
      <c r="U4" s="499"/>
      <c r="V4" s="499"/>
      <c r="W4" s="499"/>
      <c r="X4" s="500"/>
      <c r="Y4" s="870" t="s">
        <v>545</v>
      </c>
      <c r="Z4" s="870"/>
      <c r="AA4" s="870"/>
      <c r="AB4" s="870"/>
      <c r="AC4" s="870"/>
      <c r="AD4" s="870"/>
      <c r="AE4" s="870"/>
      <c r="AF4" s="870"/>
      <c r="AG4" s="498" t="s">
        <v>546</v>
      </c>
      <c r="AH4" s="499"/>
      <c r="AI4" s="499"/>
      <c r="AJ4" s="500"/>
      <c r="AK4" s="863">
        <v>45621</v>
      </c>
      <c r="AL4" s="864"/>
      <c r="AM4" s="864"/>
      <c r="AN4" s="864"/>
      <c r="AO4" s="865"/>
      <c r="AU4" s="860"/>
      <c r="AV4" s="861"/>
      <c r="AW4" s="862"/>
      <c r="AX4" s="862"/>
      <c r="AY4" s="173" t="s">
        <v>925</v>
      </c>
      <c r="AZ4" s="173" t="s">
        <v>926</v>
      </c>
      <c r="BA4" s="173" t="s">
        <v>927</v>
      </c>
      <c r="BB4" s="173" t="s">
        <v>928</v>
      </c>
      <c r="BC4" s="173" t="s">
        <v>925</v>
      </c>
      <c r="BD4" s="173" t="s">
        <v>926</v>
      </c>
      <c r="BE4" s="173" t="s">
        <v>927</v>
      </c>
      <c r="BF4" s="173" t="s">
        <v>928</v>
      </c>
      <c r="BG4" s="173" t="s">
        <v>925</v>
      </c>
      <c r="BH4" s="173" t="s">
        <v>926</v>
      </c>
      <c r="BI4" s="173" t="s">
        <v>927</v>
      </c>
      <c r="BJ4" s="173" t="s">
        <v>928</v>
      </c>
      <c r="BK4" s="173" t="s">
        <v>925</v>
      </c>
      <c r="BL4" s="173" t="s">
        <v>926</v>
      </c>
      <c r="BM4" s="173" t="s">
        <v>927</v>
      </c>
      <c r="BN4" s="173" t="s">
        <v>928</v>
      </c>
      <c r="BO4" s="173" t="s">
        <v>925</v>
      </c>
      <c r="BP4" s="173" t="s">
        <v>926</v>
      </c>
      <c r="BQ4" s="173" t="s">
        <v>927</v>
      </c>
      <c r="BR4" s="173" t="s">
        <v>928</v>
      </c>
      <c r="BS4" s="173" t="s">
        <v>925</v>
      </c>
      <c r="BT4" s="173" t="s">
        <v>926</v>
      </c>
      <c r="BU4" s="173" t="s">
        <v>927</v>
      </c>
      <c r="BV4" s="173" t="s">
        <v>928</v>
      </c>
      <c r="BW4" s="5"/>
      <c r="BX4" s="5"/>
      <c r="BY4" s="5"/>
      <c r="BZ4" s="5"/>
      <c r="CA4" s="5"/>
      <c r="CB4" s="5"/>
      <c r="CC4" s="5"/>
      <c r="CD4" s="5"/>
      <c r="CE4" s="5"/>
      <c r="CF4" s="5"/>
      <c r="CG4" s="5"/>
      <c r="CH4" s="5"/>
    </row>
    <row r="5" spans="2:86" ht="18" customHeight="1" x14ac:dyDescent="0.15">
      <c r="B5" s="409" t="s">
        <v>0</v>
      </c>
      <c r="C5" s="409"/>
      <c r="D5" s="409"/>
      <c r="E5" s="634" t="s">
        <v>547</v>
      </c>
      <c r="F5" s="635"/>
      <c r="G5" s="635"/>
      <c r="H5" s="635"/>
      <c r="I5" s="635"/>
      <c r="J5" s="636"/>
      <c r="K5" s="528" t="s">
        <v>1</v>
      </c>
      <c r="L5" s="528"/>
      <c r="M5" s="528"/>
      <c r="N5" s="648" t="s">
        <v>548</v>
      </c>
      <c r="O5" s="648"/>
      <c r="P5" s="648"/>
      <c r="Q5" s="648"/>
      <c r="R5" s="648"/>
      <c r="S5" s="648"/>
      <c r="T5" s="501"/>
      <c r="U5" s="502"/>
      <c r="V5" s="502"/>
      <c r="W5" s="502"/>
      <c r="X5" s="503"/>
      <c r="Y5" s="869" t="s">
        <v>549</v>
      </c>
      <c r="Z5" s="869"/>
      <c r="AA5" s="869"/>
      <c r="AB5" s="869"/>
      <c r="AC5" s="869"/>
      <c r="AD5" s="869"/>
      <c r="AE5" s="869"/>
      <c r="AF5" s="869"/>
      <c r="AG5" s="632"/>
      <c r="AH5" s="650"/>
      <c r="AI5" s="650"/>
      <c r="AJ5" s="633"/>
      <c r="AK5" s="866"/>
      <c r="AL5" s="867"/>
      <c r="AM5" s="867"/>
      <c r="AN5" s="867"/>
      <c r="AO5" s="868"/>
      <c r="AU5" s="860"/>
      <c r="AV5" s="174" t="str">
        <f>N7</f>
        <v>S119</v>
      </c>
      <c r="AW5" s="175">
        <f>R7</f>
        <v>10.1</v>
      </c>
      <c r="AX5" s="176" t="str">
        <f>AM35</f>
        <v>Ⅲ</v>
      </c>
      <c r="AY5" s="176">
        <f>Y37</f>
        <v>0</v>
      </c>
      <c r="AZ5" s="176">
        <f t="shared" ref="AZ5:BJ5" si="0">Z37</f>
        <v>0</v>
      </c>
      <c r="BA5" s="176">
        <f t="shared" si="0"/>
        <v>0</v>
      </c>
      <c r="BB5" s="176">
        <f>AB37</f>
        <v>0</v>
      </c>
      <c r="BC5" s="176">
        <f t="shared" si="0"/>
        <v>0</v>
      </c>
      <c r="BD5" s="176">
        <f>AD37</f>
        <v>1</v>
      </c>
      <c r="BE5" s="176">
        <f>AE37</f>
        <v>0</v>
      </c>
      <c r="BF5" s="176">
        <f t="shared" si="0"/>
        <v>4</v>
      </c>
      <c r="BG5" s="176">
        <f t="shared" si="0"/>
        <v>0</v>
      </c>
      <c r="BH5" s="176">
        <f t="shared" si="0"/>
        <v>0</v>
      </c>
      <c r="BI5" s="176">
        <f>AI37</f>
        <v>0</v>
      </c>
      <c r="BJ5" s="176">
        <f t="shared" si="0"/>
        <v>0</v>
      </c>
      <c r="BK5" s="176" t="str">
        <f>IF(Y37&gt;0,R7,"")</f>
        <v/>
      </c>
      <c r="BL5" s="177" t="str">
        <f>IF(Y37&gt;0,"",IF(Z37&gt;0,R7,""))</f>
        <v/>
      </c>
      <c r="BM5" s="177" t="str">
        <f>IF(Y37+Z37&gt;0,"",IF(AA37&gt;0,R7,""))</f>
        <v/>
      </c>
      <c r="BN5" s="177" t="str">
        <f>IF(Y37+Z37+AA37&gt;0,"",IF(AB37&gt;0,R7,""))</f>
        <v/>
      </c>
      <c r="BO5" s="176">
        <f>AC35</f>
        <v>0</v>
      </c>
      <c r="BP5" s="176">
        <f t="shared" ref="BP5:BQ5" si="1">AD35</f>
        <v>0.16</v>
      </c>
      <c r="BQ5" s="176">
        <f t="shared" si="1"/>
        <v>0</v>
      </c>
      <c r="BR5" s="176">
        <f>AF35</f>
        <v>1.18</v>
      </c>
      <c r="BS5" s="176">
        <f>AG35</f>
        <v>0</v>
      </c>
      <c r="BT5" s="176">
        <f>AH35</f>
        <v>0</v>
      </c>
      <c r="BU5" s="176">
        <f>AI35</f>
        <v>0</v>
      </c>
      <c r="BV5" s="176">
        <f>AJ35</f>
        <v>0</v>
      </c>
      <c r="BW5" s="178"/>
      <c r="BX5" s="179"/>
      <c r="BY5" s="179"/>
      <c r="BZ5" s="179"/>
      <c r="CA5" s="180"/>
      <c r="CB5" s="180"/>
      <c r="CC5" s="180"/>
      <c r="CD5" s="180"/>
      <c r="CE5" s="180"/>
      <c r="CF5" s="180"/>
      <c r="CG5" s="180"/>
      <c r="CH5" s="180"/>
    </row>
    <row r="6" spans="2:86" ht="12" customHeight="1" x14ac:dyDescent="0.15">
      <c r="B6" s="871" t="s">
        <v>929</v>
      </c>
      <c r="C6" s="873"/>
      <c r="D6" s="874"/>
      <c r="E6" s="875"/>
      <c r="F6" s="875"/>
      <c r="G6" s="875"/>
      <c r="H6" s="875"/>
      <c r="I6" s="875"/>
      <c r="J6" s="876"/>
      <c r="K6" s="881" t="s">
        <v>930</v>
      </c>
      <c r="L6" s="882"/>
      <c r="M6" s="882"/>
      <c r="N6" s="882"/>
      <c r="O6" s="882"/>
      <c r="P6" s="882"/>
      <c r="Q6" s="882"/>
      <c r="R6" s="882"/>
      <c r="S6" s="882"/>
      <c r="T6" s="882"/>
      <c r="U6" s="882"/>
      <c r="V6" s="882"/>
      <c r="W6" s="882"/>
      <c r="X6" s="882"/>
      <c r="Y6" s="882"/>
      <c r="Z6" s="882"/>
      <c r="AA6" s="882"/>
      <c r="AB6" s="882"/>
      <c r="AC6" s="882"/>
      <c r="AD6" s="882"/>
      <c r="AE6" s="882"/>
      <c r="AF6" s="882"/>
      <c r="AG6" s="882"/>
      <c r="AH6" s="882"/>
      <c r="AI6" s="882"/>
      <c r="AJ6" s="882"/>
      <c r="AK6" s="882"/>
      <c r="AL6" s="882"/>
      <c r="AM6" s="882"/>
      <c r="AN6" s="882"/>
      <c r="AO6" s="883"/>
      <c r="AP6" s="2"/>
    </row>
    <row r="7" spans="2:86" ht="12" customHeight="1" x14ac:dyDescent="0.15">
      <c r="B7" s="872"/>
      <c r="C7" s="877"/>
      <c r="D7" s="875"/>
      <c r="E7" s="875"/>
      <c r="F7" s="875"/>
      <c r="G7" s="875"/>
      <c r="H7" s="875"/>
      <c r="I7" s="875"/>
      <c r="J7" s="876"/>
      <c r="K7" s="884" t="s">
        <v>931</v>
      </c>
      <c r="L7" s="885"/>
      <c r="M7" s="886"/>
      <c r="N7" s="887" t="s">
        <v>436</v>
      </c>
      <c r="O7" s="888"/>
      <c r="P7" s="884" t="s">
        <v>932</v>
      </c>
      <c r="Q7" s="886"/>
      <c r="R7" s="889">
        <v>10.1</v>
      </c>
      <c r="S7" s="890"/>
      <c r="T7" s="891"/>
      <c r="U7" s="892" t="s">
        <v>933</v>
      </c>
      <c r="V7" s="893"/>
      <c r="W7" s="892" t="s">
        <v>934</v>
      </c>
      <c r="X7" s="893"/>
      <c r="Y7" s="886" t="s">
        <v>935</v>
      </c>
      <c r="Z7" s="898"/>
      <c r="AA7" s="898"/>
      <c r="AB7" s="898"/>
      <c r="AC7" s="892" t="s">
        <v>936</v>
      </c>
      <c r="AD7" s="899"/>
      <c r="AE7" s="899"/>
      <c r="AF7" s="899"/>
      <c r="AG7" s="899"/>
      <c r="AH7" s="899"/>
      <c r="AI7" s="899"/>
      <c r="AJ7" s="893"/>
      <c r="AK7" s="892" t="s">
        <v>937</v>
      </c>
      <c r="AL7" s="899"/>
      <c r="AM7" s="899"/>
      <c r="AN7" s="901"/>
      <c r="AO7" s="902"/>
      <c r="AP7" s="2"/>
      <c r="AW7" s="182"/>
    </row>
    <row r="8" spans="2:86" ht="12" customHeight="1" x14ac:dyDescent="0.15">
      <c r="B8" s="872"/>
      <c r="C8" s="877"/>
      <c r="D8" s="875"/>
      <c r="E8" s="875"/>
      <c r="F8" s="875"/>
      <c r="G8" s="875"/>
      <c r="H8" s="875"/>
      <c r="I8" s="875"/>
      <c r="J8" s="876"/>
      <c r="K8" s="898" t="s">
        <v>731</v>
      </c>
      <c r="L8" s="898" t="s">
        <v>560</v>
      </c>
      <c r="M8" s="898"/>
      <c r="N8" s="898" t="s">
        <v>561</v>
      </c>
      <c r="O8" s="898"/>
      <c r="P8" s="898" t="s">
        <v>938</v>
      </c>
      <c r="Q8" s="898"/>
      <c r="R8" s="898" t="s">
        <v>939</v>
      </c>
      <c r="S8" s="898"/>
      <c r="T8" s="898"/>
      <c r="U8" s="894"/>
      <c r="V8" s="895"/>
      <c r="W8" s="894"/>
      <c r="X8" s="895"/>
      <c r="Y8" s="886"/>
      <c r="Z8" s="898"/>
      <c r="AA8" s="898"/>
      <c r="AB8" s="898"/>
      <c r="AC8" s="896"/>
      <c r="AD8" s="900"/>
      <c r="AE8" s="900"/>
      <c r="AF8" s="900"/>
      <c r="AG8" s="900"/>
      <c r="AH8" s="900"/>
      <c r="AI8" s="900"/>
      <c r="AJ8" s="897"/>
      <c r="AK8" s="894"/>
      <c r="AL8" s="903"/>
      <c r="AM8" s="903"/>
      <c r="AN8" s="904"/>
      <c r="AO8" s="905"/>
      <c r="AP8" s="2"/>
    </row>
    <row r="9" spans="2:86" ht="12" customHeight="1" x14ac:dyDescent="0.15">
      <c r="B9" s="872"/>
      <c r="C9" s="877"/>
      <c r="D9" s="875"/>
      <c r="E9" s="875"/>
      <c r="F9" s="875"/>
      <c r="G9" s="875"/>
      <c r="H9" s="875"/>
      <c r="I9" s="875"/>
      <c r="J9" s="876"/>
      <c r="K9" s="898"/>
      <c r="L9" s="898"/>
      <c r="M9" s="898"/>
      <c r="N9" s="898"/>
      <c r="O9" s="898"/>
      <c r="P9" s="898"/>
      <c r="Q9" s="898"/>
      <c r="R9" s="898"/>
      <c r="S9" s="898"/>
      <c r="T9" s="898"/>
      <c r="U9" s="894"/>
      <c r="V9" s="895"/>
      <c r="W9" s="894"/>
      <c r="X9" s="895"/>
      <c r="Y9" s="886" t="s">
        <v>940</v>
      </c>
      <c r="Z9" s="898"/>
      <c r="AA9" s="898"/>
      <c r="AB9" s="898"/>
      <c r="AC9" s="898" t="s">
        <v>941</v>
      </c>
      <c r="AD9" s="898"/>
      <c r="AE9" s="898"/>
      <c r="AF9" s="898"/>
      <c r="AG9" s="898" t="s">
        <v>942</v>
      </c>
      <c r="AH9" s="898"/>
      <c r="AI9" s="898"/>
      <c r="AJ9" s="898"/>
      <c r="AK9" s="894"/>
      <c r="AL9" s="903"/>
      <c r="AM9" s="903"/>
      <c r="AN9" s="904"/>
      <c r="AO9" s="905"/>
      <c r="AP9" s="2"/>
    </row>
    <row r="10" spans="2:86" ht="12" customHeight="1" x14ac:dyDescent="0.15">
      <c r="B10" s="872"/>
      <c r="C10" s="877"/>
      <c r="D10" s="875"/>
      <c r="E10" s="875"/>
      <c r="F10" s="875"/>
      <c r="G10" s="875"/>
      <c r="H10" s="875"/>
      <c r="I10" s="875"/>
      <c r="J10" s="876"/>
      <c r="K10" s="898"/>
      <c r="L10" s="898"/>
      <c r="M10" s="898"/>
      <c r="N10" s="898"/>
      <c r="O10" s="898"/>
      <c r="P10" s="898"/>
      <c r="Q10" s="898"/>
      <c r="R10" s="898"/>
      <c r="S10" s="898"/>
      <c r="T10" s="898"/>
      <c r="U10" s="896"/>
      <c r="V10" s="897"/>
      <c r="W10" s="896"/>
      <c r="X10" s="897"/>
      <c r="Y10" s="183" t="s">
        <v>527</v>
      </c>
      <c r="Z10" s="184" t="s">
        <v>526</v>
      </c>
      <c r="AA10" s="184" t="s">
        <v>943</v>
      </c>
      <c r="AB10" s="184" t="s">
        <v>944</v>
      </c>
      <c r="AC10" s="184" t="s">
        <v>527</v>
      </c>
      <c r="AD10" s="184" t="s">
        <v>526</v>
      </c>
      <c r="AE10" s="184" t="s">
        <v>943</v>
      </c>
      <c r="AF10" s="184" t="s">
        <v>944</v>
      </c>
      <c r="AG10" s="184" t="s">
        <v>527</v>
      </c>
      <c r="AH10" s="184" t="s">
        <v>526</v>
      </c>
      <c r="AI10" s="184" t="s">
        <v>943</v>
      </c>
      <c r="AJ10" s="184" t="s">
        <v>944</v>
      </c>
      <c r="AK10" s="896"/>
      <c r="AL10" s="900"/>
      <c r="AM10" s="900"/>
      <c r="AN10" s="906"/>
      <c r="AO10" s="907"/>
      <c r="AP10" s="2"/>
    </row>
    <row r="11" spans="2:86" ht="12" customHeight="1" x14ac:dyDescent="0.15">
      <c r="B11" s="872"/>
      <c r="C11" s="877"/>
      <c r="D11" s="875"/>
      <c r="E11" s="875"/>
      <c r="F11" s="875"/>
      <c r="G11" s="875"/>
      <c r="H11" s="875"/>
      <c r="I11" s="875"/>
      <c r="J11" s="876"/>
      <c r="K11" s="185">
        <v>1</v>
      </c>
      <c r="L11" s="908" t="s">
        <v>574</v>
      </c>
      <c r="M11" s="910"/>
      <c r="N11" s="908" t="s">
        <v>592</v>
      </c>
      <c r="O11" s="910"/>
      <c r="P11" s="908" t="s">
        <v>576</v>
      </c>
      <c r="Q11" s="910"/>
      <c r="R11" s="606" t="s">
        <v>270</v>
      </c>
      <c r="S11" s="606"/>
      <c r="T11" s="606"/>
      <c r="U11" s="908" t="s">
        <v>582</v>
      </c>
      <c r="V11" s="910"/>
      <c r="W11" s="908"/>
      <c r="X11" s="910"/>
      <c r="Y11" s="186"/>
      <c r="Z11" s="187"/>
      <c r="AA11" s="187"/>
      <c r="AB11" s="187"/>
      <c r="AC11" s="188"/>
      <c r="AD11" s="188"/>
      <c r="AE11" s="188"/>
      <c r="AF11" s="188">
        <v>0.73499999999999999</v>
      </c>
      <c r="AG11" s="188"/>
      <c r="AH11" s="188"/>
      <c r="AI11" s="188"/>
      <c r="AJ11" s="188"/>
      <c r="AK11" s="908"/>
      <c r="AL11" s="909"/>
      <c r="AM11" s="909"/>
      <c r="AN11" s="909"/>
      <c r="AO11" s="910"/>
      <c r="AP11" s="2"/>
      <c r="AQ11" s="189">
        <f>IF(P11="材質劣化",2,IF(P11="漏水",3,1))</f>
        <v>2</v>
      </c>
    </row>
    <row r="12" spans="2:86" ht="12" customHeight="1" x14ac:dyDescent="0.15">
      <c r="B12" s="872"/>
      <c r="C12" s="877"/>
      <c r="D12" s="875"/>
      <c r="E12" s="875"/>
      <c r="F12" s="875"/>
      <c r="G12" s="875"/>
      <c r="H12" s="875"/>
      <c r="I12" s="875"/>
      <c r="J12" s="876"/>
      <c r="K12" s="185">
        <v>2</v>
      </c>
      <c r="L12" s="908" t="s">
        <v>574</v>
      </c>
      <c r="M12" s="910"/>
      <c r="N12" s="908" t="s">
        <v>595</v>
      </c>
      <c r="O12" s="910"/>
      <c r="P12" s="908" t="s">
        <v>576</v>
      </c>
      <c r="Q12" s="910"/>
      <c r="R12" s="606" t="s">
        <v>269</v>
      </c>
      <c r="S12" s="606"/>
      <c r="T12" s="606"/>
      <c r="U12" s="908" t="s">
        <v>582</v>
      </c>
      <c r="V12" s="910"/>
      <c r="W12" s="908"/>
      <c r="X12" s="910"/>
      <c r="Y12" s="186"/>
      <c r="Z12" s="187"/>
      <c r="AA12" s="187"/>
      <c r="AB12" s="187"/>
      <c r="AC12" s="188"/>
      <c r="AD12" s="188">
        <v>0.16</v>
      </c>
      <c r="AE12" s="188"/>
      <c r="AF12" s="188"/>
      <c r="AG12" s="188"/>
      <c r="AH12" s="188"/>
      <c r="AI12" s="188"/>
      <c r="AJ12" s="188"/>
      <c r="AK12" s="908"/>
      <c r="AL12" s="909"/>
      <c r="AM12" s="909"/>
      <c r="AN12" s="909"/>
      <c r="AO12" s="910"/>
      <c r="AP12" s="2"/>
      <c r="AQ12" s="189">
        <f>IF(P12="材質劣化",2,IF(P12="漏水",3,1))</f>
        <v>2</v>
      </c>
    </row>
    <row r="13" spans="2:86" ht="12" customHeight="1" x14ac:dyDescent="0.15">
      <c r="B13" s="872"/>
      <c r="C13" s="877"/>
      <c r="D13" s="875"/>
      <c r="E13" s="875"/>
      <c r="F13" s="875"/>
      <c r="G13" s="875"/>
      <c r="H13" s="875"/>
      <c r="I13" s="875"/>
      <c r="J13" s="876"/>
      <c r="K13" s="185">
        <v>3</v>
      </c>
      <c r="L13" s="908" t="s">
        <v>574</v>
      </c>
      <c r="M13" s="910"/>
      <c r="N13" s="908" t="s">
        <v>592</v>
      </c>
      <c r="O13" s="910"/>
      <c r="P13" s="908" t="s">
        <v>576</v>
      </c>
      <c r="Q13" s="910"/>
      <c r="R13" s="604" t="s">
        <v>270</v>
      </c>
      <c r="S13" s="620"/>
      <c r="T13" s="605"/>
      <c r="U13" s="908" t="s">
        <v>582</v>
      </c>
      <c r="V13" s="910"/>
      <c r="W13" s="908"/>
      <c r="X13" s="910"/>
      <c r="Y13" s="186"/>
      <c r="Z13" s="187"/>
      <c r="AA13" s="187"/>
      <c r="AB13" s="187"/>
      <c r="AC13" s="188"/>
      <c r="AD13" s="188"/>
      <c r="AE13" s="188"/>
      <c r="AF13" s="188">
        <v>0.03</v>
      </c>
      <c r="AG13" s="188"/>
      <c r="AH13" s="188"/>
      <c r="AI13" s="188"/>
      <c r="AJ13" s="188"/>
      <c r="AK13" s="908"/>
      <c r="AL13" s="909"/>
      <c r="AM13" s="909"/>
      <c r="AN13" s="909"/>
      <c r="AO13" s="910"/>
      <c r="AP13" s="2"/>
      <c r="AQ13" s="189">
        <f t="shared" ref="AQ13:AQ34" si="2">IF(P13="材質劣化",2,IF(P13="漏水",3,1))</f>
        <v>2</v>
      </c>
    </row>
    <row r="14" spans="2:86" ht="12" customHeight="1" x14ac:dyDescent="0.15">
      <c r="B14" s="872"/>
      <c r="C14" s="877"/>
      <c r="D14" s="875"/>
      <c r="E14" s="875"/>
      <c r="F14" s="875"/>
      <c r="G14" s="875"/>
      <c r="H14" s="875"/>
      <c r="I14" s="875"/>
      <c r="J14" s="876"/>
      <c r="K14" s="185">
        <v>4</v>
      </c>
      <c r="L14" s="908" t="s">
        <v>574</v>
      </c>
      <c r="M14" s="910"/>
      <c r="N14" s="908" t="s">
        <v>592</v>
      </c>
      <c r="O14" s="910"/>
      <c r="P14" s="908" t="s">
        <v>576</v>
      </c>
      <c r="Q14" s="910"/>
      <c r="R14" s="604" t="s">
        <v>270</v>
      </c>
      <c r="S14" s="620"/>
      <c r="T14" s="605"/>
      <c r="U14" s="908" t="s">
        <v>582</v>
      </c>
      <c r="V14" s="910"/>
      <c r="W14" s="908"/>
      <c r="X14" s="910"/>
      <c r="Y14" s="186"/>
      <c r="Z14" s="187"/>
      <c r="AA14" s="187"/>
      <c r="AB14" s="187"/>
      <c r="AC14" s="188"/>
      <c r="AD14" s="188"/>
      <c r="AE14" s="188"/>
      <c r="AF14" s="188">
        <v>0.40500000000000003</v>
      </c>
      <c r="AG14" s="188"/>
      <c r="AH14" s="188"/>
      <c r="AI14" s="188"/>
      <c r="AJ14" s="188"/>
      <c r="AK14" s="908"/>
      <c r="AL14" s="909"/>
      <c r="AM14" s="909"/>
      <c r="AN14" s="909"/>
      <c r="AO14" s="910"/>
      <c r="AP14" s="2"/>
      <c r="AQ14" s="189">
        <f t="shared" si="2"/>
        <v>2</v>
      </c>
    </row>
    <row r="15" spans="2:86" ht="12" customHeight="1" x14ac:dyDescent="0.15">
      <c r="B15" s="872"/>
      <c r="C15" s="877"/>
      <c r="D15" s="875"/>
      <c r="E15" s="875"/>
      <c r="F15" s="875"/>
      <c r="G15" s="875"/>
      <c r="H15" s="875"/>
      <c r="I15" s="875"/>
      <c r="J15" s="876"/>
      <c r="K15" s="185">
        <v>5</v>
      </c>
      <c r="L15" s="908" t="s">
        <v>574</v>
      </c>
      <c r="M15" s="910"/>
      <c r="N15" s="908" t="s">
        <v>611</v>
      </c>
      <c r="O15" s="910"/>
      <c r="P15" s="908" t="s">
        <v>576</v>
      </c>
      <c r="Q15" s="910"/>
      <c r="R15" s="604" t="s">
        <v>269</v>
      </c>
      <c r="S15" s="620"/>
      <c r="T15" s="605"/>
      <c r="U15" s="908" t="s">
        <v>579</v>
      </c>
      <c r="V15" s="910"/>
      <c r="W15" s="908"/>
      <c r="X15" s="910"/>
      <c r="Y15" s="186"/>
      <c r="Z15" s="187"/>
      <c r="AA15" s="187"/>
      <c r="AB15" s="187"/>
      <c r="AC15" s="188"/>
      <c r="AD15" s="188"/>
      <c r="AE15" s="188"/>
      <c r="AF15" s="188">
        <v>0.01</v>
      </c>
      <c r="AG15" s="188"/>
      <c r="AH15" s="188"/>
      <c r="AI15" s="188"/>
      <c r="AJ15" s="188"/>
      <c r="AK15" s="908"/>
      <c r="AL15" s="909"/>
      <c r="AM15" s="909"/>
      <c r="AN15" s="909"/>
      <c r="AO15" s="910"/>
      <c r="AP15" s="2"/>
      <c r="AQ15" s="189">
        <f t="shared" si="2"/>
        <v>2</v>
      </c>
    </row>
    <row r="16" spans="2:86" ht="12" customHeight="1" x14ac:dyDescent="0.15">
      <c r="B16" s="872"/>
      <c r="C16" s="877"/>
      <c r="D16" s="875"/>
      <c r="E16" s="875"/>
      <c r="F16" s="875"/>
      <c r="G16" s="875"/>
      <c r="H16" s="875"/>
      <c r="I16" s="875"/>
      <c r="J16" s="876"/>
      <c r="K16" s="185"/>
      <c r="L16" s="908"/>
      <c r="M16" s="910"/>
      <c r="N16" s="908"/>
      <c r="O16" s="910"/>
      <c r="P16" s="908"/>
      <c r="Q16" s="910"/>
      <c r="R16" s="604"/>
      <c r="S16" s="620"/>
      <c r="T16" s="605"/>
      <c r="U16" s="908"/>
      <c r="V16" s="910"/>
      <c r="W16" s="908"/>
      <c r="X16" s="910"/>
      <c r="Y16" s="186"/>
      <c r="Z16" s="187"/>
      <c r="AA16" s="187"/>
      <c r="AB16" s="187"/>
      <c r="AC16" s="188"/>
      <c r="AD16" s="188"/>
      <c r="AE16" s="188"/>
      <c r="AF16" s="188"/>
      <c r="AG16" s="188"/>
      <c r="AH16" s="188"/>
      <c r="AI16" s="188"/>
      <c r="AJ16" s="188"/>
      <c r="AK16" s="908"/>
      <c r="AL16" s="909"/>
      <c r="AM16" s="909"/>
      <c r="AN16" s="909"/>
      <c r="AO16" s="910"/>
      <c r="AP16" s="2"/>
      <c r="AQ16" s="189">
        <f t="shared" si="2"/>
        <v>1</v>
      </c>
    </row>
    <row r="17" spans="2:46" ht="12" customHeight="1" x14ac:dyDescent="0.15">
      <c r="B17" s="872"/>
      <c r="C17" s="877"/>
      <c r="D17" s="875"/>
      <c r="E17" s="875"/>
      <c r="F17" s="875"/>
      <c r="G17" s="875"/>
      <c r="H17" s="875"/>
      <c r="I17" s="875"/>
      <c r="J17" s="876"/>
      <c r="K17" s="185"/>
      <c r="L17" s="908"/>
      <c r="M17" s="910"/>
      <c r="N17" s="908"/>
      <c r="O17" s="910"/>
      <c r="P17" s="908"/>
      <c r="Q17" s="910"/>
      <c r="R17" s="604"/>
      <c r="S17" s="620"/>
      <c r="T17" s="605"/>
      <c r="U17" s="908"/>
      <c r="V17" s="910"/>
      <c r="W17" s="908"/>
      <c r="X17" s="910"/>
      <c r="Y17" s="186"/>
      <c r="Z17" s="187"/>
      <c r="AA17" s="187"/>
      <c r="AB17" s="187"/>
      <c r="AC17" s="188"/>
      <c r="AD17" s="188"/>
      <c r="AE17" s="188"/>
      <c r="AF17" s="188"/>
      <c r="AG17" s="188"/>
      <c r="AH17" s="188"/>
      <c r="AI17" s="188"/>
      <c r="AJ17" s="188"/>
      <c r="AK17" s="908"/>
      <c r="AL17" s="909"/>
      <c r="AM17" s="909"/>
      <c r="AN17" s="909"/>
      <c r="AO17" s="910"/>
      <c r="AP17" s="2"/>
      <c r="AQ17" s="189">
        <f t="shared" si="2"/>
        <v>1</v>
      </c>
    </row>
    <row r="18" spans="2:46" ht="12" customHeight="1" x14ac:dyDescent="0.15">
      <c r="B18" s="872"/>
      <c r="C18" s="877"/>
      <c r="D18" s="875"/>
      <c r="E18" s="875"/>
      <c r="F18" s="875"/>
      <c r="G18" s="875"/>
      <c r="H18" s="875"/>
      <c r="I18" s="875"/>
      <c r="J18" s="876"/>
      <c r="K18" s="185"/>
      <c r="L18" s="908"/>
      <c r="M18" s="910"/>
      <c r="N18" s="908"/>
      <c r="O18" s="910"/>
      <c r="P18" s="908"/>
      <c r="Q18" s="910"/>
      <c r="R18" s="604"/>
      <c r="S18" s="620"/>
      <c r="T18" s="605"/>
      <c r="U18" s="908"/>
      <c r="V18" s="910"/>
      <c r="W18" s="908"/>
      <c r="X18" s="910"/>
      <c r="Y18" s="186"/>
      <c r="Z18" s="187"/>
      <c r="AA18" s="187"/>
      <c r="AB18" s="187"/>
      <c r="AC18" s="188"/>
      <c r="AD18" s="188"/>
      <c r="AE18" s="188"/>
      <c r="AF18" s="188"/>
      <c r="AG18" s="188"/>
      <c r="AH18" s="188"/>
      <c r="AI18" s="188"/>
      <c r="AJ18" s="188"/>
      <c r="AK18" s="908"/>
      <c r="AL18" s="909"/>
      <c r="AM18" s="909"/>
      <c r="AN18" s="909"/>
      <c r="AO18" s="910"/>
      <c r="AP18" s="2"/>
      <c r="AQ18" s="189">
        <f t="shared" si="2"/>
        <v>1</v>
      </c>
    </row>
    <row r="19" spans="2:46" ht="12" customHeight="1" x14ac:dyDescent="0.15">
      <c r="B19" s="872"/>
      <c r="C19" s="877"/>
      <c r="D19" s="875"/>
      <c r="E19" s="875"/>
      <c r="F19" s="875"/>
      <c r="G19" s="875"/>
      <c r="H19" s="875"/>
      <c r="I19" s="875"/>
      <c r="J19" s="876"/>
      <c r="K19" s="185"/>
      <c r="L19" s="908"/>
      <c r="M19" s="910"/>
      <c r="N19" s="908"/>
      <c r="O19" s="910"/>
      <c r="P19" s="908"/>
      <c r="Q19" s="910"/>
      <c r="R19" s="604"/>
      <c r="S19" s="620"/>
      <c r="T19" s="605"/>
      <c r="U19" s="908"/>
      <c r="V19" s="910"/>
      <c r="W19" s="908"/>
      <c r="X19" s="910"/>
      <c r="Y19" s="186"/>
      <c r="Z19" s="187"/>
      <c r="AA19" s="187"/>
      <c r="AB19" s="187"/>
      <c r="AC19" s="188"/>
      <c r="AD19" s="188"/>
      <c r="AE19" s="188"/>
      <c r="AF19" s="188"/>
      <c r="AG19" s="188"/>
      <c r="AH19" s="188"/>
      <c r="AI19" s="188"/>
      <c r="AJ19" s="188"/>
      <c r="AK19" s="908"/>
      <c r="AL19" s="909"/>
      <c r="AM19" s="909"/>
      <c r="AN19" s="909"/>
      <c r="AO19" s="910"/>
      <c r="AP19" s="2"/>
      <c r="AQ19" s="189">
        <f t="shared" si="2"/>
        <v>1</v>
      </c>
    </row>
    <row r="20" spans="2:46" ht="12" customHeight="1" x14ac:dyDescent="0.15">
      <c r="B20" s="872"/>
      <c r="C20" s="877"/>
      <c r="D20" s="875"/>
      <c r="E20" s="875"/>
      <c r="F20" s="875"/>
      <c r="G20" s="875"/>
      <c r="H20" s="875"/>
      <c r="I20" s="875"/>
      <c r="J20" s="876"/>
      <c r="K20" s="185"/>
      <c r="L20" s="908"/>
      <c r="M20" s="910"/>
      <c r="N20" s="908"/>
      <c r="O20" s="910"/>
      <c r="P20" s="908"/>
      <c r="Q20" s="910"/>
      <c r="R20" s="604"/>
      <c r="S20" s="620"/>
      <c r="T20" s="605"/>
      <c r="U20" s="908"/>
      <c r="V20" s="910"/>
      <c r="W20" s="908"/>
      <c r="X20" s="910"/>
      <c r="Y20" s="186"/>
      <c r="Z20" s="187"/>
      <c r="AA20" s="187"/>
      <c r="AB20" s="187"/>
      <c r="AC20" s="188"/>
      <c r="AD20" s="188"/>
      <c r="AE20" s="188"/>
      <c r="AF20" s="188"/>
      <c r="AG20" s="188"/>
      <c r="AH20" s="188"/>
      <c r="AI20" s="188"/>
      <c r="AJ20" s="188"/>
      <c r="AK20" s="908"/>
      <c r="AL20" s="909"/>
      <c r="AM20" s="909"/>
      <c r="AN20" s="909"/>
      <c r="AO20" s="910"/>
      <c r="AP20" s="2"/>
      <c r="AQ20" s="189">
        <f t="shared" si="2"/>
        <v>1</v>
      </c>
    </row>
    <row r="21" spans="2:46" ht="12" customHeight="1" x14ac:dyDescent="0.15">
      <c r="B21" s="872"/>
      <c r="C21" s="877"/>
      <c r="D21" s="875"/>
      <c r="E21" s="875"/>
      <c r="F21" s="875"/>
      <c r="G21" s="875"/>
      <c r="H21" s="875"/>
      <c r="I21" s="875"/>
      <c r="J21" s="876"/>
      <c r="K21" s="185"/>
      <c r="L21" s="908"/>
      <c r="M21" s="910"/>
      <c r="N21" s="908"/>
      <c r="O21" s="910"/>
      <c r="P21" s="908"/>
      <c r="Q21" s="910"/>
      <c r="R21" s="604"/>
      <c r="S21" s="620"/>
      <c r="T21" s="605"/>
      <c r="U21" s="908"/>
      <c r="V21" s="910"/>
      <c r="W21" s="908"/>
      <c r="X21" s="910"/>
      <c r="Y21" s="186"/>
      <c r="Z21" s="187"/>
      <c r="AA21" s="187"/>
      <c r="AB21" s="187"/>
      <c r="AC21" s="188"/>
      <c r="AD21" s="188"/>
      <c r="AE21" s="188"/>
      <c r="AF21" s="188"/>
      <c r="AG21" s="188"/>
      <c r="AH21" s="188"/>
      <c r="AI21" s="188"/>
      <c r="AJ21" s="188"/>
      <c r="AK21" s="908"/>
      <c r="AL21" s="909"/>
      <c r="AM21" s="909"/>
      <c r="AN21" s="909"/>
      <c r="AO21" s="910"/>
      <c r="AP21" s="2"/>
      <c r="AQ21" s="189">
        <f>IF(P21="材質劣化",2,IF(P21="漏水",3,1))</f>
        <v>1</v>
      </c>
    </row>
    <row r="22" spans="2:46" ht="12" customHeight="1" x14ac:dyDescent="0.15">
      <c r="B22" s="872"/>
      <c r="C22" s="877"/>
      <c r="D22" s="875"/>
      <c r="E22" s="875"/>
      <c r="F22" s="875"/>
      <c r="G22" s="875"/>
      <c r="H22" s="875"/>
      <c r="I22" s="875"/>
      <c r="J22" s="876"/>
      <c r="K22" s="185"/>
      <c r="L22" s="908"/>
      <c r="M22" s="910"/>
      <c r="N22" s="908"/>
      <c r="O22" s="910"/>
      <c r="P22" s="908"/>
      <c r="Q22" s="910"/>
      <c r="R22" s="604"/>
      <c r="S22" s="620"/>
      <c r="T22" s="605"/>
      <c r="U22" s="908"/>
      <c r="V22" s="910"/>
      <c r="W22" s="908"/>
      <c r="X22" s="910"/>
      <c r="Y22" s="186"/>
      <c r="Z22" s="187"/>
      <c r="AA22" s="187"/>
      <c r="AB22" s="187"/>
      <c r="AC22" s="188"/>
      <c r="AD22" s="188"/>
      <c r="AE22" s="188"/>
      <c r="AF22" s="188"/>
      <c r="AG22" s="188"/>
      <c r="AH22" s="188"/>
      <c r="AI22" s="188"/>
      <c r="AJ22" s="188"/>
      <c r="AK22" s="908"/>
      <c r="AL22" s="909"/>
      <c r="AM22" s="909"/>
      <c r="AN22" s="909"/>
      <c r="AO22" s="910"/>
      <c r="AP22" s="2"/>
      <c r="AQ22" s="189">
        <f t="shared" si="2"/>
        <v>1</v>
      </c>
    </row>
    <row r="23" spans="2:46" ht="12" customHeight="1" x14ac:dyDescent="0.15">
      <c r="B23" s="872"/>
      <c r="C23" s="877"/>
      <c r="D23" s="875"/>
      <c r="E23" s="875"/>
      <c r="F23" s="875"/>
      <c r="G23" s="875"/>
      <c r="H23" s="875"/>
      <c r="I23" s="875"/>
      <c r="J23" s="876"/>
      <c r="K23" s="185"/>
      <c r="L23" s="908"/>
      <c r="M23" s="910"/>
      <c r="N23" s="908"/>
      <c r="O23" s="910"/>
      <c r="P23" s="908"/>
      <c r="Q23" s="910"/>
      <c r="R23" s="604"/>
      <c r="S23" s="620"/>
      <c r="T23" s="605"/>
      <c r="U23" s="908"/>
      <c r="V23" s="910"/>
      <c r="W23" s="908"/>
      <c r="X23" s="910"/>
      <c r="Y23" s="186"/>
      <c r="Z23" s="187"/>
      <c r="AA23" s="187"/>
      <c r="AB23" s="187"/>
      <c r="AC23" s="188"/>
      <c r="AD23" s="188"/>
      <c r="AE23" s="188"/>
      <c r="AF23" s="188"/>
      <c r="AG23" s="188"/>
      <c r="AH23" s="188"/>
      <c r="AI23" s="188"/>
      <c r="AJ23" s="188"/>
      <c r="AK23" s="908"/>
      <c r="AL23" s="909"/>
      <c r="AM23" s="909"/>
      <c r="AN23" s="909"/>
      <c r="AO23" s="910"/>
      <c r="AP23" s="2"/>
      <c r="AQ23" s="189">
        <f t="shared" si="2"/>
        <v>1</v>
      </c>
    </row>
    <row r="24" spans="2:46" ht="12" customHeight="1" x14ac:dyDescent="0.15">
      <c r="B24" s="872"/>
      <c r="C24" s="877"/>
      <c r="D24" s="875"/>
      <c r="E24" s="875"/>
      <c r="F24" s="875"/>
      <c r="G24" s="875"/>
      <c r="H24" s="875"/>
      <c r="I24" s="875"/>
      <c r="J24" s="876"/>
      <c r="K24" s="185"/>
      <c r="L24" s="908"/>
      <c r="M24" s="910"/>
      <c r="N24" s="908"/>
      <c r="O24" s="910"/>
      <c r="P24" s="908"/>
      <c r="Q24" s="910"/>
      <c r="R24" s="604"/>
      <c r="S24" s="620"/>
      <c r="T24" s="605"/>
      <c r="U24" s="908"/>
      <c r="V24" s="910"/>
      <c r="W24" s="908"/>
      <c r="X24" s="910"/>
      <c r="Y24" s="186"/>
      <c r="Z24" s="187"/>
      <c r="AA24" s="187"/>
      <c r="AB24" s="187"/>
      <c r="AC24" s="188"/>
      <c r="AD24" s="188"/>
      <c r="AE24" s="188"/>
      <c r="AF24" s="188"/>
      <c r="AG24" s="188"/>
      <c r="AH24" s="188"/>
      <c r="AI24" s="188"/>
      <c r="AJ24" s="188"/>
      <c r="AK24" s="908"/>
      <c r="AL24" s="909"/>
      <c r="AM24" s="909"/>
      <c r="AN24" s="909"/>
      <c r="AO24" s="910"/>
      <c r="AP24" s="2"/>
      <c r="AQ24" s="189">
        <f t="shared" si="2"/>
        <v>1</v>
      </c>
    </row>
    <row r="25" spans="2:46" ht="12" customHeight="1" x14ac:dyDescent="0.15">
      <c r="B25" s="872"/>
      <c r="C25" s="877"/>
      <c r="D25" s="875"/>
      <c r="E25" s="875"/>
      <c r="F25" s="875"/>
      <c r="G25" s="875"/>
      <c r="H25" s="875"/>
      <c r="I25" s="875"/>
      <c r="J25" s="876"/>
      <c r="K25" s="185"/>
      <c r="L25" s="908"/>
      <c r="M25" s="910"/>
      <c r="N25" s="908"/>
      <c r="O25" s="910"/>
      <c r="P25" s="908"/>
      <c r="Q25" s="910"/>
      <c r="R25" s="604"/>
      <c r="S25" s="620"/>
      <c r="T25" s="605"/>
      <c r="U25" s="908"/>
      <c r="V25" s="910"/>
      <c r="W25" s="908"/>
      <c r="X25" s="910"/>
      <c r="Y25" s="186"/>
      <c r="Z25" s="187"/>
      <c r="AA25" s="187"/>
      <c r="AB25" s="187"/>
      <c r="AC25" s="188"/>
      <c r="AD25" s="188"/>
      <c r="AE25" s="188"/>
      <c r="AF25" s="188"/>
      <c r="AG25" s="188"/>
      <c r="AH25" s="188"/>
      <c r="AI25" s="188"/>
      <c r="AJ25" s="188"/>
      <c r="AK25" s="908"/>
      <c r="AL25" s="909"/>
      <c r="AM25" s="909"/>
      <c r="AN25" s="909"/>
      <c r="AO25" s="910"/>
      <c r="AP25" s="2"/>
      <c r="AQ25" s="189">
        <f t="shared" si="2"/>
        <v>1</v>
      </c>
    </row>
    <row r="26" spans="2:46" ht="12" customHeight="1" x14ac:dyDescent="0.15">
      <c r="B26" s="872"/>
      <c r="C26" s="877"/>
      <c r="D26" s="875"/>
      <c r="E26" s="875"/>
      <c r="F26" s="875"/>
      <c r="G26" s="875"/>
      <c r="H26" s="875"/>
      <c r="I26" s="875"/>
      <c r="J26" s="876"/>
      <c r="K26" s="185"/>
      <c r="L26" s="908"/>
      <c r="M26" s="910"/>
      <c r="N26" s="908"/>
      <c r="O26" s="910"/>
      <c r="P26" s="908"/>
      <c r="Q26" s="910"/>
      <c r="R26" s="604"/>
      <c r="S26" s="620"/>
      <c r="T26" s="605"/>
      <c r="U26" s="908"/>
      <c r="V26" s="910"/>
      <c r="W26" s="908"/>
      <c r="X26" s="910"/>
      <c r="Y26" s="186"/>
      <c r="Z26" s="187"/>
      <c r="AA26" s="187"/>
      <c r="AB26" s="187"/>
      <c r="AC26" s="188"/>
      <c r="AD26" s="188"/>
      <c r="AE26" s="188"/>
      <c r="AF26" s="188"/>
      <c r="AG26" s="188"/>
      <c r="AH26" s="188"/>
      <c r="AI26" s="188"/>
      <c r="AJ26" s="188"/>
      <c r="AK26" s="908"/>
      <c r="AL26" s="909"/>
      <c r="AM26" s="909"/>
      <c r="AN26" s="909"/>
      <c r="AO26" s="910"/>
      <c r="AP26" s="2"/>
      <c r="AQ26" s="189">
        <f t="shared" si="2"/>
        <v>1</v>
      </c>
    </row>
    <row r="27" spans="2:46" ht="12" customHeight="1" x14ac:dyDescent="0.15">
      <c r="B27" s="872"/>
      <c r="C27" s="877"/>
      <c r="D27" s="875"/>
      <c r="E27" s="875"/>
      <c r="F27" s="875"/>
      <c r="G27" s="875"/>
      <c r="H27" s="875"/>
      <c r="I27" s="875"/>
      <c r="J27" s="876"/>
      <c r="K27" s="185"/>
      <c r="L27" s="908"/>
      <c r="M27" s="910"/>
      <c r="N27" s="908"/>
      <c r="O27" s="910"/>
      <c r="P27" s="908"/>
      <c r="Q27" s="910"/>
      <c r="R27" s="604"/>
      <c r="S27" s="620"/>
      <c r="T27" s="605"/>
      <c r="U27" s="908"/>
      <c r="V27" s="910"/>
      <c r="W27" s="908"/>
      <c r="X27" s="910"/>
      <c r="Y27" s="186"/>
      <c r="Z27" s="187"/>
      <c r="AA27" s="187"/>
      <c r="AB27" s="187"/>
      <c r="AC27" s="188"/>
      <c r="AD27" s="188"/>
      <c r="AE27" s="188"/>
      <c r="AF27" s="188"/>
      <c r="AG27" s="188"/>
      <c r="AH27" s="188"/>
      <c r="AI27" s="188"/>
      <c r="AJ27" s="188"/>
      <c r="AK27" s="908"/>
      <c r="AL27" s="909"/>
      <c r="AM27" s="909"/>
      <c r="AN27" s="909"/>
      <c r="AO27" s="910"/>
      <c r="AP27" s="2"/>
      <c r="AQ27" s="189">
        <f t="shared" si="2"/>
        <v>1</v>
      </c>
    </row>
    <row r="28" spans="2:46" ht="12" customHeight="1" x14ac:dyDescent="0.15">
      <c r="B28" s="872"/>
      <c r="C28" s="877"/>
      <c r="D28" s="875"/>
      <c r="E28" s="875"/>
      <c r="F28" s="875"/>
      <c r="G28" s="875"/>
      <c r="H28" s="875"/>
      <c r="I28" s="875"/>
      <c r="J28" s="876"/>
      <c r="K28" s="185"/>
      <c r="L28" s="908"/>
      <c r="M28" s="910"/>
      <c r="N28" s="908"/>
      <c r="O28" s="910"/>
      <c r="P28" s="908"/>
      <c r="Q28" s="910"/>
      <c r="R28" s="604"/>
      <c r="S28" s="620"/>
      <c r="T28" s="605"/>
      <c r="U28" s="908"/>
      <c r="V28" s="910"/>
      <c r="W28" s="908"/>
      <c r="X28" s="910"/>
      <c r="Y28" s="186"/>
      <c r="Z28" s="187"/>
      <c r="AA28" s="187"/>
      <c r="AB28" s="187"/>
      <c r="AC28" s="188"/>
      <c r="AD28" s="188"/>
      <c r="AE28" s="188"/>
      <c r="AF28" s="188"/>
      <c r="AG28" s="188"/>
      <c r="AH28" s="188"/>
      <c r="AI28" s="188"/>
      <c r="AJ28" s="188"/>
      <c r="AK28" s="908"/>
      <c r="AL28" s="909"/>
      <c r="AM28" s="909"/>
      <c r="AN28" s="909"/>
      <c r="AO28" s="910"/>
      <c r="AP28" s="2"/>
      <c r="AQ28" s="189">
        <f t="shared" si="2"/>
        <v>1</v>
      </c>
    </row>
    <row r="29" spans="2:46" ht="12" customHeight="1" x14ac:dyDescent="0.15">
      <c r="B29" s="872"/>
      <c r="C29" s="877"/>
      <c r="D29" s="875"/>
      <c r="E29" s="875"/>
      <c r="F29" s="875"/>
      <c r="G29" s="875"/>
      <c r="H29" s="875"/>
      <c r="I29" s="875"/>
      <c r="J29" s="876"/>
      <c r="K29" s="185"/>
      <c r="L29" s="908"/>
      <c r="M29" s="910"/>
      <c r="N29" s="908"/>
      <c r="O29" s="910"/>
      <c r="P29" s="908"/>
      <c r="Q29" s="910"/>
      <c r="R29" s="604"/>
      <c r="S29" s="620"/>
      <c r="T29" s="605"/>
      <c r="U29" s="908"/>
      <c r="V29" s="910"/>
      <c r="W29" s="908"/>
      <c r="X29" s="910"/>
      <c r="Y29" s="186"/>
      <c r="Z29" s="187"/>
      <c r="AA29" s="187"/>
      <c r="AB29" s="187"/>
      <c r="AC29" s="188"/>
      <c r="AD29" s="188"/>
      <c r="AE29" s="188"/>
      <c r="AF29" s="188"/>
      <c r="AG29" s="188"/>
      <c r="AH29" s="188"/>
      <c r="AI29" s="188"/>
      <c r="AJ29" s="188"/>
      <c r="AK29" s="908"/>
      <c r="AL29" s="909"/>
      <c r="AM29" s="909"/>
      <c r="AN29" s="909"/>
      <c r="AO29" s="910"/>
      <c r="AP29" s="2"/>
      <c r="AQ29" s="189">
        <f t="shared" si="2"/>
        <v>1</v>
      </c>
    </row>
    <row r="30" spans="2:46" ht="12" customHeight="1" x14ac:dyDescent="0.15">
      <c r="B30" s="872"/>
      <c r="C30" s="877"/>
      <c r="D30" s="875"/>
      <c r="E30" s="875"/>
      <c r="F30" s="875"/>
      <c r="G30" s="875"/>
      <c r="H30" s="875"/>
      <c r="I30" s="875"/>
      <c r="J30" s="876"/>
      <c r="K30" s="185"/>
      <c r="L30" s="908"/>
      <c r="M30" s="910"/>
      <c r="N30" s="908"/>
      <c r="O30" s="910"/>
      <c r="P30" s="908"/>
      <c r="Q30" s="910"/>
      <c r="R30" s="604"/>
      <c r="S30" s="620"/>
      <c r="T30" s="605"/>
      <c r="U30" s="908"/>
      <c r="V30" s="910"/>
      <c r="W30" s="908"/>
      <c r="X30" s="910"/>
      <c r="Y30" s="186"/>
      <c r="Z30" s="187"/>
      <c r="AA30" s="187"/>
      <c r="AB30" s="187"/>
      <c r="AC30" s="188"/>
      <c r="AD30" s="188"/>
      <c r="AE30" s="188"/>
      <c r="AF30" s="188"/>
      <c r="AG30" s="188"/>
      <c r="AH30" s="188"/>
      <c r="AI30" s="188"/>
      <c r="AJ30" s="188"/>
      <c r="AK30" s="908"/>
      <c r="AL30" s="909"/>
      <c r="AM30" s="909"/>
      <c r="AN30" s="909"/>
      <c r="AO30" s="910"/>
      <c r="AP30" s="2"/>
      <c r="AQ30" s="189">
        <f t="shared" si="2"/>
        <v>1</v>
      </c>
    </row>
    <row r="31" spans="2:46" ht="12" customHeight="1" x14ac:dyDescent="0.15">
      <c r="B31" s="872"/>
      <c r="C31" s="877"/>
      <c r="D31" s="875"/>
      <c r="E31" s="875"/>
      <c r="F31" s="875"/>
      <c r="G31" s="875"/>
      <c r="H31" s="875"/>
      <c r="I31" s="875"/>
      <c r="J31" s="876"/>
      <c r="K31" s="185"/>
      <c r="L31" s="908"/>
      <c r="M31" s="910"/>
      <c r="N31" s="908"/>
      <c r="O31" s="910"/>
      <c r="P31" s="908"/>
      <c r="Q31" s="910"/>
      <c r="R31" s="604"/>
      <c r="S31" s="620"/>
      <c r="T31" s="605"/>
      <c r="U31" s="908"/>
      <c r="V31" s="910"/>
      <c r="W31" s="908"/>
      <c r="X31" s="910"/>
      <c r="Y31" s="186"/>
      <c r="Z31" s="187"/>
      <c r="AA31" s="187"/>
      <c r="AB31" s="187"/>
      <c r="AC31" s="188"/>
      <c r="AD31" s="188"/>
      <c r="AE31" s="188"/>
      <c r="AF31" s="188"/>
      <c r="AG31" s="188"/>
      <c r="AH31" s="188"/>
      <c r="AI31" s="188"/>
      <c r="AJ31" s="188"/>
      <c r="AK31" s="908"/>
      <c r="AL31" s="909"/>
      <c r="AM31" s="909"/>
      <c r="AN31" s="909"/>
      <c r="AO31" s="910"/>
      <c r="AP31" s="2"/>
      <c r="AQ31" s="189">
        <f t="shared" si="2"/>
        <v>1</v>
      </c>
    </row>
    <row r="32" spans="2:46" ht="12" customHeight="1" x14ac:dyDescent="0.15">
      <c r="B32" s="872"/>
      <c r="C32" s="877"/>
      <c r="D32" s="875"/>
      <c r="E32" s="875"/>
      <c r="F32" s="875"/>
      <c r="G32" s="875"/>
      <c r="H32" s="875"/>
      <c r="I32" s="875"/>
      <c r="J32" s="876"/>
      <c r="K32" s="185"/>
      <c r="L32" s="908"/>
      <c r="M32" s="910"/>
      <c r="N32" s="908"/>
      <c r="O32" s="910"/>
      <c r="P32" s="908"/>
      <c r="Q32" s="910"/>
      <c r="R32" s="604"/>
      <c r="S32" s="620"/>
      <c r="T32" s="605"/>
      <c r="U32" s="908"/>
      <c r="V32" s="910"/>
      <c r="W32" s="908"/>
      <c r="X32" s="910"/>
      <c r="Y32" s="186"/>
      <c r="Z32" s="187"/>
      <c r="AA32" s="187"/>
      <c r="AB32" s="187"/>
      <c r="AC32" s="188"/>
      <c r="AD32" s="188"/>
      <c r="AE32" s="188"/>
      <c r="AF32" s="188"/>
      <c r="AG32" s="188"/>
      <c r="AH32" s="188"/>
      <c r="AI32" s="188"/>
      <c r="AJ32" s="188"/>
      <c r="AK32" s="908"/>
      <c r="AL32" s="909"/>
      <c r="AM32" s="909"/>
      <c r="AN32" s="909"/>
      <c r="AO32" s="910"/>
      <c r="AP32" s="2"/>
      <c r="AQ32" s="189">
        <f t="shared" si="2"/>
        <v>1</v>
      </c>
      <c r="AS32" s="856"/>
      <c r="AT32" s="856"/>
    </row>
    <row r="33" spans="2:86" ht="12" customHeight="1" x14ac:dyDescent="0.15">
      <c r="B33" s="872"/>
      <c r="C33" s="877"/>
      <c r="D33" s="875"/>
      <c r="E33" s="875"/>
      <c r="F33" s="875"/>
      <c r="G33" s="875"/>
      <c r="H33" s="875"/>
      <c r="I33" s="875"/>
      <c r="J33" s="876"/>
      <c r="K33" s="185"/>
      <c r="L33" s="908"/>
      <c r="M33" s="910"/>
      <c r="N33" s="908"/>
      <c r="O33" s="910"/>
      <c r="P33" s="908"/>
      <c r="Q33" s="910"/>
      <c r="R33" s="604"/>
      <c r="S33" s="620"/>
      <c r="T33" s="605"/>
      <c r="U33" s="908"/>
      <c r="V33" s="910"/>
      <c r="W33" s="908"/>
      <c r="X33" s="910"/>
      <c r="Y33" s="186"/>
      <c r="Z33" s="187"/>
      <c r="AA33" s="187"/>
      <c r="AB33" s="187"/>
      <c r="AC33" s="188"/>
      <c r="AD33" s="188"/>
      <c r="AE33" s="188"/>
      <c r="AF33" s="188"/>
      <c r="AG33" s="188"/>
      <c r="AH33" s="188"/>
      <c r="AI33" s="188"/>
      <c r="AJ33" s="188"/>
      <c r="AK33" s="908"/>
      <c r="AL33" s="909"/>
      <c r="AM33" s="909"/>
      <c r="AN33" s="909"/>
      <c r="AO33" s="910"/>
      <c r="AP33" s="2"/>
      <c r="AQ33" s="189">
        <f t="shared" si="2"/>
        <v>1</v>
      </c>
      <c r="AS33" s="911"/>
      <c r="AT33" s="911"/>
    </row>
    <row r="34" spans="2:86" ht="12" customHeight="1" x14ac:dyDescent="0.15">
      <c r="B34" s="872"/>
      <c r="C34" s="877"/>
      <c r="D34" s="875"/>
      <c r="E34" s="875"/>
      <c r="F34" s="875"/>
      <c r="G34" s="875"/>
      <c r="H34" s="875"/>
      <c r="I34" s="875"/>
      <c r="J34" s="876"/>
      <c r="K34" s="185"/>
      <c r="L34" s="908"/>
      <c r="M34" s="910"/>
      <c r="N34" s="908"/>
      <c r="O34" s="910"/>
      <c r="P34" s="908"/>
      <c r="Q34" s="910"/>
      <c r="R34" s="604"/>
      <c r="S34" s="620"/>
      <c r="T34" s="605"/>
      <c r="U34" s="908"/>
      <c r="V34" s="910"/>
      <c r="W34" s="908"/>
      <c r="X34" s="910"/>
      <c r="Y34" s="186"/>
      <c r="Z34" s="187"/>
      <c r="AA34" s="187"/>
      <c r="AB34" s="187"/>
      <c r="AC34" s="188"/>
      <c r="AD34" s="188"/>
      <c r="AE34" s="188"/>
      <c r="AF34" s="188"/>
      <c r="AG34" s="188"/>
      <c r="AH34" s="188"/>
      <c r="AI34" s="188"/>
      <c r="AJ34" s="188"/>
      <c r="AK34" s="908"/>
      <c r="AL34" s="909"/>
      <c r="AM34" s="909"/>
      <c r="AN34" s="909"/>
      <c r="AO34" s="910"/>
      <c r="AP34" s="2"/>
      <c r="AQ34" s="189">
        <f t="shared" si="2"/>
        <v>1</v>
      </c>
      <c r="AS34" s="912"/>
      <c r="AT34" s="912"/>
    </row>
    <row r="35" spans="2:86" ht="12" customHeight="1" x14ac:dyDescent="0.15">
      <c r="B35" s="872"/>
      <c r="C35" s="877"/>
      <c r="D35" s="875"/>
      <c r="E35" s="875"/>
      <c r="F35" s="875"/>
      <c r="G35" s="875"/>
      <c r="H35" s="875"/>
      <c r="I35" s="875"/>
      <c r="J35" s="876"/>
      <c r="K35" s="913" t="s">
        <v>945</v>
      </c>
      <c r="L35" s="898" t="s">
        <v>946</v>
      </c>
      <c r="M35" s="898"/>
      <c r="N35" s="898"/>
      <c r="O35" s="898"/>
      <c r="P35" s="898"/>
      <c r="Q35" s="898"/>
      <c r="R35" s="898"/>
      <c r="S35" s="898"/>
      <c r="T35" s="898"/>
      <c r="U35" s="898"/>
      <c r="V35" s="898"/>
      <c r="W35" s="898"/>
      <c r="X35" s="898"/>
      <c r="Y35" s="884" t="s">
        <v>947</v>
      </c>
      <c r="Z35" s="885"/>
      <c r="AA35" s="885"/>
      <c r="AB35" s="886"/>
      <c r="AC35" s="190">
        <f t="shared" ref="AC35:AJ35" si="3">SUM(AC11:AC34)</f>
        <v>0</v>
      </c>
      <c r="AD35" s="190">
        <f t="shared" si="3"/>
        <v>0.16</v>
      </c>
      <c r="AE35" s="190">
        <f>SUM(AE11:AE34)</f>
        <v>0</v>
      </c>
      <c r="AF35" s="190">
        <f t="shared" si="3"/>
        <v>1.18</v>
      </c>
      <c r="AG35" s="190">
        <f t="shared" si="3"/>
        <v>0</v>
      </c>
      <c r="AH35" s="190">
        <f t="shared" si="3"/>
        <v>0</v>
      </c>
      <c r="AI35" s="190">
        <f t="shared" si="3"/>
        <v>0</v>
      </c>
      <c r="AJ35" s="191">
        <f t="shared" si="3"/>
        <v>0</v>
      </c>
      <c r="AK35" s="898" t="s">
        <v>948</v>
      </c>
      <c r="AL35" s="898"/>
      <c r="AM35" s="915" t="s">
        <v>596</v>
      </c>
      <c r="AN35" s="915"/>
      <c r="AO35" s="915"/>
      <c r="AP35" s="2"/>
    </row>
    <row r="36" spans="2:86" ht="12" customHeight="1" x14ac:dyDescent="0.15">
      <c r="B36" s="872"/>
      <c r="C36" s="877"/>
      <c r="D36" s="875"/>
      <c r="E36" s="875"/>
      <c r="F36" s="875"/>
      <c r="G36" s="875"/>
      <c r="H36" s="875"/>
      <c r="I36" s="875"/>
      <c r="J36" s="876"/>
      <c r="K36" s="914"/>
      <c r="L36" s="892" t="s">
        <v>950</v>
      </c>
      <c r="M36" s="899"/>
      <c r="N36" s="893"/>
      <c r="O36" s="892" t="s">
        <v>951</v>
      </c>
      <c r="P36" s="899"/>
      <c r="Q36" s="899"/>
      <c r="R36" s="899"/>
      <c r="S36" s="899"/>
      <c r="T36" s="899"/>
      <c r="U36" s="899"/>
      <c r="V36" s="899"/>
      <c r="W36" s="899"/>
      <c r="X36" s="893"/>
      <c r="Y36" s="183" t="s">
        <v>527</v>
      </c>
      <c r="Z36" s="184" t="s">
        <v>526</v>
      </c>
      <c r="AA36" s="184" t="s">
        <v>943</v>
      </c>
      <c r="AB36" s="184" t="s">
        <v>944</v>
      </c>
      <c r="AC36" s="184" t="s">
        <v>527</v>
      </c>
      <c r="AD36" s="184" t="s">
        <v>526</v>
      </c>
      <c r="AE36" s="184" t="s">
        <v>943</v>
      </c>
      <c r="AF36" s="184" t="s">
        <v>944</v>
      </c>
      <c r="AG36" s="184" t="s">
        <v>527</v>
      </c>
      <c r="AH36" s="184" t="s">
        <v>526</v>
      </c>
      <c r="AI36" s="184" t="s">
        <v>943</v>
      </c>
      <c r="AJ36" s="192" t="s">
        <v>944</v>
      </c>
      <c r="AK36" s="898"/>
      <c r="AL36" s="898"/>
      <c r="AM36" s="915"/>
      <c r="AN36" s="915"/>
      <c r="AO36" s="915"/>
      <c r="AP36" s="2"/>
    </row>
    <row r="37" spans="2:86" ht="14.25" customHeight="1" x14ac:dyDescent="0.15">
      <c r="B37" s="872"/>
      <c r="C37" s="877"/>
      <c r="D37" s="875"/>
      <c r="E37" s="875"/>
      <c r="F37" s="875"/>
      <c r="G37" s="875"/>
      <c r="H37" s="875"/>
      <c r="I37" s="875"/>
      <c r="J37" s="876"/>
      <c r="K37" s="914"/>
      <c r="L37" s="894"/>
      <c r="M37" s="903"/>
      <c r="N37" s="895"/>
      <c r="O37" s="894"/>
      <c r="P37" s="903"/>
      <c r="Q37" s="903"/>
      <c r="R37" s="903"/>
      <c r="S37" s="903"/>
      <c r="T37" s="903"/>
      <c r="U37" s="903"/>
      <c r="V37" s="903"/>
      <c r="W37" s="903"/>
      <c r="X37" s="895"/>
      <c r="Y37" s="916">
        <f>COUNTIF(Y11:Y34,"〇")</f>
        <v>0</v>
      </c>
      <c r="Z37" s="916">
        <f>COUNTIF(Z11:Z34,"〇")</f>
        <v>0</v>
      </c>
      <c r="AA37" s="916">
        <f>COUNTIF(AA11:AA34,"〇")</f>
        <v>0</v>
      </c>
      <c r="AB37" s="916">
        <f>COUNTIF(AB11:AB34,"〇")</f>
        <v>0</v>
      </c>
      <c r="AC37" s="916">
        <f>COUNTA(AC11:AC34)</f>
        <v>0</v>
      </c>
      <c r="AD37" s="916">
        <f t="shared" ref="AD37:AI37" si="4">COUNTA(AD11:AD34)</f>
        <v>1</v>
      </c>
      <c r="AE37" s="916">
        <f t="shared" si="4"/>
        <v>0</v>
      </c>
      <c r="AF37" s="916">
        <f t="shared" si="4"/>
        <v>4</v>
      </c>
      <c r="AG37" s="916">
        <f t="shared" si="4"/>
        <v>0</v>
      </c>
      <c r="AH37" s="916">
        <f t="shared" si="4"/>
        <v>0</v>
      </c>
      <c r="AI37" s="916">
        <f t="shared" si="4"/>
        <v>0</v>
      </c>
      <c r="AJ37" s="916">
        <f>COUNTA(AJ11:AJ34)</f>
        <v>0</v>
      </c>
      <c r="AK37" s="898"/>
      <c r="AL37" s="898"/>
      <c r="AM37" s="915"/>
      <c r="AN37" s="915"/>
      <c r="AO37" s="915"/>
      <c r="AP37" s="2"/>
    </row>
    <row r="38" spans="2:86" ht="14.25" customHeight="1" x14ac:dyDescent="0.15">
      <c r="B38" s="872"/>
      <c r="C38" s="877"/>
      <c r="D38" s="875"/>
      <c r="E38" s="875"/>
      <c r="F38" s="875"/>
      <c r="G38" s="875"/>
      <c r="H38" s="875"/>
      <c r="I38" s="875"/>
      <c r="J38" s="876"/>
      <c r="K38" s="914"/>
      <c r="L38" s="896"/>
      <c r="M38" s="900"/>
      <c r="N38" s="897"/>
      <c r="O38" s="896"/>
      <c r="P38" s="900"/>
      <c r="Q38" s="900"/>
      <c r="R38" s="900"/>
      <c r="S38" s="900"/>
      <c r="T38" s="900"/>
      <c r="U38" s="900"/>
      <c r="V38" s="900"/>
      <c r="W38" s="900"/>
      <c r="X38" s="897"/>
      <c r="Y38" s="916"/>
      <c r="Z38" s="916"/>
      <c r="AA38" s="916"/>
      <c r="AB38" s="916"/>
      <c r="AC38" s="916"/>
      <c r="AD38" s="916"/>
      <c r="AE38" s="916"/>
      <c r="AF38" s="916"/>
      <c r="AG38" s="916"/>
      <c r="AH38" s="916"/>
      <c r="AI38" s="916"/>
      <c r="AJ38" s="916"/>
      <c r="AK38" s="898"/>
      <c r="AL38" s="898"/>
      <c r="AM38" s="915"/>
      <c r="AN38" s="915"/>
      <c r="AO38" s="915"/>
      <c r="AP38" s="2"/>
    </row>
    <row r="39" spans="2:86" ht="12" customHeight="1" x14ac:dyDescent="0.15">
      <c r="B39" s="872"/>
      <c r="C39" s="877"/>
      <c r="D39" s="875"/>
      <c r="E39" s="875"/>
      <c r="F39" s="875"/>
      <c r="G39" s="875"/>
      <c r="H39" s="875"/>
      <c r="I39" s="875"/>
      <c r="J39" s="875"/>
      <c r="K39" s="924" t="s">
        <v>952</v>
      </c>
      <c r="L39" s="926"/>
      <c r="M39" s="926"/>
      <c r="N39" s="926"/>
      <c r="O39" s="926"/>
      <c r="P39" s="926"/>
      <c r="Q39" s="926"/>
      <c r="R39" s="926"/>
      <c r="S39" s="926"/>
      <c r="T39" s="926"/>
      <c r="U39" s="926"/>
      <c r="V39" s="926"/>
      <c r="W39" s="926"/>
      <c r="X39" s="926"/>
      <c r="Y39" s="926"/>
      <c r="Z39" s="926"/>
      <c r="AA39" s="926"/>
      <c r="AB39" s="926"/>
      <c r="AC39" s="926"/>
      <c r="AD39" s="926"/>
      <c r="AE39" s="926"/>
      <c r="AF39" s="926"/>
      <c r="AG39" s="926"/>
      <c r="AH39" s="926"/>
      <c r="AI39" s="926"/>
      <c r="AJ39" s="926"/>
      <c r="AK39" s="927"/>
      <c r="AL39" s="927"/>
      <c r="AM39" s="927"/>
      <c r="AN39" s="927"/>
      <c r="AO39" s="928"/>
      <c r="AP39" s="2"/>
    </row>
    <row r="40" spans="2:86" ht="12" customHeight="1" x14ac:dyDescent="0.15">
      <c r="B40" s="872"/>
      <c r="C40" s="877"/>
      <c r="D40" s="875"/>
      <c r="E40" s="875"/>
      <c r="F40" s="875"/>
      <c r="G40" s="875"/>
      <c r="H40" s="875"/>
      <c r="I40" s="875"/>
      <c r="J40" s="875"/>
      <c r="K40" s="925"/>
      <c r="L40" s="927"/>
      <c r="M40" s="927"/>
      <c r="N40" s="927"/>
      <c r="O40" s="927"/>
      <c r="P40" s="927"/>
      <c r="Q40" s="927"/>
      <c r="R40" s="927"/>
      <c r="S40" s="927"/>
      <c r="T40" s="927"/>
      <c r="U40" s="927"/>
      <c r="V40" s="927"/>
      <c r="W40" s="927"/>
      <c r="X40" s="927"/>
      <c r="Y40" s="927"/>
      <c r="Z40" s="927"/>
      <c r="AA40" s="927"/>
      <c r="AB40" s="927"/>
      <c r="AC40" s="927"/>
      <c r="AD40" s="927"/>
      <c r="AE40" s="927"/>
      <c r="AF40" s="927"/>
      <c r="AG40" s="927"/>
      <c r="AH40" s="927"/>
      <c r="AI40" s="927"/>
      <c r="AJ40" s="927"/>
      <c r="AK40" s="927"/>
      <c r="AL40" s="927"/>
      <c r="AM40" s="927"/>
      <c r="AN40" s="927"/>
      <c r="AO40" s="928"/>
      <c r="AP40" s="2"/>
    </row>
    <row r="41" spans="2:86" ht="12" customHeight="1" x14ac:dyDescent="0.15">
      <c r="B41" s="872"/>
      <c r="C41" s="877"/>
      <c r="D41" s="875"/>
      <c r="E41" s="875"/>
      <c r="F41" s="875"/>
      <c r="G41" s="875"/>
      <c r="H41" s="875"/>
      <c r="I41" s="875"/>
      <c r="J41" s="875"/>
      <c r="K41" s="925"/>
      <c r="L41" s="927"/>
      <c r="M41" s="927"/>
      <c r="N41" s="927"/>
      <c r="O41" s="927"/>
      <c r="P41" s="927"/>
      <c r="Q41" s="927"/>
      <c r="R41" s="927"/>
      <c r="S41" s="927"/>
      <c r="T41" s="927"/>
      <c r="U41" s="927"/>
      <c r="V41" s="927"/>
      <c r="W41" s="927"/>
      <c r="X41" s="927"/>
      <c r="Y41" s="927"/>
      <c r="Z41" s="927"/>
      <c r="AA41" s="927"/>
      <c r="AB41" s="927"/>
      <c r="AC41" s="927"/>
      <c r="AD41" s="927"/>
      <c r="AE41" s="927"/>
      <c r="AF41" s="927"/>
      <c r="AG41" s="927"/>
      <c r="AH41" s="927"/>
      <c r="AI41" s="927"/>
      <c r="AJ41" s="927"/>
      <c r="AK41" s="927"/>
      <c r="AL41" s="927"/>
      <c r="AM41" s="927"/>
      <c r="AN41" s="927"/>
      <c r="AO41" s="928"/>
      <c r="AP41" s="2"/>
    </row>
    <row r="42" spans="2:86" ht="12" customHeight="1" x14ac:dyDescent="0.15">
      <c r="B42" s="872"/>
      <c r="C42" s="877"/>
      <c r="D42" s="875"/>
      <c r="E42" s="875"/>
      <c r="F42" s="875"/>
      <c r="G42" s="875"/>
      <c r="H42" s="875"/>
      <c r="I42" s="875"/>
      <c r="J42" s="875"/>
      <c r="K42" s="925"/>
      <c r="L42" s="929"/>
      <c r="M42" s="929"/>
      <c r="N42" s="929"/>
      <c r="O42" s="929"/>
      <c r="P42" s="929"/>
      <c r="Q42" s="929"/>
      <c r="R42" s="929"/>
      <c r="S42" s="929"/>
      <c r="T42" s="929"/>
      <c r="U42" s="929"/>
      <c r="V42" s="929"/>
      <c r="W42" s="929"/>
      <c r="X42" s="929"/>
      <c r="Y42" s="929"/>
      <c r="Z42" s="929"/>
      <c r="AA42" s="929"/>
      <c r="AB42" s="929"/>
      <c r="AC42" s="929"/>
      <c r="AD42" s="929"/>
      <c r="AE42" s="929"/>
      <c r="AF42" s="929"/>
      <c r="AG42" s="929"/>
      <c r="AH42" s="929"/>
      <c r="AI42" s="929"/>
      <c r="AJ42" s="929"/>
      <c r="AK42" s="929"/>
      <c r="AL42" s="929"/>
      <c r="AM42" s="929"/>
      <c r="AN42" s="929"/>
      <c r="AO42" s="930"/>
      <c r="AP42" s="172"/>
      <c r="CD42" s="2"/>
      <c r="CE42" s="2"/>
      <c r="CF42" s="2"/>
      <c r="CG42" s="2"/>
      <c r="CH42" s="2"/>
    </row>
    <row r="43" spans="2:86" ht="12" customHeight="1" x14ac:dyDescent="0.15">
      <c r="B43" s="872"/>
      <c r="C43" s="877"/>
      <c r="D43" s="875"/>
      <c r="E43" s="875"/>
      <c r="F43" s="875"/>
      <c r="G43" s="875"/>
      <c r="H43" s="875"/>
      <c r="I43" s="875"/>
      <c r="J43" s="876"/>
      <c r="K43" s="917" t="s">
        <v>953</v>
      </c>
      <c r="L43" s="917"/>
      <c r="M43" s="917"/>
      <c r="N43" s="917"/>
      <c r="O43" s="917"/>
      <c r="P43" s="917"/>
      <c r="Q43" s="917"/>
      <c r="R43" s="917"/>
      <c r="S43" s="917"/>
      <c r="T43" s="917"/>
      <c r="U43" s="917"/>
      <c r="V43" s="917"/>
      <c r="W43" s="917"/>
      <c r="X43" s="917"/>
      <c r="Y43" s="917"/>
      <c r="Z43" s="917"/>
      <c r="AA43" s="917"/>
      <c r="AB43" s="917"/>
      <c r="AC43" s="917"/>
      <c r="AD43" s="917"/>
      <c r="AE43" s="917"/>
      <c r="AF43" s="917"/>
      <c r="AG43" s="917"/>
      <c r="AH43" s="917"/>
      <c r="AI43" s="917"/>
      <c r="AJ43" s="917"/>
      <c r="AK43" s="917"/>
      <c r="AL43" s="917"/>
      <c r="AM43" s="917"/>
      <c r="AN43" s="917"/>
      <c r="AO43" s="917"/>
      <c r="AP43" s="172"/>
      <c r="CD43" s="2"/>
      <c r="CE43" s="2"/>
      <c r="CF43" s="2"/>
      <c r="CG43" s="2"/>
      <c r="CH43" s="2"/>
    </row>
    <row r="44" spans="2:86" ht="12" customHeight="1" x14ac:dyDescent="0.15">
      <c r="B44" s="872"/>
      <c r="C44" s="877"/>
      <c r="D44" s="875"/>
      <c r="E44" s="875"/>
      <c r="F44" s="875"/>
      <c r="G44" s="875"/>
      <c r="H44" s="875"/>
      <c r="I44" s="875"/>
      <c r="J44" s="876"/>
      <c r="K44" s="918" t="s">
        <v>954</v>
      </c>
      <c r="L44" s="919"/>
      <c r="M44" s="919"/>
      <c r="N44" s="919"/>
      <c r="O44" s="919"/>
      <c r="P44" s="919"/>
      <c r="Q44" s="919"/>
      <c r="R44" s="919"/>
      <c r="S44" s="919"/>
      <c r="T44" s="919"/>
      <c r="U44" s="919"/>
      <c r="V44" s="919"/>
      <c r="W44" s="919"/>
      <c r="X44" s="919"/>
      <c r="Y44" s="919"/>
      <c r="Z44" s="919"/>
      <c r="AA44" s="919"/>
      <c r="AB44" s="919"/>
      <c r="AC44" s="919"/>
      <c r="AD44" s="919"/>
      <c r="AE44" s="919"/>
      <c r="AF44" s="919"/>
      <c r="AG44" s="919"/>
      <c r="AH44" s="919"/>
      <c r="AI44" s="919"/>
      <c r="AJ44" s="919"/>
      <c r="AK44" s="919"/>
      <c r="AL44" s="919"/>
      <c r="AM44" s="919"/>
      <c r="AN44" s="919"/>
      <c r="AO44" s="920"/>
      <c r="AP44" s="172"/>
      <c r="CD44" s="2"/>
      <c r="CE44" s="2"/>
      <c r="CF44" s="2"/>
      <c r="CG44" s="2"/>
      <c r="CH44" s="2"/>
    </row>
    <row r="45" spans="2:86" ht="12" customHeight="1" x14ac:dyDescent="0.15">
      <c r="B45" s="480"/>
      <c r="C45" s="878"/>
      <c r="D45" s="879"/>
      <c r="E45" s="879"/>
      <c r="F45" s="879"/>
      <c r="G45" s="879"/>
      <c r="H45" s="879"/>
      <c r="I45" s="879"/>
      <c r="J45" s="880"/>
      <c r="K45" s="921" t="s">
        <v>955</v>
      </c>
      <c r="L45" s="922"/>
      <c r="M45" s="922"/>
      <c r="N45" s="922"/>
      <c r="O45" s="922"/>
      <c r="P45" s="922"/>
      <c r="Q45" s="922"/>
      <c r="R45" s="922"/>
      <c r="S45" s="922"/>
      <c r="T45" s="922"/>
      <c r="U45" s="922"/>
      <c r="V45" s="922"/>
      <c r="W45" s="922"/>
      <c r="X45" s="922"/>
      <c r="Y45" s="922"/>
      <c r="Z45" s="922"/>
      <c r="AA45" s="922"/>
      <c r="AB45" s="922"/>
      <c r="AC45" s="922"/>
      <c r="AD45" s="922"/>
      <c r="AE45" s="922"/>
      <c r="AF45" s="922"/>
      <c r="AG45" s="922"/>
      <c r="AH45" s="922"/>
      <c r="AI45" s="922"/>
      <c r="AJ45" s="922"/>
      <c r="AK45" s="922"/>
      <c r="AL45" s="922"/>
      <c r="AM45" s="922"/>
      <c r="AN45" s="922"/>
      <c r="AO45" s="923"/>
      <c r="AP45" s="172"/>
      <c r="CD45" s="2"/>
      <c r="CE45" s="2"/>
      <c r="CF45" s="2"/>
      <c r="CG45" s="2"/>
      <c r="CH45" s="2"/>
    </row>
    <row r="46" spans="2:86" ht="12" customHeight="1" x14ac:dyDescent="0.2">
      <c r="B46" s="159" t="s">
        <v>956</v>
      </c>
      <c r="C46" s="181"/>
      <c r="D46" s="181"/>
      <c r="E46" s="181"/>
      <c r="F46" s="181"/>
      <c r="G46" s="181"/>
      <c r="H46" s="181"/>
      <c r="I46" s="181"/>
      <c r="J46" s="181"/>
      <c r="K46" s="193"/>
      <c r="L46" s="193"/>
      <c r="M46" s="193"/>
      <c r="N46" s="193"/>
      <c r="O46" s="193"/>
      <c r="P46" s="193"/>
      <c r="Q46" s="193"/>
      <c r="R46" s="193"/>
      <c r="S46" s="193"/>
      <c r="T46" s="193"/>
      <c r="U46" s="193"/>
      <c r="V46" s="193"/>
      <c r="W46" s="193"/>
      <c r="X46" s="193"/>
      <c r="Y46" s="193"/>
      <c r="Z46" s="193"/>
      <c r="AA46" s="193"/>
      <c r="AB46" s="193"/>
      <c r="AC46" s="193"/>
      <c r="AD46" s="193"/>
      <c r="AE46" s="193"/>
      <c r="AF46" s="193"/>
      <c r="AG46" s="193"/>
      <c r="AH46" s="193"/>
      <c r="AI46" s="193"/>
      <c r="AJ46" s="193"/>
      <c r="AK46" s="193"/>
      <c r="AL46" s="193"/>
      <c r="AM46" s="193"/>
      <c r="AN46" s="193"/>
      <c r="AO46" s="193"/>
      <c r="AP46" s="172"/>
      <c r="CD46" s="2"/>
      <c r="CE46" s="2"/>
      <c r="CF46" s="2"/>
      <c r="CG46" s="2"/>
      <c r="CH46" s="2"/>
    </row>
    <row r="47" spans="2:86" s="159" customFormat="1" ht="12" customHeight="1" x14ac:dyDescent="0.15">
      <c r="B47" s="2" t="s">
        <v>957</v>
      </c>
      <c r="AP47" s="172"/>
      <c r="AQ47" s="172"/>
      <c r="AR47" s="172"/>
      <c r="AS47" s="172"/>
      <c r="AT47" s="172"/>
      <c r="AU47" s="172"/>
      <c r="AV47" s="172"/>
      <c r="AW47" s="172"/>
      <c r="AX47" s="172"/>
      <c r="AY47" s="172"/>
      <c r="AZ47" s="172"/>
      <c r="BA47" s="172"/>
      <c r="BB47" s="172"/>
      <c r="BC47" s="172"/>
      <c r="BD47" s="172"/>
      <c r="BE47" s="172"/>
      <c r="BF47" s="172"/>
      <c r="BG47" s="172"/>
      <c r="BH47" s="172"/>
      <c r="BI47" s="172"/>
      <c r="BJ47" s="172"/>
      <c r="BK47" s="172"/>
      <c r="BL47" s="172"/>
      <c r="BM47" s="172"/>
      <c r="BN47" s="172"/>
      <c r="BO47" s="172"/>
      <c r="BP47" s="172"/>
      <c r="BQ47" s="172"/>
      <c r="BR47" s="172"/>
      <c r="BS47" s="172"/>
      <c r="BT47" s="172"/>
      <c r="BU47" s="172"/>
      <c r="BV47" s="172"/>
      <c r="BW47" s="172"/>
      <c r="BX47" s="172"/>
      <c r="BY47" s="172"/>
      <c r="BZ47" s="172"/>
      <c r="CA47" s="172"/>
      <c r="CB47" s="172"/>
      <c r="CC47" s="172"/>
    </row>
    <row r="48" spans="2:86" ht="12" customHeight="1" x14ac:dyDescent="0.15">
      <c r="B48" s="2" t="s">
        <v>958</v>
      </c>
      <c r="AP48" s="172"/>
      <c r="CD48" s="2"/>
      <c r="CE48" s="2"/>
      <c r="CF48" s="2"/>
      <c r="CG48" s="2"/>
      <c r="CH48" s="2"/>
    </row>
    <row r="49" spans="2:86" ht="12" customHeight="1" x14ac:dyDescent="0.15">
      <c r="B49" s="2" t="s">
        <v>959</v>
      </c>
      <c r="AP49" s="172"/>
      <c r="CD49" s="2"/>
      <c r="CE49" s="2"/>
      <c r="CF49" s="2"/>
      <c r="CG49" s="2"/>
      <c r="CH49" s="2"/>
    </row>
    <row r="50" spans="2:86" ht="12" customHeight="1" x14ac:dyDescent="0.15">
      <c r="B50" s="2" t="s">
        <v>960</v>
      </c>
    </row>
    <row r="51" spans="2:86" ht="12" customHeight="1" x14ac:dyDescent="0.15">
      <c r="B51" s="2" t="s">
        <v>961</v>
      </c>
    </row>
    <row r="52" spans="2:86" ht="12" customHeight="1" x14ac:dyDescent="0.15">
      <c r="B52" s="2" t="s">
        <v>962</v>
      </c>
    </row>
    <row r="53" spans="2:86" x14ac:dyDescent="0.15">
      <c r="B53" s="2" t="s">
        <v>963</v>
      </c>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9"/>
  <conditionalFormatting sqref="Y11:AB34 AG11:AJ34">
    <cfRule type="expression" dxfId="29" priority="3">
      <formula>$AQ11=2</formula>
    </cfRule>
  </conditionalFormatting>
  <conditionalFormatting sqref="Y11:AF34">
    <cfRule type="expression" dxfId="28" priority="2">
      <formula>$AQ11=3</formula>
    </cfRule>
  </conditionalFormatting>
  <conditionalFormatting sqref="AC11:AJ34">
    <cfRule type="expression" dxfId="27" priority="1">
      <formula>$AQ11=1</formula>
    </cfRule>
  </conditionalFormatting>
  <dataValidations count="2">
    <dataValidation type="list" allowBlank="1" showInputMessage="1" showErrorMessage="1" sqref="N11:O34" xr:uid="{22836175-253F-423D-B9E8-4CB1CB73CCFB}">
      <formula1>INDIRECT(L11)</formula1>
    </dataValidation>
    <dataValidation type="list" allowBlank="1" showInputMessage="1" showErrorMessage="1" sqref="Y11:AB34" xr:uid="{8C452171-16D0-4D89-A26D-A33B13EAC0F9}">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2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FD68D5-6BDD-425B-B654-D2CA824AB96B}">
  <sheetPr codeName="Sheet219"/>
  <dimension ref="B1:CH53"/>
  <sheetViews>
    <sheetView showGridLines="0" showZeros="0" view="pageBreakPreview" zoomScale="85" zoomScaleNormal="85" zoomScaleSheetLayoutView="85"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1" customWidth="1"/>
    <col min="43" max="86" width="4.125" style="172" customWidth="1"/>
    <col min="87" max="99" width="8" style="2" customWidth="1"/>
    <col min="100" max="110" width="9" style="2"/>
    <col min="111" max="111" width="14" style="2" bestFit="1" customWidth="1"/>
    <col min="112" max="16384" width="9" style="2"/>
  </cols>
  <sheetData>
    <row r="1" spans="2:86" ht="12" customHeight="1" x14ac:dyDescent="0.15">
      <c r="AU1" s="860" t="s">
        <v>909</v>
      </c>
      <c r="AV1" s="861" t="s">
        <v>910</v>
      </c>
      <c r="AW1" s="861"/>
      <c r="AX1" s="861"/>
      <c r="AY1" s="855" t="s">
        <v>911</v>
      </c>
      <c r="AZ1" s="855"/>
      <c r="BA1" s="855"/>
      <c r="BB1" s="855"/>
      <c r="BC1" s="855"/>
      <c r="BD1" s="855"/>
      <c r="BE1" s="855"/>
      <c r="BF1" s="855"/>
      <c r="BG1" s="855"/>
      <c r="BH1" s="855"/>
      <c r="BI1" s="855"/>
      <c r="BJ1" s="855"/>
      <c r="BK1" s="855" t="s">
        <v>912</v>
      </c>
      <c r="BL1" s="855"/>
      <c r="BM1" s="855"/>
      <c r="BN1" s="855"/>
      <c r="BO1" s="855"/>
      <c r="BP1" s="855"/>
      <c r="BQ1" s="855"/>
      <c r="BR1" s="855"/>
      <c r="BS1" s="855"/>
      <c r="BT1" s="855"/>
      <c r="BU1" s="855"/>
      <c r="BV1" s="855"/>
      <c r="BW1" s="857"/>
      <c r="BX1" s="857"/>
      <c r="BY1" s="857"/>
      <c r="BZ1" s="857"/>
      <c r="CA1" s="857"/>
      <c r="CB1" s="857"/>
      <c r="CC1" s="857"/>
      <c r="CD1" s="857"/>
      <c r="CE1" s="857"/>
      <c r="CF1" s="857"/>
      <c r="CG1" s="857"/>
      <c r="CH1" s="857"/>
    </row>
    <row r="2" spans="2:86" ht="8.25" customHeight="1" x14ac:dyDescent="0.15">
      <c r="AU2" s="860"/>
      <c r="AV2" s="861" t="s">
        <v>913</v>
      </c>
      <c r="AW2" s="862" t="s">
        <v>914</v>
      </c>
      <c r="AX2" s="862" t="s">
        <v>915</v>
      </c>
      <c r="AY2" s="855" t="s">
        <v>916</v>
      </c>
      <c r="AZ2" s="855"/>
      <c r="BA2" s="855"/>
      <c r="BB2" s="855"/>
      <c r="BC2" s="855"/>
      <c r="BD2" s="855"/>
      <c r="BE2" s="855"/>
      <c r="BF2" s="855"/>
      <c r="BG2" s="855"/>
      <c r="BH2" s="855"/>
      <c r="BI2" s="855"/>
      <c r="BJ2" s="855"/>
      <c r="BK2" s="855" t="s">
        <v>917</v>
      </c>
      <c r="BL2" s="855"/>
      <c r="BM2" s="855"/>
      <c r="BN2" s="855"/>
      <c r="BO2" s="855" t="s">
        <v>918</v>
      </c>
      <c r="BP2" s="855"/>
      <c r="BQ2" s="855"/>
      <c r="BR2" s="855"/>
      <c r="BS2" s="855"/>
      <c r="BT2" s="855"/>
      <c r="BU2" s="855"/>
      <c r="BV2" s="855"/>
      <c r="BW2" s="856"/>
      <c r="BX2" s="856"/>
      <c r="BY2" s="856"/>
      <c r="BZ2" s="856"/>
      <c r="CA2" s="857"/>
      <c r="CB2" s="857"/>
      <c r="CC2" s="857"/>
      <c r="CD2" s="857"/>
      <c r="CE2" s="857"/>
      <c r="CF2" s="857"/>
      <c r="CG2" s="857"/>
      <c r="CH2" s="857"/>
    </row>
    <row r="3" spans="2:86" ht="24.95" customHeight="1" x14ac:dyDescent="0.15">
      <c r="B3" s="568" t="s">
        <v>919</v>
      </c>
      <c r="C3" s="858"/>
      <c r="D3" s="858"/>
      <c r="E3" s="859"/>
      <c r="F3" s="859"/>
      <c r="G3" s="859"/>
      <c r="H3" s="859"/>
      <c r="I3" s="859"/>
      <c r="J3" s="859"/>
      <c r="K3" s="858"/>
      <c r="L3" s="858"/>
      <c r="M3" s="858"/>
      <c r="N3" s="858"/>
      <c r="O3" s="858"/>
      <c r="P3" s="858"/>
      <c r="Q3" s="858"/>
      <c r="R3" s="858"/>
      <c r="S3" s="858"/>
      <c r="T3" s="858"/>
      <c r="U3" s="858"/>
      <c r="V3" s="858"/>
      <c r="W3" s="858"/>
      <c r="X3" s="858"/>
      <c r="Y3" s="858"/>
      <c r="Z3" s="858"/>
      <c r="AA3" s="858"/>
      <c r="AB3" s="858"/>
      <c r="AC3" s="858"/>
      <c r="AD3" s="858"/>
      <c r="AE3" s="858"/>
      <c r="AF3" s="858"/>
      <c r="AG3" s="858"/>
      <c r="AH3" s="858"/>
      <c r="AI3" s="858"/>
      <c r="AJ3" s="858"/>
      <c r="AK3" s="858"/>
      <c r="AL3" s="858"/>
      <c r="AM3" s="858"/>
      <c r="AN3" s="858"/>
      <c r="AO3" s="858"/>
      <c r="AU3" s="860"/>
      <c r="AV3" s="861"/>
      <c r="AW3" s="862"/>
      <c r="AX3" s="862"/>
      <c r="AY3" s="855" t="s">
        <v>920</v>
      </c>
      <c r="AZ3" s="855"/>
      <c r="BA3" s="855"/>
      <c r="BB3" s="855"/>
      <c r="BC3" s="855" t="s">
        <v>921</v>
      </c>
      <c r="BD3" s="855"/>
      <c r="BE3" s="855"/>
      <c r="BF3" s="855"/>
      <c r="BG3" s="855" t="s">
        <v>922</v>
      </c>
      <c r="BH3" s="855"/>
      <c r="BI3" s="855"/>
      <c r="BJ3" s="855"/>
      <c r="BK3" s="855" t="s">
        <v>923</v>
      </c>
      <c r="BL3" s="855"/>
      <c r="BM3" s="855"/>
      <c r="BN3" s="855"/>
      <c r="BO3" s="855" t="s">
        <v>921</v>
      </c>
      <c r="BP3" s="855"/>
      <c r="BQ3" s="855"/>
      <c r="BR3" s="855"/>
      <c r="BS3" s="855" t="s">
        <v>922</v>
      </c>
      <c r="BT3" s="855"/>
      <c r="BU3" s="855"/>
      <c r="BV3" s="855"/>
      <c r="BW3" s="857"/>
      <c r="BX3" s="857"/>
      <c r="BY3" s="857"/>
      <c r="BZ3" s="857"/>
      <c r="CA3" s="857"/>
      <c r="CB3" s="857"/>
      <c r="CC3" s="857"/>
      <c r="CD3" s="857"/>
      <c r="CE3" s="857"/>
      <c r="CF3" s="857"/>
      <c r="CG3" s="857"/>
      <c r="CH3" s="857"/>
    </row>
    <row r="4" spans="2:86" ht="18" customHeight="1" x14ac:dyDescent="0.15">
      <c r="B4" s="401" t="s">
        <v>8</v>
      </c>
      <c r="C4" s="401"/>
      <c r="D4" s="401"/>
      <c r="E4" s="624" t="s">
        <v>542</v>
      </c>
      <c r="F4" s="625"/>
      <c r="G4" s="625"/>
      <c r="H4" s="625"/>
      <c r="I4" s="625"/>
      <c r="J4" s="626"/>
      <c r="K4" s="496" t="s">
        <v>9</v>
      </c>
      <c r="L4" s="496"/>
      <c r="M4" s="496"/>
      <c r="N4" s="648" t="s">
        <v>543</v>
      </c>
      <c r="O4" s="648"/>
      <c r="P4" s="648"/>
      <c r="Q4" s="648"/>
      <c r="R4" s="648"/>
      <c r="S4" s="648"/>
      <c r="T4" s="498" t="s">
        <v>924</v>
      </c>
      <c r="U4" s="499"/>
      <c r="V4" s="499"/>
      <c r="W4" s="499"/>
      <c r="X4" s="500"/>
      <c r="Y4" s="870" t="s">
        <v>545</v>
      </c>
      <c r="Z4" s="870"/>
      <c r="AA4" s="870"/>
      <c r="AB4" s="870"/>
      <c r="AC4" s="870"/>
      <c r="AD4" s="870"/>
      <c r="AE4" s="870"/>
      <c r="AF4" s="870"/>
      <c r="AG4" s="498" t="s">
        <v>546</v>
      </c>
      <c r="AH4" s="499"/>
      <c r="AI4" s="499"/>
      <c r="AJ4" s="500"/>
      <c r="AK4" s="863">
        <v>45621</v>
      </c>
      <c r="AL4" s="864"/>
      <c r="AM4" s="864"/>
      <c r="AN4" s="864"/>
      <c r="AO4" s="865"/>
      <c r="AU4" s="860"/>
      <c r="AV4" s="861"/>
      <c r="AW4" s="862"/>
      <c r="AX4" s="862"/>
      <c r="AY4" s="173" t="s">
        <v>925</v>
      </c>
      <c r="AZ4" s="173" t="s">
        <v>926</v>
      </c>
      <c r="BA4" s="173" t="s">
        <v>927</v>
      </c>
      <c r="BB4" s="173" t="s">
        <v>928</v>
      </c>
      <c r="BC4" s="173" t="s">
        <v>925</v>
      </c>
      <c r="BD4" s="173" t="s">
        <v>926</v>
      </c>
      <c r="BE4" s="173" t="s">
        <v>927</v>
      </c>
      <c r="BF4" s="173" t="s">
        <v>928</v>
      </c>
      <c r="BG4" s="173" t="s">
        <v>925</v>
      </c>
      <c r="BH4" s="173" t="s">
        <v>926</v>
      </c>
      <c r="BI4" s="173" t="s">
        <v>927</v>
      </c>
      <c r="BJ4" s="173" t="s">
        <v>928</v>
      </c>
      <c r="BK4" s="173" t="s">
        <v>925</v>
      </c>
      <c r="BL4" s="173" t="s">
        <v>926</v>
      </c>
      <c r="BM4" s="173" t="s">
        <v>927</v>
      </c>
      <c r="BN4" s="173" t="s">
        <v>928</v>
      </c>
      <c r="BO4" s="173" t="s">
        <v>925</v>
      </c>
      <c r="BP4" s="173" t="s">
        <v>926</v>
      </c>
      <c r="BQ4" s="173" t="s">
        <v>927</v>
      </c>
      <c r="BR4" s="173" t="s">
        <v>928</v>
      </c>
      <c r="BS4" s="173" t="s">
        <v>925</v>
      </c>
      <c r="BT4" s="173" t="s">
        <v>926</v>
      </c>
      <c r="BU4" s="173" t="s">
        <v>927</v>
      </c>
      <c r="BV4" s="173" t="s">
        <v>928</v>
      </c>
      <c r="BW4" s="5"/>
      <c r="BX4" s="5"/>
      <c r="BY4" s="5"/>
      <c r="BZ4" s="5"/>
      <c r="CA4" s="5"/>
      <c r="CB4" s="5"/>
      <c r="CC4" s="5"/>
      <c r="CD4" s="5"/>
      <c r="CE4" s="5"/>
      <c r="CF4" s="5"/>
      <c r="CG4" s="5"/>
      <c r="CH4" s="5"/>
    </row>
    <row r="5" spans="2:86" ht="18" customHeight="1" x14ac:dyDescent="0.15">
      <c r="B5" s="409" t="s">
        <v>0</v>
      </c>
      <c r="C5" s="409"/>
      <c r="D5" s="409"/>
      <c r="E5" s="634" t="s">
        <v>547</v>
      </c>
      <c r="F5" s="635"/>
      <c r="G5" s="635"/>
      <c r="H5" s="635"/>
      <c r="I5" s="635"/>
      <c r="J5" s="636"/>
      <c r="K5" s="528" t="s">
        <v>1</v>
      </c>
      <c r="L5" s="528"/>
      <c r="M5" s="528"/>
      <c r="N5" s="648" t="s">
        <v>548</v>
      </c>
      <c r="O5" s="648"/>
      <c r="P5" s="648"/>
      <c r="Q5" s="648"/>
      <c r="R5" s="648"/>
      <c r="S5" s="648"/>
      <c r="T5" s="501"/>
      <c r="U5" s="502"/>
      <c r="V5" s="502"/>
      <c r="W5" s="502"/>
      <c r="X5" s="503"/>
      <c r="Y5" s="869" t="s">
        <v>549</v>
      </c>
      <c r="Z5" s="869"/>
      <c r="AA5" s="869"/>
      <c r="AB5" s="869"/>
      <c r="AC5" s="869"/>
      <c r="AD5" s="869"/>
      <c r="AE5" s="869"/>
      <c r="AF5" s="869"/>
      <c r="AG5" s="632"/>
      <c r="AH5" s="650"/>
      <c r="AI5" s="650"/>
      <c r="AJ5" s="633"/>
      <c r="AK5" s="866"/>
      <c r="AL5" s="867"/>
      <c r="AM5" s="867"/>
      <c r="AN5" s="867"/>
      <c r="AO5" s="868"/>
      <c r="AU5" s="860"/>
      <c r="AV5" s="174" t="str">
        <f>N7</f>
        <v>S120</v>
      </c>
      <c r="AW5" s="175">
        <f>R7</f>
        <v>10.33</v>
      </c>
      <c r="AX5" s="176" t="str">
        <f>AM35</f>
        <v>Ⅱ</v>
      </c>
      <c r="AY5" s="176">
        <f>Y37</f>
        <v>0</v>
      </c>
      <c r="AZ5" s="176">
        <f t="shared" ref="AZ5:BJ5" si="0">Z37</f>
        <v>0</v>
      </c>
      <c r="BA5" s="176">
        <f t="shared" si="0"/>
        <v>0</v>
      </c>
      <c r="BB5" s="176">
        <f>AB37</f>
        <v>0</v>
      </c>
      <c r="BC5" s="176">
        <f t="shared" si="0"/>
        <v>0</v>
      </c>
      <c r="BD5" s="176">
        <f>AD37</f>
        <v>0</v>
      </c>
      <c r="BE5" s="176">
        <f>AE37</f>
        <v>0</v>
      </c>
      <c r="BF5" s="176">
        <f t="shared" si="0"/>
        <v>6</v>
      </c>
      <c r="BG5" s="176">
        <f t="shared" si="0"/>
        <v>0</v>
      </c>
      <c r="BH5" s="176">
        <f t="shared" si="0"/>
        <v>0</v>
      </c>
      <c r="BI5" s="176">
        <f>AI37</f>
        <v>0</v>
      </c>
      <c r="BJ5" s="176">
        <f t="shared" si="0"/>
        <v>0</v>
      </c>
      <c r="BK5" s="176" t="str">
        <f>IF(Y37&gt;0,R7,"")</f>
        <v/>
      </c>
      <c r="BL5" s="177" t="str">
        <f>IF(Y37&gt;0,"",IF(Z37&gt;0,R7,""))</f>
        <v/>
      </c>
      <c r="BM5" s="177" t="str">
        <f>IF(Y37+Z37&gt;0,"",IF(AA37&gt;0,R7,""))</f>
        <v/>
      </c>
      <c r="BN5" s="177" t="str">
        <f>IF(Y37+Z37+AA37&gt;0,"",IF(AB37&gt;0,R7,""))</f>
        <v/>
      </c>
      <c r="BO5" s="176">
        <f>AC35</f>
        <v>0</v>
      </c>
      <c r="BP5" s="176">
        <f t="shared" ref="BP5:BQ5" si="1">AD35</f>
        <v>0</v>
      </c>
      <c r="BQ5" s="176">
        <f t="shared" si="1"/>
        <v>0</v>
      </c>
      <c r="BR5" s="176">
        <f>AF35</f>
        <v>1.58</v>
      </c>
      <c r="BS5" s="176">
        <f>AG35</f>
        <v>0</v>
      </c>
      <c r="BT5" s="176">
        <f>AH35</f>
        <v>0</v>
      </c>
      <c r="BU5" s="176">
        <f>AI35</f>
        <v>0</v>
      </c>
      <c r="BV5" s="176">
        <f>AJ35</f>
        <v>0</v>
      </c>
      <c r="BW5" s="178"/>
      <c r="BX5" s="179"/>
      <c r="BY5" s="179"/>
      <c r="BZ5" s="179"/>
      <c r="CA5" s="180"/>
      <c r="CB5" s="180"/>
      <c r="CC5" s="180"/>
      <c r="CD5" s="180"/>
      <c r="CE5" s="180"/>
      <c r="CF5" s="180"/>
      <c r="CG5" s="180"/>
      <c r="CH5" s="180"/>
    </row>
    <row r="6" spans="2:86" ht="12" customHeight="1" x14ac:dyDescent="0.15">
      <c r="B6" s="871" t="s">
        <v>929</v>
      </c>
      <c r="C6" s="873"/>
      <c r="D6" s="874"/>
      <c r="E6" s="875"/>
      <c r="F6" s="875"/>
      <c r="G6" s="875"/>
      <c r="H6" s="875"/>
      <c r="I6" s="875"/>
      <c r="J6" s="876"/>
      <c r="K6" s="881" t="s">
        <v>930</v>
      </c>
      <c r="L6" s="882"/>
      <c r="M6" s="882"/>
      <c r="N6" s="882"/>
      <c r="O6" s="882"/>
      <c r="P6" s="882"/>
      <c r="Q6" s="882"/>
      <c r="R6" s="882"/>
      <c r="S6" s="882"/>
      <c r="T6" s="882"/>
      <c r="U6" s="882"/>
      <c r="V6" s="882"/>
      <c r="W6" s="882"/>
      <c r="X6" s="882"/>
      <c r="Y6" s="882"/>
      <c r="Z6" s="882"/>
      <c r="AA6" s="882"/>
      <c r="AB6" s="882"/>
      <c r="AC6" s="882"/>
      <c r="AD6" s="882"/>
      <c r="AE6" s="882"/>
      <c r="AF6" s="882"/>
      <c r="AG6" s="882"/>
      <c r="AH6" s="882"/>
      <c r="AI6" s="882"/>
      <c r="AJ6" s="882"/>
      <c r="AK6" s="882"/>
      <c r="AL6" s="882"/>
      <c r="AM6" s="882"/>
      <c r="AN6" s="882"/>
      <c r="AO6" s="883"/>
      <c r="AP6" s="2"/>
    </row>
    <row r="7" spans="2:86" ht="12" customHeight="1" x14ac:dyDescent="0.15">
      <c r="B7" s="872"/>
      <c r="C7" s="877"/>
      <c r="D7" s="875"/>
      <c r="E7" s="875"/>
      <c r="F7" s="875"/>
      <c r="G7" s="875"/>
      <c r="H7" s="875"/>
      <c r="I7" s="875"/>
      <c r="J7" s="876"/>
      <c r="K7" s="884" t="s">
        <v>931</v>
      </c>
      <c r="L7" s="885"/>
      <c r="M7" s="886"/>
      <c r="N7" s="887" t="s">
        <v>437</v>
      </c>
      <c r="O7" s="888"/>
      <c r="P7" s="884" t="s">
        <v>932</v>
      </c>
      <c r="Q7" s="886"/>
      <c r="R7" s="931">
        <v>10.33</v>
      </c>
      <c r="S7" s="932"/>
      <c r="T7" s="933"/>
      <c r="U7" s="892" t="s">
        <v>933</v>
      </c>
      <c r="V7" s="893"/>
      <c r="W7" s="892" t="s">
        <v>934</v>
      </c>
      <c r="X7" s="893"/>
      <c r="Y7" s="886" t="s">
        <v>935</v>
      </c>
      <c r="Z7" s="898"/>
      <c r="AA7" s="898"/>
      <c r="AB7" s="898"/>
      <c r="AC7" s="892" t="s">
        <v>936</v>
      </c>
      <c r="AD7" s="899"/>
      <c r="AE7" s="899"/>
      <c r="AF7" s="899"/>
      <c r="AG7" s="899"/>
      <c r="AH7" s="899"/>
      <c r="AI7" s="899"/>
      <c r="AJ7" s="893"/>
      <c r="AK7" s="892" t="s">
        <v>937</v>
      </c>
      <c r="AL7" s="899"/>
      <c r="AM7" s="899"/>
      <c r="AN7" s="901"/>
      <c r="AO7" s="902"/>
      <c r="AP7" s="2"/>
      <c r="AW7" s="182"/>
    </row>
    <row r="8" spans="2:86" ht="12" customHeight="1" x14ac:dyDescent="0.15">
      <c r="B8" s="872"/>
      <c r="C8" s="877"/>
      <c r="D8" s="875"/>
      <c r="E8" s="875"/>
      <c r="F8" s="875"/>
      <c r="G8" s="875"/>
      <c r="H8" s="875"/>
      <c r="I8" s="875"/>
      <c r="J8" s="876"/>
      <c r="K8" s="898" t="s">
        <v>731</v>
      </c>
      <c r="L8" s="898" t="s">
        <v>560</v>
      </c>
      <c r="M8" s="898"/>
      <c r="N8" s="898" t="s">
        <v>561</v>
      </c>
      <c r="O8" s="898"/>
      <c r="P8" s="898" t="s">
        <v>938</v>
      </c>
      <c r="Q8" s="898"/>
      <c r="R8" s="898" t="s">
        <v>939</v>
      </c>
      <c r="S8" s="898"/>
      <c r="T8" s="898"/>
      <c r="U8" s="894"/>
      <c r="V8" s="895"/>
      <c r="W8" s="894"/>
      <c r="X8" s="895"/>
      <c r="Y8" s="886"/>
      <c r="Z8" s="898"/>
      <c r="AA8" s="898"/>
      <c r="AB8" s="898"/>
      <c r="AC8" s="896"/>
      <c r="AD8" s="900"/>
      <c r="AE8" s="900"/>
      <c r="AF8" s="900"/>
      <c r="AG8" s="900"/>
      <c r="AH8" s="900"/>
      <c r="AI8" s="900"/>
      <c r="AJ8" s="897"/>
      <c r="AK8" s="894"/>
      <c r="AL8" s="903"/>
      <c r="AM8" s="903"/>
      <c r="AN8" s="904"/>
      <c r="AO8" s="905"/>
      <c r="AP8" s="2"/>
    </row>
    <row r="9" spans="2:86" ht="12" customHeight="1" x14ac:dyDescent="0.15">
      <c r="B9" s="872"/>
      <c r="C9" s="877"/>
      <c r="D9" s="875"/>
      <c r="E9" s="875"/>
      <c r="F9" s="875"/>
      <c r="G9" s="875"/>
      <c r="H9" s="875"/>
      <c r="I9" s="875"/>
      <c r="J9" s="876"/>
      <c r="K9" s="898"/>
      <c r="L9" s="898"/>
      <c r="M9" s="898"/>
      <c r="N9" s="898"/>
      <c r="O9" s="898"/>
      <c r="P9" s="898"/>
      <c r="Q9" s="898"/>
      <c r="R9" s="898"/>
      <c r="S9" s="898"/>
      <c r="T9" s="898"/>
      <c r="U9" s="894"/>
      <c r="V9" s="895"/>
      <c r="W9" s="894"/>
      <c r="X9" s="895"/>
      <c r="Y9" s="886" t="s">
        <v>940</v>
      </c>
      <c r="Z9" s="898"/>
      <c r="AA9" s="898"/>
      <c r="AB9" s="898"/>
      <c r="AC9" s="898" t="s">
        <v>941</v>
      </c>
      <c r="AD9" s="898"/>
      <c r="AE9" s="898"/>
      <c r="AF9" s="898"/>
      <c r="AG9" s="898" t="s">
        <v>942</v>
      </c>
      <c r="AH9" s="898"/>
      <c r="AI9" s="898"/>
      <c r="AJ9" s="898"/>
      <c r="AK9" s="894"/>
      <c r="AL9" s="903"/>
      <c r="AM9" s="903"/>
      <c r="AN9" s="904"/>
      <c r="AO9" s="905"/>
      <c r="AP9" s="2"/>
    </row>
    <row r="10" spans="2:86" ht="12" customHeight="1" x14ac:dyDescent="0.15">
      <c r="B10" s="872"/>
      <c r="C10" s="877"/>
      <c r="D10" s="875"/>
      <c r="E10" s="875"/>
      <c r="F10" s="875"/>
      <c r="G10" s="875"/>
      <c r="H10" s="875"/>
      <c r="I10" s="875"/>
      <c r="J10" s="876"/>
      <c r="K10" s="898"/>
      <c r="L10" s="898"/>
      <c r="M10" s="898"/>
      <c r="N10" s="898"/>
      <c r="O10" s="898"/>
      <c r="P10" s="898"/>
      <c r="Q10" s="898"/>
      <c r="R10" s="898"/>
      <c r="S10" s="898"/>
      <c r="T10" s="898"/>
      <c r="U10" s="896"/>
      <c r="V10" s="897"/>
      <c r="W10" s="896"/>
      <c r="X10" s="897"/>
      <c r="Y10" s="183" t="s">
        <v>527</v>
      </c>
      <c r="Z10" s="184" t="s">
        <v>526</v>
      </c>
      <c r="AA10" s="184" t="s">
        <v>943</v>
      </c>
      <c r="AB10" s="184" t="s">
        <v>944</v>
      </c>
      <c r="AC10" s="184" t="s">
        <v>527</v>
      </c>
      <c r="AD10" s="184" t="s">
        <v>526</v>
      </c>
      <c r="AE10" s="184" t="s">
        <v>943</v>
      </c>
      <c r="AF10" s="184" t="s">
        <v>944</v>
      </c>
      <c r="AG10" s="184" t="s">
        <v>527</v>
      </c>
      <c r="AH10" s="184" t="s">
        <v>526</v>
      </c>
      <c r="AI10" s="184" t="s">
        <v>943</v>
      </c>
      <c r="AJ10" s="184" t="s">
        <v>944</v>
      </c>
      <c r="AK10" s="896"/>
      <c r="AL10" s="900"/>
      <c r="AM10" s="900"/>
      <c r="AN10" s="906"/>
      <c r="AO10" s="907"/>
      <c r="AP10" s="2"/>
    </row>
    <row r="11" spans="2:86" ht="12" customHeight="1" x14ac:dyDescent="0.15">
      <c r="B11" s="872"/>
      <c r="C11" s="877"/>
      <c r="D11" s="875"/>
      <c r="E11" s="875"/>
      <c r="F11" s="875"/>
      <c r="G11" s="875"/>
      <c r="H11" s="875"/>
      <c r="I11" s="875"/>
      <c r="J11" s="876"/>
      <c r="K11" s="185">
        <v>1</v>
      </c>
      <c r="L11" s="908" t="s">
        <v>574</v>
      </c>
      <c r="M11" s="910"/>
      <c r="N11" s="908" t="s">
        <v>592</v>
      </c>
      <c r="O11" s="910"/>
      <c r="P11" s="908" t="s">
        <v>576</v>
      </c>
      <c r="Q11" s="910"/>
      <c r="R11" s="606" t="s">
        <v>270</v>
      </c>
      <c r="S11" s="606"/>
      <c r="T11" s="606"/>
      <c r="U11" s="908" t="s">
        <v>582</v>
      </c>
      <c r="V11" s="910"/>
      <c r="W11" s="908"/>
      <c r="X11" s="910"/>
      <c r="Y11" s="186"/>
      <c r="Z11" s="187"/>
      <c r="AA11" s="187"/>
      <c r="AB11" s="187"/>
      <c r="AC11" s="188"/>
      <c r="AD11" s="188"/>
      <c r="AE11" s="188"/>
      <c r="AF11" s="188">
        <v>1.4950000000000001</v>
      </c>
      <c r="AG11" s="188"/>
      <c r="AH11" s="188"/>
      <c r="AI11" s="188"/>
      <c r="AJ11" s="188"/>
      <c r="AK11" s="908"/>
      <c r="AL11" s="909"/>
      <c r="AM11" s="909"/>
      <c r="AN11" s="909"/>
      <c r="AO11" s="910"/>
      <c r="AP11" s="2"/>
      <c r="AQ11" s="189">
        <f>IF(P11="材質劣化",2,IF(P11="漏水",3,1))</f>
        <v>2</v>
      </c>
    </row>
    <row r="12" spans="2:86" ht="12" customHeight="1" x14ac:dyDescent="0.15">
      <c r="B12" s="872"/>
      <c r="C12" s="877"/>
      <c r="D12" s="875"/>
      <c r="E12" s="875"/>
      <c r="F12" s="875"/>
      <c r="G12" s="875"/>
      <c r="H12" s="875"/>
      <c r="I12" s="875"/>
      <c r="J12" s="876"/>
      <c r="K12" s="185">
        <v>2</v>
      </c>
      <c r="L12" s="908" t="s">
        <v>574</v>
      </c>
      <c r="M12" s="910"/>
      <c r="N12" s="908" t="s">
        <v>585</v>
      </c>
      <c r="O12" s="910"/>
      <c r="P12" s="908" t="s">
        <v>576</v>
      </c>
      <c r="Q12" s="910"/>
      <c r="R12" s="606" t="s">
        <v>270</v>
      </c>
      <c r="S12" s="606"/>
      <c r="T12" s="606"/>
      <c r="U12" s="908" t="s">
        <v>582</v>
      </c>
      <c r="V12" s="910"/>
      <c r="W12" s="908"/>
      <c r="X12" s="910"/>
      <c r="Y12" s="186"/>
      <c r="Z12" s="187"/>
      <c r="AA12" s="187"/>
      <c r="AB12" s="187"/>
      <c r="AC12" s="188"/>
      <c r="AD12" s="188"/>
      <c r="AE12" s="188"/>
      <c r="AF12" s="188">
        <v>0.03</v>
      </c>
      <c r="AG12" s="188"/>
      <c r="AH12" s="188"/>
      <c r="AI12" s="188"/>
      <c r="AJ12" s="188"/>
      <c r="AK12" s="908"/>
      <c r="AL12" s="909"/>
      <c r="AM12" s="909"/>
      <c r="AN12" s="909"/>
      <c r="AO12" s="910"/>
      <c r="AP12" s="2"/>
      <c r="AQ12" s="189">
        <f>IF(P12="材質劣化",2,IF(P12="漏水",3,1))</f>
        <v>2</v>
      </c>
    </row>
    <row r="13" spans="2:86" ht="12" customHeight="1" x14ac:dyDescent="0.15">
      <c r="B13" s="872"/>
      <c r="C13" s="877"/>
      <c r="D13" s="875"/>
      <c r="E13" s="875"/>
      <c r="F13" s="875"/>
      <c r="G13" s="875"/>
      <c r="H13" s="875"/>
      <c r="I13" s="875"/>
      <c r="J13" s="876"/>
      <c r="K13" s="185">
        <v>3</v>
      </c>
      <c r="L13" s="908" t="s">
        <v>574</v>
      </c>
      <c r="M13" s="910"/>
      <c r="N13" s="908" t="s">
        <v>585</v>
      </c>
      <c r="O13" s="910"/>
      <c r="P13" s="908" t="s">
        <v>576</v>
      </c>
      <c r="Q13" s="910"/>
      <c r="R13" s="604" t="s">
        <v>270</v>
      </c>
      <c r="S13" s="620"/>
      <c r="T13" s="605"/>
      <c r="U13" s="908" t="s">
        <v>582</v>
      </c>
      <c r="V13" s="910"/>
      <c r="W13" s="908"/>
      <c r="X13" s="910"/>
      <c r="Y13" s="186"/>
      <c r="Z13" s="187"/>
      <c r="AA13" s="187"/>
      <c r="AB13" s="187"/>
      <c r="AC13" s="188"/>
      <c r="AD13" s="188"/>
      <c r="AE13" s="188"/>
      <c r="AF13" s="188">
        <v>2.5000000000000001E-3</v>
      </c>
      <c r="AG13" s="188"/>
      <c r="AH13" s="188"/>
      <c r="AI13" s="188"/>
      <c r="AJ13" s="188"/>
      <c r="AK13" s="908"/>
      <c r="AL13" s="909"/>
      <c r="AM13" s="909"/>
      <c r="AN13" s="909"/>
      <c r="AO13" s="910"/>
      <c r="AP13" s="2"/>
      <c r="AQ13" s="189">
        <f t="shared" ref="AQ13:AQ34" si="2">IF(P13="材質劣化",2,IF(P13="漏水",3,1))</f>
        <v>2</v>
      </c>
    </row>
    <row r="14" spans="2:86" ht="12" customHeight="1" x14ac:dyDescent="0.15">
      <c r="B14" s="872"/>
      <c r="C14" s="877"/>
      <c r="D14" s="875"/>
      <c r="E14" s="875"/>
      <c r="F14" s="875"/>
      <c r="G14" s="875"/>
      <c r="H14" s="875"/>
      <c r="I14" s="875"/>
      <c r="J14" s="876"/>
      <c r="K14" s="185">
        <v>4</v>
      </c>
      <c r="L14" s="908" t="s">
        <v>574</v>
      </c>
      <c r="M14" s="910"/>
      <c r="N14" s="908" t="s">
        <v>585</v>
      </c>
      <c r="O14" s="910"/>
      <c r="P14" s="908" t="s">
        <v>576</v>
      </c>
      <c r="Q14" s="910"/>
      <c r="R14" s="604" t="s">
        <v>270</v>
      </c>
      <c r="S14" s="620"/>
      <c r="T14" s="605"/>
      <c r="U14" s="908" t="s">
        <v>582</v>
      </c>
      <c r="V14" s="910"/>
      <c r="W14" s="908"/>
      <c r="X14" s="910"/>
      <c r="Y14" s="186"/>
      <c r="Z14" s="187"/>
      <c r="AA14" s="187"/>
      <c r="AB14" s="187"/>
      <c r="AC14" s="188"/>
      <c r="AD14" s="188"/>
      <c r="AE14" s="188"/>
      <c r="AF14" s="188">
        <v>0.02</v>
      </c>
      <c r="AG14" s="188"/>
      <c r="AH14" s="188"/>
      <c r="AI14" s="188"/>
      <c r="AJ14" s="188"/>
      <c r="AK14" s="908"/>
      <c r="AL14" s="909"/>
      <c r="AM14" s="909"/>
      <c r="AN14" s="909"/>
      <c r="AO14" s="910"/>
      <c r="AP14" s="2"/>
      <c r="AQ14" s="189">
        <f t="shared" si="2"/>
        <v>2</v>
      </c>
    </row>
    <row r="15" spans="2:86" ht="12" customHeight="1" x14ac:dyDescent="0.15">
      <c r="B15" s="872"/>
      <c r="C15" s="877"/>
      <c r="D15" s="875"/>
      <c r="E15" s="875"/>
      <c r="F15" s="875"/>
      <c r="G15" s="875"/>
      <c r="H15" s="875"/>
      <c r="I15" s="875"/>
      <c r="J15" s="876"/>
      <c r="K15" s="185">
        <v>5</v>
      </c>
      <c r="L15" s="908" t="s">
        <v>574</v>
      </c>
      <c r="M15" s="910"/>
      <c r="N15" s="908" t="s">
        <v>585</v>
      </c>
      <c r="O15" s="910"/>
      <c r="P15" s="908" t="s">
        <v>576</v>
      </c>
      <c r="Q15" s="910"/>
      <c r="R15" s="604" t="s">
        <v>270</v>
      </c>
      <c r="S15" s="620"/>
      <c r="T15" s="605"/>
      <c r="U15" s="908" t="s">
        <v>582</v>
      </c>
      <c r="V15" s="910"/>
      <c r="W15" s="908"/>
      <c r="X15" s="910"/>
      <c r="Y15" s="186"/>
      <c r="Z15" s="187"/>
      <c r="AA15" s="187"/>
      <c r="AB15" s="187"/>
      <c r="AC15" s="188"/>
      <c r="AD15" s="188"/>
      <c r="AE15" s="188"/>
      <c r="AF15" s="188">
        <v>0.03</v>
      </c>
      <c r="AG15" s="188"/>
      <c r="AH15" s="188"/>
      <c r="AI15" s="188"/>
      <c r="AJ15" s="188"/>
      <c r="AK15" s="908"/>
      <c r="AL15" s="909"/>
      <c r="AM15" s="909"/>
      <c r="AN15" s="909"/>
      <c r="AO15" s="910"/>
      <c r="AP15" s="2"/>
      <c r="AQ15" s="189">
        <f t="shared" si="2"/>
        <v>2</v>
      </c>
    </row>
    <row r="16" spans="2:86" ht="12" customHeight="1" x14ac:dyDescent="0.15">
      <c r="B16" s="872"/>
      <c r="C16" s="877"/>
      <c r="D16" s="875"/>
      <c r="E16" s="875"/>
      <c r="F16" s="875"/>
      <c r="G16" s="875"/>
      <c r="H16" s="875"/>
      <c r="I16" s="875"/>
      <c r="J16" s="876"/>
      <c r="K16" s="185">
        <v>6</v>
      </c>
      <c r="L16" s="908" t="s">
        <v>574</v>
      </c>
      <c r="M16" s="910"/>
      <c r="N16" s="908" t="s">
        <v>601</v>
      </c>
      <c r="O16" s="910"/>
      <c r="P16" s="908" t="s">
        <v>576</v>
      </c>
      <c r="Q16" s="910"/>
      <c r="R16" s="604" t="s">
        <v>270</v>
      </c>
      <c r="S16" s="620"/>
      <c r="T16" s="605"/>
      <c r="U16" s="908" t="s">
        <v>582</v>
      </c>
      <c r="V16" s="910"/>
      <c r="W16" s="908"/>
      <c r="X16" s="910"/>
      <c r="Y16" s="186"/>
      <c r="Z16" s="187"/>
      <c r="AA16" s="187"/>
      <c r="AB16" s="187"/>
      <c r="AC16" s="188"/>
      <c r="AD16" s="188"/>
      <c r="AE16" s="188"/>
      <c r="AF16" s="188">
        <v>2.5000000000000001E-3</v>
      </c>
      <c r="AG16" s="188"/>
      <c r="AH16" s="188"/>
      <c r="AI16" s="188"/>
      <c r="AJ16" s="188"/>
      <c r="AK16" s="908"/>
      <c r="AL16" s="909"/>
      <c r="AM16" s="909"/>
      <c r="AN16" s="909"/>
      <c r="AO16" s="910"/>
      <c r="AP16" s="2"/>
      <c r="AQ16" s="189">
        <f t="shared" si="2"/>
        <v>2</v>
      </c>
    </row>
    <row r="17" spans="2:46" ht="12" customHeight="1" x14ac:dyDescent="0.15">
      <c r="B17" s="872"/>
      <c r="C17" s="877"/>
      <c r="D17" s="875"/>
      <c r="E17" s="875"/>
      <c r="F17" s="875"/>
      <c r="G17" s="875"/>
      <c r="H17" s="875"/>
      <c r="I17" s="875"/>
      <c r="J17" s="876"/>
      <c r="K17" s="185"/>
      <c r="L17" s="908"/>
      <c r="M17" s="910"/>
      <c r="N17" s="908"/>
      <c r="O17" s="910"/>
      <c r="P17" s="908"/>
      <c r="Q17" s="910"/>
      <c r="R17" s="604"/>
      <c r="S17" s="620"/>
      <c r="T17" s="605"/>
      <c r="U17" s="908"/>
      <c r="V17" s="910"/>
      <c r="W17" s="908"/>
      <c r="X17" s="910"/>
      <c r="Y17" s="186"/>
      <c r="Z17" s="187"/>
      <c r="AA17" s="187"/>
      <c r="AB17" s="187"/>
      <c r="AC17" s="188"/>
      <c r="AD17" s="188"/>
      <c r="AE17" s="188"/>
      <c r="AF17" s="188"/>
      <c r="AG17" s="188"/>
      <c r="AH17" s="188"/>
      <c r="AI17" s="188"/>
      <c r="AJ17" s="188"/>
      <c r="AK17" s="908"/>
      <c r="AL17" s="909"/>
      <c r="AM17" s="909"/>
      <c r="AN17" s="909"/>
      <c r="AO17" s="910"/>
      <c r="AP17" s="2"/>
      <c r="AQ17" s="189">
        <f t="shared" si="2"/>
        <v>1</v>
      </c>
    </row>
    <row r="18" spans="2:46" ht="12" customHeight="1" x14ac:dyDescent="0.15">
      <c r="B18" s="872"/>
      <c r="C18" s="877"/>
      <c r="D18" s="875"/>
      <c r="E18" s="875"/>
      <c r="F18" s="875"/>
      <c r="G18" s="875"/>
      <c r="H18" s="875"/>
      <c r="I18" s="875"/>
      <c r="J18" s="876"/>
      <c r="K18" s="185"/>
      <c r="L18" s="908"/>
      <c r="M18" s="910"/>
      <c r="N18" s="908"/>
      <c r="O18" s="910"/>
      <c r="P18" s="908"/>
      <c r="Q18" s="910"/>
      <c r="R18" s="604"/>
      <c r="S18" s="620"/>
      <c r="T18" s="605"/>
      <c r="U18" s="908"/>
      <c r="V18" s="910"/>
      <c r="W18" s="908"/>
      <c r="X18" s="910"/>
      <c r="Y18" s="186"/>
      <c r="Z18" s="187"/>
      <c r="AA18" s="187"/>
      <c r="AB18" s="187"/>
      <c r="AC18" s="188"/>
      <c r="AD18" s="188"/>
      <c r="AE18" s="188"/>
      <c r="AF18" s="188"/>
      <c r="AG18" s="188"/>
      <c r="AH18" s="188"/>
      <c r="AI18" s="188"/>
      <c r="AJ18" s="188"/>
      <c r="AK18" s="908"/>
      <c r="AL18" s="909"/>
      <c r="AM18" s="909"/>
      <c r="AN18" s="909"/>
      <c r="AO18" s="910"/>
      <c r="AP18" s="2"/>
      <c r="AQ18" s="189">
        <f t="shared" si="2"/>
        <v>1</v>
      </c>
    </row>
    <row r="19" spans="2:46" ht="12" customHeight="1" x14ac:dyDescent="0.15">
      <c r="B19" s="872"/>
      <c r="C19" s="877"/>
      <c r="D19" s="875"/>
      <c r="E19" s="875"/>
      <c r="F19" s="875"/>
      <c r="G19" s="875"/>
      <c r="H19" s="875"/>
      <c r="I19" s="875"/>
      <c r="J19" s="876"/>
      <c r="K19" s="185"/>
      <c r="L19" s="908"/>
      <c r="M19" s="910"/>
      <c r="N19" s="908"/>
      <c r="O19" s="910"/>
      <c r="P19" s="908"/>
      <c r="Q19" s="910"/>
      <c r="R19" s="604"/>
      <c r="S19" s="620"/>
      <c r="T19" s="605"/>
      <c r="U19" s="908"/>
      <c r="V19" s="910"/>
      <c r="W19" s="908"/>
      <c r="X19" s="910"/>
      <c r="Y19" s="186"/>
      <c r="Z19" s="187"/>
      <c r="AA19" s="187"/>
      <c r="AB19" s="187"/>
      <c r="AC19" s="188"/>
      <c r="AD19" s="188"/>
      <c r="AE19" s="188"/>
      <c r="AF19" s="188"/>
      <c r="AG19" s="188"/>
      <c r="AH19" s="188"/>
      <c r="AI19" s="188"/>
      <c r="AJ19" s="188"/>
      <c r="AK19" s="908"/>
      <c r="AL19" s="909"/>
      <c r="AM19" s="909"/>
      <c r="AN19" s="909"/>
      <c r="AO19" s="910"/>
      <c r="AP19" s="2"/>
      <c r="AQ19" s="189">
        <f t="shared" si="2"/>
        <v>1</v>
      </c>
    </row>
    <row r="20" spans="2:46" ht="12" customHeight="1" x14ac:dyDescent="0.15">
      <c r="B20" s="872"/>
      <c r="C20" s="877"/>
      <c r="D20" s="875"/>
      <c r="E20" s="875"/>
      <c r="F20" s="875"/>
      <c r="G20" s="875"/>
      <c r="H20" s="875"/>
      <c r="I20" s="875"/>
      <c r="J20" s="876"/>
      <c r="K20" s="185"/>
      <c r="L20" s="908"/>
      <c r="M20" s="910"/>
      <c r="N20" s="908"/>
      <c r="O20" s="910"/>
      <c r="P20" s="908"/>
      <c r="Q20" s="910"/>
      <c r="R20" s="604"/>
      <c r="S20" s="620"/>
      <c r="T20" s="605"/>
      <c r="U20" s="908"/>
      <c r="V20" s="910"/>
      <c r="W20" s="908"/>
      <c r="X20" s="910"/>
      <c r="Y20" s="186"/>
      <c r="Z20" s="187"/>
      <c r="AA20" s="187"/>
      <c r="AB20" s="187"/>
      <c r="AC20" s="188"/>
      <c r="AD20" s="188"/>
      <c r="AE20" s="188"/>
      <c r="AF20" s="188"/>
      <c r="AG20" s="188"/>
      <c r="AH20" s="188"/>
      <c r="AI20" s="188"/>
      <c r="AJ20" s="188"/>
      <c r="AK20" s="908"/>
      <c r="AL20" s="909"/>
      <c r="AM20" s="909"/>
      <c r="AN20" s="909"/>
      <c r="AO20" s="910"/>
      <c r="AP20" s="2"/>
      <c r="AQ20" s="189">
        <f t="shared" si="2"/>
        <v>1</v>
      </c>
    </row>
    <row r="21" spans="2:46" ht="12" customHeight="1" x14ac:dyDescent="0.15">
      <c r="B21" s="872"/>
      <c r="C21" s="877"/>
      <c r="D21" s="875"/>
      <c r="E21" s="875"/>
      <c r="F21" s="875"/>
      <c r="G21" s="875"/>
      <c r="H21" s="875"/>
      <c r="I21" s="875"/>
      <c r="J21" s="876"/>
      <c r="K21" s="185"/>
      <c r="L21" s="908"/>
      <c r="M21" s="910"/>
      <c r="N21" s="908"/>
      <c r="O21" s="910"/>
      <c r="P21" s="908"/>
      <c r="Q21" s="910"/>
      <c r="R21" s="604"/>
      <c r="S21" s="620"/>
      <c r="T21" s="605"/>
      <c r="U21" s="908"/>
      <c r="V21" s="910"/>
      <c r="W21" s="908"/>
      <c r="X21" s="910"/>
      <c r="Y21" s="186"/>
      <c r="Z21" s="187"/>
      <c r="AA21" s="187"/>
      <c r="AB21" s="187"/>
      <c r="AC21" s="188"/>
      <c r="AD21" s="188"/>
      <c r="AE21" s="188"/>
      <c r="AF21" s="188"/>
      <c r="AG21" s="188"/>
      <c r="AH21" s="188"/>
      <c r="AI21" s="188"/>
      <c r="AJ21" s="188"/>
      <c r="AK21" s="908"/>
      <c r="AL21" s="909"/>
      <c r="AM21" s="909"/>
      <c r="AN21" s="909"/>
      <c r="AO21" s="910"/>
      <c r="AP21" s="2"/>
      <c r="AQ21" s="189">
        <f>IF(P21="材質劣化",2,IF(P21="漏水",3,1))</f>
        <v>1</v>
      </c>
    </row>
    <row r="22" spans="2:46" ht="12" customHeight="1" x14ac:dyDescent="0.15">
      <c r="B22" s="872"/>
      <c r="C22" s="877"/>
      <c r="D22" s="875"/>
      <c r="E22" s="875"/>
      <c r="F22" s="875"/>
      <c r="G22" s="875"/>
      <c r="H22" s="875"/>
      <c r="I22" s="875"/>
      <c r="J22" s="876"/>
      <c r="K22" s="185"/>
      <c r="L22" s="908"/>
      <c r="M22" s="910"/>
      <c r="N22" s="908"/>
      <c r="O22" s="910"/>
      <c r="P22" s="908"/>
      <c r="Q22" s="910"/>
      <c r="R22" s="604"/>
      <c r="S22" s="620"/>
      <c r="T22" s="605"/>
      <c r="U22" s="908"/>
      <c r="V22" s="910"/>
      <c r="W22" s="908"/>
      <c r="X22" s="910"/>
      <c r="Y22" s="186"/>
      <c r="Z22" s="187"/>
      <c r="AA22" s="187"/>
      <c r="AB22" s="187"/>
      <c r="AC22" s="188"/>
      <c r="AD22" s="188"/>
      <c r="AE22" s="188"/>
      <c r="AF22" s="188"/>
      <c r="AG22" s="188"/>
      <c r="AH22" s="188"/>
      <c r="AI22" s="188"/>
      <c r="AJ22" s="188"/>
      <c r="AK22" s="908"/>
      <c r="AL22" s="909"/>
      <c r="AM22" s="909"/>
      <c r="AN22" s="909"/>
      <c r="AO22" s="910"/>
      <c r="AP22" s="2"/>
      <c r="AQ22" s="189">
        <f t="shared" si="2"/>
        <v>1</v>
      </c>
    </row>
    <row r="23" spans="2:46" ht="12" customHeight="1" x14ac:dyDescent="0.15">
      <c r="B23" s="872"/>
      <c r="C23" s="877"/>
      <c r="D23" s="875"/>
      <c r="E23" s="875"/>
      <c r="F23" s="875"/>
      <c r="G23" s="875"/>
      <c r="H23" s="875"/>
      <c r="I23" s="875"/>
      <c r="J23" s="876"/>
      <c r="K23" s="185"/>
      <c r="L23" s="908"/>
      <c r="M23" s="910"/>
      <c r="N23" s="908"/>
      <c r="O23" s="910"/>
      <c r="P23" s="908"/>
      <c r="Q23" s="910"/>
      <c r="R23" s="604"/>
      <c r="S23" s="620"/>
      <c r="T23" s="605"/>
      <c r="U23" s="908"/>
      <c r="V23" s="910"/>
      <c r="W23" s="908"/>
      <c r="X23" s="910"/>
      <c r="Y23" s="186"/>
      <c r="Z23" s="187"/>
      <c r="AA23" s="187"/>
      <c r="AB23" s="187"/>
      <c r="AC23" s="188"/>
      <c r="AD23" s="188"/>
      <c r="AE23" s="188"/>
      <c r="AF23" s="188"/>
      <c r="AG23" s="188"/>
      <c r="AH23" s="188"/>
      <c r="AI23" s="188"/>
      <c r="AJ23" s="188"/>
      <c r="AK23" s="908"/>
      <c r="AL23" s="909"/>
      <c r="AM23" s="909"/>
      <c r="AN23" s="909"/>
      <c r="AO23" s="910"/>
      <c r="AP23" s="2"/>
      <c r="AQ23" s="189">
        <f t="shared" si="2"/>
        <v>1</v>
      </c>
    </row>
    <row r="24" spans="2:46" ht="12" customHeight="1" x14ac:dyDescent="0.15">
      <c r="B24" s="872"/>
      <c r="C24" s="877"/>
      <c r="D24" s="875"/>
      <c r="E24" s="875"/>
      <c r="F24" s="875"/>
      <c r="G24" s="875"/>
      <c r="H24" s="875"/>
      <c r="I24" s="875"/>
      <c r="J24" s="876"/>
      <c r="K24" s="185"/>
      <c r="L24" s="908"/>
      <c r="M24" s="910"/>
      <c r="N24" s="908"/>
      <c r="O24" s="910"/>
      <c r="P24" s="908"/>
      <c r="Q24" s="910"/>
      <c r="R24" s="604"/>
      <c r="S24" s="620"/>
      <c r="T24" s="605"/>
      <c r="U24" s="908"/>
      <c r="V24" s="910"/>
      <c r="W24" s="908"/>
      <c r="X24" s="910"/>
      <c r="Y24" s="186"/>
      <c r="Z24" s="187"/>
      <c r="AA24" s="187"/>
      <c r="AB24" s="187"/>
      <c r="AC24" s="188"/>
      <c r="AD24" s="188"/>
      <c r="AE24" s="188"/>
      <c r="AF24" s="188"/>
      <c r="AG24" s="188"/>
      <c r="AH24" s="188"/>
      <c r="AI24" s="188"/>
      <c r="AJ24" s="188"/>
      <c r="AK24" s="908"/>
      <c r="AL24" s="909"/>
      <c r="AM24" s="909"/>
      <c r="AN24" s="909"/>
      <c r="AO24" s="910"/>
      <c r="AP24" s="2"/>
      <c r="AQ24" s="189">
        <f t="shared" si="2"/>
        <v>1</v>
      </c>
    </row>
    <row r="25" spans="2:46" ht="12" customHeight="1" x14ac:dyDescent="0.15">
      <c r="B25" s="872"/>
      <c r="C25" s="877"/>
      <c r="D25" s="875"/>
      <c r="E25" s="875"/>
      <c r="F25" s="875"/>
      <c r="G25" s="875"/>
      <c r="H25" s="875"/>
      <c r="I25" s="875"/>
      <c r="J25" s="876"/>
      <c r="K25" s="185"/>
      <c r="L25" s="908"/>
      <c r="M25" s="910"/>
      <c r="N25" s="908"/>
      <c r="O25" s="910"/>
      <c r="P25" s="908"/>
      <c r="Q25" s="910"/>
      <c r="R25" s="604"/>
      <c r="S25" s="620"/>
      <c r="T25" s="605"/>
      <c r="U25" s="908"/>
      <c r="V25" s="910"/>
      <c r="W25" s="908"/>
      <c r="X25" s="910"/>
      <c r="Y25" s="186"/>
      <c r="Z25" s="187"/>
      <c r="AA25" s="187"/>
      <c r="AB25" s="187"/>
      <c r="AC25" s="188"/>
      <c r="AD25" s="188"/>
      <c r="AE25" s="188"/>
      <c r="AF25" s="188"/>
      <c r="AG25" s="188"/>
      <c r="AH25" s="188"/>
      <c r="AI25" s="188"/>
      <c r="AJ25" s="188"/>
      <c r="AK25" s="908"/>
      <c r="AL25" s="909"/>
      <c r="AM25" s="909"/>
      <c r="AN25" s="909"/>
      <c r="AO25" s="910"/>
      <c r="AP25" s="2"/>
      <c r="AQ25" s="189">
        <f t="shared" si="2"/>
        <v>1</v>
      </c>
    </row>
    <row r="26" spans="2:46" ht="12" customHeight="1" x14ac:dyDescent="0.15">
      <c r="B26" s="872"/>
      <c r="C26" s="877"/>
      <c r="D26" s="875"/>
      <c r="E26" s="875"/>
      <c r="F26" s="875"/>
      <c r="G26" s="875"/>
      <c r="H26" s="875"/>
      <c r="I26" s="875"/>
      <c r="J26" s="876"/>
      <c r="K26" s="185"/>
      <c r="L26" s="908"/>
      <c r="M26" s="910"/>
      <c r="N26" s="908"/>
      <c r="O26" s="910"/>
      <c r="P26" s="908"/>
      <c r="Q26" s="910"/>
      <c r="R26" s="604"/>
      <c r="S26" s="620"/>
      <c r="T26" s="605"/>
      <c r="U26" s="908"/>
      <c r="V26" s="910"/>
      <c r="W26" s="908"/>
      <c r="X26" s="910"/>
      <c r="Y26" s="186"/>
      <c r="Z26" s="187"/>
      <c r="AA26" s="187"/>
      <c r="AB26" s="187"/>
      <c r="AC26" s="188"/>
      <c r="AD26" s="188"/>
      <c r="AE26" s="188"/>
      <c r="AF26" s="188"/>
      <c r="AG26" s="188"/>
      <c r="AH26" s="188"/>
      <c r="AI26" s="188"/>
      <c r="AJ26" s="188"/>
      <c r="AK26" s="908"/>
      <c r="AL26" s="909"/>
      <c r="AM26" s="909"/>
      <c r="AN26" s="909"/>
      <c r="AO26" s="910"/>
      <c r="AP26" s="2"/>
      <c r="AQ26" s="189">
        <f t="shared" si="2"/>
        <v>1</v>
      </c>
    </row>
    <row r="27" spans="2:46" ht="12" customHeight="1" x14ac:dyDescent="0.15">
      <c r="B27" s="872"/>
      <c r="C27" s="877"/>
      <c r="D27" s="875"/>
      <c r="E27" s="875"/>
      <c r="F27" s="875"/>
      <c r="G27" s="875"/>
      <c r="H27" s="875"/>
      <c r="I27" s="875"/>
      <c r="J27" s="876"/>
      <c r="K27" s="185"/>
      <c r="L27" s="908"/>
      <c r="M27" s="910"/>
      <c r="N27" s="908"/>
      <c r="O27" s="910"/>
      <c r="P27" s="908"/>
      <c r="Q27" s="910"/>
      <c r="R27" s="604"/>
      <c r="S27" s="620"/>
      <c r="T27" s="605"/>
      <c r="U27" s="908"/>
      <c r="V27" s="910"/>
      <c r="W27" s="908"/>
      <c r="X27" s="910"/>
      <c r="Y27" s="186"/>
      <c r="Z27" s="187"/>
      <c r="AA27" s="187"/>
      <c r="AB27" s="187"/>
      <c r="AC27" s="188"/>
      <c r="AD27" s="188"/>
      <c r="AE27" s="188"/>
      <c r="AF27" s="188"/>
      <c r="AG27" s="188"/>
      <c r="AH27" s="188"/>
      <c r="AI27" s="188"/>
      <c r="AJ27" s="188"/>
      <c r="AK27" s="908"/>
      <c r="AL27" s="909"/>
      <c r="AM27" s="909"/>
      <c r="AN27" s="909"/>
      <c r="AO27" s="910"/>
      <c r="AP27" s="2"/>
      <c r="AQ27" s="189">
        <f t="shared" si="2"/>
        <v>1</v>
      </c>
    </row>
    <row r="28" spans="2:46" ht="12" customHeight="1" x14ac:dyDescent="0.15">
      <c r="B28" s="872"/>
      <c r="C28" s="877"/>
      <c r="D28" s="875"/>
      <c r="E28" s="875"/>
      <c r="F28" s="875"/>
      <c r="G28" s="875"/>
      <c r="H28" s="875"/>
      <c r="I28" s="875"/>
      <c r="J28" s="876"/>
      <c r="K28" s="185"/>
      <c r="L28" s="908"/>
      <c r="M28" s="910"/>
      <c r="N28" s="908"/>
      <c r="O28" s="910"/>
      <c r="P28" s="908"/>
      <c r="Q28" s="910"/>
      <c r="R28" s="604"/>
      <c r="S28" s="620"/>
      <c r="T28" s="605"/>
      <c r="U28" s="908"/>
      <c r="V28" s="910"/>
      <c r="W28" s="908"/>
      <c r="X28" s="910"/>
      <c r="Y28" s="186"/>
      <c r="Z28" s="187"/>
      <c r="AA28" s="187"/>
      <c r="AB28" s="187"/>
      <c r="AC28" s="188"/>
      <c r="AD28" s="188"/>
      <c r="AE28" s="188"/>
      <c r="AF28" s="188"/>
      <c r="AG28" s="188"/>
      <c r="AH28" s="188"/>
      <c r="AI28" s="188"/>
      <c r="AJ28" s="188"/>
      <c r="AK28" s="908"/>
      <c r="AL28" s="909"/>
      <c r="AM28" s="909"/>
      <c r="AN28" s="909"/>
      <c r="AO28" s="910"/>
      <c r="AP28" s="2"/>
      <c r="AQ28" s="189">
        <f t="shared" si="2"/>
        <v>1</v>
      </c>
    </row>
    <row r="29" spans="2:46" ht="12" customHeight="1" x14ac:dyDescent="0.15">
      <c r="B29" s="872"/>
      <c r="C29" s="877"/>
      <c r="D29" s="875"/>
      <c r="E29" s="875"/>
      <c r="F29" s="875"/>
      <c r="G29" s="875"/>
      <c r="H29" s="875"/>
      <c r="I29" s="875"/>
      <c r="J29" s="876"/>
      <c r="K29" s="185"/>
      <c r="L29" s="908"/>
      <c r="M29" s="910"/>
      <c r="N29" s="908"/>
      <c r="O29" s="910"/>
      <c r="P29" s="908"/>
      <c r="Q29" s="910"/>
      <c r="R29" s="604"/>
      <c r="S29" s="620"/>
      <c r="T29" s="605"/>
      <c r="U29" s="908"/>
      <c r="V29" s="910"/>
      <c r="W29" s="908"/>
      <c r="X29" s="910"/>
      <c r="Y29" s="186"/>
      <c r="Z29" s="187"/>
      <c r="AA29" s="187"/>
      <c r="AB29" s="187"/>
      <c r="AC29" s="188"/>
      <c r="AD29" s="188"/>
      <c r="AE29" s="188"/>
      <c r="AF29" s="188"/>
      <c r="AG29" s="188"/>
      <c r="AH29" s="188"/>
      <c r="AI29" s="188"/>
      <c r="AJ29" s="188"/>
      <c r="AK29" s="908"/>
      <c r="AL29" s="909"/>
      <c r="AM29" s="909"/>
      <c r="AN29" s="909"/>
      <c r="AO29" s="910"/>
      <c r="AP29" s="2"/>
      <c r="AQ29" s="189">
        <f t="shared" si="2"/>
        <v>1</v>
      </c>
    </row>
    <row r="30" spans="2:46" ht="12" customHeight="1" x14ac:dyDescent="0.15">
      <c r="B30" s="872"/>
      <c r="C30" s="877"/>
      <c r="D30" s="875"/>
      <c r="E30" s="875"/>
      <c r="F30" s="875"/>
      <c r="G30" s="875"/>
      <c r="H30" s="875"/>
      <c r="I30" s="875"/>
      <c r="J30" s="876"/>
      <c r="K30" s="185"/>
      <c r="L30" s="908"/>
      <c r="M30" s="910"/>
      <c r="N30" s="908"/>
      <c r="O30" s="910"/>
      <c r="P30" s="908"/>
      <c r="Q30" s="910"/>
      <c r="R30" s="604"/>
      <c r="S30" s="620"/>
      <c r="T30" s="605"/>
      <c r="U30" s="908"/>
      <c r="V30" s="910"/>
      <c r="W30" s="908"/>
      <c r="X30" s="910"/>
      <c r="Y30" s="186"/>
      <c r="Z30" s="187"/>
      <c r="AA30" s="187"/>
      <c r="AB30" s="187"/>
      <c r="AC30" s="188"/>
      <c r="AD30" s="188"/>
      <c r="AE30" s="188"/>
      <c r="AF30" s="188"/>
      <c r="AG30" s="188"/>
      <c r="AH30" s="188"/>
      <c r="AI30" s="188"/>
      <c r="AJ30" s="188"/>
      <c r="AK30" s="908"/>
      <c r="AL30" s="909"/>
      <c r="AM30" s="909"/>
      <c r="AN30" s="909"/>
      <c r="AO30" s="910"/>
      <c r="AP30" s="2"/>
      <c r="AQ30" s="189">
        <f t="shared" si="2"/>
        <v>1</v>
      </c>
    </row>
    <row r="31" spans="2:46" ht="12" customHeight="1" x14ac:dyDescent="0.15">
      <c r="B31" s="872"/>
      <c r="C31" s="877"/>
      <c r="D31" s="875"/>
      <c r="E31" s="875"/>
      <c r="F31" s="875"/>
      <c r="G31" s="875"/>
      <c r="H31" s="875"/>
      <c r="I31" s="875"/>
      <c r="J31" s="876"/>
      <c r="K31" s="185"/>
      <c r="L31" s="908"/>
      <c r="M31" s="910"/>
      <c r="N31" s="908"/>
      <c r="O31" s="910"/>
      <c r="P31" s="908"/>
      <c r="Q31" s="910"/>
      <c r="R31" s="604"/>
      <c r="S31" s="620"/>
      <c r="T31" s="605"/>
      <c r="U31" s="908"/>
      <c r="V31" s="910"/>
      <c r="W31" s="908"/>
      <c r="X31" s="910"/>
      <c r="Y31" s="186"/>
      <c r="Z31" s="187"/>
      <c r="AA31" s="187"/>
      <c r="AB31" s="187"/>
      <c r="AC31" s="188"/>
      <c r="AD31" s="188"/>
      <c r="AE31" s="188"/>
      <c r="AF31" s="188"/>
      <c r="AG31" s="188"/>
      <c r="AH31" s="188"/>
      <c r="AI31" s="188"/>
      <c r="AJ31" s="188"/>
      <c r="AK31" s="908"/>
      <c r="AL31" s="909"/>
      <c r="AM31" s="909"/>
      <c r="AN31" s="909"/>
      <c r="AO31" s="910"/>
      <c r="AP31" s="2"/>
      <c r="AQ31" s="189">
        <f t="shared" si="2"/>
        <v>1</v>
      </c>
    </row>
    <row r="32" spans="2:46" ht="12" customHeight="1" x14ac:dyDescent="0.15">
      <c r="B32" s="872"/>
      <c r="C32" s="877"/>
      <c r="D32" s="875"/>
      <c r="E32" s="875"/>
      <c r="F32" s="875"/>
      <c r="G32" s="875"/>
      <c r="H32" s="875"/>
      <c r="I32" s="875"/>
      <c r="J32" s="876"/>
      <c r="K32" s="185"/>
      <c r="L32" s="908"/>
      <c r="M32" s="910"/>
      <c r="N32" s="908"/>
      <c r="O32" s="910"/>
      <c r="P32" s="908"/>
      <c r="Q32" s="910"/>
      <c r="R32" s="604"/>
      <c r="S32" s="620"/>
      <c r="T32" s="605"/>
      <c r="U32" s="908"/>
      <c r="V32" s="910"/>
      <c r="W32" s="908"/>
      <c r="X32" s="910"/>
      <c r="Y32" s="186"/>
      <c r="Z32" s="187"/>
      <c r="AA32" s="187"/>
      <c r="AB32" s="187"/>
      <c r="AC32" s="188"/>
      <c r="AD32" s="188"/>
      <c r="AE32" s="188"/>
      <c r="AF32" s="188"/>
      <c r="AG32" s="188"/>
      <c r="AH32" s="188"/>
      <c r="AI32" s="188"/>
      <c r="AJ32" s="188"/>
      <c r="AK32" s="908"/>
      <c r="AL32" s="909"/>
      <c r="AM32" s="909"/>
      <c r="AN32" s="909"/>
      <c r="AO32" s="910"/>
      <c r="AP32" s="2"/>
      <c r="AQ32" s="189">
        <f t="shared" si="2"/>
        <v>1</v>
      </c>
      <c r="AS32" s="856"/>
      <c r="AT32" s="856"/>
    </row>
    <row r="33" spans="2:86" ht="12" customHeight="1" x14ac:dyDescent="0.15">
      <c r="B33" s="872"/>
      <c r="C33" s="877"/>
      <c r="D33" s="875"/>
      <c r="E33" s="875"/>
      <c r="F33" s="875"/>
      <c r="G33" s="875"/>
      <c r="H33" s="875"/>
      <c r="I33" s="875"/>
      <c r="J33" s="876"/>
      <c r="K33" s="185"/>
      <c r="L33" s="908"/>
      <c r="M33" s="910"/>
      <c r="N33" s="908"/>
      <c r="O33" s="910"/>
      <c r="P33" s="908"/>
      <c r="Q33" s="910"/>
      <c r="R33" s="604"/>
      <c r="S33" s="620"/>
      <c r="T33" s="605"/>
      <c r="U33" s="908"/>
      <c r="V33" s="910"/>
      <c r="W33" s="908"/>
      <c r="X33" s="910"/>
      <c r="Y33" s="186"/>
      <c r="Z33" s="187"/>
      <c r="AA33" s="187"/>
      <c r="AB33" s="187"/>
      <c r="AC33" s="188"/>
      <c r="AD33" s="188"/>
      <c r="AE33" s="188"/>
      <c r="AF33" s="188"/>
      <c r="AG33" s="188"/>
      <c r="AH33" s="188"/>
      <c r="AI33" s="188"/>
      <c r="AJ33" s="188"/>
      <c r="AK33" s="908"/>
      <c r="AL33" s="909"/>
      <c r="AM33" s="909"/>
      <c r="AN33" s="909"/>
      <c r="AO33" s="910"/>
      <c r="AP33" s="2"/>
      <c r="AQ33" s="189">
        <f t="shared" si="2"/>
        <v>1</v>
      </c>
      <c r="AS33" s="911"/>
      <c r="AT33" s="911"/>
    </row>
    <row r="34" spans="2:86" ht="12" customHeight="1" x14ac:dyDescent="0.15">
      <c r="B34" s="872"/>
      <c r="C34" s="877"/>
      <c r="D34" s="875"/>
      <c r="E34" s="875"/>
      <c r="F34" s="875"/>
      <c r="G34" s="875"/>
      <c r="H34" s="875"/>
      <c r="I34" s="875"/>
      <c r="J34" s="876"/>
      <c r="K34" s="185"/>
      <c r="L34" s="908"/>
      <c r="M34" s="910"/>
      <c r="N34" s="908"/>
      <c r="O34" s="910"/>
      <c r="P34" s="908"/>
      <c r="Q34" s="910"/>
      <c r="R34" s="604"/>
      <c r="S34" s="620"/>
      <c r="T34" s="605"/>
      <c r="U34" s="908"/>
      <c r="V34" s="910"/>
      <c r="W34" s="908"/>
      <c r="X34" s="910"/>
      <c r="Y34" s="186"/>
      <c r="Z34" s="187"/>
      <c r="AA34" s="187"/>
      <c r="AB34" s="187"/>
      <c r="AC34" s="188"/>
      <c r="AD34" s="188"/>
      <c r="AE34" s="188"/>
      <c r="AF34" s="188"/>
      <c r="AG34" s="188"/>
      <c r="AH34" s="188"/>
      <c r="AI34" s="188"/>
      <c r="AJ34" s="188"/>
      <c r="AK34" s="908"/>
      <c r="AL34" s="909"/>
      <c r="AM34" s="909"/>
      <c r="AN34" s="909"/>
      <c r="AO34" s="910"/>
      <c r="AP34" s="2"/>
      <c r="AQ34" s="189">
        <f t="shared" si="2"/>
        <v>1</v>
      </c>
      <c r="AS34" s="912"/>
      <c r="AT34" s="912"/>
    </row>
    <row r="35" spans="2:86" ht="12" customHeight="1" x14ac:dyDescent="0.15">
      <c r="B35" s="872"/>
      <c r="C35" s="877"/>
      <c r="D35" s="875"/>
      <c r="E35" s="875"/>
      <c r="F35" s="875"/>
      <c r="G35" s="875"/>
      <c r="H35" s="875"/>
      <c r="I35" s="875"/>
      <c r="J35" s="876"/>
      <c r="K35" s="913" t="s">
        <v>945</v>
      </c>
      <c r="L35" s="898" t="s">
        <v>946</v>
      </c>
      <c r="M35" s="898"/>
      <c r="N35" s="898"/>
      <c r="O35" s="898"/>
      <c r="P35" s="898"/>
      <c r="Q35" s="898"/>
      <c r="R35" s="898"/>
      <c r="S35" s="898"/>
      <c r="T35" s="898"/>
      <c r="U35" s="898"/>
      <c r="V35" s="898"/>
      <c r="W35" s="898"/>
      <c r="X35" s="898"/>
      <c r="Y35" s="884" t="s">
        <v>947</v>
      </c>
      <c r="Z35" s="885"/>
      <c r="AA35" s="885"/>
      <c r="AB35" s="886"/>
      <c r="AC35" s="190">
        <f t="shared" ref="AC35:AJ35" si="3">SUM(AC11:AC34)</f>
        <v>0</v>
      </c>
      <c r="AD35" s="190">
        <f t="shared" si="3"/>
        <v>0</v>
      </c>
      <c r="AE35" s="190">
        <f>SUM(AE11:AE34)</f>
        <v>0</v>
      </c>
      <c r="AF35" s="190">
        <f t="shared" si="3"/>
        <v>1.58</v>
      </c>
      <c r="AG35" s="190">
        <f t="shared" si="3"/>
        <v>0</v>
      </c>
      <c r="AH35" s="190">
        <f t="shared" si="3"/>
        <v>0</v>
      </c>
      <c r="AI35" s="190">
        <f t="shared" si="3"/>
        <v>0</v>
      </c>
      <c r="AJ35" s="191">
        <f t="shared" si="3"/>
        <v>0</v>
      </c>
      <c r="AK35" s="898" t="s">
        <v>948</v>
      </c>
      <c r="AL35" s="898"/>
      <c r="AM35" s="915" t="s">
        <v>949</v>
      </c>
      <c r="AN35" s="915"/>
      <c r="AO35" s="915"/>
      <c r="AP35" s="2"/>
    </row>
    <row r="36" spans="2:86" ht="12" customHeight="1" x14ac:dyDescent="0.15">
      <c r="B36" s="872"/>
      <c r="C36" s="877"/>
      <c r="D36" s="875"/>
      <c r="E36" s="875"/>
      <c r="F36" s="875"/>
      <c r="G36" s="875"/>
      <c r="H36" s="875"/>
      <c r="I36" s="875"/>
      <c r="J36" s="876"/>
      <c r="K36" s="914"/>
      <c r="L36" s="892" t="s">
        <v>950</v>
      </c>
      <c r="M36" s="899"/>
      <c r="N36" s="893"/>
      <c r="O36" s="892" t="s">
        <v>951</v>
      </c>
      <c r="P36" s="899"/>
      <c r="Q36" s="899"/>
      <c r="R36" s="899"/>
      <c r="S36" s="899"/>
      <c r="T36" s="899"/>
      <c r="U36" s="899"/>
      <c r="V36" s="899"/>
      <c r="W36" s="899"/>
      <c r="X36" s="893"/>
      <c r="Y36" s="183" t="s">
        <v>527</v>
      </c>
      <c r="Z36" s="184" t="s">
        <v>526</v>
      </c>
      <c r="AA36" s="184" t="s">
        <v>943</v>
      </c>
      <c r="AB36" s="184" t="s">
        <v>944</v>
      </c>
      <c r="AC36" s="184" t="s">
        <v>527</v>
      </c>
      <c r="AD36" s="184" t="s">
        <v>526</v>
      </c>
      <c r="AE36" s="184" t="s">
        <v>943</v>
      </c>
      <c r="AF36" s="184" t="s">
        <v>944</v>
      </c>
      <c r="AG36" s="184" t="s">
        <v>527</v>
      </c>
      <c r="AH36" s="184" t="s">
        <v>526</v>
      </c>
      <c r="AI36" s="184" t="s">
        <v>943</v>
      </c>
      <c r="AJ36" s="192" t="s">
        <v>944</v>
      </c>
      <c r="AK36" s="898"/>
      <c r="AL36" s="898"/>
      <c r="AM36" s="915"/>
      <c r="AN36" s="915"/>
      <c r="AO36" s="915"/>
      <c r="AP36" s="2"/>
    </row>
    <row r="37" spans="2:86" ht="14.25" customHeight="1" x14ac:dyDescent="0.15">
      <c r="B37" s="872"/>
      <c r="C37" s="877"/>
      <c r="D37" s="875"/>
      <c r="E37" s="875"/>
      <c r="F37" s="875"/>
      <c r="G37" s="875"/>
      <c r="H37" s="875"/>
      <c r="I37" s="875"/>
      <c r="J37" s="876"/>
      <c r="K37" s="914"/>
      <c r="L37" s="894"/>
      <c r="M37" s="903"/>
      <c r="N37" s="895"/>
      <c r="O37" s="894"/>
      <c r="P37" s="903"/>
      <c r="Q37" s="903"/>
      <c r="R37" s="903"/>
      <c r="S37" s="903"/>
      <c r="T37" s="903"/>
      <c r="U37" s="903"/>
      <c r="V37" s="903"/>
      <c r="W37" s="903"/>
      <c r="X37" s="895"/>
      <c r="Y37" s="916">
        <f>COUNTIF(Y11:Y34,"〇")</f>
        <v>0</v>
      </c>
      <c r="Z37" s="916">
        <f>COUNTIF(Z11:Z34,"〇")</f>
        <v>0</v>
      </c>
      <c r="AA37" s="916">
        <f>COUNTIF(AA11:AA34,"〇")</f>
        <v>0</v>
      </c>
      <c r="AB37" s="916">
        <f>COUNTIF(AB11:AB34,"〇")</f>
        <v>0</v>
      </c>
      <c r="AC37" s="916">
        <f>COUNTA(AC11:AC34)</f>
        <v>0</v>
      </c>
      <c r="AD37" s="916">
        <f t="shared" ref="AD37:AI37" si="4">COUNTA(AD11:AD34)</f>
        <v>0</v>
      </c>
      <c r="AE37" s="916">
        <f t="shared" si="4"/>
        <v>0</v>
      </c>
      <c r="AF37" s="916">
        <f t="shared" si="4"/>
        <v>6</v>
      </c>
      <c r="AG37" s="916">
        <f t="shared" si="4"/>
        <v>0</v>
      </c>
      <c r="AH37" s="916">
        <f t="shared" si="4"/>
        <v>0</v>
      </c>
      <c r="AI37" s="916">
        <f t="shared" si="4"/>
        <v>0</v>
      </c>
      <c r="AJ37" s="916">
        <f>COUNTA(AJ11:AJ34)</f>
        <v>0</v>
      </c>
      <c r="AK37" s="898"/>
      <c r="AL37" s="898"/>
      <c r="AM37" s="915"/>
      <c r="AN37" s="915"/>
      <c r="AO37" s="915"/>
      <c r="AP37" s="2"/>
    </row>
    <row r="38" spans="2:86" ht="14.25" customHeight="1" x14ac:dyDescent="0.15">
      <c r="B38" s="872"/>
      <c r="C38" s="877"/>
      <c r="D38" s="875"/>
      <c r="E38" s="875"/>
      <c r="F38" s="875"/>
      <c r="G38" s="875"/>
      <c r="H38" s="875"/>
      <c r="I38" s="875"/>
      <c r="J38" s="876"/>
      <c r="K38" s="914"/>
      <c r="L38" s="896"/>
      <c r="M38" s="900"/>
      <c r="N38" s="897"/>
      <c r="O38" s="896"/>
      <c r="P38" s="900"/>
      <c r="Q38" s="900"/>
      <c r="R38" s="900"/>
      <c r="S38" s="900"/>
      <c r="T38" s="900"/>
      <c r="U38" s="900"/>
      <c r="V38" s="900"/>
      <c r="W38" s="900"/>
      <c r="X38" s="897"/>
      <c r="Y38" s="916"/>
      <c r="Z38" s="916"/>
      <c r="AA38" s="916"/>
      <c r="AB38" s="916"/>
      <c r="AC38" s="916"/>
      <c r="AD38" s="916"/>
      <c r="AE38" s="916"/>
      <c r="AF38" s="916"/>
      <c r="AG38" s="916"/>
      <c r="AH38" s="916"/>
      <c r="AI38" s="916"/>
      <c r="AJ38" s="916"/>
      <c r="AK38" s="898"/>
      <c r="AL38" s="898"/>
      <c r="AM38" s="915"/>
      <c r="AN38" s="915"/>
      <c r="AO38" s="915"/>
      <c r="AP38" s="2"/>
    </row>
    <row r="39" spans="2:86" ht="12" customHeight="1" x14ac:dyDescent="0.15">
      <c r="B39" s="872"/>
      <c r="C39" s="877"/>
      <c r="D39" s="875"/>
      <c r="E39" s="875"/>
      <c r="F39" s="875"/>
      <c r="G39" s="875"/>
      <c r="H39" s="875"/>
      <c r="I39" s="875"/>
      <c r="J39" s="875"/>
      <c r="K39" s="924" t="s">
        <v>952</v>
      </c>
      <c r="L39" s="926"/>
      <c r="M39" s="926"/>
      <c r="N39" s="926"/>
      <c r="O39" s="926"/>
      <c r="P39" s="926"/>
      <c r="Q39" s="926"/>
      <c r="R39" s="926"/>
      <c r="S39" s="926"/>
      <c r="T39" s="926"/>
      <c r="U39" s="926"/>
      <c r="V39" s="926"/>
      <c r="W39" s="926"/>
      <c r="X39" s="926"/>
      <c r="Y39" s="926"/>
      <c r="Z39" s="926"/>
      <c r="AA39" s="926"/>
      <c r="AB39" s="926"/>
      <c r="AC39" s="926"/>
      <c r="AD39" s="926"/>
      <c r="AE39" s="926"/>
      <c r="AF39" s="926"/>
      <c r="AG39" s="926"/>
      <c r="AH39" s="926"/>
      <c r="AI39" s="926"/>
      <c r="AJ39" s="926"/>
      <c r="AK39" s="927"/>
      <c r="AL39" s="927"/>
      <c r="AM39" s="927"/>
      <c r="AN39" s="927"/>
      <c r="AO39" s="928"/>
      <c r="AP39" s="2"/>
    </row>
    <row r="40" spans="2:86" ht="12" customHeight="1" x14ac:dyDescent="0.15">
      <c r="B40" s="872"/>
      <c r="C40" s="877"/>
      <c r="D40" s="875"/>
      <c r="E40" s="875"/>
      <c r="F40" s="875"/>
      <c r="G40" s="875"/>
      <c r="H40" s="875"/>
      <c r="I40" s="875"/>
      <c r="J40" s="875"/>
      <c r="K40" s="925"/>
      <c r="L40" s="927"/>
      <c r="M40" s="927"/>
      <c r="N40" s="927"/>
      <c r="O40" s="927"/>
      <c r="P40" s="927"/>
      <c r="Q40" s="927"/>
      <c r="R40" s="927"/>
      <c r="S40" s="927"/>
      <c r="T40" s="927"/>
      <c r="U40" s="927"/>
      <c r="V40" s="927"/>
      <c r="W40" s="927"/>
      <c r="X40" s="927"/>
      <c r="Y40" s="927"/>
      <c r="Z40" s="927"/>
      <c r="AA40" s="927"/>
      <c r="AB40" s="927"/>
      <c r="AC40" s="927"/>
      <c r="AD40" s="927"/>
      <c r="AE40" s="927"/>
      <c r="AF40" s="927"/>
      <c r="AG40" s="927"/>
      <c r="AH40" s="927"/>
      <c r="AI40" s="927"/>
      <c r="AJ40" s="927"/>
      <c r="AK40" s="927"/>
      <c r="AL40" s="927"/>
      <c r="AM40" s="927"/>
      <c r="AN40" s="927"/>
      <c r="AO40" s="928"/>
      <c r="AP40" s="2"/>
    </row>
    <row r="41" spans="2:86" ht="12" customHeight="1" x14ac:dyDescent="0.15">
      <c r="B41" s="872"/>
      <c r="C41" s="877"/>
      <c r="D41" s="875"/>
      <c r="E41" s="875"/>
      <c r="F41" s="875"/>
      <c r="G41" s="875"/>
      <c r="H41" s="875"/>
      <c r="I41" s="875"/>
      <c r="J41" s="875"/>
      <c r="K41" s="925"/>
      <c r="L41" s="927"/>
      <c r="M41" s="927"/>
      <c r="N41" s="927"/>
      <c r="O41" s="927"/>
      <c r="P41" s="927"/>
      <c r="Q41" s="927"/>
      <c r="R41" s="927"/>
      <c r="S41" s="927"/>
      <c r="T41" s="927"/>
      <c r="U41" s="927"/>
      <c r="V41" s="927"/>
      <c r="W41" s="927"/>
      <c r="X41" s="927"/>
      <c r="Y41" s="927"/>
      <c r="Z41" s="927"/>
      <c r="AA41" s="927"/>
      <c r="AB41" s="927"/>
      <c r="AC41" s="927"/>
      <c r="AD41" s="927"/>
      <c r="AE41" s="927"/>
      <c r="AF41" s="927"/>
      <c r="AG41" s="927"/>
      <c r="AH41" s="927"/>
      <c r="AI41" s="927"/>
      <c r="AJ41" s="927"/>
      <c r="AK41" s="927"/>
      <c r="AL41" s="927"/>
      <c r="AM41" s="927"/>
      <c r="AN41" s="927"/>
      <c r="AO41" s="928"/>
      <c r="AP41" s="2"/>
    </row>
    <row r="42" spans="2:86" ht="12" customHeight="1" x14ac:dyDescent="0.15">
      <c r="B42" s="872"/>
      <c r="C42" s="877"/>
      <c r="D42" s="875"/>
      <c r="E42" s="875"/>
      <c r="F42" s="875"/>
      <c r="G42" s="875"/>
      <c r="H42" s="875"/>
      <c r="I42" s="875"/>
      <c r="J42" s="875"/>
      <c r="K42" s="925"/>
      <c r="L42" s="929"/>
      <c r="M42" s="929"/>
      <c r="N42" s="929"/>
      <c r="O42" s="929"/>
      <c r="P42" s="929"/>
      <c r="Q42" s="929"/>
      <c r="R42" s="929"/>
      <c r="S42" s="929"/>
      <c r="T42" s="929"/>
      <c r="U42" s="929"/>
      <c r="V42" s="929"/>
      <c r="W42" s="929"/>
      <c r="X42" s="929"/>
      <c r="Y42" s="929"/>
      <c r="Z42" s="929"/>
      <c r="AA42" s="929"/>
      <c r="AB42" s="929"/>
      <c r="AC42" s="929"/>
      <c r="AD42" s="929"/>
      <c r="AE42" s="929"/>
      <c r="AF42" s="929"/>
      <c r="AG42" s="929"/>
      <c r="AH42" s="929"/>
      <c r="AI42" s="929"/>
      <c r="AJ42" s="929"/>
      <c r="AK42" s="929"/>
      <c r="AL42" s="929"/>
      <c r="AM42" s="929"/>
      <c r="AN42" s="929"/>
      <c r="AO42" s="930"/>
      <c r="AP42" s="172"/>
      <c r="CD42" s="2"/>
      <c r="CE42" s="2"/>
      <c r="CF42" s="2"/>
      <c r="CG42" s="2"/>
      <c r="CH42" s="2"/>
    </row>
    <row r="43" spans="2:86" ht="12" customHeight="1" x14ac:dyDescent="0.15">
      <c r="B43" s="872"/>
      <c r="C43" s="877"/>
      <c r="D43" s="875"/>
      <c r="E43" s="875"/>
      <c r="F43" s="875"/>
      <c r="G43" s="875"/>
      <c r="H43" s="875"/>
      <c r="I43" s="875"/>
      <c r="J43" s="876"/>
      <c r="K43" s="917" t="s">
        <v>953</v>
      </c>
      <c r="L43" s="917"/>
      <c r="M43" s="917"/>
      <c r="N43" s="917"/>
      <c r="O43" s="917"/>
      <c r="P43" s="917"/>
      <c r="Q43" s="917"/>
      <c r="R43" s="917"/>
      <c r="S43" s="917"/>
      <c r="T43" s="917"/>
      <c r="U43" s="917"/>
      <c r="V43" s="917"/>
      <c r="W43" s="917"/>
      <c r="X43" s="917"/>
      <c r="Y43" s="917"/>
      <c r="Z43" s="917"/>
      <c r="AA43" s="917"/>
      <c r="AB43" s="917"/>
      <c r="AC43" s="917"/>
      <c r="AD43" s="917"/>
      <c r="AE43" s="917"/>
      <c r="AF43" s="917"/>
      <c r="AG43" s="917"/>
      <c r="AH43" s="917"/>
      <c r="AI43" s="917"/>
      <c r="AJ43" s="917"/>
      <c r="AK43" s="917"/>
      <c r="AL43" s="917"/>
      <c r="AM43" s="917"/>
      <c r="AN43" s="917"/>
      <c r="AO43" s="917"/>
      <c r="AP43" s="172"/>
      <c r="CD43" s="2"/>
      <c r="CE43" s="2"/>
      <c r="CF43" s="2"/>
      <c r="CG43" s="2"/>
      <c r="CH43" s="2"/>
    </row>
    <row r="44" spans="2:86" ht="12" customHeight="1" x14ac:dyDescent="0.15">
      <c r="B44" s="872"/>
      <c r="C44" s="877"/>
      <c r="D44" s="875"/>
      <c r="E44" s="875"/>
      <c r="F44" s="875"/>
      <c r="G44" s="875"/>
      <c r="H44" s="875"/>
      <c r="I44" s="875"/>
      <c r="J44" s="876"/>
      <c r="K44" s="918" t="s">
        <v>954</v>
      </c>
      <c r="L44" s="919"/>
      <c r="M44" s="919"/>
      <c r="N44" s="919"/>
      <c r="O44" s="919"/>
      <c r="P44" s="919"/>
      <c r="Q44" s="919"/>
      <c r="R44" s="919"/>
      <c r="S44" s="919"/>
      <c r="T44" s="919"/>
      <c r="U44" s="919"/>
      <c r="V44" s="919"/>
      <c r="W44" s="919"/>
      <c r="X44" s="919"/>
      <c r="Y44" s="919"/>
      <c r="Z44" s="919"/>
      <c r="AA44" s="919"/>
      <c r="AB44" s="919"/>
      <c r="AC44" s="919"/>
      <c r="AD44" s="919"/>
      <c r="AE44" s="919"/>
      <c r="AF44" s="919"/>
      <c r="AG44" s="919"/>
      <c r="AH44" s="919"/>
      <c r="AI44" s="919"/>
      <c r="AJ44" s="919"/>
      <c r="AK44" s="919"/>
      <c r="AL44" s="919"/>
      <c r="AM44" s="919"/>
      <c r="AN44" s="919"/>
      <c r="AO44" s="920"/>
      <c r="AP44" s="172"/>
      <c r="CD44" s="2"/>
      <c r="CE44" s="2"/>
      <c r="CF44" s="2"/>
      <c r="CG44" s="2"/>
      <c r="CH44" s="2"/>
    </row>
    <row r="45" spans="2:86" ht="12" customHeight="1" x14ac:dyDescent="0.15">
      <c r="B45" s="480"/>
      <c r="C45" s="878"/>
      <c r="D45" s="879"/>
      <c r="E45" s="879"/>
      <c r="F45" s="879"/>
      <c r="G45" s="879"/>
      <c r="H45" s="879"/>
      <c r="I45" s="879"/>
      <c r="J45" s="880"/>
      <c r="K45" s="921" t="s">
        <v>955</v>
      </c>
      <c r="L45" s="922"/>
      <c r="M45" s="922"/>
      <c r="N45" s="922"/>
      <c r="O45" s="922"/>
      <c r="P45" s="922"/>
      <c r="Q45" s="922"/>
      <c r="R45" s="922"/>
      <c r="S45" s="922"/>
      <c r="T45" s="922"/>
      <c r="U45" s="922"/>
      <c r="V45" s="922"/>
      <c r="W45" s="922"/>
      <c r="X45" s="922"/>
      <c r="Y45" s="922"/>
      <c r="Z45" s="922"/>
      <c r="AA45" s="922"/>
      <c r="AB45" s="922"/>
      <c r="AC45" s="922"/>
      <c r="AD45" s="922"/>
      <c r="AE45" s="922"/>
      <c r="AF45" s="922"/>
      <c r="AG45" s="922"/>
      <c r="AH45" s="922"/>
      <c r="AI45" s="922"/>
      <c r="AJ45" s="922"/>
      <c r="AK45" s="922"/>
      <c r="AL45" s="922"/>
      <c r="AM45" s="922"/>
      <c r="AN45" s="922"/>
      <c r="AO45" s="923"/>
      <c r="AP45" s="172"/>
      <c r="CD45" s="2"/>
      <c r="CE45" s="2"/>
      <c r="CF45" s="2"/>
      <c r="CG45" s="2"/>
      <c r="CH45" s="2"/>
    </row>
    <row r="46" spans="2:86" ht="12" customHeight="1" x14ac:dyDescent="0.2">
      <c r="B46" s="159" t="s">
        <v>956</v>
      </c>
      <c r="C46" s="181"/>
      <c r="D46" s="181"/>
      <c r="E46" s="181"/>
      <c r="F46" s="181"/>
      <c r="G46" s="181"/>
      <c r="H46" s="181"/>
      <c r="I46" s="181"/>
      <c r="J46" s="181"/>
      <c r="K46" s="193"/>
      <c r="L46" s="193"/>
      <c r="M46" s="193"/>
      <c r="N46" s="193"/>
      <c r="O46" s="193"/>
      <c r="P46" s="193"/>
      <c r="Q46" s="193"/>
      <c r="R46" s="193"/>
      <c r="S46" s="193"/>
      <c r="T46" s="193"/>
      <c r="U46" s="193"/>
      <c r="V46" s="193"/>
      <c r="W46" s="193"/>
      <c r="X46" s="193"/>
      <c r="Y46" s="193"/>
      <c r="Z46" s="193"/>
      <c r="AA46" s="193"/>
      <c r="AB46" s="193"/>
      <c r="AC46" s="193"/>
      <c r="AD46" s="193"/>
      <c r="AE46" s="193"/>
      <c r="AF46" s="193"/>
      <c r="AG46" s="193"/>
      <c r="AH46" s="193"/>
      <c r="AI46" s="193"/>
      <c r="AJ46" s="193"/>
      <c r="AK46" s="193"/>
      <c r="AL46" s="193"/>
      <c r="AM46" s="193"/>
      <c r="AN46" s="193"/>
      <c r="AO46" s="193"/>
      <c r="AP46" s="172"/>
      <c r="CD46" s="2"/>
      <c r="CE46" s="2"/>
      <c r="CF46" s="2"/>
      <c r="CG46" s="2"/>
      <c r="CH46" s="2"/>
    </row>
    <row r="47" spans="2:86" s="159" customFormat="1" ht="12" customHeight="1" x14ac:dyDescent="0.15">
      <c r="B47" s="2" t="s">
        <v>957</v>
      </c>
      <c r="AP47" s="172"/>
      <c r="AQ47" s="172"/>
      <c r="AR47" s="172"/>
      <c r="AS47" s="172"/>
      <c r="AT47" s="172"/>
      <c r="AU47" s="172"/>
      <c r="AV47" s="172"/>
      <c r="AW47" s="172"/>
      <c r="AX47" s="172"/>
      <c r="AY47" s="172"/>
      <c r="AZ47" s="172"/>
      <c r="BA47" s="172"/>
      <c r="BB47" s="172"/>
      <c r="BC47" s="172"/>
      <c r="BD47" s="172"/>
      <c r="BE47" s="172"/>
      <c r="BF47" s="172"/>
      <c r="BG47" s="172"/>
      <c r="BH47" s="172"/>
      <c r="BI47" s="172"/>
      <c r="BJ47" s="172"/>
      <c r="BK47" s="172"/>
      <c r="BL47" s="172"/>
      <c r="BM47" s="172"/>
      <c r="BN47" s="172"/>
      <c r="BO47" s="172"/>
      <c r="BP47" s="172"/>
      <c r="BQ47" s="172"/>
      <c r="BR47" s="172"/>
      <c r="BS47" s="172"/>
      <c r="BT47" s="172"/>
      <c r="BU47" s="172"/>
      <c r="BV47" s="172"/>
      <c r="BW47" s="172"/>
      <c r="BX47" s="172"/>
      <c r="BY47" s="172"/>
      <c r="BZ47" s="172"/>
      <c r="CA47" s="172"/>
      <c r="CB47" s="172"/>
      <c r="CC47" s="172"/>
    </row>
    <row r="48" spans="2:86" ht="12" customHeight="1" x14ac:dyDescent="0.15">
      <c r="B48" s="2" t="s">
        <v>958</v>
      </c>
      <c r="AP48" s="172"/>
      <c r="CD48" s="2"/>
      <c r="CE48" s="2"/>
      <c r="CF48" s="2"/>
      <c r="CG48" s="2"/>
      <c r="CH48" s="2"/>
    </row>
    <row r="49" spans="2:86" ht="12" customHeight="1" x14ac:dyDescent="0.15">
      <c r="B49" s="2" t="s">
        <v>959</v>
      </c>
      <c r="AP49" s="172"/>
      <c r="CD49" s="2"/>
      <c r="CE49" s="2"/>
      <c r="CF49" s="2"/>
      <c r="CG49" s="2"/>
      <c r="CH49" s="2"/>
    </row>
    <row r="50" spans="2:86" ht="12" customHeight="1" x14ac:dyDescent="0.15">
      <c r="B50" s="2" t="s">
        <v>960</v>
      </c>
    </row>
    <row r="51" spans="2:86" ht="12" customHeight="1" x14ac:dyDescent="0.15">
      <c r="B51" s="2" t="s">
        <v>961</v>
      </c>
    </row>
    <row r="52" spans="2:86" ht="12" customHeight="1" x14ac:dyDescent="0.15">
      <c r="B52" s="2" t="s">
        <v>962</v>
      </c>
    </row>
    <row r="53" spans="2:86" x14ac:dyDescent="0.15">
      <c r="B53" s="2" t="s">
        <v>963</v>
      </c>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9"/>
  <conditionalFormatting sqref="Y11:AB34 AG11:AJ34">
    <cfRule type="expression" dxfId="26" priority="3">
      <formula>$AQ11=2</formula>
    </cfRule>
  </conditionalFormatting>
  <conditionalFormatting sqref="Y11:AF34">
    <cfRule type="expression" dxfId="25" priority="2">
      <formula>$AQ11=3</formula>
    </cfRule>
  </conditionalFormatting>
  <conditionalFormatting sqref="AC11:AJ34">
    <cfRule type="expression" dxfId="24" priority="1">
      <formula>$AQ11=1</formula>
    </cfRule>
  </conditionalFormatting>
  <dataValidations count="2">
    <dataValidation type="list" allowBlank="1" showInputMessage="1" showErrorMessage="1" sqref="N11:O34" xr:uid="{12BA3AF9-F4D6-4405-8FAB-58B40EB3BADB}">
      <formula1>INDIRECT(L11)</formula1>
    </dataValidation>
    <dataValidation type="list" allowBlank="1" showInputMessage="1" showErrorMessage="1" sqref="Y11:AB34" xr:uid="{08507501-D002-4910-A893-23B3A7D1D9E8}">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2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597F62-A799-4781-9E15-760054390D07}">
  <sheetPr codeName="Sheet220"/>
  <dimension ref="B1:CH53"/>
  <sheetViews>
    <sheetView showGridLines="0" showZeros="0" view="pageBreakPreview" zoomScale="85" zoomScaleNormal="85" zoomScaleSheetLayoutView="85"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1" customWidth="1"/>
    <col min="43" max="86" width="4.125" style="172" customWidth="1"/>
    <col min="87" max="99" width="8" style="2" customWidth="1"/>
    <col min="100" max="110" width="9" style="2"/>
    <col min="111" max="111" width="14" style="2" bestFit="1" customWidth="1"/>
    <col min="112" max="16384" width="9" style="2"/>
  </cols>
  <sheetData>
    <row r="1" spans="2:86" ht="12" customHeight="1" x14ac:dyDescent="0.15">
      <c r="AU1" s="860" t="s">
        <v>909</v>
      </c>
      <c r="AV1" s="861" t="s">
        <v>910</v>
      </c>
      <c r="AW1" s="861"/>
      <c r="AX1" s="861"/>
      <c r="AY1" s="855" t="s">
        <v>911</v>
      </c>
      <c r="AZ1" s="855"/>
      <c r="BA1" s="855"/>
      <c r="BB1" s="855"/>
      <c r="BC1" s="855"/>
      <c r="BD1" s="855"/>
      <c r="BE1" s="855"/>
      <c r="BF1" s="855"/>
      <c r="BG1" s="855"/>
      <c r="BH1" s="855"/>
      <c r="BI1" s="855"/>
      <c r="BJ1" s="855"/>
      <c r="BK1" s="855" t="s">
        <v>912</v>
      </c>
      <c r="BL1" s="855"/>
      <c r="BM1" s="855"/>
      <c r="BN1" s="855"/>
      <c r="BO1" s="855"/>
      <c r="BP1" s="855"/>
      <c r="BQ1" s="855"/>
      <c r="BR1" s="855"/>
      <c r="BS1" s="855"/>
      <c r="BT1" s="855"/>
      <c r="BU1" s="855"/>
      <c r="BV1" s="855"/>
      <c r="BW1" s="857"/>
      <c r="BX1" s="857"/>
      <c r="BY1" s="857"/>
      <c r="BZ1" s="857"/>
      <c r="CA1" s="857"/>
      <c r="CB1" s="857"/>
      <c r="CC1" s="857"/>
      <c r="CD1" s="857"/>
      <c r="CE1" s="857"/>
      <c r="CF1" s="857"/>
      <c r="CG1" s="857"/>
      <c r="CH1" s="857"/>
    </row>
    <row r="2" spans="2:86" ht="8.25" customHeight="1" x14ac:dyDescent="0.15">
      <c r="AU2" s="860"/>
      <c r="AV2" s="861" t="s">
        <v>913</v>
      </c>
      <c r="AW2" s="862" t="s">
        <v>914</v>
      </c>
      <c r="AX2" s="862" t="s">
        <v>915</v>
      </c>
      <c r="AY2" s="855" t="s">
        <v>916</v>
      </c>
      <c r="AZ2" s="855"/>
      <c r="BA2" s="855"/>
      <c r="BB2" s="855"/>
      <c r="BC2" s="855"/>
      <c r="BD2" s="855"/>
      <c r="BE2" s="855"/>
      <c r="BF2" s="855"/>
      <c r="BG2" s="855"/>
      <c r="BH2" s="855"/>
      <c r="BI2" s="855"/>
      <c r="BJ2" s="855"/>
      <c r="BK2" s="855" t="s">
        <v>917</v>
      </c>
      <c r="BL2" s="855"/>
      <c r="BM2" s="855"/>
      <c r="BN2" s="855"/>
      <c r="BO2" s="855" t="s">
        <v>918</v>
      </c>
      <c r="BP2" s="855"/>
      <c r="BQ2" s="855"/>
      <c r="BR2" s="855"/>
      <c r="BS2" s="855"/>
      <c r="BT2" s="855"/>
      <c r="BU2" s="855"/>
      <c r="BV2" s="855"/>
      <c r="BW2" s="856"/>
      <c r="BX2" s="856"/>
      <c r="BY2" s="856"/>
      <c r="BZ2" s="856"/>
      <c r="CA2" s="857"/>
      <c r="CB2" s="857"/>
      <c r="CC2" s="857"/>
      <c r="CD2" s="857"/>
      <c r="CE2" s="857"/>
      <c r="CF2" s="857"/>
      <c r="CG2" s="857"/>
      <c r="CH2" s="857"/>
    </row>
    <row r="3" spans="2:86" ht="24.95" customHeight="1" x14ac:dyDescent="0.15">
      <c r="B3" s="568" t="s">
        <v>919</v>
      </c>
      <c r="C3" s="858"/>
      <c r="D3" s="858"/>
      <c r="E3" s="859"/>
      <c r="F3" s="859"/>
      <c r="G3" s="859"/>
      <c r="H3" s="859"/>
      <c r="I3" s="859"/>
      <c r="J3" s="859"/>
      <c r="K3" s="858"/>
      <c r="L3" s="858"/>
      <c r="M3" s="858"/>
      <c r="N3" s="858"/>
      <c r="O3" s="858"/>
      <c r="P3" s="858"/>
      <c r="Q3" s="858"/>
      <c r="R3" s="858"/>
      <c r="S3" s="858"/>
      <c r="T3" s="858"/>
      <c r="U3" s="858"/>
      <c r="V3" s="858"/>
      <c r="W3" s="858"/>
      <c r="X3" s="858"/>
      <c r="Y3" s="858"/>
      <c r="Z3" s="858"/>
      <c r="AA3" s="858"/>
      <c r="AB3" s="858"/>
      <c r="AC3" s="858"/>
      <c r="AD3" s="858"/>
      <c r="AE3" s="858"/>
      <c r="AF3" s="858"/>
      <c r="AG3" s="858"/>
      <c r="AH3" s="858"/>
      <c r="AI3" s="858"/>
      <c r="AJ3" s="858"/>
      <c r="AK3" s="858"/>
      <c r="AL3" s="858"/>
      <c r="AM3" s="858"/>
      <c r="AN3" s="858"/>
      <c r="AO3" s="858"/>
      <c r="AU3" s="860"/>
      <c r="AV3" s="861"/>
      <c r="AW3" s="862"/>
      <c r="AX3" s="862"/>
      <c r="AY3" s="855" t="s">
        <v>920</v>
      </c>
      <c r="AZ3" s="855"/>
      <c r="BA3" s="855"/>
      <c r="BB3" s="855"/>
      <c r="BC3" s="855" t="s">
        <v>921</v>
      </c>
      <c r="BD3" s="855"/>
      <c r="BE3" s="855"/>
      <c r="BF3" s="855"/>
      <c r="BG3" s="855" t="s">
        <v>922</v>
      </c>
      <c r="BH3" s="855"/>
      <c r="BI3" s="855"/>
      <c r="BJ3" s="855"/>
      <c r="BK3" s="855" t="s">
        <v>923</v>
      </c>
      <c r="BL3" s="855"/>
      <c r="BM3" s="855"/>
      <c r="BN3" s="855"/>
      <c r="BO3" s="855" t="s">
        <v>921</v>
      </c>
      <c r="BP3" s="855"/>
      <c r="BQ3" s="855"/>
      <c r="BR3" s="855"/>
      <c r="BS3" s="855" t="s">
        <v>922</v>
      </c>
      <c r="BT3" s="855"/>
      <c r="BU3" s="855"/>
      <c r="BV3" s="855"/>
      <c r="BW3" s="857"/>
      <c r="BX3" s="857"/>
      <c r="BY3" s="857"/>
      <c r="BZ3" s="857"/>
      <c r="CA3" s="857"/>
      <c r="CB3" s="857"/>
      <c r="CC3" s="857"/>
      <c r="CD3" s="857"/>
      <c r="CE3" s="857"/>
      <c r="CF3" s="857"/>
      <c r="CG3" s="857"/>
      <c r="CH3" s="857"/>
    </row>
    <row r="4" spans="2:86" ht="18" customHeight="1" x14ac:dyDescent="0.15">
      <c r="B4" s="401" t="s">
        <v>8</v>
      </c>
      <c r="C4" s="401"/>
      <c r="D4" s="401"/>
      <c r="E4" s="624" t="s">
        <v>542</v>
      </c>
      <c r="F4" s="625"/>
      <c r="G4" s="625"/>
      <c r="H4" s="625"/>
      <c r="I4" s="625"/>
      <c r="J4" s="626"/>
      <c r="K4" s="496" t="s">
        <v>9</v>
      </c>
      <c r="L4" s="496"/>
      <c r="M4" s="496"/>
      <c r="N4" s="648" t="s">
        <v>543</v>
      </c>
      <c r="O4" s="648"/>
      <c r="P4" s="648"/>
      <c r="Q4" s="648"/>
      <c r="R4" s="648"/>
      <c r="S4" s="648"/>
      <c r="T4" s="498" t="s">
        <v>924</v>
      </c>
      <c r="U4" s="499"/>
      <c r="V4" s="499"/>
      <c r="W4" s="499"/>
      <c r="X4" s="500"/>
      <c r="Y4" s="870" t="s">
        <v>545</v>
      </c>
      <c r="Z4" s="870"/>
      <c r="AA4" s="870"/>
      <c r="AB4" s="870"/>
      <c r="AC4" s="870"/>
      <c r="AD4" s="870"/>
      <c r="AE4" s="870"/>
      <c r="AF4" s="870"/>
      <c r="AG4" s="498" t="s">
        <v>546</v>
      </c>
      <c r="AH4" s="499"/>
      <c r="AI4" s="499"/>
      <c r="AJ4" s="500"/>
      <c r="AK4" s="863">
        <v>45621</v>
      </c>
      <c r="AL4" s="864"/>
      <c r="AM4" s="864"/>
      <c r="AN4" s="864"/>
      <c r="AO4" s="865"/>
      <c r="AU4" s="860"/>
      <c r="AV4" s="861"/>
      <c r="AW4" s="862"/>
      <c r="AX4" s="862"/>
      <c r="AY4" s="173" t="s">
        <v>925</v>
      </c>
      <c r="AZ4" s="173" t="s">
        <v>926</v>
      </c>
      <c r="BA4" s="173" t="s">
        <v>927</v>
      </c>
      <c r="BB4" s="173" t="s">
        <v>928</v>
      </c>
      <c r="BC4" s="173" t="s">
        <v>925</v>
      </c>
      <c r="BD4" s="173" t="s">
        <v>926</v>
      </c>
      <c r="BE4" s="173" t="s">
        <v>927</v>
      </c>
      <c r="BF4" s="173" t="s">
        <v>928</v>
      </c>
      <c r="BG4" s="173" t="s">
        <v>925</v>
      </c>
      <c r="BH4" s="173" t="s">
        <v>926</v>
      </c>
      <c r="BI4" s="173" t="s">
        <v>927</v>
      </c>
      <c r="BJ4" s="173" t="s">
        <v>928</v>
      </c>
      <c r="BK4" s="173" t="s">
        <v>925</v>
      </c>
      <c r="BL4" s="173" t="s">
        <v>926</v>
      </c>
      <c r="BM4" s="173" t="s">
        <v>927</v>
      </c>
      <c r="BN4" s="173" t="s">
        <v>928</v>
      </c>
      <c r="BO4" s="173" t="s">
        <v>925</v>
      </c>
      <c r="BP4" s="173" t="s">
        <v>926</v>
      </c>
      <c r="BQ4" s="173" t="s">
        <v>927</v>
      </c>
      <c r="BR4" s="173" t="s">
        <v>928</v>
      </c>
      <c r="BS4" s="173" t="s">
        <v>925</v>
      </c>
      <c r="BT4" s="173" t="s">
        <v>926</v>
      </c>
      <c r="BU4" s="173" t="s">
        <v>927</v>
      </c>
      <c r="BV4" s="173" t="s">
        <v>928</v>
      </c>
      <c r="BW4" s="5"/>
      <c r="BX4" s="5"/>
      <c r="BY4" s="5"/>
      <c r="BZ4" s="5"/>
      <c r="CA4" s="5"/>
      <c r="CB4" s="5"/>
      <c r="CC4" s="5"/>
      <c r="CD4" s="5"/>
      <c r="CE4" s="5"/>
      <c r="CF4" s="5"/>
      <c r="CG4" s="5"/>
      <c r="CH4" s="5"/>
    </row>
    <row r="5" spans="2:86" ht="18" customHeight="1" x14ac:dyDescent="0.15">
      <c r="B5" s="409" t="s">
        <v>0</v>
      </c>
      <c r="C5" s="409"/>
      <c r="D5" s="409"/>
      <c r="E5" s="634" t="s">
        <v>547</v>
      </c>
      <c r="F5" s="635"/>
      <c r="G5" s="635"/>
      <c r="H5" s="635"/>
      <c r="I5" s="635"/>
      <c r="J5" s="636"/>
      <c r="K5" s="528" t="s">
        <v>1</v>
      </c>
      <c r="L5" s="528"/>
      <c r="M5" s="528"/>
      <c r="N5" s="648" t="s">
        <v>548</v>
      </c>
      <c r="O5" s="648"/>
      <c r="P5" s="648"/>
      <c r="Q5" s="648"/>
      <c r="R5" s="648"/>
      <c r="S5" s="648"/>
      <c r="T5" s="501"/>
      <c r="U5" s="502"/>
      <c r="V5" s="502"/>
      <c r="W5" s="502"/>
      <c r="X5" s="503"/>
      <c r="Y5" s="869" t="s">
        <v>549</v>
      </c>
      <c r="Z5" s="869"/>
      <c r="AA5" s="869"/>
      <c r="AB5" s="869"/>
      <c r="AC5" s="869"/>
      <c r="AD5" s="869"/>
      <c r="AE5" s="869"/>
      <c r="AF5" s="869"/>
      <c r="AG5" s="632"/>
      <c r="AH5" s="650"/>
      <c r="AI5" s="650"/>
      <c r="AJ5" s="633"/>
      <c r="AK5" s="866"/>
      <c r="AL5" s="867"/>
      <c r="AM5" s="867"/>
      <c r="AN5" s="867"/>
      <c r="AO5" s="868"/>
      <c r="AU5" s="860"/>
      <c r="AV5" s="174" t="str">
        <f>N7</f>
        <v>S121</v>
      </c>
      <c r="AW5" s="175">
        <f>R7</f>
        <v>9.57</v>
      </c>
      <c r="AX5" s="176" t="str">
        <f>AM35</f>
        <v>Ⅲ</v>
      </c>
      <c r="AY5" s="176">
        <f>Y37</f>
        <v>0</v>
      </c>
      <c r="AZ5" s="176">
        <f t="shared" ref="AZ5:BJ5" si="0">Z37</f>
        <v>0</v>
      </c>
      <c r="BA5" s="176">
        <f t="shared" si="0"/>
        <v>0</v>
      </c>
      <c r="BB5" s="176">
        <f>AB37</f>
        <v>0</v>
      </c>
      <c r="BC5" s="176">
        <f t="shared" si="0"/>
        <v>0</v>
      </c>
      <c r="BD5" s="176">
        <f>AD37</f>
        <v>1</v>
      </c>
      <c r="BE5" s="176">
        <f>AE37</f>
        <v>2</v>
      </c>
      <c r="BF5" s="176">
        <f t="shared" si="0"/>
        <v>7</v>
      </c>
      <c r="BG5" s="176">
        <f t="shared" si="0"/>
        <v>0</v>
      </c>
      <c r="BH5" s="176">
        <f t="shared" si="0"/>
        <v>0</v>
      </c>
      <c r="BI5" s="176">
        <f>AI37</f>
        <v>0</v>
      </c>
      <c r="BJ5" s="176">
        <f t="shared" si="0"/>
        <v>0</v>
      </c>
      <c r="BK5" s="176" t="str">
        <f>IF(Y37&gt;0,R7,"")</f>
        <v/>
      </c>
      <c r="BL5" s="177" t="str">
        <f>IF(Y37&gt;0,"",IF(Z37&gt;0,R7,""))</f>
        <v/>
      </c>
      <c r="BM5" s="177" t="str">
        <f>IF(Y37+Z37&gt;0,"",IF(AA37&gt;0,R7,""))</f>
        <v/>
      </c>
      <c r="BN5" s="177" t="str">
        <f>IF(Y37+Z37+AA37&gt;0,"",IF(AB37&gt;0,R7,""))</f>
        <v/>
      </c>
      <c r="BO5" s="176">
        <f>AC35</f>
        <v>0</v>
      </c>
      <c r="BP5" s="176">
        <f t="shared" ref="BP5:BQ5" si="1">AD35</f>
        <v>0.1</v>
      </c>
      <c r="BQ5" s="176">
        <f t="shared" si="1"/>
        <v>0.08</v>
      </c>
      <c r="BR5" s="176">
        <f>AF35</f>
        <v>5.56</v>
      </c>
      <c r="BS5" s="176">
        <f>AG35</f>
        <v>0</v>
      </c>
      <c r="BT5" s="176">
        <f>AH35</f>
        <v>0</v>
      </c>
      <c r="BU5" s="176">
        <f>AI35</f>
        <v>0</v>
      </c>
      <c r="BV5" s="176">
        <f>AJ35</f>
        <v>0</v>
      </c>
      <c r="BW5" s="178"/>
      <c r="BX5" s="179"/>
      <c r="BY5" s="179"/>
      <c r="BZ5" s="179"/>
      <c r="CA5" s="180"/>
      <c r="CB5" s="180"/>
      <c r="CC5" s="180"/>
      <c r="CD5" s="180"/>
      <c r="CE5" s="180"/>
      <c r="CF5" s="180"/>
      <c r="CG5" s="180"/>
      <c r="CH5" s="180"/>
    </row>
    <row r="6" spans="2:86" ht="12" customHeight="1" x14ac:dyDescent="0.15">
      <c r="B6" s="871" t="s">
        <v>929</v>
      </c>
      <c r="C6" s="873"/>
      <c r="D6" s="874"/>
      <c r="E6" s="875"/>
      <c r="F6" s="875"/>
      <c r="G6" s="875"/>
      <c r="H6" s="875"/>
      <c r="I6" s="875"/>
      <c r="J6" s="876"/>
      <c r="K6" s="881" t="s">
        <v>930</v>
      </c>
      <c r="L6" s="882"/>
      <c r="M6" s="882"/>
      <c r="N6" s="882"/>
      <c r="O6" s="882"/>
      <c r="P6" s="882"/>
      <c r="Q6" s="882"/>
      <c r="R6" s="882"/>
      <c r="S6" s="882"/>
      <c r="T6" s="882"/>
      <c r="U6" s="882"/>
      <c r="V6" s="882"/>
      <c r="W6" s="882"/>
      <c r="X6" s="882"/>
      <c r="Y6" s="882"/>
      <c r="Z6" s="882"/>
      <c r="AA6" s="882"/>
      <c r="AB6" s="882"/>
      <c r="AC6" s="882"/>
      <c r="AD6" s="882"/>
      <c r="AE6" s="882"/>
      <c r="AF6" s="882"/>
      <c r="AG6" s="882"/>
      <c r="AH6" s="882"/>
      <c r="AI6" s="882"/>
      <c r="AJ6" s="882"/>
      <c r="AK6" s="882"/>
      <c r="AL6" s="882"/>
      <c r="AM6" s="882"/>
      <c r="AN6" s="882"/>
      <c r="AO6" s="883"/>
      <c r="AP6" s="2"/>
    </row>
    <row r="7" spans="2:86" ht="12" customHeight="1" x14ac:dyDescent="0.15">
      <c r="B7" s="872"/>
      <c r="C7" s="877"/>
      <c r="D7" s="875"/>
      <c r="E7" s="875"/>
      <c r="F7" s="875"/>
      <c r="G7" s="875"/>
      <c r="H7" s="875"/>
      <c r="I7" s="875"/>
      <c r="J7" s="876"/>
      <c r="K7" s="884" t="s">
        <v>931</v>
      </c>
      <c r="L7" s="885"/>
      <c r="M7" s="886"/>
      <c r="N7" s="887" t="s">
        <v>438</v>
      </c>
      <c r="O7" s="888"/>
      <c r="P7" s="884" t="s">
        <v>932</v>
      </c>
      <c r="Q7" s="886"/>
      <c r="R7" s="931">
        <v>9.57</v>
      </c>
      <c r="S7" s="932"/>
      <c r="T7" s="933"/>
      <c r="U7" s="892" t="s">
        <v>933</v>
      </c>
      <c r="V7" s="893"/>
      <c r="W7" s="892" t="s">
        <v>934</v>
      </c>
      <c r="X7" s="893"/>
      <c r="Y7" s="886" t="s">
        <v>935</v>
      </c>
      <c r="Z7" s="898"/>
      <c r="AA7" s="898"/>
      <c r="AB7" s="898"/>
      <c r="AC7" s="892" t="s">
        <v>936</v>
      </c>
      <c r="AD7" s="899"/>
      <c r="AE7" s="899"/>
      <c r="AF7" s="899"/>
      <c r="AG7" s="899"/>
      <c r="AH7" s="899"/>
      <c r="AI7" s="899"/>
      <c r="AJ7" s="893"/>
      <c r="AK7" s="892" t="s">
        <v>937</v>
      </c>
      <c r="AL7" s="899"/>
      <c r="AM7" s="899"/>
      <c r="AN7" s="901"/>
      <c r="AO7" s="902"/>
      <c r="AP7" s="2"/>
      <c r="AW7" s="182"/>
    </row>
    <row r="8" spans="2:86" ht="12" customHeight="1" x14ac:dyDescent="0.15">
      <c r="B8" s="872"/>
      <c r="C8" s="877"/>
      <c r="D8" s="875"/>
      <c r="E8" s="875"/>
      <c r="F8" s="875"/>
      <c r="G8" s="875"/>
      <c r="H8" s="875"/>
      <c r="I8" s="875"/>
      <c r="J8" s="876"/>
      <c r="K8" s="898" t="s">
        <v>731</v>
      </c>
      <c r="L8" s="898" t="s">
        <v>560</v>
      </c>
      <c r="M8" s="898"/>
      <c r="N8" s="898" t="s">
        <v>561</v>
      </c>
      <c r="O8" s="898"/>
      <c r="P8" s="898" t="s">
        <v>938</v>
      </c>
      <c r="Q8" s="898"/>
      <c r="R8" s="898" t="s">
        <v>939</v>
      </c>
      <c r="S8" s="898"/>
      <c r="T8" s="898"/>
      <c r="U8" s="894"/>
      <c r="V8" s="895"/>
      <c r="W8" s="894"/>
      <c r="X8" s="895"/>
      <c r="Y8" s="886"/>
      <c r="Z8" s="898"/>
      <c r="AA8" s="898"/>
      <c r="AB8" s="898"/>
      <c r="AC8" s="896"/>
      <c r="AD8" s="900"/>
      <c r="AE8" s="900"/>
      <c r="AF8" s="900"/>
      <c r="AG8" s="900"/>
      <c r="AH8" s="900"/>
      <c r="AI8" s="900"/>
      <c r="AJ8" s="897"/>
      <c r="AK8" s="894"/>
      <c r="AL8" s="903"/>
      <c r="AM8" s="903"/>
      <c r="AN8" s="904"/>
      <c r="AO8" s="905"/>
      <c r="AP8" s="2"/>
    </row>
    <row r="9" spans="2:86" ht="12" customHeight="1" x14ac:dyDescent="0.15">
      <c r="B9" s="872"/>
      <c r="C9" s="877"/>
      <c r="D9" s="875"/>
      <c r="E9" s="875"/>
      <c r="F9" s="875"/>
      <c r="G9" s="875"/>
      <c r="H9" s="875"/>
      <c r="I9" s="875"/>
      <c r="J9" s="876"/>
      <c r="K9" s="898"/>
      <c r="L9" s="898"/>
      <c r="M9" s="898"/>
      <c r="N9" s="898"/>
      <c r="O9" s="898"/>
      <c r="P9" s="898"/>
      <c r="Q9" s="898"/>
      <c r="R9" s="898"/>
      <c r="S9" s="898"/>
      <c r="T9" s="898"/>
      <c r="U9" s="894"/>
      <c r="V9" s="895"/>
      <c r="W9" s="894"/>
      <c r="X9" s="895"/>
      <c r="Y9" s="886" t="s">
        <v>940</v>
      </c>
      <c r="Z9" s="898"/>
      <c r="AA9" s="898"/>
      <c r="AB9" s="898"/>
      <c r="AC9" s="898" t="s">
        <v>941</v>
      </c>
      <c r="AD9" s="898"/>
      <c r="AE9" s="898"/>
      <c r="AF9" s="898"/>
      <c r="AG9" s="898" t="s">
        <v>942</v>
      </c>
      <c r="AH9" s="898"/>
      <c r="AI9" s="898"/>
      <c r="AJ9" s="898"/>
      <c r="AK9" s="894"/>
      <c r="AL9" s="903"/>
      <c r="AM9" s="903"/>
      <c r="AN9" s="904"/>
      <c r="AO9" s="905"/>
      <c r="AP9" s="2"/>
    </row>
    <row r="10" spans="2:86" ht="12" customHeight="1" x14ac:dyDescent="0.15">
      <c r="B10" s="872"/>
      <c r="C10" s="877"/>
      <c r="D10" s="875"/>
      <c r="E10" s="875"/>
      <c r="F10" s="875"/>
      <c r="G10" s="875"/>
      <c r="H10" s="875"/>
      <c r="I10" s="875"/>
      <c r="J10" s="876"/>
      <c r="K10" s="898"/>
      <c r="L10" s="898"/>
      <c r="M10" s="898"/>
      <c r="N10" s="898"/>
      <c r="O10" s="898"/>
      <c r="P10" s="898"/>
      <c r="Q10" s="898"/>
      <c r="R10" s="898"/>
      <c r="S10" s="898"/>
      <c r="T10" s="898"/>
      <c r="U10" s="896"/>
      <c r="V10" s="897"/>
      <c r="W10" s="896"/>
      <c r="X10" s="897"/>
      <c r="Y10" s="183" t="s">
        <v>527</v>
      </c>
      <c r="Z10" s="184" t="s">
        <v>526</v>
      </c>
      <c r="AA10" s="184" t="s">
        <v>943</v>
      </c>
      <c r="AB10" s="184" t="s">
        <v>944</v>
      </c>
      <c r="AC10" s="184" t="s">
        <v>527</v>
      </c>
      <c r="AD10" s="184" t="s">
        <v>526</v>
      </c>
      <c r="AE10" s="184" t="s">
        <v>943</v>
      </c>
      <c r="AF10" s="184" t="s">
        <v>944</v>
      </c>
      <c r="AG10" s="184" t="s">
        <v>527</v>
      </c>
      <c r="AH10" s="184" t="s">
        <v>526</v>
      </c>
      <c r="AI10" s="184" t="s">
        <v>943</v>
      </c>
      <c r="AJ10" s="184" t="s">
        <v>944</v>
      </c>
      <c r="AK10" s="896"/>
      <c r="AL10" s="900"/>
      <c r="AM10" s="900"/>
      <c r="AN10" s="906"/>
      <c r="AO10" s="907"/>
      <c r="AP10" s="2"/>
    </row>
    <row r="11" spans="2:86" ht="12" customHeight="1" x14ac:dyDescent="0.15">
      <c r="B11" s="872"/>
      <c r="C11" s="877"/>
      <c r="D11" s="875"/>
      <c r="E11" s="875"/>
      <c r="F11" s="875"/>
      <c r="G11" s="875"/>
      <c r="H11" s="875"/>
      <c r="I11" s="875"/>
      <c r="J11" s="876"/>
      <c r="K11" s="185">
        <v>1</v>
      </c>
      <c r="L11" s="908" t="s">
        <v>574</v>
      </c>
      <c r="M11" s="910"/>
      <c r="N11" s="908" t="s">
        <v>595</v>
      </c>
      <c r="O11" s="910"/>
      <c r="P11" s="908" t="s">
        <v>576</v>
      </c>
      <c r="Q11" s="910"/>
      <c r="R11" s="606" t="s">
        <v>269</v>
      </c>
      <c r="S11" s="606"/>
      <c r="T11" s="606"/>
      <c r="U11" s="908" t="s">
        <v>582</v>
      </c>
      <c r="V11" s="910"/>
      <c r="W11" s="908"/>
      <c r="X11" s="910"/>
      <c r="Y11" s="186"/>
      <c r="Z11" s="187"/>
      <c r="AA11" s="187"/>
      <c r="AB11" s="187"/>
      <c r="AC11" s="188"/>
      <c r="AD11" s="188"/>
      <c r="AE11" s="188">
        <v>0.02</v>
      </c>
      <c r="AF11" s="188"/>
      <c r="AG11" s="188"/>
      <c r="AH11" s="188"/>
      <c r="AI11" s="188"/>
      <c r="AJ11" s="188"/>
      <c r="AK11" s="908"/>
      <c r="AL11" s="909"/>
      <c r="AM11" s="909"/>
      <c r="AN11" s="909"/>
      <c r="AO11" s="910"/>
      <c r="AP11" s="2"/>
      <c r="AQ11" s="189">
        <f>IF(P11="材質劣化",2,IF(P11="漏水",3,1))</f>
        <v>2</v>
      </c>
    </row>
    <row r="12" spans="2:86" ht="12" customHeight="1" x14ac:dyDescent="0.15">
      <c r="B12" s="872"/>
      <c r="C12" s="877"/>
      <c r="D12" s="875"/>
      <c r="E12" s="875"/>
      <c r="F12" s="875"/>
      <c r="G12" s="875"/>
      <c r="H12" s="875"/>
      <c r="I12" s="875"/>
      <c r="J12" s="876"/>
      <c r="K12" s="185">
        <v>2</v>
      </c>
      <c r="L12" s="908" t="s">
        <v>574</v>
      </c>
      <c r="M12" s="910"/>
      <c r="N12" s="908" t="s">
        <v>592</v>
      </c>
      <c r="O12" s="910"/>
      <c r="P12" s="908" t="s">
        <v>576</v>
      </c>
      <c r="Q12" s="910"/>
      <c r="R12" s="606" t="s">
        <v>270</v>
      </c>
      <c r="S12" s="606"/>
      <c r="T12" s="606"/>
      <c r="U12" s="908" t="s">
        <v>582</v>
      </c>
      <c r="V12" s="910"/>
      <c r="W12" s="908"/>
      <c r="X12" s="910"/>
      <c r="Y12" s="186"/>
      <c r="Z12" s="187"/>
      <c r="AA12" s="187"/>
      <c r="AB12" s="187"/>
      <c r="AC12" s="188"/>
      <c r="AD12" s="188"/>
      <c r="AE12" s="188"/>
      <c r="AF12" s="188">
        <v>0.03</v>
      </c>
      <c r="AG12" s="188"/>
      <c r="AH12" s="188"/>
      <c r="AI12" s="188"/>
      <c r="AJ12" s="188"/>
      <c r="AK12" s="908"/>
      <c r="AL12" s="909"/>
      <c r="AM12" s="909"/>
      <c r="AN12" s="909"/>
      <c r="AO12" s="910"/>
      <c r="AP12" s="2"/>
      <c r="AQ12" s="189">
        <f>IF(P12="材質劣化",2,IF(P12="漏水",3,1))</f>
        <v>2</v>
      </c>
    </row>
    <row r="13" spans="2:86" ht="12" customHeight="1" x14ac:dyDescent="0.15">
      <c r="B13" s="872"/>
      <c r="C13" s="877"/>
      <c r="D13" s="875"/>
      <c r="E13" s="875"/>
      <c r="F13" s="875"/>
      <c r="G13" s="875"/>
      <c r="H13" s="875"/>
      <c r="I13" s="875"/>
      <c r="J13" s="876"/>
      <c r="K13" s="185">
        <v>3</v>
      </c>
      <c r="L13" s="908" t="s">
        <v>574</v>
      </c>
      <c r="M13" s="910"/>
      <c r="N13" s="908" t="s">
        <v>592</v>
      </c>
      <c r="O13" s="910"/>
      <c r="P13" s="908" t="s">
        <v>576</v>
      </c>
      <c r="Q13" s="910"/>
      <c r="R13" s="604" t="s">
        <v>270</v>
      </c>
      <c r="S13" s="620"/>
      <c r="T13" s="605"/>
      <c r="U13" s="908" t="s">
        <v>582</v>
      </c>
      <c r="V13" s="910"/>
      <c r="W13" s="908"/>
      <c r="X13" s="910"/>
      <c r="Y13" s="186"/>
      <c r="Z13" s="187"/>
      <c r="AA13" s="187"/>
      <c r="AB13" s="187"/>
      <c r="AC13" s="188"/>
      <c r="AD13" s="188"/>
      <c r="AE13" s="188"/>
      <c r="AF13" s="188">
        <v>0.03</v>
      </c>
      <c r="AG13" s="188"/>
      <c r="AH13" s="188"/>
      <c r="AI13" s="188"/>
      <c r="AJ13" s="188"/>
      <c r="AK13" s="908"/>
      <c r="AL13" s="909"/>
      <c r="AM13" s="909"/>
      <c r="AN13" s="909"/>
      <c r="AO13" s="910"/>
      <c r="AP13" s="2"/>
      <c r="AQ13" s="189">
        <f t="shared" ref="AQ13:AQ34" si="2">IF(P13="材質劣化",2,IF(P13="漏水",3,1))</f>
        <v>2</v>
      </c>
    </row>
    <row r="14" spans="2:86" ht="12" customHeight="1" x14ac:dyDescent="0.15">
      <c r="B14" s="872"/>
      <c r="C14" s="877"/>
      <c r="D14" s="875"/>
      <c r="E14" s="875"/>
      <c r="F14" s="875"/>
      <c r="G14" s="875"/>
      <c r="H14" s="875"/>
      <c r="I14" s="875"/>
      <c r="J14" s="876"/>
      <c r="K14" s="185">
        <v>4</v>
      </c>
      <c r="L14" s="908" t="s">
        <v>574</v>
      </c>
      <c r="M14" s="910"/>
      <c r="N14" s="908" t="s">
        <v>592</v>
      </c>
      <c r="O14" s="910"/>
      <c r="P14" s="908" t="s">
        <v>576</v>
      </c>
      <c r="Q14" s="910"/>
      <c r="R14" s="604" t="s">
        <v>270</v>
      </c>
      <c r="S14" s="620"/>
      <c r="T14" s="605"/>
      <c r="U14" s="908" t="s">
        <v>582</v>
      </c>
      <c r="V14" s="910"/>
      <c r="W14" s="908"/>
      <c r="X14" s="910"/>
      <c r="Y14" s="186"/>
      <c r="Z14" s="187"/>
      <c r="AA14" s="187"/>
      <c r="AB14" s="187"/>
      <c r="AC14" s="188"/>
      <c r="AD14" s="188"/>
      <c r="AE14" s="188"/>
      <c r="AF14" s="188">
        <v>2.5000000000000001E-3</v>
      </c>
      <c r="AG14" s="188"/>
      <c r="AH14" s="188"/>
      <c r="AI14" s="188"/>
      <c r="AJ14" s="188"/>
      <c r="AK14" s="908"/>
      <c r="AL14" s="909"/>
      <c r="AM14" s="909"/>
      <c r="AN14" s="909"/>
      <c r="AO14" s="910"/>
      <c r="AP14" s="2"/>
      <c r="AQ14" s="189">
        <f t="shared" si="2"/>
        <v>2</v>
      </c>
    </row>
    <row r="15" spans="2:86" ht="12" customHeight="1" x14ac:dyDescent="0.15">
      <c r="B15" s="872"/>
      <c r="C15" s="877"/>
      <c r="D15" s="875"/>
      <c r="E15" s="875"/>
      <c r="F15" s="875"/>
      <c r="G15" s="875"/>
      <c r="H15" s="875"/>
      <c r="I15" s="875"/>
      <c r="J15" s="876"/>
      <c r="K15" s="185">
        <v>5</v>
      </c>
      <c r="L15" s="908" t="s">
        <v>574</v>
      </c>
      <c r="M15" s="910"/>
      <c r="N15" s="908" t="s">
        <v>585</v>
      </c>
      <c r="O15" s="910"/>
      <c r="P15" s="908" t="s">
        <v>576</v>
      </c>
      <c r="Q15" s="910"/>
      <c r="R15" s="604" t="s">
        <v>270</v>
      </c>
      <c r="S15" s="620"/>
      <c r="T15" s="605"/>
      <c r="U15" s="908" t="s">
        <v>582</v>
      </c>
      <c r="V15" s="910"/>
      <c r="W15" s="908"/>
      <c r="X15" s="910"/>
      <c r="Y15" s="186"/>
      <c r="Z15" s="187"/>
      <c r="AA15" s="187"/>
      <c r="AB15" s="187"/>
      <c r="AC15" s="188"/>
      <c r="AD15" s="188"/>
      <c r="AE15" s="188"/>
      <c r="AF15" s="188">
        <v>2.5000000000000001E-3</v>
      </c>
      <c r="AG15" s="188"/>
      <c r="AH15" s="188"/>
      <c r="AI15" s="188"/>
      <c r="AJ15" s="188"/>
      <c r="AK15" s="908"/>
      <c r="AL15" s="909"/>
      <c r="AM15" s="909"/>
      <c r="AN15" s="909"/>
      <c r="AO15" s="910"/>
      <c r="AP15" s="2"/>
      <c r="AQ15" s="189">
        <f t="shared" si="2"/>
        <v>2</v>
      </c>
    </row>
    <row r="16" spans="2:86" ht="12" customHeight="1" x14ac:dyDescent="0.15">
      <c r="B16" s="872"/>
      <c r="C16" s="877"/>
      <c r="D16" s="875"/>
      <c r="E16" s="875"/>
      <c r="F16" s="875"/>
      <c r="G16" s="875"/>
      <c r="H16" s="875"/>
      <c r="I16" s="875"/>
      <c r="J16" s="876"/>
      <c r="K16" s="185">
        <v>6</v>
      </c>
      <c r="L16" s="908" t="s">
        <v>574</v>
      </c>
      <c r="M16" s="910"/>
      <c r="N16" s="908" t="s">
        <v>592</v>
      </c>
      <c r="O16" s="910"/>
      <c r="P16" s="908" t="s">
        <v>576</v>
      </c>
      <c r="Q16" s="910"/>
      <c r="R16" s="604" t="s">
        <v>270</v>
      </c>
      <c r="S16" s="620"/>
      <c r="T16" s="605"/>
      <c r="U16" s="908" t="s">
        <v>582</v>
      </c>
      <c r="V16" s="910"/>
      <c r="W16" s="908"/>
      <c r="X16" s="910"/>
      <c r="Y16" s="186"/>
      <c r="Z16" s="187"/>
      <c r="AA16" s="187"/>
      <c r="AB16" s="187"/>
      <c r="AC16" s="188"/>
      <c r="AD16" s="188"/>
      <c r="AE16" s="188"/>
      <c r="AF16" s="188">
        <v>2.48</v>
      </c>
      <c r="AG16" s="188"/>
      <c r="AH16" s="188"/>
      <c r="AI16" s="188"/>
      <c r="AJ16" s="188"/>
      <c r="AK16" s="908"/>
      <c r="AL16" s="909"/>
      <c r="AM16" s="909"/>
      <c r="AN16" s="909"/>
      <c r="AO16" s="910"/>
      <c r="AP16" s="2"/>
      <c r="AQ16" s="189">
        <f t="shared" si="2"/>
        <v>2</v>
      </c>
    </row>
    <row r="17" spans="2:46" ht="12" customHeight="1" x14ac:dyDescent="0.15">
      <c r="B17" s="872"/>
      <c r="C17" s="877"/>
      <c r="D17" s="875"/>
      <c r="E17" s="875"/>
      <c r="F17" s="875"/>
      <c r="G17" s="875"/>
      <c r="H17" s="875"/>
      <c r="I17" s="875"/>
      <c r="J17" s="876"/>
      <c r="K17" s="185">
        <v>7</v>
      </c>
      <c r="L17" s="908" t="s">
        <v>574</v>
      </c>
      <c r="M17" s="910"/>
      <c r="N17" s="908" t="s">
        <v>592</v>
      </c>
      <c r="O17" s="910"/>
      <c r="P17" s="908" t="s">
        <v>576</v>
      </c>
      <c r="Q17" s="910"/>
      <c r="R17" s="604" t="s">
        <v>270</v>
      </c>
      <c r="S17" s="620"/>
      <c r="T17" s="605"/>
      <c r="U17" s="908" t="s">
        <v>582</v>
      </c>
      <c r="V17" s="910"/>
      <c r="W17" s="908"/>
      <c r="X17" s="910"/>
      <c r="Y17" s="186"/>
      <c r="Z17" s="187"/>
      <c r="AA17" s="187"/>
      <c r="AB17" s="187"/>
      <c r="AC17" s="188"/>
      <c r="AD17" s="188"/>
      <c r="AE17" s="188"/>
      <c r="AF17" s="188">
        <v>3.01</v>
      </c>
      <c r="AG17" s="188"/>
      <c r="AH17" s="188"/>
      <c r="AI17" s="188"/>
      <c r="AJ17" s="188"/>
      <c r="AK17" s="908"/>
      <c r="AL17" s="909"/>
      <c r="AM17" s="909"/>
      <c r="AN17" s="909"/>
      <c r="AO17" s="910"/>
      <c r="AP17" s="2"/>
      <c r="AQ17" s="189">
        <f t="shared" si="2"/>
        <v>2</v>
      </c>
    </row>
    <row r="18" spans="2:46" ht="12" customHeight="1" x14ac:dyDescent="0.15">
      <c r="B18" s="872"/>
      <c r="C18" s="877"/>
      <c r="D18" s="875"/>
      <c r="E18" s="875"/>
      <c r="F18" s="875"/>
      <c r="G18" s="875"/>
      <c r="H18" s="875"/>
      <c r="I18" s="875"/>
      <c r="J18" s="876"/>
      <c r="K18" s="185">
        <v>8</v>
      </c>
      <c r="L18" s="908" t="s">
        <v>574</v>
      </c>
      <c r="M18" s="910"/>
      <c r="N18" s="908" t="s">
        <v>585</v>
      </c>
      <c r="O18" s="910"/>
      <c r="P18" s="908" t="s">
        <v>576</v>
      </c>
      <c r="Q18" s="910"/>
      <c r="R18" s="604" t="s">
        <v>270</v>
      </c>
      <c r="S18" s="620"/>
      <c r="T18" s="605"/>
      <c r="U18" s="908" t="s">
        <v>582</v>
      </c>
      <c r="V18" s="910"/>
      <c r="W18" s="908"/>
      <c r="X18" s="910"/>
      <c r="Y18" s="186"/>
      <c r="Z18" s="187"/>
      <c r="AA18" s="187"/>
      <c r="AB18" s="187"/>
      <c r="AC18" s="188"/>
      <c r="AD18" s="188"/>
      <c r="AE18" s="188"/>
      <c r="AF18" s="188">
        <v>5.0000000000000001E-3</v>
      </c>
      <c r="AG18" s="188"/>
      <c r="AH18" s="188"/>
      <c r="AI18" s="188"/>
      <c r="AJ18" s="188"/>
      <c r="AK18" s="908"/>
      <c r="AL18" s="909"/>
      <c r="AM18" s="909"/>
      <c r="AN18" s="909"/>
      <c r="AO18" s="910"/>
      <c r="AP18" s="2"/>
      <c r="AQ18" s="189">
        <f t="shared" si="2"/>
        <v>2</v>
      </c>
    </row>
    <row r="19" spans="2:46" ht="12" customHeight="1" x14ac:dyDescent="0.15">
      <c r="B19" s="872"/>
      <c r="C19" s="877"/>
      <c r="D19" s="875"/>
      <c r="E19" s="875"/>
      <c r="F19" s="875"/>
      <c r="G19" s="875"/>
      <c r="H19" s="875"/>
      <c r="I19" s="875"/>
      <c r="J19" s="876"/>
      <c r="K19" s="185">
        <v>9</v>
      </c>
      <c r="L19" s="908" t="s">
        <v>574</v>
      </c>
      <c r="M19" s="910"/>
      <c r="N19" s="908" t="s">
        <v>611</v>
      </c>
      <c r="O19" s="910"/>
      <c r="P19" s="908" t="s">
        <v>576</v>
      </c>
      <c r="Q19" s="910"/>
      <c r="R19" s="604" t="s">
        <v>269</v>
      </c>
      <c r="S19" s="620"/>
      <c r="T19" s="605"/>
      <c r="U19" s="908" t="s">
        <v>578</v>
      </c>
      <c r="V19" s="910"/>
      <c r="W19" s="908"/>
      <c r="X19" s="910"/>
      <c r="Y19" s="186"/>
      <c r="Z19" s="187"/>
      <c r="AA19" s="187"/>
      <c r="AB19" s="187"/>
      <c r="AC19" s="188"/>
      <c r="AD19" s="188"/>
      <c r="AE19" s="188">
        <v>0.06</v>
      </c>
      <c r="AF19" s="188"/>
      <c r="AG19" s="188"/>
      <c r="AH19" s="188"/>
      <c r="AI19" s="188"/>
      <c r="AJ19" s="188"/>
      <c r="AK19" s="908"/>
      <c r="AL19" s="909"/>
      <c r="AM19" s="909"/>
      <c r="AN19" s="909"/>
      <c r="AO19" s="910"/>
      <c r="AP19" s="2"/>
      <c r="AQ19" s="189">
        <f t="shared" si="2"/>
        <v>2</v>
      </c>
    </row>
    <row r="20" spans="2:46" ht="12" customHeight="1" x14ac:dyDescent="0.15">
      <c r="B20" s="872"/>
      <c r="C20" s="877"/>
      <c r="D20" s="875"/>
      <c r="E20" s="875"/>
      <c r="F20" s="875"/>
      <c r="G20" s="875"/>
      <c r="H20" s="875"/>
      <c r="I20" s="875"/>
      <c r="J20" s="876"/>
      <c r="K20" s="185">
        <v>10</v>
      </c>
      <c r="L20" s="908" t="s">
        <v>574</v>
      </c>
      <c r="M20" s="910"/>
      <c r="N20" s="908" t="s">
        <v>588</v>
      </c>
      <c r="O20" s="910"/>
      <c r="P20" s="908" t="s">
        <v>576</v>
      </c>
      <c r="Q20" s="910"/>
      <c r="R20" s="604" t="s">
        <v>269</v>
      </c>
      <c r="S20" s="620"/>
      <c r="T20" s="605"/>
      <c r="U20" s="908" t="s">
        <v>607</v>
      </c>
      <c r="V20" s="910"/>
      <c r="W20" s="908"/>
      <c r="X20" s="910"/>
      <c r="Y20" s="186"/>
      <c r="Z20" s="187"/>
      <c r="AA20" s="187"/>
      <c r="AB20" s="187"/>
      <c r="AC20" s="188"/>
      <c r="AD20" s="188">
        <v>0.1</v>
      </c>
      <c r="AE20" s="188"/>
      <c r="AF20" s="188"/>
      <c r="AG20" s="188"/>
      <c r="AH20" s="188"/>
      <c r="AI20" s="188"/>
      <c r="AJ20" s="188"/>
      <c r="AK20" s="908"/>
      <c r="AL20" s="909"/>
      <c r="AM20" s="909"/>
      <c r="AN20" s="909"/>
      <c r="AO20" s="910"/>
      <c r="AP20" s="2"/>
      <c r="AQ20" s="189">
        <f t="shared" si="2"/>
        <v>2</v>
      </c>
    </row>
    <row r="21" spans="2:46" ht="12" customHeight="1" x14ac:dyDescent="0.15">
      <c r="B21" s="872"/>
      <c r="C21" s="877"/>
      <c r="D21" s="875"/>
      <c r="E21" s="875"/>
      <c r="F21" s="875"/>
      <c r="G21" s="875"/>
      <c r="H21" s="875"/>
      <c r="I21" s="875"/>
      <c r="J21" s="876"/>
      <c r="K21" s="185"/>
      <c r="L21" s="908"/>
      <c r="M21" s="910"/>
      <c r="N21" s="908"/>
      <c r="O21" s="910"/>
      <c r="P21" s="908"/>
      <c r="Q21" s="910"/>
      <c r="R21" s="604"/>
      <c r="S21" s="620"/>
      <c r="T21" s="605"/>
      <c r="U21" s="908"/>
      <c r="V21" s="910"/>
      <c r="W21" s="908"/>
      <c r="X21" s="910"/>
      <c r="Y21" s="186"/>
      <c r="Z21" s="187"/>
      <c r="AA21" s="187"/>
      <c r="AB21" s="187"/>
      <c r="AC21" s="188"/>
      <c r="AD21" s="188"/>
      <c r="AE21" s="188"/>
      <c r="AF21" s="188"/>
      <c r="AG21" s="188"/>
      <c r="AH21" s="188"/>
      <c r="AI21" s="188"/>
      <c r="AJ21" s="188"/>
      <c r="AK21" s="908"/>
      <c r="AL21" s="909"/>
      <c r="AM21" s="909"/>
      <c r="AN21" s="909"/>
      <c r="AO21" s="910"/>
      <c r="AP21" s="2"/>
      <c r="AQ21" s="189">
        <f>IF(P21="材質劣化",2,IF(P21="漏水",3,1))</f>
        <v>1</v>
      </c>
    </row>
    <row r="22" spans="2:46" ht="12" customHeight="1" x14ac:dyDescent="0.15">
      <c r="B22" s="872"/>
      <c r="C22" s="877"/>
      <c r="D22" s="875"/>
      <c r="E22" s="875"/>
      <c r="F22" s="875"/>
      <c r="G22" s="875"/>
      <c r="H22" s="875"/>
      <c r="I22" s="875"/>
      <c r="J22" s="876"/>
      <c r="K22" s="185"/>
      <c r="L22" s="908"/>
      <c r="M22" s="910"/>
      <c r="N22" s="908"/>
      <c r="O22" s="910"/>
      <c r="P22" s="908"/>
      <c r="Q22" s="910"/>
      <c r="R22" s="604"/>
      <c r="S22" s="620"/>
      <c r="T22" s="605"/>
      <c r="U22" s="908"/>
      <c r="V22" s="910"/>
      <c r="W22" s="908"/>
      <c r="X22" s="910"/>
      <c r="Y22" s="186"/>
      <c r="Z22" s="187"/>
      <c r="AA22" s="187"/>
      <c r="AB22" s="187"/>
      <c r="AC22" s="188"/>
      <c r="AD22" s="188"/>
      <c r="AE22" s="188"/>
      <c r="AF22" s="188"/>
      <c r="AG22" s="188"/>
      <c r="AH22" s="188"/>
      <c r="AI22" s="188"/>
      <c r="AJ22" s="188"/>
      <c r="AK22" s="908"/>
      <c r="AL22" s="909"/>
      <c r="AM22" s="909"/>
      <c r="AN22" s="909"/>
      <c r="AO22" s="910"/>
      <c r="AP22" s="2"/>
      <c r="AQ22" s="189">
        <f t="shared" si="2"/>
        <v>1</v>
      </c>
    </row>
    <row r="23" spans="2:46" ht="12" customHeight="1" x14ac:dyDescent="0.15">
      <c r="B23" s="872"/>
      <c r="C23" s="877"/>
      <c r="D23" s="875"/>
      <c r="E23" s="875"/>
      <c r="F23" s="875"/>
      <c r="G23" s="875"/>
      <c r="H23" s="875"/>
      <c r="I23" s="875"/>
      <c r="J23" s="876"/>
      <c r="K23" s="185"/>
      <c r="L23" s="908"/>
      <c r="M23" s="910"/>
      <c r="N23" s="908"/>
      <c r="O23" s="910"/>
      <c r="P23" s="908"/>
      <c r="Q23" s="910"/>
      <c r="R23" s="604"/>
      <c r="S23" s="620"/>
      <c r="T23" s="605"/>
      <c r="U23" s="908"/>
      <c r="V23" s="910"/>
      <c r="W23" s="908"/>
      <c r="X23" s="910"/>
      <c r="Y23" s="186"/>
      <c r="Z23" s="187"/>
      <c r="AA23" s="187"/>
      <c r="AB23" s="187"/>
      <c r="AC23" s="188"/>
      <c r="AD23" s="188"/>
      <c r="AE23" s="188"/>
      <c r="AF23" s="188"/>
      <c r="AG23" s="188"/>
      <c r="AH23" s="188"/>
      <c r="AI23" s="188"/>
      <c r="AJ23" s="188"/>
      <c r="AK23" s="908"/>
      <c r="AL23" s="909"/>
      <c r="AM23" s="909"/>
      <c r="AN23" s="909"/>
      <c r="AO23" s="910"/>
      <c r="AP23" s="2"/>
      <c r="AQ23" s="189">
        <f t="shared" si="2"/>
        <v>1</v>
      </c>
    </row>
    <row r="24" spans="2:46" ht="12" customHeight="1" x14ac:dyDescent="0.15">
      <c r="B24" s="872"/>
      <c r="C24" s="877"/>
      <c r="D24" s="875"/>
      <c r="E24" s="875"/>
      <c r="F24" s="875"/>
      <c r="G24" s="875"/>
      <c r="H24" s="875"/>
      <c r="I24" s="875"/>
      <c r="J24" s="876"/>
      <c r="K24" s="185"/>
      <c r="L24" s="908"/>
      <c r="M24" s="910"/>
      <c r="N24" s="908"/>
      <c r="O24" s="910"/>
      <c r="P24" s="908"/>
      <c r="Q24" s="910"/>
      <c r="R24" s="604"/>
      <c r="S24" s="620"/>
      <c r="T24" s="605"/>
      <c r="U24" s="908"/>
      <c r="V24" s="910"/>
      <c r="W24" s="908"/>
      <c r="X24" s="910"/>
      <c r="Y24" s="186"/>
      <c r="Z24" s="187"/>
      <c r="AA24" s="187"/>
      <c r="AB24" s="187"/>
      <c r="AC24" s="188"/>
      <c r="AD24" s="188"/>
      <c r="AE24" s="188"/>
      <c r="AF24" s="188"/>
      <c r="AG24" s="188"/>
      <c r="AH24" s="188"/>
      <c r="AI24" s="188"/>
      <c r="AJ24" s="188"/>
      <c r="AK24" s="908"/>
      <c r="AL24" s="909"/>
      <c r="AM24" s="909"/>
      <c r="AN24" s="909"/>
      <c r="AO24" s="910"/>
      <c r="AP24" s="2"/>
      <c r="AQ24" s="189">
        <f t="shared" si="2"/>
        <v>1</v>
      </c>
    </row>
    <row r="25" spans="2:46" ht="12" customHeight="1" x14ac:dyDescent="0.15">
      <c r="B25" s="872"/>
      <c r="C25" s="877"/>
      <c r="D25" s="875"/>
      <c r="E25" s="875"/>
      <c r="F25" s="875"/>
      <c r="G25" s="875"/>
      <c r="H25" s="875"/>
      <c r="I25" s="875"/>
      <c r="J25" s="876"/>
      <c r="K25" s="185"/>
      <c r="L25" s="908"/>
      <c r="M25" s="910"/>
      <c r="N25" s="908"/>
      <c r="O25" s="910"/>
      <c r="P25" s="908"/>
      <c r="Q25" s="910"/>
      <c r="R25" s="604"/>
      <c r="S25" s="620"/>
      <c r="T25" s="605"/>
      <c r="U25" s="908"/>
      <c r="V25" s="910"/>
      <c r="W25" s="908"/>
      <c r="X25" s="910"/>
      <c r="Y25" s="186"/>
      <c r="Z25" s="187"/>
      <c r="AA25" s="187"/>
      <c r="AB25" s="187"/>
      <c r="AC25" s="188"/>
      <c r="AD25" s="188"/>
      <c r="AE25" s="188"/>
      <c r="AF25" s="188"/>
      <c r="AG25" s="188"/>
      <c r="AH25" s="188"/>
      <c r="AI25" s="188"/>
      <c r="AJ25" s="188"/>
      <c r="AK25" s="908"/>
      <c r="AL25" s="909"/>
      <c r="AM25" s="909"/>
      <c r="AN25" s="909"/>
      <c r="AO25" s="910"/>
      <c r="AP25" s="2"/>
      <c r="AQ25" s="189">
        <f t="shared" si="2"/>
        <v>1</v>
      </c>
    </row>
    <row r="26" spans="2:46" ht="12" customHeight="1" x14ac:dyDescent="0.15">
      <c r="B26" s="872"/>
      <c r="C26" s="877"/>
      <c r="D26" s="875"/>
      <c r="E26" s="875"/>
      <c r="F26" s="875"/>
      <c r="G26" s="875"/>
      <c r="H26" s="875"/>
      <c r="I26" s="875"/>
      <c r="J26" s="876"/>
      <c r="K26" s="185"/>
      <c r="L26" s="908"/>
      <c r="M26" s="910"/>
      <c r="N26" s="908"/>
      <c r="O26" s="910"/>
      <c r="P26" s="908"/>
      <c r="Q26" s="910"/>
      <c r="R26" s="604"/>
      <c r="S26" s="620"/>
      <c r="T26" s="605"/>
      <c r="U26" s="908"/>
      <c r="V26" s="910"/>
      <c r="W26" s="908"/>
      <c r="X26" s="910"/>
      <c r="Y26" s="186"/>
      <c r="Z26" s="187"/>
      <c r="AA26" s="187"/>
      <c r="AB26" s="187"/>
      <c r="AC26" s="188"/>
      <c r="AD26" s="188"/>
      <c r="AE26" s="188"/>
      <c r="AF26" s="188"/>
      <c r="AG26" s="188"/>
      <c r="AH26" s="188"/>
      <c r="AI26" s="188"/>
      <c r="AJ26" s="188"/>
      <c r="AK26" s="908"/>
      <c r="AL26" s="909"/>
      <c r="AM26" s="909"/>
      <c r="AN26" s="909"/>
      <c r="AO26" s="910"/>
      <c r="AP26" s="2"/>
      <c r="AQ26" s="189">
        <f t="shared" si="2"/>
        <v>1</v>
      </c>
    </row>
    <row r="27" spans="2:46" ht="12" customHeight="1" x14ac:dyDescent="0.15">
      <c r="B27" s="872"/>
      <c r="C27" s="877"/>
      <c r="D27" s="875"/>
      <c r="E27" s="875"/>
      <c r="F27" s="875"/>
      <c r="G27" s="875"/>
      <c r="H27" s="875"/>
      <c r="I27" s="875"/>
      <c r="J27" s="876"/>
      <c r="K27" s="185"/>
      <c r="L27" s="908"/>
      <c r="M27" s="910"/>
      <c r="N27" s="908"/>
      <c r="O27" s="910"/>
      <c r="P27" s="908"/>
      <c r="Q27" s="910"/>
      <c r="R27" s="604"/>
      <c r="S27" s="620"/>
      <c r="T27" s="605"/>
      <c r="U27" s="908"/>
      <c r="V27" s="910"/>
      <c r="W27" s="908"/>
      <c r="X27" s="910"/>
      <c r="Y27" s="186"/>
      <c r="Z27" s="187"/>
      <c r="AA27" s="187"/>
      <c r="AB27" s="187"/>
      <c r="AC27" s="188"/>
      <c r="AD27" s="188"/>
      <c r="AE27" s="188"/>
      <c r="AF27" s="188"/>
      <c r="AG27" s="188"/>
      <c r="AH27" s="188"/>
      <c r="AI27" s="188"/>
      <c r="AJ27" s="188"/>
      <c r="AK27" s="908"/>
      <c r="AL27" s="909"/>
      <c r="AM27" s="909"/>
      <c r="AN27" s="909"/>
      <c r="AO27" s="910"/>
      <c r="AP27" s="2"/>
      <c r="AQ27" s="189">
        <f t="shared" si="2"/>
        <v>1</v>
      </c>
    </row>
    <row r="28" spans="2:46" ht="12" customHeight="1" x14ac:dyDescent="0.15">
      <c r="B28" s="872"/>
      <c r="C28" s="877"/>
      <c r="D28" s="875"/>
      <c r="E28" s="875"/>
      <c r="F28" s="875"/>
      <c r="G28" s="875"/>
      <c r="H28" s="875"/>
      <c r="I28" s="875"/>
      <c r="J28" s="876"/>
      <c r="K28" s="185"/>
      <c r="L28" s="908"/>
      <c r="M28" s="910"/>
      <c r="N28" s="908"/>
      <c r="O28" s="910"/>
      <c r="P28" s="908"/>
      <c r="Q28" s="910"/>
      <c r="R28" s="604"/>
      <c r="S28" s="620"/>
      <c r="T28" s="605"/>
      <c r="U28" s="908"/>
      <c r="V28" s="910"/>
      <c r="W28" s="908"/>
      <c r="X28" s="910"/>
      <c r="Y28" s="186"/>
      <c r="Z28" s="187"/>
      <c r="AA28" s="187"/>
      <c r="AB28" s="187"/>
      <c r="AC28" s="188"/>
      <c r="AD28" s="188"/>
      <c r="AE28" s="188"/>
      <c r="AF28" s="188"/>
      <c r="AG28" s="188"/>
      <c r="AH28" s="188"/>
      <c r="AI28" s="188"/>
      <c r="AJ28" s="188"/>
      <c r="AK28" s="908"/>
      <c r="AL28" s="909"/>
      <c r="AM28" s="909"/>
      <c r="AN28" s="909"/>
      <c r="AO28" s="910"/>
      <c r="AP28" s="2"/>
      <c r="AQ28" s="189">
        <f t="shared" si="2"/>
        <v>1</v>
      </c>
    </row>
    <row r="29" spans="2:46" ht="12" customHeight="1" x14ac:dyDescent="0.15">
      <c r="B29" s="872"/>
      <c r="C29" s="877"/>
      <c r="D29" s="875"/>
      <c r="E29" s="875"/>
      <c r="F29" s="875"/>
      <c r="G29" s="875"/>
      <c r="H29" s="875"/>
      <c r="I29" s="875"/>
      <c r="J29" s="876"/>
      <c r="K29" s="185"/>
      <c r="L29" s="908"/>
      <c r="M29" s="910"/>
      <c r="N29" s="908"/>
      <c r="O29" s="910"/>
      <c r="P29" s="908"/>
      <c r="Q29" s="910"/>
      <c r="R29" s="604"/>
      <c r="S29" s="620"/>
      <c r="T29" s="605"/>
      <c r="U29" s="908"/>
      <c r="V29" s="910"/>
      <c r="W29" s="908"/>
      <c r="X29" s="910"/>
      <c r="Y29" s="186"/>
      <c r="Z29" s="187"/>
      <c r="AA29" s="187"/>
      <c r="AB29" s="187"/>
      <c r="AC29" s="188"/>
      <c r="AD29" s="188"/>
      <c r="AE29" s="188"/>
      <c r="AF29" s="188"/>
      <c r="AG29" s="188"/>
      <c r="AH29" s="188"/>
      <c r="AI29" s="188"/>
      <c r="AJ29" s="188"/>
      <c r="AK29" s="908"/>
      <c r="AL29" s="909"/>
      <c r="AM29" s="909"/>
      <c r="AN29" s="909"/>
      <c r="AO29" s="910"/>
      <c r="AP29" s="2"/>
      <c r="AQ29" s="189">
        <f t="shared" si="2"/>
        <v>1</v>
      </c>
    </row>
    <row r="30" spans="2:46" ht="12" customHeight="1" x14ac:dyDescent="0.15">
      <c r="B30" s="872"/>
      <c r="C30" s="877"/>
      <c r="D30" s="875"/>
      <c r="E30" s="875"/>
      <c r="F30" s="875"/>
      <c r="G30" s="875"/>
      <c r="H30" s="875"/>
      <c r="I30" s="875"/>
      <c r="J30" s="876"/>
      <c r="K30" s="185"/>
      <c r="L30" s="908"/>
      <c r="M30" s="910"/>
      <c r="N30" s="908"/>
      <c r="O30" s="910"/>
      <c r="P30" s="908"/>
      <c r="Q30" s="910"/>
      <c r="R30" s="604"/>
      <c r="S30" s="620"/>
      <c r="T30" s="605"/>
      <c r="U30" s="908"/>
      <c r="V30" s="910"/>
      <c r="W30" s="908"/>
      <c r="X30" s="910"/>
      <c r="Y30" s="186"/>
      <c r="Z30" s="187"/>
      <c r="AA30" s="187"/>
      <c r="AB30" s="187"/>
      <c r="AC30" s="188"/>
      <c r="AD30" s="188"/>
      <c r="AE30" s="188"/>
      <c r="AF30" s="188"/>
      <c r="AG30" s="188"/>
      <c r="AH30" s="188"/>
      <c r="AI30" s="188"/>
      <c r="AJ30" s="188"/>
      <c r="AK30" s="908"/>
      <c r="AL30" s="909"/>
      <c r="AM30" s="909"/>
      <c r="AN30" s="909"/>
      <c r="AO30" s="910"/>
      <c r="AP30" s="2"/>
      <c r="AQ30" s="189">
        <f t="shared" si="2"/>
        <v>1</v>
      </c>
    </row>
    <row r="31" spans="2:46" ht="12" customHeight="1" x14ac:dyDescent="0.15">
      <c r="B31" s="872"/>
      <c r="C31" s="877"/>
      <c r="D31" s="875"/>
      <c r="E31" s="875"/>
      <c r="F31" s="875"/>
      <c r="G31" s="875"/>
      <c r="H31" s="875"/>
      <c r="I31" s="875"/>
      <c r="J31" s="876"/>
      <c r="K31" s="185"/>
      <c r="L31" s="908"/>
      <c r="M31" s="910"/>
      <c r="N31" s="908"/>
      <c r="O31" s="910"/>
      <c r="P31" s="908"/>
      <c r="Q31" s="910"/>
      <c r="R31" s="604"/>
      <c r="S31" s="620"/>
      <c r="T31" s="605"/>
      <c r="U31" s="908"/>
      <c r="V31" s="910"/>
      <c r="W31" s="908"/>
      <c r="X31" s="910"/>
      <c r="Y31" s="186"/>
      <c r="Z31" s="187"/>
      <c r="AA31" s="187"/>
      <c r="AB31" s="187"/>
      <c r="AC31" s="188"/>
      <c r="AD31" s="188"/>
      <c r="AE31" s="188"/>
      <c r="AF31" s="188"/>
      <c r="AG31" s="188"/>
      <c r="AH31" s="188"/>
      <c r="AI31" s="188"/>
      <c r="AJ31" s="188"/>
      <c r="AK31" s="908"/>
      <c r="AL31" s="909"/>
      <c r="AM31" s="909"/>
      <c r="AN31" s="909"/>
      <c r="AO31" s="910"/>
      <c r="AP31" s="2"/>
      <c r="AQ31" s="189">
        <f t="shared" si="2"/>
        <v>1</v>
      </c>
    </row>
    <row r="32" spans="2:46" ht="12" customHeight="1" x14ac:dyDescent="0.15">
      <c r="B32" s="872"/>
      <c r="C32" s="877"/>
      <c r="D32" s="875"/>
      <c r="E32" s="875"/>
      <c r="F32" s="875"/>
      <c r="G32" s="875"/>
      <c r="H32" s="875"/>
      <c r="I32" s="875"/>
      <c r="J32" s="876"/>
      <c r="K32" s="185"/>
      <c r="L32" s="908"/>
      <c r="M32" s="910"/>
      <c r="N32" s="908"/>
      <c r="O32" s="910"/>
      <c r="P32" s="908"/>
      <c r="Q32" s="910"/>
      <c r="R32" s="604"/>
      <c r="S32" s="620"/>
      <c r="T32" s="605"/>
      <c r="U32" s="908"/>
      <c r="V32" s="910"/>
      <c r="W32" s="908"/>
      <c r="X32" s="910"/>
      <c r="Y32" s="186"/>
      <c r="Z32" s="187"/>
      <c r="AA32" s="187"/>
      <c r="AB32" s="187"/>
      <c r="AC32" s="188"/>
      <c r="AD32" s="188"/>
      <c r="AE32" s="188"/>
      <c r="AF32" s="188"/>
      <c r="AG32" s="188"/>
      <c r="AH32" s="188"/>
      <c r="AI32" s="188"/>
      <c r="AJ32" s="188"/>
      <c r="AK32" s="908"/>
      <c r="AL32" s="909"/>
      <c r="AM32" s="909"/>
      <c r="AN32" s="909"/>
      <c r="AO32" s="910"/>
      <c r="AP32" s="2"/>
      <c r="AQ32" s="189">
        <f t="shared" si="2"/>
        <v>1</v>
      </c>
      <c r="AS32" s="856"/>
      <c r="AT32" s="856"/>
    </row>
    <row r="33" spans="2:86" ht="12" customHeight="1" x14ac:dyDescent="0.15">
      <c r="B33" s="872"/>
      <c r="C33" s="877"/>
      <c r="D33" s="875"/>
      <c r="E33" s="875"/>
      <c r="F33" s="875"/>
      <c r="G33" s="875"/>
      <c r="H33" s="875"/>
      <c r="I33" s="875"/>
      <c r="J33" s="876"/>
      <c r="K33" s="185"/>
      <c r="L33" s="908"/>
      <c r="M33" s="910"/>
      <c r="N33" s="908"/>
      <c r="O33" s="910"/>
      <c r="P33" s="908"/>
      <c r="Q33" s="910"/>
      <c r="R33" s="604"/>
      <c r="S33" s="620"/>
      <c r="T33" s="605"/>
      <c r="U33" s="908"/>
      <c r="V33" s="910"/>
      <c r="W33" s="908"/>
      <c r="X33" s="910"/>
      <c r="Y33" s="186"/>
      <c r="Z33" s="187"/>
      <c r="AA33" s="187"/>
      <c r="AB33" s="187"/>
      <c r="AC33" s="188"/>
      <c r="AD33" s="188"/>
      <c r="AE33" s="188"/>
      <c r="AF33" s="188"/>
      <c r="AG33" s="188"/>
      <c r="AH33" s="188"/>
      <c r="AI33" s="188"/>
      <c r="AJ33" s="188"/>
      <c r="AK33" s="908"/>
      <c r="AL33" s="909"/>
      <c r="AM33" s="909"/>
      <c r="AN33" s="909"/>
      <c r="AO33" s="910"/>
      <c r="AP33" s="2"/>
      <c r="AQ33" s="189">
        <f t="shared" si="2"/>
        <v>1</v>
      </c>
      <c r="AS33" s="911"/>
      <c r="AT33" s="911"/>
    </row>
    <row r="34" spans="2:86" ht="12" customHeight="1" x14ac:dyDescent="0.15">
      <c r="B34" s="872"/>
      <c r="C34" s="877"/>
      <c r="D34" s="875"/>
      <c r="E34" s="875"/>
      <c r="F34" s="875"/>
      <c r="G34" s="875"/>
      <c r="H34" s="875"/>
      <c r="I34" s="875"/>
      <c r="J34" s="876"/>
      <c r="K34" s="185"/>
      <c r="L34" s="908"/>
      <c r="M34" s="910"/>
      <c r="N34" s="908"/>
      <c r="O34" s="910"/>
      <c r="P34" s="908"/>
      <c r="Q34" s="910"/>
      <c r="R34" s="604"/>
      <c r="S34" s="620"/>
      <c r="T34" s="605"/>
      <c r="U34" s="908"/>
      <c r="V34" s="910"/>
      <c r="W34" s="908"/>
      <c r="X34" s="910"/>
      <c r="Y34" s="186"/>
      <c r="Z34" s="187"/>
      <c r="AA34" s="187"/>
      <c r="AB34" s="187"/>
      <c r="AC34" s="188"/>
      <c r="AD34" s="188"/>
      <c r="AE34" s="188"/>
      <c r="AF34" s="188"/>
      <c r="AG34" s="188"/>
      <c r="AH34" s="188"/>
      <c r="AI34" s="188"/>
      <c r="AJ34" s="188"/>
      <c r="AK34" s="908"/>
      <c r="AL34" s="909"/>
      <c r="AM34" s="909"/>
      <c r="AN34" s="909"/>
      <c r="AO34" s="910"/>
      <c r="AP34" s="2"/>
      <c r="AQ34" s="189">
        <f t="shared" si="2"/>
        <v>1</v>
      </c>
      <c r="AS34" s="912"/>
      <c r="AT34" s="912"/>
    </row>
    <row r="35" spans="2:86" ht="12" customHeight="1" x14ac:dyDescent="0.15">
      <c r="B35" s="872"/>
      <c r="C35" s="877"/>
      <c r="D35" s="875"/>
      <c r="E35" s="875"/>
      <c r="F35" s="875"/>
      <c r="G35" s="875"/>
      <c r="H35" s="875"/>
      <c r="I35" s="875"/>
      <c r="J35" s="876"/>
      <c r="K35" s="913" t="s">
        <v>945</v>
      </c>
      <c r="L35" s="898" t="s">
        <v>946</v>
      </c>
      <c r="M35" s="898"/>
      <c r="N35" s="898"/>
      <c r="O35" s="898"/>
      <c r="P35" s="898"/>
      <c r="Q35" s="898"/>
      <c r="R35" s="898"/>
      <c r="S35" s="898"/>
      <c r="T35" s="898"/>
      <c r="U35" s="898"/>
      <c r="V35" s="898"/>
      <c r="W35" s="898"/>
      <c r="X35" s="898"/>
      <c r="Y35" s="884" t="s">
        <v>947</v>
      </c>
      <c r="Z35" s="885"/>
      <c r="AA35" s="885"/>
      <c r="AB35" s="886"/>
      <c r="AC35" s="190">
        <f t="shared" ref="AC35:AJ35" si="3">SUM(AC11:AC34)</f>
        <v>0</v>
      </c>
      <c r="AD35" s="190">
        <f t="shared" si="3"/>
        <v>0.1</v>
      </c>
      <c r="AE35" s="190">
        <f>SUM(AE11:AE34)</f>
        <v>0.08</v>
      </c>
      <c r="AF35" s="190">
        <f t="shared" si="3"/>
        <v>5.56</v>
      </c>
      <c r="AG35" s="190">
        <f t="shared" si="3"/>
        <v>0</v>
      </c>
      <c r="AH35" s="190">
        <f t="shared" si="3"/>
        <v>0</v>
      </c>
      <c r="AI35" s="190">
        <f t="shared" si="3"/>
        <v>0</v>
      </c>
      <c r="AJ35" s="191">
        <f t="shared" si="3"/>
        <v>0</v>
      </c>
      <c r="AK35" s="898" t="s">
        <v>948</v>
      </c>
      <c r="AL35" s="898"/>
      <c r="AM35" s="915" t="s">
        <v>596</v>
      </c>
      <c r="AN35" s="915"/>
      <c r="AO35" s="915"/>
      <c r="AP35" s="2"/>
    </row>
    <row r="36" spans="2:86" ht="12" customHeight="1" x14ac:dyDescent="0.15">
      <c r="B36" s="872"/>
      <c r="C36" s="877"/>
      <c r="D36" s="875"/>
      <c r="E36" s="875"/>
      <c r="F36" s="875"/>
      <c r="G36" s="875"/>
      <c r="H36" s="875"/>
      <c r="I36" s="875"/>
      <c r="J36" s="876"/>
      <c r="K36" s="914"/>
      <c r="L36" s="892" t="s">
        <v>950</v>
      </c>
      <c r="M36" s="899"/>
      <c r="N36" s="893"/>
      <c r="O36" s="892" t="s">
        <v>951</v>
      </c>
      <c r="P36" s="899"/>
      <c r="Q36" s="899"/>
      <c r="R36" s="899"/>
      <c r="S36" s="899"/>
      <c r="T36" s="899"/>
      <c r="U36" s="899"/>
      <c r="V36" s="899"/>
      <c r="W36" s="899"/>
      <c r="X36" s="893"/>
      <c r="Y36" s="183" t="s">
        <v>527</v>
      </c>
      <c r="Z36" s="184" t="s">
        <v>526</v>
      </c>
      <c r="AA36" s="184" t="s">
        <v>943</v>
      </c>
      <c r="AB36" s="184" t="s">
        <v>944</v>
      </c>
      <c r="AC36" s="184" t="s">
        <v>527</v>
      </c>
      <c r="AD36" s="184" t="s">
        <v>526</v>
      </c>
      <c r="AE36" s="184" t="s">
        <v>943</v>
      </c>
      <c r="AF36" s="184" t="s">
        <v>944</v>
      </c>
      <c r="AG36" s="184" t="s">
        <v>527</v>
      </c>
      <c r="AH36" s="184" t="s">
        <v>526</v>
      </c>
      <c r="AI36" s="184" t="s">
        <v>943</v>
      </c>
      <c r="AJ36" s="192" t="s">
        <v>944</v>
      </c>
      <c r="AK36" s="898"/>
      <c r="AL36" s="898"/>
      <c r="AM36" s="915"/>
      <c r="AN36" s="915"/>
      <c r="AO36" s="915"/>
      <c r="AP36" s="2"/>
    </row>
    <row r="37" spans="2:86" ht="14.25" customHeight="1" x14ac:dyDescent="0.15">
      <c r="B37" s="872"/>
      <c r="C37" s="877"/>
      <c r="D37" s="875"/>
      <c r="E37" s="875"/>
      <c r="F37" s="875"/>
      <c r="G37" s="875"/>
      <c r="H37" s="875"/>
      <c r="I37" s="875"/>
      <c r="J37" s="876"/>
      <c r="K37" s="914"/>
      <c r="L37" s="894"/>
      <c r="M37" s="903"/>
      <c r="N37" s="895"/>
      <c r="O37" s="894"/>
      <c r="P37" s="903"/>
      <c r="Q37" s="903"/>
      <c r="R37" s="903"/>
      <c r="S37" s="903"/>
      <c r="T37" s="903"/>
      <c r="U37" s="903"/>
      <c r="V37" s="903"/>
      <c r="W37" s="903"/>
      <c r="X37" s="895"/>
      <c r="Y37" s="916">
        <f>COUNTIF(Y11:Y34,"〇")</f>
        <v>0</v>
      </c>
      <c r="Z37" s="916">
        <f>COUNTIF(Z11:Z34,"〇")</f>
        <v>0</v>
      </c>
      <c r="AA37" s="916">
        <f>COUNTIF(AA11:AA34,"〇")</f>
        <v>0</v>
      </c>
      <c r="AB37" s="916">
        <f>COUNTIF(AB11:AB34,"〇")</f>
        <v>0</v>
      </c>
      <c r="AC37" s="916">
        <f>COUNTA(AC11:AC34)</f>
        <v>0</v>
      </c>
      <c r="AD37" s="916">
        <f t="shared" ref="AD37:AI37" si="4">COUNTA(AD11:AD34)</f>
        <v>1</v>
      </c>
      <c r="AE37" s="916">
        <f t="shared" si="4"/>
        <v>2</v>
      </c>
      <c r="AF37" s="916">
        <f t="shared" si="4"/>
        <v>7</v>
      </c>
      <c r="AG37" s="916">
        <f t="shared" si="4"/>
        <v>0</v>
      </c>
      <c r="AH37" s="916">
        <f t="shared" si="4"/>
        <v>0</v>
      </c>
      <c r="AI37" s="916">
        <f t="shared" si="4"/>
        <v>0</v>
      </c>
      <c r="AJ37" s="916">
        <f>COUNTA(AJ11:AJ34)</f>
        <v>0</v>
      </c>
      <c r="AK37" s="898"/>
      <c r="AL37" s="898"/>
      <c r="AM37" s="915"/>
      <c r="AN37" s="915"/>
      <c r="AO37" s="915"/>
      <c r="AP37" s="2"/>
    </row>
    <row r="38" spans="2:86" ht="14.25" customHeight="1" x14ac:dyDescent="0.15">
      <c r="B38" s="872"/>
      <c r="C38" s="877"/>
      <c r="D38" s="875"/>
      <c r="E38" s="875"/>
      <c r="F38" s="875"/>
      <c r="G38" s="875"/>
      <c r="H38" s="875"/>
      <c r="I38" s="875"/>
      <c r="J38" s="876"/>
      <c r="K38" s="914"/>
      <c r="L38" s="896"/>
      <c r="M38" s="900"/>
      <c r="N38" s="897"/>
      <c r="O38" s="896"/>
      <c r="P38" s="900"/>
      <c r="Q38" s="900"/>
      <c r="R38" s="900"/>
      <c r="S38" s="900"/>
      <c r="T38" s="900"/>
      <c r="U38" s="900"/>
      <c r="V38" s="900"/>
      <c r="W38" s="900"/>
      <c r="X38" s="897"/>
      <c r="Y38" s="916"/>
      <c r="Z38" s="916"/>
      <c r="AA38" s="916"/>
      <c r="AB38" s="916"/>
      <c r="AC38" s="916"/>
      <c r="AD38" s="916"/>
      <c r="AE38" s="916"/>
      <c r="AF38" s="916"/>
      <c r="AG38" s="916"/>
      <c r="AH38" s="916"/>
      <c r="AI38" s="916"/>
      <c r="AJ38" s="916"/>
      <c r="AK38" s="898"/>
      <c r="AL38" s="898"/>
      <c r="AM38" s="915"/>
      <c r="AN38" s="915"/>
      <c r="AO38" s="915"/>
      <c r="AP38" s="2"/>
    </row>
    <row r="39" spans="2:86" ht="12" customHeight="1" x14ac:dyDescent="0.15">
      <c r="B39" s="872"/>
      <c r="C39" s="877"/>
      <c r="D39" s="875"/>
      <c r="E39" s="875"/>
      <c r="F39" s="875"/>
      <c r="G39" s="875"/>
      <c r="H39" s="875"/>
      <c r="I39" s="875"/>
      <c r="J39" s="875"/>
      <c r="K39" s="924" t="s">
        <v>952</v>
      </c>
      <c r="L39" s="926"/>
      <c r="M39" s="926"/>
      <c r="N39" s="926"/>
      <c r="O39" s="926"/>
      <c r="P39" s="926"/>
      <c r="Q39" s="926"/>
      <c r="R39" s="926"/>
      <c r="S39" s="926"/>
      <c r="T39" s="926"/>
      <c r="U39" s="926"/>
      <c r="V39" s="926"/>
      <c r="W39" s="926"/>
      <c r="X39" s="926"/>
      <c r="Y39" s="926"/>
      <c r="Z39" s="926"/>
      <c r="AA39" s="926"/>
      <c r="AB39" s="926"/>
      <c r="AC39" s="926"/>
      <c r="AD39" s="926"/>
      <c r="AE39" s="926"/>
      <c r="AF39" s="926"/>
      <c r="AG39" s="926"/>
      <c r="AH39" s="926"/>
      <c r="AI39" s="926"/>
      <c r="AJ39" s="926"/>
      <c r="AK39" s="927"/>
      <c r="AL39" s="927"/>
      <c r="AM39" s="927"/>
      <c r="AN39" s="927"/>
      <c r="AO39" s="928"/>
      <c r="AP39" s="2"/>
    </row>
    <row r="40" spans="2:86" ht="12" customHeight="1" x14ac:dyDescent="0.15">
      <c r="B40" s="872"/>
      <c r="C40" s="877"/>
      <c r="D40" s="875"/>
      <c r="E40" s="875"/>
      <c r="F40" s="875"/>
      <c r="G40" s="875"/>
      <c r="H40" s="875"/>
      <c r="I40" s="875"/>
      <c r="J40" s="875"/>
      <c r="K40" s="925"/>
      <c r="L40" s="927"/>
      <c r="M40" s="927"/>
      <c r="N40" s="927"/>
      <c r="O40" s="927"/>
      <c r="P40" s="927"/>
      <c r="Q40" s="927"/>
      <c r="R40" s="927"/>
      <c r="S40" s="927"/>
      <c r="T40" s="927"/>
      <c r="U40" s="927"/>
      <c r="V40" s="927"/>
      <c r="W40" s="927"/>
      <c r="X40" s="927"/>
      <c r="Y40" s="927"/>
      <c r="Z40" s="927"/>
      <c r="AA40" s="927"/>
      <c r="AB40" s="927"/>
      <c r="AC40" s="927"/>
      <c r="AD40" s="927"/>
      <c r="AE40" s="927"/>
      <c r="AF40" s="927"/>
      <c r="AG40" s="927"/>
      <c r="AH40" s="927"/>
      <c r="AI40" s="927"/>
      <c r="AJ40" s="927"/>
      <c r="AK40" s="927"/>
      <c r="AL40" s="927"/>
      <c r="AM40" s="927"/>
      <c r="AN40" s="927"/>
      <c r="AO40" s="928"/>
      <c r="AP40" s="2"/>
    </row>
    <row r="41" spans="2:86" ht="12" customHeight="1" x14ac:dyDescent="0.15">
      <c r="B41" s="872"/>
      <c r="C41" s="877"/>
      <c r="D41" s="875"/>
      <c r="E41" s="875"/>
      <c r="F41" s="875"/>
      <c r="G41" s="875"/>
      <c r="H41" s="875"/>
      <c r="I41" s="875"/>
      <c r="J41" s="875"/>
      <c r="K41" s="925"/>
      <c r="L41" s="927"/>
      <c r="M41" s="927"/>
      <c r="N41" s="927"/>
      <c r="O41" s="927"/>
      <c r="P41" s="927"/>
      <c r="Q41" s="927"/>
      <c r="R41" s="927"/>
      <c r="S41" s="927"/>
      <c r="T41" s="927"/>
      <c r="U41" s="927"/>
      <c r="V41" s="927"/>
      <c r="W41" s="927"/>
      <c r="X41" s="927"/>
      <c r="Y41" s="927"/>
      <c r="Z41" s="927"/>
      <c r="AA41" s="927"/>
      <c r="AB41" s="927"/>
      <c r="AC41" s="927"/>
      <c r="AD41" s="927"/>
      <c r="AE41" s="927"/>
      <c r="AF41" s="927"/>
      <c r="AG41" s="927"/>
      <c r="AH41" s="927"/>
      <c r="AI41" s="927"/>
      <c r="AJ41" s="927"/>
      <c r="AK41" s="927"/>
      <c r="AL41" s="927"/>
      <c r="AM41" s="927"/>
      <c r="AN41" s="927"/>
      <c r="AO41" s="928"/>
      <c r="AP41" s="2"/>
    </row>
    <row r="42" spans="2:86" ht="12" customHeight="1" x14ac:dyDescent="0.15">
      <c r="B42" s="872"/>
      <c r="C42" s="877"/>
      <c r="D42" s="875"/>
      <c r="E42" s="875"/>
      <c r="F42" s="875"/>
      <c r="G42" s="875"/>
      <c r="H42" s="875"/>
      <c r="I42" s="875"/>
      <c r="J42" s="875"/>
      <c r="K42" s="925"/>
      <c r="L42" s="929"/>
      <c r="M42" s="929"/>
      <c r="N42" s="929"/>
      <c r="O42" s="929"/>
      <c r="P42" s="929"/>
      <c r="Q42" s="929"/>
      <c r="R42" s="929"/>
      <c r="S42" s="929"/>
      <c r="T42" s="929"/>
      <c r="U42" s="929"/>
      <c r="V42" s="929"/>
      <c r="W42" s="929"/>
      <c r="X42" s="929"/>
      <c r="Y42" s="929"/>
      <c r="Z42" s="929"/>
      <c r="AA42" s="929"/>
      <c r="AB42" s="929"/>
      <c r="AC42" s="929"/>
      <c r="AD42" s="929"/>
      <c r="AE42" s="929"/>
      <c r="AF42" s="929"/>
      <c r="AG42" s="929"/>
      <c r="AH42" s="929"/>
      <c r="AI42" s="929"/>
      <c r="AJ42" s="929"/>
      <c r="AK42" s="929"/>
      <c r="AL42" s="929"/>
      <c r="AM42" s="929"/>
      <c r="AN42" s="929"/>
      <c r="AO42" s="930"/>
      <c r="AP42" s="172"/>
      <c r="CD42" s="2"/>
      <c r="CE42" s="2"/>
      <c r="CF42" s="2"/>
      <c r="CG42" s="2"/>
      <c r="CH42" s="2"/>
    </row>
    <row r="43" spans="2:86" ht="12" customHeight="1" x14ac:dyDescent="0.15">
      <c r="B43" s="872"/>
      <c r="C43" s="877"/>
      <c r="D43" s="875"/>
      <c r="E43" s="875"/>
      <c r="F43" s="875"/>
      <c r="G43" s="875"/>
      <c r="H43" s="875"/>
      <c r="I43" s="875"/>
      <c r="J43" s="876"/>
      <c r="K43" s="917" t="s">
        <v>953</v>
      </c>
      <c r="L43" s="917"/>
      <c r="M43" s="917"/>
      <c r="N43" s="917"/>
      <c r="O43" s="917"/>
      <c r="P43" s="917"/>
      <c r="Q43" s="917"/>
      <c r="R43" s="917"/>
      <c r="S43" s="917"/>
      <c r="T43" s="917"/>
      <c r="U43" s="917"/>
      <c r="V43" s="917"/>
      <c r="W43" s="917"/>
      <c r="X43" s="917"/>
      <c r="Y43" s="917"/>
      <c r="Z43" s="917"/>
      <c r="AA43" s="917"/>
      <c r="AB43" s="917"/>
      <c r="AC43" s="917"/>
      <c r="AD43" s="917"/>
      <c r="AE43" s="917"/>
      <c r="AF43" s="917"/>
      <c r="AG43" s="917"/>
      <c r="AH43" s="917"/>
      <c r="AI43" s="917"/>
      <c r="AJ43" s="917"/>
      <c r="AK43" s="917"/>
      <c r="AL43" s="917"/>
      <c r="AM43" s="917"/>
      <c r="AN43" s="917"/>
      <c r="AO43" s="917"/>
      <c r="AP43" s="172"/>
      <c r="CD43" s="2"/>
      <c r="CE43" s="2"/>
      <c r="CF43" s="2"/>
      <c r="CG43" s="2"/>
      <c r="CH43" s="2"/>
    </row>
    <row r="44" spans="2:86" ht="12" customHeight="1" x14ac:dyDescent="0.15">
      <c r="B44" s="872"/>
      <c r="C44" s="877"/>
      <c r="D44" s="875"/>
      <c r="E44" s="875"/>
      <c r="F44" s="875"/>
      <c r="G44" s="875"/>
      <c r="H44" s="875"/>
      <c r="I44" s="875"/>
      <c r="J44" s="876"/>
      <c r="K44" s="918" t="s">
        <v>954</v>
      </c>
      <c r="L44" s="919"/>
      <c r="M44" s="919"/>
      <c r="N44" s="919"/>
      <c r="O44" s="919"/>
      <c r="P44" s="919"/>
      <c r="Q44" s="919"/>
      <c r="R44" s="919"/>
      <c r="S44" s="919"/>
      <c r="T44" s="919"/>
      <c r="U44" s="919"/>
      <c r="V44" s="919"/>
      <c r="W44" s="919"/>
      <c r="X44" s="919"/>
      <c r="Y44" s="919"/>
      <c r="Z44" s="919"/>
      <c r="AA44" s="919"/>
      <c r="AB44" s="919"/>
      <c r="AC44" s="919"/>
      <c r="AD44" s="919"/>
      <c r="AE44" s="919"/>
      <c r="AF44" s="919"/>
      <c r="AG44" s="919"/>
      <c r="AH44" s="919"/>
      <c r="AI44" s="919"/>
      <c r="AJ44" s="919"/>
      <c r="AK44" s="919"/>
      <c r="AL44" s="919"/>
      <c r="AM44" s="919"/>
      <c r="AN44" s="919"/>
      <c r="AO44" s="920"/>
      <c r="AP44" s="172"/>
      <c r="CD44" s="2"/>
      <c r="CE44" s="2"/>
      <c r="CF44" s="2"/>
      <c r="CG44" s="2"/>
      <c r="CH44" s="2"/>
    </row>
    <row r="45" spans="2:86" ht="12" customHeight="1" x14ac:dyDescent="0.15">
      <c r="B45" s="480"/>
      <c r="C45" s="878"/>
      <c r="D45" s="879"/>
      <c r="E45" s="879"/>
      <c r="F45" s="879"/>
      <c r="G45" s="879"/>
      <c r="H45" s="879"/>
      <c r="I45" s="879"/>
      <c r="J45" s="880"/>
      <c r="K45" s="921" t="s">
        <v>955</v>
      </c>
      <c r="L45" s="922"/>
      <c r="M45" s="922"/>
      <c r="N45" s="922"/>
      <c r="O45" s="922"/>
      <c r="P45" s="922"/>
      <c r="Q45" s="922"/>
      <c r="R45" s="922"/>
      <c r="S45" s="922"/>
      <c r="T45" s="922"/>
      <c r="U45" s="922"/>
      <c r="V45" s="922"/>
      <c r="W45" s="922"/>
      <c r="X45" s="922"/>
      <c r="Y45" s="922"/>
      <c r="Z45" s="922"/>
      <c r="AA45" s="922"/>
      <c r="AB45" s="922"/>
      <c r="AC45" s="922"/>
      <c r="AD45" s="922"/>
      <c r="AE45" s="922"/>
      <c r="AF45" s="922"/>
      <c r="AG45" s="922"/>
      <c r="AH45" s="922"/>
      <c r="AI45" s="922"/>
      <c r="AJ45" s="922"/>
      <c r="AK45" s="922"/>
      <c r="AL45" s="922"/>
      <c r="AM45" s="922"/>
      <c r="AN45" s="922"/>
      <c r="AO45" s="923"/>
      <c r="AP45" s="172"/>
      <c r="CD45" s="2"/>
      <c r="CE45" s="2"/>
      <c r="CF45" s="2"/>
      <c r="CG45" s="2"/>
      <c r="CH45" s="2"/>
    </row>
    <row r="46" spans="2:86" ht="12" customHeight="1" x14ac:dyDescent="0.2">
      <c r="B46" s="159" t="s">
        <v>956</v>
      </c>
      <c r="C46" s="181"/>
      <c r="D46" s="181"/>
      <c r="E46" s="181"/>
      <c r="F46" s="181"/>
      <c r="G46" s="181"/>
      <c r="H46" s="181"/>
      <c r="I46" s="181"/>
      <c r="J46" s="181"/>
      <c r="K46" s="193"/>
      <c r="L46" s="193"/>
      <c r="M46" s="193"/>
      <c r="N46" s="193"/>
      <c r="O46" s="193"/>
      <c r="P46" s="193"/>
      <c r="Q46" s="193"/>
      <c r="R46" s="193"/>
      <c r="S46" s="193"/>
      <c r="T46" s="193"/>
      <c r="U46" s="193"/>
      <c r="V46" s="193"/>
      <c r="W46" s="193"/>
      <c r="X46" s="193"/>
      <c r="Y46" s="193"/>
      <c r="Z46" s="193"/>
      <c r="AA46" s="193"/>
      <c r="AB46" s="193"/>
      <c r="AC46" s="193"/>
      <c r="AD46" s="193"/>
      <c r="AE46" s="193"/>
      <c r="AF46" s="193"/>
      <c r="AG46" s="193"/>
      <c r="AH46" s="193"/>
      <c r="AI46" s="193"/>
      <c r="AJ46" s="193"/>
      <c r="AK46" s="193"/>
      <c r="AL46" s="193"/>
      <c r="AM46" s="193"/>
      <c r="AN46" s="193"/>
      <c r="AO46" s="193"/>
      <c r="AP46" s="172"/>
      <c r="CD46" s="2"/>
      <c r="CE46" s="2"/>
      <c r="CF46" s="2"/>
      <c r="CG46" s="2"/>
      <c r="CH46" s="2"/>
    </row>
    <row r="47" spans="2:86" s="159" customFormat="1" ht="12" customHeight="1" x14ac:dyDescent="0.15">
      <c r="B47" s="2" t="s">
        <v>957</v>
      </c>
      <c r="AP47" s="172"/>
      <c r="AQ47" s="172"/>
      <c r="AR47" s="172"/>
      <c r="AS47" s="172"/>
      <c r="AT47" s="172"/>
      <c r="AU47" s="172"/>
      <c r="AV47" s="172"/>
      <c r="AW47" s="172"/>
      <c r="AX47" s="172"/>
      <c r="AY47" s="172"/>
      <c r="AZ47" s="172"/>
      <c r="BA47" s="172"/>
      <c r="BB47" s="172"/>
      <c r="BC47" s="172"/>
      <c r="BD47" s="172"/>
      <c r="BE47" s="172"/>
      <c r="BF47" s="172"/>
      <c r="BG47" s="172"/>
      <c r="BH47" s="172"/>
      <c r="BI47" s="172"/>
      <c r="BJ47" s="172"/>
      <c r="BK47" s="172"/>
      <c r="BL47" s="172"/>
      <c r="BM47" s="172"/>
      <c r="BN47" s="172"/>
      <c r="BO47" s="172"/>
      <c r="BP47" s="172"/>
      <c r="BQ47" s="172"/>
      <c r="BR47" s="172"/>
      <c r="BS47" s="172"/>
      <c r="BT47" s="172"/>
      <c r="BU47" s="172"/>
      <c r="BV47" s="172"/>
      <c r="BW47" s="172"/>
      <c r="BX47" s="172"/>
      <c r="BY47" s="172"/>
      <c r="BZ47" s="172"/>
      <c r="CA47" s="172"/>
      <c r="CB47" s="172"/>
      <c r="CC47" s="172"/>
    </row>
    <row r="48" spans="2:86" ht="12" customHeight="1" x14ac:dyDescent="0.15">
      <c r="B48" s="2" t="s">
        <v>958</v>
      </c>
      <c r="AP48" s="172"/>
      <c r="CD48" s="2"/>
      <c r="CE48" s="2"/>
      <c r="CF48" s="2"/>
      <c r="CG48" s="2"/>
      <c r="CH48" s="2"/>
    </row>
    <row r="49" spans="2:86" ht="12" customHeight="1" x14ac:dyDescent="0.15">
      <c r="B49" s="2" t="s">
        <v>959</v>
      </c>
      <c r="AP49" s="172"/>
      <c r="CD49" s="2"/>
      <c r="CE49" s="2"/>
      <c r="CF49" s="2"/>
      <c r="CG49" s="2"/>
      <c r="CH49" s="2"/>
    </row>
    <row r="50" spans="2:86" ht="12" customHeight="1" x14ac:dyDescent="0.15">
      <c r="B50" s="2" t="s">
        <v>960</v>
      </c>
    </row>
    <row r="51" spans="2:86" ht="12" customHeight="1" x14ac:dyDescent="0.15">
      <c r="B51" s="2" t="s">
        <v>961</v>
      </c>
    </row>
    <row r="52" spans="2:86" ht="12" customHeight="1" x14ac:dyDescent="0.15">
      <c r="B52" s="2" t="s">
        <v>962</v>
      </c>
    </row>
    <row r="53" spans="2:86" x14ac:dyDescent="0.15">
      <c r="B53" s="2" t="s">
        <v>963</v>
      </c>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9"/>
  <conditionalFormatting sqref="Y11:AB34 AG11:AJ34">
    <cfRule type="expression" dxfId="23" priority="3">
      <formula>$AQ11=2</formula>
    </cfRule>
  </conditionalFormatting>
  <conditionalFormatting sqref="Y11:AF34">
    <cfRule type="expression" dxfId="22" priority="2">
      <formula>$AQ11=3</formula>
    </cfRule>
  </conditionalFormatting>
  <conditionalFormatting sqref="AC11:AJ34">
    <cfRule type="expression" dxfId="21" priority="1">
      <formula>$AQ11=1</formula>
    </cfRule>
  </conditionalFormatting>
  <dataValidations count="2">
    <dataValidation type="list" allowBlank="1" showInputMessage="1" showErrorMessage="1" sqref="N11:O34" xr:uid="{0C5FD98E-7D6B-40C4-88C1-1DCDA50D2DC7}">
      <formula1>INDIRECT(L11)</formula1>
    </dataValidation>
    <dataValidation type="list" allowBlank="1" showInputMessage="1" showErrorMessage="1" sqref="Y11:AB34" xr:uid="{E6A272E9-EFFD-49FC-9B2D-53F3320A178A}">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2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BCB40E-43FE-4A10-81DD-5EBEE4A82F20}">
  <sheetPr codeName="Sheet221"/>
  <dimension ref="B1:CH53"/>
  <sheetViews>
    <sheetView showGridLines="0" showZeros="0" view="pageBreakPreview" zoomScale="85" zoomScaleNormal="85" zoomScaleSheetLayoutView="85"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1" customWidth="1"/>
    <col min="43" max="86" width="4.125" style="172" customWidth="1"/>
    <col min="87" max="99" width="8" style="2" customWidth="1"/>
    <col min="100" max="110" width="9" style="2"/>
    <col min="111" max="111" width="14" style="2" bestFit="1" customWidth="1"/>
    <col min="112" max="16384" width="9" style="2"/>
  </cols>
  <sheetData>
    <row r="1" spans="2:86" ht="12" customHeight="1" x14ac:dyDescent="0.15">
      <c r="AU1" s="860" t="s">
        <v>909</v>
      </c>
      <c r="AV1" s="861" t="s">
        <v>910</v>
      </c>
      <c r="AW1" s="861"/>
      <c r="AX1" s="861"/>
      <c r="AY1" s="855" t="s">
        <v>911</v>
      </c>
      <c r="AZ1" s="855"/>
      <c r="BA1" s="855"/>
      <c r="BB1" s="855"/>
      <c r="BC1" s="855"/>
      <c r="BD1" s="855"/>
      <c r="BE1" s="855"/>
      <c r="BF1" s="855"/>
      <c r="BG1" s="855"/>
      <c r="BH1" s="855"/>
      <c r="BI1" s="855"/>
      <c r="BJ1" s="855"/>
      <c r="BK1" s="855" t="s">
        <v>912</v>
      </c>
      <c r="BL1" s="855"/>
      <c r="BM1" s="855"/>
      <c r="BN1" s="855"/>
      <c r="BO1" s="855"/>
      <c r="BP1" s="855"/>
      <c r="BQ1" s="855"/>
      <c r="BR1" s="855"/>
      <c r="BS1" s="855"/>
      <c r="BT1" s="855"/>
      <c r="BU1" s="855"/>
      <c r="BV1" s="855"/>
      <c r="BW1" s="857"/>
      <c r="BX1" s="857"/>
      <c r="BY1" s="857"/>
      <c r="BZ1" s="857"/>
      <c r="CA1" s="857"/>
      <c r="CB1" s="857"/>
      <c r="CC1" s="857"/>
      <c r="CD1" s="857"/>
      <c r="CE1" s="857"/>
      <c r="CF1" s="857"/>
      <c r="CG1" s="857"/>
      <c r="CH1" s="857"/>
    </row>
    <row r="2" spans="2:86" ht="8.25" customHeight="1" x14ac:dyDescent="0.15">
      <c r="AU2" s="860"/>
      <c r="AV2" s="861" t="s">
        <v>913</v>
      </c>
      <c r="AW2" s="862" t="s">
        <v>914</v>
      </c>
      <c r="AX2" s="862" t="s">
        <v>915</v>
      </c>
      <c r="AY2" s="855" t="s">
        <v>916</v>
      </c>
      <c r="AZ2" s="855"/>
      <c r="BA2" s="855"/>
      <c r="BB2" s="855"/>
      <c r="BC2" s="855"/>
      <c r="BD2" s="855"/>
      <c r="BE2" s="855"/>
      <c r="BF2" s="855"/>
      <c r="BG2" s="855"/>
      <c r="BH2" s="855"/>
      <c r="BI2" s="855"/>
      <c r="BJ2" s="855"/>
      <c r="BK2" s="855" t="s">
        <v>917</v>
      </c>
      <c r="BL2" s="855"/>
      <c r="BM2" s="855"/>
      <c r="BN2" s="855"/>
      <c r="BO2" s="855" t="s">
        <v>918</v>
      </c>
      <c r="BP2" s="855"/>
      <c r="BQ2" s="855"/>
      <c r="BR2" s="855"/>
      <c r="BS2" s="855"/>
      <c r="BT2" s="855"/>
      <c r="BU2" s="855"/>
      <c r="BV2" s="855"/>
      <c r="BW2" s="856"/>
      <c r="BX2" s="856"/>
      <c r="BY2" s="856"/>
      <c r="BZ2" s="856"/>
      <c r="CA2" s="857"/>
      <c r="CB2" s="857"/>
      <c r="CC2" s="857"/>
      <c r="CD2" s="857"/>
      <c r="CE2" s="857"/>
      <c r="CF2" s="857"/>
      <c r="CG2" s="857"/>
      <c r="CH2" s="857"/>
    </row>
    <row r="3" spans="2:86" ht="24.95" customHeight="1" x14ac:dyDescent="0.15">
      <c r="B3" s="568" t="s">
        <v>919</v>
      </c>
      <c r="C3" s="858"/>
      <c r="D3" s="858"/>
      <c r="E3" s="859"/>
      <c r="F3" s="859"/>
      <c r="G3" s="859"/>
      <c r="H3" s="859"/>
      <c r="I3" s="859"/>
      <c r="J3" s="859"/>
      <c r="K3" s="858"/>
      <c r="L3" s="858"/>
      <c r="M3" s="858"/>
      <c r="N3" s="858"/>
      <c r="O3" s="858"/>
      <c r="P3" s="858"/>
      <c r="Q3" s="858"/>
      <c r="R3" s="858"/>
      <c r="S3" s="858"/>
      <c r="T3" s="858"/>
      <c r="U3" s="858"/>
      <c r="V3" s="858"/>
      <c r="W3" s="858"/>
      <c r="X3" s="858"/>
      <c r="Y3" s="858"/>
      <c r="Z3" s="858"/>
      <c r="AA3" s="858"/>
      <c r="AB3" s="858"/>
      <c r="AC3" s="858"/>
      <c r="AD3" s="858"/>
      <c r="AE3" s="858"/>
      <c r="AF3" s="858"/>
      <c r="AG3" s="858"/>
      <c r="AH3" s="858"/>
      <c r="AI3" s="858"/>
      <c r="AJ3" s="858"/>
      <c r="AK3" s="858"/>
      <c r="AL3" s="858"/>
      <c r="AM3" s="858"/>
      <c r="AN3" s="858"/>
      <c r="AO3" s="858"/>
      <c r="AU3" s="860"/>
      <c r="AV3" s="861"/>
      <c r="AW3" s="862"/>
      <c r="AX3" s="862"/>
      <c r="AY3" s="855" t="s">
        <v>920</v>
      </c>
      <c r="AZ3" s="855"/>
      <c r="BA3" s="855"/>
      <c r="BB3" s="855"/>
      <c r="BC3" s="855" t="s">
        <v>921</v>
      </c>
      <c r="BD3" s="855"/>
      <c r="BE3" s="855"/>
      <c r="BF3" s="855"/>
      <c r="BG3" s="855" t="s">
        <v>922</v>
      </c>
      <c r="BH3" s="855"/>
      <c r="BI3" s="855"/>
      <c r="BJ3" s="855"/>
      <c r="BK3" s="855" t="s">
        <v>923</v>
      </c>
      <c r="BL3" s="855"/>
      <c r="BM3" s="855"/>
      <c r="BN3" s="855"/>
      <c r="BO3" s="855" t="s">
        <v>921</v>
      </c>
      <c r="BP3" s="855"/>
      <c r="BQ3" s="855"/>
      <c r="BR3" s="855"/>
      <c r="BS3" s="855" t="s">
        <v>922</v>
      </c>
      <c r="BT3" s="855"/>
      <c r="BU3" s="855"/>
      <c r="BV3" s="855"/>
      <c r="BW3" s="857"/>
      <c r="BX3" s="857"/>
      <c r="BY3" s="857"/>
      <c r="BZ3" s="857"/>
      <c r="CA3" s="857"/>
      <c r="CB3" s="857"/>
      <c r="CC3" s="857"/>
      <c r="CD3" s="857"/>
      <c r="CE3" s="857"/>
      <c r="CF3" s="857"/>
      <c r="CG3" s="857"/>
      <c r="CH3" s="857"/>
    </row>
    <row r="4" spans="2:86" ht="18" customHeight="1" x14ac:dyDescent="0.15">
      <c r="B4" s="401" t="s">
        <v>8</v>
      </c>
      <c r="C4" s="401"/>
      <c r="D4" s="401"/>
      <c r="E4" s="624" t="s">
        <v>542</v>
      </c>
      <c r="F4" s="625"/>
      <c r="G4" s="625"/>
      <c r="H4" s="625"/>
      <c r="I4" s="625"/>
      <c r="J4" s="626"/>
      <c r="K4" s="496" t="s">
        <v>9</v>
      </c>
      <c r="L4" s="496"/>
      <c r="M4" s="496"/>
      <c r="N4" s="648" t="s">
        <v>543</v>
      </c>
      <c r="O4" s="648"/>
      <c r="P4" s="648"/>
      <c r="Q4" s="648"/>
      <c r="R4" s="648"/>
      <c r="S4" s="648"/>
      <c r="T4" s="498" t="s">
        <v>924</v>
      </c>
      <c r="U4" s="499"/>
      <c r="V4" s="499"/>
      <c r="W4" s="499"/>
      <c r="X4" s="500"/>
      <c r="Y4" s="870" t="s">
        <v>545</v>
      </c>
      <c r="Z4" s="870"/>
      <c r="AA4" s="870"/>
      <c r="AB4" s="870"/>
      <c r="AC4" s="870"/>
      <c r="AD4" s="870"/>
      <c r="AE4" s="870"/>
      <c r="AF4" s="870"/>
      <c r="AG4" s="498" t="s">
        <v>546</v>
      </c>
      <c r="AH4" s="499"/>
      <c r="AI4" s="499"/>
      <c r="AJ4" s="500"/>
      <c r="AK4" s="863">
        <v>45621</v>
      </c>
      <c r="AL4" s="864"/>
      <c r="AM4" s="864"/>
      <c r="AN4" s="864"/>
      <c r="AO4" s="865"/>
      <c r="AU4" s="860"/>
      <c r="AV4" s="861"/>
      <c r="AW4" s="862"/>
      <c r="AX4" s="862"/>
      <c r="AY4" s="173" t="s">
        <v>925</v>
      </c>
      <c r="AZ4" s="173" t="s">
        <v>926</v>
      </c>
      <c r="BA4" s="173" t="s">
        <v>927</v>
      </c>
      <c r="BB4" s="173" t="s">
        <v>928</v>
      </c>
      <c r="BC4" s="173" t="s">
        <v>925</v>
      </c>
      <c r="BD4" s="173" t="s">
        <v>926</v>
      </c>
      <c r="BE4" s="173" t="s">
        <v>927</v>
      </c>
      <c r="BF4" s="173" t="s">
        <v>928</v>
      </c>
      <c r="BG4" s="173" t="s">
        <v>925</v>
      </c>
      <c r="BH4" s="173" t="s">
        <v>926</v>
      </c>
      <c r="BI4" s="173" t="s">
        <v>927</v>
      </c>
      <c r="BJ4" s="173" t="s">
        <v>928</v>
      </c>
      <c r="BK4" s="173" t="s">
        <v>925</v>
      </c>
      <c r="BL4" s="173" t="s">
        <v>926</v>
      </c>
      <c r="BM4" s="173" t="s">
        <v>927</v>
      </c>
      <c r="BN4" s="173" t="s">
        <v>928</v>
      </c>
      <c r="BO4" s="173" t="s">
        <v>925</v>
      </c>
      <c r="BP4" s="173" t="s">
        <v>926</v>
      </c>
      <c r="BQ4" s="173" t="s">
        <v>927</v>
      </c>
      <c r="BR4" s="173" t="s">
        <v>928</v>
      </c>
      <c r="BS4" s="173" t="s">
        <v>925</v>
      </c>
      <c r="BT4" s="173" t="s">
        <v>926</v>
      </c>
      <c r="BU4" s="173" t="s">
        <v>927</v>
      </c>
      <c r="BV4" s="173" t="s">
        <v>928</v>
      </c>
      <c r="BW4" s="5"/>
      <c r="BX4" s="5"/>
      <c r="BY4" s="5"/>
      <c r="BZ4" s="5"/>
      <c r="CA4" s="5"/>
      <c r="CB4" s="5"/>
      <c r="CC4" s="5"/>
      <c r="CD4" s="5"/>
      <c r="CE4" s="5"/>
      <c r="CF4" s="5"/>
      <c r="CG4" s="5"/>
      <c r="CH4" s="5"/>
    </row>
    <row r="5" spans="2:86" ht="18" customHeight="1" x14ac:dyDescent="0.15">
      <c r="B5" s="409" t="s">
        <v>0</v>
      </c>
      <c r="C5" s="409"/>
      <c r="D5" s="409"/>
      <c r="E5" s="634" t="s">
        <v>547</v>
      </c>
      <c r="F5" s="635"/>
      <c r="G5" s="635"/>
      <c r="H5" s="635"/>
      <c r="I5" s="635"/>
      <c r="J5" s="636"/>
      <c r="K5" s="528" t="s">
        <v>1</v>
      </c>
      <c r="L5" s="528"/>
      <c r="M5" s="528"/>
      <c r="N5" s="648" t="s">
        <v>548</v>
      </c>
      <c r="O5" s="648"/>
      <c r="P5" s="648"/>
      <c r="Q5" s="648"/>
      <c r="R5" s="648"/>
      <c r="S5" s="648"/>
      <c r="T5" s="501"/>
      <c r="U5" s="502"/>
      <c r="V5" s="502"/>
      <c r="W5" s="502"/>
      <c r="X5" s="503"/>
      <c r="Y5" s="869" t="s">
        <v>549</v>
      </c>
      <c r="Z5" s="869"/>
      <c r="AA5" s="869"/>
      <c r="AB5" s="869"/>
      <c r="AC5" s="869"/>
      <c r="AD5" s="869"/>
      <c r="AE5" s="869"/>
      <c r="AF5" s="869"/>
      <c r="AG5" s="632"/>
      <c r="AH5" s="650"/>
      <c r="AI5" s="650"/>
      <c r="AJ5" s="633"/>
      <c r="AK5" s="866"/>
      <c r="AL5" s="867"/>
      <c r="AM5" s="867"/>
      <c r="AN5" s="867"/>
      <c r="AO5" s="868"/>
      <c r="AU5" s="860"/>
      <c r="AV5" s="174" t="str">
        <f>N7</f>
        <v>S122</v>
      </c>
      <c r="AW5" s="175">
        <f>R7</f>
        <v>10</v>
      </c>
      <c r="AX5" s="176" t="str">
        <f>AM35</f>
        <v>Ⅱ</v>
      </c>
      <c r="AY5" s="176">
        <f>Y37</f>
        <v>0</v>
      </c>
      <c r="AZ5" s="176">
        <f t="shared" ref="AZ5:BJ5" si="0">Z37</f>
        <v>0</v>
      </c>
      <c r="BA5" s="176">
        <f t="shared" si="0"/>
        <v>0</v>
      </c>
      <c r="BB5" s="176">
        <f>AB37</f>
        <v>0</v>
      </c>
      <c r="BC5" s="176">
        <f t="shared" si="0"/>
        <v>0</v>
      </c>
      <c r="BD5" s="176">
        <f>AD37</f>
        <v>0</v>
      </c>
      <c r="BE5" s="176">
        <f>AE37</f>
        <v>0</v>
      </c>
      <c r="BF5" s="176">
        <f t="shared" si="0"/>
        <v>6</v>
      </c>
      <c r="BG5" s="176">
        <f t="shared" si="0"/>
        <v>0</v>
      </c>
      <c r="BH5" s="176">
        <f t="shared" si="0"/>
        <v>0</v>
      </c>
      <c r="BI5" s="176">
        <f>AI37</f>
        <v>0</v>
      </c>
      <c r="BJ5" s="176">
        <f t="shared" si="0"/>
        <v>0</v>
      </c>
      <c r="BK5" s="176" t="str">
        <f>IF(Y37&gt;0,R7,"")</f>
        <v/>
      </c>
      <c r="BL5" s="177" t="str">
        <f>IF(Y37&gt;0,"",IF(Z37&gt;0,R7,""))</f>
        <v/>
      </c>
      <c r="BM5" s="177" t="str">
        <f>IF(Y37+Z37&gt;0,"",IF(AA37&gt;0,R7,""))</f>
        <v/>
      </c>
      <c r="BN5" s="177" t="str">
        <f>IF(Y37+Z37+AA37&gt;0,"",IF(AB37&gt;0,R7,""))</f>
        <v/>
      </c>
      <c r="BO5" s="176">
        <f>AC35</f>
        <v>0</v>
      </c>
      <c r="BP5" s="176">
        <f t="shared" ref="BP5:BQ5" si="1">AD35</f>
        <v>0</v>
      </c>
      <c r="BQ5" s="176">
        <f t="shared" si="1"/>
        <v>0</v>
      </c>
      <c r="BR5" s="176">
        <f>AF35</f>
        <v>0.81499999999999984</v>
      </c>
      <c r="BS5" s="176">
        <f>AG35</f>
        <v>0</v>
      </c>
      <c r="BT5" s="176">
        <f>AH35</f>
        <v>0</v>
      </c>
      <c r="BU5" s="176">
        <f>AI35</f>
        <v>0</v>
      </c>
      <c r="BV5" s="176">
        <f>AJ35</f>
        <v>0</v>
      </c>
      <c r="BW5" s="178"/>
      <c r="BX5" s="179"/>
      <c r="BY5" s="179"/>
      <c r="BZ5" s="179"/>
      <c r="CA5" s="180"/>
      <c r="CB5" s="180"/>
      <c r="CC5" s="180"/>
      <c r="CD5" s="180"/>
      <c r="CE5" s="180"/>
      <c r="CF5" s="180"/>
      <c r="CG5" s="180"/>
      <c r="CH5" s="180"/>
    </row>
    <row r="6" spans="2:86" ht="12" customHeight="1" x14ac:dyDescent="0.15">
      <c r="B6" s="871" t="s">
        <v>929</v>
      </c>
      <c r="C6" s="873"/>
      <c r="D6" s="874"/>
      <c r="E6" s="875"/>
      <c r="F6" s="875"/>
      <c r="G6" s="875"/>
      <c r="H6" s="875"/>
      <c r="I6" s="875"/>
      <c r="J6" s="876"/>
      <c r="K6" s="881" t="s">
        <v>930</v>
      </c>
      <c r="L6" s="882"/>
      <c r="M6" s="882"/>
      <c r="N6" s="882"/>
      <c r="O6" s="882"/>
      <c r="P6" s="882"/>
      <c r="Q6" s="882"/>
      <c r="R6" s="882"/>
      <c r="S6" s="882"/>
      <c r="T6" s="882"/>
      <c r="U6" s="882"/>
      <c r="V6" s="882"/>
      <c r="W6" s="882"/>
      <c r="X6" s="882"/>
      <c r="Y6" s="882"/>
      <c r="Z6" s="882"/>
      <c r="AA6" s="882"/>
      <c r="AB6" s="882"/>
      <c r="AC6" s="882"/>
      <c r="AD6" s="882"/>
      <c r="AE6" s="882"/>
      <c r="AF6" s="882"/>
      <c r="AG6" s="882"/>
      <c r="AH6" s="882"/>
      <c r="AI6" s="882"/>
      <c r="AJ6" s="882"/>
      <c r="AK6" s="882"/>
      <c r="AL6" s="882"/>
      <c r="AM6" s="882"/>
      <c r="AN6" s="882"/>
      <c r="AO6" s="883"/>
      <c r="AP6" s="2"/>
    </row>
    <row r="7" spans="2:86" ht="12" customHeight="1" x14ac:dyDescent="0.15">
      <c r="B7" s="872"/>
      <c r="C7" s="877"/>
      <c r="D7" s="875"/>
      <c r="E7" s="875"/>
      <c r="F7" s="875"/>
      <c r="G7" s="875"/>
      <c r="H7" s="875"/>
      <c r="I7" s="875"/>
      <c r="J7" s="876"/>
      <c r="K7" s="884" t="s">
        <v>931</v>
      </c>
      <c r="L7" s="885"/>
      <c r="M7" s="886"/>
      <c r="N7" s="887" t="s">
        <v>439</v>
      </c>
      <c r="O7" s="888"/>
      <c r="P7" s="884" t="s">
        <v>932</v>
      </c>
      <c r="Q7" s="886"/>
      <c r="R7" s="889">
        <v>10</v>
      </c>
      <c r="S7" s="890"/>
      <c r="T7" s="891"/>
      <c r="U7" s="892" t="s">
        <v>933</v>
      </c>
      <c r="V7" s="893"/>
      <c r="W7" s="892" t="s">
        <v>934</v>
      </c>
      <c r="X7" s="893"/>
      <c r="Y7" s="886" t="s">
        <v>935</v>
      </c>
      <c r="Z7" s="898"/>
      <c r="AA7" s="898"/>
      <c r="AB7" s="898"/>
      <c r="AC7" s="892" t="s">
        <v>936</v>
      </c>
      <c r="AD7" s="899"/>
      <c r="AE7" s="899"/>
      <c r="AF7" s="899"/>
      <c r="AG7" s="899"/>
      <c r="AH7" s="899"/>
      <c r="AI7" s="899"/>
      <c r="AJ7" s="893"/>
      <c r="AK7" s="892" t="s">
        <v>937</v>
      </c>
      <c r="AL7" s="899"/>
      <c r="AM7" s="899"/>
      <c r="AN7" s="901"/>
      <c r="AO7" s="902"/>
      <c r="AP7" s="2"/>
      <c r="AW7" s="182"/>
    </row>
    <row r="8" spans="2:86" ht="12" customHeight="1" x14ac:dyDescent="0.15">
      <c r="B8" s="872"/>
      <c r="C8" s="877"/>
      <c r="D8" s="875"/>
      <c r="E8" s="875"/>
      <c r="F8" s="875"/>
      <c r="G8" s="875"/>
      <c r="H8" s="875"/>
      <c r="I8" s="875"/>
      <c r="J8" s="876"/>
      <c r="K8" s="898" t="s">
        <v>731</v>
      </c>
      <c r="L8" s="898" t="s">
        <v>560</v>
      </c>
      <c r="M8" s="898"/>
      <c r="N8" s="898" t="s">
        <v>561</v>
      </c>
      <c r="O8" s="898"/>
      <c r="P8" s="898" t="s">
        <v>938</v>
      </c>
      <c r="Q8" s="898"/>
      <c r="R8" s="898" t="s">
        <v>939</v>
      </c>
      <c r="S8" s="898"/>
      <c r="T8" s="898"/>
      <c r="U8" s="894"/>
      <c r="V8" s="895"/>
      <c r="W8" s="894"/>
      <c r="X8" s="895"/>
      <c r="Y8" s="886"/>
      <c r="Z8" s="898"/>
      <c r="AA8" s="898"/>
      <c r="AB8" s="898"/>
      <c r="AC8" s="896"/>
      <c r="AD8" s="900"/>
      <c r="AE8" s="900"/>
      <c r="AF8" s="900"/>
      <c r="AG8" s="900"/>
      <c r="AH8" s="900"/>
      <c r="AI8" s="900"/>
      <c r="AJ8" s="897"/>
      <c r="AK8" s="894"/>
      <c r="AL8" s="903"/>
      <c r="AM8" s="903"/>
      <c r="AN8" s="904"/>
      <c r="AO8" s="905"/>
      <c r="AP8" s="2"/>
    </row>
    <row r="9" spans="2:86" ht="12" customHeight="1" x14ac:dyDescent="0.15">
      <c r="B9" s="872"/>
      <c r="C9" s="877"/>
      <c r="D9" s="875"/>
      <c r="E9" s="875"/>
      <c r="F9" s="875"/>
      <c r="G9" s="875"/>
      <c r="H9" s="875"/>
      <c r="I9" s="875"/>
      <c r="J9" s="876"/>
      <c r="K9" s="898"/>
      <c r="L9" s="898"/>
      <c r="M9" s="898"/>
      <c r="N9" s="898"/>
      <c r="O9" s="898"/>
      <c r="P9" s="898"/>
      <c r="Q9" s="898"/>
      <c r="R9" s="898"/>
      <c r="S9" s="898"/>
      <c r="T9" s="898"/>
      <c r="U9" s="894"/>
      <c r="V9" s="895"/>
      <c r="W9" s="894"/>
      <c r="X9" s="895"/>
      <c r="Y9" s="886" t="s">
        <v>940</v>
      </c>
      <c r="Z9" s="898"/>
      <c r="AA9" s="898"/>
      <c r="AB9" s="898"/>
      <c r="AC9" s="898" t="s">
        <v>941</v>
      </c>
      <c r="AD9" s="898"/>
      <c r="AE9" s="898"/>
      <c r="AF9" s="898"/>
      <c r="AG9" s="898" t="s">
        <v>942</v>
      </c>
      <c r="AH9" s="898"/>
      <c r="AI9" s="898"/>
      <c r="AJ9" s="898"/>
      <c r="AK9" s="894"/>
      <c r="AL9" s="903"/>
      <c r="AM9" s="903"/>
      <c r="AN9" s="904"/>
      <c r="AO9" s="905"/>
      <c r="AP9" s="2"/>
    </row>
    <row r="10" spans="2:86" ht="12" customHeight="1" x14ac:dyDescent="0.15">
      <c r="B10" s="872"/>
      <c r="C10" s="877"/>
      <c r="D10" s="875"/>
      <c r="E10" s="875"/>
      <c r="F10" s="875"/>
      <c r="G10" s="875"/>
      <c r="H10" s="875"/>
      <c r="I10" s="875"/>
      <c r="J10" s="876"/>
      <c r="K10" s="898"/>
      <c r="L10" s="898"/>
      <c r="M10" s="898"/>
      <c r="N10" s="898"/>
      <c r="O10" s="898"/>
      <c r="P10" s="898"/>
      <c r="Q10" s="898"/>
      <c r="R10" s="898"/>
      <c r="S10" s="898"/>
      <c r="T10" s="898"/>
      <c r="U10" s="896"/>
      <c r="V10" s="897"/>
      <c r="W10" s="896"/>
      <c r="X10" s="897"/>
      <c r="Y10" s="183" t="s">
        <v>527</v>
      </c>
      <c r="Z10" s="184" t="s">
        <v>526</v>
      </c>
      <c r="AA10" s="184" t="s">
        <v>943</v>
      </c>
      <c r="AB10" s="184" t="s">
        <v>944</v>
      </c>
      <c r="AC10" s="184" t="s">
        <v>527</v>
      </c>
      <c r="AD10" s="184" t="s">
        <v>526</v>
      </c>
      <c r="AE10" s="184" t="s">
        <v>943</v>
      </c>
      <c r="AF10" s="184" t="s">
        <v>944</v>
      </c>
      <c r="AG10" s="184" t="s">
        <v>527</v>
      </c>
      <c r="AH10" s="184" t="s">
        <v>526</v>
      </c>
      <c r="AI10" s="184" t="s">
        <v>943</v>
      </c>
      <c r="AJ10" s="184" t="s">
        <v>944</v>
      </c>
      <c r="AK10" s="896"/>
      <c r="AL10" s="900"/>
      <c r="AM10" s="900"/>
      <c r="AN10" s="906"/>
      <c r="AO10" s="907"/>
      <c r="AP10" s="2"/>
    </row>
    <row r="11" spans="2:86" ht="12" customHeight="1" x14ac:dyDescent="0.15">
      <c r="B11" s="872"/>
      <c r="C11" s="877"/>
      <c r="D11" s="875"/>
      <c r="E11" s="875"/>
      <c r="F11" s="875"/>
      <c r="G11" s="875"/>
      <c r="H11" s="875"/>
      <c r="I11" s="875"/>
      <c r="J11" s="876"/>
      <c r="K11" s="185">
        <v>1</v>
      </c>
      <c r="L11" s="908" t="s">
        <v>574</v>
      </c>
      <c r="M11" s="910"/>
      <c r="N11" s="908" t="s">
        <v>592</v>
      </c>
      <c r="O11" s="910"/>
      <c r="P11" s="908" t="s">
        <v>576</v>
      </c>
      <c r="Q11" s="910"/>
      <c r="R11" s="606" t="s">
        <v>270</v>
      </c>
      <c r="S11" s="606"/>
      <c r="T11" s="606"/>
      <c r="U11" s="908" t="s">
        <v>582</v>
      </c>
      <c r="V11" s="910"/>
      <c r="W11" s="908"/>
      <c r="X11" s="910"/>
      <c r="Y11" s="186"/>
      <c r="Z11" s="187"/>
      <c r="AA11" s="187"/>
      <c r="AB11" s="187"/>
      <c r="AC11" s="188"/>
      <c r="AD11" s="188"/>
      <c r="AE11" s="188"/>
      <c r="AF11" s="188">
        <v>2.5000000000000001E-3</v>
      </c>
      <c r="AG11" s="188"/>
      <c r="AH11" s="188"/>
      <c r="AI11" s="188"/>
      <c r="AJ11" s="188"/>
      <c r="AK11" s="908"/>
      <c r="AL11" s="909"/>
      <c r="AM11" s="909"/>
      <c r="AN11" s="909"/>
      <c r="AO11" s="910"/>
      <c r="AP11" s="2"/>
      <c r="AQ11" s="189">
        <f>IF(P11="材質劣化",2,IF(P11="漏水",3,1))</f>
        <v>2</v>
      </c>
    </row>
    <row r="12" spans="2:86" ht="12" customHeight="1" x14ac:dyDescent="0.15">
      <c r="B12" s="872"/>
      <c r="C12" s="877"/>
      <c r="D12" s="875"/>
      <c r="E12" s="875"/>
      <c r="F12" s="875"/>
      <c r="G12" s="875"/>
      <c r="H12" s="875"/>
      <c r="I12" s="875"/>
      <c r="J12" s="876"/>
      <c r="K12" s="185">
        <v>2</v>
      </c>
      <c r="L12" s="908" t="s">
        <v>574</v>
      </c>
      <c r="M12" s="910"/>
      <c r="N12" s="908" t="s">
        <v>585</v>
      </c>
      <c r="O12" s="910"/>
      <c r="P12" s="908" t="s">
        <v>576</v>
      </c>
      <c r="Q12" s="910"/>
      <c r="R12" s="606" t="s">
        <v>270</v>
      </c>
      <c r="S12" s="606"/>
      <c r="T12" s="606"/>
      <c r="U12" s="908" t="s">
        <v>582</v>
      </c>
      <c r="V12" s="910"/>
      <c r="W12" s="908"/>
      <c r="X12" s="910"/>
      <c r="Y12" s="186"/>
      <c r="Z12" s="187"/>
      <c r="AA12" s="187"/>
      <c r="AB12" s="187"/>
      <c r="AC12" s="188"/>
      <c r="AD12" s="188"/>
      <c r="AE12" s="188"/>
      <c r="AF12" s="188">
        <v>0.03</v>
      </c>
      <c r="AG12" s="188"/>
      <c r="AH12" s="188"/>
      <c r="AI12" s="188"/>
      <c r="AJ12" s="188"/>
      <c r="AK12" s="908"/>
      <c r="AL12" s="909"/>
      <c r="AM12" s="909"/>
      <c r="AN12" s="909"/>
      <c r="AO12" s="910"/>
      <c r="AP12" s="2"/>
      <c r="AQ12" s="189">
        <f>IF(P12="材質劣化",2,IF(P12="漏水",3,1))</f>
        <v>2</v>
      </c>
    </row>
    <row r="13" spans="2:86" ht="12" customHeight="1" x14ac:dyDescent="0.15">
      <c r="B13" s="872"/>
      <c r="C13" s="877"/>
      <c r="D13" s="875"/>
      <c r="E13" s="875"/>
      <c r="F13" s="875"/>
      <c r="G13" s="875"/>
      <c r="H13" s="875"/>
      <c r="I13" s="875"/>
      <c r="J13" s="876"/>
      <c r="K13" s="185">
        <v>3</v>
      </c>
      <c r="L13" s="908" t="s">
        <v>574</v>
      </c>
      <c r="M13" s="910"/>
      <c r="N13" s="908" t="s">
        <v>585</v>
      </c>
      <c r="O13" s="910"/>
      <c r="P13" s="908" t="s">
        <v>576</v>
      </c>
      <c r="Q13" s="910"/>
      <c r="R13" s="604" t="s">
        <v>270</v>
      </c>
      <c r="S13" s="620"/>
      <c r="T13" s="605"/>
      <c r="U13" s="908" t="s">
        <v>582</v>
      </c>
      <c r="V13" s="910"/>
      <c r="W13" s="908"/>
      <c r="X13" s="910"/>
      <c r="Y13" s="186"/>
      <c r="Z13" s="187"/>
      <c r="AA13" s="187"/>
      <c r="AB13" s="187"/>
      <c r="AC13" s="188"/>
      <c r="AD13" s="188"/>
      <c r="AE13" s="188"/>
      <c r="AF13" s="188">
        <v>0.63749999999999996</v>
      </c>
      <c r="AG13" s="188"/>
      <c r="AH13" s="188"/>
      <c r="AI13" s="188"/>
      <c r="AJ13" s="188"/>
      <c r="AK13" s="908"/>
      <c r="AL13" s="909"/>
      <c r="AM13" s="909"/>
      <c r="AN13" s="909"/>
      <c r="AO13" s="910"/>
      <c r="AP13" s="2"/>
      <c r="AQ13" s="189">
        <f t="shared" ref="AQ13:AQ34" si="2">IF(P13="材質劣化",2,IF(P13="漏水",3,1))</f>
        <v>2</v>
      </c>
    </row>
    <row r="14" spans="2:86" ht="12" customHeight="1" x14ac:dyDescent="0.15">
      <c r="B14" s="872"/>
      <c r="C14" s="877"/>
      <c r="D14" s="875"/>
      <c r="E14" s="875"/>
      <c r="F14" s="875"/>
      <c r="G14" s="875"/>
      <c r="H14" s="875"/>
      <c r="I14" s="875"/>
      <c r="J14" s="876"/>
      <c r="K14" s="185">
        <v>4</v>
      </c>
      <c r="L14" s="908" t="s">
        <v>574</v>
      </c>
      <c r="M14" s="910"/>
      <c r="N14" s="908" t="s">
        <v>585</v>
      </c>
      <c r="O14" s="910"/>
      <c r="P14" s="908" t="s">
        <v>576</v>
      </c>
      <c r="Q14" s="910"/>
      <c r="R14" s="604" t="s">
        <v>270</v>
      </c>
      <c r="S14" s="620"/>
      <c r="T14" s="605"/>
      <c r="U14" s="908" t="s">
        <v>582</v>
      </c>
      <c r="V14" s="910"/>
      <c r="W14" s="908"/>
      <c r="X14" s="910"/>
      <c r="Y14" s="186"/>
      <c r="Z14" s="187"/>
      <c r="AA14" s="187"/>
      <c r="AB14" s="187"/>
      <c r="AC14" s="188"/>
      <c r="AD14" s="188"/>
      <c r="AE14" s="188"/>
      <c r="AF14" s="188">
        <v>2.5000000000000001E-3</v>
      </c>
      <c r="AG14" s="188"/>
      <c r="AH14" s="188"/>
      <c r="AI14" s="188"/>
      <c r="AJ14" s="188"/>
      <c r="AK14" s="908"/>
      <c r="AL14" s="909"/>
      <c r="AM14" s="909"/>
      <c r="AN14" s="909"/>
      <c r="AO14" s="910"/>
      <c r="AP14" s="2"/>
      <c r="AQ14" s="189">
        <f t="shared" si="2"/>
        <v>2</v>
      </c>
    </row>
    <row r="15" spans="2:86" ht="12" customHeight="1" x14ac:dyDescent="0.15">
      <c r="B15" s="872"/>
      <c r="C15" s="877"/>
      <c r="D15" s="875"/>
      <c r="E15" s="875"/>
      <c r="F15" s="875"/>
      <c r="G15" s="875"/>
      <c r="H15" s="875"/>
      <c r="I15" s="875"/>
      <c r="J15" s="876"/>
      <c r="K15" s="185">
        <v>5</v>
      </c>
      <c r="L15" s="908" t="s">
        <v>574</v>
      </c>
      <c r="M15" s="910"/>
      <c r="N15" s="908" t="s">
        <v>585</v>
      </c>
      <c r="O15" s="910"/>
      <c r="P15" s="908" t="s">
        <v>576</v>
      </c>
      <c r="Q15" s="910"/>
      <c r="R15" s="604" t="s">
        <v>269</v>
      </c>
      <c r="S15" s="620"/>
      <c r="T15" s="605"/>
      <c r="U15" s="908" t="s">
        <v>579</v>
      </c>
      <c r="V15" s="910"/>
      <c r="W15" s="908"/>
      <c r="X15" s="910"/>
      <c r="Y15" s="186"/>
      <c r="Z15" s="187"/>
      <c r="AA15" s="187"/>
      <c r="AB15" s="187"/>
      <c r="AC15" s="188"/>
      <c r="AD15" s="188"/>
      <c r="AE15" s="188"/>
      <c r="AF15" s="188">
        <v>0.14000000000000001</v>
      </c>
      <c r="AG15" s="188"/>
      <c r="AH15" s="188"/>
      <c r="AI15" s="188"/>
      <c r="AJ15" s="188"/>
      <c r="AK15" s="908"/>
      <c r="AL15" s="909"/>
      <c r="AM15" s="909"/>
      <c r="AN15" s="909"/>
      <c r="AO15" s="910"/>
      <c r="AP15" s="2"/>
      <c r="AQ15" s="189">
        <f t="shared" si="2"/>
        <v>2</v>
      </c>
    </row>
    <row r="16" spans="2:86" ht="12" customHeight="1" x14ac:dyDescent="0.15">
      <c r="B16" s="872"/>
      <c r="C16" s="877"/>
      <c r="D16" s="875"/>
      <c r="E16" s="875"/>
      <c r="F16" s="875"/>
      <c r="G16" s="875"/>
      <c r="H16" s="875"/>
      <c r="I16" s="875"/>
      <c r="J16" s="876"/>
      <c r="K16" s="185">
        <v>6</v>
      </c>
      <c r="L16" s="908" t="s">
        <v>574</v>
      </c>
      <c r="M16" s="910"/>
      <c r="N16" s="908" t="s">
        <v>601</v>
      </c>
      <c r="O16" s="910"/>
      <c r="P16" s="908" t="s">
        <v>576</v>
      </c>
      <c r="Q16" s="910"/>
      <c r="R16" s="604" t="s">
        <v>270</v>
      </c>
      <c r="S16" s="620"/>
      <c r="T16" s="605"/>
      <c r="U16" s="908" t="s">
        <v>582</v>
      </c>
      <c r="V16" s="910"/>
      <c r="W16" s="908"/>
      <c r="X16" s="910"/>
      <c r="Y16" s="186"/>
      <c r="Z16" s="187"/>
      <c r="AA16" s="187"/>
      <c r="AB16" s="187"/>
      <c r="AC16" s="188"/>
      <c r="AD16" s="188"/>
      <c r="AE16" s="188"/>
      <c r="AF16" s="188">
        <v>2.5000000000000001E-3</v>
      </c>
      <c r="AG16" s="188"/>
      <c r="AH16" s="188"/>
      <c r="AI16" s="188"/>
      <c r="AJ16" s="188"/>
      <c r="AK16" s="908"/>
      <c r="AL16" s="909"/>
      <c r="AM16" s="909"/>
      <c r="AN16" s="909"/>
      <c r="AO16" s="910"/>
      <c r="AP16" s="2"/>
      <c r="AQ16" s="189">
        <f t="shared" si="2"/>
        <v>2</v>
      </c>
    </row>
    <row r="17" spans="2:46" ht="12" customHeight="1" x14ac:dyDescent="0.15">
      <c r="B17" s="872"/>
      <c r="C17" s="877"/>
      <c r="D17" s="875"/>
      <c r="E17" s="875"/>
      <c r="F17" s="875"/>
      <c r="G17" s="875"/>
      <c r="H17" s="875"/>
      <c r="I17" s="875"/>
      <c r="J17" s="876"/>
      <c r="K17" s="185"/>
      <c r="L17" s="908"/>
      <c r="M17" s="910"/>
      <c r="N17" s="908"/>
      <c r="O17" s="910"/>
      <c r="P17" s="908"/>
      <c r="Q17" s="910"/>
      <c r="R17" s="604"/>
      <c r="S17" s="620"/>
      <c r="T17" s="605"/>
      <c r="U17" s="908"/>
      <c r="V17" s="910"/>
      <c r="W17" s="908"/>
      <c r="X17" s="910"/>
      <c r="Y17" s="186"/>
      <c r="Z17" s="187"/>
      <c r="AA17" s="187"/>
      <c r="AB17" s="187"/>
      <c r="AC17" s="188"/>
      <c r="AD17" s="188"/>
      <c r="AE17" s="188"/>
      <c r="AF17" s="188"/>
      <c r="AG17" s="188"/>
      <c r="AH17" s="188"/>
      <c r="AI17" s="188"/>
      <c r="AJ17" s="188"/>
      <c r="AK17" s="908"/>
      <c r="AL17" s="909"/>
      <c r="AM17" s="909"/>
      <c r="AN17" s="909"/>
      <c r="AO17" s="910"/>
      <c r="AP17" s="2"/>
      <c r="AQ17" s="189">
        <f t="shared" si="2"/>
        <v>1</v>
      </c>
    </row>
    <row r="18" spans="2:46" ht="12" customHeight="1" x14ac:dyDescent="0.15">
      <c r="B18" s="872"/>
      <c r="C18" s="877"/>
      <c r="D18" s="875"/>
      <c r="E18" s="875"/>
      <c r="F18" s="875"/>
      <c r="G18" s="875"/>
      <c r="H18" s="875"/>
      <c r="I18" s="875"/>
      <c r="J18" s="876"/>
      <c r="K18" s="185"/>
      <c r="L18" s="908"/>
      <c r="M18" s="910"/>
      <c r="N18" s="908"/>
      <c r="O18" s="910"/>
      <c r="P18" s="908"/>
      <c r="Q18" s="910"/>
      <c r="R18" s="604"/>
      <c r="S18" s="620"/>
      <c r="T18" s="605"/>
      <c r="U18" s="908"/>
      <c r="V18" s="910"/>
      <c r="W18" s="908"/>
      <c r="X18" s="910"/>
      <c r="Y18" s="186"/>
      <c r="Z18" s="187"/>
      <c r="AA18" s="187"/>
      <c r="AB18" s="187"/>
      <c r="AC18" s="188"/>
      <c r="AD18" s="188"/>
      <c r="AE18" s="188"/>
      <c r="AF18" s="188"/>
      <c r="AG18" s="188"/>
      <c r="AH18" s="188"/>
      <c r="AI18" s="188"/>
      <c r="AJ18" s="188"/>
      <c r="AK18" s="908"/>
      <c r="AL18" s="909"/>
      <c r="AM18" s="909"/>
      <c r="AN18" s="909"/>
      <c r="AO18" s="910"/>
      <c r="AP18" s="2"/>
      <c r="AQ18" s="189">
        <f t="shared" si="2"/>
        <v>1</v>
      </c>
    </row>
    <row r="19" spans="2:46" ht="12" customHeight="1" x14ac:dyDescent="0.15">
      <c r="B19" s="872"/>
      <c r="C19" s="877"/>
      <c r="D19" s="875"/>
      <c r="E19" s="875"/>
      <c r="F19" s="875"/>
      <c r="G19" s="875"/>
      <c r="H19" s="875"/>
      <c r="I19" s="875"/>
      <c r="J19" s="876"/>
      <c r="K19" s="185"/>
      <c r="L19" s="908"/>
      <c r="M19" s="910"/>
      <c r="N19" s="908"/>
      <c r="O19" s="910"/>
      <c r="P19" s="908"/>
      <c r="Q19" s="910"/>
      <c r="R19" s="604"/>
      <c r="S19" s="620"/>
      <c r="T19" s="605"/>
      <c r="U19" s="908"/>
      <c r="V19" s="910"/>
      <c r="W19" s="908"/>
      <c r="X19" s="910"/>
      <c r="Y19" s="186"/>
      <c r="Z19" s="187"/>
      <c r="AA19" s="187"/>
      <c r="AB19" s="187"/>
      <c r="AC19" s="188"/>
      <c r="AD19" s="188"/>
      <c r="AE19" s="188"/>
      <c r="AF19" s="188"/>
      <c r="AG19" s="188"/>
      <c r="AH19" s="188"/>
      <c r="AI19" s="188"/>
      <c r="AJ19" s="188"/>
      <c r="AK19" s="908"/>
      <c r="AL19" s="909"/>
      <c r="AM19" s="909"/>
      <c r="AN19" s="909"/>
      <c r="AO19" s="910"/>
      <c r="AP19" s="2"/>
      <c r="AQ19" s="189">
        <f t="shared" si="2"/>
        <v>1</v>
      </c>
    </row>
    <row r="20" spans="2:46" ht="12" customHeight="1" x14ac:dyDescent="0.15">
      <c r="B20" s="872"/>
      <c r="C20" s="877"/>
      <c r="D20" s="875"/>
      <c r="E20" s="875"/>
      <c r="F20" s="875"/>
      <c r="G20" s="875"/>
      <c r="H20" s="875"/>
      <c r="I20" s="875"/>
      <c r="J20" s="876"/>
      <c r="K20" s="185"/>
      <c r="L20" s="908"/>
      <c r="M20" s="910"/>
      <c r="N20" s="908"/>
      <c r="O20" s="910"/>
      <c r="P20" s="908"/>
      <c r="Q20" s="910"/>
      <c r="R20" s="604"/>
      <c r="S20" s="620"/>
      <c r="T20" s="605"/>
      <c r="U20" s="908"/>
      <c r="V20" s="910"/>
      <c r="W20" s="908"/>
      <c r="X20" s="910"/>
      <c r="Y20" s="186"/>
      <c r="Z20" s="187"/>
      <c r="AA20" s="187"/>
      <c r="AB20" s="187"/>
      <c r="AC20" s="188"/>
      <c r="AD20" s="188"/>
      <c r="AE20" s="188"/>
      <c r="AF20" s="188"/>
      <c r="AG20" s="188"/>
      <c r="AH20" s="188"/>
      <c r="AI20" s="188"/>
      <c r="AJ20" s="188"/>
      <c r="AK20" s="908"/>
      <c r="AL20" s="909"/>
      <c r="AM20" s="909"/>
      <c r="AN20" s="909"/>
      <c r="AO20" s="910"/>
      <c r="AP20" s="2"/>
      <c r="AQ20" s="189">
        <f t="shared" si="2"/>
        <v>1</v>
      </c>
    </row>
    <row r="21" spans="2:46" ht="12" customHeight="1" x14ac:dyDescent="0.15">
      <c r="B21" s="872"/>
      <c r="C21" s="877"/>
      <c r="D21" s="875"/>
      <c r="E21" s="875"/>
      <c r="F21" s="875"/>
      <c r="G21" s="875"/>
      <c r="H21" s="875"/>
      <c r="I21" s="875"/>
      <c r="J21" s="876"/>
      <c r="K21" s="185"/>
      <c r="L21" s="908"/>
      <c r="M21" s="910"/>
      <c r="N21" s="908"/>
      <c r="O21" s="910"/>
      <c r="P21" s="908"/>
      <c r="Q21" s="910"/>
      <c r="R21" s="604"/>
      <c r="S21" s="620"/>
      <c r="T21" s="605"/>
      <c r="U21" s="908"/>
      <c r="V21" s="910"/>
      <c r="W21" s="908"/>
      <c r="X21" s="910"/>
      <c r="Y21" s="186"/>
      <c r="Z21" s="187"/>
      <c r="AA21" s="187"/>
      <c r="AB21" s="187"/>
      <c r="AC21" s="188"/>
      <c r="AD21" s="188"/>
      <c r="AE21" s="188"/>
      <c r="AF21" s="188"/>
      <c r="AG21" s="188"/>
      <c r="AH21" s="188"/>
      <c r="AI21" s="188"/>
      <c r="AJ21" s="188"/>
      <c r="AK21" s="908"/>
      <c r="AL21" s="909"/>
      <c r="AM21" s="909"/>
      <c r="AN21" s="909"/>
      <c r="AO21" s="910"/>
      <c r="AP21" s="2"/>
      <c r="AQ21" s="189">
        <f>IF(P21="材質劣化",2,IF(P21="漏水",3,1))</f>
        <v>1</v>
      </c>
    </row>
    <row r="22" spans="2:46" ht="12" customHeight="1" x14ac:dyDescent="0.15">
      <c r="B22" s="872"/>
      <c r="C22" s="877"/>
      <c r="D22" s="875"/>
      <c r="E22" s="875"/>
      <c r="F22" s="875"/>
      <c r="G22" s="875"/>
      <c r="H22" s="875"/>
      <c r="I22" s="875"/>
      <c r="J22" s="876"/>
      <c r="K22" s="185"/>
      <c r="L22" s="908"/>
      <c r="M22" s="910"/>
      <c r="N22" s="908"/>
      <c r="O22" s="910"/>
      <c r="P22" s="908"/>
      <c r="Q22" s="910"/>
      <c r="R22" s="604"/>
      <c r="S22" s="620"/>
      <c r="T22" s="605"/>
      <c r="U22" s="908"/>
      <c r="V22" s="910"/>
      <c r="W22" s="908"/>
      <c r="X22" s="910"/>
      <c r="Y22" s="186"/>
      <c r="Z22" s="187"/>
      <c r="AA22" s="187"/>
      <c r="AB22" s="187"/>
      <c r="AC22" s="188"/>
      <c r="AD22" s="188"/>
      <c r="AE22" s="188"/>
      <c r="AF22" s="188"/>
      <c r="AG22" s="188"/>
      <c r="AH22" s="188"/>
      <c r="AI22" s="188"/>
      <c r="AJ22" s="188"/>
      <c r="AK22" s="908"/>
      <c r="AL22" s="909"/>
      <c r="AM22" s="909"/>
      <c r="AN22" s="909"/>
      <c r="AO22" s="910"/>
      <c r="AP22" s="2"/>
      <c r="AQ22" s="189">
        <f t="shared" si="2"/>
        <v>1</v>
      </c>
    </row>
    <row r="23" spans="2:46" ht="12" customHeight="1" x14ac:dyDescent="0.15">
      <c r="B23" s="872"/>
      <c r="C23" s="877"/>
      <c r="D23" s="875"/>
      <c r="E23" s="875"/>
      <c r="F23" s="875"/>
      <c r="G23" s="875"/>
      <c r="H23" s="875"/>
      <c r="I23" s="875"/>
      <c r="J23" s="876"/>
      <c r="K23" s="185"/>
      <c r="L23" s="908"/>
      <c r="M23" s="910"/>
      <c r="N23" s="908"/>
      <c r="O23" s="910"/>
      <c r="P23" s="908"/>
      <c r="Q23" s="910"/>
      <c r="R23" s="604"/>
      <c r="S23" s="620"/>
      <c r="T23" s="605"/>
      <c r="U23" s="908"/>
      <c r="V23" s="910"/>
      <c r="W23" s="908"/>
      <c r="X23" s="910"/>
      <c r="Y23" s="186"/>
      <c r="Z23" s="187"/>
      <c r="AA23" s="187"/>
      <c r="AB23" s="187"/>
      <c r="AC23" s="188"/>
      <c r="AD23" s="188"/>
      <c r="AE23" s="188"/>
      <c r="AF23" s="188"/>
      <c r="AG23" s="188"/>
      <c r="AH23" s="188"/>
      <c r="AI23" s="188"/>
      <c r="AJ23" s="188"/>
      <c r="AK23" s="908"/>
      <c r="AL23" s="909"/>
      <c r="AM23" s="909"/>
      <c r="AN23" s="909"/>
      <c r="AO23" s="910"/>
      <c r="AP23" s="2"/>
      <c r="AQ23" s="189">
        <f t="shared" si="2"/>
        <v>1</v>
      </c>
    </row>
    <row r="24" spans="2:46" ht="12" customHeight="1" x14ac:dyDescent="0.15">
      <c r="B24" s="872"/>
      <c r="C24" s="877"/>
      <c r="D24" s="875"/>
      <c r="E24" s="875"/>
      <c r="F24" s="875"/>
      <c r="G24" s="875"/>
      <c r="H24" s="875"/>
      <c r="I24" s="875"/>
      <c r="J24" s="876"/>
      <c r="K24" s="185"/>
      <c r="L24" s="908"/>
      <c r="M24" s="910"/>
      <c r="N24" s="908"/>
      <c r="O24" s="910"/>
      <c r="P24" s="908"/>
      <c r="Q24" s="910"/>
      <c r="R24" s="604"/>
      <c r="S24" s="620"/>
      <c r="T24" s="605"/>
      <c r="U24" s="908"/>
      <c r="V24" s="910"/>
      <c r="W24" s="908"/>
      <c r="X24" s="910"/>
      <c r="Y24" s="186"/>
      <c r="Z24" s="187"/>
      <c r="AA24" s="187"/>
      <c r="AB24" s="187"/>
      <c r="AC24" s="188"/>
      <c r="AD24" s="188"/>
      <c r="AE24" s="188"/>
      <c r="AF24" s="188"/>
      <c r="AG24" s="188"/>
      <c r="AH24" s="188"/>
      <c r="AI24" s="188"/>
      <c r="AJ24" s="188"/>
      <c r="AK24" s="908"/>
      <c r="AL24" s="909"/>
      <c r="AM24" s="909"/>
      <c r="AN24" s="909"/>
      <c r="AO24" s="910"/>
      <c r="AP24" s="2"/>
      <c r="AQ24" s="189">
        <f t="shared" si="2"/>
        <v>1</v>
      </c>
    </row>
    <row r="25" spans="2:46" ht="12" customHeight="1" x14ac:dyDescent="0.15">
      <c r="B25" s="872"/>
      <c r="C25" s="877"/>
      <c r="D25" s="875"/>
      <c r="E25" s="875"/>
      <c r="F25" s="875"/>
      <c r="G25" s="875"/>
      <c r="H25" s="875"/>
      <c r="I25" s="875"/>
      <c r="J25" s="876"/>
      <c r="K25" s="185"/>
      <c r="L25" s="908"/>
      <c r="M25" s="910"/>
      <c r="N25" s="908"/>
      <c r="O25" s="910"/>
      <c r="P25" s="908"/>
      <c r="Q25" s="910"/>
      <c r="R25" s="604"/>
      <c r="S25" s="620"/>
      <c r="T25" s="605"/>
      <c r="U25" s="908"/>
      <c r="V25" s="910"/>
      <c r="W25" s="908"/>
      <c r="X25" s="910"/>
      <c r="Y25" s="186"/>
      <c r="Z25" s="187"/>
      <c r="AA25" s="187"/>
      <c r="AB25" s="187"/>
      <c r="AC25" s="188"/>
      <c r="AD25" s="188"/>
      <c r="AE25" s="188"/>
      <c r="AF25" s="188"/>
      <c r="AG25" s="188"/>
      <c r="AH25" s="188"/>
      <c r="AI25" s="188"/>
      <c r="AJ25" s="188"/>
      <c r="AK25" s="908"/>
      <c r="AL25" s="909"/>
      <c r="AM25" s="909"/>
      <c r="AN25" s="909"/>
      <c r="AO25" s="910"/>
      <c r="AP25" s="2"/>
      <c r="AQ25" s="189">
        <f t="shared" si="2"/>
        <v>1</v>
      </c>
    </row>
    <row r="26" spans="2:46" ht="12" customHeight="1" x14ac:dyDescent="0.15">
      <c r="B26" s="872"/>
      <c r="C26" s="877"/>
      <c r="D26" s="875"/>
      <c r="E26" s="875"/>
      <c r="F26" s="875"/>
      <c r="G26" s="875"/>
      <c r="H26" s="875"/>
      <c r="I26" s="875"/>
      <c r="J26" s="876"/>
      <c r="K26" s="185"/>
      <c r="L26" s="908"/>
      <c r="M26" s="910"/>
      <c r="N26" s="908"/>
      <c r="O26" s="910"/>
      <c r="P26" s="908"/>
      <c r="Q26" s="910"/>
      <c r="R26" s="604"/>
      <c r="S26" s="620"/>
      <c r="T26" s="605"/>
      <c r="U26" s="908"/>
      <c r="V26" s="910"/>
      <c r="W26" s="908"/>
      <c r="X26" s="910"/>
      <c r="Y26" s="186"/>
      <c r="Z26" s="187"/>
      <c r="AA26" s="187"/>
      <c r="AB26" s="187"/>
      <c r="AC26" s="188"/>
      <c r="AD26" s="188"/>
      <c r="AE26" s="188"/>
      <c r="AF26" s="188"/>
      <c r="AG26" s="188"/>
      <c r="AH26" s="188"/>
      <c r="AI26" s="188"/>
      <c r="AJ26" s="188"/>
      <c r="AK26" s="908"/>
      <c r="AL26" s="909"/>
      <c r="AM26" s="909"/>
      <c r="AN26" s="909"/>
      <c r="AO26" s="910"/>
      <c r="AP26" s="2"/>
      <c r="AQ26" s="189">
        <f t="shared" si="2"/>
        <v>1</v>
      </c>
    </row>
    <row r="27" spans="2:46" ht="12" customHeight="1" x14ac:dyDescent="0.15">
      <c r="B27" s="872"/>
      <c r="C27" s="877"/>
      <c r="D27" s="875"/>
      <c r="E27" s="875"/>
      <c r="F27" s="875"/>
      <c r="G27" s="875"/>
      <c r="H27" s="875"/>
      <c r="I27" s="875"/>
      <c r="J27" s="876"/>
      <c r="K27" s="185"/>
      <c r="L27" s="908"/>
      <c r="M27" s="910"/>
      <c r="N27" s="908"/>
      <c r="O27" s="910"/>
      <c r="P27" s="908"/>
      <c r="Q27" s="910"/>
      <c r="R27" s="604"/>
      <c r="S27" s="620"/>
      <c r="T27" s="605"/>
      <c r="U27" s="908"/>
      <c r="V27" s="910"/>
      <c r="W27" s="908"/>
      <c r="X27" s="910"/>
      <c r="Y27" s="186"/>
      <c r="Z27" s="187"/>
      <c r="AA27" s="187"/>
      <c r="AB27" s="187"/>
      <c r="AC27" s="188"/>
      <c r="AD27" s="188"/>
      <c r="AE27" s="188"/>
      <c r="AF27" s="188"/>
      <c r="AG27" s="188"/>
      <c r="AH27" s="188"/>
      <c r="AI27" s="188"/>
      <c r="AJ27" s="188"/>
      <c r="AK27" s="908"/>
      <c r="AL27" s="909"/>
      <c r="AM27" s="909"/>
      <c r="AN27" s="909"/>
      <c r="AO27" s="910"/>
      <c r="AP27" s="2"/>
      <c r="AQ27" s="189">
        <f t="shared" si="2"/>
        <v>1</v>
      </c>
    </row>
    <row r="28" spans="2:46" ht="12" customHeight="1" x14ac:dyDescent="0.15">
      <c r="B28" s="872"/>
      <c r="C28" s="877"/>
      <c r="D28" s="875"/>
      <c r="E28" s="875"/>
      <c r="F28" s="875"/>
      <c r="G28" s="875"/>
      <c r="H28" s="875"/>
      <c r="I28" s="875"/>
      <c r="J28" s="876"/>
      <c r="K28" s="185"/>
      <c r="L28" s="908"/>
      <c r="M28" s="910"/>
      <c r="N28" s="908"/>
      <c r="O28" s="910"/>
      <c r="P28" s="908"/>
      <c r="Q28" s="910"/>
      <c r="R28" s="604"/>
      <c r="S28" s="620"/>
      <c r="T28" s="605"/>
      <c r="U28" s="908"/>
      <c r="V28" s="910"/>
      <c r="W28" s="908"/>
      <c r="X28" s="910"/>
      <c r="Y28" s="186"/>
      <c r="Z28" s="187"/>
      <c r="AA28" s="187"/>
      <c r="AB28" s="187"/>
      <c r="AC28" s="188"/>
      <c r="AD28" s="188"/>
      <c r="AE28" s="188"/>
      <c r="AF28" s="188"/>
      <c r="AG28" s="188"/>
      <c r="AH28" s="188"/>
      <c r="AI28" s="188"/>
      <c r="AJ28" s="188"/>
      <c r="AK28" s="908"/>
      <c r="AL28" s="909"/>
      <c r="AM28" s="909"/>
      <c r="AN28" s="909"/>
      <c r="AO28" s="910"/>
      <c r="AP28" s="2"/>
      <c r="AQ28" s="189">
        <f t="shared" si="2"/>
        <v>1</v>
      </c>
    </row>
    <row r="29" spans="2:46" ht="12" customHeight="1" x14ac:dyDescent="0.15">
      <c r="B29" s="872"/>
      <c r="C29" s="877"/>
      <c r="D29" s="875"/>
      <c r="E29" s="875"/>
      <c r="F29" s="875"/>
      <c r="G29" s="875"/>
      <c r="H29" s="875"/>
      <c r="I29" s="875"/>
      <c r="J29" s="876"/>
      <c r="K29" s="185"/>
      <c r="L29" s="908"/>
      <c r="M29" s="910"/>
      <c r="N29" s="908"/>
      <c r="O29" s="910"/>
      <c r="P29" s="908"/>
      <c r="Q29" s="910"/>
      <c r="R29" s="604"/>
      <c r="S29" s="620"/>
      <c r="T29" s="605"/>
      <c r="U29" s="908"/>
      <c r="V29" s="910"/>
      <c r="W29" s="908"/>
      <c r="X29" s="910"/>
      <c r="Y29" s="186"/>
      <c r="Z29" s="187"/>
      <c r="AA29" s="187"/>
      <c r="AB29" s="187"/>
      <c r="AC29" s="188"/>
      <c r="AD29" s="188"/>
      <c r="AE29" s="188"/>
      <c r="AF29" s="188"/>
      <c r="AG29" s="188"/>
      <c r="AH29" s="188"/>
      <c r="AI29" s="188"/>
      <c r="AJ29" s="188"/>
      <c r="AK29" s="908"/>
      <c r="AL29" s="909"/>
      <c r="AM29" s="909"/>
      <c r="AN29" s="909"/>
      <c r="AO29" s="910"/>
      <c r="AP29" s="2"/>
      <c r="AQ29" s="189">
        <f t="shared" si="2"/>
        <v>1</v>
      </c>
    </row>
    <row r="30" spans="2:46" ht="12" customHeight="1" x14ac:dyDescent="0.15">
      <c r="B30" s="872"/>
      <c r="C30" s="877"/>
      <c r="D30" s="875"/>
      <c r="E30" s="875"/>
      <c r="F30" s="875"/>
      <c r="G30" s="875"/>
      <c r="H30" s="875"/>
      <c r="I30" s="875"/>
      <c r="J30" s="876"/>
      <c r="K30" s="185"/>
      <c r="L30" s="908"/>
      <c r="M30" s="910"/>
      <c r="N30" s="908"/>
      <c r="O30" s="910"/>
      <c r="P30" s="908"/>
      <c r="Q30" s="910"/>
      <c r="R30" s="604"/>
      <c r="S30" s="620"/>
      <c r="T30" s="605"/>
      <c r="U30" s="908"/>
      <c r="V30" s="910"/>
      <c r="W30" s="908"/>
      <c r="X30" s="910"/>
      <c r="Y30" s="186"/>
      <c r="Z30" s="187"/>
      <c r="AA30" s="187"/>
      <c r="AB30" s="187"/>
      <c r="AC30" s="188"/>
      <c r="AD30" s="188"/>
      <c r="AE30" s="188"/>
      <c r="AF30" s="188"/>
      <c r="AG30" s="188"/>
      <c r="AH30" s="188"/>
      <c r="AI30" s="188"/>
      <c r="AJ30" s="188"/>
      <c r="AK30" s="908"/>
      <c r="AL30" s="909"/>
      <c r="AM30" s="909"/>
      <c r="AN30" s="909"/>
      <c r="AO30" s="910"/>
      <c r="AP30" s="2"/>
      <c r="AQ30" s="189">
        <f t="shared" si="2"/>
        <v>1</v>
      </c>
    </row>
    <row r="31" spans="2:46" ht="12" customHeight="1" x14ac:dyDescent="0.15">
      <c r="B31" s="872"/>
      <c r="C31" s="877"/>
      <c r="D31" s="875"/>
      <c r="E31" s="875"/>
      <c r="F31" s="875"/>
      <c r="G31" s="875"/>
      <c r="H31" s="875"/>
      <c r="I31" s="875"/>
      <c r="J31" s="876"/>
      <c r="K31" s="185"/>
      <c r="L31" s="908"/>
      <c r="M31" s="910"/>
      <c r="N31" s="908"/>
      <c r="O31" s="910"/>
      <c r="P31" s="908"/>
      <c r="Q31" s="910"/>
      <c r="R31" s="604"/>
      <c r="S31" s="620"/>
      <c r="T31" s="605"/>
      <c r="U31" s="908"/>
      <c r="V31" s="910"/>
      <c r="W31" s="908"/>
      <c r="X31" s="910"/>
      <c r="Y31" s="186"/>
      <c r="Z31" s="187"/>
      <c r="AA31" s="187"/>
      <c r="AB31" s="187"/>
      <c r="AC31" s="188"/>
      <c r="AD31" s="188"/>
      <c r="AE31" s="188"/>
      <c r="AF31" s="188"/>
      <c r="AG31" s="188"/>
      <c r="AH31" s="188"/>
      <c r="AI31" s="188"/>
      <c r="AJ31" s="188"/>
      <c r="AK31" s="908"/>
      <c r="AL31" s="909"/>
      <c r="AM31" s="909"/>
      <c r="AN31" s="909"/>
      <c r="AO31" s="910"/>
      <c r="AP31" s="2"/>
      <c r="AQ31" s="189">
        <f t="shared" si="2"/>
        <v>1</v>
      </c>
    </row>
    <row r="32" spans="2:46" ht="12" customHeight="1" x14ac:dyDescent="0.15">
      <c r="B32" s="872"/>
      <c r="C32" s="877"/>
      <c r="D32" s="875"/>
      <c r="E32" s="875"/>
      <c r="F32" s="875"/>
      <c r="G32" s="875"/>
      <c r="H32" s="875"/>
      <c r="I32" s="875"/>
      <c r="J32" s="876"/>
      <c r="K32" s="185"/>
      <c r="L32" s="908"/>
      <c r="M32" s="910"/>
      <c r="N32" s="908"/>
      <c r="O32" s="910"/>
      <c r="P32" s="908"/>
      <c r="Q32" s="910"/>
      <c r="R32" s="604"/>
      <c r="S32" s="620"/>
      <c r="T32" s="605"/>
      <c r="U32" s="908"/>
      <c r="V32" s="910"/>
      <c r="W32" s="908"/>
      <c r="X32" s="910"/>
      <c r="Y32" s="186"/>
      <c r="Z32" s="187"/>
      <c r="AA32" s="187"/>
      <c r="AB32" s="187"/>
      <c r="AC32" s="188"/>
      <c r="AD32" s="188"/>
      <c r="AE32" s="188"/>
      <c r="AF32" s="188"/>
      <c r="AG32" s="188"/>
      <c r="AH32" s="188"/>
      <c r="AI32" s="188"/>
      <c r="AJ32" s="188"/>
      <c r="AK32" s="908"/>
      <c r="AL32" s="909"/>
      <c r="AM32" s="909"/>
      <c r="AN32" s="909"/>
      <c r="AO32" s="910"/>
      <c r="AP32" s="2"/>
      <c r="AQ32" s="189">
        <f t="shared" si="2"/>
        <v>1</v>
      </c>
      <c r="AS32" s="856"/>
      <c r="AT32" s="856"/>
    </row>
    <row r="33" spans="2:86" ht="12" customHeight="1" x14ac:dyDescent="0.15">
      <c r="B33" s="872"/>
      <c r="C33" s="877"/>
      <c r="D33" s="875"/>
      <c r="E33" s="875"/>
      <c r="F33" s="875"/>
      <c r="G33" s="875"/>
      <c r="H33" s="875"/>
      <c r="I33" s="875"/>
      <c r="J33" s="876"/>
      <c r="K33" s="185"/>
      <c r="L33" s="908"/>
      <c r="M33" s="910"/>
      <c r="N33" s="908"/>
      <c r="O33" s="910"/>
      <c r="P33" s="908"/>
      <c r="Q33" s="910"/>
      <c r="R33" s="604"/>
      <c r="S33" s="620"/>
      <c r="T33" s="605"/>
      <c r="U33" s="908"/>
      <c r="V33" s="910"/>
      <c r="W33" s="908"/>
      <c r="X33" s="910"/>
      <c r="Y33" s="186"/>
      <c r="Z33" s="187"/>
      <c r="AA33" s="187"/>
      <c r="AB33" s="187"/>
      <c r="AC33" s="188"/>
      <c r="AD33" s="188"/>
      <c r="AE33" s="188"/>
      <c r="AF33" s="188"/>
      <c r="AG33" s="188"/>
      <c r="AH33" s="188"/>
      <c r="AI33" s="188"/>
      <c r="AJ33" s="188"/>
      <c r="AK33" s="908"/>
      <c r="AL33" s="909"/>
      <c r="AM33" s="909"/>
      <c r="AN33" s="909"/>
      <c r="AO33" s="910"/>
      <c r="AP33" s="2"/>
      <c r="AQ33" s="189">
        <f t="shared" si="2"/>
        <v>1</v>
      </c>
      <c r="AS33" s="911"/>
      <c r="AT33" s="911"/>
    </row>
    <row r="34" spans="2:86" ht="12" customHeight="1" x14ac:dyDescent="0.15">
      <c r="B34" s="872"/>
      <c r="C34" s="877"/>
      <c r="D34" s="875"/>
      <c r="E34" s="875"/>
      <c r="F34" s="875"/>
      <c r="G34" s="875"/>
      <c r="H34" s="875"/>
      <c r="I34" s="875"/>
      <c r="J34" s="876"/>
      <c r="K34" s="185"/>
      <c r="L34" s="908"/>
      <c r="M34" s="910"/>
      <c r="N34" s="908"/>
      <c r="O34" s="910"/>
      <c r="P34" s="908"/>
      <c r="Q34" s="910"/>
      <c r="R34" s="604"/>
      <c r="S34" s="620"/>
      <c r="T34" s="605"/>
      <c r="U34" s="908"/>
      <c r="V34" s="910"/>
      <c r="W34" s="908"/>
      <c r="X34" s="910"/>
      <c r="Y34" s="186"/>
      <c r="Z34" s="187"/>
      <c r="AA34" s="187"/>
      <c r="AB34" s="187"/>
      <c r="AC34" s="188"/>
      <c r="AD34" s="188"/>
      <c r="AE34" s="188"/>
      <c r="AF34" s="188"/>
      <c r="AG34" s="188"/>
      <c r="AH34" s="188"/>
      <c r="AI34" s="188"/>
      <c r="AJ34" s="188"/>
      <c r="AK34" s="908"/>
      <c r="AL34" s="909"/>
      <c r="AM34" s="909"/>
      <c r="AN34" s="909"/>
      <c r="AO34" s="910"/>
      <c r="AP34" s="2"/>
      <c r="AQ34" s="189">
        <f t="shared" si="2"/>
        <v>1</v>
      </c>
      <c r="AS34" s="912"/>
      <c r="AT34" s="912"/>
    </row>
    <row r="35" spans="2:86" ht="12" customHeight="1" x14ac:dyDescent="0.15">
      <c r="B35" s="872"/>
      <c r="C35" s="877"/>
      <c r="D35" s="875"/>
      <c r="E35" s="875"/>
      <c r="F35" s="875"/>
      <c r="G35" s="875"/>
      <c r="H35" s="875"/>
      <c r="I35" s="875"/>
      <c r="J35" s="876"/>
      <c r="K35" s="913" t="s">
        <v>945</v>
      </c>
      <c r="L35" s="898" t="s">
        <v>946</v>
      </c>
      <c r="M35" s="898"/>
      <c r="N35" s="898"/>
      <c r="O35" s="898"/>
      <c r="P35" s="898"/>
      <c r="Q35" s="898"/>
      <c r="R35" s="898"/>
      <c r="S35" s="898"/>
      <c r="T35" s="898"/>
      <c r="U35" s="898"/>
      <c r="V35" s="898"/>
      <c r="W35" s="898"/>
      <c r="X35" s="898"/>
      <c r="Y35" s="884" t="s">
        <v>947</v>
      </c>
      <c r="Z35" s="885"/>
      <c r="AA35" s="885"/>
      <c r="AB35" s="886"/>
      <c r="AC35" s="190">
        <f t="shared" ref="AC35:AJ35" si="3">SUM(AC11:AC34)</f>
        <v>0</v>
      </c>
      <c r="AD35" s="190">
        <f t="shared" si="3"/>
        <v>0</v>
      </c>
      <c r="AE35" s="190">
        <f>SUM(AE11:AE34)</f>
        <v>0</v>
      </c>
      <c r="AF35" s="190">
        <f t="shared" si="3"/>
        <v>0.81499999999999984</v>
      </c>
      <c r="AG35" s="190">
        <f t="shared" si="3"/>
        <v>0</v>
      </c>
      <c r="AH35" s="190">
        <f t="shared" si="3"/>
        <v>0</v>
      </c>
      <c r="AI35" s="190">
        <f t="shared" si="3"/>
        <v>0</v>
      </c>
      <c r="AJ35" s="191">
        <f t="shared" si="3"/>
        <v>0</v>
      </c>
      <c r="AK35" s="898" t="s">
        <v>948</v>
      </c>
      <c r="AL35" s="898"/>
      <c r="AM35" s="915" t="s">
        <v>949</v>
      </c>
      <c r="AN35" s="915"/>
      <c r="AO35" s="915"/>
      <c r="AP35" s="2"/>
    </row>
    <row r="36" spans="2:86" ht="12" customHeight="1" x14ac:dyDescent="0.15">
      <c r="B36" s="872"/>
      <c r="C36" s="877"/>
      <c r="D36" s="875"/>
      <c r="E36" s="875"/>
      <c r="F36" s="875"/>
      <c r="G36" s="875"/>
      <c r="H36" s="875"/>
      <c r="I36" s="875"/>
      <c r="J36" s="876"/>
      <c r="K36" s="914"/>
      <c r="L36" s="892" t="s">
        <v>950</v>
      </c>
      <c r="M36" s="899"/>
      <c r="N36" s="893"/>
      <c r="O36" s="892" t="s">
        <v>951</v>
      </c>
      <c r="P36" s="899"/>
      <c r="Q36" s="899"/>
      <c r="R36" s="899"/>
      <c r="S36" s="899"/>
      <c r="T36" s="899"/>
      <c r="U36" s="899"/>
      <c r="V36" s="899"/>
      <c r="W36" s="899"/>
      <c r="X36" s="893"/>
      <c r="Y36" s="183" t="s">
        <v>527</v>
      </c>
      <c r="Z36" s="184" t="s">
        <v>526</v>
      </c>
      <c r="AA36" s="184" t="s">
        <v>943</v>
      </c>
      <c r="AB36" s="184" t="s">
        <v>944</v>
      </c>
      <c r="AC36" s="184" t="s">
        <v>527</v>
      </c>
      <c r="AD36" s="184" t="s">
        <v>526</v>
      </c>
      <c r="AE36" s="184" t="s">
        <v>943</v>
      </c>
      <c r="AF36" s="184" t="s">
        <v>944</v>
      </c>
      <c r="AG36" s="184" t="s">
        <v>527</v>
      </c>
      <c r="AH36" s="184" t="s">
        <v>526</v>
      </c>
      <c r="AI36" s="184" t="s">
        <v>943</v>
      </c>
      <c r="AJ36" s="192" t="s">
        <v>944</v>
      </c>
      <c r="AK36" s="898"/>
      <c r="AL36" s="898"/>
      <c r="AM36" s="915"/>
      <c r="AN36" s="915"/>
      <c r="AO36" s="915"/>
      <c r="AP36" s="2"/>
    </row>
    <row r="37" spans="2:86" ht="14.25" customHeight="1" x14ac:dyDescent="0.15">
      <c r="B37" s="872"/>
      <c r="C37" s="877"/>
      <c r="D37" s="875"/>
      <c r="E37" s="875"/>
      <c r="F37" s="875"/>
      <c r="G37" s="875"/>
      <c r="H37" s="875"/>
      <c r="I37" s="875"/>
      <c r="J37" s="876"/>
      <c r="K37" s="914"/>
      <c r="L37" s="894"/>
      <c r="M37" s="903"/>
      <c r="N37" s="895"/>
      <c r="O37" s="894"/>
      <c r="P37" s="903"/>
      <c r="Q37" s="903"/>
      <c r="R37" s="903"/>
      <c r="S37" s="903"/>
      <c r="T37" s="903"/>
      <c r="U37" s="903"/>
      <c r="V37" s="903"/>
      <c r="W37" s="903"/>
      <c r="X37" s="895"/>
      <c r="Y37" s="916">
        <f>COUNTIF(Y11:Y34,"〇")</f>
        <v>0</v>
      </c>
      <c r="Z37" s="916">
        <f>COUNTIF(Z11:Z34,"〇")</f>
        <v>0</v>
      </c>
      <c r="AA37" s="916">
        <f>COUNTIF(AA11:AA34,"〇")</f>
        <v>0</v>
      </c>
      <c r="AB37" s="916">
        <f>COUNTIF(AB11:AB34,"〇")</f>
        <v>0</v>
      </c>
      <c r="AC37" s="916">
        <f>COUNTA(AC11:AC34)</f>
        <v>0</v>
      </c>
      <c r="AD37" s="916">
        <f t="shared" ref="AD37:AI37" si="4">COUNTA(AD11:AD34)</f>
        <v>0</v>
      </c>
      <c r="AE37" s="916">
        <f t="shared" si="4"/>
        <v>0</v>
      </c>
      <c r="AF37" s="916">
        <f t="shared" si="4"/>
        <v>6</v>
      </c>
      <c r="AG37" s="916">
        <f t="shared" si="4"/>
        <v>0</v>
      </c>
      <c r="AH37" s="916">
        <f t="shared" si="4"/>
        <v>0</v>
      </c>
      <c r="AI37" s="916">
        <f t="shared" si="4"/>
        <v>0</v>
      </c>
      <c r="AJ37" s="916">
        <f>COUNTA(AJ11:AJ34)</f>
        <v>0</v>
      </c>
      <c r="AK37" s="898"/>
      <c r="AL37" s="898"/>
      <c r="AM37" s="915"/>
      <c r="AN37" s="915"/>
      <c r="AO37" s="915"/>
      <c r="AP37" s="2"/>
    </row>
    <row r="38" spans="2:86" ht="14.25" customHeight="1" x14ac:dyDescent="0.15">
      <c r="B38" s="872"/>
      <c r="C38" s="877"/>
      <c r="D38" s="875"/>
      <c r="E38" s="875"/>
      <c r="F38" s="875"/>
      <c r="G38" s="875"/>
      <c r="H38" s="875"/>
      <c r="I38" s="875"/>
      <c r="J38" s="876"/>
      <c r="K38" s="914"/>
      <c r="L38" s="896"/>
      <c r="M38" s="900"/>
      <c r="N38" s="897"/>
      <c r="O38" s="896"/>
      <c r="P38" s="900"/>
      <c r="Q38" s="900"/>
      <c r="R38" s="900"/>
      <c r="S38" s="900"/>
      <c r="T38" s="900"/>
      <c r="U38" s="900"/>
      <c r="V38" s="900"/>
      <c r="W38" s="900"/>
      <c r="X38" s="897"/>
      <c r="Y38" s="916"/>
      <c r="Z38" s="916"/>
      <c r="AA38" s="916"/>
      <c r="AB38" s="916"/>
      <c r="AC38" s="916"/>
      <c r="AD38" s="916"/>
      <c r="AE38" s="916"/>
      <c r="AF38" s="916"/>
      <c r="AG38" s="916"/>
      <c r="AH38" s="916"/>
      <c r="AI38" s="916"/>
      <c r="AJ38" s="916"/>
      <c r="AK38" s="898"/>
      <c r="AL38" s="898"/>
      <c r="AM38" s="915"/>
      <c r="AN38" s="915"/>
      <c r="AO38" s="915"/>
      <c r="AP38" s="2"/>
    </row>
    <row r="39" spans="2:86" ht="12" customHeight="1" x14ac:dyDescent="0.15">
      <c r="B39" s="872"/>
      <c r="C39" s="877"/>
      <c r="D39" s="875"/>
      <c r="E39" s="875"/>
      <c r="F39" s="875"/>
      <c r="G39" s="875"/>
      <c r="H39" s="875"/>
      <c r="I39" s="875"/>
      <c r="J39" s="875"/>
      <c r="K39" s="924" t="s">
        <v>952</v>
      </c>
      <c r="L39" s="926"/>
      <c r="M39" s="926"/>
      <c r="N39" s="926"/>
      <c r="O39" s="926"/>
      <c r="P39" s="926"/>
      <c r="Q39" s="926"/>
      <c r="R39" s="926"/>
      <c r="S39" s="926"/>
      <c r="T39" s="926"/>
      <c r="U39" s="926"/>
      <c r="V39" s="926"/>
      <c r="W39" s="926"/>
      <c r="X39" s="926"/>
      <c r="Y39" s="926"/>
      <c r="Z39" s="926"/>
      <c r="AA39" s="926"/>
      <c r="AB39" s="926"/>
      <c r="AC39" s="926"/>
      <c r="AD39" s="926"/>
      <c r="AE39" s="926"/>
      <c r="AF39" s="926"/>
      <c r="AG39" s="926"/>
      <c r="AH39" s="926"/>
      <c r="AI39" s="926"/>
      <c r="AJ39" s="926"/>
      <c r="AK39" s="927"/>
      <c r="AL39" s="927"/>
      <c r="AM39" s="927"/>
      <c r="AN39" s="927"/>
      <c r="AO39" s="928"/>
      <c r="AP39" s="2"/>
    </row>
    <row r="40" spans="2:86" ht="12" customHeight="1" x14ac:dyDescent="0.15">
      <c r="B40" s="872"/>
      <c r="C40" s="877"/>
      <c r="D40" s="875"/>
      <c r="E40" s="875"/>
      <c r="F40" s="875"/>
      <c r="G40" s="875"/>
      <c r="H40" s="875"/>
      <c r="I40" s="875"/>
      <c r="J40" s="875"/>
      <c r="K40" s="925"/>
      <c r="L40" s="927"/>
      <c r="M40" s="927"/>
      <c r="N40" s="927"/>
      <c r="O40" s="927"/>
      <c r="P40" s="927"/>
      <c r="Q40" s="927"/>
      <c r="R40" s="927"/>
      <c r="S40" s="927"/>
      <c r="T40" s="927"/>
      <c r="U40" s="927"/>
      <c r="V40" s="927"/>
      <c r="W40" s="927"/>
      <c r="X40" s="927"/>
      <c r="Y40" s="927"/>
      <c r="Z40" s="927"/>
      <c r="AA40" s="927"/>
      <c r="AB40" s="927"/>
      <c r="AC40" s="927"/>
      <c r="AD40" s="927"/>
      <c r="AE40" s="927"/>
      <c r="AF40" s="927"/>
      <c r="AG40" s="927"/>
      <c r="AH40" s="927"/>
      <c r="AI40" s="927"/>
      <c r="AJ40" s="927"/>
      <c r="AK40" s="927"/>
      <c r="AL40" s="927"/>
      <c r="AM40" s="927"/>
      <c r="AN40" s="927"/>
      <c r="AO40" s="928"/>
      <c r="AP40" s="2"/>
    </row>
    <row r="41" spans="2:86" ht="12" customHeight="1" x14ac:dyDescent="0.15">
      <c r="B41" s="872"/>
      <c r="C41" s="877"/>
      <c r="D41" s="875"/>
      <c r="E41" s="875"/>
      <c r="F41" s="875"/>
      <c r="G41" s="875"/>
      <c r="H41" s="875"/>
      <c r="I41" s="875"/>
      <c r="J41" s="875"/>
      <c r="K41" s="925"/>
      <c r="L41" s="927"/>
      <c r="M41" s="927"/>
      <c r="N41" s="927"/>
      <c r="O41" s="927"/>
      <c r="P41" s="927"/>
      <c r="Q41" s="927"/>
      <c r="R41" s="927"/>
      <c r="S41" s="927"/>
      <c r="T41" s="927"/>
      <c r="U41" s="927"/>
      <c r="V41" s="927"/>
      <c r="W41" s="927"/>
      <c r="X41" s="927"/>
      <c r="Y41" s="927"/>
      <c r="Z41" s="927"/>
      <c r="AA41" s="927"/>
      <c r="AB41" s="927"/>
      <c r="AC41" s="927"/>
      <c r="AD41" s="927"/>
      <c r="AE41" s="927"/>
      <c r="AF41" s="927"/>
      <c r="AG41" s="927"/>
      <c r="AH41" s="927"/>
      <c r="AI41" s="927"/>
      <c r="AJ41" s="927"/>
      <c r="AK41" s="927"/>
      <c r="AL41" s="927"/>
      <c r="AM41" s="927"/>
      <c r="AN41" s="927"/>
      <c r="AO41" s="928"/>
      <c r="AP41" s="2"/>
    </row>
    <row r="42" spans="2:86" ht="12" customHeight="1" x14ac:dyDescent="0.15">
      <c r="B42" s="872"/>
      <c r="C42" s="877"/>
      <c r="D42" s="875"/>
      <c r="E42" s="875"/>
      <c r="F42" s="875"/>
      <c r="G42" s="875"/>
      <c r="H42" s="875"/>
      <c r="I42" s="875"/>
      <c r="J42" s="875"/>
      <c r="K42" s="925"/>
      <c r="L42" s="929"/>
      <c r="M42" s="929"/>
      <c r="N42" s="929"/>
      <c r="O42" s="929"/>
      <c r="P42" s="929"/>
      <c r="Q42" s="929"/>
      <c r="R42" s="929"/>
      <c r="S42" s="929"/>
      <c r="T42" s="929"/>
      <c r="U42" s="929"/>
      <c r="V42" s="929"/>
      <c r="W42" s="929"/>
      <c r="X42" s="929"/>
      <c r="Y42" s="929"/>
      <c r="Z42" s="929"/>
      <c r="AA42" s="929"/>
      <c r="AB42" s="929"/>
      <c r="AC42" s="929"/>
      <c r="AD42" s="929"/>
      <c r="AE42" s="929"/>
      <c r="AF42" s="929"/>
      <c r="AG42" s="929"/>
      <c r="AH42" s="929"/>
      <c r="AI42" s="929"/>
      <c r="AJ42" s="929"/>
      <c r="AK42" s="929"/>
      <c r="AL42" s="929"/>
      <c r="AM42" s="929"/>
      <c r="AN42" s="929"/>
      <c r="AO42" s="930"/>
      <c r="AP42" s="172"/>
      <c r="CD42" s="2"/>
      <c r="CE42" s="2"/>
      <c r="CF42" s="2"/>
      <c r="CG42" s="2"/>
      <c r="CH42" s="2"/>
    </row>
    <row r="43" spans="2:86" ht="12" customHeight="1" x14ac:dyDescent="0.15">
      <c r="B43" s="872"/>
      <c r="C43" s="877"/>
      <c r="D43" s="875"/>
      <c r="E43" s="875"/>
      <c r="F43" s="875"/>
      <c r="G43" s="875"/>
      <c r="H43" s="875"/>
      <c r="I43" s="875"/>
      <c r="J43" s="876"/>
      <c r="K43" s="917" t="s">
        <v>953</v>
      </c>
      <c r="L43" s="917"/>
      <c r="M43" s="917"/>
      <c r="N43" s="917"/>
      <c r="O43" s="917"/>
      <c r="P43" s="917"/>
      <c r="Q43" s="917"/>
      <c r="R43" s="917"/>
      <c r="S43" s="917"/>
      <c r="T43" s="917"/>
      <c r="U43" s="917"/>
      <c r="V43" s="917"/>
      <c r="W43" s="917"/>
      <c r="X43" s="917"/>
      <c r="Y43" s="917"/>
      <c r="Z43" s="917"/>
      <c r="AA43" s="917"/>
      <c r="AB43" s="917"/>
      <c r="AC43" s="917"/>
      <c r="AD43" s="917"/>
      <c r="AE43" s="917"/>
      <c r="AF43" s="917"/>
      <c r="AG43" s="917"/>
      <c r="AH43" s="917"/>
      <c r="AI43" s="917"/>
      <c r="AJ43" s="917"/>
      <c r="AK43" s="917"/>
      <c r="AL43" s="917"/>
      <c r="AM43" s="917"/>
      <c r="AN43" s="917"/>
      <c r="AO43" s="917"/>
      <c r="AP43" s="172"/>
      <c r="CD43" s="2"/>
      <c r="CE43" s="2"/>
      <c r="CF43" s="2"/>
      <c r="CG43" s="2"/>
      <c r="CH43" s="2"/>
    </row>
    <row r="44" spans="2:86" ht="12" customHeight="1" x14ac:dyDescent="0.15">
      <c r="B44" s="872"/>
      <c r="C44" s="877"/>
      <c r="D44" s="875"/>
      <c r="E44" s="875"/>
      <c r="F44" s="875"/>
      <c r="G44" s="875"/>
      <c r="H44" s="875"/>
      <c r="I44" s="875"/>
      <c r="J44" s="876"/>
      <c r="K44" s="918" t="s">
        <v>954</v>
      </c>
      <c r="L44" s="919"/>
      <c r="M44" s="919"/>
      <c r="N44" s="919"/>
      <c r="O44" s="919"/>
      <c r="P44" s="919"/>
      <c r="Q44" s="919"/>
      <c r="R44" s="919"/>
      <c r="S44" s="919"/>
      <c r="T44" s="919"/>
      <c r="U44" s="919"/>
      <c r="V44" s="919"/>
      <c r="W44" s="919"/>
      <c r="X44" s="919"/>
      <c r="Y44" s="919"/>
      <c r="Z44" s="919"/>
      <c r="AA44" s="919"/>
      <c r="AB44" s="919"/>
      <c r="AC44" s="919"/>
      <c r="AD44" s="919"/>
      <c r="AE44" s="919"/>
      <c r="AF44" s="919"/>
      <c r="AG44" s="919"/>
      <c r="AH44" s="919"/>
      <c r="AI44" s="919"/>
      <c r="AJ44" s="919"/>
      <c r="AK44" s="919"/>
      <c r="AL44" s="919"/>
      <c r="AM44" s="919"/>
      <c r="AN44" s="919"/>
      <c r="AO44" s="920"/>
      <c r="AP44" s="172"/>
      <c r="CD44" s="2"/>
      <c r="CE44" s="2"/>
      <c r="CF44" s="2"/>
      <c r="CG44" s="2"/>
      <c r="CH44" s="2"/>
    </row>
    <row r="45" spans="2:86" ht="12" customHeight="1" x14ac:dyDescent="0.15">
      <c r="B45" s="480"/>
      <c r="C45" s="878"/>
      <c r="D45" s="879"/>
      <c r="E45" s="879"/>
      <c r="F45" s="879"/>
      <c r="G45" s="879"/>
      <c r="H45" s="879"/>
      <c r="I45" s="879"/>
      <c r="J45" s="880"/>
      <c r="K45" s="921" t="s">
        <v>955</v>
      </c>
      <c r="L45" s="922"/>
      <c r="M45" s="922"/>
      <c r="N45" s="922"/>
      <c r="O45" s="922"/>
      <c r="P45" s="922"/>
      <c r="Q45" s="922"/>
      <c r="R45" s="922"/>
      <c r="S45" s="922"/>
      <c r="T45" s="922"/>
      <c r="U45" s="922"/>
      <c r="V45" s="922"/>
      <c r="W45" s="922"/>
      <c r="X45" s="922"/>
      <c r="Y45" s="922"/>
      <c r="Z45" s="922"/>
      <c r="AA45" s="922"/>
      <c r="AB45" s="922"/>
      <c r="AC45" s="922"/>
      <c r="AD45" s="922"/>
      <c r="AE45" s="922"/>
      <c r="AF45" s="922"/>
      <c r="AG45" s="922"/>
      <c r="AH45" s="922"/>
      <c r="AI45" s="922"/>
      <c r="AJ45" s="922"/>
      <c r="AK45" s="922"/>
      <c r="AL45" s="922"/>
      <c r="AM45" s="922"/>
      <c r="AN45" s="922"/>
      <c r="AO45" s="923"/>
      <c r="AP45" s="172"/>
      <c r="CD45" s="2"/>
      <c r="CE45" s="2"/>
      <c r="CF45" s="2"/>
      <c r="CG45" s="2"/>
      <c r="CH45" s="2"/>
    </row>
    <row r="46" spans="2:86" ht="12" customHeight="1" x14ac:dyDescent="0.2">
      <c r="B46" s="159" t="s">
        <v>956</v>
      </c>
      <c r="C46" s="181"/>
      <c r="D46" s="181"/>
      <c r="E46" s="181"/>
      <c r="F46" s="181"/>
      <c r="G46" s="181"/>
      <c r="H46" s="181"/>
      <c r="I46" s="181"/>
      <c r="J46" s="181"/>
      <c r="K46" s="193"/>
      <c r="L46" s="193"/>
      <c r="M46" s="193"/>
      <c r="N46" s="193"/>
      <c r="O46" s="193"/>
      <c r="P46" s="193"/>
      <c r="Q46" s="193"/>
      <c r="R46" s="193"/>
      <c r="S46" s="193"/>
      <c r="T46" s="193"/>
      <c r="U46" s="193"/>
      <c r="V46" s="193"/>
      <c r="W46" s="193"/>
      <c r="X46" s="193"/>
      <c r="Y46" s="193"/>
      <c r="Z46" s="193"/>
      <c r="AA46" s="193"/>
      <c r="AB46" s="193"/>
      <c r="AC46" s="193"/>
      <c r="AD46" s="193"/>
      <c r="AE46" s="193"/>
      <c r="AF46" s="193"/>
      <c r="AG46" s="193"/>
      <c r="AH46" s="193"/>
      <c r="AI46" s="193"/>
      <c r="AJ46" s="193"/>
      <c r="AK46" s="193"/>
      <c r="AL46" s="193"/>
      <c r="AM46" s="193"/>
      <c r="AN46" s="193"/>
      <c r="AO46" s="193"/>
      <c r="AP46" s="172"/>
      <c r="CD46" s="2"/>
      <c r="CE46" s="2"/>
      <c r="CF46" s="2"/>
      <c r="CG46" s="2"/>
      <c r="CH46" s="2"/>
    </row>
    <row r="47" spans="2:86" s="159" customFormat="1" ht="12" customHeight="1" x14ac:dyDescent="0.15">
      <c r="B47" s="2" t="s">
        <v>957</v>
      </c>
      <c r="AP47" s="172"/>
      <c r="AQ47" s="172"/>
      <c r="AR47" s="172"/>
      <c r="AS47" s="172"/>
      <c r="AT47" s="172"/>
      <c r="AU47" s="172"/>
      <c r="AV47" s="172"/>
      <c r="AW47" s="172"/>
      <c r="AX47" s="172"/>
      <c r="AY47" s="172"/>
      <c r="AZ47" s="172"/>
      <c r="BA47" s="172"/>
      <c r="BB47" s="172"/>
      <c r="BC47" s="172"/>
      <c r="BD47" s="172"/>
      <c r="BE47" s="172"/>
      <c r="BF47" s="172"/>
      <c r="BG47" s="172"/>
      <c r="BH47" s="172"/>
      <c r="BI47" s="172"/>
      <c r="BJ47" s="172"/>
      <c r="BK47" s="172"/>
      <c r="BL47" s="172"/>
      <c r="BM47" s="172"/>
      <c r="BN47" s="172"/>
      <c r="BO47" s="172"/>
      <c r="BP47" s="172"/>
      <c r="BQ47" s="172"/>
      <c r="BR47" s="172"/>
      <c r="BS47" s="172"/>
      <c r="BT47" s="172"/>
      <c r="BU47" s="172"/>
      <c r="BV47" s="172"/>
      <c r="BW47" s="172"/>
      <c r="BX47" s="172"/>
      <c r="BY47" s="172"/>
      <c r="BZ47" s="172"/>
      <c r="CA47" s="172"/>
      <c r="CB47" s="172"/>
      <c r="CC47" s="172"/>
    </row>
    <row r="48" spans="2:86" ht="12" customHeight="1" x14ac:dyDescent="0.15">
      <c r="B48" s="2" t="s">
        <v>958</v>
      </c>
      <c r="AP48" s="172"/>
      <c r="CD48" s="2"/>
      <c r="CE48" s="2"/>
      <c r="CF48" s="2"/>
      <c r="CG48" s="2"/>
      <c r="CH48" s="2"/>
    </row>
    <row r="49" spans="2:86" ht="12" customHeight="1" x14ac:dyDescent="0.15">
      <c r="B49" s="2" t="s">
        <v>959</v>
      </c>
      <c r="AP49" s="172"/>
      <c r="CD49" s="2"/>
      <c r="CE49" s="2"/>
      <c r="CF49" s="2"/>
      <c r="CG49" s="2"/>
      <c r="CH49" s="2"/>
    </row>
    <row r="50" spans="2:86" ht="12" customHeight="1" x14ac:dyDescent="0.15">
      <c r="B50" s="2" t="s">
        <v>960</v>
      </c>
    </row>
    <row r="51" spans="2:86" ht="12" customHeight="1" x14ac:dyDescent="0.15">
      <c r="B51" s="2" t="s">
        <v>961</v>
      </c>
    </row>
    <row r="52" spans="2:86" ht="12" customHeight="1" x14ac:dyDescent="0.15">
      <c r="B52" s="2" t="s">
        <v>962</v>
      </c>
    </row>
    <row r="53" spans="2:86" x14ac:dyDescent="0.15">
      <c r="B53" s="2" t="s">
        <v>963</v>
      </c>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9"/>
  <conditionalFormatting sqref="Y11:AB34 AG11:AJ34">
    <cfRule type="expression" dxfId="20" priority="3">
      <formula>$AQ11=2</formula>
    </cfRule>
  </conditionalFormatting>
  <conditionalFormatting sqref="Y11:AF34">
    <cfRule type="expression" dxfId="19" priority="2">
      <formula>$AQ11=3</formula>
    </cfRule>
  </conditionalFormatting>
  <conditionalFormatting sqref="AC11:AJ34">
    <cfRule type="expression" dxfId="18" priority="1">
      <formula>$AQ11=1</formula>
    </cfRule>
  </conditionalFormatting>
  <dataValidations count="2">
    <dataValidation type="list" allowBlank="1" showInputMessage="1" showErrorMessage="1" sqref="N11:O34" xr:uid="{CA880092-6178-41D4-A014-9C4C5E780BC1}">
      <formula1>INDIRECT(L11)</formula1>
    </dataValidation>
    <dataValidation type="list" allowBlank="1" showInputMessage="1" showErrorMessage="1" sqref="Y11:AB34" xr:uid="{5744D5A4-CA56-469A-9F46-A69CE6769FAC}">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2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774477-344F-4AB9-BCDC-28F0443A72B1}">
  <sheetPr codeName="Sheet222"/>
  <dimension ref="B1:CH53"/>
  <sheetViews>
    <sheetView showGridLines="0" showZeros="0" view="pageBreakPreview" zoomScale="85" zoomScaleNormal="85" zoomScaleSheetLayoutView="85"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1" customWidth="1"/>
    <col min="43" max="86" width="4.125" style="172" customWidth="1"/>
    <col min="87" max="99" width="8" style="2" customWidth="1"/>
    <col min="100" max="110" width="9" style="2"/>
    <col min="111" max="111" width="14" style="2" bestFit="1" customWidth="1"/>
    <col min="112" max="16384" width="9" style="2"/>
  </cols>
  <sheetData>
    <row r="1" spans="2:86" ht="12" customHeight="1" x14ac:dyDescent="0.15">
      <c r="AU1" s="860" t="s">
        <v>909</v>
      </c>
      <c r="AV1" s="861" t="s">
        <v>910</v>
      </c>
      <c r="AW1" s="861"/>
      <c r="AX1" s="861"/>
      <c r="AY1" s="855" t="s">
        <v>911</v>
      </c>
      <c r="AZ1" s="855"/>
      <c r="BA1" s="855"/>
      <c r="BB1" s="855"/>
      <c r="BC1" s="855"/>
      <c r="BD1" s="855"/>
      <c r="BE1" s="855"/>
      <c r="BF1" s="855"/>
      <c r="BG1" s="855"/>
      <c r="BH1" s="855"/>
      <c r="BI1" s="855"/>
      <c r="BJ1" s="855"/>
      <c r="BK1" s="855" t="s">
        <v>912</v>
      </c>
      <c r="BL1" s="855"/>
      <c r="BM1" s="855"/>
      <c r="BN1" s="855"/>
      <c r="BO1" s="855"/>
      <c r="BP1" s="855"/>
      <c r="BQ1" s="855"/>
      <c r="BR1" s="855"/>
      <c r="BS1" s="855"/>
      <c r="BT1" s="855"/>
      <c r="BU1" s="855"/>
      <c r="BV1" s="855"/>
      <c r="BW1" s="857"/>
      <c r="BX1" s="857"/>
      <c r="BY1" s="857"/>
      <c r="BZ1" s="857"/>
      <c r="CA1" s="857"/>
      <c r="CB1" s="857"/>
      <c r="CC1" s="857"/>
      <c r="CD1" s="857"/>
      <c r="CE1" s="857"/>
      <c r="CF1" s="857"/>
      <c r="CG1" s="857"/>
      <c r="CH1" s="857"/>
    </row>
    <row r="2" spans="2:86" ht="8.25" customHeight="1" x14ac:dyDescent="0.15">
      <c r="AU2" s="860"/>
      <c r="AV2" s="861" t="s">
        <v>913</v>
      </c>
      <c r="AW2" s="862" t="s">
        <v>914</v>
      </c>
      <c r="AX2" s="862" t="s">
        <v>915</v>
      </c>
      <c r="AY2" s="855" t="s">
        <v>916</v>
      </c>
      <c r="AZ2" s="855"/>
      <c r="BA2" s="855"/>
      <c r="BB2" s="855"/>
      <c r="BC2" s="855"/>
      <c r="BD2" s="855"/>
      <c r="BE2" s="855"/>
      <c r="BF2" s="855"/>
      <c r="BG2" s="855"/>
      <c r="BH2" s="855"/>
      <c r="BI2" s="855"/>
      <c r="BJ2" s="855"/>
      <c r="BK2" s="855" t="s">
        <v>917</v>
      </c>
      <c r="BL2" s="855"/>
      <c r="BM2" s="855"/>
      <c r="BN2" s="855"/>
      <c r="BO2" s="855" t="s">
        <v>918</v>
      </c>
      <c r="BP2" s="855"/>
      <c r="BQ2" s="855"/>
      <c r="BR2" s="855"/>
      <c r="BS2" s="855"/>
      <c r="BT2" s="855"/>
      <c r="BU2" s="855"/>
      <c r="BV2" s="855"/>
      <c r="BW2" s="856"/>
      <c r="BX2" s="856"/>
      <c r="BY2" s="856"/>
      <c r="BZ2" s="856"/>
      <c r="CA2" s="857"/>
      <c r="CB2" s="857"/>
      <c r="CC2" s="857"/>
      <c r="CD2" s="857"/>
      <c r="CE2" s="857"/>
      <c r="CF2" s="857"/>
      <c r="CG2" s="857"/>
      <c r="CH2" s="857"/>
    </row>
    <row r="3" spans="2:86" ht="24.95" customHeight="1" x14ac:dyDescent="0.15">
      <c r="B3" s="568" t="s">
        <v>919</v>
      </c>
      <c r="C3" s="858"/>
      <c r="D3" s="858"/>
      <c r="E3" s="859"/>
      <c r="F3" s="859"/>
      <c r="G3" s="859"/>
      <c r="H3" s="859"/>
      <c r="I3" s="859"/>
      <c r="J3" s="859"/>
      <c r="K3" s="858"/>
      <c r="L3" s="858"/>
      <c r="M3" s="858"/>
      <c r="N3" s="858"/>
      <c r="O3" s="858"/>
      <c r="P3" s="858"/>
      <c r="Q3" s="858"/>
      <c r="R3" s="858"/>
      <c r="S3" s="858"/>
      <c r="T3" s="858"/>
      <c r="U3" s="858"/>
      <c r="V3" s="858"/>
      <c r="W3" s="858"/>
      <c r="X3" s="858"/>
      <c r="Y3" s="858"/>
      <c r="Z3" s="858"/>
      <c r="AA3" s="858"/>
      <c r="AB3" s="858"/>
      <c r="AC3" s="858"/>
      <c r="AD3" s="858"/>
      <c r="AE3" s="858"/>
      <c r="AF3" s="858"/>
      <c r="AG3" s="858"/>
      <c r="AH3" s="858"/>
      <c r="AI3" s="858"/>
      <c r="AJ3" s="858"/>
      <c r="AK3" s="858"/>
      <c r="AL3" s="858"/>
      <c r="AM3" s="858"/>
      <c r="AN3" s="858"/>
      <c r="AO3" s="858"/>
      <c r="AU3" s="860"/>
      <c r="AV3" s="861"/>
      <c r="AW3" s="862"/>
      <c r="AX3" s="862"/>
      <c r="AY3" s="855" t="s">
        <v>920</v>
      </c>
      <c r="AZ3" s="855"/>
      <c r="BA3" s="855"/>
      <c r="BB3" s="855"/>
      <c r="BC3" s="855" t="s">
        <v>921</v>
      </c>
      <c r="BD3" s="855"/>
      <c r="BE3" s="855"/>
      <c r="BF3" s="855"/>
      <c r="BG3" s="855" t="s">
        <v>922</v>
      </c>
      <c r="BH3" s="855"/>
      <c r="BI3" s="855"/>
      <c r="BJ3" s="855"/>
      <c r="BK3" s="855" t="s">
        <v>923</v>
      </c>
      <c r="BL3" s="855"/>
      <c r="BM3" s="855"/>
      <c r="BN3" s="855"/>
      <c r="BO3" s="855" t="s">
        <v>921</v>
      </c>
      <c r="BP3" s="855"/>
      <c r="BQ3" s="855"/>
      <c r="BR3" s="855"/>
      <c r="BS3" s="855" t="s">
        <v>922</v>
      </c>
      <c r="BT3" s="855"/>
      <c r="BU3" s="855"/>
      <c r="BV3" s="855"/>
      <c r="BW3" s="857"/>
      <c r="BX3" s="857"/>
      <c r="BY3" s="857"/>
      <c r="BZ3" s="857"/>
      <c r="CA3" s="857"/>
      <c r="CB3" s="857"/>
      <c r="CC3" s="857"/>
      <c r="CD3" s="857"/>
      <c r="CE3" s="857"/>
      <c r="CF3" s="857"/>
      <c r="CG3" s="857"/>
      <c r="CH3" s="857"/>
    </row>
    <row r="4" spans="2:86" ht="18" customHeight="1" x14ac:dyDescent="0.15">
      <c r="B4" s="401" t="s">
        <v>8</v>
      </c>
      <c r="C4" s="401"/>
      <c r="D4" s="401"/>
      <c r="E4" s="624" t="s">
        <v>542</v>
      </c>
      <c r="F4" s="625"/>
      <c r="G4" s="625"/>
      <c r="H4" s="625"/>
      <c r="I4" s="625"/>
      <c r="J4" s="626"/>
      <c r="K4" s="496" t="s">
        <v>9</v>
      </c>
      <c r="L4" s="496"/>
      <c r="M4" s="496"/>
      <c r="N4" s="648" t="s">
        <v>543</v>
      </c>
      <c r="O4" s="648"/>
      <c r="P4" s="648"/>
      <c r="Q4" s="648"/>
      <c r="R4" s="648"/>
      <c r="S4" s="648"/>
      <c r="T4" s="498" t="s">
        <v>924</v>
      </c>
      <c r="U4" s="499"/>
      <c r="V4" s="499"/>
      <c r="W4" s="499"/>
      <c r="X4" s="500"/>
      <c r="Y4" s="870" t="s">
        <v>545</v>
      </c>
      <c r="Z4" s="870"/>
      <c r="AA4" s="870"/>
      <c r="AB4" s="870"/>
      <c r="AC4" s="870"/>
      <c r="AD4" s="870"/>
      <c r="AE4" s="870"/>
      <c r="AF4" s="870"/>
      <c r="AG4" s="498" t="s">
        <v>546</v>
      </c>
      <c r="AH4" s="499"/>
      <c r="AI4" s="499"/>
      <c r="AJ4" s="500"/>
      <c r="AK4" s="863">
        <v>45621</v>
      </c>
      <c r="AL4" s="864"/>
      <c r="AM4" s="864"/>
      <c r="AN4" s="864"/>
      <c r="AO4" s="865"/>
      <c r="AU4" s="860"/>
      <c r="AV4" s="861"/>
      <c r="AW4" s="862"/>
      <c r="AX4" s="862"/>
      <c r="AY4" s="173" t="s">
        <v>925</v>
      </c>
      <c r="AZ4" s="173" t="s">
        <v>926</v>
      </c>
      <c r="BA4" s="173" t="s">
        <v>927</v>
      </c>
      <c r="BB4" s="173" t="s">
        <v>928</v>
      </c>
      <c r="BC4" s="173" t="s">
        <v>925</v>
      </c>
      <c r="BD4" s="173" t="s">
        <v>926</v>
      </c>
      <c r="BE4" s="173" t="s">
        <v>927</v>
      </c>
      <c r="BF4" s="173" t="s">
        <v>928</v>
      </c>
      <c r="BG4" s="173" t="s">
        <v>925</v>
      </c>
      <c r="BH4" s="173" t="s">
        <v>926</v>
      </c>
      <c r="BI4" s="173" t="s">
        <v>927</v>
      </c>
      <c r="BJ4" s="173" t="s">
        <v>928</v>
      </c>
      <c r="BK4" s="173" t="s">
        <v>925</v>
      </c>
      <c r="BL4" s="173" t="s">
        <v>926</v>
      </c>
      <c r="BM4" s="173" t="s">
        <v>927</v>
      </c>
      <c r="BN4" s="173" t="s">
        <v>928</v>
      </c>
      <c r="BO4" s="173" t="s">
        <v>925</v>
      </c>
      <c r="BP4" s="173" t="s">
        <v>926</v>
      </c>
      <c r="BQ4" s="173" t="s">
        <v>927</v>
      </c>
      <c r="BR4" s="173" t="s">
        <v>928</v>
      </c>
      <c r="BS4" s="173" t="s">
        <v>925</v>
      </c>
      <c r="BT4" s="173" t="s">
        <v>926</v>
      </c>
      <c r="BU4" s="173" t="s">
        <v>927</v>
      </c>
      <c r="BV4" s="173" t="s">
        <v>928</v>
      </c>
      <c r="BW4" s="5"/>
      <c r="BX4" s="5"/>
      <c r="BY4" s="5"/>
      <c r="BZ4" s="5"/>
      <c r="CA4" s="5"/>
      <c r="CB4" s="5"/>
      <c r="CC4" s="5"/>
      <c r="CD4" s="5"/>
      <c r="CE4" s="5"/>
      <c r="CF4" s="5"/>
      <c r="CG4" s="5"/>
      <c r="CH4" s="5"/>
    </row>
    <row r="5" spans="2:86" ht="18" customHeight="1" x14ac:dyDescent="0.15">
      <c r="B5" s="409" t="s">
        <v>0</v>
      </c>
      <c r="C5" s="409"/>
      <c r="D5" s="409"/>
      <c r="E5" s="634" t="s">
        <v>547</v>
      </c>
      <c r="F5" s="635"/>
      <c r="G5" s="635"/>
      <c r="H5" s="635"/>
      <c r="I5" s="635"/>
      <c r="J5" s="636"/>
      <c r="K5" s="528" t="s">
        <v>1</v>
      </c>
      <c r="L5" s="528"/>
      <c r="M5" s="528"/>
      <c r="N5" s="648" t="s">
        <v>548</v>
      </c>
      <c r="O5" s="648"/>
      <c r="P5" s="648"/>
      <c r="Q5" s="648"/>
      <c r="R5" s="648"/>
      <c r="S5" s="648"/>
      <c r="T5" s="501"/>
      <c r="U5" s="502"/>
      <c r="V5" s="502"/>
      <c r="W5" s="502"/>
      <c r="X5" s="503"/>
      <c r="Y5" s="869" t="s">
        <v>549</v>
      </c>
      <c r="Z5" s="869"/>
      <c r="AA5" s="869"/>
      <c r="AB5" s="869"/>
      <c r="AC5" s="869"/>
      <c r="AD5" s="869"/>
      <c r="AE5" s="869"/>
      <c r="AF5" s="869"/>
      <c r="AG5" s="632"/>
      <c r="AH5" s="650"/>
      <c r="AI5" s="650"/>
      <c r="AJ5" s="633"/>
      <c r="AK5" s="866"/>
      <c r="AL5" s="867"/>
      <c r="AM5" s="867"/>
      <c r="AN5" s="867"/>
      <c r="AO5" s="868"/>
      <c r="AU5" s="860"/>
      <c r="AV5" s="174" t="str">
        <f>N7</f>
        <v>S123</v>
      </c>
      <c r="AW5" s="175">
        <f>R7</f>
        <v>10</v>
      </c>
      <c r="AX5" s="176" t="str">
        <f>AM35</f>
        <v>Ⅱ</v>
      </c>
      <c r="AY5" s="176">
        <f>Y37</f>
        <v>0</v>
      </c>
      <c r="AZ5" s="176">
        <f t="shared" ref="AZ5:BJ5" si="0">Z37</f>
        <v>0</v>
      </c>
      <c r="BA5" s="176">
        <f t="shared" si="0"/>
        <v>0</v>
      </c>
      <c r="BB5" s="176">
        <f>AB37</f>
        <v>0</v>
      </c>
      <c r="BC5" s="176">
        <f t="shared" si="0"/>
        <v>0</v>
      </c>
      <c r="BD5" s="176">
        <f>AD37</f>
        <v>0</v>
      </c>
      <c r="BE5" s="176">
        <f>AE37</f>
        <v>1</v>
      </c>
      <c r="BF5" s="176">
        <f t="shared" si="0"/>
        <v>2</v>
      </c>
      <c r="BG5" s="176">
        <f t="shared" si="0"/>
        <v>0</v>
      </c>
      <c r="BH5" s="176">
        <f t="shared" si="0"/>
        <v>0</v>
      </c>
      <c r="BI5" s="176">
        <f>AI37</f>
        <v>0</v>
      </c>
      <c r="BJ5" s="176">
        <f t="shared" si="0"/>
        <v>0</v>
      </c>
      <c r="BK5" s="176" t="str">
        <f>IF(Y37&gt;0,R7,"")</f>
        <v/>
      </c>
      <c r="BL5" s="177" t="str">
        <f>IF(Y37&gt;0,"",IF(Z37&gt;0,R7,""))</f>
        <v/>
      </c>
      <c r="BM5" s="177" t="str">
        <f>IF(Y37+Z37&gt;0,"",IF(AA37&gt;0,R7,""))</f>
        <v/>
      </c>
      <c r="BN5" s="177" t="str">
        <f>IF(Y37+Z37+AA37&gt;0,"",IF(AB37&gt;0,R7,""))</f>
        <v/>
      </c>
      <c r="BO5" s="176">
        <f>AC35</f>
        <v>0</v>
      </c>
      <c r="BP5" s="176">
        <f t="shared" ref="BP5:BQ5" si="1">AD35</f>
        <v>0</v>
      </c>
      <c r="BQ5" s="176">
        <f t="shared" si="1"/>
        <v>0.03</v>
      </c>
      <c r="BR5" s="176">
        <f>AF35</f>
        <v>7.4999999999999997E-2</v>
      </c>
      <c r="BS5" s="176">
        <f>AG35</f>
        <v>0</v>
      </c>
      <c r="BT5" s="176">
        <f>AH35</f>
        <v>0</v>
      </c>
      <c r="BU5" s="176">
        <f>AI35</f>
        <v>0</v>
      </c>
      <c r="BV5" s="176">
        <f>AJ35</f>
        <v>0</v>
      </c>
      <c r="BW5" s="178"/>
      <c r="BX5" s="179"/>
      <c r="BY5" s="179"/>
      <c r="BZ5" s="179"/>
      <c r="CA5" s="180"/>
      <c r="CB5" s="180"/>
      <c r="CC5" s="180"/>
      <c r="CD5" s="180"/>
      <c r="CE5" s="180"/>
      <c r="CF5" s="180"/>
      <c r="CG5" s="180"/>
      <c r="CH5" s="180"/>
    </row>
    <row r="6" spans="2:86" ht="12" customHeight="1" x14ac:dyDescent="0.15">
      <c r="B6" s="871" t="s">
        <v>929</v>
      </c>
      <c r="C6" s="873"/>
      <c r="D6" s="874"/>
      <c r="E6" s="875"/>
      <c r="F6" s="875"/>
      <c r="G6" s="875"/>
      <c r="H6" s="875"/>
      <c r="I6" s="875"/>
      <c r="J6" s="876"/>
      <c r="K6" s="881" t="s">
        <v>930</v>
      </c>
      <c r="L6" s="882"/>
      <c r="M6" s="882"/>
      <c r="N6" s="882"/>
      <c r="O6" s="882"/>
      <c r="P6" s="882"/>
      <c r="Q6" s="882"/>
      <c r="R6" s="882"/>
      <c r="S6" s="882"/>
      <c r="T6" s="882"/>
      <c r="U6" s="882"/>
      <c r="V6" s="882"/>
      <c r="W6" s="882"/>
      <c r="X6" s="882"/>
      <c r="Y6" s="882"/>
      <c r="Z6" s="882"/>
      <c r="AA6" s="882"/>
      <c r="AB6" s="882"/>
      <c r="AC6" s="882"/>
      <c r="AD6" s="882"/>
      <c r="AE6" s="882"/>
      <c r="AF6" s="882"/>
      <c r="AG6" s="882"/>
      <c r="AH6" s="882"/>
      <c r="AI6" s="882"/>
      <c r="AJ6" s="882"/>
      <c r="AK6" s="882"/>
      <c r="AL6" s="882"/>
      <c r="AM6" s="882"/>
      <c r="AN6" s="882"/>
      <c r="AO6" s="883"/>
      <c r="AP6" s="2"/>
    </row>
    <row r="7" spans="2:86" ht="12" customHeight="1" x14ac:dyDescent="0.15">
      <c r="B7" s="872"/>
      <c r="C7" s="877"/>
      <c r="D7" s="875"/>
      <c r="E7" s="875"/>
      <c r="F7" s="875"/>
      <c r="G7" s="875"/>
      <c r="H7" s="875"/>
      <c r="I7" s="875"/>
      <c r="J7" s="876"/>
      <c r="K7" s="884" t="s">
        <v>931</v>
      </c>
      <c r="L7" s="885"/>
      <c r="M7" s="886"/>
      <c r="N7" s="887" t="s">
        <v>685</v>
      </c>
      <c r="O7" s="888"/>
      <c r="P7" s="884" t="s">
        <v>932</v>
      </c>
      <c r="Q7" s="886"/>
      <c r="R7" s="889">
        <v>10</v>
      </c>
      <c r="S7" s="890"/>
      <c r="T7" s="891"/>
      <c r="U7" s="892" t="s">
        <v>933</v>
      </c>
      <c r="V7" s="893"/>
      <c r="W7" s="892" t="s">
        <v>934</v>
      </c>
      <c r="X7" s="893"/>
      <c r="Y7" s="886" t="s">
        <v>935</v>
      </c>
      <c r="Z7" s="898"/>
      <c r="AA7" s="898"/>
      <c r="AB7" s="898"/>
      <c r="AC7" s="892" t="s">
        <v>936</v>
      </c>
      <c r="AD7" s="899"/>
      <c r="AE7" s="899"/>
      <c r="AF7" s="899"/>
      <c r="AG7" s="899"/>
      <c r="AH7" s="899"/>
      <c r="AI7" s="899"/>
      <c r="AJ7" s="893"/>
      <c r="AK7" s="892" t="s">
        <v>937</v>
      </c>
      <c r="AL7" s="899"/>
      <c r="AM7" s="899"/>
      <c r="AN7" s="901"/>
      <c r="AO7" s="902"/>
      <c r="AP7" s="2"/>
      <c r="AW7" s="182"/>
    </row>
    <row r="8" spans="2:86" ht="12" customHeight="1" x14ac:dyDescent="0.15">
      <c r="B8" s="872"/>
      <c r="C8" s="877"/>
      <c r="D8" s="875"/>
      <c r="E8" s="875"/>
      <c r="F8" s="875"/>
      <c r="G8" s="875"/>
      <c r="H8" s="875"/>
      <c r="I8" s="875"/>
      <c r="J8" s="876"/>
      <c r="K8" s="898" t="s">
        <v>731</v>
      </c>
      <c r="L8" s="898" t="s">
        <v>560</v>
      </c>
      <c r="M8" s="898"/>
      <c r="N8" s="898" t="s">
        <v>561</v>
      </c>
      <c r="O8" s="898"/>
      <c r="P8" s="898" t="s">
        <v>938</v>
      </c>
      <c r="Q8" s="898"/>
      <c r="R8" s="898" t="s">
        <v>939</v>
      </c>
      <c r="S8" s="898"/>
      <c r="T8" s="898"/>
      <c r="U8" s="894"/>
      <c r="V8" s="895"/>
      <c r="W8" s="894"/>
      <c r="X8" s="895"/>
      <c r="Y8" s="886"/>
      <c r="Z8" s="898"/>
      <c r="AA8" s="898"/>
      <c r="AB8" s="898"/>
      <c r="AC8" s="896"/>
      <c r="AD8" s="900"/>
      <c r="AE8" s="900"/>
      <c r="AF8" s="900"/>
      <c r="AG8" s="900"/>
      <c r="AH8" s="900"/>
      <c r="AI8" s="900"/>
      <c r="AJ8" s="897"/>
      <c r="AK8" s="894"/>
      <c r="AL8" s="903"/>
      <c r="AM8" s="903"/>
      <c r="AN8" s="904"/>
      <c r="AO8" s="905"/>
      <c r="AP8" s="2"/>
    </row>
    <row r="9" spans="2:86" ht="12" customHeight="1" x14ac:dyDescent="0.15">
      <c r="B9" s="872"/>
      <c r="C9" s="877"/>
      <c r="D9" s="875"/>
      <c r="E9" s="875"/>
      <c r="F9" s="875"/>
      <c r="G9" s="875"/>
      <c r="H9" s="875"/>
      <c r="I9" s="875"/>
      <c r="J9" s="876"/>
      <c r="K9" s="898"/>
      <c r="L9" s="898"/>
      <c r="M9" s="898"/>
      <c r="N9" s="898"/>
      <c r="O9" s="898"/>
      <c r="P9" s="898"/>
      <c r="Q9" s="898"/>
      <c r="R9" s="898"/>
      <c r="S9" s="898"/>
      <c r="T9" s="898"/>
      <c r="U9" s="894"/>
      <c r="V9" s="895"/>
      <c r="W9" s="894"/>
      <c r="X9" s="895"/>
      <c r="Y9" s="886" t="s">
        <v>940</v>
      </c>
      <c r="Z9" s="898"/>
      <c r="AA9" s="898"/>
      <c r="AB9" s="898"/>
      <c r="AC9" s="898" t="s">
        <v>941</v>
      </c>
      <c r="AD9" s="898"/>
      <c r="AE9" s="898"/>
      <c r="AF9" s="898"/>
      <c r="AG9" s="898" t="s">
        <v>942</v>
      </c>
      <c r="AH9" s="898"/>
      <c r="AI9" s="898"/>
      <c r="AJ9" s="898"/>
      <c r="AK9" s="894"/>
      <c r="AL9" s="903"/>
      <c r="AM9" s="903"/>
      <c r="AN9" s="904"/>
      <c r="AO9" s="905"/>
      <c r="AP9" s="2"/>
    </row>
    <row r="10" spans="2:86" ht="12" customHeight="1" x14ac:dyDescent="0.15">
      <c r="B10" s="872"/>
      <c r="C10" s="877"/>
      <c r="D10" s="875"/>
      <c r="E10" s="875"/>
      <c r="F10" s="875"/>
      <c r="G10" s="875"/>
      <c r="H10" s="875"/>
      <c r="I10" s="875"/>
      <c r="J10" s="876"/>
      <c r="K10" s="898"/>
      <c r="L10" s="898"/>
      <c r="M10" s="898"/>
      <c r="N10" s="898"/>
      <c r="O10" s="898"/>
      <c r="P10" s="898"/>
      <c r="Q10" s="898"/>
      <c r="R10" s="898"/>
      <c r="S10" s="898"/>
      <c r="T10" s="898"/>
      <c r="U10" s="896"/>
      <c r="V10" s="897"/>
      <c r="W10" s="896"/>
      <c r="X10" s="897"/>
      <c r="Y10" s="183" t="s">
        <v>527</v>
      </c>
      <c r="Z10" s="184" t="s">
        <v>526</v>
      </c>
      <c r="AA10" s="184" t="s">
        <v>943</v>
      </c>
      <c r="AB10" s="184" t="s">
        <v>944</v>
      </c>
      <c r="AC10" s="184" t="s">
        <v>527</v>
      </c>
      <c r="AD10" s="184" t="s">
        <v>526</v>
      </c>
      <c r="AE10" s="184" t="s">
        <v>943</v>
      </c>
      <c r="AF10" s="184" t="s">
        <v>944</v>
      </c>
      <c r="AG10" s="184" t="s">
        <v>527</v>
      </c>
      <c r="AH10" s="184" t="s">
        <v>526</v>
      </c>
      <c r="AI10" s="184" t="s">
        <v>943</v>
      </c>
      <c r="AJ10" s="184" t="s">
        <v>944</v>
      </c>
      <c r="AK10" s="896"/>
      <c r="AL10" s="900"/>
      <c r="AM10" s="900"/>
      <c r="AN10" s="906"/>
      <c r="AO10" s="907"/>
      <c r="AP10" s="2"/>
    </row>
    <row r="11" spans="2:86" ht="12" customHeight="1" x14ac:dyDescent="0.15">
      <c r="B11" s="872"/>
      <c r="C11" s="877"/>
      <c r="D11" s="875"/>
      <c r="E11" s="875"/>
      <c r="F11" s="875"/>
      <c r="G11" s="875"/>
      <c r="H11" s="875"/>
      <c r="I11" s="875"/>
      <c r="J11" s="876"/>
      <c r="K11" s="185">
        <v>1</v>
      </c>
      <c r="L11" s="908" t="s">
        <v>574</v>
      </c>
      <c r="M11" s="910"/>
      <c r="N11" s="908" t="s">
        <v>595</v>
      </c>
      <c r="O11" s="910"/>
      <c r="P11" s="908" t="s">
        <v>576</v>
      </c>
      <c r="Q11" s="910"/>
      <c r="R11" s="606" t="s">
        <v>269</v>
      </c>
      <c r="S11" s="606"/>
      <c r="T11" s="606"/>
      <c r="U11" s="908" t="s">
        <v>579</v>
      </c>
      <c r="V11" s="910"/>
      <c r="W11" s="908"/>
      <c r="X11" s="910"/>
      <c r="Y11" s="186"/>
      <c r="Z11" s="187"/>
      <c r="AA11" s="187"/>
      <c r="AB11" s="187"/>
      <c r="AC11" s="188"/>
      <c r="AD11" s="188"/>
      <c r="AE11" s="188">
        <v>0.03</v>
      </c>
      <c r="AF11" s="188"/>
      <c r="AG11" s="188"/>
      <c r="AH11" s="188"/>
      <c r="AI11" s="188"/>
      <c r="AJ11" s="188"/>
      <c r="AK11" s="908"/>
      <c r="AL11" s="909"/>
      <c r="AM11" s="909"/>
      <c r="AN11" s="909"/>
      <c r="AO11" s="910"/>
      <c r="AP11" s="2"/>
      <c r="AQ11" s="189">
        <f>IF(P11="材質劣化",2,IF(P11="漏水",3,1))</f>
        <v>2</v>
      </c>
    </row>
    <row r="12" spans="2:86" ht="12" customHeight="1" x14ac:dyDescent="0.15">
      <c r="B12" s="872"/>
      <c r="C12" s="877"/>
      <c r="D12" s="875"/>
      <c r="E12" s="875"/>
      <c r="F12" s="875"/>
      <c r="G12" s="875"/>
      <c r="H12" s="875"/>
      <c r="I12" s="875"/>
      <c r="J12" s="876"/>
      <c r="K12" s="185">
        <v>2</v>
      </c>
      <c r="L12" s="908" t="s">
        <v>574</v>
      </c>
      <c r="M12" s="910"/>
      <c r="N12" s="908" t="s">
        <v>585</v>
      </c>
      <c r="O12" s="910"/>
      <c r="P12" s="908" t="s">
        <v>576</v>
      </c>
      <c r="Q12" s="910"/>
      <c r="R12" s="606" t="s">
        <v>270</v>
      </c>
      <c r="S12" s="606"/>
      <c r="T12" s="606"/>
      <c r="U12" s="908" t="s">
        <v>582</v>
      </c>
      <c r="V12" s="910"/>
      <c r="W12" s="908"/>
      <c r="X12" s="910"/>
      <c r="Y12" s="186"/>
      <c r="Z12" s="187"/>
      <c r="AA12" s="187"/>
      <c r="AB12" s="187"/>
      <c r="AC12" s="188"/>
      <c r="AD12" s="188"/>
      <c r="AE12" s="188"/>
      <c r="AF12" s="188">
        <v>0.03</v>
      </c>
      <c r="AG12" s="188"/>
      <c r="AH12" s="188"/>
      <c r="AI12" s="188"/>
      <c r="AJ12" s="188"/>
      <c r="AK12" s="908"/>
      <c r="AL12" s="909"/>
      <c r="AM12" s="909"/>
      <c r="AN12" s="909"/>
      <c r="AO12" s="910"/>
      <c r="AP12" s="2"/>
      <c r="AQ12" s="189">
        <f>IF(P12="材質劣化",2,IF(P12="漏水",3,1))</f>
        <v>2</v>
      </c>
    </row>
    <row r="13" spans="2:86" ht="12" customHeight="1" x14ac:dyDescent="0.15">
      <c r="B13" s="872"/>
      <c r="C13" s="877"/>
      <c r="D13" s="875"/>
      <c r="E13" s="875"/>
      <c r="F13" s="875"/>
      <c r="G13" s="875"/>
      <c r="H13" s="875"/>
      <c r="I13" s="875"/>
      <c r="J13" s="876"/>
      <c r="K13" s="185">
        <v>3</v>
      </c>
      <c r="L13" s="908" t="s">
        <v>574</v>
      </c>
      <c r="M13" s="910"/>
      <c r="N13" s="908" t="s">
        <v>592</v>
      </c>
      <c r="O13" s="910"/>
      <c r="P13" s="908" t="s">
        <v>576</v>
      </c>
      <c r="Q13" s="910"/>
      <c r="R13" s="604" t="s">
        <v>270</v>
      </c>
      <c r="S13" s="620"/>
      <c r="T13" s="605"/>
      <c r="U13" s="908" t="s">
        <v>582</v>
      </c>
      <c r="V13" s="910"/>
      <c r="W13" s="908"/>
      <c r="X13" s="910"/>
      <c r="Y13" s="186"/>
      <c r="Z13" s="187"/>
      <c r="AA13" s="187"/>
      <c r="AB13" s="187"/>
      <c r="AC13" s="188"/>
      <c r="AD13" s="188"/>
      <c r="AE13" s="188"/>
      <c r="AF13" s="188">
        <v>4.4999999999999998E-2</v>
      </c>
      <c r="AG13" s="188"/>
      <c r="AH13" s="188"/>
      <c r="AI13" s="188"/>
      <c r="AJ13" s="188"/>
      <c r="AK13" s="908"/>
      <c r="AL13" s="909"/>
      <c r="AM13" s="909"/>
      <c r="AN13" s="909"/>
      <c r="AO13" s="910"/>
      <c r="AP13" s="2"/>
      <c r="AQ13" s="189">
        <f t="shared" ref="AQ13:AQ34" si="2">IF(P13="材質劣化",2,IF(P13="漏水",3,1))</f>
        <v>2</v>
      </c>
    </row>
    <row r="14" spans="2:86" ht="12" customHeight="1" x14ac:dyDescent="0.15">
      <c r="B14" s="872"/>
      <c r="C14" s="877"/>
      <c r="D14" s="875"/>
      <c r="E14" s="875"/>
      <c r="F14" s="875"/>
      <c r="G14" s="875"/>
      <c r="H14" s="875"/>
      <c r="I14" s="875"/>
      <c r="J14" s="876"/>
      <c r="K14" s="185"/>
      <c r="L14" s="908"/>
      <c r="M14" s="910"/>
      <c r="N14" s="908"/>
      <c r="O14" s="910"/>
      <c r="P14" s="908"/>
      <c r="Q14" s="910"/>
      <c r="R14" s="604"/>
      <c r="S14" s="620"/>
      <c r="T14" s="605"/>
      <c r="U14" s="908"/>
      <c r="V14" s="910"/>
      <c r="W14" s="908"/>
      <c r="X14" s="910"/>
      <c r="Y14" s="186"/>
      <c r="Z14" s="187"/>
      <c r="AA14" s="187"/>
      <c r="AB14" s="187"/>
      <c r="AC14" s="188"/>
      <c r="AD14" s="188"/>
      <c r="AE14" s="188"/>
      <c r="AF14" s="188"/>
      <c r="AG14" s="188"/>
      <c r="AH14" s="188"/>
      <c r="AI14" s="188"/>
      <c r="AJ14" s="188"/>
      <c r="AK14" s="908"/>
      <c r="AL14" s="909"/>
      <c r="AM14" s="909"/>
      <c r="AN14" s="909"/>
      <c r="AO14" s="910"/>
      <c r="AP14" s="2"/>
      <c r="AQ14" s="189">
        <f t="shared" si="2"/>
        <v>1</v>
      </c>
    </row>
    <row r="15" spans="2:86" ht="12" customHeight="1" x14ac:dyDescent="0.15">
      <c r="B15" s="872"/>
      <c r="C15" s="877"/>
      <c r="D15" s="875"/>
      <c r="E15" s="875"/>
      <c r="F15" s="875"/>
      <c r="G15" s="875"/>
      <c r="H15" s="875"/>
      <c r="I15" s="875"/>
      <c r="J15" s="876"/>
      <c r="K15" s="185"/>
      <c r="L15" s="908"/>
      <c r="M15" s="910"/>
      <c r="N15" s="908"/>
      <c r="O15" s="910"/>
      <c r="P15" s="908"/>
      <c r="Q15" s="910"/>
      <c r="R15" s="604"/>
      <c r="S15" s="620"/>
      <c r="T15" s="605"/>
      <c r="U15" s="908"/>
      <c r="V15" s="910"/>
      <c r="W15" s="908"/>
      <c r="X15" s="910"/>
      <c r="Y15" s="186"/>
      <c r="Z15" s="187"/>
      <c r="AA15" s="187"/>
      <c r="AB15" s="187"/>
      <c r="AC15" s="188"/>
      <c r="AD15" s="188"/>
      <c r="AE15" s="188"/>
      <c r="AF15" s="188"/>
      <c r="AG15" s="188"/>
      <c r="AH15" s="188"/>
      <c r="AI15" s="188"/>
      <c r="AJ15" s="188"/>
      <c r="AK15" s="908"/>
      <c r="AL15" s="909"/>
      <c r="AM15" s="909"/>
      <c r="AN15" s="909"/>
      <c r="AO15" s="910"/>
      <c r="AP15" s="2"/>
      <c r="AQ15" s="189">
        <f t="shared" si="2"/>
        <v>1</v>
      </c>
    </row>
    <row r="16" spans="2:86" ht="12" customHeight="1" x14ac:dyDescent="0.15">
      <c r="B16" s="872"/>
      <c r="C16" s="877"/>
      <c r="D16" s="875"/>
      <c r="E16" s="875"/>
      <c r="F16" s="875"/>
      <c r="G16" s="875"/>
      <c r="H16" s="875"/>
      <c r="I16" s="875"/>
      <c r="J16" s="876"/>
      <c r="K16" s="185"/>
      <c r="L16" s="908"/>
      <c r="M16" s="910"/>
      <c r="N16" s="908"/>
      <c r="O16" s="910"/>
      <c r="P16" s="908"/>
      <c r="Q16" s="910"/>
      <c r="R16" s="604"/>
      <c r="S16" s="620"/>
      <c r="T16" s="605"/>
      <c r="U16" s="908"/>
      <c r="V16" s="910"/>
      <c r="W16" s="908"/>
      <c r="X16" s="910"/>
      <c r="Y16" s="186"/>
      <c r="Z16" s="187"/>
      <c r="AA16" s="187"/>
      <c r="AB16" s="187"/>
      <c r="AC16" s="188"/>
      <c r="AD16" s="188"/>
      <c r="AE16" s="188"/>
      <c r="AF16" s="188"/>
      <c r="AG16" s="188"/>
      <c r="AH16" s="188"/>
      <c r="AI16" s="188"/>
      <c r="AJ16" s="188"/>
      <c r="AK16" s="908"/>
      <c r="AL16" s="909"/>
      <c r="AM16" s="909"/>
      <c r="AN16" s="909"/>
      <c r="AO16" s="910"/>
      <c r="AP16" s="2"/>
      <c r="AQ16" s="189">
        <f t="shared" si="2"/>
        <v>1</v>
      </c>
    </row>
    <row r="17" spans="2:46" ht="12" customHeight="1" x14ac:dyDescent="0.15">
      <c r="B17" s="872"/>
      <c r="C17" s="877"/>
      <c r="D17" s="875"/>
      <c r="E17" s="875"/>
      <c r="F17" s="875"/>
      <c r="G17" s="875"/>
      <c r="H17" s="875"/>
      <c r="I17" s="875"/>
      <c r="J17" s="876"/>
      <c r="K17" s="185"/>
      <c r="L17" s="908"/>
      <c r="M17" s="910"/>
      <c r="N17" s="908"/>
      <c r="O17" s="910"/>
      <c r="P17" s="908"/>
      <c r="Q17" s="910"/>
      <c r="R17" s="604"/>
      <c r="S17" s="620"/>
      <c r="T17" s="605"/>
      <c r="U17" s="908"/>
      <c r="V17" s="910"/>
      <c r="W17" s="908"/>
      <c r="X17" s="910"/>
      <c r="Y17" s="186"/>
      <c r="Z17" s="187"/>
      <c r="AA17" s="187"/>
      <c r="AB17" s="187"/>
      <c r="AC17" s="188"/>
      <c r="AD17" s="188"/>
      <c r="AE17" s="188"/>
      <c r="AF17" s="188"/>
      <c r="AG17" s="188"/>
      <c r="AH17" s="188"/>
      <c r="AI17" s="188"/>
      <c r="AJ17" s="188"/>
      <c r="AK17" s="908"/>
      <c r="AL17" s="909"/>
      <c r="AM17" s="909"/>
      <c r="AN17" s="909"/>
      <c r="AO17" s="910"/>
      <c r="AP17" s="2"/>
      <c r="AQ17" s="189">
        <f t="shared" si="2"/>
        <v>1</v>
      </c>
    </row>
    <row r="18" spans="2:46" ht="12" customHeight="1" x14ac:dyDescent="0.15">
      <c r="B18" s="872"/>
      <c r="C18" s="877"/>
      <c r="D18" s="875"/>
      <c r="E18" s="875"/>
      <c r="F18" s="875"/>
      <c r="G18" s="875"/>
      <c r="H18" s="875"/>
      <c r="I18" s="875"/>
      <c r="J18" s="876"/>
      <c r="K18" s="185"/>
      <c r="L18" s="908"/>
      <c r="M18" s="910"/>
      <c r="N18" s="908"/>
      <c r="O18" s="910"/>
      <c r="P18" s="908"/>
      <c r="Q18" s="910"/>
      <c r="R18" s="604"/>
      <c r="S18" s="620"/>
      <c r="T18" s="605"/>
      <c r="U18" s="908"/>
      <c r="V18" s="910"/>
      <c r="W18" s="908"/>
      <c r="X18" s="910"/>
      <c r="Y18" s="186"/>
      <c r="Z18" s="187"/>
      <c r="AA18" s="187"/>
      <c r="AB18" s="187"/>
      <c r="AC18" s="188"/>
      <c r="AD18" s="188"/>
      <c r="AE18" s="188"/>
      <c r="AF18" s="188"/>
      <c r="AG18" s="188"/>
      <c r="AH18" s="188"/>
      <c r="AI18" s="188"/>
      <c r="AJ18" s="188"/>
      <c r="AK18" s="908"/>
      <c r="AL18" s="909"/>
      <c r="AM18" s="909"/>
      <c r="AN18" s="909"/>
      <c r="AO18" s="910"/>
      <c r="AP18" s="2"/>
      <c r="AQ18" s="189">
        <f t="shared" si="2"/>
        <v>1</v>
      </c>
    </row>
    <row r="19" spans="2:46" ht="12" customHeight="1" x14ac:dyDescent="0.15">
      <c r="B19" s="872"/>
      <c r="C19" s="877"/>
      <c r="D19" s="875"/>
      <c r="E19" s="875"/>
      <c r="F19" s="875"/>
      <c r="G19" s="875"/>
      <c r="H19" s="875"/>
      <c r="I19" s="875"/>
      <c r="J19" s="876"/>
      <c r="K19" s="185"/>
      <c r="L19" s="908"/>
      <c r="M19" s="910"/>
      <c r="N19" s="908"/>
      <c r="O19" s="910"/>
      <c r="P19" s="908"/>
      <c r="Q19" s="910"/>
      <c r="R19" s="604"/>
      <c r="S19" s="620"/>
      <c r="T19" s="605"/>
      <c r="U19" s="908"/>
      <c r="V19" s="910"/>
      <c r="W19" s="908"/>
      <c r="X19" s="910"/>
      <c r="Y19" s="186"/>
      <c r="Z19" s="187"/>
      <c r="AA19" s="187"/>
      <c r="AB19" s="187"/>
      <c r="AC19" s="188"/>
      <c r="AD19" s="188"/>
      <c r="AE19" s="188"/>
      <c r="AF19" s="188"/>
      <c r="AG19" s="188"/>
      <c r="AH19" s="188"/>
      <c r="AI19" s="188"/>
      <c r="AJ19" s="188"/>
      <c r="AK19" s="908"/>
      <c r="AL19" s="909"/>
      <c r="AM19" s="909"/>
      <c r="AN19" s="909"/>
      <c r="AO19" s="910"/>
      <c r="AP19" s="2"/>
      <c r="AQ19" s="189">
        <f t="shared" si="2"/>
        <v>1</v>
      </c>
    </row>
    <row r="20" spans="2:46" ht="12" customHeight="1" x14ac:dyDescent="0.15">
      <c r="B20" s="872"/>
      <c r="C20" s="877"/>
      <c r="D20" s="875"/>
      <c r="E20" s="875"/>
      <c r="F20" s="875"/>
      <c r="G20" s="875"/>
      <c r="H20" s="875"/>
      <c r="I20" s="875"/>
      <c r="J20" s="876"/>
      <c r="K20" s="185"/>
      <c r="L20" s="908"/>
      <c r="M20" s="910"/>
      <c r="N20" s="908"/>
      <c r="O20" s="910"/>
      <c r="P20" s="908"/>
      <c r="Q20" s="910"/>
      <c r="R20" s="604"/>
      <c r="S20" s="620"/>
      <c r="T20" s="605"/>
      <c r="U20" s="908"/>
      <c r="V20" s="910"/>
      <c r="W20" s="908"/>
      <c r="X20" s="910"/>
      <c r="Y20" s="186"/>
      <c r="Z20" s="187"/>
      <c r="AA20" s="187"/>
      <c r="AB20" s="187"/>
      <c r="AC20" s="188"/>
      <c r="AD20" s="188"/>
      <c r="AE20" s="188"/>
      <c r="AF20" s="188"/>
      <c r="AG20" s="188"/>
      <c r="AH20" s="188"/>
      <c r="AI20" s="188"/>
      <c r="AJ20" s="188"/>
      <c r="AK20" s="908"/>
      <c r="AL20" s="909"/>
      <c r="AM20" s="909"/>
      <c r="AN20" s="909"/>
      <c r="AO20" s="910"/>
      <c r="AP20" s="2"/>
      <c r="AQ20" s="189">
        <f t="shared" si="2"/>
        <v>1</v>
      </c>
    </row>
    <row r="21" spans="2:46" ht="12" customHeight="1" x14ac:dyDescent="0.15">
      <c r="B21" s="872"/>
      <c r="C21" s="877"/>
      <c r="D21" s="875"/>
      <c r="E21" s="875"/>
      <c r="F21" s="875"/>
      <c r="G21" s="875"/>
      <c r="H21" s="875"/>
      <c r="I21" s="875"/>
      <c r="J21" s="876"/>
      <c r="K21" s="185"/>
      <c r="L21" s="908"/>
      <c r="M21" s="910"/>
      <c r="N21" s="908"/>
      <c r="O21" s="910"/>
      <c r="P21" s="908"/>
      <c r="Q21" s="910"/>
      <c r="R21" s="604"/>
      <c r="S21" s="620"/>
      <c r="T21" s="605"/>
      <c r="U21" s="908"/>
      <c r="V21" s="910"/>
      <c r="W21" s="908"/>
      <c r="X21" s="910"/>
      <c r="Y21" s="186"/>
      <c r="Z21" s="187"/>
      <c r="AA21" s="187"/>
      <c r="AB21" s="187"/>
      <c r="AC21" s="188"/>
      <c r="AD21" s="188"/>
      <c r="AE21" s="188"/>
      <c r="AF21" s="188"/>
      <c r="AG21" s="188"/>
      <c r="AH21" s="188"/>
      <c r="AI21" s="188"/>
      <c r="AJ21" s="188"/>
      <c r="AK21" s="908"/>
      <c r="AL21" s="909"/>
      <c r="AM21" s="909"/>
      <c r="AN21" s="909"/>
      <c r="AO21" s="910"/>
      <c r="AP21" s="2"/>
      <c r="AQ21" s="189">
        <f>IF(P21="材質劣化",2,IF(P21="漏水",3,1))</f>
        <v>1</v>
      </c>
    </row>
    <row r="22" spans="2:46" ht="12" customHeight="1" x14ac:dyDescent="0.15">
      <c r="B22" s="872"/>
      <c r="C22" s="877"/>
      <c r="D22" s="875"/>
      <c r="E22" s="875"/>
      <c r="F22" s="875"/>
      <c r="G22" s="875"/>
      <c r="H22" s="875"/>
      <c r="I22" s="875"/>
      <c r="J22" s="876"/>
      <c r="K22" s="185"/>
      <c r="L22" s="908"/>
      <c r="M22" s="910"/>
      <c r="N22" s="908"/>
      <c r="O22" s="910"/>
      <c r="P22" s="908"/>
      <c r="Q22" s="910"/>
      <c r="R22" s="604"/>
      <c r="S22" s="620"/>
      <c r="T22" s="605"/>
      <c r="U22" s="908"/>
      <c r="V22" s="910"/>
      <c r="W22" s="908"/>
      <c r="X22" s="910"/>
      <c r="Y22" s="186"/>
      <c r="Z22" s="187"/>
      <c r="AA22" s="187"/>
      <c r="AB22" s="187"/>
      <c r="AC22" s="188"/>
      <c r="AD22" s="188"/>
      <c r="AE22" s="188"/>
      <c r="AF22" s="188"/>
      <c r="AG22" s="188"/>
      <c r="AH22" s="188"/>
      <c r="AI22" s="188"/>
      <c r="AJ22" s="188"/>
      <c r="AK22" s="908"/>
      <c r="AL22" s="909"/>
      <c r="AM22" s="909"/>
      <c r="AN22" s="909"/>
      <c r="AO22" s="910"/>
      <c r="AP22" s="2"/>
      <c r="AQ22" s="189">
        <f t="shared" si="2"/>
        <v>1</v>
      </c>
    </row>
    <row r="23" spans="2:46" ht="12" customHeight="1" x14ac:dyDescent="0.15">
      <c r="B23" s="872"/>
      <c r="C23" s="877"/>
      <c r="D23" s="875"/>
      <c r="E23" s="875"/>
      <c r="F23" s="875"/>
      <c r="G23" s="875"/>
      <c r="H23" s="875"/>
      <c r="I23" s="875"/>
      <c r="J23" s="876"/>
      <c r="K23" s="185"/>
      <c r="L23" s="908"/>
      <c r="M23" s="910"/>
      <c r="N23" s="908"/>
      <c r="O23" s="910"/>
      <c r="P23" s="908"/>
      <c r="Q23" s="910"/>
      <c r="R23" s="604"/>
      <c r="S23" s="620"/>
      <c r="T23" s="605"/>
      <c r="U23" s="908"/>
      <c r="V23" s="910"/>
      <c r="W23" s="908"/>
      <c r="X23" s="910"/>
      <c r="Y23" s="186"/>
      <c r="Z23" s="187"/>
      <c r="AA23" s="187"/>
      <c r="AB23" s="187"/>
      <c r="AC23" s="188"/>
      <c r="AD23" s="188"/>
      <c r="AE23" s="188"/>
      <c r="AF23" s="188"/>
      <c r="AG23" s="188"/>
      <c r="AH23" s="188"/>
      <c r="AI23" s="188"/>
      <c r="AJ23" s="188"/>
      <c r="AK23" s="908"/>
      <c r="AL23" s="909"/>
      <c r="AM23" s="909"/>
      <c r="AN23" s="909"/>
      <c r="AO23" s="910"/>
      <c r="AP23" s="2"/>
      <c r="AQ23" s="189">
        <f t="shared" si="2"/>
        <v>1</v>
      </c>
    </row>
    <row r="24" spans="2:46" ht="12" customHeight="1" x14ac:dyDescent="0.15">
      <c r="B24" s="872"/>
      <c r="C24" s="877"/>
      <c r="D24" s="875"/>
      <c r="E24" s="875"/>
      <c r="F24" s="875"/>
      <c r="G24" s="875"/>
      <c r="H24" s="875"/>
      <c r="I24" s="875"/>
      <c r="J24" s="876"/>
      <c r="K24" s="185"/>
      <c r="L24" s="908"/>
      <c r="M24" s="910"/>
      <c r="N24" s="908"/>
      <c r="O24" s="910"/>
      <c r="P24" s="908"/>
      <c r="Q24" s="910"/>
      <c r="R24" s="604"/>
      <c r="S24" s="620"/>
      <c r="T24" s="605"/>
      <c r="U24" s="908"/>
      <c r="V24" s="910"/>
      <c r="W24" s="908"/>
      <c r="X24" s="910"/>
      <c r="Y24" s="186"/>
      <c r="Z24" s="187"/>
      <c r="AA24" s="187"/>
      <c r="AB24" s="187"/>
      <c r="AC24" s="188"/>
      <c r="AD24" s="188"/>
      <c r="AE24" s="188"/>
      <c r="AF24" s="188"/>
      <c r="AG24" s="188"/>
      <c r="AH24" s="188"/>
      <c r="AI24" s="188"/>
      <c r="AJ24" s="188"/>
      <c r="AK24" s="908"/>
      <c r="AL24" s="909"/>
      <c r="AM24" s="909"/>
      <c r="AN24" s="909"/>
      <c r="AO24" s="910"/>
      <c r="AP24" s="2"/>
      <c r="AQ24" s="189">
        <f t="shared" si="2"/>
        <v>1</v>
      </c>
    </row>
    <row r="25" spans="2:46" ht="12" customHeight="1" x14ac:dyDescent="0.15">
      <c r="B25" s="872"/>
      <c r="C25" s="877"/>
      <c r="D25" s="875"/>
      <c r="E25" s="875"/>
      <c r="F25" s="875"/>
      <c r="G25" s="875"/>
      <c r="H25" s="875"/>
      <c r="I25" s="875"/>
      <c r="J25" s="876"/>
      <c r="K25" s="185"/>
      <c r="L25" s="908"/>
      <c r="M25" s="910"/>
      <c r="N25" s="908"/>
      <c r="O25" s="910"/>
      <c r="P25" s="908"/>
      <c r="Q25" s="910"/>
      <c r="R25" s="604"/>
      <c r="S25" s="620"/>
      <c r="T25" s="605"/>
      <c r="U25" s="908"/>
      <c r="V25" s="910"/>
      <c r="W25" s="908"/>
      <c r="X25" s="910"/>
      <c r="Y25" s="186"/>
      <c r="Z25" s="187"/>
      <c r="AA25" s="187"/>
      <c r="AB25" s="187"/>
      <c r="AC25" s="188"/>
      <c r="AD25" s="188"/>
      <c r="AE25" s="188"/>
      <c r="AF25" s="188"/>
      <c r="AG25" s="188"/>
      <c r="AH25" s="188"/>
      <c r="AI25" s="188"/>
      <c r="AJ25" s="188"/>
      <c r="AK25" s="908"/>
      <c r="AL25" s="909"/>
      <c r="AM25" s="909"/>
      <c r="AN25" s="909"/>
      <c r="AO25" s="910"/>
      <c r="AP25" s="2"/>
      <c r="AQ25" s="189">
        <f t="shared" si="2"/>
        <v>1</v>
      </c>
    </row>
    <row r="26" spans="2:46" ht="12" customHeight="1" x14ac:dyDescent="0.15">
      <c r="B26" s="872"/>
      <c r="C26" s="877"/>
      <c r="D26" s="875"/>
      <c r="E26" s="875"/>
      <c r="F26" s="875"/>
      <c r="G26" s="875"/>
      <c r="H26" s="875"/>
      <c r="I26" s="875"/>
      <c r="J26" s="876"/>
      <c r="K26" s="185"/>
      <c r="L26" s="908"/>
      <c r="M26" s="910"/>
      <c r="N26" s="908"/>
      <c r="O26" s="910"/>
      <c r="P26" s="908"/>
      <c r="Q26" s="910"/>
      <c r="R26" s="604"/>
      <c r="S26" s="620"/>
      <c r="T26" s="605"/>
      <c r="U26" s="908"/>
      <c r="V26" s="910"/>
      <c r="W26" s="908"/>
      <c r="X26" s="910"/>
      <c r="Y26" s="186"/>
      <c r="Z26" s="187"/>
      <c r="AA26" s="187"/>
      <c r="AB26" s="187"/>
      <c r="AC26" s="188"/>
      <c r="AD26" s="188"/>
      <c r="AE26" s="188"/>
      <c r="AF26" s="188"/>
      <c r="AG26" s="188"/>
      <c r="AH26" s="188"/>
      <c r="AI26" s="188"/>
      <c r="AJ26" s="188"/>
      <c r="AK26" s="908"/>
      <c r="AL26" s="909"/>
      <c r="AM26" s="909"/>
      <c r="AN26" s="909"/>
      <c r="AO26" s="910"/>
      <c r="AP26" s="2"/>
      <c r="AQ26" s="189">
        <f t="shared" si="2"/>
        <v>1</v>
      </c>
    </row>
    <row r="27" spans="2:46" ht="12" customHeight="1" x14ac:dyDescent="0.15">
      <c r="B27" s="872"/>
      <c r="C27" s="877"/>
      <c r="D27" s="875"/>
      <c r="E27" s="875"/>
      <c r="F27" s="875"/>
      <c r="G27" s="875"/>
      <c r="H27" s="875"/>
      <c r="I27" s="875"/>
      <c r="J27" s="876"/>
      <c r="K27" s="185"/>
      <c r="L27" s="908"/>
      <c r="M27" s="910"/>
      <c r="N27" s="908"/>
      <c r="O27" s="910"/>
      <c r="P27" s="908"/>
      <c r="Q27" s="910"/>
      <c r="R27" s="604"/>
      <c r="S27" s="620"/>
      <c r="T27" s="605"/>
      <c r="U27" s="908"/>
      <c r="V27" s="910"/>
      <c r="W27" s="908"/>
      <c r="X27" s="910"/>
      <c r="Y27" s="186"/>
      <c r="Z27" s="187"/>
      <c r="AA27" s="187"/>
      <c r="AB27" s="187"/>
      <c r="AC27" s="188"/>
      <c r="AD27" s="188"/>
      <c r="AE27" s="188"/>
      <c r="AF27" s="188"/>
      <c r="AG27" s="188"/>
      <c r="AH27" s="188"/>
      <c r="AI27" s="188"/>
      <c r="AJ27" s="188"/>
      <c r="AK27" s="908"/>
      <c r="AL27" s="909"/>
      <c r="AM27" s="909"/>
      <c r="AN27" s="909"/>
      <c r="AO27" s="910"/>
      <c r="AP27" s="2"/>
      <c r="AQ27" s="189">
        <f t="shared" si="2"/>
        <v>1</v>
      </c>
    </row>
    <row r="28" spans="2:46" ht="12" customHeight="1" x14ac:dyDescent="0.15">
      <c r="B28" s="872"/>
      <c r="C28" s="877"/>
      <c r="D28" s="875"/>
      <c r="E28" s="875"/>
      <c r="F28" s="875"/>
      <c r="G28" s="875"/>
      <c r="H28" s="875"/>
      <c r="I28" s="875"/>
      <c r="J28" s="876"/>
      <c r="K28" s="185"/>
      <c r="L28" s="908"/>
      <c r="M28" s="910"/>
      <c r="N28" s="908"/>
      <c r="O28" s="910"/>
      <c r="P28" s="908"/>
      <c r="Q28" s="910"/>
      <c r="R28" s="604"/>
      <c r="S28" s="620"/>
      <c r="T28" s="605"/>
      <c r="U28" s="908"/>
      <c r="V28" s="910"/>
      <c r="W28" s="908"/>
      <c r="X28" s="910"/>
      <c r="Y28" s="186"/>
      <c r="Z28" s="187"/>
      <c r="AA28" s="187"/>
      <c r="AB28" s="187"/>
      <c r="AC28" s="188"/>
      <c r="AD28" s="188"/>
      <c r="AE28" s="188"/>
      <c r="AF28" s="188"/>
      <c r="AG28" s="188"/>
      <c r="AH28" s="188"/>
      <c r="AI28" s="188"/>
      <c r="AJ28" s="188"/>
      <c r="AK28" s="908"/>
      <c r="AL28" s="909"/>
      <c r="AM28" s="909"/>
      <c r="AN28" s="909"/>
      <c r="AO28" s="910"/>
      <c r="AP28" s="2"/>
      <c r="AQ28" s="189">
        <f t="shared" si="2"/>
        <v>1</v>
      </c>
    </row>
    <row r="29" spans="2:46" ht="12" customHeight="1" x14ac:dyDescent="0.15">
      <c r="B29" s="872"/>
      <c r="C29" s="877"/>
      <c r="D29" s="875"/>
      <c r="E29" s="875"/>
      <c r="F29" s="875"/>
      <c r="G29" s="875"/>
      <c r="H29" s="875"/>
      <c r="I29" s="875"/>
      <c r="J29" s="876"/>
      <c r="K29" s="185"/>
      <c r="L29" s="908"/>
      <c r="M29" s="910"/>
      <c r="N29" s="908"/>
      <c r="O29" s="910"/>
      <c r="P29" s="908"/>
      <c r="Q29" s="910"/>
      <c r="R29" s="604"/>
      <c r="S29" s="620"/>
      <c r="T29" s="605"/>
      <c r="U29" s="908"/>
      <c r="V29" s="910"/>
      <c r="W29" s="908"/>
      <c r="X29" s="910"/>
      <c r="Y29" s="186"/>
      <c r="Z29" s="187"/>
      <c r="AA29" s="187"/>
      <c r="AB29" s="187"/>
      <c r="AC29" s="188"/>
      <c r="AD29" s="188"/>
      <c r="AE29" s="188"/>
      <c r="AF29" s="188"/>
      <c r="AG29" s="188"/>
      <c r="AH29" s="188"/>
      <c r="AI29" s="188"/>
      <c r="AJ29" s="188"/>
      <c r="AK29" s="908"/>
      <c r="AL29" s="909"/>
      <c r="AM29" s="909"/>
      <c r="AN29" s="909"/>
      <c r="AO29" s="910"/>
      <c r="AP29" s="2"/>
      <c r="AQ29" s="189">
        <f t="shared" si="2"/>
        <v>1</v>
      </c>
    </row>
    <row r="30" spans="2:46" ht="12" customHeight="1" x14ac:dyDescent="0.15">
      <c r="B30" s="872"/>
      <c r="C30" s="877"/>
      <c r="D30" s="875"/>
      <c r="E30" s="875"/>
      <c r="F30" s="875"/>
      <c r="G30" s="875"/>
      <c r="H30" s="875"/>
      <c r="I30" s="875"/>
      <c r="J30" s="876"/>
      <c r="K30" s="185"/>
      <c r="L30" s="908"/>
      <c r="M30" s="910"/>
      <c r="N30" s="908"/>
      <c r="O30" s="910"/>
      <c r="P30" s="908"/>
      <c r="Q30" s="910"/>
      <c r="R30" s="604"/>
      <c r="S30" s="620"/>
      <c r="T30" s="605"/>
      <c r="U30" s="908"/>
      <c r="V30" s="910"/>
      <c r="W30" s="908"/>
      <c r="X30" s="910"/>
      <c r="Y30" s="186"/>
      <c r="Z30" s="187"/>
      <c r="AA30" s="187"/>
      <c r="AB30" s="187"/>
      <c r="AC30" s="188"/>
      <c r="AD30" s="188"/>
      <c r="AE30" s="188"/>
      <c r="AF30" s="188"/>
      <c r="AG30" s="188"/>
      <c r="AH30" s="188"/>
      <c r="AI30" s="188"/>
      <c r="AJ30" s="188"/>
      <c r="AK30" s="908"/>
      <c r="AL30" s="909"/>
      <c r="AM30" s="909"/>
      <c r="AN30" s="909"/>
      <c r="AO30" s="910"/>
      <c r="AP30" s="2"/>
      <c r="AQ30" s="189">
        <f t="shared" si="2"/>
        <v>1</v>
      </c>
    </row>
    <row r="31" spans="2:46" ht="12" customHeight="1" x14ac:dyDescent="0.15">
      <c r="B31" s="872"/>
      <c r="C31" s="877"/>
      <c r="D31" s="875"/>
      <c r="E31" s="875"/>
      <c r="F31" s="875"/>
      <c r="G31" s="875"/>
      <c r="H31" s="875"/>
      <c r="I31" s="875"/>
      <c r="J31" s="876"/>
      <c r="K31" s="185"/>
      <c r="L31" s="908"/>
      <c r="M31" s="910"/>
      <c r="N31" s="908"/>
      <c r="O31" s="910"/>
      <c r="P31" s="908"/>
      <c r="Q31" s="910"/>
      <c r="R31" s="604"/>
      <c r="S31" s="620"/>
      <c r="T31" s="605"/>
      <c r="U31" s="908"/>
      <c r="V31" s="910"/>
      <c r="W31" s="908"/>
      <c r="X31" s="910"/>
      <c r="Y31" s="186"/>
      <c r="Z31" s="187"/>
      <c r="AA31" s="187"/>
      <c r="AB31" s="187"/>
      <c r="AC31" s="188"/>
      <c r="AD31" s="188"/>
      <c r="AE31" s="188"/>
      <c r="AF31" s="188"/>
      <c r="AG31" s="188"/>
      <c r="AH31" s="188"/>
      <c r="AI31" s="188"/>
      <c r="AJ31" s="188"/>
      <c r="AK31" s="908"/>
      <c r="AL31" s="909"/>
      <c r="AM31" s="909"/>
      <c r="AN31" s="909"/>
      <c r="AO31" s="910"/>
      <c r="AP31" s="2"/>
      <c r="AQ31" s="189">
        <f t="shared" si="2"/>
        <v>1</v>
      </c>
    </row>
    <row r="32" spans="2:46" ht="12" customHeight="1" x14ac:dyDescent="0.15">
      <c r="B32" s="872"/>
      <c r="C32" s="877"/>
      <c r="D32" s="875"/>
      <c r="E32" s="875"/>
      <c r="F32" s="875"/>
      <c r="G32" s="875"/>
      <c r="H32" s="875"/>
      <c r="I32" s="875"/>
      <c r="J32" s="876"/>
      <c r="K32" s="185"/>
      <c r="L32" s="908"/>
      <c r="M32" s="910"/>
      <c r="N32" s="908"/>
      <c r="O32" s="910"/>
      <c r="P32" s="908"/>
      <c r="Q32" s="910"/>
      <c r="R32" s="604"/>
      <c r="S32" s="620"/>
      <c r="T32" s="605"/>
      <c r="U32" s="908"/>
      <c r="V32" s="910"/>
      <c r="W32" s="908"/>
      <c r="X32" s="910"/>
      <c r="Y32" s="186"/>
      <c r="Z32" s="187"/>
      <c r="AA32" s="187"/>
      <c r="AB32" s="187"/>
      <c r="AC32" s="188"/>
      <c r="AD32" s="188"/>
      <c r="AE32" s="188"/>
      <c r="AF32" s="188"/>
      <c r="AG32" s="188"/>
      <c r="AH32" s="188"/>
      <c r="AI32" s="188"/>
      <c r="AJ32" s="188"/>
      <c r="AK32" s="908"/>
      <c r="AL32" s="909"/>
      <c r="AM32" s="909"/>
      <c r="AN32" s="909"/>
      <c r="AO32" s="910"/>
      <c r="AP32" s="2"/>
      <c r="AQ32" s="189">
        <f t="shared" si="2"/>
        <v>1</v>
      </c>
      <c r="AS32" s="856"/>
      <c r="AT32" s="856"/>
    </row>
    <row r="33" spans="2:86" ht="12" customHeight="1" x14ac:dyDescent="0.15">
      <c r="B33" s="872"/>
      <c r="C33" s="877"/>
      <c r="D33" s="875"/>
      <c r="E33" s="875"/>
      <c r="F33" s="875"/>
      <c r="G33" s="875"/>
      <c r="H33" s="875"/>
      <c r="I33" s="875"/>
      <c r="J33" s="876"/>
      <c r="K33" s="185"/>
      <c r="L33" s="908"/>
      <c r="M33" s="910"/>
      <c r="N33" s="908"/>
      <c r="O33" s="910"/>
      <c r="P33" s="908"/>
      <c r="Q33" s="910"/>
      <c r="R33" s="604"/>
      <c r="S33" s="620"/>
      <c r="T33" s="605"/>
      <c r="U33" s="908"/>
      <c r="V33" s="910"/>
      <c r="W33" s="908"/>
      <c r="X33" s="910"/>
      <c r="Y33" s="186"/>
      <c r="Z33" s="187"/>
      <c r="AA33" s="187"/>
      <c r="AB33" s="187"/>
      <c r="AC33" s="188"/>
      <c r="AD33" s="188"/>
      <c r="AE33" s="188"/>
      <c r="AF33" s="188"/>
      <c r="AG33" s="188"/>
      <c r="AH33" s="188"/>
      <c r="AI33" s="188"/>
      <c r="AJ33" s="188"/>
      <c r="AK33" s="908"/>
      <c r="AL33" s="909"/>
      <c r="AM33" s="909"/>
      <c r="AN33" s="909"/>
      <c r="AO33" s="910"/>
      <c r="AP33" s="2"/>
      <c r="AQ33" s="189">
        <f t="shared" si="2"/>
        <v>1</v>
      </c>
      <c r="AS33" s="911"/>
      <c r="AT33" s="911"/>
    </row>
    <row r="34" spans="2:86" ht="12" customHeight="1" x14ac:dyDescent="0.15">
      <c r="B34" s="872"/>
      <c r="C34" s="877"/>
      <c r="D34" s="875"/>
      <c r="E34" s="875"/>
      <c r="F34" s="875"/>
      <c r="G34" s="875"/>
      <c r="H34" s="875"/>
      <c r="I34" s="875"/>
      <c r="J34" s="876"/>
      <c r="K34" s="185"/>
      <c r="L34" s="908"/>
      <c r="M34" s="910"/>
      <c r="N34" s="908"/>
      <c r="O34" s="910"/>
      <c r="P34" s="908"/>
      <c r="Q34" s="910"/>
      <c r="R34" s="604"/>
      <c r="S34" s="620"/>
      <c r="T34" s="605"/>
      <c r="U34" s="908"/>
      <c r="V34" s="910"/>
      <c r="W34" s="908"/>
      <c r="X34" s="910"/>
      <c r="Y34" s="186"/>
      <c r="Z34" s="187"/>
      <c r="AA34" s="187"/>
      <c r="AB34" s="187"/>
      <c r="AC34" s="188"/>
      <c r="AD34" s="188"/>
      <c r="AE34" s="188"/>
      <c r="AF34" s="188"/>
      <c r="AG34" s="188"/>
      <c r="AH34" s="188"/>
      <c r="AI34" s="188"/>
      <c r="AJ34" s="188"/>
      <c r="AK34" s="908"/>
      <c r="AL34" s="909"/>
      <c r="AM34" s="909"/>
      <c r="AN34" s="909"/>
      <c r="AO34" s="910"/>
      <c r="AP34" s="2"/>
      <c r="AQ34" s="189">
        <f t="shared" si="2"/>
        <v>1</v>
      </c>
      <c r="AS34" s="912"/>
      <c r="AT34" s="912"/>
    </row>
    <row r="35" spans="2:86" ht="12" customHeight="1" x14ac:dyDescent="0.15">
      <c r="B35" s="872"/>
      <c r="C35" s="877"/>
      <c r="D35" s="875"/>
      <c r="E35" s="875"/>
      <c r="F35" s="875"/>
      <c r="G35" s="875"/>
      <c r="H35" s="875"/>
      <c r="I35" s="875"/>
      <c r="J35" s="876"/>
      <c r="K35" s="913" t="s">
        <v>945</v>
      </c>
      <c r="L35" s="898" t="s">
        <v>946</v>
      </c>
      <c r="M35" s="898"/>
      <c r="N35" s="898"/>
      <c r="O35" s="898"/>
      <c r="P35" s="898"/>
      <c r="Q35" s="898"/>
      <c r="R35" s="898"/>
      <c r="S35" s="898"/>
      <c r="T35" s="898"/>
      <c r="U35" s="898"/>
      <c r="V35" s="898"/>
      <c r="W35" s="898"/>
      <c r="X35" s="898"/>
      <c r="Y35" s="884" t="s">
        <v>947</v>
      </c>
      <c r="Z35" s="885"/>
      <c r="AA35" s="885"/>
      <c r="AB35" s="886"/>
      <c r="AC35" s="190">
        <f t="shared" ref="AC35:AJ35" si="3">SUM(AC11:AC34)</f>
        <v>0</v>
      </c>
      <c r="AD35" s="190">
        <f t="shared" si="3"/>
        <v>0</v>
      </c>
      <c r="AE35" s="190">
        <f>SUM(AE11:AE34)</f>
        <v>0.03</v>
      </c>
      <c r="AF35" s="190">
        <f t="shared" si="3"/>
        <v>7.4999999999999997E-2</v>
      </c>
      <c r="AG35" s="190">
        <f t="shared" si="3"/>
        <v>0</v>
      </c>
      <c r="AH35" s="190">
        <f t="shared" si="3"/>
        <v>0</v>
      </c>
      <c r="AI35" s="190">
        <f t="shared" si="3"/>
        <v>0</v>
      </c>
      <c r="AJ35" s="191">
        <f t="shared" si="3"/>
        <v>0</v>
      </c>
      <c r="AK35" s="898" t="s">
        <v>948</v>
      </c>
      <c r="AL35" s="898"/>
      <c r="AM35" s="915" t="s">
        <v>949</v>
      </c>
      <c r="AN35" s="915"/>
      <c r="AO35" s="915"/>
      <c r="AP35" s="2"/>
    </row>
    <row r="36" spans="2:86" ht="12" customHeight="1" x14ac:dyDescent="0.15">
      <c r="B36" s="872"/>
      <c r="C36" s="877"/>
      <c r="D36" s="875"/>
      <c r="E36" s="875"/>
      <c r="F36" s="875"/>
      <c r="G36" s="875"/>
      <c r="H36" s="875"/>
      <c r="I36" s="875"/>
      <c r="J36" s="876"/>
      <c r="K36" s="914"/>
      <c r="L36" s="892" t="s">
        <v>950</v>
      </c>
      <c r="M36" s="899"/>
      <c r="N36" s="893"/>
      <c r="O36" s="892" t="s">
        <v>951</v>
      </c>
      <c r="P36" s="899"/>
      <c r="Q36" s="899"/>
      <c r="R36" s="899"/>
      <c r="S36" s="899"/>
      <c r="T36" s="899"/>
      <c r="U36" s="899"/>
      <c r="V36" s="899"/>
      <c r="W36" s="899"/>
      <c r="X36" s="893"/>
      <c r="Y36" s="183" t="s">
        <v>527</v>
      </c>
      <c r="Z36" s="184" t="s">
        <v>526</v>
      </c>
      <c r="AA36" s="184" t="s">
        <v>943</v>
      </c>
      <c r="AB36" s="184" t="s">
        <v>944</v>
      </c>
      <c r="AC36" s="184" t="s">
        <v>527</v>
      </c>
      <c r="AD36" s="184" t="s">
        <v>526</v>
      </c>
      <c r="AE36" s="184" t="s">
        <v>943</v>
      </c>
      <c r="AF36" s="184" t="s">
        <v>944</v>
      </c>
      <c r="AG36" s="184" t="s">
        <v>527</v>
      </c>
      <c r="AH36" s="184" t="s">
        <v>526</v>
      </c>
      <c r="AI36" s="184" t="s">
        <v>943</v>
      </c>
      <c r="AJ36" s="192" t="s">
        <v>944</v>
      </c>
      <c r="AK36" s="898"/>
      <c r="AL36" s="898"/>
      <c r="AM36" s="915"/>
      <c r="AN36" s="915"/>
      <c r="AO36" s="915"/>
      <c r="AP36" s="2"/>
    </row>
    <row r="37" spans="2:86" ht="14.25" customHeight="1" x14ac:dyDescent="0.15">
      <c r="B37" s="872"/>
      <c r="C37" s="877"/>
      <c r="D37" s="875"/>
      <c r="E37" s="875"/>
      <c r="F37" s="875"/>
      <c r="G37" s="875"/>
      <c r="H37" s="875"/>
      <c r="I37" s="875"/>
      <c r="J37" s="876"/>
      <c r="K37" s="914"/>
      <c r="L37" s="894"/>
      <c r="M37" s="903"/>
      <c r="N37" s="895"/>
      <c r="O37" s="894"/>
      <c r="P37" s="903"/>
      <c r="Q37" s="903"/>
      <c r="R37" s="903"/>
      <c r="S37" s="903"/>
      <c r="T37" s="903"/>
      <c r="U37" s="903"/>
      <c r="V37" s="903"/>
      <c r="W37" s="903"/>
      <c r="X37" s="895"/>
      <c r="Y37" s="916">
        <f>COUNTIF(Y11:Y34,"〇")</f>
        <v>0</v>
      </c>
      <c r="Z37" s="916">
        <f>COUNTIF(Z11:Z34,"〇")</f>
        <v>0</v>
      </c>
      <c r="AA37" s="916">
        <f>COUNTIF(AA11:AA34,"〇")</f>
        <v>0</v>
      </c>
      <c r="AB37" s="916">
        <f>COUNTIF(AB11:AB34,"〇")</f>
        <v>0</v>
      </c>
      <c r="AC37" s="916">
        <f>COUNTA(AC11:AC34)</f>
        <v>0</v>
      </c>
      <c r="AD37" s="916">
        <f t="shared" ref="AD37:AI37" si="4">COUNTA(AD11:AD34)</f>
        <v>0</v>
      </c>
      <c r="AE37" s="916">
        <f t="shared" si="4"/>
        <v>1</v>
      </c>
      <c r="AF37" s="916">
        <f t="shared" si="4"/>
        <v>2</v>
      </c>
      <c r="AG37" s="916">
        <f t="shared" si="4"/>
        <v>0</v>
      </c>
      <c r="AH37" s="916">
        <f t="shared" si="4"/>
        <v>0</v>
      </c>
      <c r="AI37" s="916">
        <f t="shared" si="4"/>
        <v>0</v>
      </c>
      <c r="AJ37" s="916">
        <f>COUNTA(AJ11:AJ34)</f>
        <v>0</v>
      </c>
      <c r="AK37" s="898"/>
      <c r="AL37" s="898"/>
      <c r="AM37" s="915"/>
      <c r="AN37" s="915"/>
      <c r="AO37" s="915"/>
      <c r="AP37" s="2"/>
    </row>
    <row r="38" spans="2:86" ht="14.25" customHeight="1" x14ac:dyDescent="0.15">
      <c r="B38" s="872"/>
      <c r="C38" s="877"/>
      <c r="D38" s="875"/>
      <c r="E38" s="875"/>
      <c r="F38" s="875"/>
      <c r="G38" s="875"/>
      <c r="H38" s="875"/>
      <c r="I38" s="875"/>
      <c r="J38" s="876"/>
      <c r="K38" s="914"/>
      <c r="L38" s="896"/>
      <c r="M38" s="900"/>
      <c r="N38" s="897"/>
      <c r="O38" s="896"/>
      <c r="P38" s="900"/>
      <c r="Q38" s="900"/>
      <c r="R38" s="900"/>
      <c r="S38" s="900"/>
      <c r="T38" s="900"/>
      <c r="U38" s="900"/>
      <c r="V38" s="900"/>
      <c r="W38" s="900"/>
      <c r="X38" s="897"/>
      <c r="Y38" s="916"/>
      <c r="Z38" s="916"/>
      <c r="AA38" s="916"/>
      <c r="AB38" s="916"/>
      <c r="AC38" s="916"/>
      <c r="AD38" s="916"/>
      <c r="AE38" s="916"/>
      <c r="AF38" s="916"/>
      <c r="AG38" s="916"/>
      <c r="AH38" s="916"/>
      <c r="AI38" s="916"/>
      <c r="AJ38" s="916"/>
      <c r="AK38" s="898"/>
      <c r="AL38" s="898"/>
      <c r="AM38" s="915"/>
      <c r="AN38" s="915"/>
      <c r="AO38" s="915"/>
      <c r="AP38" s="2"/>
    </row>
    <row r="39" spans="2:86" ht="12" customHeight="1" x14ac:dyDescent="0.15">
      <c r="B39" s="872"/>
      <c r="C39" s="877"/>
      <c r="D39" s="875"/>
      <c r="E39" s="875"/>
      <c r="F39" s="875"/>
      <c r="G39" s="875"/>
      <c r="H39" s="875"/>
      <c r="I39" s="875"/>
      <c r="J39" s="875"/>
      <c r="K39" s="924" t="s">
        <v>952</v>
      </c>
      <c r="L39" s="926"/>
      <c r="M39" s="926"/>
      <c r="N39" s="926"/>
      <c r="O39" s="926"/>
      <c r="P39" s="926"/>
      <c r="Q39" s="926"/>
      <c r="R39" s="926"/>
      <c r="S39" s="926"/>
      <c r="T39" s="926"/>
      <c r="U39" s="926"/>
      <c r="V39" s="926"/>
      <c r="W39" s="926"/>
      <c r="X39" s="926"/>
      <c r="Y39" s="926"/>
      <c r="Z39" s="926"/>
      <c r="AA39" s="926"/>
      <c r="AB39" s="926"/>
      <c r="AC39" s="926"/>
      <c r="AD39" s="926"/>
      <c r="AE39" s="926"/>
      <c r="AF39" s="926"/>
      <c r="AG39" s="926"/>
      <c r="AH39" s="926"/>
      <c r="AI39" s="926"/>
      <c r="AJ39" s="926"/>
      <c r="AK39" s="927"/>
      <c r="AL39" s="927"/>
      <c r="AM39" s="927"/>
      <c r="AN39" s="927"/>
      <c r="AO39" s="928"/>
      <c r="AP39" s="2"/>
    </row>
    <row r="40" spans="2:86" ht="12" customHeight="1" x14ac:dyDescent="0.15">
      <c r="B40" s="872"/>
      <c r="C40" s="877"/>
      <c r="D40" s="875"/>
      <c r="E40" s="875"/>
      <c r="F40" s="875"/>
      <c r="G40" s="875"/>
      <c r="H40" s="875"/>
      <c r="I40" s="875"/>
      <c r="J40" s="875"/>
      <c r="K40" s="925"/>
      <c r="L40" s="927"/>
      <c r="M40" s="927"/>
      <c r="N40" s="927"/>
      <c r="O40" s="927"/>
      <c r="P40" s="927"/>
      <c r="Q40" s="927"/>
      <c r="R40" s="927"/>
      <c r="S40" s="927"/>
      <c r="T40" s="927"/>
      <c r="U40" s="927"/>
      <c r="V40" s="927"/>
      <c r="W40" s="927"/>
      <c r="X40" s="927"/>
      <c r="Y40" s="927"/>
      <c r="Z40" s="927"/>
      <c r="AA40" s="927"/>
      <c r="AB40" s="927"/>
      <c r="AC40" s="927"/>
      <c r="AD40" s="927"/>
      <c r="AE40" s="927"/>
      <c r="AF40" s="927"/>
      <c r="AG40" s="927"/>
      <c r="AH40" s="927"/>
      <c r="AI40" s="927"/>
      <c r="AJ40" s="927"/>
      <c r="AK40" s="927"/>
      <c r="AL40" s="927"/>
      <c r="AM40" s="927"/>
      <c r="AN40" s="927"/>
      <c r="AO40" s="928"/>
      <c r="AP40" s="2"/>
    </row>
    <row r="41" spans="2:86" ht="12" customHeight="1" x14ac:dyDescent="0.15">
      <c r="B41" s="872"/>
      <c r="C41" s="877"/>
      <c r="D41" s="875"/>
      <c r="E41" s="875"/>
      <c r="F41" s="875"/>
      <c r="G41" s="875"/>
      <c r="H41" s="875"/>
      <c r="I41" s="875"/>
      <c r="J41" s="875"/>
      <c r="K41" s="925"/>
      <c r="L41" s="927"/>
      <c r="M41" s="927"/>
      <c r="N41" s="927"/>
      <c r="O41" s="927"/>
      <c r="P41" s="927"/>
      <c r="Q41" s="927"/>
      <c r="R41" s="927"/>
      <c r="S41" s="927"/>
      <c r="T41" s="927"/>
      <c r="U41" s="927"/>
      <c r="V41" s="927"/>
      <c r="W41" s="927"/>
      <c r="X41" s="927"/>
      <c r="Y41" s="927"/>
      <c r="Z41" s="927"/>
      <c r="AA41" s="927"/>
      <c r="AB41" s="927"/>
      <c r="AC41" s="927"/>
      <c r="AD41" s="927"/>
      <c r="AE41" s="927"/>
      <c r="AF41" s="927"/>
      <c r="AG41" s="927"/>
      <c r="AH41" s="927"/>
      <c r="AI41" s="927"/>
      <c r="AJ41" s="927"/>
      <c r="AK41" s="927"/>
      <c r="AL41" s="927"/>
      <c r="AM41" s="927"/>
      <c r="AN41" s="927"/>
      <c r="AO41" s="928"/>
      <c r="AP41" s="2"/>
    </row>
    <row r="42" spans="2:86" ht="12" customHeight="1" x14ac:dyDescent="0.15">
      <c r="B42" s="872"/>
      <c r="C42" s="877"/>
      <c r="D42" s="875"/>
      <c r="E42" s="875"/>
      <c r="F42" s="875"/>
      <c r="G42" s="875"/>
      <c r="H42" s="875"/>
      <c r="I42" s="875"/>
      <c r="J42" s="875"/>
      <c r="K42" s="925"/>
      <c r="L42" s="929"/>
      <c r="M42" s="929"/>
      <c r="N42" s="929"/>
      <c r="O42" s="929"/>
      <c r="P42" s="929"/>
      <c r="Q42" s="929"/>
      <c r="R42" s="929"/>
      <c r="S42" s="929"/>
      <c r="T42" s="929"/>
      <c r="U42" s="929"/>
      <c r="V42" s="929"/>
      <c r="W42" s="929"/>
      <c r="X42" s="929"/>
      <c r="Y42" s="929"/>
      <c r="Z42" s="929"/>
      <c r="AA42" s="929"/>
      <c r="AB42" s="929"/>
      <c r="AC42" s="929"/>
      <c r="AD42" s="929"/>
      <c r="AE42" s="929"/>
      <c r="AF42" s="929"/>
      <c r="AG42" s="929"/>
      <c r="AH42" s="929"/>
      <c r="AI42" s="929"/>
      <c r="AJ42" s="929"/>
      <c r="AK42" s="929"/>
      <c r="AL42" s="929"/>
      <c r="AM42" s="929"/>
      <c r="AN42" s="929"/>
      <c r="AO42" s="930"/>
      <c r="AP42" s="172"/>
      <c r="CD42" s="2"/>
      <c r="CE42" s="2"/>
      <c r="CF42" s="2"/>
      <c r="CG42" s="2"/>
      <c r="CH42" s="2"/>
    </row>
    <row r="43" spans="2:86" ht="12" customHeight="1" x14ac:dyDescent="0.15">
      <c r="B43" s="872"/>
      <c r="C43" s="877"/>
      <c r="D43" s="875"/>
      <c r="E43" s="875"/>
      <c r="F43" s="875"/>
      <c r="G43" s="875"/>
      <c r="H43" s="875"/>
      <c r="I43" s="875"/>
      <c r="J43" s="876"/>
      <c r="K43" s="917" t="s">
        <v>953</v>
      </c>
      <c r="L43" s="917"/>
      <c r="M43" s="917"/>
      <c r="N43" s="917"/>
      <c r="O43" s="917"/>
      <c r="P43" s="917"/>
      <c r="Q43" s="917"/>
      <c r="R43" s="917"/>
      <c r="S43" s="917"/>
      <c r="T43" s="917"/>
      <c r="U43" s="917"/>
      <c r="V43" s="917"/>
      <c r="W43" s="917"/>
      <c r="X43" s="917"/>
      <c r="Y43" s="917"/>
      <c r="Z43" s="917"/>
      <c r="AA43" s="917"/>
      <c r="AB43" s="917"/>
      <c r="AC43" s="917"/>
      <c r="AD43" s="917"/>
      <c r="AE43" s="917"/>
      <c r="AF43" s="917"/>
      <c r="AG43" s="917"/>
      <c r="AH43" s="917"/>
      <c r="AI43" s="917"/>
      <c r="AJ43" s="917"/>
      <c r="AK43" s="917"/>
      <c r="AL43" s="917"/>
      <c r="AM43" s="917"/>
      <c r="AN43" s="917"/>
      <c r="AO43" s="917"/>
      <c r="AP43" s="172"/>
      <c r="CD43" s="2"/>
      <c r="CE43" s="2"/>
      <c r="CF43" s="2"/>
      <c r="CG43" s="2"/>
      <c r="CH43" s="2"/>
    </row>
    <row r="44" spans="2:86" ht="12" customHeight="1" x14ac:dyDescent="0.15">
      <c r="B44" s="872"/>
      <c r="C44" s="877"/>
      <c r="D44" s="875"/>
      <c r="E44" s="875"/>
      <c r="F44" s="875"/>
      <c r="G44" s="875"/>
      <c r="H44" s="875"/>
      <c r="I44" s="875"/>
      <c r="J44" s="876"/>
      <c r="K44" s="918" t="s">
        <v>954</v>
      </c>
      <c r="L44" s="919"/>
      <c r="M44" s="919"/>
      <c r="N44" s="919"/>
      <c r="O44" s="919"/>
      <c r="P44" s="919"/>
      <c r="Q44" s="919"/>
      <c r="R44" s="919"/>
      <c r="S44" s="919"/>
      <c r="T44" s="919"/>
      <c r="U44" s="919"/>
      <c r="V44" s="919"/>
      <c r="W44" s="919"/>
      <c r="X44" s="919"/>
      <c r="Y44" s="919"/>
      <c r="Z44" s="919"/>
      <c r="AA44" s="919"/>
      <c r="AB44" s="919"/>
      <c r="AC44" s="919"/>
      <c r="AD44" s="919"/>
      <c r="AE44" s="919"/>
      <c r="AF44" s="919"/>
      <c r="AG44" s="919"/>
      <c r="AH44" s="919"/>
      <c r="AI44" s="919"/>
      <c r="AJ44" s="919"/>
      <c r="AK44" s="919"/>
      <c r="AL44" s="919"/>
      <c r="AM44" s="919"/>
      <c r="AN44" s="919"/>
      <c r="AO44" s="920"/>
      <c r="AP44" s="172"/>
      <c r="CD44" s="2"/>
      <c r="CE44" s="2"/>
      <c r="CF44" s="2"/>
      <c r="CG44" s="2"/>
      <c r="CH44" s="2"/>
    </row>
    <row r="45" spans="2:86" ht="12" customHeight="1" x14ac:dyDescent="0.15">
      <c r="B45" s="480"/>
      <c r="C45" s="878"/>
      <c r="D45" s="879"/>
      <c r="E45" s="879"/>
      <c r="F45" s="879"/>
      <c r="G45" s="879"/>
      <c r="H45" s="879"/>
      <c r="I45" s="879"/>
      <c r="J45" s="880"/>
      <c r="K45" s="921" t="s">
        <v>955</v>
      </c>
      <c r="L45" s="922"/>
      <c r="M45" s="922"/>
      <c r="N45" s="922"/>
      <c r="O45" s="922"/>
      <c r="P45" s="922"/>
      <c r="Q45" s="922"/>
      <c r="R45" s="922"/>
      <c r="S45" s="922"/>
      <c r="T45" s="922"/>
      <c r="U45" s="922"/>
      <c r="V45" s="922"/>
      <c r="W45" s="922"/>
      <c r="X45" s="922"/>
      <c r="Y45" s="922"/>
      <c r="Z45" s="922"/>
      <c r="AA45" s="922"/>
      <c r="AB45" s="922"/>
      <c r="AC45" s="922"/>
      <c r="AD45" s="922"/>
      <c r="AE45" s="922"/>
      <c r="AF45" s="922"/>
      <c r="AG45" s="922"/>
      <c r="AH45" s="922"/>
      <c r="AI45" s="922"/>
      <c r="AJ45" s="922"/>
      <c r="AK45" s="922"/>
      <c r="AL45" s="922"/>
      <c r="AM45" s="922"/>
      <c r="AN45" s="922"/>
      <c r="AO45" s="923"/>
      <c r="AP45" s="172"/>
      <c r="CD45" s="2"/>
      <c r="CE45" s="2"/>
      <c r="CF45" s="2"/>
      <c r="CG45" s="2"/>
      <c r="CH45" s="2"/>
    </row>
    <row r="46" spans="2:86" ht="12" customHeight="1" x14ac:dyDescent="0.2">
      <c r="B46" s="159" t="s">
        <v>956</v>
      </c>
      <c r="C46" s="181"/>
      <c r="D46" s="181"/>
      <c r="E46" s="181"/>
      <c r="F46" s="181"/>
      <c r="G46" s="181"/>
      <c r="H46" s="181"/>
      <c r="I46" s="181"/>
      <c r="J46" s="181"/>
      <c r="K46" s="193"/>
      <c r="L46" s="193"/>
      <c r="M46" s="193"/>
      <c r="N46" s="193"/>
      <c r="O46" s="193"/>
      <c r="P46" s="193"/>
      <c r="Q46" s="193"/>
      <c r="R46" s="193"/>
      <c r="S46" s="193"/>
      <c r="T46" s="193"/>
      <c r="U46" s="193"/>
      <c r="V46" s="193"/>
      <c r="W46" s="193"/>
      <c r="X46" s="193"/>
      <c r="Y46" s="193"/>
      <c r="Z46" s="193"/>
      <c r="AA46" s="193"/>
      <c r="AB46" s="193"/>
      <c r="AC46" s="193"/>
      <c r="AD46" s="193"/>
      <c r="AE46" s="193"/>
      <c r="AF46" s="193"/>
      <c r="AG46" s="193"/>
      <c r="AH46" s="193"/>
      <c r="AI46" s="193"/>
      <c r="AJ46" s="193"/>
      <c r="AK46" s="193"/>
      <c r="AL46" s="193"/>
      <c r="AM46" s="193"/>
      <c r="AN46" s="193"/>
      <c r="AO46" s="193"/>
      <c r="AP46" s="172"/>
      <c r="CD46" s="2"/>
      <c r="CE46" s="2"/>
      <c r="CF46" s="2"/>
      <c r="CG46" s="2"/>
      <c r="CH46" s="2"/>
    </row>
    <row r="47" spans="2:86" s="159" customFormat="1" ht="12" customHeight="1" x14ac:dyDescent="0.15">
      <c r="B47" s="2" t="s">
        <v>957</v>
      </c>
      <c r="AP47" s="172"/>
      <c r="AQ47" s="172"/>
      <c r="AR47" s="172"/>
      <c r="AS47" s="172"/>
      <c r="AT47" s="172"/>
      <c r="AU47" s="172"/>
      <c r="AV47" s="172"/>
      <c r="AW47" s="172"/>
      <c r="AX47" s="172"/>
      <c r="AY47" s="172"/>
      <c r="AZ47" s="172"/>
      <c r="BA47" s="172"/>
      <c r="BB47" s="172"/>
      <c r="BC47" s="172"/>
      <c r="BD47" s="172"/>
      <c r="BE47" s="172"/>
      <c r="BF47" s="172"/>
      <c r="BG47" s="172"/>
      <c r="BH47" s="172"/>
      <c r="BI47" s="172"/>
      <c r="BJ47" s="172"/>
      <c r="BK47" s="172"/>
      <c r="BL47" s="172"/>
      <c r="BM47" s="172"/>
      <c r="BN47" s="172"/>
      <c r="BO47" s="172"/>
      <c r="BP47" s="172"/>
      <c r="BQ47" s="172"/>
      <c r="BR47" s="172"/>
      <c r="BS47" s="172"/>
      <c r="BT47" s="172"/>
      <c r="BU47" s="172"/>
      <c r="BV47" s="172"/>
      <c r="BW47" s="172"/>
      <c r="BX47" s="172"/>
      <c r="BY47" s="172"/>
      <c r="BZ47" s="172"/>
      <c r="CA47" s="172"/>
      <c r="CB47" s="172"/>
      <c r="CC47" s="172"/>
    </row>
    <row r="48" spans="2:86" ht="12" customHeight="1" x14ac:dyDescent="0.15">
      <c r="B48" s="2" t="s">
        <v>958</v>
      </c>
      <c r="AP48" s="172"/>
      <c r="CD48" s="2"/>
      <c r="CE48" s="2"/>
      <c r="CF48" s="2"/>
      <c r="CG48" s="2"/>
      <c r="CH48" s="2"/>
    </row>
    <row r="49" spans="2:86" ht="12" customHeight="1" x14ac:dyDescent="0.15">
      <c r="B49" s="2" t="s">
        <v>959</v>
      </c>
      <c r="AP49" s="172"/>
      <c r="CD49" s="2"/>
      <c r="CE49" s="2"/>
      <c r="CF49" s="2"/>
      <c r="CG49" s="2"/>
      <c r="CH49" s="2"/>
    </row>
    <row r="50" spans="2:86" ht="12" customHeight="1" x14ac:dyDescent="0.15">
      <c r="B50" s="2" t="s">
        <v>960</v>
      </c>
    </row>
    <row r="51" spans="2:86" ht="12" customHeight="1" x14ac:dyDescent="0.15">
      <c r="B51" s="2" t="s">
        <v>961</v>
      </c>
    </row>
    <row r="52" spans="2:86" ht="12" customHeight="1" x14ac:dyDescent="0.15">
      <c r="B52" s="2" t="s">
        <v>962</v>
      </c>
    </row>
    <row r="53" spans="2:86" x14ac:dyDescent="0.15">
      <c r="B53" s="2" t="s">
        <v>963</v>
      </c>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9"/>
  <conditionalFormatting sqref="Y11:AB34 AG11:AJ34">
    <cfRule type="expression" dxfId="17" priority="3">
      <formula>$AQ11=2</formula>
    </cfRule>
  </conditionalFormatting>
  <conditionalFormatting sqref="Y11:AF34">
    <cfRule type="expression" dxfId="16" priority="2">
      <formula>$AQ11=3</formula>
    </cfRule>
  </conditionalFormatting>
  <conditionalFormatting sqref="AC11:AJ34">
    <cfRule type="expression" dxfId="15" priority="1">
      <formula>$AQ11=1</formula>
    </cfRule>
  </conditionalFormatting>
  <dataValidations count="2">
    <dataValidation type="list" allowBlank="1" showInputMessage="1" showErrorMessage="1" sqref="N11:O34" xr:uid="{19A9B7AC-4830-400D-B179-98CDFFF6CABF}">
      <formula1>INDIRECT(L11)</formula1>
    </dataValidation>
    <dataValidation type="list" allowBlank="1" showInputMessage="1" showErrorMessage="1" sqref="Y11:AB34" xr:uid="{D9BC10C0-50F1-4355-B3A3-7A609BEFDECD}">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2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E8CBCB-2E5B-4D21-80CF-056B8D9F2085}">
  <sheetPr codeName="Sheet223"/>
  <dimension ref="B1:CH53"/>
  <sheetViews>
    <sheetView showGridLines="0" showZeros="0" view="pageBreakPreview" zoomScale="85" zoomScaleNormal="85" zoomScaleSheetLayoutView="85" workbookViewId="0">
      <selection activeCell="B4" sqref="B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1" customWidth="1"/>
    <col min="43" max="86" width="4.125" style="172" customWidth="1"/>
    <col min="87" max="99" width="8" style="2" customWidth="1"/>
    <col min="100" max="110" width="9" style="2"/>
    <col min="111" max="111" width="14" style="2" bestFit="1" customWidth="1"/>
    <col min="112" max="16384" width="9" style="2"/>
  </cols>
  <sheetData>
    <row r="1" spans="2:86" ht="12" customHeight="1" x14ac:dyDescent="0.15">
      <c r="AU1" s="860" t="s">
        <v>909</v>
      </c>
      <c r="AV1" s="861" t="s">
        <v>910</v>
      </c>
      <c r="AW1" s="861"/>
      <c r="AX1" s="861"/>
      <c r="AY1" s="855" t="s">
        <v>911</v>
      </c>
      <c r="AZ1" s="855"/>
      <c r="BA1" s="855"/>
      <c r="BB1" s="855"/>
      <c r="BC1" s="855"/>
      <c r="BD1" s="855"/>
      <c r="BE1" s="855"/>
      <c r="BF1" s="855"/>
      <c r="BG1" s="855"/>
      <c r="BH1" s="855"/>
      <c r="BI1" s="855"/>
      <c r="BJ1" s="855"/>
      <c r="BK1" s="855" t="s">
        <v>912</v>
      </c>
      <c r="BL1" s="855"/>
      <c r="BM1" s="855"/>
      <c r="BN1" s="855"/>
      <c r="BO1" s="855"/>
      <c r="BP1" s="855"/>
      <c r="BQ1" s="855"/>
      <c r="BR1" s="855"/>
      <c r="BS1" s="855"/>
      <c r="BT1" s="855"/>
      <c r="BU1" s="855"/>
      <c r="BV1" s="855"/>
      <c r="BW1" s="857"/>
      <c r="BX1" s="857"/>
      <c r="BY1" s="857"/>
      <c r="BZ1" s="857"/>
      <c r="CA1" s="857"/>
      <c r="CB1" s="857"/>
      <c r="CC1" s="857"/>
      <c r="CD1" s="857"/>
      <c r="CE1" s="857"/>
      <c r="CF1" s="857"/>
      <c r="CG1" s="857"/>
      <c r="CH1" s="857"/>
    </row>
    <row r="2" spans="2:86" ht="8.25" customHeight="1" x14ac:dyDescent="0.15">
      <c r="AU2" s="860"/>
      <c r="AV2" s="861" t="s">
        <v>913</v>
      </c>
      <c r="AW2" s="862" t="s">
        <v>914</v>
      </c>
      <c r="AX2" s="862" t="s">
        <v>915</v>
      </c>
      <c r="AY2" s="855" t="s">
        <v>916</v>
      </c>
      <c r="AZ2" s="855"/>
      <c r="BA2" s="855"/>
      <c r="BB2" s="855"/>
      <c r="BC2" s="855"/>
      <c r="BD2" s="855"/>
      <c r="BE2" s="855"/>
      <c r="BF2" s="855"/>
      <c r="BG2" s="855"/>
      <c r="BH2" s="855"/>
      <c r="BI2" s="855"/>
      <c r="BJ2" s="855"/>
      <c r="BK2" s="855" t="s">
        <v>917</v>
      </c>
      <c r="BL2" s="855"/>
      <c r="BM2" s="855"/>
      <c r="BN2" s="855"/>
      <c r="BO2" s="855" t="s">
        <v>918</v>
      </c>
      <c r="BP2" s="855"/>
      <c r="BQ2" s="855"/>
      <c r="BR2" s="855"/>
      <c r="BS2" s="855"/>
      <c r="BT2" s="855"/>
      <c r="BU2" s="855"/>
      <c r="BV2" s="855"/>
      <c r="BW2" s="856"/>
      <c r="BX2" s="856"/>
      <c r="BY2" s="856"/>
      <c r="BZ2" s="856"/>
      <c r="CA2" s="857"/>
      <c r="CB2" s="857"/>
      <c r="CC2" s="857"/>
      <c r="CD2" s="857"/>
      <c r="CE2" s="857"/>
      <c r="CF2" s="857"/>
      <c r="CG2" s="857"/>
      <c r="CH2" s="857"/>
    </row>
    <row r="3" spans="2:86" ht="24.95" customHeight="1" x14ac:dyDescent="0.15">
      <c r="B3" s="568" t="s">
        <v>919</v>
      </c>
      <c r="C3" s="858"/>
      <c r="D3" s="858"/>
      <c r="E3" s="859"/>
      <c r="F3" s="859"/>
      <c r="G3" s="859"/>
      <c r="H3" s="859"/>
      <c r="I3" s="859"/>
      <c r="J3" s="859"/>
      <c r="K3" s="858"/>
      <c r="L3" s="858"/>
      <c r="M3" s="858"/>
      <c r="N3" s="858"/>
      <c r="O3" s="858"/>
      <c r="P3" s="858"/>
      <c r="Q3" s="858"/>
      <c r="R3" s="858"/>
      <c r="S3" s="858"/>
      <c r="T3" s="858"/>
      <c r="U3" s="858"/>
      <c r="V3" s="858"/>
      <c r="W3" s="858"/>
      <c r="X3" s="858"/>
      <c r="Y3" s="858"/>
      <c r="Z3" s="858"/>
      <c r="AA3" s="858"/>
      <c r="AB3" s="858"/>
      <c r="AC3" s="858"/>
      <c r="AD3" s="858"/>
      <c r="AE3" s="858"/>
      <c r="AF3" s="858"/>
      <c r="AG3" s="858"/>
      <c r="AH3" s="858"/>
      <c r="AI3" s="858"/>
      <c r="AJ3" s="858"/>
      <c r="AK3" s="858"/>
      <c r="AL3" s="858"/>
      <c r="AM3" s="858"/>
      <c r="AN3" s="858"/>
      <c r="AO3" s="858"/>
      <c r="AU3" s="860"/>
      <c r="AV3" s="861"/>
      <c r="AW3" s="862"/>
      <c r="AX3" s="862"/>
      <c r="AY3" s="855" t="s">
        <v>920</v>
      </c>
      <c r="AZ3" s="855"/>
      <c r="BA3" s="855"/>
      <c r="BB3" s="855"/>
      <c r="BC3" s="855" t="s">
        <v>921</v>
      </c>
      <c r="BD3" s="855"/>
      <c r="BE3" s="855"/>
      <c r="BF3" s="855"/>
      <c r="BG3" s="855" t="s">
        <v>922</v>
      </c>
      <c r="BH3" s="855"/>
      <c r="BI3" s="855"/>
      <c r="BJ3" s="855"/>
      <c r="BK3" s="855" t="s">
        <v>923</v>
      </c>
      <c r="BL3" s="855"/>
      <c r="BM3" s="855"/>
      <c r="BN3" s="855"/>
      <c r="BO3" s="855" t="s">
        <v>921</v>
      </c>
      <c r="BP3" s="855"/>
      <c r="BQ3" s="855"/>
      <c r="BR3" s="855"/>
      <c r="BS3" s="855" t="s">
        <v>922</v>
      </c>
      <c r="BT3" s="855"/>
      <c r="BU3" s="855"/>
      <c r="BV3" s="855"/>
      <c r="BW3" s="857"/>
      <c r="BX3" s="857"/>
      <c r="BY3" s="857"/>
      <c r="BZ3" s="857"/>
      <c r="CA3" s="857"/>
      <c r="CB3" s="857"/>
      <c r="CC3" s="857"/>
      <c r="CD3" s="857"/>
      <c r="CE3" s="857"/>
      <c r="CF3" s="857"/>
      <c r="CG3" s="857"/>
      <c r="CH3" s="857"/>
    </row>
    <row r="4" spans="2:86" ht="18" customHeight="1" x14ac:dyDescent="0.15">
      <c r="B4" s="401" t="s">
        <v>8</v>
      </c>
      <c r="C4" s="401"/>
      <c r="D4" s="401"/>
      <c r="E4" s="624" t="s">
        <v>542</v>
      </c>
      <c r="F4" s="625"/>
      <c r="G4" s="625"/>
      <c r="H4" s="625"/>
      <c r="I4" s="625"/>
      <c r="J4" s="626"/>
      <c r="K4" s="496" t="s">
        <v>9</v>
      </c>
      <c r="L4" s="496"/>
      <c r="M4" s="496"/>
      <c r="N4" s="648" t="s">
        <v>543</v>
      </c>
      <c r="O4" s="648"/>
      <c r="P4" s="648"/>
      <c r="Q4" s="648"/>
      <c r="R4" s="648"/>
      <c r="S4" s="648"/>
      <c r="T4" s="498" t="s">
        <v>924</v>
      </c>
      <c r="U4" s="499"/>
      <c r="V4" s="499"/>
      <c r="W4" s="499"/>
      <c r="X4" s="500"/>
      <c r="Y4" s="870" t="s">
        <v>545</v>
      </c>
      <c r="Z4" s="870"/>
      <c r="AA4" s="870"/>
      <c r="AB4" s="870"/>
      <c r="AC4" s="870"/>
      <c r="AD4" s="870"/>
      <c r="AE4" s="870"/>
      <c r="AF4" s="870"/>
      <c r="AG4" s="498" t="s">
        <v>546</v>
      </c>
      <c r="AH4" s="499"/>
      <c r="AI4" s="499"/>
      <c r="AJ4" s="500"/>
      <c r="AK4" s="863">
        <v>45621</v>
      </c>
      <c r="AL4" s="864"/>
      <c r="AM4" s="864"/>
      <c r="AN4" s="864"/>
      <c r="AO4" s="865"/>
      <c r="AU4" s="860"/>
      <c r="AV4" s="861"/>
      <c r="AW4" s="862"/>
      <c r="AX4" s="862"/>
      <c r="AY4" s="173" t="s">
        <v>925</v>
      </c>
      <c r="AZ4" s="173" t="s">
        <v>926</v>
      </c>
      <c r="BA4" s="173" t="s">
        <v>927</v>
      </c>
      <c r="BB4" s="173" t="s">
        <v>928</v>
      </c>
      <c r="BC4" s="173" t="s">
        <v>925</v>
      </c>
      <c r="BD4" s="173" t="s">
        <v>926</v>
      </c>
      <c r="BE4" s="173" t="s">
        <v>927</v>
      </c>
      <c r="BF4" s="173" t="s">
        <v>928</v>
      </c>
      <c r="BG4" s="173" t="s">
        <v>925</v>
      </c>
      <c r="BH4" s="173" t="s">
        <v>926</v>
      </c>
      <c r="BI4" s="173" t="s">
        <v>927</v>
      </c>
      <c r="BJ4" s="173" t="s">
        <v>928</v>
      </c>
      <c r="BK4" s="173" t="s">
        <v>925</v>
      </c>
      <c r="BL4" s="173" t="s">
        <v>926</v>
      </c>
      <c r="BM4" s="173" t="s">
        <v>927</v>
      </c>
      <c r="BN4" s="173" t="s">
        <v>928</v>
      </c>
      <c r="BO4" s="173" t="s">
        <v>925</v>
      </c>
      <c r="BP4" s="173" t="s">
        <v>926</v>
      </c>
      <c r="BQ4" s="173" t="s">
        <v>927</v>
      </c>
      <c r="BR4" s="173" t="s">
        <v>928</v>
      </c>
      <c r="BS4" s="173" t="s">
        <v>925</v>
      </c>
      <c r="BT4" s="173" t="s">
        <v>926</v>
      </c>
      <c r="BU4" s="173" t="s">
        <v>927</v>
      </c>
      <c r="BV4" s="173" t="s">
        <v>928</v>
      </c>
      <c r="BW4" s="5"/>
      <c r="BX4" s="5"/>
      <c r="BY4" s="5"/>
      <c r="BZ4" s="5"/>
      <c r="CA4" s="5"/>
      <c r="CB4" s="5"/>
      <c r="CC4" s="5"/>
      <c r="CD4" s="5"/>
      <c r="CE4" s="5"/>
      <c r="CF4" s="5"/>
      <c r="CG4" s="5"/>
      <c r="CH4" s="5"/>
    </row>
    <row r="5" spans="2:86" ht="18" customHeight="1" x14ac:dyDescent="0.15">
      <c r="B5" s="409" t="s">
        <v>0</v>
      </c>
      <c r="C5" s="409"/>
      <c r="D5" s="409"/>
      <c r="E5" s="634" t="s">
        <v>547</v>
      </c>
      <c r="F5" s="635"/>
      <c r="G5" s="635"/>
      <c r="H5" s="635"/>
      <c r="I5" s="635"/>
      <c r="J5" s="636"/>
      <c r="K5" s="528" t="s">
        <v>1</v>
      </c>
      <c r="L5" s="528"/>
      <c r="M5" s="528"/>
      <c r="N5" s="648" t="s">
        <v>548</v>
      </c>
      <c r="O5" s="648"/>
      <c r="P5" s="648"/>
      <c r="Q5" s="648"/>
      <c r="R5" s="648"/>
      <c r="S5" s="648"/>
      <c r="T5" s="501"/>
      <c r="U5" s="502"/>
      <c r="V5" s="502"/>
      <c r="W5" s="502"/>
      <c r="X5" s="503"/>
      <c r="Y5" s="869" t="s">
        <v>549</v>
      </c>
      <c r="Z5" s="869"/>
      <c r="AA5" s="869"/>
      <c r="AB5" s="869"/>
      <c r="AC5" s="869"/>
      <c r="AD5" s="869"/>
      <c r="AE5" s="869"/>
      <c r="AF5" s="869"/>
      <c r="AG5" s="632"/>
      <c r="AH5" s="650"/>
      <c r="AI5" s="650"/>
      <c r="AJ5" s="633"/>
      <c r="AK5" s="866"/>
      <c r="AL5" s="867"/>
      <c r="AM5" s="867"/>
      <c r="AN5" s="867"/>
      <c r="AO5" s="868"/>
      <c r="AU5" s="860"/>
      <c r="AV5" s="174" t="str">
        <f>N7</f>
        <v>S124</v>
      </c>
      <c r="AW5" s="175">
        <f>R7</f>
        <v>10</v>
      </c>
      <c r="AX5" s="176" t="str">
        <f>AM35</f>
        <v>Ⅰ</v>
      </c>
      <c r="AY5" s="176">
        <f>Y37</f>
        <v>0</v>
      </c>
      <c r="AZ5" s="176">
        <f t="shared" ref="AZ5:BJ5" si="0">Z37</f>
        <v>0</v>
      </c>
      <c r="BA5" s="176">
        <f t="shared" si="0"/>
        <v>0</v>
      </c>
      <c r="BB5" s="176">
        <f>AB37</f>
        <v>0</v>
      </c>
      <c r="BC5" s="176">
        <f t="shared" si="0"/>
        <v>0</v>
      </c>
      <c r="BD5" s="176">
        <f>AD37</f>
        <v>0</v>
      </c>
      <c r="BE5" s="176">
        <f>AE37</f>
        <v>0</v>
      </c>
      <c r="BF5" s="176">
        <f t="shared" si="0"/>
        <v>0</v>
      </c>
      <c r="BG5" s="176">
        <f t="shared" si="0"/>
        <v>0</v>
      </c>
      <c r="BH5" s="176">
        <f t="shared" si="0"/>
        <v>0</v>
      </c>
      <c r="BI5" s="176">
        <f>AI37</f>
        <v>0</v>
      </c>
      <c r="BJ5" s="176">
        <f t="shared" si="0"/>
        <v>0</v>
      </c>
      <c r="BK5" s="176" t="str">
        <f>IF(Y37&gt;0,R7,"")</f>
        <v/>
      </c>
      <c r="BL5" s="177" t="str">
        <f>IF(Y37&gt;0,"",IF(Z37&gt;0,R7,""))</f>
        <v/>
      </c>
      <c r="BM5" s="177" t="str">
        <f>IF(Y37+Z37&gt;0,"",IF(AA37&gt;0,R7,""))</f>
        <v/>
      </c>
      <c r="BN5" s="177" t="str">
        <f>IF(Y37+Z37+AA37&gt;0,"",IF(AB37&gt;0,R7,""))</f>
        <v/>
      </c>
      <c r="BO5" s="176">
        <f>AC35</f>
        <v>0</v>
      </c>
      <c r="BP5" s="176">
        <f t="shared" ref="BP5:BQ5" si="1">AD35</f>
        <v>0</v>
      </c>
      <c r="BQ5" s="176">
        <f t="shared" si="1"/>
        <v>0</v>
      </c>
      <c r="BR5" s="176">
        <f>AF35</f>
        <v>0</v>
      </c>
      <c r="BS5" s="176">
        <f>AG35</f>
        <v>0</v>
      </c>
      <c r="BT5" s="176">
        <f>AH35</f>
        <v>0</v>
      </c>
      <c r="BU5" s="176">
        <f>AI35</f>
        <v>0</v>
      </c>
      <c r="BV5" s="176">
        <f>AJ35</f>
        <v>0</v>
      </c>
      <c r="BW5" s="178"/>
      <c r="BX5" s="179"/>
      <c r="BY5" s="179"/>
      <c r="BZ5" s="179"/>
      <c r="CA5" s="180"/>
      <c r="CB5" s="180"/>
      <c r="CC5" s="180"/>
      <c r="CD5" s="180"/>
      <c r="CE5" s="180"/>
      <c r="CF5" s="180"/>
      <c r="CG5" s="180"/>
      <c r="CH5" s="180"/>
    </row>
    <row r="6" spans="2:86" ht="12" customHeight="1" x14ac:dyDescent="0.15">
      <c r="B6" s="871" t="s">
        <v>929</v>
      </c>
      <c r="C6" s="873"/>
      <c r="D6" s="874"/>
      <c r="E6" s="875"/>
      <c r="F6" s="875"/>
      <c r="G6" s="875"/>
      <c r="H6" s="875"/>
      <c r="I6" s="875"/>
      <c r="J6" s="876"/>
      <c r="K6" s="881" t="s">
        <v>930</v>
      </c>
      <c r="L6" s="882"/>
      <c r="M6" s="882"/>
      <c r="N6" s="882"/>
      <c r="O6" s="882"/>
      <c r="P6" s="882"/>
      <c r="Q6" s="882"/>
      <c r="R6" s="882"/>
      <c r="S6" s="882"/>
      <c r="T6" s="882"/>
      <c r="U6" s="882"/>
      <c r="V6" s="882"/>
      <c r="W6" s="882"/>
      <c r="X6" s="882"/>
      <c r="Y6" s="882"/>
      <c r="Z6" s="882"/>
      <c r="AA6" s="882"/>
      <c r="AB6" s="882"/>
      <c r="AC6" s="882"/>
      <c r="AD6" s="882"/>
      <c r="AE6" s="882"/>
      <c r="AF6" s="882"/>
      <c r="AG6" s="882"/>
      <c r="AH6" s="882"/>
      <c r="AI6" s="882"/>
      <c r="AJ6" s="882"/>
      <c r="AK6" s="882"/>
      <c r="AL6" s="882"/>
      <c r="AM6" s="882"/>
      <c r="AN6" s="882"/>
      <c r="AO6" s="883"/>
      <c r="AP6" s="2"/>
    </row>
    <row r="7" spans="2:86" ht="12" customHeight="1" x14ac:dyDescent="0.15">
      <c r="B7" s="872"/>
      <c r="C7" s="877"/>
      <c r="D7" s="875"/>
      <c r="E7" s="875"/>
      <c r="F7" s="875"/>
      <c r="G7" s="875"/>
      <c r="H7" s="875"/>
      <c r="I7" s="875"/>
      <c r="J7" s="876"/>
      <c r="K7" s="884" t="s">
        <v>931</v>
      </c>
      <c r="L7" s="885"/>
      <c r="M7" s="886"/>
      <c r="N7" s="887" t="s">
        <v>440</v>
      </c>
      <c r="O7" s="888"/>
      <c r="P7" s="884" t="s">
        <v>932</v>
      </c>
      <c r="Q7" s="886"/>
      <c r="R7" s="889">
        <v>10</v>
      </c>
      <c r="S7" s="890"/>
      <c r="T7" s="891"/>
      <c r="U7" s="892" t="s">
        <v>933</v>
      </c>
      <c r="V7" s="893"/>
      <c r="W7" s="892" t="s">
        <v>934</v>
      </c>
      <c r="X7" s="893"/>
      <c r="Y7" s="886" t="s">
        <v>935</v>
      </c>
      <c r="Z7" s="898"/>
      <c r="AA7" s="898"/>
      <c r="AB7" s="898"/>
      <c r="AC7" s="892" t="s">
        <v>936</v>
      </c>
      <c r="AD7" s="899"/>
      <c r="AE7" s="899"/>
      <c r="AF7" s="899"/>
      <c r="AG7" s="899"/>
      <c r="AH7" s="899"/>
      <c r="AI7" s="899"/>
      <c r="AJ7" s="893"/>
      <c r="AK7" s="892" t="s">
        <v>937</v>
      </c>
      <c r="AL7" s="899"/>
      <c r="AM7" s="899"/>
      <c r="AN7" s="901"/>
      <c r="AO7" s="902"/>
      <c r="AP7" s="2"/>
      <c r="AW7" s="182"/>
    </row>
    <row r="8" spans="2:86" ht="12" customHeight="1" x14ac:dyDescent="0.15">
      <c r="B8" s="872"/>
      <c r="C8" s="877"/>
      <c r="D8" s="875"/>
      <c r="E8" s="875"/>
      <c r="F8" s="875"/>
      <c r="G8" s="875"/>
      <c r="H8" s="875"/>
      <c r="I8" s="875"/>
      <c r="J8" s="876"/>
      <c r="K8" s="898" t="s">
        <v>731</v>
      </c>
      <c r="L8" s="898" t="s">
        <v>560</v>
      </c>
      <c r="M8" s="898"/>
      <c r="N8" s="898" t="s">
        <v>561</v>
      </c>
      <c r="O8" s="898"/>
      <c r="P8" s="898" t="s">
        <v>938</v>
      </c>
      <c r="Q8" s="898"/>
      <c r="R8" s="898" t="s">
        <v>939</v>
      </c>
      <c r="S8" s="898"/>
      <c r="T8" s="898"/>
      <c r="U8" s="894"/>
      <c r="V8" s="895"/>
      <c r="W8" s="894"/>
      <c r="X8" s="895"/>
      <c r="Y8" s="886"/>
      <c r="Z8" s="898"/>
      <c r="AA8" s="898"/>
      <c r="AB8" s="898"/>
      <c r="AC8" s="896"/>
      <c r="AD8" s="900"/>
      <c r="AE8" s="900"/>
      <c r="AF8" s="900"/>
      <c r="AG8" s="900"/>
      <c r="AH8" s="900"/>
      <c r="AI8" s="900"/>
      <c r="AJ8" s="897"/>
      <c r="AK8" s="894"/>
      <c r="AL8" s="903"/>
      <c r="AM8" s="903"/>
      <c r="AN8" s="904"/>
      <c r="AO8" s="905"/>
      <c r="AP8" s="2"/>
    </row>
    <row r="9" spans="2:86" ht="12" customHeight="1" x14ac:dyDescent="0.15">
      <c r="B9" s="872"/>
      <c r="C9" s="877"/>
      <c r="D9" s="875"/>
      <c r="E9" s="875"/>
      <c r="F9" s="875"/>
      <c r="G9" s="875"/>
      <c r="H9" s="875"/>
      <c r="I9" s="875"/>
      <c r="J9" s="876"/>
      <c r="K9" s="898"/>
      <c r="L9" s="898"/>
      <c r="M9" s="898"/>
      <c r="N9" s="898"/>
      <c r="O9" s="898"/>
      <c r="P9" s="898"/>
      <c r="Q9" s="898"/>
      <c r="R9" s="898"/>
      <c r="S9" s="898"/>
      <c r="T9" s="898"/>
      <c r="U9" s="894"/>
      <c r="V9" s="895"/>
      <c r="W9" s="894"/>
      <c r="X9" s="895"/>
      <c r="Y9" s="886" t="s">
        <v>940</v>
      </c>
      <c r="Z9" s="898"/>
      <c r="AA9" s="898"/>
      <c r="AB9" s="898"/>
      <c r="AC9" s="898" t="s">
        <v>941</v>
      </c>
      <c r="AD9" s="898"/>
      <c r="AE9" s="898"/>
      <c r="AF9" s="898"/>
      <c r="AG9" s="898" t="s">
        <v>942</v>
      </c>
      <c r="AH9" s="898"/>
      <c r="AI9" s="898"/>
      <c r="AJ9" s="898"/>
      <c r="AK9" s="894"/>
      <c r="AL9" s="903"/>
      <c r="AM9" s="903"/>
      <c r="AN9" s="904"/>
      <c r="AO9" s="905"/>
      <c r="AP9" s="2"/>
    </row>
    <row r="10" spans="2:86" ht="12" customHeight="1" x14ac:dyDescent="0.15">
      <c r="B10" s="872"/>
      <c r="C10" s="877"/>
      <c r="D10" s="875"/>
      <c r="E10" s="875"/>
      <c r="F10" s="875"/>
      <c r="G10" s="875"/>
      <c r="H10" s="875"/>
      <c r="I10" s="875"/>
      <c r="J10" s="876"/>
      <c r="K10" s="898"/>
      <c r="L10" s="898"/>
      <c r="M10" s="898"/>
      <c r="N10" s="898"/>
      <c r="O10" s="898"/>
      <c r="P10" s="898"/>
      <c r="Q10" s="898"/>
      <c r="R10" s="898"/>
      <c r="S10" s="898"/>
      <c r="T10" s="898"/>
      <c r="U10" s="896"/>
      <c r="V10" s="897"/>
      <c r="W10" s="896"/>
      <c r="X10" s="897"/>
      <c r="Y10" s="183" t="s">
        <v>527</v>
      </c>
      <c r="Z10" s="184" t="s">
        <v>526</v>
      </c>
      <c r="AA10" s="184" t="s">
        <v>943</v>
      </c>
      <c r="AB10" s="184" t="s">
        <v>944</v>
      </c>
      <c r="AC10" s="184" t="s">
        <v>527</v>
      </c>
      <c r="AD10" s="184" t="s">
        <v>526</v>
      </c>
      <c r="AE10" s="184" t="s">
        <v>943</v>
      </c>
      <c r="AF10" s="184" t="s">
        <v>944</v>
      </c>
      <c r="AG10" s="184" t="s">
        <v>527</v>
      </c>
      <c r="AH10" s="184" t="s">
        <v>526</v>
      </c>
      <c r="AI10" s="184" t="s">
        <v>943</v>
      </c>
      <c r="AJ10" s="184" t="s">
        <v>944</v>
      </c>
      <c r="AK10" s="896"/>
      <c r="AL10" s="900"/>
      <c r="AM10" s="900"/>
      <c r="AN10" s="906"/>
      <c r="AO10" s="907"/>
      <c r="AP10" s="2"/>
    </row>
    <row r="11" spans="2:86" ht="12" customHeight="1" x14ac:dyDescent="0.15">
      <c r="B11" s="872"/>
      <c r="C11" s="877"/>
      <c r="D11" s="875"/>
      <c r="E11" s="875"/>
      <c r="F11" s="875"/>
      <c r="G11" s="875"/>
      <c r="H11" s="875"/>
      <c r="I11" s="875"/>
      <c r="J11" s="876"/>
      <c r="K11" s="185"/>
      <c r="L11" s="908"/>
      <c r="M11" s="910"/>
      <c r="N11" s="908"/>
      <c r="O11" s="910"/>
      <c r="P11" s="908"/>
      <c r="Q11" s="910"/>
      <c r="R11" s="606"/>
      <c r="S11" s="606"/>
      <c r="T11" s="606"/>
      <c r="U11" s="908"/>
      <c r="V11" s="910"/>
      <c r="W11" s="908"/>
      <c r="X11" s="910"/>
      <c r="Y11" s="186"/>
      <c r="Z11" s="187"/>
      <c r="AA11" s="187"/>
      <c r="AB11" s="187"/>
      <c r="AC11" s="188"/>
      <c r="AD11" s="188"/>
      <c r="AE11" s="188"/>
      <c r="AF11" s="188"/>
      <c r="AG11" s="188"/>
      <c r="AH11" s="188"/>
      <c r="AI11" s="188"/>
      <c r="AJ11" s="188"/>
      <c r="AK11" s="908"/>
      <c r="AL11" s="909"/>
      <c r="AM11" s="909"/>
      <c r="AN11" s="909"/>
      <c r="AO11" s="910"/>
      <c r="AP11" s="2"/>
      <c r="AQ11" s="189">
        <f>IF(P11="材質劣化",2,IF(P11="漏水",3,1))</f>
        <v>1</v>
      </c>
    </row>
    <row r="12" spans="2:86" ht="12" customHeight="1" x14ac:dyDescent="0.15">
      <c r="B12" s="872"/>
      <c r="C12" s="877"/>
      <c r="D12" s="875"/>
      <c r="E12" s="875"/>
      <c r="F12" s="875"/>
      <c r="G12" s="875"/>
      <c r="H12" s="875"/>
      <c r="I12" s="875"/>
      <c r="J12" s="876"/>
      <c r="K12" s="185"/>
      <c r="L12" s="908"/>
      <c r="M12" s="910"/>
      <c r="N12" s="908"/>
      <c r="O12" s="910"/>
      <c r="P12" s="908"/>
      <c r="Q12" s="910"/>
      <c r="R12" s="606"/>
      <c r="S12" s="606"/>
      <c r="T12" s="606"/>
      <c r="U12" s="908"/>
      <c r="V12" s="910"/>
      <c r="W12" s="908"/>
      <c r="X12" s="910"/>
      <c r="Y12" s="186"/>
      <c r="Z12" s="187"/>
      <c r="AA12" s="187"/>
      <c r="AB12" s="187"/>
      <c r="AC12" s="188"/>
      <c r="AD12" s="188"/>
      <c r="AE12" s="188"/>
      <c r="AF12" s="188"/>
      <c r="AG12" s="188"/>
      <c r="AH12" s="188"/>
      <c r="AI12" s="188"/>
      <c r="AJ12" s="188"/>
      <c r="AK12" s="908"/>
      <c r="AL12" s="909"/>
      <c r="AM12" s="909"/>
      <c r="AN12" s="909"/>
      <c r="AO12" s="910"/>
      <c r="AP12" s="2"/>
      <c r="AQ12" s="189">
        <f>IF(P12="材質劣化",2,IF(P12="漏水",3,1))</f>
        <v>1</v>
      </c>
    </row>
    <row r="13" spans="2:86" ht="12" customHeight="1" x14ac:dyDescent="0.15">
      <c r="B13" s="872"/>
      <c r="C13" s="877"/>
      <c r="D13" s="875"/>
      <c r="E13" s="875"/>
      <c r="F13" s="875"/>
      <c r="G13" s="875"/>
      <c r="H13" s="875"/>
      <c r="I13" s="875"/>
      <c r="J13" s="876"/>
      <c r="K13" s="185"/>
      <c r="L13" s="908"/>
      <c r="M13" s="910"/>
      <c r="N13" s="908"/>
      <c r="O13" s="910"/>
      <c r="P13" s="908"/>
      <c r="Q13" s="910"/>
      <c r="R13" s="604"/>
      <c r="S13" s="620"/>
      <c r="T13" s="605"/>
      <c r="U13" s="908"/>
      <c r="V13" s="910"/>
      <c r="W13" s="908"/>
      <c r="X13" s="910"/>
      <c r="Y13" s="186"/>
      <c r="Z13" s="187"/>
      <c r="AA13" s="187"/>
      <c r="AB13" s="187"/>
      <c r="AC13" s="188"/>
      <c r="AD13" s="188"/>
      <c r="AE13" s="188"/>
      <c r="AF13" s="188"/>
      <c r="AG13" s="188"/>
      <c r="AH13" s="188"/>
      <c r="AI13" s="188"/>
      <c r="AJ13" s="188"/>
      <c r="AK13" s="908"/>
      <c r="AL13" s="909"/>
      <c r="AM13" s="909"/>
      <c r="AN13" s="909"/>
      <c r="AO13" s="910"/>
      <c r="AP13" s="2"/>
      <c r="AQ13" s="189">
        <f t="shared" ref="AQ13:AQ34" si="2">IF(P13="材質劣化",2,IF(P13="漏水",3,1))</f>
        <v>1</v>
      </c>
    </row>
    <row r="14" spans="2:86" ht="12" customHeight="1" x14ac:dyDescent="0.15">
      <c r="B14" s="872"/>
      <c r="C14" s="877"/>
      <c r="D14" s="875"/>
      <c r="E14" s="875"/>
      <c r="F14" s="875"/>
      <c r="G14" s="875"/>
      <c r="H14" s="875"/>
      <c r="I14" s="875"/>
      <c r="J14" s="876"/>
      <c r="K14" s="185"/>
      <c r="L14" s="908"/>
      <c r="M14" s="910"/>
      <c r="N14" s="908"/>
      <c r="O14" s="910"/>
      <c r="P14" s="908"/>
      <c r="Q14" s="910"/>
      <c r="R14" s="604"/>
      <c r="S14" s="620"/>
      <c r="T14" s="605"/>
      <c r="U14" s="908"/>
      <c r="V14" s="910"/>
      <c r="W14" s="908"/>
      <c r="X14" s="910"/>
      <c r="Y14" s="186"/>
      <c r="Z14" s="187"/>
      <c r="AA14" s="187"/>
      <c r="AB14" s="187"/>
      <c r="AC14" s="188"/>
      <c r="AD14" s="188"/>
      <c r="AE14" s="188"/>
      <c r="AF14" s="188"/>
      <c r="AG14" s="188"/>
      <c r="AH14" s="188"/>
      <c r="AI14" s="188"/>
      <c r="AJ14" s="188"/>
      <c r="AK14" s="908"/>
      <c r="AL14" s="909"/>
      <c r="AM14" s="909"/>
      <c r="AN14" s="909"/>
      <c r="AO14" s="910"/>
      <c r="AP14" s="2"/>
      <c r="AQ14" s="189">
        <f t="shared" si="2"/>
        <v>1</v>
      </c>
    </row>
    <row r="15" spans="2:86" ht="12" customHeight="1" x14ac:dyDescent="0.15">
      <c r="B15" s="872"/>
      <c r="C15" s="877"/>
      <c r="D15" s="875"/>
      <c r="E15" s="875"/>
      <c r="F15" s="875"/>
      <c r="G15" s="875"/>
      <c r="H15" s="875"/>
      <c r="I15" s="875"/>
      <c r="J15" s="876"/>
      <c r="K15" s="185"/>
      <c r="L15" s="908"/>
      <c r="M15" s="910"/>
      <c r="N15" s="908"/>
      <c r="O15" s="910"/>
      <c r="P15" s="908"/>
      <c r="Q15" s="910"/>
      <c r="R15" s="604"/>
      <c r="S15" s="620"/>
      <c r="T15" s="605"/>
      <c r="U15" s="908"/>
      <c r="V15" s="910"/>
      <c r="W15" s="908"/>
      <c r="X15" s="910"/>
      <c r="Y15" s="186"/>
      <c r="Z15" s="187"/>
      <c r="AA15" s="187"/>
      <c r="AB15" s="187"/>
      <c r="AC15" s="188"/>
      <c r="AD15" s="188"/>
      <c r="AE15" s="188"/>
      <c r="AF15" s="188"/>
      <c r="AG15" s="188"/>
      <c r="AH15" s="188"/>
      <c r="AI15" s="188"/>
      <c r="AJ15" s="188"/>
      <c r="AK15" s="908"/>
      <c r="AL15" s="909"/>
      <c r="AM15" s="909"/>
      <c r="AN15" s="909"/>
      <c r="AO15" s="910"/>
      <c r="AP15" s="2"/>
      <c r="AQ15" s="189">
        <f t="shared" si="2"/>
        <v>1</v>
      </c>
    </row>
    <row r="16" spans="2:86" ht="12" customHeight="1" x14ac:dyDescent="0.15">
      <c r="B16" s="872"/>
      <c r="C16" s="877"/>
      <c r="D16" s="875"/>
      <c r="E16" s="875"/>
      <c r="F16" s="875"/>
      <c r="G16" s="875"/>
      <c r="H16" s="875"/>
      <c r="I16" s="875"/>
      <c r="J16" s="876"/>
      <c r="K16" s="185"/>
      <c r="L16" s="908"/>
      <c r="M16" s="910"/>
      <c r="N16" s="908"/>
      <c r="O16" s="910"/>
      <c r="P16" s="908"/>
      <c r="Q16" s="910"/>
      <c r="R16" s="604"/>
      <c r="S16" s="620"/>
      <c r="T16" s="605"/>
      <c r="U16" s="908"/>
      <c r="V16" s="910"/>
      <c r="W16" s="908"/>
      <c r="X16" s="910"/>
      <c r="Y16" s="186"/>
      <c r="Z16" s="187"/>
      <c r="AA16" s="187"/>
      <c r="AB16" s="187"/>
      <c r="AC16" s="188"/>
      <c r="AD16" s="188"/>
      <c r="AE16" s="188"/>
      <c r="AF16" s="188"/>
      <c r="AG16" s="188"/>
      <c r="AH16" s="188"/>
      <c r="AI16" s="188"/>
      <c r="AJ16" s="188"/>
      <c r="AK16" s="908"/>
      <c r="AL16" s="909"/>
      <c r="AM16" s="909"/>
      <c r="AN16" s="909"/>
      <c r="AO16" s="910"/>
      <c r="AP16" s="2"/>
      <c r="AQ16" s="189">
        <f t="shared" si="2"/>
        <v>1</v>
      </c>
    </row>
    <row r="17" spans="2:46" ht="12" customHeight="1" x14ac:dyDescent="0.15">
      <c r="B17" s="872"/>
      <c r="C17" s="877"/>
      <c r="D17" s="875"/>
      <c r="E17" s="875"/>
      <c r="F17" s="875"/>
      <c r="G17" s="875"/>
      <c r="H17" s="875"/>
      <c r="I17" s="875"/>
      <c r="J17" s="876"/>
      <c r="K17" s="185"/>
      <c r="L17" s="908"/>
      <c r="M17" s="910"/>
      <c r="N17" s="908"/>
      <c r="O17" s="910"/>
      <c r="P17" s="908"/>
      <c r="Q17" s="910"/>
      <c r="R17" s="604"/>
      <c r="S17" s="620"/>
      <c r="T17" s="605"/>
      <c r="U17" s="908"/>
      <c r="V17" s="910"/>
      <c r="W17" s="908"/>
      <c r="X17" s="910"/>
      <c r="Y17" s="186"/>
      <c r="Z17" s="187"/>
      <c r="AA17" s="187"/>
      <c r="AB17" s="187"/>
      <c r="AC17" s="188"/>
      <c r="AD17" s="188"/>
      <c r="AE17" s="188"/>
      <c r="AF17" s="188"/>
      <c r="AG17" s="188"/>
      <c r="AH17" s="188"/>
      <c r="AI17" s="188"/>
      <c r="AJ17" s="188"/>
      <c r="AK17" s="908"/>
      <c r="AL17" s="909"/>
      <c r="AM17" s="909"/>
      <c r="AN17" s="909"/>
      <c r="AO17" s="910"/>
      <c r="AP17" s="2"/>
      <c r="AQ17" s="189">
        <f t="shared" si="2"/>
        <v>1</v>
      </c>
    </row>
    <row r="18" spans="2:46" ht="12" customHeight="1" x14ac:dyDescent="0.15">
      <c r="B18" s="872"/>
      <c r="C18" s="877"/>
      <c r="D18" s="875"/>
      <c r="E18" s="875"/>
      <c r="F18" s="875"/>
      <c r="G18" s="875"/>
      <c r="H18" s="875"/>
      <c r="I18" s="875"/>
      <c r="J18" s="876"/>
      <c r="K18" s="185"/>
      <c r="L18" s="908"/>
      <c r="M18" s="910"/>
      <c r="N18" s="908"/>
      <c r="O18" s="910"/>
      <c r="P18" s="908"/>
      <c r="Q18" s="910"/>
      <c r="R18" s="604"/>
      <c r="S18" s="620"/>
      <c r="T18" s="605"/>
      <c r="U18" s="908"/>
      <c r="V18" s="910"/>
      <c r="W18" s="908"/>
      <c r="X18" s="910"/>
      <c r="Y18" s="186"/>
      <c r="Z18" s="187"/>
      <c r="AA18" s="187"/>
      <c r="AB18" s="187"/>
      <c r="AC18" s="188"/>
      <c r="AD18" s="188"/>
      <c r="AE18" s="188"/>
      <c r="AF18" s="188"/>
      <c r="AG18" s="188"/>
      <c r="AH18" s="188"/>
      <c r="AI18" s="188"/>
      <c r="AJ18" s="188"/>
      <c r="AK18" s="908"/>
      <c r="AL18" s="909"/>
      <c r="AM18" s="909"/>
      <c r="AN18" s="909"/>
      <c r="AO18" s="910"/>
      <c r="AP18" s="2"/>
      <c r="AQ18" s="189">
        <f t="shared" si="2"/>
        <v>1</v>
      </c>
    </row>
    <row r="19" spans="2:46" ht="12" customHeight="1" x14ac:dyDescent="0.15">
      <c r="B19" s="872"/>
      <c r="C19" s="877"/>
      <c r="D19" s="875"/>
      <c r="E19" s="875"/>
      <c r="F19" s="875"/>
      <c r="G19" s="875"/>
      <c r="H19" s="875"/>
      <c r="I19" s="875"/>
      <c r="J19" s="876"/>
      <c r="K19" s="185"/>
      <c r="L19" s="908"/>
      <c r="M19" s="910"/>
      <c r="N19" s="908"/>
      <c r="O19" s="910"/>
      <c r="P19" s="908"/>
      <c r="Q19" s="910"/>
      <c r="R19" s="604"/>
      <c r="S19" s="620"/>
      <c r="T19" s="605"/>
      <c r="U19" s="908"/>
      <c r="V19" s="910"/>
      <c r="W19" s="908"/>
      <c r="X19" s="910"/>
      <c r="Y19" s="186"/>
      <c r="Z19" s="187"/>
      <c r="AA19" s="187"/>
      <c r="AB19" s="187"/>
      <c r="AC19" s="188"/>
      <c r="AD19" s="188"/>
      <c r="AE19" s="188"/>
      <c r="AF19" s="188"/>
      <c r="AG19" s="188"/>
      <c r="AH19" s="188"/>
      <c r="AI19" s="188"/>
      <c r="AJ19" s="188"/>
      <c r="AK19" s="908"/>
      <c r="AL19" s="909"/>
      <c r="AM19" s="909"/>
      <c r="AN19" s="909"/>
      <c r="AO19" s="910"/>
      <c r="AP19" s="2"/>
      <c r="AQ19" s="189">
        <f t="shared" si="2"/>
        <v>1</v>
      </c>
    </row>
    <row r="20" spans="2:46" ht="12" customHeight="1" x14ac:dyDescent="0.15">
      <c r="B20" s="872"/>
      <c r="C20" s="877"/>
      <c r="D20" s="875"/>
      <c r="E20" s="875"/>
      <c r="F20" s="875"/>
      <c r="G20" s="875"/>
      <c r="H20" s="875"/>
      <c r="I20" s="875"/>
      <c r="J20" s="876"/>
      <c r="K20" s="185"/>
      <c r="L20" s="908"/>
      <c r="M20" s="910"/>
      <c r="N20" s="908"/>
      <c r="O20" s="910"/>
      <c r="P20" s="908"/>
      <c r="Q20" s="910"/>
      <c r="R20" s="604"/>
      <c r="S20" s="620"/>
      <c r="T20" s="605"/>
      <c r="U20" s="908"/>
      <c r="V20" s="910"/>
      <c r="W20" s="908"/>
      <c r="X20" s="910"/>
      <c r="Y20" s="186"/>
      <c r="Z20" s="187"/>
      <c r="AA20" s="187"/>
      <c r="AB20" s="187"/>
      <c r="AC20" s="188"/>
      <c r="AD20" s="188"/>
      <c r="AE20" s="188"/>
      <c r="AF20" s="188"/>
      <c r="AG20" s="188"/>
      <c r="AH20" s="188"/>
      <c r="AI20" s="188"/>
      <c r="AJ20" s="188"/>
      <c r="AK20" s="908"/>
      <c r="AL20" s="909"/>
      <c r="AM20" s="909"/>
      <c r="AN20" s="909"/>
      <c r="AO20" s="910"/>
      <c r="AP20" s="2"/>
      <c r="AQ20" s="189">
        <f t="shared" si="2"/>
        <v>1</v>
      </c>
    </row>
    <row r="21" spans="2:46" ht="12" customHeight="1" x14ac:dyDescent="0.15">
      <c r="B21" s="872"/>
      <c r="C21" s="877"/>
      <c r="D21" s="875"/>
      <c r="E21" s="875"/>
      <c r="F21" s="875"/>
      <c r="G21" s="875"/>
      <c r="H21" s="875"/>
      <c r="I21" s="875"/>
      <c r="J21" s="876"/>
      <c r="K21" s="185"/>
      <c r="L21" s="908"/>
      <c r="M21" s="910"/>
      <c r="N21" s="908"/>
      <c r="O21" s="910"/>
      <c r="P21" s="908"/>
      <c r="Q21" s="910"/>
      <c r="R21" s="604"/>
      <c r="S21" s="620"/>
      <c r="T21" s="605"/>
      <c r="U21" s="908"/>
      <c r="V21" s="910"/>
      <c r="W21" s="908"/>
      <c r="X21" s="910"/>
      <c r="Y21" s="186"/>
      <c r="Z21" s="187"/>
      <c r="AA21" s="187"/>
      <c r="AB21" s="187"/>
      <c r="AC21" s="188"/>
      <c r="AD21" s="188"/>
      <c r="AE21" s="188"/>
      <c r="AF21" s="188"/>
      <c r="AG21" s="188"/>
      <c r="AH21" s="188"/>
      <c r="AI21" s="188"/>
      <c r="AJ21" s="188"/>
      <c r="AK21" s="908"/>
      <c r="AL21" s="909"/>
      <c r="AM21" s="909"/>
      <c r="AN21" s="909"/>
      <c r="AO21" s="910"/>
      <c r="AP21" s="2"/>
      <c r="AQ21" s="189">
        <f>IF(P21="材質劣化",2,IF(P21="漏水",3,1))</f>
        <v>1</v>
      </c>
    </row>
    <row r="22" spans="2:46" ht="12" customHeight="1" x14ac:dyDescent="0.15">
      <c r="B22" s="872"/>
      <c r="C22" s="877"/>
      <c r="D22" s="875"/>
      <c r="E22" s="875"/>
      <c r="F22" s="875"/>
      <c r="G22" s="875"/>
      <c r="H22" s="875"/>
      <c r="I22" s="875"/>
      <c r="J22" s="876"/>
      <c r="K22" s="185"/>
      <c r="L22" s="908"/>
      <c r="M22" s="910"/>
      <c r="N22" s="908"/>
      <c r="O22" s="910"/>
      <c r="P22" s="908"/>
      <c r="Q22" s="910"/>
      <c r="R22" s="604"/>
      <c r="S22" s="620"/>
      <c r="T22" s="605"/>
      <c r="U22" s="908"/>
      <c r="V22" s="910"/>
      <c r="W22" s="908"/>
      <c r="X22" s="910"/>
      <c r="Y22" s="186"/>
      <c r="Z22" s="187"/>
      <c r="AA22" s="187"/>
      <c r="AB22" s="187"/>
      <c r="AC22" s="188"/>
      <c r="AD22" s="188"/>
      <c r="AE22" s="188"/>
      <c r="AF22" s="188"/>
      <c r="AG22" s="188"/>
      <c r="AH22" s="188"/>
      <c r="AI22" s="188"/>
      <c r="AJ22" s="188"/>
      <c r="AK22" s="908"/>
      <c r="AL22" s="909"/>
      <c r="AM22" s="909"/>
      <c r="AN22" s="909"/>
      <c r="AO22" s="910"/>
      <c r="AP22" s="2"/>
      <c r="AQ22" s="189">
        <f t="shared" si="2"/>
        <v>1</v>
      </c>
    </row>
    <row r="23" spans="2:46" ht="12" customHeight="1" x14ac:dyDescent="0.15">
      <c r="B23" s="872"/>
      <c r="C23" s="877"/>
      <c r="D23" s="875"/>
      <c r="E23" s="875"/>
      <c r="F23" s="875"/>
      <c r="G23" s="875"/>
      <c r="H23" s="875"/>
      <c r="I23" s="875"/>
      <c r="J23" s="876"/>
      <c r="K23" s="185"/>
      <c r="L23" s="908"/>
      <c r="M23" s="910"/>
      <c r="N23" s="908"/>
      <c r="O23" s="910"/>
      <c r="P23" s="908"/>
      <c r="Q23" s="910"/>
      <c r="R23" s="604"/>
      <c r="S23" s="620"/>
      <c r="T23" s="605"/>
      <c r="U23" s="908"/>
      <c r="V23" s="910"/>
      <c r="W23" s="908"/>
      <c r="X23" s="910"/>
      <c r="Y23" s="186"/>
      <c r="Z23" s="187"/>
      <c r="AA23" s="187"/>
      <c r="AB23" s="187"/>
      <c r="AC23" s="188"/>
      <c r="AD23" s="188"/>
      <c r="AE23" s="188"/>
      <c r="AF23" s="188"/>
      <c r="AG23" s="188"/>
      <c r="AH23" s="188"/>
      <c r="AI23" s="188"/>
      <c r="AJ23" s="188"/>
      <c r="AK23" s="908"/>
      <c r="AL23" s="909"/>
      <c r="AM23" s="909"/>
      <c r="AN23" s="909"/>
      <c r="AO23" s="910"/>
      <c r="AP23" s="2"/>
      <c r="AQ23" s="189">
        <f t="shared" si="2"/>
        <v>1</v>
      </c>
    </row>
    <row r="24" spans="2:46" ht="12" customHeight="1" x14ac:dyDescent="0.15">
      <c r="B24" s="872"/>
      <c r="C24" s="877"/>
      <c r="D24" s="875"/>
      <c r="E24" s="875"/>
      <c r="F24" s="875"/>
      <c r="G24" s="875"/>
      <c r="H24" s="875"/>
      <c r="I24" s="875"/>
      <c r="J24" s="876"/>
      <c r="K24" s="185"/>
      <c r="L24" s="908"/>
      <c r="M24" s="910"/>
      <c r="N24" s="908"/>
      <c r="O24" s="910"/>
      <c r="P24" s="908"/>
      <c r="Q24" s="910"/>
      <c r="R24" s="604"/>
      <c r="S24" s="620"/>
      <c r="T24" s="605"/>
      <c r="U24" s="908"/>
      <c r="V24" s="910"/>
      <c r="W24" s="908"/>
      <c r="X24" s="910"/>
      <c r="Y24" s="186"/>
      <c r="Z24" s="187"/>
      <c r="AA24" s="187"/>
      <c r="AB24" s="187"/>
      <c r="AC24" s="188"/>
      <c r="AD24" s="188"/>
      <c r="AE24" s="188"/>
      <c r="AF24" s="188"/>
      <c r="AG24" s="188"/>
      <c r="AH24" s="188"/>
      <c r="AI24" s="188"/>
      <c r="AJ24" s="188"/>
      <c r="AK24" s="908"/>
      <c r="AL24" s="909"/>
      <c r="AM24" s="909"/>
      <c r="AN24" s="909"/>
      <c r="AO24" s="910"/>
      <c r="AP24" s="2"/>
      <c r="AQ24" s="189">
        <f t="shared" si="2"/>
        <v>1</v>
      </c>
    </row>
    <row r="25" spans="2:46" ht="12" customHeight="1" x14ac:dyDescent="0.15">
      <c r="B25" s="872"/>
      <c r="C25" s="877"/>
      <c r="D25" s="875"/>
      <c r="E25" s="875"/>
      <c r="F25" s="875"/>
      <c r="G25" s="875"/>
      <c r="H25" s="875"/>
      <c r="I25" s="875"/>
      <c r="J25" s="876"/>
      <c r="K25" s="185"/>
      <c r="L25" s="908"/>
      <c r="M25" s="910"/>
      <c r="N25" s="908"/>
      <c r="O25" s="910"/>
      <c r="P25" s="908"/>
      <c r="Q25" s="910"/>
      <c r="R25" s="604"/>
      <c r="S25" s="620"/>
      <c r="T25" s="605"/>
      <c r="U25" s="908"/>
      <c r="V25" s="910"/>
      <c r="W25" s="908"/>
      <c r="X25" s="910"/>
      <c r="Y25" s="186"/>
      <c r="Z25" s="187"/>
      <c r="AA25" s="187"/>
      <c r="AB25" s="187"/>
      <c r="AC25" s="188"/>
      <c r="AD25" s="188"/>
      <c r="AE25" s="188"/>
      <c r="AF25" s="188"/>
      <c r="AG25" s="188"/>
      <c r="AH25" s="188"/>
      <c r="AI25" s="188"/>
      <c r="AJ25" s="188"/>
      <c r="AK25" s="908"/>
      <c r="AL25" s="909"/>
      <c r="AM25" s="909"/>
      <c r="AN25" s="909"/>
      <c r="AO25" s="910"/>
      <c r="AP25" s="2"/>
      <c r="AQ25" s="189">
        <f t="shared" si="2"/>
        <v>1</v>
      </c>
    </row>
    <row r="26" spans="2:46" ht="12" customHeight="1" x14ac:dyDescent="0.15">
      <c r="B26" s="872"/>
      <c r="C26" s="877"/>
      <c r="D26" s="875"/>
      <c r="E26" s="875"/>
      <c r="F26" s="875"/>
      <c r="G26" s="875"/>
      <c r="H26" s="875"/>
      <c r="I26" s="875"/>
      <c r="J26" s="876"/>
      <c r="K26" s="185"/>
      <c r="L26" s="908"/>
      <c r="M26" s="910"/>
      <c r="N26" s="908"/>
      <c r="O26" s="910"/>
      <c r="P26" s="908"/>
      <c r="Q26" s="910"/>
      <c r="R26" s="604"/>
      <c r="S26" s="620"/>
      <c r="T26" s="605"/>
      <c r="U26" s="908"/>
      <c r="V26" s="910"/>
      <c r="W26" s="908"/>
      <c r="X26" s="910"/>
      <c r="Y26" s="186"/>
      <c r="Z26" s="187"/>
      <c r="AA26" s="187"/>
      <c r="AB26" s="187"/>
      <c r="AC26" s="188"/>
      <c r="AD26" s="188"/>
      <c r="AE26" s="188"/>
      <c r="AF26" s="188"/>
      <c r="AG26" s="188"/>
      <c r="AH26" s="188"/>
      <c r="AI26" s="188"/>
      <c r="AJ26" s="188"/>
      <c r="AK26" s="908"/>
      <c r="AL26" s="909"/>
      <c r="AM26" s="909"/>
      <c r="AN26" s="909"/>
      <c r="AO26" s="910"/>
      <c r="AP26" s="2"/>
      <c r="AQ26" s="189">
        <f t="shared" si="2"/>
        <v>1</v>
      </c>
    </row>
    <row r="27" spans="2:46" ht="12" customHeight="1" x14ac:dyDescent="0.15">
      <c r="B27" s="872"/>
      <c r="C27" s="877"/>
      <c r="D27" s="875"/>
      <c r="E27" s="875"/>
      <c r="F27" s="875"/>
      <c r="G27" s="875"/>
      <c r="H27" s="875"/>
      <c r="I27" s="875"/>
      <c r="J27" s="876"/>
      <c r="K27" s="185"/>
      <c r="L27" s="908"/>
      <c r="M27" s="910"/>
      <c r="N27" s="908"/>
      <c r="O27" s="910"/>
      <c r="P27" s="908"/>
      <c r="Q27" s="910"/>
      <c r="R27" s="604"/>
      <c r="S27" s="620"/>
      <c r="T27" s="605"/>
      <c r="U27" s="908"/>
      <c r="V27" s="910"/>
      <c r="W27" s="908"/>
      <c r="X27" s="910"/>
      <c r="Y27" s="186"/>
      <c r="Z27" s="187"/>
      <c r="AA27" s="187"/>
      <c r="AB27" s="187"/>
      <c r="AC27" s="188"/>
      <c r="AD27" s="188"/>
      <c r="AE27" s="188"/>
      <c r="AF27" s="188"/>
      <c r="AG27" s="188"/>
      <c r="AH27" s="188"/>
      <c r="AI27" s="188"/>
      <c r="AJ27" s="188"/>
      <c r="AK27" s="908"/>
      <c r="AL27" s="909"/>
      <c r="AM27" s="909"/>
      <c r="AN27" s="909"/>
      <c r="AO27" s="910"/>
      <c r="AP27" s="2"/>
      <c r="AQ27" s="189">
        <f t="shared" si="2"/>
        <v>1</v>
      </c>
    </row>
    <row r="28" spans="2:46" ht="12" customHeight="1" x14ac:dyDescent="0.15">
      <c r="B28" s="872"/>
      <c r="C28" s="877"/>
      <c r="D28" s="875"/>
      <c r="E28" s="875"/>
      <c r="F28" s="875"/>
      <c r="G28" s="875"/>
      <c r="H28" s="875"/>
      <c r="I28" s="875"/>
      <c r="J28" s="876"/>
      <c r="K28" s="185"/>
      <c r="L28" s="908"/>
      <c r="M28" s="910"/>
      <c r="N28" s="908"/>
      <c r="O28" s="910"/>
      <c r="P28" s="908"/>
      <c r="Q28" s="910"/>
      <c r="R28" s="604"/>
      <c r="S28" s="620"/>
      <c r="T28" s="605"/>
      <c r="U28" s="908"/>
      <c r="V28" s="910"/>
      <c r="W28" s="908"/>
      <c r="X28" s="910"/>
      <c r="Y28" s="186"/>
      <c r="Z28" s="187"/>
      <c r="AA28" s="187"/>
      <c r="AB28" s="187"/>
      <c r="AC28" s="188"/>
      <c r="AD28" s="188"/>
      <c r="AE28" s="188"/>
      <c r="AF28" s="188"/>
      <c r="AG28" s="188"/>
      <c r="AH28" s="188"/>
      <c r="AI28" s="188"/>
      <c r="AJ28" s="188"/>
      <c r="AK28" s="908"/>
      <c r="AL28" s="909"/>
      <c r="AM28" s="909"/>
      <c r="AN28" s="909"/>
      <c r="AO28" s="910"/>
      <c r="AP28" s="2"/>
      <c r="AQ28" s="189">
        <f t="shared" si="2"/>
        <v>1</v>
      </c>
    </row>
    <row r="29" spans="2:46" ht="12" customHeight="1" x14ac:dyDescent="0.15">
      <c r="B29" s="872"/>
      <c r="C29" s="877"/>
      <c r="D29" s="875"/>
      <c r="E29" s="875"/>
      <c r="F29" s="875"/>
      <c r="G29" s="875"/>
      <c r="H29" s="875"/>
      <c r="I29" s="875"/>
      <c r="J29" s="876"/>
      <c r="K29" s="185"/>
      <c r="L29" s="908"/>
      <c r="M29" s="910"/>
      <c r="N29" s="908"/>
      <c r="O29" s="910"/>
      <c r="P29" s="908"/>
      <c r="Q29" s="910"/>
      <c r="R29" s="604"/>
      <c r="S29" s="620"/>
      <c r="T29" s="605"/>
      <c r="U29" s="908"/>
      <c r="V29" s="910"/>
      <c r="W29" s="908"/>
      <c r="X29" s="910"/>
      <c r="Y29" s="186"/>
      <c r="Z29" s="187"/>
      <c r="AA29" s="187"/>
      <c r="AB29" s="187"/>
      <c r="AC29" s="188"/>
      <c r="AD29" s="188"/>
      <c r="AE29" s="188"/>
      <c r="AF29" s="188"/>
      <c r="AG29" s="188"/>
      <c r="AH29" s="188"/>
      <c r="AI29" s="188"/>
      <c r="AJ29" s="188"/>
      <c r="AK29" s="908"/>
      <c r="AL29" s="909"/>
      <c r="AM29" s="909"/>
      <c r="AN29" s="909"/>
      <c r="AO29" s="910"/>
      <c r="AP29" s="2"/>
      <c r="AQ29" s="189">
        <f t="shared" si="2"/>
        <v>1</v>
      </c>
    </row>
    <row r="30" spans="2:46" ht="12" customHeight="1" x14ac:dyDescent="0.15">
      <c r="B30" s="872"/>
      <c r="C30" s="877"/>
      <c r="D30" s="875"/>
      <c r="E30" s="875"/>
      <c r="F30" s="875"/>
      <c r="G30" s="875"/>
      <c r="H30" s="875"/>
      <c r="I30" s="875"/>
      <c r="J30" s="876"/>
      <c r="K30" s="185"/>
      <c r="L30" s="908"/>
      <c r="M30" s="910"/>
      <c r="N30" s="908"/>
      <c r="O30" s="910"/>
      <c r="P30" s="908"/>
      <c r="Q30" s="910"/>
      <c r="R30" s="604"/>
      <c r="S30" s="620"/>
      <c r="T30" s="605"/>
      <c r="U30" s="908"/>
      <c r="V30" s="910"/>
      <c r="W30" s="908"/>
      <c r="X30" s="910"/>
      <c r="Y30" s="186"/>
      <c r="Z30" s="187"/>
      <c r="AA30" s="187"/>
      <c r="AB30" s="187"/>
      <c r="AC30" s="188"/>
      <c r="AD30" s="188"/>
      <c r="AE30" s="188"/>
      <c r="AF30" s="188"/>
      <c r="AG30" s="188"/>
      <c r="AH30" s="188"/>
      <c r="AI30" s="188"/>
      <c r="AJ30" s="188"/>
      <c r="AK30" s="908"/>
      <c r="AL30" s="909"/>
      <c r="AM30" s="909"/>
      <c r="AN30" s="909"/>
      <c r="AO30" s="910"/>
      <c r="AP30" s="2"/>
      <c r="AQ30" s="189">
        <f t="shared" si="2"/>
        <v>1</v>
      </c>
    </row>
    <row r="31" spans="2:46" ht="12" customHeight="1" x14ac:dyDescent="0.15">
      <c r="B31" s="872"/>
      <c r="C31" s="877"/>
      <c r="D31" s="875"/>
      <c r="E31" s="875"/>
      <c r="F31" s="875"/>
      <c r="G31" s="875"/>
      <c r="H31" s="875"/>
      <c r="I31" s="875"/>
      <c r="J31" s="876"/>
      <c r="K31" s="185"/>
      <c r="L31" s="908"/>
      <c r="M31" s="910"/>
      <c r="N31" s="908"/>
      <c r="O31" s="910"/>
      <c r="P31" s="908"/>
      <c r="Q31" s="910"/>
      <c r="R31" s="604"/>
      <c r="S31" s="620"/>
      <c r="T31" s="605"/>
      <c r="U31" s="908"/>
      <c r="V31" s="910"/>
      <c r="W31" s="908"/>
      <c r="X31" s="910"/>
      <c r="Y31" s="186"/>
      <c r="Z31" s="187"/>
      <c r="AA31" s="187"/>
      <c r="AB31" s="187"/>
      <c r="AC31" s="188"/>
      <c r="AD31" s="188"/>
      <c r="AE31" s="188"/>
      <c r="AF31" s="188"/>
      <c r="AG31" s="188"/>
      <c r="AH31" s="188"/>
      <c r="AI31" s="188"/>
      <c r="AJ31" s="188"/>
      <c r="AK31" s="908"/>
      <c r="AL31" s="909"/>
      <c r="AM31" s="909"/>
      <c r="AN31" s="909"/>
      <c r="AO31" s="910"/>
      <c r="AP31" s="2"/>
      <c r="AQ31" s="189">
        <f t="shared" si="2"/>
        <v>1</v>
      </c>
    </row>
    <row r="32" spans="2:46" ht="12" customHeight="1" x14ac:dyDescent="0.15">
      <c r="B32" s="872"/>
      <c r="C32" s="877"/>
      <c r="D32" s="875"/>
      <c r="E32" s="875"/>
      <c r="F32" s="875"/>
      <c r="G32" s="875"/>
      <c r="H32" s="875"/>
      <c r="I32" s="875"/>
      <c r="J32" s="876"/>
      <c r="K32" s="185"/>
      <c r="L32" s="908"/>
      <c r="M32" s="910"/>
      <c r="N32" s="908"/>
      <c r="O32" s="910"/>
      <c r="P32" s="908"/>
      <c r="Q32" s="910"/>
      <c r="R32" s="604"/>
      <c r="S32" s="620"/>
      <c r="T32" s="605"/>
      <c r="U32" s="908"/>
      <c r="V32" s="910"/>
      <c r="W32" s="908"/>
      <c r="X32" s="910"/>
      <c r="Y32" s="186"/>
      <c r="Z32" s="187"/>
      <c r="AA32" s="187"/>
      <c r="AB32" s="187"/>
      <c r="AC32" s="188"/>
      <c r="AD32" s="188"/>
      <c r="AE32" s="188"/>
      <c r="AF32" s="188"/>
      <c r="AG32" s="188"/>
      <c r="AH32" s="188"/>
      <c r="AI32" s="188"/>
      <c r="AJ32" s="188"/>
      <c r="AK32" s="908"/>
      <c r="AL32" s="909"/>
      <c r="AM32" s="909"/>
      <c r="AN32" s="909"/>
      <c r="AO32" s="910"/>
      <c r="AP32" s="2"/>
      <c r="AQ32" s="189">
        <f t="shared" si="2"/>
        <v>1</v>
      </c>
      <c r="AS32" s="856"/>
      <c r="AT32" s="856"/>
    </row>
    <row r="33" spans="2:86" ht="12" customHeight="1" x14ac:dyDescent="0.15">
      <c r="B33" s="872"/>
      <c r="C33" s="877"/>
      <c r="D33" s="875"/>
      <c r="E33" s="875"/>
      <c r="F33" s="875"/>
      <c r="G33" s="875"/>
      <c r="H33" s="875"/>
      <c r="I33" s="875"/>
      <c r="J33" s="876"/>
      <c r="K33" s="185"/>
      <c r="L33" s="908"/>
      <c r="M33" s="910"/>
      <c r="N33" s="908"/>
      <c r="O33" s="910"/>
      <c r="P33" s="908"/>
      <c r="Q33" s="910"/>
      <c r="R33" s="604"/>
      <c r="S33" s="620"/>
      <c r="T33" s="605"/>
      <c r="U33" s="908"/>
      <c r="V33" s="910"/>
      <c r="W33" s="908"/>
      <c r="X33" s="910"/>
      <c r="Y33" s="186"/>
      <c r="Z33" s="187"/>
      <c r="AA33" s="187"/>
      <c r="AB33" s="187"/>
      <c r="AC33" s="188"/>
      <c r="AD33" s="188"/>
      <c r="AE33" s="188"/>
      <c r="AF33" s="188"/>
      <c r="AG33" s="188"/>
      <c r="AH33" s="188"/>
      <c r="AI33" s="188"/>
      <c r="AJ33" s="188"/>
      <c r="AK33" s="908"/>
      <c r="AL33" s="909"/>
      <c r="AM33" s="909"/>
      <c r="AN33" s="909"/>
      <c r="AO33" s="910"/>
      <c r="AP33" s="2"/>
      <c r="AQ33" s="189">
        <f t="shared" si="2"/>
        <v>1</v>
      </c>
      <c r="AS33" s="911"/>
      <c r="AT33" s="911"/>
    </row>
    <row r="34" spans="2:86" ht="12" customHeight="1" x14ac:dyDescent="0.15">
      <c r="B34" s="872"/>
      <c r="C34" s="877"/>
      <c r="D34" s="875"/>
      <c r="E34" s="875"/>
      <c r="F34" s="875"/>
      <c r="G34" s="875"/>
      <c r="H34" s="875"/>
      <c r="I34" s="875"/>
      <c r="J34" s="876"/>
      <c r="K34" s="185"/>
      <c r="L34" s="908"/>
      <c r="M34" s="910"/>
      <c r="N34" s="908"/>
      <c r="O34" s="910"/>
      <c r="P34" s="908"/>
      <c r="Q34" s="910"/>
      <c r="R34" s="604"/>
      <c r="S34" s="620"/>
      <c r="T34" s="605"/>
      <c r="U34" s="908"/>
      <c r="V34" s="910"/>
      <c r="W34" s="908"/>
      <c r="X34" s="910"/>
      <c r="Y34" s="186"/>
      <c r="Z34" s="187"/>
      <c r="AA34" s="187"/>
      <c r="AB34" s="187"/>
      <c r="AC34" s="188"/>
      <c r="AD34" s="188"/>
      <c r="AE34" s="188"/>
      <c r="AF34" s="188"/>
      <c r="AG34" s="188"/>
      <c r="AH34" s="188"/>
      <c r="AI34" s="188"/>
      <c r="AJ34" s="188"/>
      <c r="AK34" s="908"/>
      <c r="AL34" s="909"/>
      <c r="AM34" s="909"/>
      <c r="AN34" s="909"/>
      <c r="AO34" s="910"/>
      <c r="AP34" s="2"/>
      <c r="AQ34" s="189">
        <f t="shared" si="2"/>
        <v>1</v>
      </c>
      <c r="AS34" s="912"/>
      <c r="AT34" s="912"/>
    </row>
    <row r="35" spans="2:86" ht="12" customHeight="1" x14ac:dyDescent="0.15">
      <c r="B35" s="872"/>
      <c r="C35" s="877"/>
      <c r="D35" s="875"/>
      <c r="E35" s="875"/>
      <c r="F35" s="875"/>
      <c r="G35" s="875"/>
      <c r="H35" s="875"/>
      <c r="I35" s="875"/>
      <c r="J35" s="876"/>
      <c r="K35" s="913" t="s">
        <v>945</v>
      </c>
      <c r="L35" s="898" t="s">
        <v>946</v>
      </c>
      <c r="M35" s="898"/>
      <c r="N35" s="898"/>
      <c r="O35" s="898"/>
      <c r="P35" s="898"/>
      <c r="Q35" s="898"/>
      <c r="R35" s="898"/>
      <c r="S35" s="898"/>
      <c r="T35" s="898"/>
      <c r="U35" s="898"/>
      <c r="V35" s="898"/>
      <c r="W35" s="898"/>
      <c r="X35" s="898"/>
      <c r="Y35" s="884" t="s">
        <v>947</v>
      </c>
      <c r="Z35" s="885"/>
      <c r="AA35" s="885"/>
      <c r="AB35" s="886"/>
      <c r="AC35" s="190">
        <f t="shared" ref="AC35:AJ35" si="3">SUM(AC11:AC34)</f>
        <v>0</v>
      </c>
      <c r="AD35" s="190">
        <f t="shared" si="3"/>
        <v>0</v>
      </c>
      <c r="AE35" s="190">
        <f>SUM(AE11:AE34)</f>
        <v>0</v>
      </c>
      <c r="AF35" s="190">
        <f t="shared" si="3"/>
        <v>0</v>
      </c>
      <c r="AG35" s="190">
        <f t="shared" si="3"/>
        <v>0</v>
      </c>
      <c r="AH35" s="190">
        <f t="shared" si="3"/>
        <v>0</v>
      </c>
      <c r="AI35" s="190">
        <f t="shared" si="3"/>
        <v>0</v>
      </c>
      <c r="AJ35" s="191">
        <f t="shared" si="3"/>
        <v>0</v>
      </c>
      <c r="AK35" s="898" t="s">
        <v>948</v>
      </c>
      <c r="AL35" s="898"/>
      <c r="AM35" s="915" t="s">
        <v>607</v>
      </c>
      <c r="AN35" s="915"/>
      <c r="AO35" s="915"/>
      <c r="AP35" s="2"/>
    </row>
    <row r="36" spans="2:86" ht="12" customHeight="1" x14ac:dyDescent="0.15">
      <c r="B36" s="872"/>
      <c r="C36" s="877"/>
      <c r="D36" s="875"/>
      <c r="E36" s="875"/>
      <c r="F36" s="875"/>
      <c r="G36" s="875"/>
      <c r="H36" s="875"/>
      <c r="I36" s="875"/>
      <c r="J36" s="876"/>
      <c r="K36" s="914"/>
      <c r="L36" s="892" t="s">
        <v>950</v>
      </c>
      <c r="M36" s="899"/>
      <c r="N36" s="893"/>
      <c r="O36" s="892" t="s">
        <v>951</v>
      </c>
      <c r="P36" s="899"/>
      <c r="Q36" s="899"/>
      <c r="R36" s="899"/>
      <c r="S36" s="899"/>
      <c r="T36" s="899"/>
      <c r="U36" s="899"/>
      <c r="V36" s="899"/>
      <c r="W36" s="899"/>
      <c r="X36" s="893"/>
      <c r="Y36" s="183" t="s">
        <v>527</v>
      </c>
      <c r="Z36" s="184" t="s">
        <v>526</v>
      </c>
      <c r="AA36" s="184" t="s">
        <v>943</v>
      </c>
      <c r="AB36" s="184" t="s">
        <v>944</v>
      </c>
      <c r="AC36" s="184" t="s">
        <v>527</v>
      </c>
      <c r="AD36" s="184" t="s">
        <v>526</v>
      </c>
      <c r="AE36" s="184" t="s">
        <v>943</v>
      </c>
      <c r="AF36" s="184" t="s">
        <v>944</v>
      </c>
      <c r="AG36" s="184" t="s">
        <v>527</v>
      </c>
      <c r="AH36" s="184" t="s">
        <v>526</v>
      </c>
      <c r="AI36" s="184" t="s">
        <v>943</v>
      </c>
      <c r="AJ36" s="192" t="s">
        <v>944</v>
      </c>
      <c r="AK36" s="898"/>
      <c r="AL36" s="898"/>
      <c r="AM36" s="915"/>
      <c r="AN36" s="915"/>
      <c r="AO36" s="915"/>
      <c r="AP36" s="2"/>
    </row>
    <row r="37" spans="2:86" ht="14.25" customHeight="1" x14ac:dyDescent="0.15">
      <c r="B37" s="872"/>
      <c r="C37" s="877"/>
      <c r="D37" s="875"/>
      <c r="E37" s="875"/>
      <c r="F37" s="875"/>
      <c r="G37" s="875"/>
      <c r="H37" s="875"/>
      <c r="I37" s="875"/>
      <c r="J37" s="876"/>
      <c r="K37" s="914"/>
      <c r="L37" s="894"/>
      <c r="M37" s="903"/>
      <c r="N37" s="895"/>
      <c r="O37" s="894"/>
      <c r="P37" s="903"/>
      <c r="Q37" s="903"/>
      <c r="R37" s="903"/>
      <c r="S37" s="903"/>
      <c r="T37" s="903"/>
      <c r="U37" s="903"/>
      <c r="V37" s="903"/>
      <c r="W37" s="903"/>
      <c r="X37" s="895"/>
      <c r="Y37" s="916">
        <f>COUNTIF(Y11:Y34,"〇")</f>
        <v>0</v>
      </c>
      <c r="Z37" s="916">
        <f>COUNTIF(Z11:Z34,"〇")</f>
        <v>0</v>
      </c>
      <c r="AA37" s="916">
        <f>COUNTIF(AA11:AA34,"〇")</f>
        <v>0</v>
      </c>
      <c r="AB37" s="916">
        <f>COUNTIF(AB11:AB34,"〇")</f>
        <v>0</v>
      </c>
      <c r="AC37" s="916">
        <f>COUNTA(AC11:AC34)</f>
        <v>0</v>
      </c>
      <c r="AD37" s="916">
        <f t="shared" ref="AD37:AI37" si="4">COUNTA(AD11:AD34)</f>
        <v>0</v>
      </c>
      <c r="AE37" s="916">
        <f t="shared" si="4"/>
        <v>0</v>
      </c>
      <c r="AF37" s="916">
        <f t="shared" si="4"/>
        <v>0</v>
      </c>
      <c r="AG37" s="916">
        <f t="shared" si="4"/>
        <v>0</v>
      </c>
      <c r="AH37" s="916">
        <f t="shared" si="4"/>
        <v>0</v>
      </c>
      <c r="AI37" s="916">
        <f t="shared" si="4"/>
        <v>0</v>
      </c>
      <c r="AJ37" s="916">
        <f>COUNTA(AJ11:AJ34)</f>
        <v>0</v>
      </c>
      <c r="AK37" s="898"/>
      <c r="AL37" s="898"/>
      <c r="AM37" s="915"/>
      <c r="AN37" s="915"/>
      <c r="AO37" s="915"/>
      <c r="AP37" s="2"/>
    </row>
    <row r="38" spans="2:86" ht="14.25" customHeight="1" x14ac:dyDescent="0.15">
      <c r="B38" s="872"/>
      <c r="C38" s="877"/>
      <c r="D38" s="875"/>
      <c r="E38" s="875"/>
      <c r="F38" s="875"/>
      <c r="G38" s="875"/>
      <c r="H38" s="875"/>
      <c r="I38" s="875"/>
      <c r="J38" s="876"/>
      <c r="K38" s="914"/>
      <c r="L38" s="896"/>
      <c r="M38" s="900"/>
      <c r="N38" s="897"/>
      <c r="O38" s="896"/>
      <c r="P38" s="900"/>
      <c r="Q38" s="900"/>
      <c r="R38" s="900"/>
      <c r="S38" s="900"/>
      <c r="T38" s="900"/>
      <c r="U38" s="900"/>
      <c r="V38" s="900"/>
      <c r="W38" s="900"/>
      <c r="X38" s="897"/>
      <c r="Y38" s="916"/>
      <c r="Z38" s="916"/>
      <c r="AA38" s="916"/>
      <c r="AB38" s="916"/>
      <c r="AC38" s="916"/>
      <c r="AD38" s="916"/>
      <c r="AE38" s="916"/>
      <c r="AF38" s="916"/>
      <c r="AG38" s="916"/>
      <c r="AH38" s="916"/>
      <c r="AI38" s="916"/>
      <c r="AJ38" s="916"/>
      <c r="AK38" s="898"/>
      <c r="AL38" s="898"/>
      <c r="AM38" s="915"/>
      <c r="AN38" s="915"/>
      <c r="AO38" s="915"/>
      <c r="AP38" s="2"/>
    </row>
    <row r="39" spans="2:86" ht="12" customHeight="1" x14ac:dyDescent="0.15">
      <c r="B39" s="872"/>
      <c r="C39" s="877"/>
      <c r="D39" s="875"/>
      <c r="E39" s="875"/>
      <c r="F39" s="875"/>
      <c r="G39" s="875"/>
      <c r="H39" s="875"/>
      <c r="I39" s="875"/>
      <c r="J39" s="875"/>
      <c r="K39" s="924" t="s">
        <v>952</v>
      </c>
      <c r="L39" s="926"/>
      <c r="M39" s="926"/>
      <c r="N39" s="926"/>
      <c r="O39" s="926"/>
      <c r="P39" s="926"/>
      <c r="Q39" s="926"/>
      <c r="R39" s="926"/>
      <c r="S39" s="926"/>
      <c r="T39" s="926"/>
      <c r="U39" s="926"/>
      <c r="V39" s="926"/>
      <c r="W39" s="926"/>
      <c r="X39" s="926"/>
      <c r="Y39" s="926"/>
      <c r="Z39" s="926"/>
      <c r="AA39" s="926"/>
      <c r="AB39" s="926"/>
      <c r="AC39" s="926"/>
      <c r="AD39" s="926"/>
      <c r="AE39" s="926"/>
      <c r="AF39" s="926"/>
      <c r="AG39" s="926"/>
      <c r="AH39" s="926"/>
      <c r="AI39" s="926"/>
      <c r="AJ39" s="926"/>
      <c r="AK39" s="927"/>
      <c r="AL39" s="927"/>
      <c r="AM39" s="927"/>
      <c r="AN39" s="927"/>
      <c r="AO39" s="928"/>
      <c r="AP39" s="2"/>
    </row>
    <row r="40" spans="2:86" ht="12" customHeight="1" x14ac:dyDescent="0.15">
      <c r="B40" s="872"/>
      <c r="C40" s="877"/>
      <c r="D40" s="875"/>
      <c r="E40" s="875"/>
      <c r="F40" s="875"/>
      <c r="G40" s="875"/>
      <c r="H40" s="875"/>
      <c r="I40" s="875"/>
      <c r="J40" s="875"/>
      <c r="K40" s="925"/>
      <c r="L40" s="927"/>
      <c r="M40" s="927"/>
      <c r="N40" s="927"/>
      <c r="O40" s="927"/>
      <c r="P40" s="927"/>
      <c r="Q40" s="927"/>
      <c r="R40" s="927"/>
      <c r="S40" s="927"/>
      <c r="T40" s="927"/>
      <c r="U40" s="927"/>
      <c r="V40" s="927"/>
      <c r="W40" s="927"/>
      <c r="X40" s="927"/>
      <c r="Y40" s="927"/>
      <c r="Z40" s="927"/>
      <c r="AA40" s="927"/>
      <c r="AB40" s="927"/>
      <c r="AC40" s="927"/>
      <c r="AD40" s="927"/>
      <c r="AE40" s="927"/>
      <c r="AF40" s="927"/>
      <c r="AG40" s="927"/>
      <c r="AH40" s="927"/>
      <c r="AI40" s="927"/>
      <c r="AJ40" s="927"/>
      <c r="AK40" s="927"/>
      <c r="AL40" s="927"/>
      <c r="AM40" s="927"/>
      <c r="AN40" s="927"/>
      <c r="AO40" s="928"/>
      <c r="AP40" s="2"/>
    </row>
    <row r="41" spans="2:86" ht="12" customHeight="1" x14ac:dyDescent="0.15">
      <c r="B41" s="872"/>
      <c r="C41" s="877"/>
      <c r="D41" s="875"/>
      <c r="E41" s="875"/>
      <c r="F41" s="875"/>
      <c r="G41" s="875"/>
      <c r="H41" s="875"/>
      <c r="I41" s="875"/>
      <c r="J41" s="875"/>
      <c r="K41" s="925"/>
      <c r="L41" s="927"/>
      <c r="M41" s="927"/>
      <c r="N41" s="927"/>
      <c r="O41" s="927"/>
      <c r="P41" s="927"/>
      <c r="Q41" s="927"/>
      <c r="R41" s="927"/>
      <c r="S41" s="927"/>
      <c r="T41" s="927"/>
      <c r="U41" s="927"/>
      <c r="V41" s="927"/>
      <c r="W41" s="927"/>
      <c r="X41" s="927"/>
      <c r="Y41" s="927"/>
      <c r="Z41" s="927"/>
      <c r="AA41" s="927"/>
      <c r="AB41" s="927"/>
      <c r="AC41" s="927"/>
      <c r="AD41" s="927"/>
      <c r="AE41" s="927"/>
      <c r="AF41" s="927"/>
      <c r="AG41" s="927"/>
      <c r="AH41" s="927"/>
      <c r="AI41" s="927"/>
      <c r="AJ41" s="927"/>
      <c r="AK41" s="927"/>
      <c r="AL41" s="927"/>
      <c r="AM41" s="927"/>
      <c r="AN41" s="927"/>
      <c r="AO41" s="928"/>
      <c r="AP41" s="2"/>
    </row>
    <row r="42" spans="2:86" ht="12" customHeight="1" x14ac:dyDescent="0.15">
      <c r="B42" s="872"/>
      <c r="C42" s="877"/>
      <c r="D42" s="875"/>
      <c r="E42" s="875"/>
      <c r="F42" s="875"/>
      <c r="G42" s="875"/>
      <c r="H42" s="875"/>
      <c r="I42" s="875"/>
      <c r="J42" s="875"/>
      <c r="K42" s="925"/>
      <c r="L42" s="929"/>
      <c r="M42" s="929"/>
      <c r="N42" s="929"/>
      <c r="O42" s="929"/>
      <c r="P42" s="929"/>
      <c r="Q42" s="929"/>
      <c r="R42" s="929"/>
      <c r="S42" s="929"/>
      <c r="T42" s="929"/>
      <c r="U42" s="929"/>
      <c r="V42" s="929"/>
      <c r="W42" s="929"/>
      <c r="X42" s="929"/>
      <c r="Y42" s="929"/>
      <c r="Z42" s="929"/>
      <c r="AA42" s="929"/>
      <c r="AB42" s="929"/>
      <c r="AC42" s="929"/>
      <c r="AD42" s="929"/>
      <c r="AE42" s="929"/>
      <c r="AF42" s="929"/>
      <c r="AG42" s="929"/>
      <c r="AH42" s="929"/>
      <c r="AI42" s="929"/>
      <c r="AJ42" s="929"/>
      <c r="AK42" s="929"/>
      <c r="AL42" s="929"/>
      <c r="AM42" s="929"/>
      <c r="AN42" s="929"/>
      <c r="AO42" s="930"/>
      <c r="AP42" s="172"/>
      <c r="CD42" s="2"/>
      <c r="CE42" s="2"/>
      <c r="CF42" s="2"/>
      <c r="CG42" s="2"/>
      <c r="CH42" s="2"/>
    </row>
    <row r="43" spans="2:86" ht="12" customHeight="1" x14ac:dyDescent="0.15">
      <c r="B43" s="872"/>
      <c r="C43" s="877"/>
      <c r="D43" s="875"/>
      <c r="E43" s="875"/>
      <c r="F43" s="875"/>
      <c r="G43" s="875"/>
      <c r="H43" s="875"/>
      <c r="I43" s="875"/>
      <c r="J43" s="876"/>
      <c r="K43" s="917" t="s">
        <v>953</v>
      </c>
      <c r="L43" s="917"/>
      <c r="M43" s="917"/>
      <c r="N43" s="917"/>
      <c r="O43" s="917"/>
      <c r="P43" s="917"/>
      <c r="Q43" s="917"/>
      <c r="R43" s="917"/>
      <c r="S43" s="917"/>
      <c r="T43" s="917"/>
      <c r="U43" s="917"/>
      <c r="V43" s="917"/>
      <c r="W43" s="917"/>
      <c r="X43" s="917"/>
      <c r="Y43" s="917"/>
      <c r="Z43" s="917"/>
      <c r="AA43" s="917"/>
      <c r="AB43" s="917"/>
      <c r="AC43" s="917"/>
      <c r="AD43" s="917"/>
      <c r="AE43" s="917"/>
      <c r="AF43" s="917"/>
      <c r="AG43" s="917"/>
      <c r="AH43" s="917"/>
      <c r="AI43" s="917"/>
      <c r="AJ43" s="917"/>
      <c r="AK43" s="917"/>
      <c r="AL43" s="917"/>
      <c r="AM43" s="917"/>
      <c r="AN43" s="917"/>
      <c r="AO43" s="917"/>
      <c r="AP43" s="172"/>
      <c r="CD43" s="2"/>
      <c r="CE43" s="2"/>
      <c r="CF43" s="2"/>
      <c r="CG43" s="2"/>
      <c r="CH43" s="2"/>
    </row>
    <row r="44" spans="2:86" ht="12" customHeight="1" x14ac:dyDescent="0.15">
      <c r="B44" s="872"/>
      <c r="C44" s="877"/>
      <c r="D44" s="875"/>
      <c r="E44" s="875"/>
      <c r="F44" s="875"/>
      <c r="G44" s="875"/>
      <c r="H44" s="875"/>
      <c r="I44" s="875"/>
      <c r="J44" s="876"/>
      <c r="K44" s="918" t="s">
        <v>954</v>
      </c>
      <c r="L44" s="919"/>
      <c r="M44" s="919"/>
      <c r="N44" s="919"/>
      <c r="O44" s="919"/>
      <c r="P44" s="919"/>
      <c r="Q44" s="919"/>
      <c r="R44" s="919"/>
      <c r="S44" s="919"/>
      <c r="T44" s="919"/>
      <c r="U44" s="919"/>
      <c r="V44" s="919"/>
      <c r="W44" s="919"/>
      <c r="X44" s="919"/>
      <c r="Y44" s="919"/>
      <c r="Z44" s="919"/>
      <c r="AA44" s="919"/>
      <c r="AB44" s="919"/>
      <c r="AC44" s="919"/>
      <c r="AD44" s="919"/>
      <c r="AE44" s="919"/>
      <c r="AF44" s="919"/>
      <c r="AG44" s="919"/>
      <c r="AH44" s="919"/>
      <c r="AI44" s="919"/>
      <c r="AJ44" s="919"/>
      <c r="AK44" s="919"/>
      <c r="AL44" s="919"/>
      <c r="AM44" s="919"/>
      <c r="AN44" s="919"/>
      <c r="AO44" s="920"/>
      <c r="AP44" s="172"/>
      <c r="CD44" s="2"/>
      <c r="CE44" s="2"/>
      <c r="CF44" s="2"/>
      <c r="CG44" s="2"/>
      <c r="CH44" s="2"/>
    </row>
    <row r="45" spans="2:86" ht="12" customHeight="1" x14ac:dyDescent="0.15">
      <c r="B45" s="480"/>
      <c r="C45" s="878"/>
      <c r="D45" s="879"/>
      <c r="E45" s="879"/>
      <c r="F45" s="879"/>
      <c r="G45" s="879"/>
      <c r="H45" s="879"/>
      <c r="I45" s="879"/>
      <c r="J45" s="880"/>
      <c r="K45" s="921" t="s">
        <v>955</v>
      </c>
      <c r="L45" s="922"/>
      <c r="M45" s="922"/>
      <c r="N45" s="922"/>
      <c r="O45" s="922"/>
      <c r="P45" s="922"/>
      <c r="Q45" s="922"/>
      <c r="R45" s="922"/>
      <c r="S45" s="922"/>
      <c r="T45" s="922"/>
      <c r="U45" s="922"/>
      <c r="V45" s="922"/>
      <c r="W45" s="922"/>
      <c r="X45" s="922"/>
      <c r="Y45" s="922"/>
      <c r="Z45" s="922"/>
      <c r="AA45" s="922"/>
      <c r="AB45" s="922"/>
      <c r="AC45" s="922"/>
      <c r="AD45" s="922"/>
      <c r="AE45" s="922"/>
      <c r="AF45" s="922"/>
      <c r="AG45" s="922"/>
      <c r="AH45" s="922"/>
      <c r="AI45" s="922"/>
      <c r="AJ45" s="922"/>
      <c r="AK45" s="922"/>
      <c r="AL45" s="922"/>
      <c r="AM45" s="922"/>
      <c r="AN45" s="922"/>
      <c r="AO45" s="923"/>
      <c r="AP45" s="172"/>
      <c r="CD45" s="2"/>
      <c r="CE45" s="2"/>
      <c r="CF45" s="2"/>
      <c r="CG45" s="2"/>
      <c r="CH45" s="2"/>
    </row>
    <row r="46" spans="2:86" ht="12" customHeight="1" x14ac:dyDescent="0.2">
      <c r="B46" s="159" t="s">
        <v>956</v>
      </c>
      <c r="C46" s="181"/>
      <c r="D46" s="181"/>
      <c r="E46" s="181"/>
      <c r="F46" s="181"/>
      <c r="G46" s="181"/>
      <c r="H46" s="181"/>
      <c r="I46" s="181"/>
      <c r="J46" s="181"/>
      <c r="K46" s="193"/>
      <c r="L46" s="193"/>
      <c r="M46" s="193"/>
      <c r="N46" s="193"/>
      <c r="O46" s="193"/>
      <c r="P46" s="193"/>
      <c r="Q46" s="193"/>
      <c r="R46" s="193"/>
      <c r="S46" s="193"/>
      <c r="T46" s="193"/>
      <c r="U46" s="193"/>
      <c r="V46" s="193"/>
      <c r="W46" s="193"/>
      <c r="X46" s="193"/>
      <c r="Y46" s="193"/>
      <c r="Z46" s="193"/>
      <c r="AA46" s="193"/>
      <c r="AB46" s="193"/>
      <c r="AC46" s="193"/>
      <c r="AD46" s="193"/>
      <c r="AE46" s="193"/>
      <c r="AF46" s="193"/>
      <c r="AG46" s="193"/>
      <c r="AH46" s="193"/>
      <c r="AI46" s="193"/>
      <c r="AJ46" s="193"/>
      <c r="AK46" s="193"/>
      <c r="AL46" s="193"/>
      <c r="AM46" s="193"/>
      <c r="AN46" s="193"/>
      <c r="AO46" s="193"/>
      <c r="AP46" s="172"/>
      <c r="CD46" s="2"/>
      <c r="CE46" s="2"/>
      <c r="CF46" s="2"/>
      <c r="CG46" s="2"/>
      <c r="CH46" s="2"/>
    </row>
    <row r="47" spans="2:86" s="159" customFormat="1" ht="12" customHeight="1" x14ac:dyDescent="0.15">
      <c r="B47" s="2" t="s">
        <v>957</v>
      </c>
      <c r="AP47" s="172"/>
      <c r="AQ47" s="172"/>
      <c r="AR47" s="172"/>
      <c r="AS47" s="172"/>
      <c r="AT47" s="172"/>
      <c r="AU47" s="172"/>
      <c r="AV47" s="172"/>
      <c r="AW47" s="172"/>
      <c r="AX47" s="172"/>
      <c r="AY47" s="172"/>
      <c r="AZ47" s="172"/>
      <c r="BA47" s="172"/>
      <c r="BB47" s="172"/>
      <c r="BC47" s="172"/>
      <c r="BD47" s="172"/>
      <c r="BE47" s="172"/>
      <c r="BF47" s="172"/>
      <c r="BG47" s="172"/>
      <c r="BH47" s="172"/>
      <c r="BI47" s="172"/>
      <c r="BJ47" s="172"/>
      <c r="BK47" s="172"/>
      <c r="BL47" s="172"/>
      <c r="BM47" s="172"/>
      <c r="BN47" s="172"/>
      <c r="BO47" s="172"/>
      <c r="BP47" s="172"/>
      <c r="BQ47" s="172"/>
      <c r="BR47" s="172"/>
      <c r="BS47" s="172"/>
      <c r="BT47" s="172"/>
      <c r="BU47" s="172"/>
      <c r="BV47" s="172"/>
      <c r="BW47" s="172"/>
      <c r="BX47" s="172"/>
      <c r="BY47" s="172"/>
      <c r="BZ47" s="172"/>
      <c r="CA47" s="172"/>
      <c r="CB47" s="172"/>
      <c r="CC47" s="172"/>
    </row>
    <row r="48" spans="2:86" ht="12" customHeight="1" x14ac:dyDescent="0.15">
      <c r="B48" s="2" t="s">
        <v>958</v>
      </c>
      <c r="AP48" s="172"/>
      <c r="CD48" s="2"/>
      <c r="CE48" s="2"/>
      <c r="CF48" s="2"/>
      <c r="CG48" s="2"/>
      <c r="CH48" s="2"/>
    </row>
    <row r="49" spans="2:86" ht="12" customHeight="1" x14ac:dyDescent="0.15">
      <c r="B49" s="2" t="s">
        <v>959</v>
      </c>
      <c r="AP49" s="172"/>
      <c r="CD49" s="2"/>
      <c r="CE49" s="2"/>
      <c r="CF49" s="2"/>
      <c r="CG49" s="2"/>
      <c r="CH49" s="2"/>
    </row>
    <row r="50" spans="2:86" ht="12" customHeight="1" x14ac:dyDescent="0.15">
      <c r="B50" s="2" t="s">
        <v>960</v>
      </c>
    </row>
    <row r="51" spans="2:86" ht="12" customHeight="1" x14ac:dyDescent="0.15">
      <c r="B51" s="2" t="s">
        <v>961</v>
      </c>
    </row>
    <row r="52" spans="2:86" ht="12" customHeight="1" x14ac:dyDescent="0.15">
      <c r="B52" s="2" t="s">
        <v>962</v>
      </c>
    </row>
    <row r="53" spans="2:86" x14ac:dyDescent="0.15">
      <c r="B53" s="2" t="s">
        <v>963</v>
      </c>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9"/>
  <conditionalFormatting sqref="Y11:AB34 AG11:AJ34">
    <cfRule type="expression" dxfId="14" priority="3">
      <formula>$AQ11=2</formula>
    </cfRule>
  </conditionalFormatting>
  <conditionalFormatting sqref="Y11:AF34">
    <cfRule type="expression" dxfId="13" priority="2">
      <formula>$AQ11=3</formula>
    </cfRule>
  </conditionalFormatting>
  <conditionalFormatting sqref="AC11:AJ34">
    <cfRule type="expression" dxfId="12" priority="1">
      <formula>$AQ11=1</formula>
    </cfRule>
  </conditionalFormatting>
  <dataValidations count="2">
    <dataValidation type="list" allowBlank="1" showInputMessage="1" showErrorMessage="1" sqref="N11:O34" xr:uid="{C1E434C0-D95E-442E-8474-0C1B581B9183}">
      <formula1>INDIRECT(L11)</formula1>
    </dataValidation>
    <dataValidation type="list" allowBlank="1" showInputMessage="1" showErrorMessage="1" sqref="Y11:AB34" xr:uid="{6FFDFF9C-1009-4C78-90AF-B60DF877F1D3}">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2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EB086C-5ABE-4A1D-A55C-41CFE2133622}">
  <sheetPr codeName="Sheet224"/>
  <dimension ref="B1:CH53"/>
  <sheetViews>
    <sheetView showGridLines="0" showZeros="0" view="pageBreakPreview" zoomScale="85" zoomScaleNormal="85" zoomScaleSheetLayoutView="85" workbookViewId="0">
      <selection activeCell="B4" sqref="B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1" customWidth="1"/>
    <col min="43" max="86" width="4.125" style="172" customWidth="1"/>
    <col min="87" max="99" width="8" style="2" customWidth="1"/>
    <col min="100" max="110" width="9" style="2"/>
    <col min="111" max="111" width="14" style="2" bestFit="1" customWidth="1"/>
    <col min="112" max="16384" width="9" style="2"/>
  </cols>
  <sheetData>
    <row r="1" spans="2:86" ht="12" customHeight="1" x14ac:dyDescent="0.15">
      <c r="AU1" s="860" t="s">
        <v>909</v>
      </c>
      <c r="AV1" s="861" t="s">
        <v>910</v>
      </c>
      <c r="AW1" s="861"/>
      <c r="AX1" s="861"/>
      <c r="AY1" s="855" t="s">
        <v>911</v>
      </c>
      <c r="AZ1" s="855"/>
      <c r="BA1" s="855"/>
      <c r="BB1" s="855"/>
      <c r="BC1" s="855"/>
      <c r="BD1" s="855"/>
      <c r="BE1" s="855"/>
      <c r="BF1" s="855"/>
      <c r="BG1" s="855"/>
      <c r="BH1" s="855"/>
      <c r="BI1" s="855"/>
      <c r="BJ1" s="855"/>
      <c r="BK1" s="855" t="s">
        <v>912</v>
      </c>
      <c r="BL1" s="855"/>
      <c r="BM1" s="855"/>
      <c r="BN1" s="855"/>
      <c r="BO1" s="855"/>
      <c r="BP1" s="855"/>
      <c r="BQ1" s="855"/>
      <c r="BR1" s="855"/>
      <c r="BS1" s="855"/>
      <c r="BT1" s="855"/>
      <c r="BU1" s="855"/>
      <c r="BV1" s="855"/>
      <c r="BW1" s="857"/>
      <c r="BX1" s="857"/>
      <c r="BY1" s="857"/>
      <c r="BZ1" s="857"/>
      <c r="CA1" s="857"/>
      <c r="CB1" s="857"/>
      <c r="CC1" s="857"/>
      <c r="CD1" s="857"/>
      <c r="CE1" s="857"/>
      <c r="CF1" s="857"/>
      <c r="CG1" s="857"/>
      <c r="CH1" s="857"/>
    </row>
    <row r="2" spans="2:86" ht="8.25" customHeight="1" x14ac:dyDescent="0.15">
      <c r="AU2" s="860"/>
      <c r="AV2" s="861" t="s">
        <v>913</v>
      </c>
      <c r="AW2" s="862" t="s">
        <v>914</v>
      </c>
      <c r="AX2" s="862" t="s">
        <v>915</v>
      </c>
      <c r="AY2" s="855" t="s">
        <v>916</v>
      </c>
      <c r="AZ2" s="855"/>
      <c r="BA2" s="855"/>
      <c r="BB2" s="855"/>
      <c r="BC2" s="855"/>
      <c r="BD2" s="855"/>
      <c r="BE2" s="855"/>
      <c r="BF2" s="855"/>
      <c r="BG2" s="855"/>
      <c r="BH2" s="855"/>
      <c r="BI2" s="855"/>
      <c r="BJ2" s="855"/>
      <c r="BK2" s="855" t="s">
        <v>917</v>
      </c>
      <c r="BL2" s="855"/>
      <c r="BM2" s="855"/>
      <c r="BN2" s="855"/>
      <c r="BO2" s="855" t="s">
        <v>918</v>
      </c>
      <c r="BP2" s="855"/>
      <c r="BQ2" s="855"/>
      <c r="BR2" s="855"/>
      <c r="BS2" s="855"/>
      <c r="BT2" s="855"/>
      <c r="BU2" s="855"/>
      <c r="BV2" s="855"/>
      <c r="BW2" s="856"/>
      <c r="BX2" s="856"/>
      <c r="BY2" s="856"/>
      <c r="BZ2" s="856"/>
      <c r="CA2" s="857"/>
      <c r="CB2" s="857"/>
      <c r="CC2" s="857"/>
      <c r="CD2" s="857"/>
      <c r="CE2" s="857"/>
      <c r="CF2" s="857"/>
      <c r="CG2" s="857"/>
      <c r="CH2" s="857"/>
    </row>
    <row r="3" spans="2:86" ht="24.95" customHeight="1" x14ac:dyDescent="0.15">
      <c r="B3" s="568" t="s">
        <v>919</v>
      </c>
      <c r="C3" s="858"/>
      <c r="D3" s="858"/>
      <c r="E3" s="859"/>
      <c r="F3" s="859"/>
      <c r="G3" s="859"/>
      <c r="H3" s="859"/>
      <c r="I3" s="859"/>
      <c r="J3" s="859"/>
      <c r="K3" s="858"/>
      <c r="L3" s="858"/>
      <c r="M3" s="858"/>
      <c r="N3" s="858"/>
      <c r="O3" s="858"/>
      <c r="P3" s="858"/>
      <c r="Q3" s="858"/>
      <c r="R3" s="858"/>
      <c r="S3" s="858"/>
      <c r="T3" s="858"/>
      <c r="U3" s="858"/>
      <c r="V3" s="858"/>
      <c r="W3" s="858"/>
      <c r="X3" s="858"/>
      <c r="Y3" s="858"/>
      <c r="Z3" s="858"/>
      <c r="AA3" s="858"/>
      <c r="AB3" s="858"/>
      <c r="AC3" s="858"/>
      <c r="AD3" s="858"/>
      <c r="AE3" s="858"/>
      <c r="AF3" s="858"/>
      <c r="AG3" s="858"/>
      <c r="AH3" s="858"/>
      <c r="AI3" s="858"/>
      <c r="AJ3" s="858"/>
      <c r="AK3" s="858"/>
      <c r="AL3" s="858"/>
      <c r="AM3" s="858"/>
      <c r="AN3" s="858"/>
      <c r="AO3" s="858"/>
      <c r="AU3" s="860"/>
      <c r="AV3" s="861"/>
      <c r="AW3" s="862"/>
      <c r="AX3" s="862"/>
      <c r="AY3" s="855" t="s">
        <v>920</v>
      </c>
      <c r="AZ3" s="855"/>
      <c r="BA3" s="855"/>
      <c r="BB3" s="855"/>
      <c r="BC3" s="855" t="s">
        <v>921</v>
      </c>
      <c r="BD3" s="855"/>
      <c r="BE3" s="855"/>
      <c r="BF3" s="855"/>
      <c r="BG3" s="855" t="s">
        <v>922</v>
      </c>
      <c r="BH3" s="855"/>
      <c r="BI3" s="855"/>
      <c r="BJ3" s="855"/>
      <c r="BK3" s="855" t="s">
        <v>923</v>
      </c>
      <c r="BL3" s="855"/>
      <c r="BM3" s="855"/>
      <c r="BN3" s="855"/>
      <c r="BO3" s="855" t="s">
        <v>921</v>
      </c>
      <c r="BP3" s="855"/>
      <c r="BQ3" s="855"/>
      <c r="BR3" s="855"/>
      <c r="BS3" s="855" t="s">
        <v>922</v>
      </c>
      <c r="BT3" s="855"/>
      <c r="BU3" s="855"/>
      <c r="BV3" s="855"/>
      <c r="BW3" s="857"/>
      <c r="BX3" s="857"/>
      <c r="BY3" s="857"/>
      <c r="BZ3" s="857"/>
      <c r="CA3" s="857"/>
      <c r="CB3" s="857"/>
      <c r="CC3" s="857"/>
      <c r="CD3" s="857"/>
      <c r="CE3" s="857"/>
      <c r="CF3" s="857"/>
      <c r="CG3" s="857"/>
      <c r="CH3" s="857"/>
    </row>
    <row r="4" spans="2:86" ht="18" customHeight="1" x14ac:dyDescent="0.15">
      <c r="B4" s="401" t="s">
        <v>8</v>
      </c>
      <c r="C4" s="401"/>
      <c r="D4" s="401"/>
      <c r="E4" s="624" t="s">
        <v>542</v>
      </c>
      <c r="F4" s="625"/>
      <c r="G4" s="625"/>
      <c r="H4" s="625"/>
      <c r="I4" s="625"/>
      <c r="J4" s="626"/>
      <c r="K4" s="496" t="s">
        <v>9</v>
      </c>
      <c r="L4" s="496"/>
      <c r="M4" s="496"/>
      <c r="N4" s="648" t="s">
        <v>543</v>
      </c>
      <c r="O4" s="648"/>
      <c r="P4" s="648"/>
      <c r="Q4" s="648"/>
      <c r="R4" s="648"/>
      <c r="S4" s="648"/>
      <c r="T4" s="498" t="s">
        <v>924</v>
      </c>
      <c r="U4" s="499"/>
      <c r="V4" s="499"/>
      <c r="W4" s="499"/>
      <c r="X4" s="500"/>
      <c r="Y4" s="870" t="s">
        <v>545</v>
      </c>
      <c r="Z4" s="870"/>
      <c r="AA4" s="870"/>
      <c r="AB4" s="870"/>
      <c r="AC4" s="870"/>
      <c r="AD4" s="870"/>
      <c r="AE4" s="870"/>
      <c r="AF4" s="870"/>
      <c r="AG4" s="498" t="s">
        <v>546</v>
      </c>
      <c r="AH4" s="499"/>
      <c r="AI4" s="499"/>
      <c r="AJ4" s="500"/>
      <c r="AK4" s="863">
        <v>45621</v>
      </c>
      <c r="AL4" s="864"/>
      <c r="AM4" s="864"/>
      <c r="AN4" s="864"/>
      <c r="AO4" s="865"/>
      <c r="AU4" s="860"/>
      <c r="AV4" s="861"/>
      <c r="AW4" s="862"/>
      <c r="AX4" s="862"/>
      <c r="AY4" s="173" t="s">
        <v>925</v>
      </c>
      <c r="AZ4" s="173" t="s">
        <v>926</v>
      </c>
      <c r="BA4" s="173" t="s">
        <v>927</v>
      </c>
      <c r="BB4" s="173" t="s">
        <v>928</v>
      </c>
      <c r="BC4" s="173" t="s">
        <v>925</v>
      </c>
      <c r="BD4" s="173" t="s">
        <v>926</v>
      </c>
      <c r="BE4" s="173" t="s">
        <v>927</v>
      </c>
      <c r="BF4" s="173" t="s">
        <v>928</v>
      </c>
      <c r="BG4" s="173" t="s">
        <v>925</v>
      </c>
      <c r="BH4" s="173" t="s">
        <v>926</v>
      </c>
      <c r="BI4" s="173" t="s">
        <v>927</v>
      </c>
      <c r="BJ4" s="173" t="s">
        <v>928</v>
      </c>
      <c r="BK4" s="173" t="s">
        <v>925</v>
      </c>
      <c r="BL4" s="173" t="s">
        <v>926</v>
      </c>
      <c r="BM4" s="173" t="s">
        <v>927</v>
      </c>
      <c r="BN4" s="173" t="s">
        <v>928</v>
      </c>
      <c r="BO4" s="173" t="s">
        <v>925</v>
      </c>
      <c r="BP4" s="173" t="s">
        <v>926</v>
      </c>
      <c r="BQ4" s="173" t="s">
        <v>927</v>
      </c>
      <c r="BR4" s="173" t="s">
        <v>928</v>
      </c>
      <c r="BS4" s="173" t="s">
        <v>925</v>
      </c>
      <c r="BT4" s="173" t="s">
        <v>926</v>
      </c>
      <c r="BU4" s="173" t="s">
        <v>927</v>
      </c>
      <c r="BV4" s="173" t="s">
        <v>928</v>
      </c>
      <c r="BW4" s="5"/>
      <c r="BX4" s="5"/>
      <c r="BY4" s="5"/>
      <c r="BZ4" s="5"/>
      <c r="CA4" s="5"/>
      <c r="CB4" s="5"/>
      <c r="CC4" s="5"/>
      <c r="CD4" s="5"/>
      <c r="CE4" s="5"/>
      <c r="CF4" s="5"/>
      <c r="CG4" s="5"/>
      <c r="CH4" s="5"/>
    </row>
    <row r="5" spans="2:86" ht="18" customHeight="1" x14ac:dyDescent="0.15">
      <c r="B5" s="409" t="s">
        <v>0</v>
      </c>
      <c r="C5" s="409"/>
      <c r="D5" s="409"/>
      <c r="E5" s="634" t="s">
        <v>547</v>
      </c>
      <c r="F5" s="635"/>
      <c r="G5" s="635"/>
      <c r="H5" s="635"/>
      <c r="I5" s="635"/>
      <c r="J5" s="636"/>
      <c r="K5" s="528" t="s">
        <v>1</v>
      </c>
      <c r="L5" s="528"/>
      <c r="M5" s="528"/>
      <c r="N5" s="648" t="s">
        <v>548</v>
      </c>
      <c r="O5" s="648"/>
      <c r="P5" s="648"/>
      <c r="Q5" s="648"/>
      <c r="R5" s="648"/>
      <c r="S5" s="648"/>
      <c r="T5" s="501"/>
      <c r="U5" s="502"/>
      <c r="V5" s="502"/>
      <c r="W5" s="502"/>
      <c r="X5" s="503"/>
      <c r="Y5" s="869" t="s">
        <v>549</v>
      </c>
      <c r="Z5" s="869"/>
      <c r="AA5" s="869"/>
      <c r="AB5" s="869"/>
      <c r="AC5" s="869"/>
      <c r="AD5" s="869"/>
      <c r="AE5" s="869"/>
      <c r="AF5" s="869"/>
      <c r="AG5" s="632"/>
      <c r="AH5" s="650"/>
      <c r="AI5" s="650"/>
      <c r="AJ5" s="633"/>
      <c r="AK5" s="866"/>
      <c r="AL5" s="867"/>
      <c r="AM5" s="867"/>
      <c r="AN5" s="867"/>
      <c r="AO5" s="868"/>
      <c r="AU5" s="860"/>
      <c r="AV5" s="174" t="str">
        <f>N7</f>
        <v>S125</v>
      </c>
      <c r="AW5" s="175">
        <f>R7</f>
        <v>8.5</v>
      </c>
      <c r="AX5" s="176" t="str">
        <f>AM35</f>
        <v>Ⅲ</v>
      </c>
      <c r="AY5" s="176">
        <f>Y37</f>
        <v>0</v>
      </c>
      <c r="AZ5" s="176">
        <f t="shared" ref="AZ5:BJ5" si="0">Z37</f>
        <v>0</v>
      </c>
      <c r="BA5" s="176">
        <f t="shared" si="0"/>
        <v>0</v>
      </c>
      <c r="BB5" s="176">
        <f>AB37</f>
        <v>0</v>
      </c>
      <c r="BC5" s="176">
        <f t="shared" si="0"/>
        <v>0</v>
      </c>
      <c r="BD5" s="176">
        <f>AD37</f>
        <v>1</v>
      </c>
      <c r="BE5" s="176">
        <f>AE37</f>
        <v>1</v>
      </c>
      <c r="BF5" s="176">
        <f t="shared" si="0"/>
        <v>2</v>
      </c>
      <c r="BG5" s="176">
        <f t="shared" si="0"/>
        <v>0</v>
      </c>
      <c r="BH5" s="176">
        <f t="shared" si="0"/>
        <v>0</v>
      </c>
      <c r="BI5" s="176">
        <f>AI37</f>
        <v>0</v>
      </c>
      <c r="BJ5" s="176">
        <f t="shared" si="0"/>
        <v>0</v>
      </c>
      <c r="BK5" s="176" t="str">
        <f>IF(Y37&gt;0,R7,"")</f>
        <v/>
      </c>
      <c r="BL5" s="177" t="str">
        <f>IF(Y37&gt;0,"",IF(Z37&gt;0,R7,""))</f>
        <v/>
      </c>
      <c r="BM5" s="177" t="str">
        <f>IF(Y37+Z37&gt;0,"",IF(AA37&gt;0,R7,""))</f>
        <v/>
      </c>
      <c r="BN5" s="177" t="str">
        <f>IF(Y37+Z37+AA37&gt;0,"",IF(AB37&gt;0,R7,""))</f>
        <v/>
      </c>
      <c r="BO5" s="176">
        <f>AC35</f>
        <v>0</v>
      </c>
      <c r="BP5" s="176">
        <f t="shared" ref="BP5:BQ5" si="1">AD35</f>
        <v>0.05</v>
      </c>
      <c r="BQ5" s="176">
        <f t="shared" si="1"/>
        <v>0.01</v>
      </c>
      <c r="BR5" s="176">
        <f>AF35</f>
        <v>0.02</v>
      </c>
      <c r="BS5" s="176">
        <f>AG35</f>
        <v>0</v>
      </c>
      <c r="BT5" s="176">
        <f>AH35</f>
        <v>0</v>
      </c>
      <c r="BU5" s="176">
        <f>AI35</f>
        <v>0</v>
      </c>
      <c r="BV5" s="176">
        <f>AJ35</f>
        <v>0</v>
      </c>
      <c r="BW5" s="178"/>
      <c r="BX5" s="179"/>
      <c r="BY5" s="179"/>
      <c r="BZ5" s="179"/>
      <c r="CA5" s="180"/>
      <c r="CB5" s="180"/>
      <c r="CC5" s="180"/>
      <c r="CD5" s="180"/>
      <c r="CE5" s="180"/>
      <c r="CF5" s="180"/>
      <c r="CG5" s="180"/>
      <c r="CH5" s="180"/>
    </row>
    <row r="6" spans="2:86" ht="12" customHeight="1" x14ac:dyDescent="0.15">
      <c r="B6" s="871" t="s">
        <v>929</v>
      </c>
      <c r="C6" s="873"/>
      <c r="D6" s="874"/>
      <c r="E6" s="875"/>
      <c r="F6" s="875"/>
      <c r="G6" s="875"/>
      <c r="H6" s="875"/>
      <c r="I6" s="875"/>
      <c r="J6" s="876"/>
      <c r="K6" s="881" t="s">
        <v>930</v>
      </c>
      <c r="L6" s="882"/>
      <c r="M6" s="882"/>
      <c r="N6" s="882"/>
      <c r="O6" s="882"/>
      <c r="P6" s="882"/>
      <c r="Q6" s="882"/>
      <c r="R6" s="882"/>
      <c r="S6" s="882"/>
      <c r="T6" s="882"/>
      <c r="U6" s="882"/>
      <c r="V6" s="882"/>
      <c r="W6" s="882"/>
      <c r="X6" s="882"/>
      <c r="Y6" s="882"/>
      <c r="Z6" s="882"/>
      <c r="AA6" s="882"/>
      <c r="AB6" s="882"/>
      <c r="AC6" s="882"/>
      <c r="AD6" s="882"/>
      <c r="AE6" s="882"/>
      <c r="AF6" s="882"/>
      <c r="AG6" s="882"/>
      <c r="AH6" s="882"/>
      <c r="AI6" s="882"/>
      <c r="AJ6" s="882"/>
      <c r="AK6" s="882"/>
      <c r="AL6" s="882"/>
      <c r="AM6" s="882"/>
      <c r="AN6" s="882"/>
      <c r="AO6" s="883"/>
      <c r="AP6" s="2"/>
    </row>
    <row r="7" spans="2:86" ht="12" customHeight="1" x14ac:dyDescent="0.15">
      <c r="B7" s="872"/>
      <c r="C7" s="877"/>
      <c r="D7" s="875"/>
      <c r="E7" s="875"/>
      <c r="F7" s="875"/>
      <c r="G7" s="875"/>
      <c r="H7" s="875"/>
      <c r="I7" s="875"/>
      <c r="J7" s="876"/>
      <c r="K7" s="884" t="s">
        <v>931</v>
      </c>
      <c r="L7" s="885"/>
      <c r="M7" s="886"/>
      <c r="N7" s="887" t="s">
        <v>441</v>
      </c>
      <c r="O7" s="888"/>
      <c r="P7" s="884" t="s">
        <v>932</v>
      </c>
      <c r="Q7" s="886"/>
      <c r="R7" s="889">
        <v>8.5</v>
      </c>
      <c r="S7" s="890"/>
      <c r="T7" s="891"/>
      <c r="U7" s="892" t="s">
        <v>933</v>
      </c>
      <c r="V7" s="893"/>
      <c r="W7" s="892" t="s">
        <v>934</v>
      </c>
      <c r="X7" s="893"/>
      <c r="Y7" s="886" t="s">
        <v>935</v>
      </c>
      <c r="Z7" s="898"/>
      <c r="AA7" s="898"/>
      <c r="AB7" s="898"/>
      <c r="AC7" s="892" t="s">
        <v>936</v>
      </c>
      <c r="AD7" s="899"/>
      <c r="AE7" s="899"/>
      <c r="AF7" s="899"/>
      <c r="AG7" s="899"/>
      <c r="AH7" s="899"/>
      <c r="AI7" s="899"/>
      <c r="AJ7" s="893"/>
      <c r="AK7" s="892" t="s">
        <v>937</v>
      </c>
      <c r="AL7" s="899"/>
      <c r="AM7" s="899"/>
      <c r="AN7" s="901"/>
      <c r="AO7" s="902"/>
      <c r="AP7" s="2"/>
      <c r="AW7" s="182"/>
    </row>
    <row r="8" spans="2:86" ht="12" customHeight="1" x14ac:dyDescent="0.15">
      <c r="B8" s="872"/>
      <c r="C8" s="877"/>
      <c r="D8" s="875"/>
      <c r="E8" s="875"/>
      <c r="F8" s="875"/>
      <c r="G8" s="875"/>
      <c r="H8" s="875"/>
      <c r="I8" s="875"/>
      <c r="J8" s="876"/>
      <c r="K8" s="898" t="s">
        <v>731</v>
      </c>
      <c r="L8" s="898" t="s">
        <v>560</v>
      </c>
      <c r="M8" s="898"/>
      <c r="N8" s="898" t="s">
        <v>561</v>
      </c>
      <c r="O8" s="898"/>
      <c r="P8" s="898" t="s">
        <v>938</v>
      </c>
      <c r="Q8" s="898"/>
      <c r="R8" s="898" t="s">
        <v>939</v>
      </c>
      <c r="S8" s="898"/>
      <c r="T8" s="898"/>
      <c r="U8" s="894"/>
      <c r="V8" s="895"/>
      <c r="W8" s="894"/>
      <c r="X8" s="895"/>
      <c r="Y8" s="886"/>
      <c r="Z8" s="898"/>
      <c r="AA8" s="898"/>
      <c r="AB8" s="898"/>
      <c r="AC8" s="896"/>
      <c r="AD8" s="900"/>
      <c r="AE8" s="900"/>
      <c r="AF8" s="900"/>
      <c r="AG8" s="900"/>
      <c r="AH8" s="900"/>
      <c r="AI8" s="900"/>
      <c r="AJ8" s="897"/>
      <c r="AK8" s="894"/>
      <c r="AL8" s="903"/>
      <c r="AM8" s="903"/>
      <c r="AN8" s="904"/>
      <c r="AO8" s="905"/>
      <c r="AP8" s="2"/>
    </row>
    <row r="9" spans="2:86" ht="12" customHeight="1" x14ac:dyDescent="0.15">
      <c r="B9" s="872"/>
      <c r="C9" s="877"/>
      <c r="D9" s="875"/>
      <c r="E9" s="875"/>
      <c r="F9" s="875"/>
      <c r="G9" s="875"/>
      <c r="H9" s="875"/>
      <c r="I9" s="875"/>
      <c r="J9" s="876"/>
      <c r="K9" s="898"/>
      <c r="L9" s="898"/>
      <c r="M9" s="898"/>
      <c r="N9" s="898"/>
      <c r="O9" s="898"/>
      <c r="P9" s="898"/>
      <c r="Q9" s="898"/>
      <c r="R9" s="898"/>
      <c r="S9" s="898"/>
      <c r="T9" s="898"/>
      <c r="U9" s="894"/>
      <c r="V9" s="895"/>
      <c r="W9" s="894"/>
      <c r="X9" s="895"/>
      <c r="Y9" s="886" t="s">
        <v>940</v>
      </c>
      <c r="Z9" s="898"/>
      <c r="AA9" s="898"/>
      <c r="AB9" s="898"/>
      <c r="AC9" s="898" t="s">
        <v>941</v>
      </c>
      <c r="AD9" s="898"/>
      <c r="AE9" s="898"/>
      <c r="AF9" s="898"/>
      <c r="AG9" s="898" t="s">
        <v>942</v>
      </c>
      <c r="AH9" s="898"/>
      <c r="AI9" s="898"/>
      <c r="AJ9" s="898"/>
      <c r="AK9" s="894"/>
      <c r="AL9" s="903"/>
      <c r="AM9" s="903"/>
      <c r="AN9" s="904"/>
      <c r="AO9" s="905"/>
      <c r="AP9" s="2"/>
    </row>
    <row r="10" spans="2:86" ht="12" customHeight="1" x14ac:dyDescent="0.15">
      <c r="B10" s="872"/>
      <c r="C10" s="877"/>
      <c r="D10" s="875"/>
      <c r="E10" s="875"/>
      <c r="F10" s="875"/>
      <c r="G10" s="875"/>
      <c r="H10" s="875"/>
      <c r="I10" s="875"/>
      <c r="J10" s="876"/>
      <c r="K10" s="898"/>
      <c r="L10" s="898"/>
      <c r="M10" s="898"/>
      <c r="N10" s="898"/>
      <c r="O10" s="898"/>
      <c r="P10" s="898"/>
      <c r="Q10" s="898"/>
      <c r="R10" s="898"/>
      <c r="S10" s="898"/>
      <c r="T10" s="898"/>
      <c r="U10" s="896"/>
      <c r="V10" s="897"/>
      <c r="W10" s="896"/>
      <c r="X10" s="897"/>
      <c r="Y10" s="183" t="s">
        <v>527</v>
      </c>
      <c r="Z10" s="184" t="s">
        <v>526</v>
      </c>
      <c r="AA10" s="184" t="s">
        <v>943</v>
      </c>
      <c r="AB10" s="184" t="s">
        <v>944</v>
      </c>
      <c r="AC10" s="184" t="s">
        <v>527</v>
      </c>
      <c r="AD10" s="184" t="s">
        <v>526</v>
      </c>
      <c r="AE10" s="184" t="s">
        <v>943</v>
      </c>
      <c r="AF10" s="184" t="s">
        <v>944</v>
      </c>
      <c r="AG10" s="184" t="s">
        <v>527</v>
      </c>
      <c r="AH10" s="184" t="s">
        <v>526</v>
      </c>
      <c r="AI10" s="184" t="s">
        <v>943</v>
      </c>
      <c r="AJ10" s="184" t="s">
        <v>944</v>
      </c>
      <c r="AK10" s="896"/>
      <c r="AL10" s="900"/>
      <c r="AM10" s="900"/>
      <c r="AN10" s="906"/>
      <c r="AO10" s="907"/>
      <c r="AP10" s="2"/>
    </row>
    <row r="11" spans="2:86" ht="12" customHeight="1" x14ac:dyDescent="0.15">
      <c r="B11" s="872"/>
      <c r="C11" s="877"/>
      <c r="D11" s="875"/>
      <c r="E11" s="875"/>
      <c r="F11" s="875"/>
      <c r="G11" s="875"/>
      <c r="H11" s="875"/>
      <c r="I11" s="875"/>
      <c r="J11" s="876"/>
      <c r="K11" s="185">
        <v>1</v>
      </c>
      <c r="L11" s="908" t="s">
        <v>574</v>
      </c>
      <c r="M11" s="910"/>
      <c r="N11" s="908" t="s">
        <v>595</v>
      </c>
      <c r="O11" s="910"/>
      <c r="P11" s="908" t="s">
        <v>576</v>
      </c>
      <c r="Q11" s="910"/>
      <c r="R11" s="606" t="s">
        <v>269</v>
      </c>
      <c r="S11" s="606"/>
      <c r="T11" s="606"/>
      <c r="U11" s="908" t="s">
        <v>582</v>
      </c>
      <c r="V11" s="910"/>
      <c r="W11" s="908"/>
      <c r="X11" s="910"/>
      <c r="Y11" s="186"/>
      <c r="Z11" s="187"/>
      <c r="AA11" s="187"/>
      <c r="AB11" s="187"/>
      <c r="AC11" s="188"/>
      <c r="AD11" s="188"/>
      <c r="AE11" s="188">
        <v>0.01</v>
      </c>
      <c r="AF11" s="188"/>
      <c r="AG11" s="188"/>
      <c r="AH11" s="188"/>
      <c r="AI11" s="188"/>
      <c r="AJ11" s="188"/>
      <c r="AK11" s="908"/>
      <c r="AL11" s="909"/>
      <c r="AM11" s="909"/>
      <c r="AN11" s="909"/>
      <c r="AO11" s="910"/>
      <c r="AP11" s="2"/>
      <c r="AQ11" s="189">
        <f>IF(P11="材質劣化",2,IF(P11="漏水",3,1))</f>
        <v>2</v>
      </c>
    </row>
    <row r="12" spans="2:86" ht="12" customHeight="1" x14ac:dyDescent="0.15">
      <c r="B12" s="872"/>
      <c r="C12" s="877"/>
      <c r="D12" s="875"/>
      <c r="E12" s="875"/>
      <c r="F12" s="875"/>
      <c r="G12" s="875"/>
      <c r="H12" s="875"/>
      <c r="I12" s="875"/>
      <c r="J12" s="876"/>
      <c r="K12" s="185">
        <v>2</v>
      </c>
      <c r="L12" s="908" t="s">
        <v>574</v>
      </c>
      <c r="M12" s="910"/>
      <c r="N12" s="908" t="s">
        <v>592</v>
      </c>
      <c r="O12" s="910"/>
      <c r="P12" s="908" t="s">
        <v>576</v>
      </c>
      <c r="Q12" s="910"/>
      <c r="R12" s="606" t="s">
        <v>270</v>
      </c>
      <c r="S12" s="606"/>
      <c r="T12" s="606"/>
      <c r="U12" s="908" t="s">
        <v>582</v>
      </c>
      <c r="V12" s="910"/>
      <c r="W12" s="908"/>
      <c r="X12" s="910"/>
      <c r="Y12" s="186"/>
      <c r="Z12" s="187"/>
      <c r="AA12" s="187"/>
      <c r="AB12" s="187"/>
      <c r="AC12" s="188"/>
      <c r="AD12" s="188"/>
      <c r="AE12" s="188"/>
      <c r="AF12" s="188">
        <v>1.4999999999999999E-2</v>
      </c>
      <c r="AG12" s="188"/>
      <c r="AH12" s="188"/>
      <c r="AI12" s="188"/>
      <c r="AJ12" s="188"/>
      <c r="AK12" s="908"/>
      <c r="AL12" s="909"/>
      <c r="AM12" s="909"/>
      <c r="AN12" s="909"/>
      <c r="AO12" s="910"/>
      <c r="AP12" s="2"/>
      <c r="AQ12" s="189">
        <f>IF(P12="材質劣化",2,IF(P12="漏水",3,1))</f>
        <v>2</v>
      </c>
    </row>
    <row r="13" spans="2:86" ht="12" customHeight="1" x14ac:dyDescent="0.15">
      <c r="B13" s="872"/>
      <c r="C13" s="877"/>
      <c r="D13" s="875"/>
      <c r="E13" s="875"/>
      <c r="F13" s="875"/>
      <c r="G13" s="875"/>
      <c r="H13" s="875"/>
      <c r="I13" s="875"/>
      <c r="J13" s="876"/>
      <c r="K13" s="185">
        <v>3</v>
      </c>
      <c r="L13" s="908" t="s">
        <v>574</v>
      </c>
      <c r="M13" s="910"/>
      <c r="N13" s="908" t="s">
        <v>592</v>
      </c>
      <c r="O13" s="910"/>
      <c r="P13" s="908" t="s">
        <v>576</v>
      </c>
      <c r="Q13" s="910"/>
      <c r="R13" s="604" t="s">
        <v>270</v>
      </c>
      <c r="S13" s="620"/>
      <c r="T13" s="605"/>
      <c r="U13" s="908" t="s">
        <v>582</v>
      </c>
      <c r="V13" s="910"/>
      <c r="W13" s="908"/>
      <c r="X13" s="910"/>
      <c r="Y13" s="186"/>
      <c r="Z13" s="187"/>
      <c r="AA13" s="187"/>
      <c r="AB13" s="187"/>
      <c r="AC13" s="188"/>
      <c r="AD13" s="188"/>
      <c r="AE13" s="188"/>
      <c r="AF13" s="188">
        <v>5.0000000000000001E-3</v>
      </c>
      <c r="AG13" s="188"/>
      <c r="AH13" s="188"/>
      <c r="AI13" s="188"/>
      <c r="AJ13" s="188"/>
      <c r="AK13" s="908"/>
      <c r="AL13" s="909"/>
      <c r="AM13" s="909"/>
      <c r="AN13" s="909"/>
      <c r="AO13" s="910"/>
      <c r="AP13" s="2"/>
      <c r="AQ13" s="189">
        <f t="shared" ref="AQ13:AQ34" si="2">IF(P13="材質劣化",2,IF(P13="漏水",3,1))</f>
        <v>2</v>
      </c>
    </row>
    <row r="14" spans="2:86" ht="12" customHeight="1" x14ac:dyDescent="0.15">
      <c r="B14" s="872"/>
      <c r="C14" s="877"/>
      <c r="D14" s="875"/>
      <c r="E14" s="875"/>
      <c r="F14" s="875"/>
      <c r="G14" s="875"/>
      <c r="H14" s="875"/>
      <c r="I14" s="875"/>
      <c r="J14" s="876"/>
      <c r="K14" s="185">
        <v>4</v>
      </c>
      <c r="L14" s="908" t="s">
        <v>574</v>
      </c>
      <c r="M14" s="910"/>
      <c r="N14" s="908" t="s">
        <v>595</v>
      </c>
      <c r="O14" s="910"/>
      <c r="P14" s="908" t="s">
        <v>576</v>
      </c>
      <c r="Q14" s="910"/>
      <c r="R14" s="604" t="s">
        <v>269</v>
      </c>
      <c r="S14" s="620"/>
      <c r="T14" s="605"/>
      <c r="U14" s="908" t="s">
        <v>582</v>
      </c>
      <c r="V14" s="910"/>
      <c r="W14" s="908"/>
      <c r="X14" s="910"/>
      <c r="Y14" s="186"/>
      <c r="Z14" s="187"/>
      <c r="AA14" s="187"/>
      <c r="AB14" s="187"/>
      <c r="AC14" s="188"/>
      <c r="AD14" s="188">
        <v>0.05</v>
      </c>
      <c r="AE14" s="188"/>
      <c r="AF14" s="188"/>
      <c r="AG14" s="188"/>
      <c r="AH14" s="188"/>
      <c r="AI14" s="188"/>
      <c r="AJ14" s="188"/>
      <c r="AK14" s="908"/>
      <c r="AL14" s="909"/>
      <c r="AM14" s="909"/>
      <c r="AN14" s="909"/>
      <c r="AO14" s="910"/>
      <c r="AP14" s="2"/>
      <c r="AQ14" s="189">
        <f t="shared" si="2"/>
        <v>2</v>
      </c>
    </row>
    <row r="15" spans="2:86" ht="12" customHeight="1" x14ac:dyDescent="0.15">
      <c r="B15" s="872"/>
      <c r="C15" s="877"/>
      <c r="D15" s="875"/>
      <c r="E15" s="875"/>
      <c r="F15" s="875"/>
      <c r="G15" s="875"/>
      <c r="H15" s="875"/>
      <c r="I15" s="875"/>
      <c r="J15" s="876"/>
      <c r="K15" s="185"/>
      <c r="L15" s="908"/>
      <c r="M15" s="910"/>
      <c r="N15" s="908"/>
      <c r="O15" s="910"/>
      <c r="P15" s="908"/>
      <c r="Q15" s="910"/>
      <c r="R15" s="604"/>
      <c r="S15" s="620"/>
      <c r="T15" s="605"/>
      <c r="U15" s="908"/>
      <c r="V15" s="910"/>
      <c r="W15" s="908"/>
      <c r="X15" s="910"/>
      <c r="Y15" s="186"/>
      <c r="Z15" s="187"/>
      <c r="AA15" s="187"/>
      <c r="AB15" s="187"/>
      <c r="AC15" s="188"/>
      <c r="AD15" s="188"/>
      <c r="AE15" s="188"/>
      <c r="AF15" s="188"/>
      <c r="AG15" s="188"/>
      <c r="AH15" s="188"/>
      <c r="AI15" s="188"/>
      <c r="AJ15" s="188"/>
      <c r="AK15" s="908"/>
      <c r="AL15" s="909"/>
      <c r="AM15" s="909"/>
      <c r="AN15" s="909"/>
      <c r="AO15" s="910"/>
      <c r="AP15" s="2"/>
      <c r="AQ15" s="189">
        <f t="shared" si="2"/>
        <v>1</v>
      </c>
    </row>
    <row r="16" spans="2:86" ht="12" customHeight="1" x14ac:dyDescent="0.15">
      <c r="B16" s="872"/>
      <c r="C16" s="877"/>
      <c r="D16" s="875"/>
      <c r="E16" s="875"/>
      <c r="F16" s="875"/>
      <c r="G16" s="875"/>
      <c r="H16" s="875"/>
      <c r="I16" s="875"/>
      <c r="J16" s="876"/>
      <c r="K16" s="185"/>
      <c r="L16" s="908"/>
      <c r="M16" s="910"/>
      <c r="N16" s="908"/>
      <c r="O16" s="910"/>
      <c r="P16" s="908"/>
      <c r="Q16" s="910"/>
      <c r="R16" s="604"/>
      <c r="S16" s="620"/>
      <c r="T16" s="605"/>
      <c r="U16" s="908"/>
      <c r="V16" s="910"/>
      <c r="W16" s="908"/>
      <c r="X16" s="910"/>
      <c r="Y16" s="186"/>
      <c r="Z16" s="187"/>
      <c r="AA16" s="187"/>
      <c r="AB16" s="187"/>
      <c r="AC16" s="188"/>
      <c r="AD16" s="188"/>
      <c r="AE16" s="188"/>
      <c r="AF16" s="188"/>
      <c r="AG16" s="188"/>
      <c r="AH16" s="188"/>
      <c r="AI16" s="188"/>
      <c r="AJ16" s="188"/>
      <c r="AK16" s="908"/>
      <c r="AL16" s="909"/>
      <c r="AM16" s="909"/>
      <c r="AN16" s="909"/>
      <c r="AO16" s="910"/>
      <c r="AP16" s="2"/>
      <c r="AQ16" s="189">
        <f t="shared" si="2"/>
        <v>1</v>
      </c>
    </row>
    <row r="17" spans="2:46" ht="12" customHeight="1" x14ac:dyDescent="0.15">
      <c r="B17" s="872"/>
      <c r="C17" s="877"/>
      <c r="D17" s="875"/>
      <c r="E17" s="875"/>
      <c r="F17" s="875"/>
      <c r="G17" s="875"/>
      <c r="H17" s="875"/>
      <c r="I17" s="875"/>
      <c r="J17" s="876"/>
      <c r="K17" s="185"/>
      <c r="L17" s="908"/>
      <c r="M17" s="910"/>
      <c r="N17" s="908"/>
      <c r="O17" s="910"/>
      <c r="P17" s="908"/>
      <c r="Q17" s="910"/>
      <c r="R17" s="604"/>
      <c r="S17" s="620"/>
      <c r="T17" s="605"/>
      <c r="U17" s="908"/>
      <c r="V17" s="910"/>
      <c r="W17" s="908"/>
      <c r="X17" s="910"/>
      <c r="Y17" s="186"/>
      <c r="Z17" s="187"/>
      <c r="AA17" s="187"/>
      <c r="AB17" s="187"/>
      <c r="AC17" s="188"/>
      <c r="AD17" s="188"/>
      <c r="AE17" s="188"/>
      <c r="AF17" s="188"/>
      <c r="AG17" s="188"/>
      <c r="AH17" s="188"/>
      <c r="AI17" s="188"/>
      <c r="AJ17" s="188"/>
      <c r="AK17" s="908"/>
      <c r="AL17" s="909"/>
      <c r="AM17" s="909"/>
      <c r="AN17" s="909"/>
      <c r="AO17" s="910"/>
      <c r="AP17" s="2"/>
      <c r="AQ17" s="189">
        <f t="shared" si="2"/>
        <v>1</v>
      </c>
    </row>
    <row r="18" spans="2:46" ht="12" customHeight="1" x14ac:dyDescent="0.15">
      <c r="B18" s="872"/>
      <c r="C18" s="877"/>
      <c r="D18" s="875"/>
      <c r="E18" s="875"/>
      <c r="F18" s="875"/>
      <c r="G18" s="875"/>
      <c r="H18" s="875"/>
      <c r="I18" s="875"/>
      <c r="J18" s="876"/>
      <c r="K18" s="185"/>
      <c r="L18" s="908"/>
      <c r="M18" s="910"/>
      <c r="N18" s="908"/>
      <c r="O18" s="910"/>
      <c r="P18" s="908"/>
      <c r="Q18" s="910"/>
      <c r="R18" s="604"/>
      <c r="S18" s="620"/>
      <c r="T18" s="605"/>
      <c r="U18" s="908"/>
      <c r="V18" s="910"/>
      <c r="W18" s="908"/>
      <c r="X18" s="910"/>
      <c r="Y18" s="186"/>
      <c r="Z18" s="187"/>
      <c r="AA18" s="187"/>
      <c r="AB18" s="187"/>
      <c r="AC18" s="188"/>
      <c r="AD18" s="188"/>
      <c r="AE18" s="188"/>
      <c r="AF18" s="188"/>
      <c r="AG18" s="188"/>
      <c r="AH18" s="188"/>
      <c r="AI18" s="188"/>
      <c r="AJ18" s="188"/>
      <c r="AK18" s="908"/>
      <c r="AL18" s="909"/>
      <c r="AM18" s="909"/>
      <c r="AN18" s="909"/>
      <c r="AO18" s="910"/>
      <c r="AP18" s="2"/>
      <c r="AQ18" s="189">
        <f t="shared" si="2"/>
        <v>1</v>
      </c>
    </row>
    <row r="19" spans="2:46" ht="12" customHeight="1" x14ac:dyDescent="0.15">
      <c r="B19" s="872"/>
      <c r="C19" s="877"/>
      <c r="D19" s="875"/>
      <c r="E19" s="875"/>
      <c r="F19" s="875"/>
      <c r="G19" s="875"/>
      <c r="H19" s="875"/>
      <c r="I19" s="875"/>
      <c r="J19" s="876"/>
      <c r="K19" s="185"/>
      <c r="L19" s="908"/>
      <c r="M19" s="910"/>
      <c r="N19" s="908"/>
      <c r="O19" s="910"/>
      <c r="P19" s="908"/>
      <c r="Q19" s="910"/>
      <c r="R19" s="604"/>
      <c r="S19" s="620"/>
      <c r="T19" s="605"/>
      <c r="U19" s="908"/>
      <c r="V19" s="910"/>
      <c r="W19" s="908"/>
      <c r="X19" s="910"/>
      <c r="Y19" s="186"/>
      <c r="Z19" s="187"/>
      <c r="AA19" s="187"/>
      <c r="AB19" s="187"/>
      <c r="AC19" s="188"/>
      <c r="AD19" s="188"/>
      <c r="AE19" s="188"/>
      <c r="AF19" s="188"/>
      <c r="AG19" s="188"/>
      <c r="AH19" s="188"/>
      <c r="AI19" s="188"/>
      <c r="AJ19" s="188"/>
      <c r="AK19" s="908"/>
      <c r="AL19" s="909"/>
      <c r="AM19" s="909"/>
      <c r="AN19" s="909"/>
      <c r="AO19" s="910"/>
      <c r="AP19" s="2"/>
      <c r="AQ19" s="189">
        <f t="shared" si="2"/>
        <v>1</v>
      </c>
    </row>
    <row r="20" spans="2:46" ht="12" customHeight="1" x14ac:dyDescent="0.15">
      <c r="B20" s="872"/>
      <c r="C20" s="877"/>
      <c r="D20" s="875"/>
      <c r="E20" s="875"/>
      <c r="F20" s="875"/>
      <c r="G20" s="875"/>
      <c r="H20" s="875"/>
      <c r="I20" s="875"/>
      <c r="J20" s="876"/>
      <c r="K20" s="185"/>
      <c r="L20" s="908"/>
      <c r="M20" s="910"/>
      <c r="N20" s="908"/>
      <c r="O20" s="910"/>
      <c r="P20" s="908"/>
      <c r="Q20" s="910"/>
      <c r="R20" s="604"/>
      <c r="S20" s="620"/>
      <c r="T20" s="605"/>
      <c r="U20" s="908"/>
      <c r="V20" s="910"/>
      <c r="W20" s="908"/>
      <c r="X20" s="910"/>
      <c r="Y20" s="186"/>
      <c r="Z20" s="187"/>
      <c r="AA20" s="187"/>
      <c r="AB20" s="187"/>
      <c r="AC20" s="188"/>
      <c r="AD20" s="188"/>
      <c r="AE20" s="188"/>
      <c r="AF20" s="188"/>
      <c r="AG20" s="188"/>
      <c r="AH20" s="188"/>
      <c r="AI20" s="188"/>
      <c r="AJ20" s="188"/>
      <c r="AK20" s="908"/>
      <c r="AL20" s="909"/>
      <c r="AM20" s="909"/>
      <c r="AN20" s="909"/>
      <c r="AO20" s="910"/>
      <c r="AP20" s="2"/>
      <c r="AQ20" s="189">
        <f t="shared" si="2"/>
        <v>1</v>
      </c>
    </row>
    <row r="21" spans="2:46" ht="12" customHeight="1" x14ac:dyDescent="0.15">
      <c r="B21" s="872"/>
      <c r="C21" s="877"/>
      <c r="D21" s="875"/>
      <c r="E21" s="875"/>
      <c r="F21" s="875"/>
      <c r="G21" s="875"/>
      <c r="H21" s="875"/>
      <c r="I21" s="875"/>
      <c r="J21" s="876"/>
      <c r="K21" s="185"/>
      <c r="L21" s="908"/>
      <c r="M21" s="910"/>
      <c r="N21" s="908"/>
      <c r="O21" s="910"/>
      <c r="P21" s="908"/>
      <c r="Q21" s="910"/>
      <c r="R21" s="604"/>
      <c r="S21" s="620"/>
      <c r="T21" s="605"/>
      <c r="U21" s="908"/>
      <c r="V21" s="910"/>
      <c r="W21" s="908"/>
      <c r="X21" s="910"/>
      <c r="Y21" s="186"/>
      <c r="Z21" s="187"/>
      <c r="AA21" s="187"/>
      <c r="AB21" s="187"/>
      <c r="AC21" s="188"/>
      <c r="AD21" s="188"/>
      <c r="AE21" s="188"/>
      <c r="AF21" s="188"/>
      <c r="AG21" s="188"/>
      <c r="AH21" s="188"/>
      <c r="AI21" s="188"/>
      <c r="AJ21" s="188"/>
      <c r="AK21" s="908"/>
      <c r="AL21" s="909"/>
      <c r="AM21" s="909"/>
      <c r="AN21" s="909"/>
      <c r="AO21" s="910"/>
      <c r="AP21" s="2"/>
      <c r="AQ21" s="189">
        <f>IF(P21="材質劣化",2,IF(P21="漏水",3,1))</f>
        <v>1</v>
      </c>
    </row>
    <row r="22" spans="2:46" ht="12" customHeight="1" x14ac:dyDescent="0.15">
      <c r="B22" s="872"/>
      <c r="C22" s="877"/>
      <c r="D22" s="875"/>
      <c r="E22" s="875"/>
      <c r="F22" s="875"/>
      <c r="G22" s="875"/>
      <c r="H22" s="875"/>
      <c r="I22" s="875"/>
      <c r="J22" s="876"/>
      <c r="K22" s="185"/>
      <c r="L22" s="908"/>
      <c r="M22" s="910"/>
      <c r="N22" s="908"/>
      <c r="O22" s="910"/>
      <c r="P22" s="908"/>
      <c r="Q22" s="910"/>
      <c r="R22" s="604"/>
      <c r="S22" s="620"/>
      <c r="T22" s="605"/>
      <c r="U22" s="908"/>
      <c r="V22" s="910"/>
      <c r="W22" s="908"/>
      <c r="X22" s="910"/>
      <c r="Y22" s="186"/>
      <c r="Z22" s="187"/>
      <c r="AA22" s="187"/>
      <c r="AB22" s="187"/>
      <c r="AC22" s="188"/>
      <c r="AD22" s="188"/>
      <c r="AE22" s="188"/>
      <c r="AF22" s="188"/>
      <c r="AG22" s="188"/>
      <c r="AH22" s="188"/>
      <c r="AI22" s="188"/>
      <c r="AJ22" s="188"/>
      <c r="AK22" s="908"/>
      <c r="AL22" s="909"/>
      <c r="AM22" s="909"/>
      <c r="AN22" s="909"/>
      <c r="AO22" s="910"/>
      <c r="AP22" s="2"/>
      <c r="AQ22" s="189">
        <f t="shared" si="2"/>
        <v>1</v>
      </c>
    </row>
    <row r="23" spans="2:46" ht="12" customHeight="1" x14ac:dyDescent="0.15">
      <c r="B23" s="872"/>
      <c r="C23" s="877"/>
      <c r="D23" s="875"/>
      <c r="E23" s="875"/>
      <c r="F23" s="875"/>
      <c r="G23" s="875"/>
      <c r="H23" s="875"/>
      <c r="I23" s="875"/>
      <c r="J23" s="876"/>
      <c r="K23" s="185"/>
      <c r="L23" s="908"/>
      <c r="M23" s="910"/>
      <c r="N23" s="908"/>
      <c r="O23" s="910"/>
      <c r="P23" s="908"/>
      <c r="Q23" s="910"/>
      <c r="R23" s="604"/>
      <c r="S23" s="620"/>
      <c r="T23" s="605"/>
      <c r="U23" s="908"/>
      <c r="V23" s="910"/>
      <c r="W23" s="908"/>
      <c r="X23" s="910"/>
      <c r="Y23" s="186"/>
      <c r="Z23" s="187"/>
      <c r="AA23" s="187"/>
      <c r="AB23" s="187"/>
      <c r="AC23" s="188"/>
      <c r="AD23" s="188"/>
      <c r="AE23" s="188"/>
      <c r="AF23" s="188"/>
      <c r="AG23" s="188"/>
      <c r="AH23" s="188"/>
      <c r="AI23" s="188"/>
      <c r="AJ23" s="188"/>
      <c r="AK23" s="908"/>
      <c r="AL23" s="909"/>
      <c r="AM23" s="909"/>
      <c r="AN23" s="909"/>
      <c r="AO23" s="910"/>
      <c r="AP23" s="2"/>
      <c r="AQ23" s="189">
        <f t="shared" si="2"/>
        <v>1</v>
      </c>
    </row>
    <row r="24" spans="2:46" ht="12" customHeight="1" x14ac:dyDescent="0.15">
      <c r="B24" s="872"/>
      <c r="C24" s="877"/>
      <c r="D24" s="875"/>
      <c r="E24" s="875"/>
      <c r="F24" s="875"/>
      <c r="G24" s="875"/>
      <c r="H24" s="875"/>
      <c r="I24" s="875"/>
      <c r="J24" s="876"/>
      <c r="K24" s="185"/>
      <c r="L24" s="908"/>
      <c r="M24" s="910"/>
      <c r="N24" s="908"/>
      <c r="O24" s="910"/>
      <c r="P24" s="908"/>
      <c r="Q24" s="910"/>
      <c r="R24" s="604"/>
      <c r="S24" s="620"/>
      <c r="T24" s="605"/>
      <c r="U24" s="908"/>
      <c r="V24" s="910"/>
      <c r="W24" s="908"/>
      <c r="X24" s="910"/>
      <c r="Y24" s="186"/>
      <c r="Z24" s="187"/>
      <c r="AA24" s="187"/>
      <c r="AB24" s="187"/>
      <c r="AC24" s="188"/>
      <c r="AD24" s="188"/>
      <c r="AE24" s="188"/>
      <c r="AF24" s="188"/>
      <c r="AG24" s="188"/>
      <c r="AH24" s="188"/>
      <c r="AI24" s="188"/>
      <c r="AJ24" s="188"/>
      <c r="AK24" s="908"/>
      <c r="AL24" s="909"/>
      <c r="AM24" s="909"/>
      <c r="AN24" s="909"/>
      <c r="AO24" s="910"/>
      <c r="AP24" s="2"/>
      <c r="AQ24" s="189">
        <f t="shared" si="2"/>
        <v>1</v>
      </c>
    </row>
    <row r="25" spans="2:46" ht="12" customHeight="1" x14ac:dyDescent="0.15">
      <c r="B25" s="872"/>
      <c r="C25" s="877"/>
      <c r="D25" s="875"/>
      <c r="E25" s="875"/>
      <c r="F25" s="875"/>
      <c r="G25" s="875"/>
      <c r="H25" s="875"/>
      <c r="I25" s="875"/>
      <c r="J25" s="876"/>
      <c r="K25" s="185"/>
      <c r="L25" s="908"/>
      <c r="M25" s="910"/>
      <c r="N25" s="908"/>
      <c r="O25" s="910"/>
      <c r="P25" s="908"/>
      <c r="Q25" s="910"/>
      <c r="R25" s="604"/>
      <c r="S25" s="620"/>
      <c r="T25" s="605"/>
      <c r="U25" s="908"/>
      <c r="V25" s="910"/>
      <c r="W25" s="908"/>
      <c r="X25" s="910"/>
      <c r="Y25" s="186"/>
      <c r="Z25" s="187"/>
      <c r="AA25" s="187"/>
      <c r="AB25" s="187"/>
      <c r="AC25" s="188"/>
      <c r="AD25" s="188"/>
      <c r="AE25" s="188"/>
      <c r="AF25" s="188"/>
      <c r="AG25" s="188"/>
      <c r="AH25" s="188"/>
      <c r="AI25" s="188"/>
      <c r="AJ25" s="188"/>
      <c r="AK25" s="908"/>
      <c r="AL25" s="909"/>
      <c r="AM25" s="909"/>
      <c r="AN25" s="909"/>
      <c r="AO25" s="910"/>
      <c r="AP25" s="2"/>
      <c r="AQ25" s="189">
        <f t="shared" si="2"/>
        <v>1</v>
      </c>
    </row>
    <row r="26" spans="2:46" ht="12" customHeight="1" x14ac:dyDescent="0.15">
      <c r="B26" s="872"/>
      <c r="C26" s="877"/>
      <c r="D26" s="875"/>
      <c r="E26" s="875"/>
      <c r="F26" s="875"/>
      <c r="G26" s="875"/>
      <c r="H26" s="875"/>
      <c r="I26" s="875"/>
      <c r="J26" s="876"/>
      <c r="K26" s="185"/>
      <c r="L26" s="908"/>
      <c r="M26" s="910"/>
      <c r="N26" s="908"/>
      <c r="O26" s="910"/>
      <c r="P26" s="908"/>
      <c r="Q26" s="910"/>
      <c r="R26" s="604"/>
      <c r="S26" s="620"/>
      <c r="T26" s="605"/>
      <c r="U26" s="908"/>
      <c r="V26" s="910"/>
      <c r="W26" s="908"/>
      <c r="X26" s="910"/>
      <c r="Y26" s="186"/>
      <c r="Z26" s="187"/>
      <c r="AA26" s="187"/>
      <c r="AB26" s="187"/>
      <c r="AC26" s="188"/>
      <c r="AD26" s="188"/>
      <c r="AE26" s="188"/>
      <c r="AF26" s="188"/>
      <c r="AG26" s="188"/>
      <c r="AH26" s="188"/>
      <c r="AI26" s="188"/>
      <c r="AJ26" s="188"/>
      <c r="AK26" s="908"/>
      <c r="AL26" s="909"/>
      <c r="AM26" s="909"/>
      <c r="AN26" s="909"/>
      <c r="AO26" s="910"/>
      <c r="AP26" s="2"/>
      <c r="AQ26" s="189">
        <f t="shared" si="2"/>
        <v>1</v>
      </c>
    </row>
    <row r="27" spans="2:46" ht="12" customHeight="1" x14ac:dyDescent="0.15">
      <c r="B27" s="872"/>
      <c r="C27" s="877"/>
      <c r="D27" s="875"/>
      <c r="E27" s="875"/>
      <c r="F27" s="875"/>
      <c r="G27" s="875"/>
      <c r="H27" s="875"/>
      <c r="I27" s="875"/>
      <c r="J27" s="876"/>
      <c r="K27" s="185"/>
      <c r="L27" s="908"/>
      <c r="M27" s="910"/>
      <c r="N27" s="908"/>
      <c r="O27" s="910"/>
      <c r="P27" s="908"/>
      <c r="Q27" s="910"/>
      <c r="R27" s="604"/>
      <c r="S27" s="620"/>
      <c r="T27" s="605"/>
      <c r="U27" s="908"/>
      <c r="V27" s="910"/>
      <c r="W27" s="908"/>
      <c r="X27" s="910"/>
      <c r="Y27" s="186"/>
      <c r="Z27" s="187"/>
      <c r="AA27" s="187"/>
      <c r="AB27" s="187"/>
      <c r="AC27" s="188"/>
      <c r="AD27" s="188"/>
      <c r="AE27" s="188"/>
      <c r="AF27" s="188"/>
      <c r="AG27" s="188"/>
      <c r="AH27" s="188"/>
      <c r="AI27" s="188"/>
      <c r="AJ27" s="188"/>
      <c r="AK27" s="908"/>
      <c r="AL27" s="909"/>
      <c r="AM27" s="909"/>
      <c r="AN27" s="909"/>
      <c r="AO27" s="910"/>
      <c r="AP27" s="2"/>
      <c r="AQ27" s="189">
        <f t="shared" si="2"/>
        <v>1</v>
      </c>
    </row>
    <row r="28" spans="2:46" ht="12" customHeight="1" x14ac:dyDescent="0.15">
      <c r="B28" s="872"/>
      <c r="C28" s="877"/>
      <c r="D28" s="875"/>
      <c r="E28" s="875"/>
      <c r="F28" s="875"/>
      <c r="G28" s="875"/>
      <c r="H28" s="875"/>
      <c r="I28" s="875"/>
      <c r="J28" s="876"/>
      <c r="K28" s="185"/>
      <c r="L28" s="908"/>
      <c r="M28" s="910"/>
      <c r="N28" s="908"/>
      <c r="O28" s="910"/>
      <c r="P28" s="908"/>
      <c r="Q28" s="910"/>
      <c r="R28" s="604"/>
      <c r="S28" s="620"/>
      <c r="T28" s="605"/>
      <c r="U28" s="908"/>
      <c r="V28" s="910"/>
      <c r="W28" s="908"/>
      <c r="X28" s="910"/>
      <c r="Y28" s="186"/>
      <c r="Z28" s="187"/>
      <c r="AA28" s="187"/>
      <c r="AB28" s="187"/>
      <c r="AC28" s="188"/>
      <c r="AD28" s="188"/>
      <c r="AE28" s="188"/>
      <c r="AF28" s="188"/>
      <c r="AG28" s="188"/>
      <c r="AH28" s="188"/>
      <c r="AI28" s="188"/>
      <c r="AJ28" s="188"/>
      <c r="AK28" s="908"/>
      <c r="AL28" s="909"/>
      <c r="AM28" s="909"/>
      <c r="AN28" s="909"/>
      <c r="AO28" s="910"/>
      <c r="AP28" s="2"/>
      <c r="AQ28" s="189">
        <f t="shared" si="2"/>
        <v>1</v>
      </c>
    </row>
    <row r="29" spans="2:46" ht="12" customHeight="1" x14ac:dyDescent="0.15">
      <c r="B29" s="872"/>
      <c r="C29" s="877"/>
      <c r="D29" s="875"/>
      <c r="E29" s="875"/>
      <c r="F29" s="875"/>
      <c r="G29" s="875"/>
      <c r="H29" s="875"/>
      <c r="I29" s="875"/>
      <c r="J29" s="876"/>
      <c r="K29" s="185"/>
      <c r="L29" s="908"/>
      <c r="M29" s="910"/>
      <c r="N29" s="908"/>
      <c r="O29" s="910"/>
      <c r="P29" s="908"/>
      <c r="Q29" s="910"/>
      <c r="R29" s="604"/>
      <c r="S29" s="620"/>
      <c r="T29" s="605"/>
      <c r="U29" s="908"/>
      <c r="V29" s="910"/>
      <c r="W29" s="908"/>
      <c r="X29" s="910"/>
      <c r="Y29" s="186"/>
      <c r="Z29" s="187"/>
      <c r="AA29" s="187"/>
      <c r="AB29" s="187"/>
      <c r="AC29" s="188"/>
      <c r="AD29" s="188"/>
      <c r="AE29" s="188"/>
      <c r="AF29" s="188"/>
      <c r="AG29" s="188"/>
      <c r="AH29" s="188"/>
      <c r="AI29" s="188"/>
      <c r="AJ29" s="188"/>
      <c r="AK29" s="908"/>
      <c r="AL29" s="909"/>
      <c r="AM29" s="909"/>
      <c r="AN29" s="909"/>
      <c r="AO29" s="910"/>
      <c r="AP29" s="2"/>
      <c r="AQ29" s="189">
        <f t="shared" si="2"/>
        <v>1</v>
      </c>
    </row>
    <row r="30" spans="2:46" ht="12" customHeight="1" x14ac:dyDescent="0.15">
      <c r="B30" s="872"/>
      <c r="C30" s="877"/>
      <c r="D30" s="875"/>
      <c r="E30" s="875"/>
      <c r="F30" s="875"/>
      <c r="G30" s="875"/>
      <c r="H30" s="875"/>
      <c r="I30" s="875"/>
      <c r="J30" s="876"/>
      <c r="K30" s="185"/>
      <c r="L30" s="908"/>
      <c r="M30" s="910"/>
      <c r="N30" s="908"/>
      <c r="O30" s="910"/>
      <c r="P30" s="908"/>
      <c r="Q30" s="910"/>
      <c r="R30" s="604"/>
      <c r="S30" s="620"/>
      <c r="T30" s="605"/>
      <c r="U30" s="908"/>
      <c r="V30" s="910"/>
      <c r="W30" s="908"/>
      <c r="X30" s="910"/>
      <c r="Y30" s="186"/>
      <c r="Z30" s="187"/>
      <c r="AA30" s="187"/>
      <c r="AB30" s="187"/>
      <c r="AC30" s="188"/>
      <c r="AD30" s="188"/>
      <c r="AE30" s="188"/>
      <c r="AF30" s="188"/>
      <c r="AG30" s="188"/>
      <c r="AH30" s="188"/>
      <c r="AI30" s="188"/>
      <c r="AJ30" s="188"/>
      <c r="AK30" s="908"/>
      <c r="AL30" s="909"/>
      <c r="AM30" s="909"/>
      <c r="AN30" s="909"/>
      <c r="AO30" s="910"/>
      <c r="AP30" s="2"/>
      <c r="AQ30" s="189">
        <f t="shared" si="2"/>
        <v>1</v>
      </c>
    </row>
    <row r="31" spans="2:46" ht="12" customHeight="1" x14ac:dyDescent="0.15">
      <c r="B31" s="872"/>
      <c r="C31" s="877"/>
      <c r="D31" s="875"/>
      <c r="E31" s="875"/>
      <c r="F31" s="875"/>
      <c r="G31" s="875"/>
      <c r="H31" s="875"/>
      <c r="I31" s="875"/>
      <c r="J31" s="876"/>
      <c r="K31" s="185"/>
      <c r="L31" s="908"/>
      <c r="M31" s="910"/>
      <c r="N31" s="908"/>
      <c r="O31" s="910"/>
      <c r="P31" s="908"/>
      <c r="Q31" s="910"/>
      <c r="R31" s="604"/>
      <c r="S31" s="620"/>
      <c r="T31" s="605"/>
      <c r="U31" s="908"/>
      <c r="V31" s="910"/>
      <c r="W31" s="908"/>
      <c r="X31" s="910"/>
      <c r="Y31" s="186"/>
      <c r="Z31" s="187"/>
      <c r="AA31" s="187"/>
      <c r="AB31" s="187"/>
      <c r="AC31" s="188"/>
      <c r="AD31" s="188"/>
      <c r="AE31" s="188"/>
      <c r="AF31" s="188"/>
      <c r="AG31" s="188"/>
      <c r="AH31" s="188"/>
      <c r="AI31" s="188"/>
      <c r="AJ31" s="188"/>
      <c r="AK31" s="908"/>
      <c r="AL31" s="909"/>
      <c r="AM31" s="909"/>
      <c r="AN31" s="909"/>
      <c r="AO31" s="910"/>
      <c r="AP31" s="2"/>
      <c r="AQ31" s="189">
        <f t="shared" si="2"/>
        <v>1</v>
      </c>
    </row>
    <row r="32" spans="2:46" ht="12" customHeight="1" x14ac:dyDescent="0.15">
      <c r="B32" s="872"/>
      <c r="C32" s="877"/>
      <c r="D32" s="875"/>
      <c r="E32" s="875"/>
      <c r="F32" s="875"/>
      <c r="G32" s="875"/>
      <c r="H32" s="875"/>
      <c r="I32" s="875"/>
      <c r="J32" s="876"/>
      <c r="K32" s="185"/>
      <c r="L32" s="908"/>
      <c r="M32" s="910"/>
      <c r="N32" s="908"/>
      <c r="O32" s="910"/>
      <c r="P32" s="908"/>
      <c r="Q32" s="910"/>
      <c r="R32" s="604"/>
      <c r="S32" s="620"/>
      <c r="T32" s="605"/>
      <c r="U32" s="908"/>
      <c r="V32" s="910"/>
      <c r="W32" s="908"/>
      <c r="X32" s="910"/>
      <c r="Y32" s="186"/>
      <c r="Z32" s="187"/>
      <c r="AA32" s="187"/>
      <c r="AB32" s="187"/>
      <c r="AC32" s="188"/>
      <c r="AD32" s="188"/>
      <c r="AE32" s="188"/>
      <c r="AF32" s="188"/>
      <c r="AG32" s="188"/>
      <c r="AH32" s="188"/>
      <c r="AI32" s="188"/>
      <c r="AJ32" s="188"/>
      <c r="AK32" s="908"/>
      <c r="AL32" s="909"/>
      <c r="AM32" s="909"/>
      <c r="AN32" s="909"/>
      <c r="AO32" s="910"/>
      <c r="AP32" s="2"/>
      <c r="AQ32" s="189">
        <f t="shared" si="2"/>
        <v>1</v>
      </c>
      <c r="AS32" s="856"/>
      <c r="AT32" s="856"/>
    </row>
    <row r="33" spans="2:86" ht="12" customHeight="1" x14ac:dyDescent="0.15">
      <c r="B33" s="872"/>
      <c r="C33" s="877"/>
      <c r="D33" s="875"/>
      <c r="E33" s="875"/>
      <c r="F33" s="875"/>
      <c r="G33" s="875"/>
      <c r="H33" s="875"/>
      <c r="I33" s="875"/>
      <c r="J33" s="876"/>
      <c r="K33" s="185"/>
      <c r="L33" s="908"/>
      <c r="M33" s="910"/>
      <c r="N33" s="908"/>
      <c r="O33" s="910"/>
      <c r="P33" s="908"/>
      <c r="Q33" s="910"/>
      <c r="R33" s="604"/>
      <c r="S33" s="620"/>
      <c r="T33" s="605"/>
      <c r="U33" s="908"/>
      <c r="V33" s="910"/>
      <c r="W33" s="908"/>
      <c r="X33" s="910"/>
      <c r="Y33" s="186"/>
      <c r="Z33" s="187"/>
      <c r="AA33" s="187"/>
      <c r="AB33" s="187"/>
      <c r="AC33" s="188"/>
      <c r="AD33" s="188"/>
      <c r="AE33" s="188"/>
      <c r="AF33" s="188"/>
      <c r="AG33" s="188"/>
      <c r="AH33" s="188"/>
      <c r="AI33" s="188"/>
      <c r="AJ33" s="188"/>
      <c r="AK33" s="908"/>
      <c r="AL33" s="909"/>
      <c r="AM33" s="909"/>
      <c r="AN33" s="909"/>
      <c r="AO33" s="910"/>
      <c r="AP33" s="2"/>
      <c r="AQ33" s="189">
        <f t="shared" si="2"/>
        <v>1</v>
      </c>
      <c r="AS33" s="911"/>
      <c r="AT33" s="911"/>
    </row>
    <row r="34" spans="2:86" ht="12" customHeight="1" x14ac:dyDescent="0.15">
      <c r="B34" s="872"/>
      <c r="C34" s="877"/>
      <c r="D34" s="875"/>
      <c r="E34" s="875"/>
      <c r="F34" s="875"/>
      <c r="G34" s="875"/>
      <c r="H34" s="875"/>
      <c r="I34" s="875"/>
      <c r="J34" s="876"/>
      <c r="K34" s="185"/>
      <c r="L34" s="908"/>
      <c r="M34" s="910"/>
      <c r="N34" s="908"/>
      <c r="O34" s="910"/>
      <c r="P34" s="908"/>
      <c r="Q34" s="910"/>
      <c r="R34" s="604"/>
      <c r="S34" s="620"/>
      <c r="T34" s="605"/>
      <c r="U34" s="908"/>
      <c r="V34" s="910"/>
      <c r="W34" s="908"/>
      <c r="X34" s="910"/>
      <c r="Y34" s="186"/>
      <c r="Z34" s="187"/>
      <c r="AA34" s="187"/>
      <c r="AB34" s="187"/>
      <c r="AC34" s="188"/>
      <c r="AD34" s="188"/>
      <c r="AE34" s="188"/>
      <c r="AF34" s="188"/>
      <c r="AG34" s="188"/>
      <c r="AH34" s="188"/>
      <c r="AI34" s="188"/>
      <c r="AJ34" s="188"/>
      <c r="AK34" s="908"/>
      <c r="AL34" s="909"/>
      <c r="AM34" s="909"/>
      <c r="AN34" s="909"/>
      <c r="AO34" s="910"/>
      <c r="AP34" s="2"/>
      <c r="AQ34" s="189">
        <f t="shared" si="2"/>
        <v>1</v>
      </c>
      <c r="AS34" s="912"/>
      <c r="AT34" s="912"/>
    </row>
    <row r="35" spans="2:86" ht="12" customHeight="1" x14ac:dyDescent="0.15">
      <c r="B35" s="872"/>
      <c r="C35" s="877"/>
      <c r="D35" s="875"/>
      <c r="E35" s="875"/>
      <c r="F35" s="875"/>
      <c r="G35" s="875"/>
      <c r="H35" s="875"/>
      <c r="I35" s="875"/>
      <c r="J35" s="876"/>
      <c r="K35" s="913" t="s">
        <v>945</v>
      </c>
      <c r="L35" s="898" t="s">
        <v>946</v>
      </c>
      <c r="M35" s="898"/>
      <c r="N35" s="898"/>
      <c r="O35" s="898"/>
      <c r="P35" s="898"/>
      <c r="Q35" s="898"/>
      <c r="R35" s="898"/>
      <c r="S35" s="898"/>
      <c r="T35" s="898"/>
      <c r="U35" s="898"/>
      <c r="V35" s="898"/>
      <c r="W35" s="898"/>
      <c r="X35" s="898"/>
      <c r="Y35" s="884" t="s">
        <v>947</v>
      </c>
      <c r="Z35" s="885"/>
      <c r="AA35" s="885"/>
      <c r="AB35" s="886"/>
      <c r="AC35" s="190">
        <f t="shared" ref="AC35:AJ35" si="3">SUM(AC11:AC34)</f>
        <v>0</v>
      </c>
      <c r="AD35" s="190">
        <f t="shared" si="3"/>
        <v>0.05</v>
      </c>
      <c r="AE35" s="190">
        <f>SUM(AE11:AE34)</f>
        <v>0.01</v>
      </c>
      <c r="AF35" s="190">
        <f t="shared" si="3"/>
        <v>0.02</v>
      </c>
      <c r="AG35" s="190">
        <f t="shared" si="3"/>
        <v>0</v>
      </c>
      <c r="AH35" s="190">
        <f t="shared" si="3"/>
        <v>0</v>
      </c>
      <c r="AI35" s="190">
        <f t="shared" si="3"/>
        <v>0</v>
      </c>
      <c r="AJ35" s="191">
        <f t="shared" si="3"/>
        <v>0</v>
      </c>
      <c r="AK35" s="898" t="s">
        <v>948</v>
      </c>
      <c r="AL35" s="898"/>
      <c r="AM35" s="915" t="s">
        <v>596</v>
      </c>
      <c r="AN35" s="915"/>
      <c r="AO35" s="915"/>
      <c r="AP35" s="2"/>
    </row>
    <row r="36" spans="2:86" ht="12" customHeight="1" x14ac:dyDescent="0.15">
      <c r="B36" s="872"/>
      <c r="C36" s="877"/>
      <c r="D36" s="875"/>
      <c r="E36" s="875"/>
      <c r="F36" s="875"/>
      <c r="G36" s="875"/>
      <c r="H36" s="875"/>
      <c r="I36" s="875"/>
      <c r="J36" s="876"/>
      <c r="K36" s="914"/>
      <c r="L36" s="892" t="s">
        <v>950</v>
      </c>
      <c r="M36" s="899"/>
      <c r="N36" s="893"/>
      <c r="O36" s="892" t="s">
        <v>951</v>
      </c>
      <c r="P36" s="899"/>
      <c r="Q36" s="899"/>
      <c r="R36" s="899"/>
      <c r="S36" s="899"/>
      <c r="T36" s="899"/>
      <c r="U36" s="899"/>
      <c r="V36" s="899"/>
      <c r="W36" s="899"/>
      <c r="X36" s="893"/>
      <c r="Y36" s="183" t="s">
        <v>527</v>
      </c>
      <c r="Z36" s="184" t="s">
        <v>526</v>
      </c>
      <c r="AA36" s="184" t="s">
        <v>943</v>
      </c>
      <c r="AB36" s="184" t="s">
        <v>944</v>
      </c>
      <c r="AC36" s="184" t="s">
        <v>527</v>
      </c>
      <c r="AD36" s="184" t="s">
        <v>526</v>
      </c>
      <c r="AE36" s="184" t="s">
        <v>943</v>
      </c>
      <c r="AF36" s="184" t="s">
        <v>944</v>
      </c>
      <c r="AG36" s="184" t="s">
        <v>527</v>
      </c>
      <c r="AH36" s="184" t="s">
        <v>526</v>
      </c>
      <c r="AI36" s="184" t="s">
        <v>943</v>
      </c>
      <c r="AJ36" s="192" t="s">
        <v>944</v>
      </c>
      <c r="AK36" s="898"/>
      <c r="AL36" s="898"/>
      <c r="AM36" s="915"/>
      <c r="AN36" s="915"/>
      <c r="AO36" s="915"/>
      <c r="AP36" s="2"/>
    </row>
    <row r="37" spans="2:86" ht="14.25" customHeight="1" x14ac:dyDescent="0.15">
      <c r="B37" s="872"/>
      <c r="C37" s="877"/>
      <c r="D37" s="875"/>
      <c r="E37" s="875"/>
      <c r="F37" s="875"/>
      <c r="G37" s="875"/>
      <c r="H37" s="875"/>
      <c r="I37" s="875"/>
      <c r="J37" s="876"/>
      <c r="K37" s="914"/>
      <c r="L37" s="894"/>
      <c r="M37" s="903"/>
      <c r="N37" s="895"/>
      <c r="O37" s="894"/>
      <c r="P37" s="903"/>
      <c r="Q37" s="903"/>
      <c r="R37" s="903"/>
      <c r="S37" s="903"/>
      <c r="T37" s="903"/>
      <c r="U37" s="903"/>
      <c r="V37" s="903"/>
      <c r="W37" s="903"/>
      <c r="X37" s="895"/>
      <c r="Y37" s="916">
        <f>COUNTIF(Y11:Y34,"〇")</f>
        <v>0</v>
      </c>
      <c r="Z37" s="916">
        <f>COUNTIF(Z11:Z34,"〇")</f>
        <v>0</v>
      </c>
      <c r="AA37" s="916">
        <f>COUNTIF(AA11:AA34,"〇")</f>
        <v>0</v>
      </c>
      <c r="AB37" s="916">
        <f>COUNTIF(AB11:AB34,"〇")</f>
        <v>0</v>
      </c>
      <c r="AC37" s="916">
        <f>COUNTA(AC11:AC34)</f>
        <v>0</v>
      </c>
      <c r="AD37" s="916">
        <f t="shared" ref="AD37:AI37" si="4">COUNTA(AD11:AD34)</f>
        <v>1</v>
      </c>
      <c r="AE37" s="916">
        <f t="shared" si="4"/>
        <v>1</v>
      </c>
      <c r="AF37" s="916">
        <f t="shared" si="4"/>
        <v>2</v>
      </c>
      <c r="AG37" s="916">
        <f t="shared" si="4"/>
        <v>0</v>
      </c>
      <c r="AH37" s="916">
        <f t="shared" si="4"/>
        <v>0</v>
      </c>
      <c r="AI37" s="916">
        <f t="shared" si="4"/>
        <v>0</v>
      </c>
      <c r="AJ37" s="916">
        <f>COUNTA(AJ11:AJ34)</f>
        <v>0</v>
      </c>
      <c r="AK37" s="898"/>
      <c r="AL37" s="898"/>
      <c r="AM37" s="915"/>
      <c r="AN37" s="915"/>
      <c r="AO37" s="915"/>
      <c r="AP37" s="2"/>
    </row>
    <row r="38" spans="2:86" ht="14.25" customHeight="1" x14ac:dyDescent="0.15">
      <c r="B38" s="872"/>
      <c r="C38" s="877"/>
      <c r="D38" s="875"/>
      <c r="E38" s="875"/>
      <c r="F38" s="875"/>
      <c r="G38" s="875"/>
      <c r="H38" s="875"/>
      <c r="I38" s="875"/>
      <c r="J38" s="876"/>
      <c r="K38" s="914"/>
      <c r="L38" s="896"/>
      <c r="M38" s="900"/>
      <c r="N38" s="897"/>
      <c r="O38" s="896"/>
      <c r="P38" s="900"/>
      <c r="Q38" s="900"/>
      <c r="R38" s="900"/>
      <c r="S38" s="900"/>
      <c r="T38" s="900"/>
      <c r="U38" s="900"/>
      <c r="V38" s="900"/>
      <c r="W38" s="900"/>
      <c r="X38" s="897"/>
      <c r="Y38" s="916"/>
      <c r="Z38" s="916"/>
      <c r="AA38" s="916"/>
      <c r="AB38" s="916"/>
      <c r="AC38" s="916"/>
      <c r="AD38" s="916"/>
      <c r="AE38" s="916"/>
      <c r="AF38" s="916"/>
      <c r="AG38" s="916"/>
      <c r="AH38" s="916"/>
      <c r="AI38" s="916"/>
      <c r="AJ38" s="916"/>
      <c r="AK38" s="898"/>
      <c r="AL38" s="898"/>
      <c r="AM38" s="915"/>
      <c r="AN38" s="915"/>
      <c r="AO38" s="915"/>
      <c r="AP38" s="2"/>
    </row>
    <row r="39" spans="2:86" ht="12" customHeight="1" x14ac:dyDescent="0.15">
      <c r="B39" s="872"/>
      <c r="C39" s="877"/>
      <c r="D39" s="875"/>
      <c r="E39" s="875"/>
      <c r="F39" s="875"/>
      <c r="G39" s="875"/>
      <c r="H39" s="875"/>
      <c r="I39" s="875"/>
      <c r="J39" s="875"/>
      <c r="K39" s="924" t="s">
        <v>952</v>
      </c>
      <c r="L39" s="926"/>
      <c r="M39" s="926"/>
      <c r="N39" s="926"/>
      <c r="O39" s="926"/>
      <c r="P39" s="926"/>
      <c r="Q39" s="926"/>
      <c r="R39" s="926"/>
      <c r="S39" s="926"/>
      <c r="T39" s="926"/>
      <c r="U39" s="926"/>
      <c r="V39" s="926"/>
      <c r="W39" s="926"/>
      <c r="X39" s="926"/>
      <c r="Y39" s="926"/>
      <c r="Z39" s="926"/>
      <c r="AA39" s="926"/>
      <c r="AB39" s="926"/>
      <c r="AC39" s="926"/>
      <c r="AD39" s="926"/>
      <c r="AE39" s="926"/>
      <c r="AF39" s="926"/>
      <c r="AG39" s="926"/>
      <c r="AH39" s="926"/>
      <c r="AI39" s="926"/>
      <c r="AJ39" s="926"/>
      <c r="AK39" s="927"/>
      <c r="AL39" s="927"/>
      <c r="AM39" s="927"/>
      <c r="AN39" s="927"/>
      <c r="AO39" s="928"/>
      <c r="AP39" s="2"/>
    </row>
    <row r="40" spans="2:86" ht="12" customHeight="1" x14ac:dyDescent="0.15">
      <c r="B40" s="872"/>
      <c r="C40" s="877"/>
      <c r="D40" s="875"/>
      <c r="E40" s="875"/>
      <c r="F40" s="875"/>
      <c r="G40" s="875"/>
      <c r="H40" s="875"/>
      <c r="I40" s="875"/>
      <c r="J40" s="875"/>
      <c r="K40" s="925"/>
      <c r="L40" s="927"/>
      <c r="M40" s="927"/>
      <c r="N40" s="927"/>
      <c r="O40" s="927"/>
      <c r="P40" s="927"/>
      <c r="Q40" s="927"/>
      <c r="R40" s="927"/>
      <c r="S40" s="927"/>
      <c r="T40" s="927"/>
      <c r="U40" s="927"/>
      <c r="V40" s="927"/>
      <c r="W40" s="927"/>
      <c r="X40" s="927"/>
      <c r="Y40" s="927"/>
      <c r="Z40" s="927"/>
      <c r="AA40" s="927"/>
      <c r="AB40" s="927"/>
      <c r="AC40" s="927"/>
      <c r="AD40" s="927"/>
      <c r="AE40" s="927"/>
      <c r="AF40" s="927"/>
      <c r="AG40" s="927"/>
      <c r="AH40" s="927"/>
      <c r="AI40" s="927"/>
      <c r="AJ40" s="927"/>
      <c r="AK40" s="927"/>
      <c r="AL40" s="927"/>
      <c r="AM40" s="927"/>
      <c r="AN40" s="927"/>
      <c r="AO40" s="928"/>
      <c r="AP40" s="2"/>
    </row>
    <row r="41" spans="2:86" ht="12" customHeight="1" x14ac:dyDescent="0.15">
      <c r="B41" s="872"/>
      <c r="C41" s="877"/>
      <c r="D41" s="875"/>
      <c r="E41" s="875"/>
      <c r="F41" s="875"/>
      <c r="G41" s="875"/>
      <c r="H41" s="875"/>
      <c r="I41" s="875"/>
      <c r="J41" s="875"/>
      <c r="K41" s="925"/>
      <c r="L41" s="927"/>
      <c r="M41" s="927"/>
      <c r="N41" s="927"/>
      <c r="O41" s="927"/>
      <c r="P41" s="927"/>
      <c r="Q41" s="927"/>
      <c r="R41" s="927"/>
      <c r="S41" s="927"/>
      <c r="T41" s="927"/>
      <c r="U41" s="927"/>
      <c r="V41" s="927"/>
      <c r="W41" s="927"/>
      <c r="X41" s="927"/>
      <c r="Y41" s="927"/>
      <c r="Z41" s="927"/>
      <c r="AA41" s="927"/>
      <c r="AB41" s="927"/>
      <c r="AC41" s="927"/>
      <c r="AD41" s="927"/>
      <c r="AE41" s="927"/>
      <c r="AF41" s="927"/>
      <c r="AG41" s="927"/>
      <c r="AH41" s="927"/>
      <c r="AI41" s="927"/>
      <c r="AJ41" s="927"/>
      <c r="AK41" s="927"/>
      <c r="AL41" s="927"/>
      <c r="AM41" s="927"/>
      <c r="AN41" s="927"/>
      <c r="AO41" s="928"/>
      <c r="AP41" s="2"/>
    </row>
    <row r="42" spans="2:86" ht="12" customHeight="1" x14ac:dyDescent="0.15">
      <c r="B42" s="872"/>
      <c r="C42" s="877"/>
      <c r="D42" s="875"/>
      <c r="E42" s="875"/>
      <c r="F42" s="875"/>
      <c r="G42" s="875"/>
      <c r="H42" s="875"/>
      <c r="I42" s="875"/>
      <c r="J42" s="875"/>
      <c r="K42" s="925"/>
      <c r="L42" s="929"/>
      <c r="M42" s="929"/>
      <c r="N42" s="929"/>
      <c r="O42" s="929"/>
      <c r="P42" s="929"/>
      <c r="Q42" s="929"/>
      <c r="R42" s="929"/>
      <c r="S42" s="929"/>
      <c r="T42" s="929"/>
      <c r="U42" s="929"/>
      <c r="V42" s="929"/>
      <c r="W42" s="929"/>
      <c r="X42" s="929"/>
      <c r="Y42" s="929"/>
      <c r="Z42" s="929"/>
      <c r="AA42" s="929"/>
      <c r="AB42" s="929"/>
      <c r="AC42" s="929"/>
      <c r="AD42" s="929"/>
      <c r="AE42" s="929"/>
      <c r="AF42" s="929"/>
      <c r="AG42" s="929"/>
      <c r="AH42" s="929"/>
      <c r="AI42" s="929"/>
      <c r="AJ42" s="929"/>
      <c r="AK42" s="929"/>
      <c r="AL42" s="929"/>
      <c r="AM42" s="929"/>
      <c r="AN42" s="929"/>
      <c r="AO42" s="930"/>
      <c r="AP42" s="172"/>
      <c r="CD42" s="2"/>
      <c r="CE42" s="2"/>
      <c r="CF42" s="2"/>
      <c r="CG42" s="2"/>
      <c r="CH42" s="2"/>
    </row>
    <row r="43" spans="2:86" ht="12" customHeight="1" x14ac:dyDescent="0.15">
      <c r="B43" s="872"/>
      <c r="C43" s="877"/>
      <c r="D43" s="875"/>
      <c r="E43" s="875"/>
      <c r="F43" s="875"/>
      <c r="G43" s="875"/>
      <c r="H43" s="875"/>
      <c r="I43" s="875"/>
      <c r="J43" s="876"/>
      <c r="K43" s="917" t="s">
        <v>953</v>
      </c>
      <c r="L43" s="917"/>
      <c r="M43" s="917"/>
      <c r="N43" s="917"/>
      <c r="O43" s="917"/>
      <c r="P43" s="917"/>
      <c r="Q43" s="917"/>
      <c r="R43" s="917"/>
      <c r="S43" s="917"/>
      <c r="T43" s="917"/>
      <c r="U43" s="917"/>
      <c r="V43" s="917"/>
      <c r="W43" s="917"/>
      <c r="X43" s="917"/>
      <c r="Y43" s="917"/>
      <c r="Z43" s="917"/>
      <c r="AA43" s="917"/>
      <c r="AB43" s="917"/>
      <c r="AC43" s="917"/>
      <c r="AD43" s="917"/>
      <c r="AE43" s="917"/>
      <c r="AF43" s="917"/>
      <c r="AG43" s="917"/>
      <c r="AH43" s="917"/>
      <c r="AI43" s="917"/>
      <c r="AJ43" s="917"/>
      <c r="AK43" s="917"/>
      <c r="AL43" s="917"/>
      <c r="AM43" s="917"/>
      <c r="AN43" s="917"/>
      <c r="AO43" s="917"/>
      <c r="AP43" s="172"/>
      <c r="CD43" s="2"/>
      <c r="CE43" s="2"/>
      <c r="CF43" s="2"/>
      <c r="CG43" s="2"/>
      <c r="CH43" s="2"/>
    </row>
    <row r="44" spans="2:86" ht="12" customHeight="1" x14ac:dyDescent="0.15">
      <c r="B44" s="872"/>
      <c r="C44" s="877"/>
      <c r="D44" s="875"/>
      <c r="E44" s="875"/>
      <c r="F44" s="875"/>
      <c r="G44" s="875"/>
      <c r="H44" s="875"/>
      <c r="I44" s="875"/>
      <c r="J44" s="876"/>
      <c r="K44" s="918" t="s">
        <v>954</v>
      </c>
      <c r="L44" s="919"/>
      <c r="M44" s="919"/>
      <c r="N44" s="919"/>
      <c r="O44" s="919"/>
      <c r="P44" s="919"/>
      <c r="Q44" s="919"/>
      <c r="R44" s="919"/>
      <c r="S44" s="919"/>
      <c r="T44" s="919"/>
      <c r="U44" s="919"/>
      <c r="V44" s="919"/>
      <c r="W44" s="919"/>
      <c r="X44" s="919"/>
      <c r="Y44" s="919"/>
      <c r="Z44" s="919"/>
      <c r="AA44" s="919"/>
      <c r="AB44" s="919"/>
      <c r="AC44" s="919"/>
      <c r="AD44" s="919"/>
      <c r="AE44" s="919"/>
      <c r="AF44" s="919"/>
      <c r="AG44" s="919"/>
      <c r="AH44" s="919"/>
      <c r="AI44" s="919"/>
      <c r="AJ44" s="919"/>
      <c r="AK44" s="919"/>
      <c r="AL44" s="919"/>
      <c r="AM44" s="919"/>
      <c r="AN44" s="919"/>
      <c r="AO44" s="920"/>
      <c r="AP44" s="172"/>
      <c r="CD44" s="2"/>
      <c r="CE44" s="2"/>
      <c r="CF44" s="2"/>
      <c r="CG44" s="2"/>
      <c r="CH44" s="2"/>
    </row>
    <row r="45" spans="2:86" ht="12" customHeight="1" x14ac:dyDescent="0.15">
      <c r="B45" s="480"/>
      <c r="C45" s="878"/>
      <c r="D45" s="879"/>
      <c r="E45" s="879"/>
      <c r="F45" s="879"/>
      <c r="G45" s="879"/>
      <c r="H45" s="879"/>
      <c r="I45" s="879"/>
      <c r="J45" s="880"/>
      <c r="K45" s="921" t="s">
        <v>955</v>
      </c>
      <c r="L45" s="922"/>
      <c r="M45" s="922"/>
      <c r="N45" s="922"/>
      <c r="O45" s="922"/>
      <c r="P45" s="922"/>
      <c r="Q45" s="922"/>
      <c r="R45" s="922"/>
      <c r="S45" s="922"/>
      <c r="T45" s="922"/>
      <c r="U45" s="922"/>
      <c r="V45" s="922"/>
      <c r="W45" s="922"/>
      <c r="X45" s="922"/>
      <c r="Y45" s="922"/>
      <c r="Z45" s="922"/>
      <c r="AA45" s="922"/>
      <c r="AB45" s="922"/>
      <c r="AC45" s="922"/>
      <c r="AD45" s="922"/>
      <c r="AE45" s="922"/>
      <c r="AF45" s="922"/>
      <c r="AG45" s="922"/>
      <c r="AH45" s="922"/>
      <c r="AI45" s="922"/>
      <c r="AJ45" s="922"/>
      <c r="AK45" s="922"/>
      <c r="AL45" s="922"/>
      <c r="AM45" s="922"/>
      <c r="AN45" s="922"/>
      <c r="AO45" s="923"/>
      <c r="AP45" s="172"/>
      <c r="CD45" s="2"/>
      <c r="CE45" s="2"/>
      <c r="CF45" s="2"/>
      <c r="CG45" s="2"/>
      <c r="CH45" s="2"/>
    </row>
    <row r="46" spans="2:86" ht="12" customHeight="1" x14ac:dyDescent="0.2">
      <c r="B46" s="159" t="s">
        <v>956</v>
      </c>
      <c r="C46" s="181"/>
      <c r="D46" s="181"/>
      <c r="E46" s="181"/>
      <c r="F46" s="181"/>
      <c r="G46" s="181"/>
      <c r="H46" s="181"/>
      <c r="I46" s="181"/>
      <c r="J46" s="181"/>
      <c r="K46" s="193"/>
      <c r="L46" s="193"/>
      <c r="M46" s="193"/>
      <c r="N46" s="193"/>
      <c r="O46" s="193"/>
      <c r="P46" s="193"/>
      <c r="Q46" s="193"/>
      <c r="R46" s="193"/>
      <c r="S46" s="193"/>
      <c r="T46" s="193"/>
      <c r="U46" s="193"/>
      <c r="V46" s="193"/>
      <c r="W46" s="193"/>
      <c r="X46" s="193"/>
      <c r="Y46" s="193"/>
      <c r="Z46" s="193"/>
      <c r="AA46" s="193"/>
      <c r="AB46" s="193"/>
      <c r="AC46" s="193"/>
      <c r="AD46" s="193"/>
      <c r="AE46" s="193"/>
      <c r="AF46" s="193"/>
      <c r="AG46" s="193"/>
      <c r="AH46" s="193"/>
      <c r="AI46" s="193"/>
      <c r="AJ46" s="193"/>
      <c r="AK46" s="193"/>
      <c r="AL46" s="193"/>
      <c r="AM46" s="193"/>
      <c r="AN46" s="193"/>
      <c r="AO46" s="193"/>
      <c r="AP46" s="172"/>
      <c r="CD46" s="2"/>
      <c r="CE46" s="2"/>
      <c r="CF46" s="2"/>
      <c r="CG46" s="2"/>
      <c r="CH46" s="2"/>
    </row>
    <row r="47" spans="2:86" s="159" customFormat="1" ht="12" customHeight="1" x14ac:dyDescent="0.15">
      <c r="B47" s="2" t="s">
        <v>957</v>
      </c>
      <c r="AP47" s="172"/>
      <c r="AQ47" s="172"/>
      <c r="AR47" s="172"/>
      <c r="AS47" s="172"/>
      <c r="AT47" s="172"/>
      <c r="AU47" s="172"/>
      <c r="AV47" s="172"/>
      <c r="AW47" s="172"/>
      <c r="AX47" s="172"/>
      <c r="AY47" s="172"/>
      <c r="AZ47" s="172"/>
      <c r="BA47" s="172"/>
      <c r="BB47" s="172"/>
      <c r="BC47" s="172"/>
      <c r="BD47" s="172"/>
      <c r="BE47" s="172"/>
      <c r="BF47" s="172"/>
      <c r="BG47" s="172"/>
      <c r="BH47" s="172"/>
      <c r="BI47" s="172"/>
      <c r="BJ47" s="172"/>
      <c r="BK47" s="172"/>
      <c r="BL47" s="172"/>
      <c r="BM47" s="172"/>
      <c r="BN47" s="172"/>
      <c r="BO47" s="172"/>
      <c r="BP47" s="172"/>
      <c r="BQ47" s="172"/>
      <c r="BR47" s="172"/>
      <c r="BS47" s="172"/>
      <c r="BT47" s="172"/>
      <c r="BU47" s="172"/>
      <c r="BV47" s="172"/>
      <c r="BW47" s="172"/>
      <c r="BX47" s="172"/>
      <c r="BY47" s="172"/>
      <c r="BZ47" s="172"/>
      <c r="CA47" s="172"/>
      <c r="CB47" s="172"/>
      <c r="CC47" s="172"/>
    </row>
    <row r="48" spans="2:86" ht="12" customHeight="1" x14ac:dyDescent="0.15">
      <c r="B48" s="2" t="s">
        <v>958</v>
      </c>
      <c r="AP48" s="172"/>
      <c r="CD48" s="2"/>
      <c r="CE48" s="2"/>
      <c r="CF48" s="2"/>
      <c r="CG48" s="2"/>
      <c r="CH48" s="2"/>
    </row>
    <row r="49" spans="2:86" ht="12" customHeight="1" x14ac:dyDescent="0.15">
      <c r="B49" s="2" t="s">
        <v>959</v>
      </c>
      <c r="AP49" s="172"/>
      <c r="CD49" s="2"/>
      <c r="CE49" s="2"/>
      <c r="CF49" s="2"/>
      <c r="CG49" s="2"/>
      <c r="CH49" s="2"/>
    </row>
    <row r="50" spans="2:86" ht="12" customHeight="1" x14ac:dyDescent="0.15">
      <c r="B50" s="2" t="s">
        <v>960</v>
      </c>
    </row>
    <row r="51" spans="2:86" ht="12" customHeight="1" x14ac:dyDescent="0.15">
      <c r="B51" s="2" t="s">
        <v>961</v>
      </c>
    </row>
    <row r="52" spans="2:86" ht="12" customHeight="1" x14ac:dyDescent="0.15">
      <c r="B52" s="2" t="s">
        <v>962</v>
      </c>
    </row>
    <row r="53" spans="2:86" x14ac:dyDescent="0.15">
      <c r="B53" s="2" t="s">
        <v>963</v>
      </c>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9"/>
  <conditionalFormatting sqref="Y11:AB34 AG11:AJ34">
    <cfRule type="expression" dxfId="11" priority="3">
      <formula>$AQ11=2</formula>
    </cfRule>
  </conditionalFormatting>
  <conditionalFormatting sqref="Y11:AF34">
    <cfRule type="expression" dxfId="10" priority="2">
      <formula>$AQ11=3</formula>
    </cfRule>
  </conditionalFormatting>
  <conditionalFormatting sqref="AC11:AJ34">
    <cfRule type="expression" dxfId="9" priority="1">
      <formula>$AQ11=1</formula>
    </cfRule>
  </conditionalFormatting>
  <dataValidations count="2">
    <dataValidation type="list" allowBlank="1" showInputMessage="1" showErrorMessage="1" sqref="N11:O34" xr:uid="{20F0470B-ACCB-4762-9AA9-56F93B457036}">
      <formula1>INDIRECT(L11)</formula1>
    </dataValidation>
    <dataValidation type="list" allowBlank="1" showInputMessage="1" showErrorMessage="1" sqref="Y11:AB34" xr:uid="{B9DC061A-EABE-4AAF-96B8-6E199AA95B13}">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2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F6D36B-BACC-480D-B391-9818D9E19BF3}">
  <sheetPr codeName="Sheet225"/>
  <dimension ref="B1:CH53"/>
  <sheetViews>
    <sheetView showGridLines="0" showZeros="0" view="pageBreakPreview" zoomScale="85" zoomScaleNormal="85" zoomScaleSheetLayoutView="85" workbookViewId="0">
      <selection activeCell="B4" sqref="B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1" customWidth="1"/>
    <col min="43" max="86" width="4.125" style="172" customWidth="1"/>
    <col min="87" max="99" width="8" style="2" customWidth="1"/>
    <col min="100" max="110" width="9" style="2"/>
    <col min="111" max="111" width="14" style="2" bestFit="1" customWidth="1"/>
    <col min="112" max="16384" width="9" style="2"/>
  </cols>
  <sheetData>
    <row r="1" spans="2:86" ht="12" customHeight="1" x14ac:dyDescent="0.15">
      <c r="AU1" s="860" t="s">
        <v>909</v>
      </c>
      <c r="AV1" s="861" t="s">
        <v>910</v>
      </c>
      <c r="AW1" s="861"/>
      <c r="AX1" s="861"/>
      <c r="AY1" s="855" t="s">
        <v>911</v>
      </c>
      <c r="AZ1" s="855"/>
      <c r="BA1" s="855"/>
      <c r="BB1" s="855"/>
      <c r="BC1" s="855"/>
      <c r="BD1" s="855"/>
      <c r="BE1" s="855"/>
      <c r="BF1" s="855"/>
      <c r="BG1" s="855"/>
      <c r="BH1" s="855"/>
      <c r="BI1" s="855"/>
      <c r="BJ1" s="855"/>
      <c r="BK1" s="855" t="s">
        <v>912</v>
      </c>
      <c r="BL1" s="855"/>
      <c r="BM1" s="855"/>
      <c r="BN1" s="855"/>
      <c r="BO1" s="855"/>
      <c r="BP1" s="855"/>
      <c r="BQ1" s="855"/>
      <c r="BR1" s="855"/>
      <c r="BS1" s="855"/>
      <c r="BT1" s="855"/>
      <c r="BU1" s="855"/>
      <c r="BV1" s="855"/>
      <c r="BW1" s="857"/>
      <c r="BX1" s="857"/>
      <c r="BY1" s="857"/>
      <c r="BZ1" s="857"/>
      <c r="CA1" s="857"/>
      <c r="CB1" s="857"/>
      <c r="CC1" s="857"/>
      <c r="CD1" s="857"/>
      <c r="CE1" s="857"/>
      <c r="CF1" s="857"/>
      <c r="CG1" s="857"/>
      <c r="CH1" s="857"/>
    </row>
    <row r="2" spans="2:86" ht="8.25" customHeight="1" x14ac:dyDescent="0.15">
      <c r="AU2" s="860"/>
      <c r="AV2" s="861" t="s">
        <v>913</v>
      </c>
      <c r="AW2" s="862" t="s">
        <v>914</v>
      </c>
      <c r="AX2" s="862" t="s">
        <v>915</v>
      </c>
      <c r="AY2" s="855" t="s">
        <v>916</v>
      </c>
      <c r="AZ2" s="855"/>
      <c r="BA2" s="855"/>
      <c r="BB2" s="855"/>
      <c r="BC2" s="855"/>
      <c r="BD2" s="855"/>
      <c r="BE2" s="855"/>
      <c r="BF2" s="855"/>
      <c r="BG2" s="855"/>
      <c r="BH2" s="855"/>
      <c r="BI2" s="855"/>
      <c r="BJ2" s="855"/>
      <c r="BK2" s="855" t="s">
        <v>917</v>
      </c>
      <c r="BL2" s="855"/>
      <c r="BM2" s="855"/>
      <c r="BN2" s="855"/>
      <c r="BO2" s="855" t="s">
        <v>918</v>
      </c>
      <c r="BP2" s="855"/>
      <c r="BQ2" s="855"/>
      <c r="BR2" s="855"/>
      <c r="BS2" s="855"/>
      <c r="BT2" s="855"/>
      <c r="BU2" s="855"/>
      <c r="BV2" s="855"/>
      <c r="BW2" s="856"/>
      <c r="BX2" s="856"/>
      <c r="BY2" s="856"/>
      <c r="BZ2" s="856"/>
      <c r="CA2" s="857"/>
      <c r="CB2" s="857"/>
      <c r="CC2" s="857"/>
      <c r="CD2" s="857"/>
      <c r="CE2" s="857"/>
      <c r="CF2" s="857"/>
      <c r="CG2" s="857"/>
      <c r="CH2" s="857"/>
    </row>
    <row r="3" spans="2:86" ht="24.95" customHeight="1" x14ac:dyDescent="0.15">
      <c r="B3" s="568" t="s">
        <v>919</v>
      </c>
      <c r="C3" s="858"/>
      <c r="D3" s="858"/>
      <c r="E3" s="859"/>
      <c r="F3" s="859"/>
      <c r="G3" s="859"/>
      <c r="H3" s="859"/>
      <c r="I3" s="859"/>
      <c r="J3" s="859"/>
      <c r="K3" s="858"/>
      <c r="L3" s="858"/>
      <c r="M3" s="858"/>
      <c r="N3" s="858"/>
      <c r="O3" s="858"/>
      <c r="P3" s="858"/>
      <c r="Q3" s="858"/>
      <c r="R3" s="858"/>
      <c r="S3" s="858"/>
      <c r="T3" s="858"/>
      <c r="U3" s="858"/>
      <c r="V3" s="858"/>
      <c r="W3" s="858"/>
      <c r="X3" s="858"/>
      <c r="Y3" s="858"/>
      <c r="Z3" s="858"/>
      <c r="AA3" s="858"/>
      <c r="AB3" s="858"/>
      <c r="AC3" s="858"/>
      <c r="AD3" s="858"/>
      <c r="AE3" s="858"/>
      <c r="AF3" s="858"/>
      <c r="AG3" s="858"/>
      <c r="AH3" s="858"/>
      <c r="AI3" s="858"/>
      <c r="AJ3" s="858"/>
      <c r="AK3" s="858"/>
      <c r="AL3" s="858"/>
      <c r="AM3" s="858"/>
      <c r="AN3" s="858"/>
      <c r="AO3" s="858"/>
      <c r="AU3" s="860"/>
      <c r="AV3" s="861"/>
      <c r="AW3" s="862"/>
      <c r="AX3" s="862"/>
      <c r="AY3" s="855" t="s">
        <v>920</v>
      </c>
      <c r="AZ3" s="855"/>
      <c r="BA3" s="855"/>
      <c r="BB3" s="855"/>
      <c r="BC3" s="855" t="s">
        <v>921</v>
      </c>
      <c r="BD3" s="855"/>
      <c r="BE3" s="855"/>
      <c r="BF3" s="855"/>
      <c r="BG3" s="855" t="s">
        <v>922</v>
      </c>
      <c r="BH3" s="855"/>
      <c r="BI3" s="855"/>
      <c r="BJ3" s="855"/>
      <c r="BK3" s="855" t="s">
        <v>923</v>
      </c>
      <c r="BL3" s="855"/>
      <c r="BM3" s="855"/>
      <c r="BN3" s="855"/>
      <c r="BO3" s="855" t="s">
        <v>921</v>
      </c>
      <c r="BP3" s="855"/>
      <c r="BQ3" s="855"/>
      <c r="BR3" s="855"/>
      <c r="BS3" s="855" t="s">
        <v>922</v>
      </c>
      <c r="BT3" s="855"/>
      <c r="BU3" s="855"/>
      <c r="BV3" s="855"/>
      <c r="BW3" s="857"/>
      <c r="BX3" s="857"/>
      <c r="BY3" s="857"/>
      <c r="BZ3" s="857"/>
      <c r="CA3" s="857"/>
      <c r="CB3" s="857"/>
      <c r="CC3" s="857"/>
      <c r="CD3" s="857"/>
      <c r="CE3" s="857"/>
      <c r="CF3" s="857"/>
      <c r="CG3" s="857"/>
      <c r="CH3" s="857"/>
    </row>
    <row r="4" spans="2:86" ht="18" customHeight="1" x14ac:dyDescent="0.15">
      <c r="B4" s="401" t="s">
        <v>8</v>
      </c>
      <c r="C4" s="401"/>
      <c r="D4" s="401"/>
      <c r="E4" s="624" t="s">
        <v>542</v>
      </c>
      <c r="F4" s="625"/>
      <c r="G4" s="625"/>
      <c r="H4" s="625"/>
      <c r="I4" s="625"/>
      <c r="J4" s="626"/>
      <c r="K4" s="496" t="s">
        <v>9</v>
      </c>
      <c r="L4" s="496"/>
      <c r="M4" s="496"/>
      <c r="N4" s="648" t="s">
        <v>543</v>
      </c>
      <c r="O4" s="648"/>
      <c r="P4" s="648"/>
      <c r="Q4" s="648"/>
      <c r="R4" s="648"/>
      <c r="S4" s="648"/>
      <c r="T4" s="498" t="s">
        <v>924</v>
      </c>
      <c r="U4" s="499"/>
      <c r="V4" s="499"/>
      <c r="W4" s="499"/>
      <c r="X4" s="500"/>
      <c r="Y4" s="870" t="s">
        <v>545</v>
      </c>
      <c r="Z4" s="870"/>
      <c r="AA4" s="870"/>
      <c r="AB4" s="870"/>
      <c r="AC4" s="870"/>
      <c r="AD4" s="870"/>
      <c r="AE4" s="870"/>
      <c r="AF4" s="870"/>
      <c r="AG4" s="498" t="s">
        <v>546</v>
      </c>
      <c r="AH4" s="499"/>
      <c r="AI4" s="499"/>
      <c r="AJ4" s="500"/>
      <c r="AK4" s="863">
        <v>45621</v>
      </c>
      <c r="AL4" s="864"/>
      <c r="AM4" s="864"/>
      <c r="AN4" s="864"/>
      <c r="AO4" s="865"/>
      <c r="AU4" s="860"/>
      <c r="AV4" s="861"/>
      <c r="AW4" s="862"/>
      <c r="AX4" s="862"/>
      <c r="AY4" s="173" t="s">
        <v>925</v>
      </c>
      <c r="AZ4" s="173" t="s">
        <v>926</v>
      </c>
      <c r="BA4" s="173" t="s">
        <v>927</v>
      </c>
      <c r="BB4" s="173" t="s">
        <v>928</v>
      </c>
      <c r="BC4" s="173" t="s">
        <v>925</v>
      </c>
      <c r="BD4" s="173" t="s">
        <v>926</v>
      </c>
      <c r="BE4" s="173" t="s">
        <v>927</v>
      </c>
      <c r="BF4" s="173" t="s">
        <v>928</v>
      </c>
      <c r="BG4" s="173" t="s">
        <v>925</v>
      </c>
      <c r="BH4" s="173" t="s">
        <v>926</v>
      </c>
      <c r="BI4" s="173" t="s">
        <v>927</v>
      </c>
      <c r="BJ4" s="173" t="s">
        <v>928</v>
      </c>
      <c r="BK4" s="173" t="s">
        <v>925</v>
      </c>
      <c r="BL4" s="173" t="s">
        <v>926</v>
      </c>
      <c r="BM4" s="173" t="s">
        <v>927</v>
      </c>
      <c r="BN4" s="173" t="s">
        <v>928</v>
      </c>
      <c r="BO4" s="173" t="s">
        <v>925</v>
      </c>
      <c r="BP4" s="173" t="s">
        <v>926</v>
      </c>
      <c r="BQ4" s="173" t="s">
        <v>927</v>
      </c>
      <c r="BR4" s="173" t="s">
        <v>928</v>
      </c>
      <c r="BS4" s="173" t="s">
        <v>925</v>
      </c>
      <c r="BT4" s="173" t="s">
        <v>926</v>
      </c>
      <c r="BU4" s="173" t="s">
        <v>927</v>
      </c>
      <c r="BV4" s="173" t="s">
        <v>928</v>
      </c>
      <c r="BW4" s="5"/>
      <c r="BX4" s="5"/>
      <c r="BY4" s="5"/>
      <c r="BZ4" s="5"/>
      <c r="CA4" s="5"/>
      <c r="CB4" s="5"/>
      <c r="CC4" s="5"/>
      <c r="CD4" s="5"/>
      <c r="CE4" s="5"/>
      <c r="CF4" s="5"/>
      <c r="CG4" s="5"/>
      <c r="CH4" s="5"/>
    </row>
    <row r="5" spans="2:86" ht="18" customHeight="1" x14ac:dyDescent="0.15">
      <c r="B5" s="409" t="s">
        <v>0</v>
      </c>
      <c r="C5" s="409"/>
      <c r="D5" s="409"/>
      <c r="E5" s="634" t="s">
        <v>547</v>
      </c>
      <c r="F5" s="635"/>
      <c r="G5" s="635"/>
      <c r="H5" s="635"/>
      <c r="I5" s="635"/>
      <c r="J5" s="636"/>
      <c r="K5" s="528" t="s">
        <v>1</v>
      </c>
      <c r="L5" s="528"/>
      <c r="M5" s="528"/>
      <c r="N5" s="648" t="s">
        <v>548</v>
      </c>
      <c r="O5" s="648"/>
      <c r="P5" s="648"/>
      <c r="Q5" s="648"/>
      <c r="R5" s="648"/>
      <c r="S5" s="648"/>
      <c r="T5" s="501"/>
      <c r="U5" s="502"/>
      <c r="V5" s="502"/>
      <c r="W5" s="502"/>
      <c r="X5" s="503"/>
      <c r="Y5" s="869" t="s">
        <v>549</v>
      </c>
      <c r="Z5" s="869"/>
      <c r="AA5" s="869"/>
      <c r="AB5" s="869"/>
      <c r="AC5" s="869"/>
      <c r="AD5" s="869"/>
      <c r="AE5" s="869"/>
      <c r="AF5" s="869"/>
      <c r="AG5" s="632"/>
      <c r="AH5" s="650"/>
      <c r="AI5" s="650"/>
      <c r="AJ5" s="633"/>
      <c r="AK5" s="866"/>
      <c r="AL5" s="867"/>
      <c r="AM5" s="867"/>
      <c r="AN5" s="867"/>
      <c r="AO5" s="868"/>
      <c r="AU5" s="860"/>
      <c r="AV5" s="174" t="str">
        <f>N7</f>
        <v>S126</v>
      </c>
      <c r="AW5" s="175">
        <f>R7</f>
        <v>5.5</v>
      </c>
      <c r="AX5" s="176" t="str">
        <f>AM35</f>
        <v>Ⅱ</v>
      </c>
      <c r="AY5" s="176">
        <f>Y37</f>
        <v>0</v>
      </c>
      <c r="AZ5" s="176">
        <f t="shared" ref="AZ5:BJ5" si="0">Z37</f>
        <v>0</v>
      </c>
      <c r="BA5" s="176">
        <f t="shared" si="0"/>
        <v>0</v>
      </c>
      <c r="BB5" s="176">
        <f>AB37</f>
        <v>0</v>
      </c>
      <c r="BC5" s="176">
        <f t="shared" si="0"/>
        <v>0</v>
      </c>
      <c r="BD5" s="176">
        <f>AD37</f>
        <v>0</v>
      </c>
      <c r="BE5" s="176">
        <f>AE37</f>
        <v>0</v>
      </c>
      <c r="BF5" s="176">
        <f t="shared" si="0"/>
        <v>1</v>
      </c>
      <c r="BG5" s="176">
        <f t="shared" si="0"/>
        <v>0</v>
      </c>
      <c r="BH5" s="176">
        <f t="shared" si="0"/>
        <v>0</v>
      </c>
      <c r="BI5" s="176">
        <f>AI37</f>
        <v>0</v>
      </c>
      <c r="BJ5" s="176">
        <f t="shared" si="0"/>
        <v>0</v>
      </c>
      <c r="BK5" s="176" t="str">
        <f>IF(Y37&gt;0,R7,"")</f>
        <v/>
      </c>
      <c r="BL5" s="177" t="str">
        <f>IF(Y37&gt;0,"",IF(Z37&gt;0,R7,""))</f>
        <v/>
      </c>
      <c r="BM5" s="177" t="str">
        <f>IF(Y37+Z37&gt;0,"",IF(AA37&gt;0,R7,""))</f>
        <v/>
      </c>
      <c r="BN5" s="177" t="str">
        <f>IF(Y37+Z37+AA37&gt;0,"",IF(AB37&gt;0,R7,""))</f>
        <v/>
      </c>
      <c r="BO5" s="176">
        <f>AC35</f>
        <v>0</v>
      </c>
      <c r="BP5" s="176">
        <f t="shared" ref="BP5:BQ5" si="1">AD35</f>
        <v>0</v>
      </c>
      <c r="BQ5" s="176">
        <f t="shared" si="1"/>
        <v>0</v>
      </c>
      <c r="BR5" s="176">
        <f>AF35</f>
        <v>2.5000000000000001E-3</v>
      </c>
      <c r="BS5" s="176">
        <f>AG35</f>
        <v>0</v>
      </c>
      <c r="BT5" s="176">
        <f>AH35</f>
        <v>0</v>
      </c>
      <c r="BU5" s="176">
        <f>AI35</f>
        <v>0</v>
      </c>
      <c r="BV5" s="176">
        <f>AJ35</f>
        <v>0</v>
      </c>
      <c r="BW5" s="178"/>
      <c r="BX5" s="179"/>
      <c r="BY5" s="179"/>
      <c r="BZ5" s="179"/>
      <c r="CA5" s="180"/>
      <c r="CB5" s="180"/>
      <c r="CC5" s="180"/>
      <c r="CD5" s="180"/>
      <c r="CE5" s="180"/>
      <c r="CF5" s="180"/>
      <c r="CG5" s="180"/>
      <c r="CH5" s="180"/>
    </row>
    <row r="6" spans="2:86" ht="12" customHeight="1" x14ac:dyDescent="0.15">
      <c r="B6" s="871" t="s">
        <v>929</v>
      </c>
      <c r="C6" s="873"/>
      <c r="D6" s="874"/>
      <c r="E6" s="875"/>
      <c r="F6" s="875"/>
      <c r="G6" s="875"/>
      <c r="H6" s="875"/>
      <c r="I6" s="875"/>
      <c r="J6" s="876"/>
      <c r="K6" s="881" t="s">
        <v>930</v>
      </c>
      <c r="L6" s="882"/>
      <c r="M6" s="882"/>
      <c r="N6" s="882"/>
      <c r="O6" s="882"/>
      <c r="P6" s="882"/>
      <c r="Q6" s="882"/>
      <c r="R6" s="882"/>
      <c r="S6" s="882"/>
      <c r="T6" s="882"/>
      <c r="U6" s="882"/>
      <c r="V6" s="882"/>
      <c r="W6" s="882"/>
      <c r="X6" s="882"/>
      <c r="Y6" s="882"/>
      <c r="Z6" s="882"/>
      <c r="AA6" s="882"/>
      <c r="AB6" s="882"/>
      <c r="AC6" s="882"/>
      <c r="AD6" s="882"/>
      <c r="AE6" s="882"/>
      <c r="AF6" s="882"/>
      <c r="AG6" s="882"/>
      <c r="AH6" s="882"/>
      <c r="AI6" s="882"/>
      <c r="AJ6" s="882"/>
      <c r="AK6" s="882"/>
      <c r="AL6" s="882"/>
      <c r="AM6" s="882"/>
      <c r="AN6" s="882"/>
      <c r="AO6" s="883"/>
      <c r="AP6" s="2"/>
    </row>
    <row r="7" spans="2:86" ht="12" customHeight="1" x14ac:dyDescent="0.15">
      <c r="B7" s="872"/>
      <c r="C7" s="877"/>
      <c r="D7" s="875"/>
      <c r="E7" s="875"/>
      <c r="F7" s="875"/>
      <c r="G7" s="875"/>
      <c r="H7" s="875"/>
      <c r="I7" s="875"/>
      <c r="J7" s="876"/>
      <c r="K7" s="884" t="s">
        <v>931</v>
      </c>
      <c r="L7" s="885"/>
      <c r="M7" s="886"/>
      <c r="N7" s="887" t="s">
        <v>442</v>
      </c>
      <c r="O7" s="888"/>
      <c r="P7" s="884" t="s">
        <v>932</v>
      </c>
      <c r="Q7" s="886"/>
      <c r="R7" s="889">
        <v>5.5</v>
      </c>
      <c r="S7" s="890"/>
      <c r="T7" s="891"/>
      <c r="U7" s="892" t="s">
        <v>933</v>
      </c>
      <c r="V7" s="893"/>
      <c r="W7" s="892" t="s">
        <v>934</v>
      </c>
      <c r="X7" s="893"/>
      <c r="Y7" s="886" t="s">
        <v>935</v>
      </c>
      <c r="Z7" s="898"/>
      <c r="AA7" s="898"/>
      <c r="AB7" s="898"/>
      <c r="AC7" s="892" t="s">
        <v>936</v>
      </c>
      <c r="AD7" s="899"/>
      <c r="AE7" s="899"/>
      <c r="AF7" s="899"/>
      <c r="AG7" s="899"/>
      <c r="AH7" s="899"/>
      <c r="AI7" s="899"/>
      <c r="AJ7" s="893"/>
      <c r="AK7" s="892" t="s">
        <v>937</v>
      </c>
      <c r="AL7" s="899"/>
      <c r="AM7" s="899"/>
      <c r="AN7" s="901"/>
      <c r="AO7" s="902"/>
      <c r="AP7" s="2"/>
      <c r="AW7" s="182"/>
    </row>
    <row r="8" spans="2:86" ht="12" customHeight="1" x14ac:dyDescent="0.15">
      <c r="B8" s="872"/>
      <c r="C8" s="877"/>
      <c r="D8" s="875"/>
      <c r="E8" s="875"/>
      <c r="F8" s="875"/>
      <c r="G8" s="875"/>
      <c r="H8" s="875"/>
      <c r="I8" s="875"/>
      <c r="J8" s="876"/>
      <c r="K8" s="898" t="s">
        <v>731</v>
      </c>
      <c r="L8" s="898" t="s">
        <v>560</v>
      </c>
      <c r="M8" s="898"/>
      <c r="N8" s="898" t="s">
        <v>561</v>
      </c>
      <c r="O8" s="898"/>
      <c r="P8" s="898" t="s">
        <v>938</v>
      </c>
      <c r="Q8" s="898"/>
      <c r="R8" s="898" t="s">
        <v>939</v>
      </c>
      <c r="S8" s="898"/>
      <c r="T8" s="898"/>
      <c r="U8" s="894"/>
      <c r="V8" s="895"/>
      <c r="W8" s="894"/>
      <c r="X8" s="895"/>
      <c r="Y8" s="886"/>
      <c r="Z8" s="898"/>
      <c r="AA8" s="898"/>
      <c r="AB8" s="898"/>
      <c r="AC8" s="896"/>
      <c r="AD8" s="900"/>
      <c r="AE8" s="900"/>
      <c r="AF8" s="900"/>
      <c r="AG8" s="900"/>
      <c r="AH8" s="900"/>
      <c r="AI8" s="900"/>
      <c r="AJ8" s="897"/>
      <c r="AK8" s="894"/>
      <c r="AL8" s="903"/>
      <c r="AM8" s="903"/>
      <c r="AN8" s="904"/>
      <c r="AO8" s="905"/>
      <c r="AP8" s="2"/>
    </row>
    <row r="9" spans="2:86" ht="12" customHeight="1" x14ac:dyDescent="0.15">
      <c r="B9" s="872"/>
      <c r="C9" s="877"/>
      <c r="D9" s="875"/>
      <c r="E9" s="875"/>
      <c r="F9" s="875"/>
      <c r="G9" s="875"/>
      <c r="H9" s="875"/>
      <c r="I9" s="875"/>
      <c r="J9" s="876"/>
      <c r="K9" s="898"/>
      <c r="L9" s="898"/>
      <c r="M9" s="898"/>
      <c r="N9" s="898"/>
      <c r="O9" s="898"/>
      <c r="P9" s="898"/>
      <c r="Q9" s="898"/>
      <c r="R9" s="898"/>
      <c r="S9" s="898"/>
      <c r="T9" s="898"/>
      <c r="U9" s="894"/>
      <c r="V9" s="895"/>
      <c r="W9" s="894"/>
      <c r="X9" s="895"/>
      <c r="Y9" s="886" t="s">
        <v>940</v>
      </c>
      <c r="Z9" s="898"/>
      <c r="AA9" s="898"/>
      <c r="AB9" s="898"/>
      <c r="AC9" s="898" t="s">
        <v>941</v>
      </c>
      <c r="AD9" s="898"/>
      <c r="AE9" s="898"/>
      <c r="AF9" s="898"/>
      <c r="AG9" s="898" t="s">
        <v>942</v>
      </c>
      <c r="AH9" s="898"/>
      <c r="AI9" s="898"/>
      <c r="AJ9" s="898"/>
      <c r="AK9" s="894"/>
      <c r="AL9" s="903"/>
      <c r="AM9" s="903"/>
      <c r="AN9" s="904"/>
      <c r="AO9" s="905"/>
      <c r="AP9" s="2"/>
    </row>
    <row r="10" spans="2:86" ht="12" customHeight="1" x14ac:dyDescent="0.15">
      <c r="B10" s="872"/>
      <c r="C10" s="877"/>
      <c r="D10" s="875"/>
      <c r="E10" s="875"/>
      <c r="F10" s="875"/>
      <c r="G10" s="875"/>
      <c r="H10" s="875"/>
      <c r="I10" s="875"/>
      <c r="J10" s="876"/>
      <c r="K10" s="898"/>
      <c r="L10" s="898"/>
      <c r="M10" s="898"/>
      <c r="N10" s="898"/>
      <c r="O10" s="898"/>
      <c r="P10" s="898"/>
      <c r="Q10" s="898"/>
      <c r="R10" s="898"/>
      <c r="S10" s="898"/>
      <c r="T10" s="898"/>
      <c r="U10" s="896"/>
      <c r="V10" s="897"/>
      <c r="W10" s="896"/>
      <c r="X10" s="897"/>
      <c r="Y10" s="183" t="s">
        <v>527</v>
      </c>
      <c r="Z10" s="184" t="s">
        <v>526</v>
      </c>
      <c r="AA10" s="184" t="s">
        <v>943</v>
      </c>
      <c r="AB10" s="184" t="s">
        <v>944</v>
      </c>
      <c r="AC10" s="184" t="s">
        <v>527</v>
      </c>
      <c r="AD10" s="184" t="s">
        <v>526</v>
      </c>
      <c r="AE10" s="184" t="s">
        <v>943</v>
      </c>
      <c r="AF10" s="184" t="s">
        <v>944</v>
      </c>
      <c r="AG10" s="184" t="s">
        <v>527</v>
      </c>
      <c r="AH10" s="184" t="s">
        <v>526</v>
      </c>
      <c r="AI10" s="184" t="s">
        <v>943</v>
      </c>
      <c r="AJ10" s="184" t="s">
        <v>944</v>
      </c>
      <c r="AK10" s="896"/>
      <c r="AL10" s="900"/>
      <c r="AM10" s="900"/>
      <c r="AN10" s="906"/>
      <c r="AO10" s="907"/>
      <c r="AP10" s="2"/>
    </row>
    <row r="11" spans="2:86" ht="12" customHeight="1" x14ac:dyDescent="0.15">
      <c r="B11" s="872"/>
      <c r="C11" s="877"/>
      <c r="D11" s="875"/>
      <c r="E11" s="875"/>
      <c r="F11" s="875"/>
      <c r="G11" s="875"/>
      <c r="H11" s="875"/>
      <c r="I11" s="875"/>
      <c r="J11" s="876"/>
      <c r="K11" s="185">
        <v>1</v>
      </c>
      <c r="L11" s="908" t="s">
        <v>574</v>
      </c>
      <c r="M11" s="910"/>
      <c r="N11" s="908" t="s">
        <v>585</v>
      </c>
      <c r="O11" s="910"/>
      <c r="P11" s="908" t="s">
        <v>576</v>
      </c>
      <c r="Q11" s="910"/>
      <c r="R11" s="606" t="s">
        <v>270</v>
      </c>
      <c r="S11" s="606"/>
      <c r="T11" s="606"/>
      <c r="U11" s="908" t="s">
        <v>582</v>
      </c>
      <c r="V11" s="910"/>
      <c r="W11" s="908"/>
      <c r="X11" s="910"/>
      <c r="Y11" s="186"/>
      <c r="Z11" s="187"/>
      <c r="AA11" s="187"/>
      <c r="AB11" s="187"/>
      <c r="AC11" s="188"/>
      <c r="AD11" s="188"/>
      <c r="AE11" s="188"/>
      <c r="AF11" s="188">
        <v>2.5000000000000001E-3</v>
      </c>
      <c r="AG11" s="188"/>
      <c r="AH11" s="188"/>
      <c r="AI11" s="188"/>
      <c r="AJ11" s="188"/>
      <c r="AK11" s="908"/>
      <c r="AL11" s="909"/>
      <c r="AM11" s="909"/>
      <c r="AN11" s="909"/>
      <c r="AO11" s="910"/>
      <c r="AP11" s="2"/>
      <c r="AQ11" s="189">
        <f>IF(P11="材質劣化",2,IF(P11="漏水",3,1))</f>
        <v>2</v>
      </c>
    </row>
    <row r="12" spans="2:86" ht="12" customHeight="1" x14ac:dyDescent="0.15">
      <c r="B12" s="872"/>
      <c r="C12" s="877"/>
      <c r="D12" s="875"/>
      <c r="E12" s="875"/>
      <c r="F12" s="875"/>
      <c r="G12" s="875"/>
      <c r="H12" s="875"/>
      <c r="I12" s="875"/>
      <c r="J12" s="876"/>
      <c r="K12" s="185"/>
      <c r="L12" s="908"/>
      <c r="M12" s="910"/>
      <c r="N12" s="908"/>
      <c r="O12" s="910"/>
      <c r="P12" s="908"/>
      <c r="Q12" s="910"/>
      <c r="R12" s="606"/>
      <c r="S12" s="606"/>
      <c r="T12" s="606"/>
      <c r="U12" s="908"/>
      <c r="V12" s="910"/>
      <c r="W12" s="908"/>
      <c r="X12" s="910"/>
      <c r="Y12" s="186"/>
      <c r="Z12" s="187"/>
      <c r="AA12" s="187"/>
      <c r="AB12" s="187"/>
      <c r="AC12" s="188"/>
      <c r="AD12" s="188"/>
      <c r="AE12" s="188"/>
      <c r="AF12" s="188"/>
      <c r="AG12" s="188"/>
      <c r="AH12" s="188"/>
      <c r="AI12" s="188"/>
      <c r="AJ12" s="188"/>
      <c r="AK12" s="908"/>
      <c r="AL12" s="909"/>
      <c r="AM12" s="909"/>
      <c r="AN12" s="909"/>
      <c r="AO12" s="910"/>
      <c r="AP12" s="2"/>
      <c r="AQ12" s="189">
        <f>IF(P12="材質劣化",2,IF(P12="漏水",3,1))</f>
        <v>1</v>
      </c>
    </row>
    <row r="13" spans="2:86" ht="12" customHeight="1" x14ac:dyDescent="0.15">
      <c r="B13" s="872"/>
      <c r="C13" s="877"/>
      <c r="D13" s="875"/>
      <c r="E13" s="875"/>
      <c r="F13" s="875"/>
      <c r="G13" s="875"/>
      <c r="H13" s="875"/>
      <c r="I13" s="875"/>
      <c r="J13" s="876"/>
      <c r="K13" s="185"/>
      <c r="L13" s="908"/>
      <c r="M13" s="910"/>
      <c r="N13" s="908"/>
      <c r="O13" s="910"/>
      <c r="P13" s="908"/>
      <c r="Q13" s="910"/>
      <c r="R13" s="604"/>
      <c r="S13" s="620"/>
      <c r="T13" s="605"/>
      <c r="U13" s="908"/>
      <c r="V13" s="910"/>
      <c r="W13" s="908"/>
      <c r="X13" s="910"/>
      <c r="Y13" s="186"/>
      <c r="Z13" s="187"/>
      <c r="AA13" s="187"/>
      <c r="AB13" s="187"/>
      <c r="AC13" s="188"/>
      <c r="AD13" s="188"/>
      <c r="AE13" s="188"/>
      <c r="AF13" s="188"/>
      <c r="AG13" s="188"/>
      <c r="AH13" s="188"/>
      <c r="AI13" s="188"/>
      <c r="AJ13" s="188"/>
      <c r="AK13" s="908"/>
      <c r="AL13" s="909"/>
      <c r="AM13" s="909"/>
      <c r="AN13" s="909"/>
      <c r="AO13" s="910"/>
      <c r="AP13" s="2"/>
      <c r="AQ13" s="189">
        <f t="shared" ref="AQ13:AQ34" si="2">IF(P13="材質劣化",2,IF(P13="漏水",3,1))</f>
        <v>1</v>
      </c>
    </row>
    <row r="14" spans="2:86" ht="12" customHeight="1" x14ac:dyDescent="0.15">
      <c r="B14" s="872"/>
      <c r="C14" s="877"/>
      <c r="D14" s="875"/>
      <c r="E14" s="875"/>
      <c r="F14" s="875"/>
      <c r="G14" s="875"/>
      <c r="H14" s="875"/>
      <c r="I14" s="875"/>
      <c r="J14" s="876"/>
      <c r="K14" s="185"/>
      <c r="L14" s="908"/>
      <c r="M14" s="910"/>
      <c r="N14" s="908"/>
      <c r="O14" s="910"/>
      <c r="P14" s="908"/>
      <c r="Q14" s="910"/>
      <c r="R14" s="604"/>
      <c r="S14" s="620"/>
      <c r="T14" s="605"/>
      <c r="U14" s="908"/>
      <c r="V14" s="910"/>
      <c r="W14" s="908"/>
      <c r="X14" s="910"/>
      <c r="Y14" s="186"/>
      <c r="Z14" s="187"/>
      <c r="AA14" s="187"/>
      <c r="AB14" s="187"/>
      <c r="AC14" s="188"/>
      <c r="AD14" s="188"/>
      <c r="AE14" s="188"/>
      <c r="AF14" s="188"/>
      <c r="AG14" s="188"/>
      <c r="AH14" s="188"/>
      <c r="AI14" s="188"/>
      <c r="AJ14" s="188"/>
      <c r="AK14" s="908"/>
      <c r="AL14" s="909"/>
      <c r="AM14" s="909"/>
      <c r="AN14" s="909"/>
      <c r="AO14" s="910"/>
      <c r="AP14" s="2"/>
      <c r="AQ14" s="189">
        <f t="shared" si="2"/>
        <v>1</v>
      </c>
    </row>
    <row r="15" spans="2:86" ht="12" customHeight="1" x14ac:dyDescent="0.15">
      <c r="B15" s="872"/>
      <c r="C15" s="877"/>
      <c r="D15" s="875"/>
      <c r="E15" s="875"/>
      <c r="F15" s="875"/>
      <c r="G15" s="875"/>
      <c r="H15" s="875"/>
      <c r="I15" s="875"/>
      <c r="J15" s="876"/>
      <c r="K15" s="185"/>
      <c r="L15" s="908"/>
      <c r="M15" s="910"/>
      <c r="N15" s="908"/>
      <c r="O15" s="910"/>
      <c r="P15" s="908"/>
      <c r="Q15" s="910"/>
      <c r="R15" s="604"/>
      <c r="S15" s="620"/>
      <c r="T15" s="605"/>
      <c r="U15" s="908"/>
      <c r="V15" s="910"/>
      <c r="W15" s="908"/>
      <c r="X15" s="910"/>
      <c r="Y15" s="186"/>
      <c r="Z15" s="187"/>
      <c r="AA15" s="187"/>
      <c r="AB15" s="187"/>
      <c r="AC15" s="188"/>
      <c r="AD15" s="188"/>
      <c r="AE15" s="188"/>
      <c r="AF15" s="188"/>
      <c r="AG15" s="188"/>
      <c r="AH15" s="188"/>
      <c r="AI15" s="188"/>
      <c r="AJ15" s="188"/>
      <c r="AK15" s="908"/>
      <c r="AL15" s="909"/>
      <c r="AM15" s="909"/>
      <c r="AN15" s="909"/>
      <c r="AO15" s="910"/>
      <c r="AP15" s="2"/>
      <c r="AQ15" s="189">
        <f t="shared" si="2"/>
        <v>1</v>
      </c>
    </row>
    <row r="16" spans="2:86" ht="12" customHeight="1" x14ac:dyDescent="0.15">
      <c r="B16" s="872"/>
      <c r="C16" s="877"/>
      <c r="D16" s="875"/>
      <c r="E16" s="875"/>
      <c r="F16" s="875"/>
      <c r="G16" s="875"/>
      <c r="H16" s="875"/>
      <c r="I16" s="875"/>
      <c r="J16" s="876"/>
      <c r="K16" s="185"/>
      <c r="L16" s="908"/>
      <c r="M16" s="910"/>
      <c r="N16" s="908"/>
      <c r="O16" s="910"/>
      <c r="P16" s="908"/>
      <c r="Q16" s="910"/>
      <c r="R16" s="604"/>
      <c r="S16" s="620"/>
      <c r="T16" s="605"/>
      <c r="U16" s="908"/>
      <c r="V16" s="910"/>
      <c r="W16" s="908"/>
      <c r="X16" s="910"/>
      <c r="Y16" s="186"/>
      <c r="Z16" s="187"/>
      <c r="AA16" s="187"/>
      <c r="AB16" s="187"/>
      <c r="AC16" s="188"/>
      <c r="AD16" s="188"/>
      <c r="AE16" s="188"/>
      <c r="AF16" s="188"/>
      <c r="AG16" s="188"/>
      <c r="AH16" s="188"/>
      <c r="AI16" s="188"/>
      <c r="AJ16" s="188"/>
      <c r="AK16" s="908"/>
      <c r="AL16" s="909"/>
      <c r="AM16" s="909"/>
      <c r="AN16" s="909"/>
      <c r="AO16" s="910"/>
      <c r="AP16" s="2"/>
      <c r="AQ16" s="189">
        <f t="shared" si="2"/>
        <v>1</v>
      </c>
    </row>
    <row r="17" spans="2:46" ht="12" customHeight="1" x14ac:dyDescent="0.15">
      <c r="B17" s="872"/>
      <c r="C17" s="877"/>
      <c r="D17" s="875"/>
      <c r="E17" s="875"/>
      <c r="F17" s="875"/>
      <c r="G17" s="875"/>
      <c r="H17" s="875"/>
      <c r="I17" s="875"/>
      <c r="J17" s="876"/>
      <c r="K17" s="185"/>
      <c r="L17" s="908"/>
      <c r="M17" s="910"/>
      <c r="N17" s="908"/>
      <c r="O17" s="910"/>
      <c r="P17" s="908"/>
      <c r="Q17" s="910"/>
      <c r="R17" s="604"/>
      <c r="S17" s="620"/>
      <c r="T17" s="605"/>
      <c r="U17" s="908"/>
      <c r="V17" s="910"/>
      <c r="W17" s="908"/>
      <c r="X17" s="910"/>
      <c r="Y17" s="186"/>
      <c r="Z17" s="187"/>
      <c r="AA17" s="187"/>
      <c r="AB17" s="187"/>
      <c r="AC17" s="188"/>
      <c r="AD17" s="188"/>
      <c r="AE17" s="188"/>
      <c r="AF17" s="188"/>
      <c r="AG17" s="188"/>
      <c r="AH17" s="188"/>
      <c r="AI17" s="188"/>
      <c r="AJ17" s="188"/>
      <c r="AK17" s="908"/>
      <c r="AL17" s="909"/>
      <c r="AM17" s="909"/>
      <c r="AN17" s="909"/>
      <c r="AO17" s="910"/>
      <c r="AP17" s="2"/>
      <c r="AQ17" s="189">
        <f t="shared" si="2"/>
        <v>1</v>
      </c>
    </row>
    <row r="18" spans="2:46" ht="12" customHeight="1" x14ac:dyDescent="0.15">
      <c r="B18" s="872"/>
      <c r="C18" s="877"/>
      <c r="D18" s="875"/>
      <c r="E18" s="875"/>
      <c r="F18" s="875"/>
      <c r="G18" s="875"/>
      <c r="H18" s="875"/>
      <c r="I18" s="875"/>
      <c r="J18" s="876"/>
      <c r="K18" s="185"/>
      <c r="L18" s="908"/>
      <c r="M18" s="910"/>
      <c r="N18" s="908"/>
      <c r="O18" s="910"/>
      <c r="P18" s="908"/>
      <c r="Q18" s="910"/>
      <c r="R18" s="604"/>
      <c r="S18" s="620"/>
      <c r="T18" s="605"/>
      <c r="U18" s="908"/>
      <c r="V18" s="910"/>
      <c r="W18" s="908"/>
      <c r="X18" s="910"/>
      <c r="Y18" s="186"/>
      <c r="Z18" s="187"/>
      <c r="AA18" s="187"/>
      <c r="AB18" s="187"/>
      <c r="AC18" s="188"/>
      <c r="AD18" s="188"/>
      <c r="AE18" s="188"/>
      <c r="AF18" s="188"/>
      <c r="AG18" s="188"/>
      <c r="AH18" s="188"/>
      <c r="AI18" s="188"/>
      <c r="AJ18" s="188"/>
      <c r="AK18" s="908"/>
      <c r="AL18" s="909"/>
      <c r="AM18" s="909"/>
      <c r="AN18" s="909"/>
      <c r="AO18" s="910"/>
      <c r="AP18" s="2"/>
      <c r="AQ18" s="189">
        <f t="shared" si="2"/>
        <v>1</v>
      </c>
    </row>
    <row r="19" spans="2:46" ht="12" customHeight="1" x14ac:dyDescent="0.15">
      <c r="B19" s="872"/>
      <c r="C19" s="877"/>
      <c r="D19" s="875"/>
      <c r="E19" s="875"/>
      <c r="F19" s="875"/>
      <c r="G19" s="875"/>
      <c r="H19" s="875"/>
      <c r="I19" s="875"/>
      <c r="J19" s="876"/>
      <c r="K19" s="185"/>
      <c r="L19" s="908"/>
      <c r="M19" s="910"/>
      <c r="N19" s="908"/>
      <c r="O19" s="910"/>
      <c r="P19" s="908"/>
      <c r="Q19" s="910"/>
      <c r="R19" s="604"/>
      <c r="S19" s="620"/>
      <c r="T19" s="605"/>
      <c r="U19" s="908"/>
      <c r="V19" s="910"/>
      <c r="W19" s="908"/>
      <c r="X19" s="910"/>
      <c r="Y19" s="186"/>
      <c r="Z19" s="187"/>
      <c r="AA19" s="187"/>
      <c r="AB19" s="187"/>
      <c r="AC19" s="188"/>
      <c r="AD19" s="188"/>
      <c r="AE19" s="188"/>
      <c r="AF19" s="188"/>
      <c r="AG19" s="188"/>
      <c r="AH19" s="188"/>
      <c r="AI19" s="188"/>
      <c r="AJ19" s="188"/>
      <c r="AK19" s="908"/>
      <c r="AL19" s="909"/>
      <c r="AM19" s="909"/>
      <c r="AN19" s="909"/>
      <c r="AO19" s="910"/>
      <c r="AP19" s="2"/>
      <c r="AQ19" s="189">
        <f t="shared" si="2"/>
        <v>1</v>
      </c>
    </row>
    <row r="20" spans="2:46" ht="12" customHeight="1" x14ac:dyDescent="0.15">
      <c r="B20" s="872"/>
      <c r="C20" s="877"/>
      <c r="D20" s="875"/>
      <c r="E20" s="875"/>
      <c r="F20" s="875"/>
      <c r="G20" s="875"/>
      <c r="H20" s="875"/>
      <c r="I20" s="875"/>
      <c r="J20" s="876"/>
      <c r="K20" s="185"/>
      <c r="L20" s="908"/>
      <c r="M20" s="910"/>
      <c r="N20" s="908"/>
      <c r="O20" s="910"/>
      <c r="P20" s="908"/>
      <c r="Q20" s="910"/>
      <c r="R20" s="604"/>
      <c r="S20" s="620"/>
      <c r="T20" s="605"/>
      <c r="U20" s="908"/>
      <c r="V20" s="910"/>
      <c r="W20" s="908"/>
      <c r="X20" s="910"/>
      <c r="Y20" s="186"/>
      <c r="Z20" s="187"/>
      <c r="AA20" s="187"/>
      <c r="AB20" s="187"/>
      <c r="AC20" s="188"/>
      <c r="AD20" s="188"/>
      <c r="AE20" s="188"/>
      <c r="AF20" s="188"/>
      <c r="AG20" s="188"/>
      <c r="AH20" s="188"/>
      <c r="AI20" s="188"/>
      <c r="AJ20" s="188"/>
      <c r="AK20" s="908"/>
      <c r="AL20" s="909"/>
      <c r="AM20" s="909"/>
      <c r="AN20" s="909"/>
      <c r="AO20" s="910"/>
      <c r="AP20" s="2"/>
      <c r="AQ20" s="189">
        <f t="shared" si="2"/>
        <v>1</v>
      </c>
    </row>
    <row r="21" spans="2:46" ht="12" customHeight="1" x14ac:dyDescent="0.15">
      <c r="B21" s="872"/>
      <c r="C21" s="877"/>
      <c r="D21" s="875"/>
      <c r="E21" s="875"/>
      <c r="F21" s="875"/>
      <c r="G21" s="875"/>
      <c r="H21" s="875"/>
      <c r="I21" s="875"/>
      <c r="J21" s="876"/>
      <c r="K21" s="185"/>
      <c r="L21" s="908"/>
      <c r="M21" s="910"/>
      <c r="N21" s="908"/>
      <c r="O21" s="910"/>
      <c r="P21" s="908"/>
      <c r="Q21" s="910"/>
      <c r="R21" s="604"/>
      <c r="S21" s="620"/>
      <c r="T21" s="605"/>
      <c r="U21" s="908"/>
      <c r="V21" s="910"/>
      <c r="W21" s="908"/>
      <c r="X21" s="910"/>
      <c r="Y21" s="186"/>
      <c r="Z21" s="187"/>
      <c r="AA21" s="187"/>
      <c r="AB21" s="187"/>
      <c r="AC21" s="188"/>
      <c r="AD21" s="188"/>
      <c r="AE21" s="188"/>
      <c r="AF21" s="188"/>
      <c r="AG21" s="188"/>
      <c r="AH21" s="188"/>
      <c r="AI21" s="188"/>
      <c r="AJ21" s="188"/>
      <c r="AK21" s="908"/>
      <c r="AL21" s="909"/>
      <c r="AM21" s="909"/>
      <c r="AN21" s="909"/>
      <c r="AO21" s="910"/>
      <c r="AP21" s="2"/>
      <c r="AQ21" s="189">
        <f>IF(P21="材質劣化",2,IF(P21="漏水",3,1))</f>
        <v>1</v>
      </c>
    </row>
    <row r="22" spans="2:46" ht="12" customHeight="1" x14ac:dyDescent="0.15">
      <c r="B22" s="872"/>
      <c r="C22" s="877"/>
      <c r="D22" s="875"/>
      <c r="E22" s="875"/>
      <c r="F22" s="875"/>
      <c r="G22" s="875"/>
      <c r="H22" s="875"/>
      <c r="I22" s="875"/>
      <c r="J22" s="876"/>
      <c r="K22" s="185"/>
      <c r="L22" s="908"/>
      <c r="M22" s="910"/>
      <c r="N22" s="908"/>
      <c r="O22" s="910"/>
      <c r="P22" s="908"/>
      <c r="Q22" s="910"/>
      <c r="R22" s="604"/>
      <c r="S22" s="620"/>
      <c r="T22" s="605"/>
      <c r="U22" s="908"/>
      <c r="V22" s="910"/>
      <c r="W22" s="908"/>
      <c r="X22" s="910"/>
      <c r="Y22" s="186"/>
      <c r="Z22" s="187"/>
      <c r="AA22" s="187"/>
      <c r="AB22" s="187"/>
      <c r="AC22" s="188"/>
      <c r="AD22" s="188"/>
      <c r="AE22" s="188"/>
      <c r="AF22" s="188"/>
      <c r="AG22" s="188"/>
      <c r="AH22" s="188"/>
      <c r="AI22" s="188"/>
      <c r="AJ22" s="188"/>
      <c r="AK22" s="908"/>
      <c r="AL22" s="909"/>
      <c r="AM22" s="909"/>
      <c r="AN22" s="909"/>
      <c r="AO22" s="910"/>
      <c r="AP22" s="2"/>
      <c r="AQ22" s="189">
        <f t="shared" si="2"/>
        <v>1</v>
      </c>
    </row>
    <row r="23" spans="2:46" ht="12" customHeight="1" x14ac:dyDescent="0.15">
      <c r="B23" s="872"/>
      <c r="C23" s="877"/>
      <c r="D23" s="875"/>
      <c r="E23" s="875"/>
      <c r="F23" s="875"/>
      <c r="G23" s="875"/>
      <c r="H23" s="875"/>
      <c r="I23" s="875"/>
      <c r="J23" s="876"/>
      <c r="K23" s="185"/>
      <c r="L23" s="908"/>
      <c r="M23" s="910"/>
      <c r="N23" s="908"/>
      <c r="O23" s="910"/>
      <c r="P23" s="908"/>
      <c r="Q23" s="910"/>
      <c r="R23" s="604"/>
      <c r="S23" s="620"/>
      <c r="T23" s="605"/>
      <c r="U23" s="908"/>
      <c r="V23" s="910"/>
      <c r="W23" s="908"/>
      <c r="X23" s="910"/>
      <c r="Y23" s="186"/>
      <c r="Z23" s="187"/>
      <c r="AA23" s="187"/>
      <c r="AB23" s="187"/>
      <c r="AC23" s="188"/>
      <c r="AD23" s="188"/>
      <c r="AE23" s="188"/>
      <c r="AF23" s="188"/>
      <c r="AG23" s="188"/>
      <c r="AH23" s="188"/>
      <c r="AI23" s="188"/>
      <c r="AJ23" s="188"/>
      <c r="AK23" s="908"/>
      <c r="AL23" s="909"/>
      <c r="AM23" s="909"/>
      <c r="AN23" s="909"/>
      <c r="AO23" s="910"/>
      <c r="AP23" s="2"/>
      <c r="AQ23" s="189">
        <f t="shared" si="2"/>
        <v>1</v>
      </c>
    </row>
    <row r="24" spans="2:46" ht="12" customHeight="1" x14ac:dyDescent="0.15">
      <c r="B24" s="872"/>
      <c r="C24" s="877"/>
      <c r="D24" s="875"/>
      <c r="E24" s="875"/>
      <c r="F24" s="875"/>
      <c r="G24" s="875"/>
      <c r="H24" s="875"/>
      <c r="I24" s="875"/>
      <c r="J24" s="876"/>
      <c r="K24" s="185"/>
      <c r="L24" s="908"/>
      <c r="M24" s="910"/>
      <c r="N24" s="908"/>
      <c r="O24" s="910"/>
      <c r="P24" s="908"/>
      <c r="Q24" s="910"/>
      <c r="R24" s="604"/>
      <c r="S24" s="620"/>
      <c r="T24" s="605"/>
      <c r="U24" s="908"/>
      <c r="V24" s="910"/>
      <c r="W24" s="908"/>
      <c r="X24" s="910"/>
      <c r="Y24" s="186"/>
      <c r="Z24" s="187"/>
      <c r="AA24" s="187"/>
      <c r="AB24" s="187"/>
      <c r="AC24" s="188"/>
      <c r="AD24" s="188"/>
      <c r="AE24" s="188"/>
      <c r="AF24" s="188"/>
      <c r="AG24" s="188"/>
      <c r="AH24" s="188"/>
      <c r="AI24" s="188"/>
      <c r="AJ24" s="188"/>
      <c r="AK24" s="908"/>
      <c r="AL24" s="909"/>
      <c r="AM24" s="909"/>
      <c r="AN24" s="909"/>
      <c r="AO24" s="910"/>
      <c r="AP24" s="2"/>
      <c r="AQ24" s="189">
        <f t="shared" si="2"/>
        <v>1</v>
      </c>
    </row>
    <row r="25" spans="2:46" ht="12" customHeight="1" x14ac:dyDescent="0.15">
      <c r="B25" s="872"/>
      <c r="C25" s="877"/>
      <c r="D25" s="875"/>
      <c r="E25" s="875"/>
      <c r="F25" s="875"/>
      <c r="G25" s="875"/>
      <c r="H25" s="875"/>
      <c r="I25" s="875"/>
      <c r="J25" s="876"/>
      <c r="K25" s="185"/>
      <c r="L25" s="908"/>
      <c r="M25" s="910"/>
      <c r="N25" s="908"/>
      <c r="O25" s="910"/>
      <c r="P25" s="908"/>
      <c r="Q25" s="910"/>
      <c r="R25" s="604"/>
      <c r="S25" s="620"/>
      <c r="T25" s="605"/>
      <c r="U25" s="908"/>
      <c r="V25" s="910"/>
      <c r="W25" s="908"/>
      <c r="X25" s="910"/>
      <c r="Y25" s="186"/>
      <c r="Z25" s="187"/>
      <c r="AA25" s="187"/>
      <c r="AB25" s="187"/>
      <c r="AC25" s="188"/>
      <c r="AD25" s="188"/>
      <c r="AE25" s="188"/>
      <c r="AF25" s="188"/>
      <c r="AG25" s="188"/>
      <c r="AH25" s="188"/>
      <c r="AI25" s="188"/>
      <c r="AJ25" s="188"/>
      <c r="AK25" s="908"/>
      <c r="AL25" s="909"/>
      <c r="AM25" s="909"/>
      <c r="AN25" s="909"/>
      <c r="AO25" s="910"/>
      <c r="AP25" s="2"/>
      <c r="AQ25" s="189">
        <f t="shared" si="2"/>
        <v>1</v>
      </c>
    </row>
    <row r="26" spans="2:46" ht="12" customHeight="1" x14ac:dyDescent="0.15">
      <c r="B26" s="872"/>
      <c r="C26" s="877"/>
      <c r="D26" s="875"/>
      <c r="E26" s="875"/>
      <c r="F26" s="875"/>
      <c r="G26" s="875"/>
      <c r="H26" s="875"/>
      <c r="I26" s="875"/>
      <c r="J26" s="876"/>
      <c r="K26" s="185"/>
      <c r="L26" s="908"/>
      <c r="M26" s="910"/>
      <c r="N26" s="908"/>
      <c r="O26" s="910"/>
      <c r="P26" s="908"/>
      <c r="Q26" s="910"/>
      <c r="R26" s="604"/>
      <c r="S26" s="620"/>
      <c r="T26" s="605"/>
      <c r="U26" s="908"/>
      <c r="V26" s="910"/>
      <c r="W26" s="908"/>
      <c r="X26" s="910"/>
      <c r="Y26" s="186"/>
      <c r="Z26" s="187"/>
      <c r="AA26" s="187"/>
      <c r="AB26" s="187"/>
      <c r="AC26" s="188"/>
      <c r="AD26" s="188"/>
      <c r="AE26" s="188"/>
      <c r="AF26" s="188"/>
      <c r="AG26" s="188"/>
      <c r="AH26" s="188"/>
      <c r="AI26" s="188"/>
      <c r="AJ26" s="188"/>
      <c r="AK26" s="908"/>
      <c r="AL26" s="909"/>
      <c r="AM26" s="909"/>
      <c r="AN26" s="909"/>
      <c r="AO26" s="910"/>
      <c r="AP26" s="2"/>
      <c r="AQ26" s="189">
        <f t="shared" si="2"/>
        <v>1</v>
      </c>
    </row>
    <row r="27" spans="2:46" ht="12" customHeight="1" x14ac:dyDescent="0.15">
      <c r="B27" s="872"/>
      <c r="C27" s="877"/>
      <c r="D27" s="875"/>
      <c r="E27" s="875"/>
      <c r="F27" s="875"/>
      <c r="G27" s="875"/>
      <c r="H27" s="875"/>
      <c r="I27" s="875"/>
      <c r="J27" s="876"/>
      <c r="K27" s="185"/>
      <c r="L27" s="908"/>
      <c r="M27" s="910"/>
      <c r="N27" s="908"/>
      <c r="O27" s="910"/>
      <c r="P27" s="908"/>
      <c r="Q27" s="910"/>
      <c r="R27" s="604"/>
      <c r="S27" s="620"/>
      <c r="T27" s="605"/>
      <c r="U27" s="908"/>
      <c r="V27" s="910"/>
      <c r="W27" s="908"/>
      <c r="X27" s="910"/>
      <c r="Y27" s="186"/>
      <c r="Z27" s="187"/>
      <c r="AA27" s="187"/>
      <c r="AB27" s="187"/>
      <c r="AC27" s="188"/>
      <c r="AD27" s="188"/>
      <c r="AE27" s="188"/>
      <c r="AF27" s="188"/>
      <c r="AG27" s="188"/>
      <c r="AH27" s="188"/>
      <c r="AI27" s="188"/>
      <c r="AJ27" s="188"/>
      <c r="AK27" s="908"/>
      <c r="AL27" s="909"/>
      <c r="AM27" s="909"/>
      <c r="AN27" s="909"/>
      <c r="AO27" s="910"/>
      <c r="AP27" s="2"/>
      <c r="AQ27" s="189">
        <f t="shared" si="2"/>
        <v>1</v>
      </c>
    </row>
    <row r="28" spans="2:46" ht="12" customHeight="1" x14ac:dyDescent="0.15">
      <c r="B28" s="872"/>
      <c r="C28" s="877"/>
      <c r="D28" s="875"/>
      <c r="E28" s="875"/>
      <c r="F28" s="875"/>
      <c r="G28" s="875"/>
      <c r="H28" s="875"/>
      <c r="I28" s="875"/>
      <c r="J28" s="876"/>
      <c r="K28" s="185"/>
      <c r="L28" s="908"/>
      <c r="M28" s="910"/>
      <c r="N28" s="908"/>
      <c r="O28" s="910"/>
      <c r="P28" s="908"/>
      <c r="Q28" s="910"/>
      <c r="R28" s="604"/>
      <c r="S28" s="620"/>
      <c r="T28" s="605"/>
      <c r="U28" s="908"/>
      <c r="V28" s="910"/>
      <c r="W28" s="908"/>
      <c r="X28" s="910"/>
      <c r="Y28" s="186"/>
      <c r="Z28" s="187"/>
      <c r="AA28" s="187"/>
      <c r="AB28" s="187"/>
      <c r="AC28" s="188"/>
      <c r="AD28" s="188"/>
      <c r="AE28" s="188"/>
      <c r="AF28" s="188"/>
      <c r="AG28" s="188"/>
      <c r="AH28" s="188"/>
      <c r="AI28" s="188"/>
      <c r="AJ28" s="188"/>
      <c r="AK28" s="908"/>
      <c r="AL28" s="909"/>
      <c r="AM28" s="909"/>
      <c r="AN28" s="909"/>
      <c r="AO28" s="910"/>
      <c r="AP28" s="2"/>
      <c r="AQ28" s="189">
        <f t="shared" si="2"/>
        <v>1</v>
      </c>
    </row>
    <row r="29" spans="2:46" ht="12" customHeight="1" x14ac:dyDescent="0.15">
      <c r="B29" s="872"/>
      <c r="C29" s="877"/>
      <c r="D29" s="875"/>
      <c r="E29" s="875"/>
      <c r="F29" s="875"/>
      <c r="G29" s="875"/>
      <c r="H29" s="875"/>
      <c r="I29" s="875"/>
      <c r="J29" s="876"/>
      <c r="K29" s="185"/>
      <c r="L29" s="908"/>
      <c r="M29" s="910"/>
      <c r="N29" s="908"/>
      <c r="O29" s="910"/>
      <c r="P29" s="908"/>
      <c r="Q29" s="910"/>
      <c r="R29" s="604"/>
      <c r="S29" s="620"/>
      <c r="T29" s="605"/>
      <c r="U29" s="908"/>
      <c r="V29" s="910"/>
      <c r="W29" s="908"/>
      <c r="X29" s="910"/>
      <c r="Y29" s="186"/>
      <c r="Z29" s="187"/>
      <c r="AA29" s="187"/>
      <c r="AB29" s="187"/>
      <c r="AC29" s="188"/>
      <c r="AD29" s="188"/>
      <c r="AE29" s="188"/>
      <c r="AF29" s="188"/>
      <c r="AG29" s="188"/>
      <c r="AH29" s="188"/>
      <c r="AI29" s="188"/>
      <c r="AJ29" s="188"/>
      <c r="AK29" s="908"/>
      <c r="AL29" s="909"/>
      <c r="AM29" s="909"/>
      <c r="AN29" s="909"/>
      <c r="AO29" s="910"/>
      <c r="AP29" s="2"/>
      <c r="AQ29" s="189">
        <f t="shared" si="2"/>
        <v>1</v>
      </c>
    </row>
    <row r="30" spans="2:46" ht="12" customHeight="1" x14ac:dyDescent="0.15">
      <c r="B30" s="872"/>
      <c r="C30" s="877"/>
      <c r="D30" s="875"/>
      <c r="E30" s="875"/>
      <c r="F30" s="875"/>
      <c r="G30" s="875"/>
      <c r="H30" s="875"/>
      <c r="I30" s="875"/>
      <c r="J30" s="876"/>
      <c r="K30" s="185"/>
      <c r="L30" s="908"/>
      <c r="M30" s="910"/>
      <c r="N30" s="908"/>
      <c r="O30" s="910"/>
      <c r="P30" s="908"/>
      <c r="Q30" s="910"/>
      <c r="R30" s="604"/>
      <c r="S30" s="620"/>
      <c r="T30" s="605"/>
      <c r="U30" s="908"/>
      <c r="V30" s="910"/>
      <c r="W30" s="908"/>
      <c r="X30" s="910"/>
      <c r="Y30" s="186"/>
      <c r="Z30" s="187"/>
      <c r="AA30" s="187"/>
      <c r="AB30" s="187"/>
      <c r="AC30" s="188"/>
      <c r="AD30" s="188"/>
      <c r="AE30" s="188"/>
      <c r="AF30" s="188"/>
      <c r="AG30" s="188"/>
      <c r="AH30" s="188"/>
      <c r="AI30" s="188"/>
      <c r="AJ30" s="188"/>
      <c r="AK30" s="908"/>
      <c r="AL30" s="909"/>
      <c r="AM30" s="909"/>
      <c r="AN30" s="909"/>
      <c r="AO30" s="910"/>
      <c r="AP30" s="2"/>
      <c r="AQ30" s="189">
        <f t="shared" si="2"/>
        <v>1</v>
      </c>
    </row>
    <row r="31" spans="2:46" ht="12" customHeight="1" x14ac:dyDescent="0.15">
      <c r="B31" s="872"/>
      <c r="C31" s="877"/>
      <c r="D31" s="875"/>
      <c r="E31" s="875"/>
      <c r="F31" s="875"/>
      <c r="G31" s="875"/>
      <c r="H31" s="875"/>
      <c r="I31" s="875"/>
      <c r="J31" s="876"/>
      <c r="K31" s="185"/>
      <c r="L31" s="908"/>
      <c r="M31" s="910"/>
      <c r="N31" s="908"/>
      <c r="O31" s="910"/>
      <c r="P31" s="908"/>
      <c r="Q31" s="910"/>
      <c r="R31" s="604"/>
      <c r="S31" s="620"/>
      <c r="T31" s="605"/>
      <c r="U31" s="908"/>
      <c r="V31" s="910"/>
      <c r="W31" s="908"/>
      <c r="X31" s="910"/>
      <c r="Y31" s="186"/>
      <c r="Z31" s="187"/>
      <c r="AA31" s="187"/>
      <c r="AB31" s="187"/>
      <c r="AC31" s="188"/>
      <c r="AD31" s="188"/>
      <c r="AE31" s="188"/>
      <c r="AF31" s="188"/>
      <c r="AG31" s="188"/>
      <c r="AH31" s="188"/>
      <c r="AI31" s="188"/>
      <c r="AJ31" s="188"/>
      <c r="AK31" s="908"/>
      <c r="AL31" s="909"/>
      <c r="AM31" s="909"/>
      <c r="AN31" s="909"/>
      <c r="AO31" s="910"/>
      <c r="AP31" s="2"/>
      <c r="AQ31" s="189">
        <f t="shared" si="2"/>
        <v>1</v>
      </c>
    </row>
    <row r="32" spans="2:46" ht="12" customHeight="1" x14ac:dyDescent="0.15">
      <c r="B32" s="872"/>
      <c r="C32" s="877"/>
      <c r="D32" s="875"/>
      <c r="E32" s="875"/>
      <c r="F32" s="875"/>
      <c r="G32" s="875"/>
      <c r="H32" s="875"/>
      <c r="I32" s="875"/>
      <c r="J32" s="876"/>
      <c r="K32" s="185"/>
      <c r="L32" s="908"/>
      <c r="M32" s="910"/>
      <c r="N32" s="908"/>
      <c r="O32" s="910"/>
      <c r="P32" s="908"/>
      <c r="Q32" s="910"/>
      <c r="R32" s="604"/>
      <c r="S32" s="620"/>
      <c r="T32" s="605"/>
      <c r="U32" s="908"/>
      <c r="V32" s="910"/>
      <c r="W32" s="908"/>
      <c r="X32" s="910"/>
      <c r="Y32" s="186"/>
      <c r="Z32" s="187"/>
      <c r="AA32" s="187"/>
      <c r="AB32" s="187"/>
      <c r="AC32" s="188"/>
      <c r="AD32" s="188"/>
      <c r="AE32" s="188"/>
      <c r="AF32" s="188"/>
      <c r="AG32" s="188"/>
      <c r="AH32" s="188"/>
      <c r="AI32" s="188"/>
      <c r="AJ32" s="188"/>
      <c r="AK32" s="908"/>
      <c r="AL32" s="909"/>
      <c r="AM32" s="909"/>
      <c r="AN32" s="909"/>
      <c r="AO32" s="910"/>
      <c r="AP32" s="2"/>
      <c r="AQ32" s="189">
        <f t="shared" si="2"/>
        <v>1</v>
      </c>
      <c r="AS32" s="856"/>
      <c r="AT32" s="856"/>
    </row>
    <row r="33" spans="2:86" ht="12" customHeight="1" x14ac:dyDescent="0.15">
      <c r="B33" s="872"/>
      <c r="C33" s="877"/>
      <c r="D33" s="875"/>
      <c r="E33" s="875"/>
      <c r="F33" s="875"/>
      <c r="G33" s="875"/>
      <c r="H33" s="875"/>
      <c r="I33" s="875"/>
      <c r="J33" s="876"/>
      <c r="K33" s="185"/>
      <c r="L33" s="908"/>
      <c r="M33" s="910"/>
      <c r="N33" s="908"/>
      <c r="O33" s="910"/>
      <c r="P33" s="908"/>
      <c r="Q33" s="910"/>
      <c r="R33" s="604"/>
      <c r="S33" s="620"/>
      <c r="T33" s="605"/>
      <c r="U33" s="908"/>
      <c r="V33" s="910"/>
      <c r="W33" s="908"/>
      <c r="X33" s="910"/>
      <c r="Y33" s="186"/>
      <c r="Z33" s="187"/>
      <c r="AA33" s="187"/>
      <c r="AB33" s="187"/>
      <c r="AC33" s="188"/>
      <c r="AD33" s="188"/>
      <c r="AE33" s="188"/>
      <c r="AF33" s="188"/>
      <c r="AG33" s="188"/>
      <c r="AH33" s="188"/>
      <c r="AI33" s="188"/>
      <c r="AJ33" s="188"/>
      <c r="AK33" s="908"/>
      <c r="AL33" s="909"/>
      <c r="AM33" s="909"/>
      <c r="AN33" s="909"/>
      <c r="AO33" s="910"/>
      <c r="AP33" s="2"/>
      <c r="AQ33" s="189">
        <f t="shared" si="2"/>
        <v>1</v>
      </c>
      <c r="AS33" s="911"/>
      <c r="AT33" s="911"/>
    </row>
    <row r="34" spans="2:86" ht="12" customHeight="1" x14ac:dyDescent="0.15">
      <c r="B34" s="872"/>
      <c r="C34" s="877"/>
      <c r="D34" s="875"/>
      <c r="E34" s="875"/>
      <c r="F34" s="875"/>
      <c r="G34" s="875"/>
      <c r="H34" s="875"/>
      <c r="I34" s="875"/>
      <c r="J34" s="876"/>
      <c r="K34" s="185"/>
      <c r="L34" s="908"/>
      <c r="M34" s="910"/>
      <c r="N34" s="908"/>
      <c r="O34" s="910"/>
      <c r="P34" s="908"/>
      <c r="Q34" s="910"/>
      <c r="R34" s="604"/>
      <c r="S34" s="620"/>
      <c r="T34" s="605"/>
      <c r="U34" s="908"/>
      <c r="V34" s="910"/>
      <c r="W34" s="908"/>
      <c r="X34" s="910"/>
      <c r="Y34" s="186"/>
      <c r="Z34" s="187"/>
      <c r="AA34" s="187"/>
      <c r="AB34" s="187"/>
      <c r="AC34" s="188"/>
      <c r="AD34" s="188"/>
      <c r="AE34" s="188"/>
      <c r="AF34" s="188"/>
      <c r="AG34" s="188"/>
      <c r="AH34" s="188"/>
      <c r="AI34" s="188"/>
      <c r="AJ34" s="188"/>
      <c r="AK34" s="908"/>
      <c r="AL34" s="909"/>
      <c r="AM34" s="909"/>
      <c r="AN34" s="909"/>
      <c r="AO34" s="910"/>
      <c r="AP34" s="2"/>
      <c r="AQ34" s="189">
        <f t="shared" si="2"/>
        <v>1</v>
      </c>
      <c r="AS34" s="912"/>
      <c r="AT34" s="912"/>
    </row>
    <row r="35" spans="2:86" ht="12" customHeight="1" x14ac:dyDescent="0.15">
      <c r="B35" s="872"/>
      <c r="C35" s="877"/>
      <c r="D35" s="875"/>
      <c r="E35" s="875"/>
      <c r="F35" s="875"/>
      <c r="G35" s="875"/>
      <c r="H35" s="875"/>
      <c r="I35" s="875"/>
      <c r="J35" s="876"/>
      <c r="K35" s="913" t="s">
        <v>945</v>
      </c>
      <c r="L35" s="898" t="s">
        <v>946</v>
      </c>
      <c r="M35" s="898"/>
      <c r="N35" s="898"/>
      <c r="O35" s="898"/>
      <c r="P35" s="898"/>
      <c r="Q35" s="898"/>
      <c r="R35" s="898"/>
      <c r="S35" s="898"/>
      <c r="T35" s="898"/>
      <c r="U35" s="898"/>
      <c r="V35" s="898"/>
      <c r="W35" s="898"/>
      <c r="X35" s="898"/>
      <c r="Y35" s="884" t="s">
        <v>947</v>
      </c>
      <c r="Z35" s="885"/>
      <c r="AA35" s="885"/>
      <c r="AB35" s="886"/>
      <c r="AC35" s="190">
        <f t="shared" ref="AC35:AJ35" si="3">SUM(AC11:AC34)</f>
        <v>0</v>
      </c>
      <c r="AD35" s="190">
        <f t="shared" si="3"/>
        <v>0</v>
      </c>
      <c r="AE35" s="190">
        <f>SUM(AE11:AE34)</f>
        <v>0</v>
      </c>
      <c r="AF35" s="190">
        <f t="shared" si="3"/>
        <v>2.5000000000000001E-3</v>
      </c>
      <c r="AG35" s="190">
        <f t="shared" si="3"/>
        <v>0</v>
      </c>
      <c r="AH35" s="190">
        <f t="shared" si="3"/>
        <v>0</v>
      </c>
      <c r="AI35" s="190">
        <f t="shared" si="3"/>
        <v>0</v>
      </c>
      <c r="AJ35" s="191">
        <f t="shared" si="3"/>
        <v>0</v>
      </c>
      <c r="AK35" s="898" t="s">
        <v>948</v>
      </c>
      <c r="AL35" s="898"/>
      <c r="AM35" s="915" t="s">
        <v>949</v>
      </c>
      <c r="AN35" s="915"/>
      <c r="AO35" s="915"/>
      <c r="AP35" s="2"/>
    </row>
    <row r="36" spans="2:86" ht="12" customHeight="1" x14ac:dyDescent="0.15">
      <c r="B36" s="872"/>
      <c r="C36" s="877"/>
      <c r="D36" s="875"/>
      <c r="E36" s="875"/>
      <c r="F36" s="875"/>
      <c r="G36" s="875"/>
      <c r="H36" s="875"/>
      <c r="I36" s="875"/>
      <c r="J36" s="876"/>
      <c r="K36" s="914"/>
      <c r="L36" s="892" t="s">
        <v>950</v>
      </c>
      <c r="M36" s="899"/>
      <c r="N36" s="893"/>
      <c r="O36" s="892" t="s">
        <v>951</v>
      </c>
      <c r="P36" s="899"/>
      <c r="Q36" s="899"/>
      <c r="R36" s="899"/>
      <c r="S36" s="899"/>
      <c r="T36" s="899"/>
      <c r="U36" s="899"/>
      <c r="V36" s="899"/>
      <c r="W36" s="899"/>
      <c r="X36" s="893"/>
      <c r="Y36" s="183" t="s">
        <v>527</v>
      </c>
      <c r="Z36" s="184" t="s">
        <v>526</v>
      </c>
      <c r="AA36" s="184" t="s">
        <v>943</v>
      </c>
      <c r="AB36" s="184" t="s">
        <v>944</v>
      </c>
      <c r="AC36" s="184" t="s">
        <v>527</v>
      </c>
      <c r="AD36" s="184" t="s">
        <v>526</v>
      </c>
      <c r="AE36" s="184" t="s">
        <v>943</v>
      </c>
      <c r="AF36" s="184" t="s">
        <v>944</v>
      </c>
      <c r="AG36" s="184" t="s">
        <v>527</v>
      </c>
      <c r="AH36" s="184" t="s">
        <v>526</v>
      </c>
      <c r="AI36" s="184" t="s">
        <v>943</v>
      </c>
      <c r="AJ36" s="192" t="s">
        <v>944</v>
      </c>
      <c r="AK36" s="898"/>
      <c r="AL36" s="898"/>
      <c r="AM36" s="915"/>
      <c r="AN36" s="915"/>
      <c r="AO36" s="915"/>
      <c r="AP36" s="2"/>
    </row>
    <row r="37" spans="2:86" ht="14.25" customHeight="1" x14ac:dyDescent="0.15">
      <c r="B37" s="872"/>
      <c r="C37" s="877"/>
      <c r="D37" s="875"/>
      <c r="E37" s="875"/>
      <c r="F37" s="875"/>
      <c r="G37" s="875"/>
      <c r="H37" s="875"/>
      <c r="I37" s="875"/>
      <c r="J37" s="876"/>
      <c r="K37" s="914"/>
      <c r="L37" s="894"/>
      <c r="M37" s="903"/>
      <c r="N37" s="895"/>
      <c r="O37" s="894"/>
      <c r="P37" s="903"/>
      <c r="Q37" s="903"/>
      <c r="R37" s="903"/>
      <c r="S37" s="903"/>
      <c r="T37" s="903"/>
      <c r="U37" s="903"/>
      <c r="V37" s="903"/>
      <c r="W37" s="903"/>
      <c r="X37" s="895"/>
      <c r="Y37" s="916">
        <f>COUNTIF(Y11:Y34,"〇")</f>
        <v>0</v>
      </c>
      <c r="Z37" s="916">
        <f>COUNTIF(Z11:Z34,"〇")</f>
        <v>0</v>
      </c>
      <c r="AA37" s="916">
        <f>COUNTIF(AA11:AA34,"〇")</f>
        <v>0</v>
      </c>
      <c r="AB37" s="916">
        <f>COUNTIF(AB11:AB34,"〇")</f>
        <v>0</v>
      </c>
      <c r="AC37" s="916">
        <f>COUNTA(AC11:AC34)</f>
        <v>0</v>
      </c>
      <c r="AD37" s="916">
        <f t="shared" ref="AD37:AI37" si="4">COUNTA(AD11:AD34)</f>
        <v>0</v>
      </c>
      <c r="AE37" s="916">
        <f t="shared" si="4"/>
        <v>0</v>
      </c>
      <c r="AF37" s="916">
        <f t="shared" si="4"/>
        <v>1</v>
      </c>
      <c r="AG37" s="916">
        <f t="shared" si="4"/>
        <v>0</v>
      </c>
      <c r="AH37" s="916">
        <f t="shared" si="4"/>
        <v>0</v>
      </c>
      <c r="AI37" s="916">
        <f t="shared" si="4"/>
        <v>0</v>
      </c>
      <c r="AJ37" s="916">
        <f>COUNTA(AJ11:AJ34)</f>
        <v>0</v>
      </c>
      <c r="AK37" s="898"/>
      <c r="AL37" s="898"/>
      <c r="AM37" s="915"/>
      <c r="AN37" s="915"/>
      <c r="AO37" s="915"/>
      <c r="AP37" s="2"/>
    </row>
    <row r="38" spans="2:86" ht="14.25" customHeight="1" x14ac:dyDescent="0.15">
      <c r="B38" s="872"/>
      <c r="C38" s="877"/>
      <c r="D38" s="875"/>
      <c r="E38" s="875"/>
      <c r="F38" s="875"/>
      <c r="G38" s="875"/>
      <c r="H38" s="875"/>
      <c r="I38" s="875"/>
      <c r="J38" s="876"/>
      <c r="K38" s="914"/>
      <c r="L38" s="896"/>
      <c r="M38" s="900"/>
      <c r="N38" s="897"/>
      <c r="O38" s="896"/>
      <c r="P38" s="900"/>
      <c r="Q38" s="900"/>
      <c r="R38" s="900"/>
      <c r="S38" s="900"/>
      <c r="T38" s="900"/>
      <c r="U38" s="900"/>
      <c r="V38" s="900"/>
      <c r="W38" s="900"/>
      <c r="X38" s="897"/>
      <c r="Y38" s="916"/>
      <c r="Z38" s="916"/>
      <c r="AA38" s="916"/>
      <c r="AB38" s="916"/>
      <c r="AC38" s="916"/>
      <c r="AD38" s="916"/>
      <c r="AE38" s="916"/>
      <c r="AF38" s="916"/>
      <c r="AG38" s="916"/>
      <c r="AH38" s="916"/>
      <c r="AI38" s="916"/>
      <c r="AJ38" s="916"/>
      <c r="AK38" s="898"/>
      <c r="AL38" s="898"/>
      <c r="AM38" s="915"/>
      <c r="AN38" s="915"/>
      <c r="AO38" s="915"/>
      <c r="AP38" s="2"/>
    </row>
    <row r="39" spans="2:86" ht="12" customHeight="1" x14ac:dyDescent="0.15">
      <c r="B39" s="872"/>
      <c r="C39" s="877"/>
      <c r="D39" s="875"/>
      <c r="E39" s="875"/>
      <c r="F39" s="875"/>
      <c r="G39" s="875"/>
      <c r="H39" s="875"/>
      <c r="I39" s="875"/>
      <c r="J39" s="875"/>
      <c r="K39" s="924" t="s">
        <v>952</v>
      </c>
      <c r="L39" s="926"/>
      <c r="M39" s="926"/>
      <c r="N39" s="926"/>
      <c r="O39" s="926"/>
      <c r="P39" s="926"/>
      <c r="Q39" s="926"/>
      <c r="R39" s="926"/>
      <c r="S39" s="926"/>
      <c r="T39" s="926"/>
      <c r="U39" s="926"/>
      <c r="V39" s="926"/>
      <c r="W39" s="926"/>
      <c r="X39" s="926"/>
      <c r="Y39" s="926"/>
      <c r="Z39" s="926"/>
      <c r="AA39" s="926"/>
      <c r="AB39" s="926"/>
      <c r="AC39" s="926"/>
      <c r="AD39" s="926"/>
      <c r="AE39" s="926"/>
      <c r="AF39" s="926"/>
      <c r="AG39" s="926"/>
      <c r="AH39" s="926"/>
      <c r="AI39" s="926"/>
      <c r="AJ39" s="926"/>
      <c r="AK39" s="927"/>
      <c r="AL39" s="927"/>
      <c r="AM39" s="927"/>
      <c r="AN39" s="927"/>
      <c r="AO39" s="928"/>
      <c r="AP39" s="2"/>
    </row>
    <row r="40" spans="2:86" ht="12" customHeight="1" x14ac:dyDescent="0.15">
      <c r="B40" s="872"/>
      <c r="C40" s="877"/>
      <c r="D40" s="875"/>
      <c r="E40" s="875"/>
      <c r="F40" s="875"/>
      <c r="G40" s="875"/>
      <c r="H40" s="875"/>
      <c r="I40" s="875"/>
      <c r="J40" s="875"/>
      <c r="K40" s="925"/>
      <c r="L40" s="927"/>
      <c r="M40" s="927"/>
      <c r="N40" s="927"/>
      <c r="O40" s="927"/>
      <c r="P40" s="927"/>
      <c r="Q40" s="927"/>
      <c r="R40" s="927"/>
      <c r="S40" s="927"/>
      <c r="T40" s="927"/>
      <c r="U40" s="927"/>
      <c r="V40" s="927"/>
      <c r="W40" s="927"/>
      <c r="X40" s="927"/>
      <c r="Y40" s="927"/>
      <c r="Z40" s="927"/>
      <c r="AA40" s="927"/>
      <c r="AB40" s="927"/>
      <c r="AC40" s="927"/>
      <c r="AD40" s="927"/>
      <c r="AE40" s="927"/>
      <c r="AF40" s="927"/>
      <c r="AG40" s="927"/>
      <c r="AH40" s="927"/>
      <c r="AI40" s="927"/>
      <c r="AJ40" s="927"/>
      <c r="AK40" s="927"/>
      <c r="AL40" s="927"/>
      <c r="AM40" s="927"/>
      <c r="AN40" s="927"/>
      <c r="AO40" s="928"/>
      <c r="AP40" s="2"/>
    </row>
    <row r="41" spans="2:86" ht="12" customHeight="1" x14ac:dyDescent="0.15">
      <c r="B41" s="872"/>
      <c r="C41" s="877"/>
      <c r="D41" s="875"/>
      <c r="E41" s="875"/>
      <c r="F41" s="875"/>
      <c r="G41" s="875"/>
      <c r="H41" s="875"/>
      <c r="I41" s="875"/>
      <c r="J41" s="875"/>
      <c r="K41" s="925"/>
      <c r="L41" s="927"/>
      <c r="M41" s="927"/>
      <c r="N41" s="927"/>
      <c r="O41" s="927"/>
      <c r="P41" s="927"/>
      <c r="Q41" s="927"/>
      <c r="R41" s="927"/>
      <c r="S41" s="927"/>
      <c r="T41" s="927"/>
      <c r="U41" s="927"/>
      <c r="V41" s="927"/>
      <c r="W41" s="927"/>
      <c r="X41" s="927"/>
      <c r="Y41" s="927"/>
      <c r="Z41" s="927"/>
      <c r="AA41" s="927"/>
      <c r="AB41" s="927"/>
      <c r="AC41" s="927"/>
      <c r="AD41" s="927"/>
      <c r="AE41" s="927"/>
      <c r="AF41" s="927"/>
      <c r="AG41" s="927"/>
      <c r="AH41" s="927"/>
      <c r="AI41" s="927"/>
      <c r="AJ41" s="927"/>
      <c r="AK41" s="927"/>
      <c r="AL41" s="927"/>
      <c r="AM41" s="927"/>
      <c r="AN41" s="927"/>
      <c r="AO41" s="928"/>
      <c r="AP41" s="2"/>
    </row>
    <row r="42" spans="2:86" ht="12" customHeight="1" x14ac:dyDescent="0.15">
      <c r="B42" s="872"/>
      <c r="C42" s="877"/>
      <c r="D42" s="875"/>
      <c r="E42" s="875"/>
      <c r="F42" s="875"/>
      <c r="G42" s="875"/>
      <c r="H42" s="875"/>
      <c r="I42" s="875"/>
      <c r="J42" s="875"/>
      <c r="K42" s="925"/>
      <c r="L42" s="929"/>
      <c r="M42" s="929"/>
      <c r="N42" s="929"/>
      <c r="O42" s="929"/>
      <c r="P42" s="929"/>
      <c r="Q42" s="929"/>
      <c r="R42" s="929"/>
      <c r="S42" s="929"/>
      <c r="T42" s="929"/>
      <c r="U42" s="929"/>
      <c r="V42" s="929"/>
      <c r="W42" s="929"/>
      <c r="X42" s="929"/>
      <c r="Y42" s="929"/>
      <c r="Z42" s="929"/>
      <c r="AA42" s="929"/>
      <c r="AB42" s="929"/>
      <c r="AC42" s="929"/>
      <c r="AD42" s="929"/>
      <c r="AE42" s="929"/>
      <c r="AF42" s="929"/>
      <c r="AG42" s="929"/>
      <c r="AH42" s="929"/>
      <c r="AI42" s="929"/>
      <c r="AJ42" s="929"/>
      <c r="AK42" s="929"/>
      <c r="AL42" s="929"/>
      <c r="AM42" s="929"/>
      <c r="AN42" s="929"/>
      <c r="AO42" s="930"/>
      <c r="AP42" s="172"/>
      <c r="CD42" s="2"/>
      <c r="CE42" s="2"/>
      <c r="CF42" s="2"/>
      <c r="CG42" s="2"/>
      <c r="CH42" s="2"/>
    </row>
    <row r="43" spans="2:86" ht="12" customHeight="1" x14ac:dyDescent="0.15">
      <c r="B43" s="872"/>
      <c r="C43" s="877"/>
      <c r="D43" s="875"/>
      <c r="E43" s="875"/>
      <c r="F43" s="875"/>
      <c r="G43" s="875"/>
      <c r="H43" s="875"/>
      <c r="I43" s="875"/>
      <c r="J43" s="876"/>
      <c r="K43" s="917" t="s">
        <v>953</v>
      </c>
      <c r="L43" s="917"/>
      <c r="M43" s="917"/>
      <c r="N43" s="917"/>
      <c r="O43" s="917"/>
      <c r="P43" s="917"/>
      <c r="Q43" s="917"/>
      <c r="R43" s="917"/>
      <c r="S43" s="917"/>
      <c r="T43" s="917"/>
      <c r="U43" s="917"/>
      <c r="V43" s="917"/>
      <c r="W43" s="917"/>
      <c r="X43" s="917"/>
      <c r="Y43" s="917"/>
      <c r="Z43" s="917"/>
      <c r="AA43" s="917"/>
      <c r="AB43" s="917"/>
      <c r="AC43" s="917"/>
      <c r="AD43" s="917"/>
      <c r="AE43" s="917"/>
      <c r="AF43" s="917"/>
      <c r="AG43" s="917"/>
      <c r="AH43" s="917"/>
      <c r="AI43" s="917"/>
      <c r="AJ43" s="917"/>
      <c r="AK43" s="917"/>
      <c r="AL43" s="917"/>
      <c r="AM43" s="917"/>
      <c r="AN43" s="917"/>
      <c r="AO43" s="917"/>
      <c r="AP43" s="172"/>
      <c r="CD43" s="2"/>
      <c r="CE43" s="2"/>
      <c r="CF43" s="2"/>
      <c r="CG43" s="2"/>
      <c r="CH43" s="2"/>
    </row>
    <row r="44" spans="2:86" ht="12" customHeight="1" x14ac:dyDescent="0.15">
      <c r="B44" s="872"/>
      <c r="C44" s="877"/>
      <c r="D44" s="875"/>
      <c r="E44" s="875"/>
      <c r="F44" s="875"/>
      <c r="G44" s="875"/>
      <c r="H44" s="875"/>
      <c r="I44" s="875"/>
      <c r="J44" s="876"/>
      <c r="K44" s="918" t="s">
        <v>954</v>
      </c>
      <c r="L44" s="919"/>
      <c r="M44" s="919"/>
      <c r="N44" s="919"/>
      <c r="O44" s="919"/>
      <c r="P44" s="919"/>
      <c r="Q44" s="919"/>
      <c r="R44" s="919"/>
      <c r="S44" s="919"/>
      <c r="T44" s="919"/>
      <c r="U44" s="919"/>
      <c r="V44" s="919"/>
      <c r="W44" s="919"/>
      <c r="X44" s="919"/>
      <c r="Y44" s="919"/>
      <c r="Z44" s="919"/>
      <c r="AA44" s="919"/>
      <c r="AB44" s="919"/>
      <c r="AC44" s="919"/>
      <c r="AD44" s="919"/>
      <c r="AE44" s="919"/>
      <c r="AF44" s="919"/>
      <c r="AG44" s="919"/>
      <c r="AH44" s="919"/>
      <c r="AI44" s="919"/>
      <c r="AJ44" s="919"/>
      <c r="AK44" s="919"/>
      <c r="AL44" s="919"/>
      <c r="AM44" s="919"/>
      <c r="AN44" s="919"/>
      <c r="AO44" s="920"/>
      <c r="AP44" s="172"/>
      <c r="CD44" s="2"/>
      <c r="CE44" s="2"/>
      <c r="CF44" s="2"/>
      <c r="CG44" s="2"/>
      <c r="CH44" s="2"/>
    </row>
    <row r="45" spans="2:86" ht="12" customHeight="1" x14ac:dyDescent="0.15">
      <c r="B45" s="480"/>
      <c r="C45" s="878"/>
      <c r="D45" s="879"/>
      <c r="E45" s="879"/>
      <c r="F45" s="879"/>
      <c r="G45" s="879"/>
      <c r="H45" s="879"/>
      <c r="I45" s="879"/>
      <c r="J45" s="880"/>
      <c r="K45" s="921" t="s">
        <v>955</v>
      </c>
      <c r="L45" s="922"/>
      <c r="M45" s="922"/>
      <c r="N45" s="922"/>
      <c r="O45" s="922"/>
      <c r="P45" s="922"/>
      <c r="Q45" s="922"/>
      <c r="R45" s="922"/>
      <c r="S45" s="922"/>
      <c r="T45" s="922"/>
      <c r="U45" s="922"/>
      <c r="V45" s="922"/>
      <c r="W45" s="922"/>
      <c r="X45" s="922"/>
      <c r="Y45" s="922"/>
      <c r="Z45" s="922"/>
      <c r="AA45" s="922"/>
      <c r="AB45" s="922"/>
      <c r="AC45" s="922"/>
      <c r="AD45" s="922"/>
      <c r="AE45" s="922"/>
      <c r="AF45" s="922"/>
      <c r="AG45" s="922"/>
      <c r="AH45" s="922"/>
      <c r="AI45" s="922"/>
      <c r="AJ45" s="922"/>
      <c r="AK45" s="922"/>
      <c r="AL45" s="922"/>
      <c r="AM45" s="922"/>
      <c r="AN45" s="922"/>
      <c r="AO45" s="923"/>
      <c r="AP45" s="172"/>
      <c r="CD45" s="2"/>
      <c r="CE45" s="2"/>
      <c r="CF45" s="2"/>
      <c r="CG45" s="2"/>
      <c r="CH45" s="2"/>
    </row>
    <row r="46" spans="2:86" ht="12" customHeight="1" x14ac:dyDescent="0.2">
      <c r="B46" s="159" t="s">
        <v>956</v>
      </c>
      <c r="C46" s="181"/>
      <c r="D46" s="181"/>
      <c r="E46" s="181"/>
      <c r="F46" s="181"/>
      <c r="G46" s="181"/>
      <c r="H46" s="181"/>
      <c r="I46" s="181"/>
      <c r="J46" s="181"/>
      <c r="K46" s="193"/>
      <c r="L46" s="193"/>
      <c r="M46" s="193"/>
      <c r="N46" s="193"/>
      <c r="O46" s="193"/>
      <c r="P46" s="193"/>
      <c r="Q46" s="193"/>
      <c r="R46" s="193"/>
      <c r="S46" s="193"/>
      <c r="T46" s="193"/>
      <c r="U46" s="193"/>
      <c r="V46" s="193"/>
      <c r="W46" s="193"/>
      <c r="X46" s="193"/>
      <c r="Y46" s="193"/>
      <c r="Z46" s="193"/>
      <c r="AA46" s="193"/>
      <c r="AB46" s="193"/>
      <c r="AC46" s="193"/>
      <c r="AD46" s="193"/>
      <c r="AE46" s="193"/>
      <c r="AF46" s="193"/>
      <c r="AG46" s="193"/>
      <c r="AH46" s="193"/>
      <c r="AI46" s="193"/>
      <c r="AJ46" s="193"/>
      <c r="AK46" s="193"/>
      <c r="AL46" s="193"/>
      <c r="AM46" s="193"/>
      <c r="AN46" s="193"/>
      <c r="AO46" s="193"/>
      <c r="AP46" s="172"/>
      <c r="CD46" s="2"/>
      <c r="CE46" s="2"/>
      <c r="CF46" s="2"/>
      <c r="CG46" s="2"/>
      <c r="CH46" s="2"/>
    </row>
    <row r="47" spans="2:86" s="159" customFormat="1" ht="12" customHeight="1" x14ac:dyDescent="0.15">
      <c r="B47" s="2" t="s">
        <v>957</v>
      </c>
      <c r="AP47" s="172"/>
      <c r="AQ47" s="172"/>
      <c r="AR47" s="172"/>
      <c r="AS47" s="172"/>
      <c r="AT47" s="172"/>
      <c r="AU47" s="172"/>
      <c r="AV47" s="172"/>
      <c r="AW47" s="172"/>
      <c r="AX47" s="172"/>
      <c r="AY47" s="172"/>
      <c r="AZ47" s="172"/>
      <c r="BA47" s="172"/>
      <c r="BB47" s="172"/>
      <c r="BC47" s="172"/>
      <c r="BD47" s="172"/>
      <c r="BE47" s="172"/>
      <c r="BF47" s="172"/>
      <c r="BG47" s="172"/>
      <c r="BH47" s="172"/>
      <c r="BI47" s="172"/>
      <c r="BJ47" s="172"/>
      <c r="BK47" s="172"/>
      <c r="BL47" s="172"/>
      <c r="BM47" s="172"/>
      <c r="BN47" s="172"/>
      <c r="BO47" s="172"/>
      <c r="BP47" s="172"/>
      <c r="BQ47" s="172"/>
      <c r="BR47" s="172"/>
      <c r="BS47" s="172"/>
      <c r="BT47" s="172"/>
      <c r="BU47" s="172"/>
      <c r="BV47" s="172"/>
      <c r="BW47" s="172"/>
      <c r="BX47" s="172"/>
      <c r="BY47" s="172"/>
      <c r="BZ47" s="172"/>
      <c r="CA47" s="172"/>
      <c r="CB47" s="172"/>
      <c r="CC47" s="172"/>
    </row>
    <row r="48" spans="2:86" ht="12" customHeight="1" x14ac:dyDescent="0.15">
      <c r="B48" s="2" t="s">
        <v>958</v>
      </c>
      <c r="AP48" s="172"/>
      <c r="CD48" s="2"/>
      <c r="CE48" s="2"/>
      <c r="CF48" s="2"/>
      <c r="CG48" s="2"/>
      <c r="CH48" s="2"/>
    </row>
    <row r="49" spans="2:86" ht="12" customHeight="1" x14ac:dyDescent="0.15">
      <c r="B49" s="2" t="s">
        <v>959</v>
      </c>
      <c r="AP49" s="172"/>
      <c r="CD49" s="2"/>
      <c r="CE49" s="2"/>
      <c r="CF49" s="2"/>
      <c r="CG49" s="2"/>
      <c r="CH49" s="2"/>
    </row>
    <row r="50" spans="2:86" ht="12" customHeight="1" x14ac:dyDescent="0.15">
      <c r="B50" s="2" t="s">
        <v>960</v>
      </c>
    </row>
    <row r="51" spans="2:86" ht="12" customHeight="1" x14ac:dyDescent="0.15">
      <c r="B51" s="2" t="s">
        <v>961</v>
      </c>
    </row>
    <row r="52" spans="2:86" ht="12" customHeight="1" x14ac:dyDescent="0.15">
      <c r="B52" s="2" t="s">
        <v>962</v>
      </c>
    </row>
    <row r="53" spans="2:86" x14ac:dyDescent="0.15">
      <c r="B53" s="2" t="s">
        <v>963</v>
      </c>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9"/>
  <conditionalFormatting sqref="Y11:AB34 AG11:AJ34">
    <cfRule type="expression" dxfId="8" priority="3">
      <formula>$AQ11=2</formula>
    </cfRule>
  </conditionalFormatting>
  <conditionalFormatting sqref="Y11:AF34">
    <cfRule type="expression" dxfId="7" priority="2">
      <formula>$AQ11=3</formula>
    </cfRule>
  </conditionalFormatting>
  <conditionalFormatting sqref="AC11:AJ34">
    <cfRule type="expression" dxfId="6" priority="1">
      <formula>$AQ11=1</formula>
    </cfRule>
  </conditionalFormatting>
  <dataValidations count="2">
    <dataValidation type="list" allowBlank="1" showInputMessage="1" showErrorMessage="1" sqref="N11:O34" xr:uid="{4583BEC7-4193-445A-B940-4A2138B6337A}">
      <formula1>INDIRECT(L11)</formula1>
    </dataValidation>
    <dataValidation type="list" allowBlank="1" showInputMessage="1" showErrorMessage="1" sqref="Y11:AB34" xr:uid="{1A0B662B-5323-4CDF-9DB5-D610A08093CA}">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2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764EDA-02D7-4329-AE18-5999D3B7466C}">
  <sheetPr codeName="Sheet226"/>
  <dimension ref="B1:CH53"/>
  <sheetViews>
    <sheetView showGridLines="0" showZeros="0" view="pageBreakPreview" zoomScale="85" zoomScaleNormal="85" zoomScaleSheetLayoutView="85" workbookViewId="0">
      <selection activeCell="B4" sqref="B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1" customWidth="1"/>
    <col min="43" max="86" width="4.125" style="172" customWidth="1"/>
    <col min="87" max="99" width="8" style="2" customWidth="1"/>
    <col min="100" max="110" width="9" style="2"/>
    <col min="111" max="111" width="14" style="2" bestFit="1" customWidth="1"/>
    <col min="112" max="16384" width="9" style="2"/>
  </cols>
  <sheetData>
    <row r="1" spans="2:86" ht="12" customHeight="1" x14ac:dyDescent="0.15">
      <c r="AU1" s="860" t="s">
        <v>909</v>
      </c>
      <c r="AV1" s="861" t="s">
        <v>910</v>
      </c>
      <c r="AW1" s="861"/>
      <c r="AX1" s="861"/>
      <c r="AY1" s="855" t="s">
        <v>911</v>
      </c>
      <c r="AZ1" s="855"/>
      <c r="BA1" s="855"/>
      <c r="BB1" s="855"/>
      <c r="BC1" s="855"/>
      <c r="BD1" s="855"/>
      <c r="BE1" s="855"/>
      <c r="BF1" s="855"/>
      <c r="BG1" s="855"/>
      <c r="BH1" s="855"/>
      <c r="BI1" s="855"/>
      <c r="BJ1" s="855"/>
      <c r="BK1" s="855" t="s">
        <v>912</v>
      </c>
      <c r="BL1" s="855"/>
      <c r="BM1" s="855"/>
      <c r="BN1" s="855"/>
      <c r="BO1" s="855"/>
      <c r="BP1" s="855"/>
      <c r="BQ1" s="855"/>
      <c r="BR1" s="855"/>
      <c r="BS1" s="855"/>
      <c r="BT1" s="855"/>
      <c r="BU1" s="855"/>
      <c r="BV1" s="855"/>
      <c r="BW1" s="857"/>
      <c r="BX1" s="857"/>
      <c r="BY1" s="857"/>
      <c r="BZ1" s="857"/>
      <c r="CA1" s="857"/>
      <c r="CB1" s="857"/>
      <c r="CC1" s="857"/>
      <c r="CD1" s="857"/>
      <c r="CE1" s="857"/>
      <c r="CF1" s="857"/>
      <c r="CG1" s="857"/>
      <c r="CH1" s="857"/>
    </row>
    <row r="2" spans="2:86" ht="8.25" customHeight="1" x14ac:dyDescent="0.15">
      <c r="AU2" s="860"/>
      <c r="AV2" s="861" t="s">
        <v>913</v>
      </c>
      <c r="AW2" s="862" t="s">
        <v>914</v>
      </c>
      <c r="AX2" s="862" t="s">
        <v>915</v>
      </c>
      <c r="AY2" s="855" t="s">
        <v>916</v>
      </c>
      <c r="AZ2" s="855"/>
      <c r="BA2" s="855"/>
      <c r="BB2" s="855"/>
      <c r="BC2" s="855"/>
      <c r="BD2" s="855"/>
      <c r="BE2" s="855"/>
      <c r="BF2" s="855"/>
      <c r="BG2" s="855"/>
      <c r="BH2" s="855"/>
      <c r="BI2" s="855"/>
      <c r="BJ2" s="855"/>
      <c r="BK2" s="855" t="s">
        <v>917</v>
      </c>
      <c r="BL2" s="855"/>
      <c r="BM2" s="855"/>
      <c r="BN2" s="855"/>
      <c r="BO2" s="855" t="s">
        <v>918</v>
      </c>
      <c r="BP2" s="855"/>
      <c r="BQ2" s="855"/>
      <c r="BR2" s="855"/>
      <c r="BS2" s="855"/>
      <c r="BT2" s="855"/>
      <c r="BU2" s="855"/>
      <c r="BV2" s="855"/>
      <c r="BW2" s="856"/>
      <c r="BX2" s="856"/>
      <c r="BY2" s="856"/>
      <c r="BZ2" s="856"/>
      <c r="CA2" s="857"/>
      <c r="CB2" s="857"/>
      <c r="CC2" s="857"/>
      <c r="CD2" s="857"/>
      <c r="CE2" s="857"/>
      <c r="CF2" s="857"/>
      <c r="CG2" s="857"/>
      <c r="CH2" s="857"/>
    </row>
    <row r="3" spans="2:86" ht="24.95" customHeight="1" x14ac:dyDescent="0.15">
      <c r="B3" s="568" t="s">
        <v>919</v>
      </c>
      <c r="C3" s="858"/>
      <c r="D3" s="858"/>
      <c r="E3" s="859"/>
      <c r="F3" s="859"/>
      <c r="G3" s="859"/>
      <c r="H3" s="859"/>
      <c r="I3" s="859"/>
      <c r="J3" s="859"/>
      <c r="K3" s="858"/>
      <c r="L3" s="858"/>
      <c r="M3" s="858"/>
      <c r="N3" s="858"/>
      <c r="O3" s="858"/>
      <c r="P3" s="858"/>
      <c r="Q3" s="858"/>
      <c r="R3" s="858"/>
      <c r="S3" s="858"/>
      <c r="T3" s="858"/>
      <c r="U3" s="858"/>
      <c r="V3" s="858"/>
      <c r="W3" s="858"/>
      <c r="X3" s="858"/>
      <c r="Y3" s="858"/>
      <c r="Z3" s="858"/>
      <c r="AA3" s="858"/>
      <c r="AB3" s="858"/>
      <c r="AC3" s="858"/>
      <c r="AD3" s="858"/>
      <c r="AE3" s="858"/>
      <c r="AF3" s="858"/>
      <c r="AG3" s="858"/>
      <c r="AH3" s="858"/>
      <c r="AI3" s="858"/>
      <c r="AJ3" s="858"/>
      <c r="AK3" s="858"/>
      <c r="AL3" s="858"/>
      <c r="AM3" s="858"/>
      <c r="AN3" s="858"/>
      <c r="AO3" s="858"/>
      <c r="AU3" s="860"/>
      <c r="AV3" s="861"/>
      <c r="AW3" s="862"/>
      <c r="AX3" s="862"/>
      <c r="AY3" s="855" t="s">
        <v>920</v>
      </c>
      <c r="AZ3" s="855"/>
      <c r="BA3" s="855"/>
      <c r="BB3" s="855"/>
      <c r="BC3" s="855" t="s">
        <v>921</v>
      </c>
      <c r="BD3" s="855"/>
      <c r="BE3" s="855"/>
      <c r="BF3" s="855"/>
      <c r="BG3" s="855" t="s">
        <v>922</v>
      </c>
      <c r="BH3" s="855"/>
      <c r="BI3" s="855"/>
      <c r="BJ3" s="855"/>
      <c r="BK3" s="855" t="s">
        <v>923</v>
      </c>
      <c r="BL3" s="855"/>
      <c r="BM3" s="855"/>
      <c r="BN3" s="855"/>
      <c r="BO3" s="855" t="s">
        <v>921</v>
      </c>
      <c r="BP3" s="855"/>
      <c r="BQ3" s="855"/>
      <c r="BR3" s="855"/>
      <c r="BS3" s="855" t="s">
        <v>922</v>
      </c>
      <c r="BT3" s="855"/>
      <c r="BU3" s="855"/>
      <c r="BV3" s="855"/>
      <c r="BW3" s="857"/>
      <c r="BX3" s="857"/>
      <c r="BY3" s="857"/>
      <c r="BZ3" s="857"/>
      <c r="CA3" s="857"/>
      <c r="CB3" s="857"/>
      <c r="CC3" s="857"/>
      <c r="CD3" s="857"/>
      <c r="CE3" s="857"/>
      <c r="CF3" s="857"/>
      <c r="CG3" s="857"/>
      <c r="CH3" s="857"/>
    </row>
    <row r="4" spans="2:86" ht="18" customHeight="1" x14ac:dyDescent="0.15">
      <c r="B4" s="401" t="s">
        <v>8</v>
      </c>
      <c r="C4" s="401"/>
      <c r="D4" s="401"/>
      <c r="E4" s="624" t="s">
        <v>542</v>
      </c>
      <c r="F4" s="625"/>
      <c r="G4" s="625"/>
      <c r="H4" s="625"/>
      <c r="I4" s="625"/>
      <c r="J4" s="626"/>
      <c r="K4" s="496" t="s">
        <v>9</v>
      </c>
      <c r="L4" s="496"/>
      <c r="M4" s="496"/>
      <c r="N4" s="648" t="s">
        <v>543</v>
      </c>
      <c r="O4" s="648"/>
      <c r="P4" s="648"/>
      <c r="Q4" s="648"/>
      <c r="R4" s="648"/>
      <c r="S4" s="648"/>
      <c r="T4" s="498" t="s">
        <v>924</v>
      </c>
      <c r="U4" s="499"/>
      <c r="V4" s="499"/>
      <c r="W4" s="499"/>
      <c r="X4" s="500"/>
      <c r="Y4" s="870" t="s">
        <v>545</v>
      </c>
      <c r="Z4" s="870"/>
      <c r="AA4" s="870"/>
      <c r="AB4" s="870"/>
      <c r="AC4" s="870"/>
      <c r="AD4" s="870"/>
      <c r="AE4" s="870"/>
      <c r="AF4" s="870"/>
      <c r="AG4" s="498" t="s">
        <v>546</v>
      </c>
      <c r="AH4" s="499"/>
      <c r="AI4" s="499"/>
      <c r="AJ4" s="500"/>
      <c r="AK4" s="863">
        <v>45621</v>
      </c>
      <c r="AL4" s="864"/>
      <c r="AM4" s="864"/>
      <c r="AN4" s="864"/>
      <c r="AO4" s="865"/>
      <c r="AU4" s="860"/>
      <c r="AV4" s="861"/>
      <c r="AW4" s="862"/>
      <c r="AX4" s="862"/>
      <c r="AY4" s="173" t="s">
        <v>925</v>
      </c>
      <c r="AZ4" s="173" t="s">
        <v>926</v>
      </c>
      <c r="BA4" s="173" t="s">
        <v>927</v>
      </c>
      <c r="BB4" s="173" t="s">
        <v>928</v>
      </c>
      <c r="BC4" s="173" t="s">
        <v>925</v>
      </c>
      <c r="BD4" s="173" t="s">
        <v>926</v>
      </c>
      <c r="BE4" s="173" t="s">
        <v>927</v>
      </c>
      <c r="BF4" s="173" t="s">
        <v>928</v>
      </c>
      <c r="BG4" s="173" t="s">
        <v>925</v>
      </c>
      <c r="BH4" s="173" t="s">
        <v>926</v>
      </c>
      <c r="BI4" s="173" t="s">
        <v>927</v>
      </c>
      <c r="BJ4" s="173" t="s">
        <v>928</v>
      </c>
      <c r="BK4" s="173" t="s">
        <v>925</v>
      </c>
      <c r="BL4" s="173" t="s">
        <v>926</v>
      </c>
      <c r="BM4" s="173" t="s">
        <v>927</v>
      </c>
      <c r="BN4" s="173" t="s">
        <v>928</v>
      </c>
      <c r="BO4" s="173" t="s">
        <v>925</v>
      </c>
      <c r="BP4" s="173" t="s">
        <v>926</v>
      </c>
      <c r="BQ4" s="173" t="s">
        <v>927</v>
      </c>
      <c r="BR4" s="173" t="s">
        <v>928</v>
      </c>
      <c r="BS4" s="173" t="s">
        <v>925</v>
      </c>
      <c r="BT4" s="173" t="s">
        <v>926</v>
      </c>
      <c r="BU4" s="173" t="s">
        <v>927</v>
      </c>
      <c r="BV4" s="173" t="s">
        <v>928</v>
      </c>
      <c r="BW4" s="5"/>
      <c r="BX4" s="5"/>
      <c r="BY4" s="5"/>
      <c r="BZ4" s="5"/>
      <c r="CA4" s="5"/>
      <c r="CB4" s="5"/>
      <c r="CC4" s="5"/>
      <c r="CD4" s="5"/>
      <c r="CE4" s="5"/>
      <c r="CF4" s="5"/>
      <c r="CG4" s="5"/>
      <c r="CH4" s="5"/>
    </row>
    <row r="5" spans="2:86" ht="18" customHeight="1" x14ac:dyDescent="0.15">
      <c r="B5" s="409" t="s">
        <v>0</v>
      </c>
      <c r="C5" s="409"/>
      <c r="D5" s="409"/>
      <c r="E5" s="634" t="s">
        <v>547</v>
      </c>
      <c r="F5" s="635"/>
      <c r="G5" s="635"/>
      <c r="H5" s="635"/>
      <c r="I5" s="635"/>
      <c r="J5" s="636"/>
      <c r="K5" s="528" t="s">
        <v>1</v>
      </c>
      <c r="L5" s="528"/>
      <c r="M5" s="528"/>
      <c r="N5" s="648" t="s">
        <v>548</v>
      </c>
      <c r="O5" s="648"/>
      <c r="P5" s="648"/>
      <c r="Q5" s="648"/>
      <c r="R5" s="648"/>
      <c r="S5" s="648"/>
      <c r="T5" s="501"/>
      <c r="U5" s="502"/>
      <c r="V5" s="502"/>
      <c r="W5" s="502"/>
      <c r="X5" s="503"/>
      <c r="Y5" s="869" t="s">
        <v>549</v>
      </c>
      <c r="Z5" s="869"/>
      <c r="AA5" s="869"/>
      <c r="AB5" s="869"/>
      <c r="AC5" s="869"/>
      <c r="AD5" s="869"/>
      <c r="AE5" s="869"/>
      <c r="AF5" s="869"/>
      <c r="AG5" s="632"/>
      <c r="AH5" s="650"/>
      <c r="AI5" s="650"/>
      <c r="AJ5" s="633"/>
      <c r="AK5" s="866"/>
      <c r="AL5" s="867"/>
      <c r="AM5" s="867"/>
      <c r="AN5" s="867"/>
      <c r="AO5" s="868"/>
      <c r="AU5" s="860"/>
      <c r="AV5" s="174" t="str">
        <f>N7</f>
        <v>PE</v>
      </c>
      <c r="AW5" s="175">
        <f>R7</f>
        <v>0</v>
      </c>
      <c r="AX5" s="176" t="str">
        <f>AM35</f>
        <v>Ⅰ</v>
      </c>
      <c r="AY5" s="176">
        <f>Y37</f>
        <v>0</v>
      </c>
      <c r="AZ5" s="176">
        <f t="shared" ref="AZ5:BJ5" si="0">Z37</f>
        <v>0</v>
      </c>
      <c r="BA5" s="176">
        <f t="shared" si="0"/>
        <v>0</v>
      </c>
      <c r="BB5" s="176">
        <f>AB37</f>
        <v>0</v>
      </c>
      <c r="BC5" s="176">
        <f t="shared" si="0"/>
        <v>0</v>
      </c>
      <c r="BD5" s="176">
        <f>AD37</f>
        <v>0</v>
      </c>
      <c r="BE5" s="176">
        <f>AE37</f>
        <v>0</v>
      </c>
      <c r="BF5" s="176">
        <f t="shared" si="0"/>
        <v>0</v>
      </c>
      <c r="BG5" s="176">
        <f t="shared" si="0"/>
        <v>0</v>
      </c>
      <c r="BH5" s="176">
        <f t="shared" si="0"/>
        <v>0</v>
      </c>
      <c r="BI5" s="176">
        <f>AI37</f>
        <v>0</v>
      </c>
      <c r="BJ5" s="176">
        <f t="shared" si="0"/>
        <v>0</v>
      </c>
      <c r="BK5" s="176" t="str">
        <f>IF(Y37&gt;0,R7,"")</f>
        <v/>
      </c>
      <c r="BL5" s="177" t="str">
        <f>IF(Y37&gt;0,"",IF(Z37&gt;0,R7,""))</f>
        <v/>
      </c>
      <c r="BM5" s="177" t="str">
        <f>IF(Y37+Z37&gt;0,"",IF(AA37&gt;0,R7,""))</f>
        <v/>
      </c>
      <c r="BN5" s="177" t="str">
        <f>IF(Y37+Z37+AA37&gt;0,"",IF(AB37&gt;0,R7,""))</f>
        <v/>
      </c>
      <c r="BO5" s="176">
        <f>AC35</f>
        <v>0</v>
      </c>
      <c r="BP5" s="176">
        <f t="shared" ref="BP5:BQ5" si="1">AD35</f>
        <v>0</v>
      </c>
      <c r="BQ5" s="176">
        <f t="shared" si="1"/>
        <v>0</v>
      </c>
      <c r="BR5" s="176">
        <f>AF35</f>
        <v>0</v>
      </c>
      <c r="BS5" s="176">
        <f>AG35</f>
        <v>0</v>
      </c>
      <c r="BT5" s="176">
        <f>AH35</f>
        <v>0</v>
      </c>
      <c r="BU5" s="176">
        <f>AI35</f>
        <v>0</v>
      </c>
      <c r="BV5" s="176">
        <f>AJ35</f>
        <v>0</v>
      </c>
      <c r="BW5" s="178"/>
      <c r="BX5" s="179"/>
      <c r="BY5" s="179"/>
      <c r="BZ5" s="179"/>
      <c r="CA5" s="180"/>
      <c r="CB5" s="180"/>
      <c r="CC5" s="180"/>
      <c r="CD5" s="180"/>
      <c r="CE5" s="180"/>
      <c r="CF5" s="180"/>
      <c r="CG5" s="180"/>
      <c r="CH5" s="180"/>
    </row>
    <row r="6" spans="2:86" ht="12" customHeight="1" x14ac:dyDescent="0.15">
      <c r="B6" s="871" t="s">
        <v>929</v>
      </c>
      <c r="C6" s="873"/>
      <c r="D6" s="874"/>
      <c r="E6" s="875"/>
      <c r="F6" s="875"/>
      <c r="G6" s="875"/>
      <c r="H6" s="875"/>
      <c r="I6" s="875"/>
      <c r="J6" s="876"/>
      <c r="K6" s="881" t="s">
        <v>930</v>
      </c>
      <c r="L6" s="882"/>
      <c r="M6" s="882"/>
      <c r="N6" s="882"/>
      <c r="O6" s="882"/>
      <c r="P6" s="882"/>
      <c r="Q6" s="882"/>
      <c r="R6" s="882"/>
      <c r="S6" s="882"/>
      <c r="T6" s="882"/>
      <c r="U6" s="882"/>
      <c r="V6" s="882"/>
      <c r="W6" s="882"/>
      <c r="X6" s="882"/>
      <c r="Y6" s="882"/>
      <c r="Z6" s="882"/>
      <c r="AA6" s="882"/>
      <c r="AB6" s="882"/>
      <c r="AC6" s="882"/>
      <c r="AD6" s="882"/>
      <c r="AE6" s="882"/>
      <c r="AF6" s="882"/>
      <c r="AG6" s="882"/>
      <c r="AH6" s="882"/>
      <c r="AI6" s="882"/>
      <c r="AJ6" s="882"/>
      <c r="AK6" s="882"/>
      <c r="AL6" s="882"/>
      <c r="AM6" s="882"/>
      <c r="AN6" s="882"/>
      <c r="AO6" s="883"/>
      <c r="AP6" s="2"/>
    </row>
    <row r="7" spans="2:86" ht="12" customHeight="1" x14ac:dyDescent="0.15">
      <c r="B7" s="872"/>
      <c r="C7" s="877"/>
      <c r="D7" s="875"/>
      <c r="E7" s="875"/>
      <c r="F7" s="875"/>
      <c r="G7" s="875"/>
      <c r="H7" s="875"/>
      <c r="I7" s="875"/>
      <c r="J7" s="876"/>
      <c r="K7" s="884" t="s">
        <v>931</v>
      </c>
      <c r="L7" s="885"/>
      <c r="M7" s="886"/>
      <c r="N7" s="887" t="s">
        <v>443</v>
      </c>
      <c r="O7" s="888"/>
      <c r="P7" s="884" t="s">
        <v>932</v>
      </c>
      <c r="Q7" s="886"/>
      <c r="R7" s="889">
        <v>0</v>
      </c>
      <c r="S7" s="890"/>
      <c r="T7" s="891"/>
      <c r="U7" s="892" t="s">
        <v>933</v>
      </c>
      <c r="V7" s="893"/>
      <c r="W7" s="892" t="s">
        <v>934</v>
      </c>
      <c r="X7" s="893"/>
      <c r="Y7" s="886" t="s">
        <v>935</v>
      </c>
      <c r="Z7" s="898"/>
      <c r="AA7" s="898"/>
      <c r="AB7" s="898"/>
      <c r="AC7" s="892" t="s">
        <v>936</v>
      </c>
      <c r="AD7" s="899"/>
      <c r="AE7" s="899"/>
      <c r="AF7" s="899"/>
      <c r="AG7" s="899"/>
      <c r="AH7" s="899"/>
      <c r="AI7" s="899"/>
      <c r="AJ7" s="893"/>
      <c r="AK7" s="892" t="s">
        <v>937</v>
      </c>
      <c r="AL7" s="899"/>
      <c r="AM7" s="899"/>
      <c r="AN7" s="901"/>
      <c r="AO7" s="902"/>
      <c r="AP7" s="2"/>
      <c r="AW7" s="182"/>
    </row>
    <row r="8" spans="2:86" ht="12" customHeight="1" x14ac:dyDescent="0.15">
      <c r="B8" s="872"/>
      <c r="C8" s="877"/>
      <c r="D8" s="875"/>
      <c r="E8" s="875"/>
      <c r="F8" s="875"/>
      <c r="G8" s="875"/>
      <c r="H8" s="875"/>
      <c r="I8" s="875"/>
      <c r="J8" s="876"/>
      <c r="K8" s="898" t="s">
        <v>731</v>
      </c>
      <c r="L8" s="898" t="s">
        <v>560</v>
      </c>
      <c r="M8" s="898"/>
      <c r="N8" s="898" t="s">
        <v>561</v>
      </c>
      <c r="O8" s="898"/>
      <c r="P8" s="898" t="s">
        <v>938</v>
      </c>
      <c r="Q8" s="898"/>
      <c r="R8" s="898" t="s">
        <v>939</v>
      </c>
      <c r="S8" s="898"/>
      <c r="T8" s="898"/>
      <c r="U8" s="894"/>
      <c r="V8" s="895"/>
      <c r="W8" s="894"/>
      <c r="X8" s="895"/>
      <c r="Y8" s="886"/>
      <c r="Z8" s="898"/>
      <c r="AA8" s="898"/>
      <c r="AB8" s="898"/>
      <c r="AC8" s="896"/>
      <c r="AD8" s="900"/>
      <c r="AE8" s="900"/>
      <c r="AF8" s="900"/>
      <c r="AG8" s="900"/>
      <c r="AH8" s="900"/>
      <c r="AI8" s="900"/>
      <c r="AJ8" s="897"/>
      <c r="AK8" s="894"/>
      <c r="AL8" s="903"/>
      <c r="AM8" s="903"/>
      <c r="AN8" s="904"/>
      <c r="AO8" s="905"/>
      <c r="AP8" s="2"/>
    </row>
    <row r="9" spans="2:86" ht="12" customHeight="1" x14ac:dyDescent="0.15">
      <c r="B9" s="872"/>
      <c r="C9" s="877"/>
      <c r="D9" s="875"/>
      <c r="E9" s="875"/>
      <c r="F9" s="875"/>
      <c r="G9" s="875"/>
      <c r="H9" s="875"/>
      <c r="I9" s="875"/>
      <c r="J9" s="876"/>
      <c r="K9" s="898"/>
      <c r="L9" s="898"/>
      <c r="M9" s="898"/>
      <c r="N9" s="898"/>
      <c r="O9" s="898"/>
      <c r="P9" s="898"/>
      <c r="Q9" s="898"/>
      <c r="R9" s="898"/>
      <c r="S9" s="898"/>
      <c r="T9" s="898"/>
      <c r="U9" s="894"/>
      <c r="V9" s="895"/>
      <c r="W9" s="894"/>
      <c r="X9" s="895"/>
      <c r="Y9" s="886" t="s">
        <v>940</v>
      </c>
      <c r="Z9" s="898"/>
      <c r="AA9" s="898"/>
      <c r="AB9" s="898"/>
      <c r="AC9" s="898" t="s">
        <v>941</v>
      </c>
      <c r="AD9" s="898"/>
      <c r="AE9" s="898"/>
      <c r="AF9" s="898"/>
      <c r="AG9" s="898" t="s">
        <v>942</v>
      </c>
      <c r="AH9" s="898"/>
      <c r="AI9" s="898"/>
      <c r="AJ9" s="898"/>
      <c r="AK9" s="894"/>
      <c r="AL9" s="903"/>
      <c r="AM9" s="903"/>
      <c r="AN9" s="904"/>
      <c r="AO9" s="905"/>
      <c r="AP9" s="2"/>
    </row>
    <row r="10" spans="2:86" ht="12" customHeight="1" x14ac:dyDescent="0.15">
      <c r="B10" s="872"/>
      <c r="C10" s="877"/>
      <c r="D10" s="875"/>
      <c r="E10" s="875"/>
      <c r="F10" s="875"/>
      <c r="G10" s="875"/>
      <c r="H10" s="875"/>
      <c r="I10" s="875"/>
      <c r="J10" s="876"/>
      <c r="K10" s="898"/>
      <c r="L10" s="898"/>
      <c r="M10" s="898"/>
      <c r="N10" s="898"/>
      <c r="O10" s="898"/>
      <c r="P10" s="898"/>
      <c r="Q10" s="898"/>
      <c r="R10" s="898"/>
      <c r="S10" s="898"/>
      <c r="T10" s="898"/>
      <c r="U10" s="896"/>
      <c r="V10" s="897"/>
      <c r="W10" s="896"/>
      <c r="X10" s="897"/>
      <c r="Y10" s="183" t="s">
        <v>527</v>
      </c>
      <c r="Z10" s="184" t="s">
        <v>526</v>
      </c>
      <c r="AA10" s="184" t="s">
        <v>943</v>
      </c>
      <c r="AB10" s="184" t="s">
        <v>944</v>
      </c>
      <c r="AC10" s="184" t="s">
        <v>527</v>
      </c>
      <c r="AD10" s="184" t="s">
        <v>526</v>
      </c>
      <c r="AE10" s="184" t="s">
        <v>943</v>
      </c>
      <c r="AF10" s="184" t="s">
        <v>944</v>
      </c>
      <c r="AG10" s="184" t="s">
        <v>527</v>
      </c>
      <c r="AH10" s="184" t="s">
        <v>526</v>
      </c>
      <c r="AI10" s="184" t="s">
        <v>943</v>
      </c>
      <c r="AJ10" s="184" t="s">
        <v>944</v>
      </c>
      <c r="AK10" s="896"/>
      <c r="AL10" s="900"/>
      <c r="AM10" s="900"/>
      <c r="AN10" s="906"/>
      <c r="AO10" s="907"/>
      <c r="AP10" s="2"/>
    </row>
    <row r="11" spans="2:86" ht="12" customHeight="1" x14ac:dyDescent="0.15">
      <c r="B11" s="872"/>
      <c r="C11" s="877"/>
      <c r="D11" s="875"/>
      <c r="E11" s="875"/>
      <c r="F11" s="875"/>
      <c r="G11" s="875"/>
      <c r="H11" s="875"/>
      <c r="I11" s="875"/>
      <c r="J11" s="876"/>
      <c r="K11" s="185"/>
      <c r="L11" s="908"/>
      <c r="M11" s="910"/>
      <c r="N11" s="908"/>
      <c r="O11" s="910"/>
      <c r="P11" s="908"/>
      <c r="Q11" s="910"/>
      <c r="R11" s="606"/>
      <c r="S11" s="606"/>
      <c r="T11" s="606"/>
      <c r="U11" s="908"/>
      <c r="V11" s="910"/>
      <c r="W11" s="908"/>
      <c r="X11" s="910"/>
      <c r="Y11" s="186"/>
      <c r="Z11" s="187"/>
      <c r="AA11" s="187"/>
      <c r="AB11" s="187"/>
      <c r="AC11" s="188"/>
      <c r="AD11" s="188"/>
      <c r="AE11" s="188"/>
      <c r="AF11" s="188"/>
      <c r="AG11" s="188"/>
      <c r="AH11" s="188"/>
      <c r="AI11" s="188"/>
      <c r="AJ11" s="188"/>
      <c r="AK11" s="908"/>
      <c r="AL11" s="909"/>
      <c r="AM11" s="909"/>
      <c r="AN11" s="909"/>
      <c r="AO11" s="910"/>
      <c r="AP11" s="2"/>
      <c r="AQ11" s="189">
        <f>IF(P11="材質劣化",2,IF(P11="漏水",3,1))</f>
        <v>1</v>
      </c>
    </row>
    <row r="12" spans="2:86" ht="12" customHeight="1" x14ac:dyDescent="0.15">
      <c r="B12" s="872"/>
      <c r="C12" s="877"/>
      <c r="D12" s="875"/>
      <c r="E12" s="875"/>
      <c r="F12" s="875"/>
      <c r="G12" s="875"/>
      <c r="H12" s="875"/>
      <c r="I12" s="875"/>
      <c r="J12" s="876"/>
      <c r="K12" s="185"/>
      <c r="L12" s="908"/>
      <c r="M12" s="910"/>
      <c r="N12" s="908"/>
      <c r="O12" s="910"/>
      <c r="P12" s="908"/>
      <c r="Q12" s="910"/>
      <c r="R12" s="606"/>
      <c r="S12" s="606"/>
      <c r="T12" s="606"/>
      <c r="U12" s="908"/>
      <c r="V12" s="910"/>
      <c r="W12" s="908"/>
      <c r="X12" s="910"/>
      <c r="Y12" s="186"/>
      <c r="Z12" s="187"/>
      <c r="AA12" s="187"/>
      <c r="AB12" s="187"/>
      <c r="AC12" s="188"/>
      <c r="AD12" s="188"/>
      <c r="AE12" s="188"/>
      <c r="AF12" s="188"/>
      <c r="AG12" s="188"/>
      <c r="AH12" s="188"/>
      <c r="AI12" s="188"/>
      <c r="AJ12" s="188"/>
      <c r="AK12" s="908"/>
      <c r="AL12" s="909"/>
      <c r="AM12" s="909"/>
      <c r="AN12" s="909"/>
      <c r="AO12" s="910"/>
      <c r="AP12" s="2"/>
      <c r="AQ12" s="189">
        <f>IF(P12="材質劣化",2,IF(P12="漏水",3,1))</f>
        <v>1</v>
      </c>
    </row>
    <row r="13" spans="2:86" ht="12" customHeight="1" x14ac:dyDescent="0.15">
      <c r="B13" s="872"/>
      <c r="C13" s="877"/>
      <c r="D13" s="875"/>
      <c r="E13" s="875"/>
      <c r="F13" s="875"/>
      <c r="G13" s="875"/>
      <c r="H13" s="875"/>
      <c r="I13" s="875"/>
      <c r="J13" s="876"/>
      <c r="K13" s="185"/>
      <c r="L13" s="908"/>
      <c r="M13" s="910"/>
      <c r="N13" s="908"/>
      <c r="O13" s="910"/>
      <c r="P13" s="908"/>
      <c r="Q13" s="910"/>
      <c r="R13" s="604"/>
      <c r="S13" s="620"/>
      <c r="T13" s="605"/>
      <c r="U13" s="908"/>
      <c r="V13" s="910"/>
      <c r="W13" s="908"/>
      <c r="X13" s="910"/>
      <c r="Y13" s="186"/>
      <c r="Z13" s="187"/>
      <c r="AA13" s="187"/>
      <c r="AB13" s="187"/>
      <c r="AC13" s="188"/>
      <c r="AD13" s="188"/>
      <c r="AE13" s="188"/>
      <c r="AF13" s="188"/>
      <c r="AG13" s="188"/>
      <c r="AH13" s="188"/>
      <c r="AI13" s="188"/>
      <c r="AJ13" s="188"/>
      <c r="AK13" s="908"/>
      <c r="AL13" s="909"/>
      <c r="AM13" s="909"/>
      <c r="AN13" s="909"/>
      <c r="AO13" s="910"/>
      <c r="AP13" s="2"/>
      <c r="AQ13" s="189">
        <f t="shared" ref="AQ13:AQ34" si="2">IF(P13="材質劣化",2,IF(P13="漏水",3,1))</f>
        <v>1</v>
      </c>
    </row>
    <row r="14" spans="2:86" ht="12" customHeight="1" x14ac:dyDescent="0.15">
      <c r="B14" s="872"/>
      <c r="C14" s="877"/>
      <c r="D14" s="875"/>
      <c r="E14" s="875"/>
      <c r="F14" s="875"/>
      <c r="G14" s="875"/>
      <c r="H14" s="875"/>
      <c r="I14" s="875"/>
      <c r="J14" s="876"/>
      <c r="K14" s="185"/>
      <c r="L14" s="908"/>
      <c r="M14" s="910"/>
      <c r="N14" s="908"/>
      <c r="O14" s="910"/>
      <c r="P14" s="908"/>
      <c r="Q14" s="910"/>
      <c r="R14" s="604"/>
      <c r="S14" s="620"/>
      <c r="T14" s="605"/>
      <c r="U14" s="908"/>
      <c r="V14" s="910"/>
      <c r="W14" s="908"/>
      <c r="X14" s="910"/>
      <c r="Y14" s="186"/>
      <c r="Z14" s="187"/>
      <c r="AA14" s="187"/>
      <c r="AB14" s="187"/>
      <c r="AC14" s="188"/>
      <c r="AD14" s="188"/>
      <c r="AE14" s="188"/>
      <c r="AF14" s="188"/>
      <c r="AG14" s="188"/>
      <c r="AH14" s="188"/>
      <c r="AI14" s="188"/>
      <c r="AJ14" s="188"/>
      <c r="AK14" s="908"/>
      <c r="AL14" s="909"/>
      <c r="AM14" s="909"/>
      <c r="AN14" s="909"/>
      <c r="AO14" s="910"/>
      <c r="AP14" s="2"/>
      <c r="AQ14" s="189">
        <f t="shared" si="2"/>
        <v>1</v>
      </c>
    </row>
    <row r="15" spans="2:86" ht="12" customHeight="1" x14ac:dyDescent="0.15">
      <c r="B15" s="872"/>
      <c r="C15" s="877"/>
      <c r="D15" s="875"/>
      <c r="E15" s="875"/>
      <c r="F15" s="875"/>
      <c r="G15" s="875"/>
      <c r="H15" s="875"/>
      <c r="I15" s="875"/>
      <c r="J15" s="876"/>
      <c r="K15" s="185"/>
      <c r="L15" s="908"/>
      <c r="M15" s="910"/>
      <c r="N15" s="908"/>
      <c r="O15" s="910"/>
      <c r="P15" s="908"/>
      <c r="Q15" s="910"/>
      <c r="R15" s="604"/>
      <c r="S15" s="620"/>
      <c r="T15" s="605"/>
      <c r="U15" s="908"/>
      <c r="V15" s="910"/>
      <c r="W15" s="908"/>
      <c r="X15" s="910"/>
      <c r="Y15" s="186"/>
      <c r="Z15" s="187"/>
      <c r="AA15" s="187"/>
      <c r="AB15" s="187"/>
      <c r="AC15" s="188"/>
      <c r="AD15" s="188"/>
      <c r="AE15" s="188"/>
      <c r="AF15" s="188"/>
      <c r="AG15" s="188"/>
      <c r="AH15" s="188"/>
      <c r="AI15" s="188"/>
      <c r="AJ15" s="188"/>
      <c r="AK15" s="908"/>
      <c r="AL15" s="909"/>
      <c r="AM15" s="909"/>
      <c r="AN15" s="909"/>
      <c r="AO15" s="910"/>
      <c r="AP15" s="2"/>
      <c r="AQ15" s="189">
        <f t="shared" si="2"/>
        <v>1</v>
      </c>
    </row>
    <row r="16" spans="2:86" ht="12" customHeight="1" x14ac:dyDescent="0.15">
      <c r="B16" s="872"/>
      <c r="C16" s="877"/>
      <c r="D16" s="875"/>
      <c r="E16" s="875"/>
      <c r="F16" s="875"/>
      <c r="G16" s="875"/>
      <c r="H16" s="875"/>
      <c r="I16" s="875"/>
      <c r="J16" s="876"/>
      <c r="K16" s="185"/>
      <c r="L16" s="908"/>
      <c r="M16" s="910"/>
      <c r="N16" s="908"/>
      <c r="O16" s="910"/>
      <c r="P16" s="908"/>
      <c r="Q16" s="910"/>
      <c r="R16" s="604"/>
      <c r="S16" s="620"/>
      <c r="T16" s="605"/>
      <c r="U16" s="908"/>
      <c r="V16" s="910"/>
      <c r="W16" s="908"/>
      <c r="X16" s="910"/>
      <c r="Y16" s="186"/>
      <c r="Z16" s="187"/>
      <c r="AA16" s="187"/>
      <c r="AB16" s="187"/>
      <c r="AC16" s="188"/>
      <c r="AD16" s="188"/>
      <c r="AE16" s="188"/>
      <c r="AF16" s="188"/>
      <c r="AG16" s="188"/>
      <c r="AH16" s="188"/>
      <c r="AI16" s="188"/>
      <c r="AJ16" s="188"/>
      <c r="AK16" s="908"/>
      <c r="AL16" s="909"/>
      <c r="AM16" s="909"/>
      <c r="AN16" s="909"/>
      <c r="AO16" s="910"/>
      <c r="AP16" s="2"/>
      <c r="AQ16" s="189">
        <f t="shared" si="2"/>
        <v>1</v>
      </c>
    </row>
    <row r="17" spans="2:46" ht="12" customHeight="1" x14ac:dyDescent="0.15">
      <c r="B17" s="872"/>
      <c r="C17" s="877"/>
      <c r="D17" s="875"/>
      <c r="E17" s="875"/>
      <c r="F17" s="875"/>
      <c r="G17" s="875"/>
      <c r="H17" s="875"/>
      <c r="I17" s="875"/>
      <c r="J17" s="876"/>
      <c r="K17" s="185"/>
      <c r="L17" s="908"/>
      <c r="M17" s="910"/>
      <c r="N17" s="908"/>
      <c r="O17" s="910"/>
      <c r="P17" s="908"/>
      <c r="Q17" s="910"/>
      <c r="R17" s="604"/>
      <c r="S17" s="620"/>
      <c r="T17" s="605"/>
      <c r="U17" s="908"/>
      <c r="V17" s="910"/>
      <c r="W17" s="908"/>
      <c r="X17" s="910"/>
      <c r="Y17" s="186"/>
      <c r="Z17" s="187"/>
      <c r="AA17" s="187"/>
      <c r="AB17" s="187"/>
      <c r="AC17" s="188"/>
      <c r="AD17" s="188"/>
      <c r="AE17" s="188"/>
      <c r="AF17" s="188"/>
      <c r="AG17" s="188"/>
      <c r="AH17" s="188"/>
      <c r="AI17" s="188"/>
      <c r="AJ17" s="188"/>
      <c r="AK17" s="908"/>
      <c r="AL17" s="909"/>
      <c r="AM17" s="909"/>
      <c r="AN17" s="909"/>
      <c r="AO17" s="910"/>
      <c r="AP17" s="2"/>
      <c r="AQ17" s="189">
        <f t="shared" si="2"/>
        <v>1</v>
      </c>
    </row>
    <row r="18" spans="2:46" ht="12" customHeight="1" x14ac:dyDescent="0.15">
      <c r="B18" s="872"/>
      <c r="C18" s="877"/>
      <c r="D18" s="875"/>
      <c r="E18" s="875"/>
      <c r="F18" s="875"/>
      <c r="G18" s="875"/>
      <c r="H18" s="875"/>
      <c r="I18" s="875"/>
      <c r="J18" s="876"/>
      <c r="K18" s="185"/>
      <c r="L18" s="908"/>
      <c r="M18" s="910"/>
      <c r="N18" s="908"/>
      <c r="O18" s="910"/>
      <c r="P18" s="908"/>
      <c r="Q18" s="910"/>
      <c r="R18" s="604"/>
      <c r="S18" s="620"/>
      <c r="T18" s="605"/>
      <c r="U18" s="908"/>
      <c r="V18" s="910"/>
      <c r="W18" s="908"/>
      <c r="X18" s="910"/>
      <c r="Y18" s="186"/>
      <c r="Z18" s="187"/>
      <c r="AA18" s="187"/>
      <c r="AB18" s="187"/>
      <c r="AC18" s="188"/>
      <c r="AD18" s="188"/>
      <c r="AE18" s="188"/>
      <c r="AF18" s="188"/>
      <c r="AG18" s="188"/>
      <c r="AH18" s="188"/>
      <c r="AI18" s="188"/>
      <c r="AJ18" s="188"/>
      <c r="AK18" s="908"/>
      <c r="AL18" s="909"/>
      <c r="AM18" s="909"/>
      <c r="AN18" s="909"/>
      <c r="AO18" s="910"/>
      <c r="AP18" s="2"/>
      <c r="AQ18" s="189">
        <f t="shared" si="2"/>
        <v>1</v>
      </c>
    </row>
    <row r="19" spans="2:46" ht="12" customHeight="1" x14ac:dyDescent="0.15">
      <c r="B19" s="872"/>
      <c r="C19" s="877"/>
      <c r="D19" s="875"/>
      <c r="E19" s="875"/>
      <c r="F19" s="875"/>
      <c r="G19" s="875"/>
      <c r="H19" s="875"/>
      <c r="I19" s="875"/>
      <c r="J19" s="876"/>
      <c r="K19" s="185"/>
      <c r="L19" s="908"/>
      <c r="M19" s="910"/>
      <c r="N19" s="908"/>
      <c r="O19" s="910"/>
      <c r="P19" s="908"/>
      <c r="Q19" s="910"/>
      <c r="R19" s="604"/>
      <c r="S19" s="620"/>
      <c r="T19" s="605"/>
      <c r="U19" s="908"/>
      <c r="V19" s="910"/>
      <c r="W19" s="908"/>
      <c r="X19" s="910"/>
      <c r="Y19" s="186"/>
      <c r="Z19" s="187"/>
      <c r="AA19" s="187"/>
      <c r="AB19" s="187"/>
      <c r="AC19" s="188"/>
      <c r="AD19" s="188"/>
      <c r="AE19" s="188"/>
      <c r="AF19" s="188"/>
      <c r="AG19" s="188"/>
      <c r="AH19" s="188"/>
      <c r="AI19" s="188"/>
      <c r="AJ19" s="188"/>
      <c r="AK19" s="908"/>
      <c r="AL19" s="909"/>
      <c r="AM19" s="909"/>
      <c r="AN19" s="909"/>
      <c r="AO19" s="910"/>
      <c r="AP19" s="2"/>
      <c r="AQ19" s="189">
        <f t="shared" si="2"/>
        <v>1</v>
      </c>
    </row>
    <row r="20" spans="2:46" ht="12" customHeight="1" x14ac:dyDescent="0.15">
      <c r="B20" s="872"/>
      <c r="C20" s="877"/>
      <c r="D20" s="875"/>
      <c r="E20" s="875"/>
      <c r="F20" s="875"/>
      <c r="G20" s="875"/>
      <c r="H20" s="875"/>
      <c r="I20" s="875"/>
      <c r="J20" s="876"/>
      <c r="K20" s="185"/>
      <c r="L20" s="908"/>
      <c r="M20" s="910"/>
      <c r="N20" s="908"/>
      <c r="O20" s="910"/>
      <c r="P20" s="908"/>
      <c r="Q20" s="910"/>
      <c r="R20" s="604"/>
      <c r="S20" s="620"/>
      <c r="T20" s="605"/>
      <c r="U20" s="908"/>
      <c r="V20" s="910"/>
      <c r="W20" s="908"/>
      <c r="X20" s="910"/>
      <c r="Y20" s="186"/>
      <c r="Z20" s="187"/>
      <c r="AA20" s="187"/>
      <c r="AB20" s="187"/>
      <c r="AC20" s="188"/>
      <c r="AD20" s="188"/>
      <c r="AE20" s="188"/>
      <c r="AF20" s="188"/>
      <c r="AG20" s="188"/>
      <c r="AH20" s="188"/>
      <c r="AI20" s="188"/>
      <c r="AJ20" s="188"/>
      <c r="AK20" s="908"/>
      <c r="AL20" s="909"/>
      <c r="AM20" s="909"/>
      <c r="AN20" s="909"/>
      <c r="AO20" s="910"/>
      <c r="AP20" s="2"/>
      <c r="AQ20" s="189">
        <f t="shared" si="2"/>
        <v>1</v>
      </c>
    </row>
    <row r="21" spans="2:46" ht="12" customHeight="1" x14ac:dyDescent="0.15">
      <c r="B21" s="872"/>
      <c r="C21" s="877"/>
      <c r="D21" s="875"/>
      <c r="E21" s="875"/>
      <c r="F21" s="875"/>
      <c r="G21" s="875"/>
      <c r="H21" s="875"/>
      <c r="I21" s="875"/>
      <c r="J21" s="876"/>
      <c r="K21" s="185"/>
      <c r="L21" s="908"/>
      <c r="M21" s="910"/>
      <c r="N21" s="908"/>
      <c r="O21" s="910"/>
      <c r="P21" s="908"/>
      <c r="Q21" s="910"/>
      <c r="R21" s="604"/>
      <c r="S21" s="620"/>
      <c r="T21" s="605"/>
      <c r="U21" s="908"/>
      <c r="V21" s="910"/>
      <c r="W21" s="908"/>
      <c r="X21" s="910"/>
      <c r="Y21" s="186"/>
      <c r="Z21" s="187"/>
      <c r="AA21" s="187"/>
      <c r="AB21" s="187"/>
      <c r="AC21" s="188"/>
      <c r="AD21" s="188"/>
      <c r="AE21" s="188"/>
      <c r="AF21" s="188"/>
      <c r="AG21" s="188"/>
      <c r="AH21" s="188"/>
      <c r="AI21" s="188"/>
      <c r="AJ21" s="188"/>
      <c r="AK21" s="908"/>
      <c r="AL21" s="909"/>
      <c r="AM21" s="909"/>
      <c r="AN21" s="909"/>
      <c r="AO21" s="910"/>
      <c r="AP21" s="2"/>
      <c r="AQ21" s="189">
        <f>IF(P21="材質劣化",2,IF(P21="漏水",3,1))</f>
        <v>1</v>
      </c>
    </row>
    <row r="22" spans="2:46" ht="12" customHeight="1" x14ac:dyDescent="0.15">
      <c r="B22" s="872"/>
      <c r="C22" s="877"/>
      <c r="D22" s="875"/>
      <c r="E22" s="875"/>
      <c r="F22" s="875"/>
      <c r="G22" s="875"/>
      <c r="H22" s="875"/>
      <c r="I22" s="875"/>
      <c r="J22" s="876"/>
      <c r="K22" s="185"/>
      <c r="L22" s="908"/>
      <c r="M22" s="910"/>
      <c r="N22" s="908"/>
      <c r="O22" s="910"/>
      <c r="P22" s="908"/>
      <c r="Q22" s="910"/>
      <c r="R22" s="604"/>
      <c r="S22" s="620"/>
      <c r="T22" s="605"/>
      <c r="U22" s="908"/>
      <c r="V22" s="910"/>
      <c r="W22" s="908"/>
      <c r="X22" s="910"/>
      <c r="Y22" s="186"/>
      <c r="Z22" s="187"/>
      <c r="AA22" s="187"/>
      <c r="AB22" s="187"/>
      <c r="AC22" s="188"/>
      <c r="AD22" s="188"/>
      <c r="AE22" s="188"/>
      <c r="AF22" s="188"/>
      <c r="AG22" s="188"/>
      <c r="AH22" s="188"/>
      <c r="AI22" s="188"/>
      <c r="AJ22" s="188"/>
      <c r="AK22" s="908"/>
      <c r="AL22" s="909"/>
      <c r="AM22" s="909"/>
      <c r="AN22" s="909"/>
      <c r="AO22" s="910"/>
      <c r="AP22" s="2"/>
      <c r="AQ22" s="189">
        <f t="shared" si="2"/>
        <v>1</v>
      </c>
    </row>
    <row r="23" spans="2:46" ht="12" customHeight="1" x14ac:dyDescent="0.15">
      <c r="B23" s="872"/>
      <c r="C23" s="877"/>
      <c r="D23" s="875"/>
      <c r="E23" s="875"/>
      <c r="F23" s="875"/>
      <c r="G23" s="875"/>
      <c r="H23" s="875"/>
      <c r="I23" s="875"/>
      <c r="J23" s="876"/>
      <c r="K23" s="185"/>
      <c r="L23" s="908"/>
      <c r="M23" s="910"/>
      <c r="N23" s="908"/>
      <c r="O23" s="910"/>
      <c r="P23" s="908"/>
      <c r="Q23" s="910"/>
      <c r="R23" s="604"/>
      <c r="S23" s="620"/>
      <c r="T23" s="605"/>
      <c r="U23" s="908"/>
      <c r="V23" s="910"/>
      <c r="W23" s="908"/>
      <c r="X23" s="910"/>
      <c r="Y23" s="186"/>
      <c r="Z23" s="187"/>
      <c r="AA23" s="187"/>
      <c r="AB23" s="187"/>
      <c r="AC23" s="188"/>
      <c r="AD23" s="188"/>
      <c r="AE23" s="188"/>
      <c r="AF23" s="188"/>
      <c r="AG23" s="188"/>
      <c r="AH23" s="188"/>
      <c r="AI23" s="188"/>
      <c r="AJ23" s="188"/>
      <c r="AK23" s="908"/>
      <c r="AL23" s="909"/>
      <c r="AM23" s="909"/>
      <c r="AN23" s="909"/>
      <c r="AO23" s="910"/>
      <c r="AP23" s="2"/>
      <c r="AQ23" s="189">
        <f t="shared" si="2"/>
        <v>1</v>
      </c>
    </row>
    <row r="24" spans="2:46" ht="12" customHeight="1" x14ac:dyDescent="0.15">
      <c r="B24" s="872"/>
      <c r="C24" s="877"/>
      <c r="D24" s="875"/>
      <c r="E24" s="875"/>
      <c r="F24" s="875"/>
      <c r="G24" s="875"/>
      <c r="H24" s="875"/>
      <c r="I24" s="875"/>
      <c r="J24" s="876"/>
      <c r="K24" s="185"/>
      <c r="L24" s="908"/>
      <c r="M24" s="910"/>
      <c r="N24" s="908"/>
      <c r="O24" s="910"/>
      <c r="P24" s="908"/>
      <c r="Q24" s="910"/>
      <c r="R24" s="604"/>
      <c r="S24" s="620"/>
      <c r="T24" s="605"/>
      <c r="U24" s="908"/>
      <c r="V24" s="910"/>
      <c r="W24" s="908"/>
      <c r="X24" s="910"/>
      <c r="Y24" s="186"/>
      <c r="Z24" s="187"/>
      <c r="AA24" s="187"/>
      <c r="AB24" s="187"/>
      <c r="AC24" s="188"/>
      <c r="AD24" s="188"/>
      <c r="AE24" s="188"/>
      <c r="AF24" s="188"/>
      <c r="AG24" s="188"/>
      <c r="AH24" s="188"/>
      <c r="AI24" s="188"/>
      <c r="AJ24" s="188"/>
      <c r="AK24" s="908"/>
      <c r="AL24" s="909"/>
      <c r="AM24" s="909"/>
      <c r="AN24" s="909"/>
      <c r="AO24" s="910"/>
      <c r="AP24" s="2"/>
      <c r="AQ24" s="189">
        <f t="shared" si="2"/>
        <v>1</v>
      </c>
    </row>
    <row r="25" spans="2:46" ht="12" customHeight="1" x14ac:dyDescent="0.15">
      <c r="B25" s="872"/>
      <c r="C25" s="877"/>
      <c r="D25" s="875"/>
      <c r="E25" s="875"/>
      <c r="F25" s="875"/>
      <c r="G25" s="875"/>
      <c r="H25" s="875"/>
      <c r="I25" s="875"/>
      <c r="J25" s="876"/>
      <c r="K25" s="185"/>
      <c r="L25" s="908"/>
      <c r="M25" s="910"/>
      <c r="N25" s="908"/>
      <c r="O25" s="910"/>
      <c r="P25" s="908"/>
      <c r="Q25" s="910"/>
      <c r="R25" s="604"/>
      <c r="S25" s="620"/>
      <c r="T25" s="605"/>
      <c r="U25" s="908"/>
      <c r="V25" s="910"/>
      <c r="W25" s="908"/>
      <c r="X25" s="910"/>
      <c r="Y25" s="186"/>
      <c r="Z25" s="187"/>
      <c r="AA25" s="187"/>
      <c r="AB25" s="187"/>
      <c r="AC25" s="188"/>
      <c r="AD25" s="188"/>
      <c r="AE25" s="188"/>
      <c r="AF25" s="188"/>
      <c r="AG25" s="188"/>
      <c r="AH25" s="188"/>
      <c r="AI25" s="188"/>
      <c r="AJ25" s="188"/>
      <c r="AK25" s="908"/>
      <c r="AL25" s="909"/>
      <c r="AM25" s="909"/>
      <c r="AN25" s="909"/>
      <c r="AO25" s="910"/>
      <c r="AP25" s="2"/>
      <c r="AQ25" s="189">
        <f t="shared" si="2"/>
        <v>1</v>
      </c>
    </row>
    <row r="26" spans="2:46" ht="12" customHeight="1" x14ac:dyDescent="0.15">
      <c r="B26" s="872"/>
      <c r="C26" s="877"/>
      <c r="D26" s="875"/>
      <c r="E26" s="875"/>
      <c r="F26" s="875"/>
      <c r="G26" s="875"/>
      <c r="H26" s="875"/>
      <c r="I26" s="875"/>
      <c r="J26" s="876"/>
      <c r="K26" s="185"/>
      <c r="L26" s="908"/>
      <c r="M26" s="910"/>
      <c r="N26" s="908"/>
      <c r="O26" s="910"/>
      <c r="P26" s="908"/>
      <c r="Q26" s="910"/>
      <c r="R26" s="604"/>
      <c r="S26" s="620"/>
      <c r="T26" s="605"/>
      <c r="U26" s="908"/>
      <c r="V26" s="910"/>
      <c r="W26" s="908"/>
      <c r="X26" s="910"/>
      <c r="Y26" s="186"/>
      <c r="Z26" s="187"/>
      <c r="AA26" s="187"/>
      <c r="AB26" s="187"/>
      <c r="AC26" s="188"/>
      <c r="AD26" s="188"/>
      <c r="AE26" s="188"/>
      <c r="AF26" s="188"/>
      <c r="AG26" s="188"/>
      <c r="AH26" s="188"/>
      <c r="AI26" s="188"/>
      <c r="AJ26" s="188"/>
      <c r="AK26" s="908"/>
      <c r="AL26" s="909"/>
      <c r="AM26" s="909"/>
      <c r="AN26" s="909"/>
      <c r="AO26" s="910"/>
      <c r="AP26" s="2"/>
      <c r="AQ26" s="189">
        <f t="shared" si="2"/>
        <v>1</v>
      </c>
    </row>
    <row r="27" spans="2:46" ht="12" customHeight="1" x14ac:dyDescent="0.15">
      <c r="B27" s="872"/>
      <c r="C27" s="877"/>
      <c r="D27" s="875"/>
      <c r="E27" s="875"/>
      <c r="F27" s="875"/>
      <c r="G27" s="875"/>
      <c r="H27" s="875"/>
      <c r="I27" s="875"/>
      <c r="J27" s="876"/>
      <c r="K27" s="185"/>
      <c r="L27" s="908"/>
      <c r="M27" s="910"/>
      <c r="N27" s="908"/>
      <c r="O27" s="910"/>
      <c r="P27" s="908"/>
      <c r="Q27" s="910"/>
      <c r="R27" s="604"/>
      <c r="S27" s="620"/>
      <c r="T27" s="605"/>
      <c r="U27" s="908"/>
      <c r="V27" s="910"/>
      <c r="W27" s="908"/>
      <c r="X27" s="910"/>
      <c r="Y27" s="186"/>
      <c r="Z27" s="187"/>
      <c r="AA27" s="187"/>
      <c r="AB27" s="187"/>
      <c r="AC27" s="188"/>
      <c r="AD27" s="188"/>
      <c r="AE27" s="188"/>
      <c r="AF27" s="188"/>
      <c r="AG27" s="188"/>
      <c r="AH27" s="188"/>
      <c r="AI27" s="188"/>
      <c r="AJ27" s="188"/>
      <c r="AK27" s="908"/>
      <c r="AL27" s="909"/>
      <c r="AM27" s="909"/>
      <c r="AN27" s="909"/>
      <c r="AO27" s="910"/>
      <c r="AP27" s="2"/>
      <c r="AQ27" s="189">
        <f t="shared" si="2"/>
        <v>1</v>
      </c>
    </row>
    <row r="28" spans="2:46" ht="12" customHeight="1" x14ac:dyDescent="0.15">
      <c r="B28" s="872"/>
      <c r="C28" s="877"/>
      <c r="D28" s="875"/>
      <c r="E28" s="875"/>
      <c r="F28" s="875"/>
      <c r="G28" s="875"/>
      <c r="H28" s="875"/>
      <c r="I28" s="875"/>
      <c r="J28" s="876"/>
      <c r="K28" s="185"/>
      <c r="L28" s="908"/>
      <c r="M28" s="910"/>
      <c r="N28" s="908"/>
      <c r="O28" s="910"/>
      <c r="P28" s="908"/>
      <c r="Q28" s="910"/>
      <c r="R28" s="604"/>
      <c r="S28" s="620"/>
      <c r="T28" s="605"/>
      <c r="U28" s="908"/>
      <c r="V28" s="910"/>
      <c r="W28" s="908"/>
      <c r="X28" s="910"/>
      <c r="Y28" s="186"/>
      <c r="Z28" s="187"/>
      <c r="AA28" s="187"/>
      <c r="AB28" s="187"/>
      <c r="AC28" s="188"/>
      <c r="AD28" s="188"/>
      <c r="AE28" s="188"/>
      <c r="AF28" s="188"/>
      <c r="AG28" s="188"/>
      <c r="AH28" s="188"/>
      <c r="AI28" s="188"/>
      <c r="AJ28" s="188"/>
      <c r="AK28" s="908"/>
      <c r="AL28" s="909"/>
      <c r="AM28" s="909"/>
      <c r="AN28" s="909"/>
      <c r="AO28" s="910"/>
      <c r="AP28" s="2"/>
      <c r="AQ28" s="189">
        <f t="shared" si="2"/>
        <v>1</v>
      </c>
    </row>
    <row r="29" spans="2:46" ht="12" customHeight="1" x14ac:dyDescent="0.15">
      <c r="B29" s="872"/>
      <c r="C29" s="877"/>
      <c r="D29" s="875"/>
      <c r="E29" s="875"/>
      <c r="F29" s="875"/>
      <c r="G29" s="875"/>
      <c r="H29" s="875"/>
      <c r="I29" s="875"/>
      <c r="J29" s="876"/>
      <c r="K29" s="185"/>
      <c r="L29" s="908"/>
      <c r="M29" s="910"/>
      <c r="N29" s="908"/>
      <c r="O29" s="910"/>
      <c r="P29" s="908"/>
      <c r="Q29" s="910"/>
      <c r="R29" s="604"/>
      <c r="S29" s="620"/>
      <c r="T29" s="605"/>
      <c r="U29" s="908"/>
      <c r="V29" s="910"/>
      <c r="W29" s="908"/>
      <c r="X29" s="910"/>
      <c r="Y29" s="186"/>
      <c r="Z29" s="187"/>
      <c r="AA29" s="187"/>
      <c r="AB29" s="187"/>
      <c r="AC29" s="188"/>
      <c r="AD29" s="188"/>
      <c r="AE29" s="188"/>
      <c r="AF29" s="188"/>
      <c r="AG29" s="188"/>
      <c r="AH29" s="188"/>
      <c r="AI29" s="188"/>
      <c r="AJ29" s="188"/>
      <c r="AK29" s="908"/>
      <c r="AL29" s="909"/>
      <c r="AM29" s="909"/>
      <c r="AN29" s="909"/>
      <c r="AO29" s="910"/>
      <c r="AP29" s="2"/>
      <c r="AQ29" s="189">
        <f t="shared" si="2"/>
        <v>1</v>
      </c>
    </row>
    <row r="30" spans="2:46" ht="12" customHeight="1" x14ac:dyDescent="0.15">
      <c r="B30" s="872"/>
      <c r="C30" s="877"/>
      <c r="D30" s="875"/>
      <c r="E30" s="875"/>
      <c r="F30" s="875"/>
      <c r="G30" s="875"/>
      <c r="H30" s="875"/>
      <c r="I30" s="875"/>
      <c r="J30" s="876"/>
      <c r="K30" s="185"/>
      <c r="L30" s="908"/>
      <c r="M30" s="910"/>
      <c r="N30" s="908"/>
      <c r="O30" s="910"/>
      <c r="P30" s="908"/>
      <c r="Q30" s="910"/>
      <c r="R30" s="604"/>
      <c r="S30" s="620"/>
      <c r="T30" s="605"/>
      <c r="U30" s="908"/>
      <c r="V30" s="910"/>
      <c r="W30" s="908"/>
      <c r="X30" s="910"/>
      <c r="Y30" s="186"/>
      <c r="Z30" s="187"/>
      <c r="AA30" s="187"/>
      <c r="AB30" s="187"/>
      <c r="AC30" s="188"/>
      <c r="AD30" s="188"/>
      <c r="AE30" s="188"/>
      <c r="AF30" s="188"/>
      <c r="AG30" s="188"/>
      <c r="AH30" s="188"/>
      <c r="AI30" s="188"/>
      <c r="AJ30" s="188"/>
      <c r="AK30" s="908"/>
      <c r="AL30" s="909"/>
      <c r="AM30" s="909"/>
      <c r="AN30" s="909"/>
      <c r="AO30" s="910"/>
      <c r="AP30" s="2"/>
      <c r="AQ30" s="189">
        <f t="shared" si="2"/>
        <v>1</v>
      </c>
    </row>
    <row r="31" spans="2:46" ht="12" customHeight="1" x14ac:dyDescent="0.15">
      <c r="B31" s="872"/>
      <c r="C31" s="877"/>
      <c r="D31" s="875"/>
      <c r="E31" s="875"/>
      <c r="F31" s="875"/>
      <c r="G31" s="875"/>
      <c r="H31" s="875"/>
      <c r="I31" s="875"/>
      <c r="J31" s="876"/>
      <c r="K31" s="185"/>
      <c r="L31" s="908"/>
      <c r="M31" s="910"/>
      <c r="N31" s="908"/>
      <c r="O31" s="910"/>
      <c r="P31" s="908"/>
      <c r="Q31" s="910"/>
      <c r="R31" s="604"/>
      <c r="S31" s="620"/>
      <c r="T31" s="605"/>
      <c r="U31" s="908"/>
      <c r="V31" s="910"/>
      <c r="W31" s="908"/>
      <c r="X31" s="910"/>
      <c r="Y31" s="186"/>
      <c r="Z31" s="187"/>
      <c r="AA31" s="187"/>
      <c r="AB31" s="187"/>
      <c r="AC31" s="188"/>
      <c r="AD31" s="188"/>
      <c r="AE31" s="188"/>
      <c r="AF31" s="188"/>
      <c r="AG31" s="188"/>
      <c r="AH31" s="188"/>
      <c r="AI31" s="188"/>
      <c r="AJ31" s="188"/>
      <c r="AK31" s="908"/>
      <c r="AL31" s="909"/>
      <c r="AM31" s="909"/>
      <c r="AN31" s="909"/>
      <c r="AO31" s="910"/>
      <c r="AP31" s="2"/>
      <c r="AQ31" s="189">
        <f t="shared" si="2"/>
        <v>1</v>
      </c>
    </row>
    <row r="32" spans="2:46" ht="12" customHeight="1" x14ac:dyDescent="0.15">
      <c r="B32" s="872"/>
      <c r="C32" s="877"/>
      <c r="D32" s="875"/>
      <c r="E32" s="875"/>
      <c r="F32" s="875"/>
      <c r="G32" s="875"/>
      <c r="H32" s="875"/>
      <c r="I32" s="875"/>
      <c r="J32" s="876"/>
      <c r="K32" s="185"/>
      <c r="L32" s="908"/>
      <c r="M32" s="910"/>
      <c r="N32" s="908"/>
      <c r="O32" s="910"/>
      <c r="P32" s="908"/>
      <c r="Q32" s="910"/>
      <c r="R32" s="604"/>
      <c r="S32" s="620"/>
      <c r="T32" s="605"/>
      <c r="U32" s="908"/>
      <c r="V32" s="910"/>
      <c r="W32" s="908"/>
      <c r="X32" s="910"/>
      <c r="Y32" s="186"/>
      <c r="Z32" s="187"/>
      <c r="AA32" s="187"/>
      <c r="AB32" s="187"/>
      <c r="AC32" s="188"/>
      <c r="AD32" s="188"/>
      <c r="AE32" s="188"/>
      <c r="AF32" s="188"/>
      <c r="AG32" s="188"/>
      <c r="AH32" s="188"/>
      <c r="AI32" s="188"/>
      <c r="AJ32" s="188"/>
      <c r="AK32" s="908"/>
      <c r="AL32" s="909"/>
      <c r="AM32" s="909"/>
      <c r="AN32" s="909"/>
      <c r="AO32" s="910"/>
      <c r="AP32" s="2"/>
      <c r="AQ32" s="189">
        <f t="shared" si="2"/>
        <v>1</v>
      </c>
      <c r="AS32" s="856"/>
      <c r="AT32" s="856"/>
    </row>
    <row r="33" spans="2:86" ht="12" customHeight="1" x14ac:dyDescent="0.15">
      <c r="B33" s="872"/>
      <c r="C33" s="877"/>
      <c r="D33" s="875"/>
      <c r="E33" s="875"/>
      <c r="F33" s="875"/>
      <c r="G33" s="875"/>
      <c r="H33" s="875"/>
      <c r="I33" s="875"/>
      <c r="J33" s="876"/>
      <c r="K33" s="185"/>
      <c r="L33" s="908"/>
      <c r="M33" s="910"/>
      <c r="N33" s="908"/>
      <c r="O33" s="910"/>
      <c r="P33" s="908"/>
      <c r="Q33" s="910"/>
      <c r="R33" s="604"/>
      <c r="S33" s="620"/>
      <c r="T33" s="605"/>
      <c r="U33" s="908"/>
      <c r="V33" s="910"/>
      <c r="W33" s="908"/>
      <c r="X33" s="910"/>
      <c r="Y33" s="186"/>
      <c r="Z33" s="187"/>
      <c r="AA33" s="187"/>
      <c r="AB33" s="187"/>
      <c r="AC33" s="188"/>
      <c r="AD33" s="188"/>
      <c r="AE33" s="188"/>
      <c r="AF33" s="188"/>
      <c r="AG33" s="188"/>
      <c r="AH33" s="188"/>
      <c r="AI33" s="188"/>
      <c r="AJ33" s="188"/>
      <c r="AK33" s="908"/>
      <c r="AL33" s="909"/>
      <c r="AM33" s="909"/>
      <c r="AN33" s="909"/>
      <c r="AO33" s="910"/>
      <c r="AP33" s="2"/>
      <c r="AQ33" s="189">
        <f t="shared" si="2"/>
        <v>1</v>
      </c>
      <c r="AS33" s="911"/>
      <c r="AT33" s="911"/>
    </row>
    <row r="34" spans="2:86" ht="12" customHeight="1" x14ac:dyDescent="0.15">
      <c r="B34" s="872"/>
      <c r="C34" s="877"/>
      <c r="D34" s="875"/>
      <c r="E34" s="875"/>
      <c r="F34" s="875"/>
      <c r="G34" s="875"/>
      <c r="H34" s="875"/>
      <c r="I34" s="875"/>
      <c r="J34" s="876"/>
      <c r="K34" s="185"/>
      <c r="L34" s="908"/>
      <c r="M34" s="910"/>
      <c r="N34" s="908"/>
      <c r="O34" s="910"/>
      <c r="P34" s="908"/>
      <c r="Q34" s="910"/>
      <c r="R34" s="604"/>
      <c r="S34" s="620"/>
      <c r="T34" s="605"/>
      <c r="U34" s="908"/>
      <c r="V34" s="910"/>
      <c r="W34" s="908"/>
      <c r="X34" s="910"/>
      <c r="Y34" s="186"/>
      <c r="Z34" s="187"/>
      <c r="AA34" s="187"/>
      <c r="AB34" s="187"/>
      <c r="AC34" s="188"/>
      <c r="AD34" s="188"/>
      <c r="AE34" s="188"/>
      <c r="AF34" s="188"/>
      <c r="AG34" s="188"/>
      <c r="AH34" s="188"/>
      <c r="AI34" s="188"/>
      <c r="AJ34" s="188"/>
      <c r="AK34" s="908"/>
      <c r="AL34" s="909"/>
      <c r="AM34" s="909"/>
      <c r="AN34" s="909"/>
      <c r="AO34" s="910"/>
      <c r="AP34" s="2"/>
      <c r="AQ34" s="189">
        <f t="shared" si="2"/>
        <v>1</v>
      </c>
      <c r="AS34" s="912"/>
      <c r="AT34" s="912"/>
    </row>
    <row r="35" spans="2:86" ht="12" customHeight="1" x14ac:dyDescent="0.15">
      <c r="B35" s="872"/>
      <c r="C35" s="877"/>
      <c r="D35" s="875"/>
      <c r="E35" s="875"/>
      <c r="F35" s="875"/>
      <c r="G35" s="875"/>
      <c r="H35" s="875"/>
      <c r="I35" s="875"/>
      <c r="J35" s="876"/>
      <c r="K35" s="913" t="s">
        <v>945</v>
      </c>
      <c r="L35" s="898" t="s">
        <v>946</v>
      </c>
      <c r="M35" s="898"/>
      <c r="N35" s="898"/>
      <c r="O35" s="898"/>
      <c r="P35" s="898"/>
      <c r="Q35" s="898"/>
      <c r="R35" s="898"/>
      <c r="S35" s="898"/>
      <c r="T35" s="898"/>
      <c r="U35" s="898"/>
      <c r="V35" s="898"/>
      <c r="W35" s="898"/>
      <c r="X35" s="898"/>
      <c r="Y35" s="884" t="s">
        <v>947</v>
      </c>
      <c r="Z35" s="885"/>
      <c r="AA35" s="885"/>
      <c r="AB35" s="886"/>
      <c r="AC35" s="190">
        <f t="shared" ref="AC35:AJ35" si="3">SUM(AC11:AC34)</f>
        <v>0</v>
      </c>
      <c r="AD35" s="190">
        <f t="shared" si="3"/>
        <v>0</v>
      </c>
      <c r="AE35" s="190">
        <f>SUM(AE11:AE34)</f>
        <v>0</v>
      </c>
      <c r="AF35" s="190">
        <f t="shared" si="3"/>
        <v>0</v>
      </c>
      <c r="AG35" s="190">
        <f t="shared" si="3"/>
        <v>0</v>
      </c>
      <c r="AH35" s="190">
        <f t="shared" si="3"/>
        <v>0</v>
      </c>
      <c r="AI35" s="190">
        <f t="shared" si="3"/>
        <v>0</v>
      </c>
      <c r="AJ35" s="191">
        <f t="shared" si="3"/>
        <v>0</v>
      </c>
      <c r="AK35" s="898" t="s">
        <v>948</v>
      </c>
      <c r="AL35" s="898"/>
      <c r="AM35" s="915" t="s">
        <v>607</v>
      </c>
      <c r="AN35" s="915"/>
      <c r="AO35" s="915"/>
      <c r="AP35" s="2"/>
    </row>
    <row r="36" spans="2:86" ht="12" customHeight="1" x14ac:dyDescent="0.15">
      <c r="B36" s="872"/>
      <c r="C36" s="877"/>
      <c r="D36" s="875"/>
      <c r="E36" s="875"/>
      <c r="F36" s="875"/>
      <c r="G36" s="875"/>
      <c r="H36" s="875"/>
      <c r="I36" s="875"/>
      <c r="J36" s="876"/>
      <c r="K36" s="914"/>
      <c r="L36" s="892" t="s">
        <v>950</v>
      </c>
      <c r="M36" s="899"/>
      <c r="N36" s="893"/>
      <c r="O36" s="892" t="s">
        <v>951</v>
      </c>
      <c r="P36" s="899"/>
      <c r="Q36" s="899"/>
      <c r="R36" s="899"/>
      <c r="S36" s="899"/>
      <c r="T36" s="899"/>
      <c r="U36" s="899"/>
      <c r="V36" s="899"/>
      <c r="W36" s="899"/>
      <c r="X36" s="893"/>
      <c r="Y36" s="183" t="s">
        <v>527</v>
      </c>
      <c r="Z36" s="184" t="s">
        <v>526</v>
      </c>
      <c r="AA36" s="184" t="s">
        <v>943</v>
      </c>
      <c r="AB36" s="184" t="s">
        <v>944</v>
      </c>
      <c r="AC36" s="184" t="s">
        <v>527</v>
      </c>
      <c r="AD36" s="184" t="s">
        <v>526</v>
      </c>
      <c r="AE36" s="184" t="s">
        <v>943</v>
      </c>
      <c r="AF36" s="184" t="s">
        <v>944</v>
      </c>
      <c r="AG36" s="184" t="s">
        <v>527</v>
      </c>
      <c r="AH36" s="184" t="s">
        <v>526</v>
      </c>
      <c r="AI36" s="184" t="s">
        <v>943</v>
      </c>
      <c r="AJ36" s="192" t="s">
        <v>944</v>
      </c>
      <c r="AK36" s="898"/>
      <c r="AL36" s="898"/>
      <c r="AM36" s="915"/>
      <c r="AN36" s="915"/>
      <c r="AO36" s="915"/>
      <c r="AP36" s="2"/>
    </row>
    <row r="37" spans="2:86" ht="14.25" customHeight="1" x14ac:dyDescent="0.15">
      <c r="B37" s="872"/>
      <c r="C37" s="877"/>
      <c r="D37" s="875"/>
      <c r="E37" s="875"/>
      <c r="F37" s="875"/>
      <c r="G37" s="875"/>
      <c r="H37" s="875"/>
      <c r="I37" s="875"/>
      <c r="J37" s="876"/>
      <c r="K37" s="914"/>
      <c r="L37" s="894"/>
      <c r="M37" s="903"/>
      <c r="N37" s="895"/>
      <c r="O37" s="894"/>
      <c r="P37" s="903"/>
      <c r="Q37" s="903"/>
      <c r="R37" s="903"/>
      <c r="S37" s="903"/>
      <c r="T37" s="903"/>
      <c r="U37" s="903"/>
      <c r="V37" s="903"/>
      <c r="W37" s="903"/>
      <c r="X37" s="895"/>
      <c r="Y37" s="916">
        <f>COUNTIF(Y11:Y34,"〇")</f>
        <v>0</v>
      </c>
      <c r="Z37" s="916">
        <f>COUNTIF(Z11:Z34,"〇")</f>
        <v>0</v>
      </c>
      <c r="AA37" s="916">
        <f>COUNTIF(AA11:AA34,"〇")</f>
        <v>0</v>
      </c>
      <c r="AB37" s="916">
        <f>COUNTIF(AB11:AB34,"〇")</f>
        <v>0</v>
      </c>
      <c r="AC37" s="916">
        <f>COUNTA(AC11:AC34)</f>
        <v>0</v>
      </c>
      <c r="AD37" s="916">
        <f t="shared" ref="AD37:AI37" si="4">COUNTA(AD11:AD34)</f>
        <v>0</v>
      </c>
      <c r="AE37" s="916">
        <f t="shared" si="4"/>
        <v>0</v>
      </c>
      <c r="AF37" s="916">
        <f t="shared" si="4"/>
        <v>0</v>
      </c>
      <c r="AG37" s="916">
        <f t="shared" si="4"/>
        <v>0</v>
      </c>
      <c r="AH37" s="916">
        <f t="shared" si="4"/>
        <v>0</v>
      </c>
      <c r="AI37" s="916">
        <f t="shared" si="4"/>
        <v>0</v>
      </c>
      <c r="AJ37" s="916">
        <f>COUNTA(AJ11:AJ34)</f>
        <v>0</v>
      </c>
      <c r="AK37" s="898"/>
      <c r="AL37" s="898"/>
      <c r="AM37" s="915"/>
      <c r="AN37" s="915"/>
      <c r="AO37" s="915"/>
      <c r="AP37" s="2"/>
    </row>
    <row r="38" spans="2:86" ht="14.25" customHeight="1" x14ac:dyDescent="0.15">
      <c r="B38" s="872"/>
      <c r="C38" s="877"/>
      <c r="D38" s="875"/>
      <c r="E38" s="875"/>
      <c r="F38" s="875"/>
      <c r="G38" s="875"/>
      <c r="H38" s="875"/>
      <c r="I38" s="875"/>
      <c r="J38" s="876"/>
      <c r="K38" s="914"/>
      <c r="L38" s="896"/>
      <c r="M38" s="900"/>
      <c r="N38" s="897"/>
      <c r="O38" s="896"/>
      <c r="P38" s="900"/>
      <c r="Q38" s="900"/>
      <c r="R38" s="900"/>
      <c r="S38" s="900"/>
      <c r="T38" s="900"/>
      <c r="U38" s="900"/>
      <c r="V38" s="900"/>
      <c r="W38" s="900"/>
      <c r="X38" s="897"/>
      <c r="Y38" s="916"/>
      <c r="Z38" s="916"/>
      <c r="AA38" s="916"/>
      <c r="AB38" s="916"/>
      <c r="AC38" s="916"/>
      <c r="AD38" s="916"/>
      <c r="AE38" s="916"/>
      <c r="AF38" s="916"/>
      <c r="AG38" s="916"/>
      <c r="AH38" s="916"/>
      <c r="AI38" s="916"/>
      <c r="AJ38" s="916"/>
      <c r="AK38" s="898"/>
      <c r="AL38" s="898"/>
      <c r="AM38" s="915"/>
      <c r="AN38" s="915"/>
      <c r="AO38" s="915"/>
      <c r="AP38" s="2"/>
    </row>
    <row r="39" spans="2:86" ht="12" customHeight="1" x14ac:dyDescent="0.15">
      <c r="B39" s="872"/>
      <c r="C39" s="877"/>
      <c r="D39" s="875"/>
      <c r="E39" s="875"/>
      <c r="F39" s="875"/>
      <c r="G39" s="875"/>
      <c r="H39" s="875"/>
      <c r="I39" s="875"/>
      <c r="J39" s="875"/>
      <c r="K39" s="924" t="s">
        <v>952</v>
      </c>
      <c r="L39" s="926"/>
      <c r="M39" s="926"/>
      <c r="N39" s="926"/>
      <c r="O39" s="926"/>
      <c r="P39" s="926"/>
      <c r="Q39" s="926"/>
      <c r="R39" s="926"/>
      <c r="S39" s="926"/>
      <c r="T39" s="926"/>
      <c r="U39" s="926"/>
      <c r="V39" s="926"/>
      <c r="W39" s="926"/>
      <c r="X39" s="926"/>
      <c r="Y39" s="926"/>
      <c r="Z39" s="926"/>
      <c r="AA39" s="926"/>
      <c r="AB39" s="926"/>
      <c r="AC39" s="926"/>
      <c r="AD39" s="926"/>
      <c r="AE39" s="926"/>
      <c r="AF39" s="926"/>
      <c r="AG39" s="926"/>
      <c r="AH39" s="926"/>
      <c r="AI39" s="926"/>
      <c r="AJ39" s="926"/>
      <c r="AK39" s="927"/>
      <c r="AL39" s="927"/>
      <c r="AM39" s="927"/>
      <c r="AN39" s="927"/>
      <c r="AO39" s="928"/>
      <c r="AP39" s="2"/>
    </row>
    <row r="40" spans="2:86" ht="12" customHeight="1" x14ac:dyDescent="0.15">
      <c r="B40" s="872"/>
      <c r="C40" s="877"/>
      <c r="D40" s="875"/>
      <c r="E40" s="875"/>
      <c r="F40" s="875"/>
      <c r="G40" s="875"/>
      <c r="H40" s="875"/>
      <c r="I40" s="875"/>
      <c r="J40" s="875"/>
      <c r="K40" s="925"/>
      <c r="L40" s="927"/>
      <c r="M40" s="927"/>
      <c r="N40" s="927"/>
      <c r="O40" s="927"/>
      <c r="P40" s="927"/>
      <c r="Q40" s="927"/>
      <c r="R40" s="927"/>
      <c r="S40" s="927"/>
      <c r="T40" s="927"/>
      <c r="U40" s="927"/>
      <c r="V40" s="927"/>
      <c r="W40" s="927"/>
      <c r="X40" s="927"/>
      <c r="Y40" s="927"/>
      <c r="Z40" s="927"/>
      <c r="AA40" s="927"/>
      <c r="AB40" s="927"/>
      <c r="AC40" s="927"/>
      <c r="AD40" s="927"/>
      <c r="AE40" s="927"/>
      <c r="AF40" s="927"/>
      <c r="AG40" s="927"/>
      <c r="AH40" s="927"/>
      <c r="AI40" s="927"/>
      <c r="AJ40" s="927"/>
      <c r="AK40" s="927"/>
      <c r="AL40" s="927"/>
      <c r="AM40" s="927"/>
      <c r="AN40" s="927"/>
      <c r="AO40" s="928"/>
      <c r="AP40" s="2"/>
    </row>
    <row r="41" spans="2:86" ht="12" customHeight="1" x14ac:dyDescent="0.15">
      <c r="B41" s="872"/>
      <c r="C41" s="877"/>
      <c r="D41" s="875"/>
      <c r="E41" s="875"/>
      <c r="F41" s="875"/>
      <c r="G41" s="875"/>
      <c r="H41" s="875"/>
      <c r="I41" s="875"/>
      <c r="J41" s="875"/>
      <c r="K41" s="925"/>
      <c r="L41" s="927"/>
      <c r="M41" s="927"/>
      <c r="N41" s="927"/>
      <c r="O41" s="927"/>
      <c r="P41" s="927"/>
      <c r="Q41" s="927"/>
      <c r="R41" s="927"/>
      <c r="S41" s="927"/>
      <c r="T41" s="927"/>
      <c r="U41" s="927"/>
      <c r="V41" s="927"/>
      <c r="W41" s="927"/>
      <c r="X41" s="927"/>
      <c r="Y41" s="927"/>
      <c r="Z41" s="927"/>
      <c r="AA41" s="927"/>
      <c r="AB41" s="927"/>
      <c r="AC41" s="927"/>
      <c r="AD41" s="927"/>
      <c r="AE41" s="927"/>
      <c r="AF41" s="927"/>
      <c r="AG41" s="927"/>
      <c r="AH41" s="927"/>
      <c r="AI41" s="927"/>
      <c r="AJ41" s="927"/>
      <c r="AK41" s="927"/>
      <c r="AL41" s="927"/>
      <c r="AM41" s="927"/>
      <c r="AN41" s="927"/>
      <c r="AO41" s="928"/>
      <c r="AP41" s="2"/>
    </row>
    <row r="42" spans="2:86" ht="12" customHeight="1" x14ac:dyDescent="0.15">
      <c r="B42" s="872"/>
      <c r="C42" s="877"/>
      <c r="D42" s="875"/>
      <c r="E42" s="875"/>
      <c r="F42" s="875"/>
      <c r="G42" s="875"/>
      <c r="H42" s="875"/>
      <c r="I42" s="875"/>
      <c r="J42" s="875"/>
      <c r="K42" s="925"/>
      <c r="L42" s="929"/>
      <c r="M42" s="929"/>
      <c r="N42" s="929"/>
      <c r="O42" s="929"/>
      <c r="P42" s="929"/>
      <c r="Q42" s="929"/>
      <c r="R42" s="929"/>
      <c r="S42" s="929"/>
      <c r="T42" s="929"/>
      <c r="U42" s="929"/>
      <c r="V42" s="929"/>
      <c r="W42" s="929"/>
      <c r="X42" s="929"/>
      <c r="Y42" s="929"/>
      <c r="Z42" s="929"/>
      <c r="AA42" s="929"/>
      <c r="AB42" s="929"/>
      <c r="AC42" s="929"/>
      <c r="AD42" s="929"/>
      <c r="AE42" s="929"/>
      <c r="AF42" s="929"/>
      <c r="AG42" s="929"/>
      <c r="AH42" s="929"/>
      <c r="AI42" s="929"/>
      <c r="AJ42" s="929"/>
      <c r="AK42" s="929"/>
      <c r="AL42" s="929"/>
      <c r="AM42" s="929"/>
      <c r="AN42" s="929"/>
      <c r="AO42" s="930"/>
      <c r="AP42" s="172"/>
      <c r="CD42" s="2"/>
      <c r="CE42" s="2"/>
      <c r="CF42" s="2"/>
      <c r="CG42" s="2"/>
      <c r="CH42" s="2"/>
    </row>
    <row r="43" spans="2:86" ht="12" customHeight="1" x14ac:dyDescent="0.15">
      <c r="B43" s="872"/>
      <c r="C43" s="877"/>
      <c r="D43" s="875"/>
      <c r="E43" s="875"/>
      <c r="F43" s="875"/>
      <c r="G43" s="875"/>
      <c r="H43" s="875"/>
      <c r="I43" s="875"/>
      <c r="J43" s="876"/>
      <c r="K43" s="917" t="s">
        <v>953</v>
      </c>
      <c r="L43" s="917"/>
      <c r="M43" s="917"/>
      <c r="N43" s="917"/>
      <c r="O43" s="917"/>
      <c r="P43" s="917"/>
      <c r="Q43" s="917"/>
      <c r="R43" s="917"/>
      <c r="S43" s="917"/>
      <c r="T43" s="917"/>
      <c r="U43" s="917"/>
      <c r="V43" s="917"/>
      <c r="W43" s="917"/>
      <c r="X43" s="917"/>
      <c r="Y43" s="917"/>
      <c r="Z43" s="917"/>
      <c r="AA43" s="917"/>
      <c r="AB43" s="917"/>
      <c r="AC43" s="917"/>
      <c r="AD43" s="917"/>
      <c r="AE43" s="917"/>
      <c r="AF43" s="917"/>
      <c r="AG43" s="917"/>
      <c r="AH43" s="917"/>
      <c r="AI43" s="917"/>
      <c r="AJ43" s="917"/>
      <c r="AK43" s="917"/>
      <c r="AL43" s="917"/>
      <c r="AM43" s="917"/>
      <c r="AN43" s="917"/>
      <c r="AO43" s="917"/>
      <c r="AP43" s="172"/>
      <c r="CD43" s="2"/>
      <c r="CE43" s="2"/>
      <c r="CF43" s="2"/>
      <c r="CG43" s="2"/>
      <c r="CH43" s="2"/>
    </row>
    <row r="44" spans="2:86" ht="12" customHeight="1" x14ac:dyDescent="0.15">
      <c r="B44" s="872"/>
      <c r="C44" s="877"/>
      <c r="D44" s="875"/>
      <c r="E44" s="875"/>
      <c r="F44" s="875"/>
      <c r="G44" s="875"/>
      <c r="H44" s="875"/>
      <c r="I44" s="875"/>
      <c r="J44" s="876"/>
      <c r="K44" s="918" t="s">
        <v>954</v>
      </c>
      <c r="L44" s="919"/>
      <c r="M44" s="919"/>
      <c r="N44" s="919"/>
      <c r="O44" s="919"/>
      <c r="P44" s="919"/>
      <c r="Q44" s="919"/>
      <c r="R44" s="919"/>
      <c r="S44" s="919"/>
      <c r="T44" s="919"/>
      <c r="U44" s="919"/>
      <c r="V44" s="919"/>
      <c r="W44" s="919"/>
      <c r="X44" s="919"/>
      <c r="Y44" s="919"/>
      <c r="Z44" s="919"/>
      <c r="AA44" s="919"/>
      <c r="AB44" s="919"/>
      <c r="AC44" s="919"/>
      <c r="AD44" s="919"/>
      <c r="AE44" s="919"/>
      <c r="AF44" s="919"/>
      <c r="AG44" s="919"/>
      <c r="AH44" s="919"/>
      <c r="AI44" s="919"/>
      <c r="AJ44" s="919"/>
      <c r="AK44" s="919"/>
      <c r="AL44" s="919"/>
      <c r="AM44" s="919"/>
      <c r="AN44" s="919"/>
      <c r="AO44" s="920"/>
      <c r="AP44" s="172"/>
      <c r="CD44" s="2"/>
      <c r="CE44" s="2"/>
      <c r="CF44" s="2"/>
      <c r="CG44" s="2"/>
      <c r="CH44" s="2"/>
    </row>
    <row r="45" spans="2:86" ht="12" customHeight="1" x14ac:dyDescent="0.15">
      <c r="B45" s="480"/>
      <c r="C45" s="878"/>
      <c r="D45" s="879"/>
      <c r="E45" s="879"/>
      <c r="F45" s="879"/>
      <c r="G45" s="879"/>
      <c r="H45" s="879"/>
      <c r="I45" s="879"/>
      <c r="J45" s="880"/>
      <c r="K45" s="921" t="s">
        <v>955</v>
      </c>
      <c r="L45" s="922"/>
      <c r="M45" s="922"/>
      <c r="N45" s="922"/>
      <c r="O45" s="922"/>
      <c r="P45" s="922"/>
      <c r="Q45" s="922"/>
      <c r="R45" s="922"/>
      <c r="S45" s="922"/>
      <c r="T45" s="922"/>
      <c r="U45" s="922"/>
      <c r="V45" s="922"/>
      <c r="W45" s="922"/>
      <c r="X45" s="922"/>
      <c r="Y45" s="922"/>
      <c r="Z45" s="922"/>
      <c r="AA45" s="922"/>
      <c r="AB45" s="922"/>
      <c r="AC45" s="922"/>
      <c r="AD45" s="922"/>
      <c r="AE45" s="922"/>
      <c r="AF45" s="922"/>
      <c r="AG45" s="922"/>
      <c r="AH45" s="922"/>
      <c r="AI45" s="922"/>
      <c r="AJ45" s="922"/>
      <c r="AK45" s="922"/>
      <c r="AL45" s="922"/>
      <c r="AM45" s="922"/>
      <c r="AN45" s="922"/>
      <c r="AO45" s="923"/>
      <c r="AP45" s="172"/>
      <c r="CD45" s="2"/>
      <c r="CE45" s="2"/>
      <c r="CF45" s="2"/>
      <c r="CG45" s="2"/>
      <c r="CH45" s="2"/>
    </row>
    <row r="46" spans="2:86" ht="12" customHeight="1" x14ac:dyDescent="0.2">
      <c r="B46" s="159" t="s">
        <v>956</v>
      </c>
      <c r="C46" s="181"/>
      <c r="D46" s="181"/>
      <c r="E46" s="181"/>
      <c r="F46" s="181"/>
      <c r="G46" s="181"/>
      <c r="H46" s="181"/>
      <c r="I46" s="181"/>
      <c r="J46" s="181"/>
      <c r="K46" s="193"/>
      <c r="L46" s="193"/>
      <c r="M46" s="193"/>
      <c r="N46" s="193"/>
      <c r="O46" s="193"/>
      <c r="P46" s="193"/>
      <c r="Q46" s="193"/>
      <c r="R46" s="193"/>
      <c r="S46" s="193"/>
      <c r="T46" s="193"/>
      <c r="U46" s="193"/>
      <c r="V46" s="193"/>
      <c r="W46" s="193"/>
      <c r="X46" s="193"/>
      <c r="Y46" s="193"/>
      <c r="Z46" s="193"/>
      <c r="AA46" s="193"/>
      <c r="AB46" s="193"/>
      <c r="AC46" s="193"/>
      <c r="AD46" s="193"/>
      <c r="AE46" s="193"/>
      <c r="AF46" s="193"/>
      <c r="AG46" s="193"/>
      <c r="AH46" s="193"/>
      <c r="AI46" s="193"/>
      <c r="AJ46" s="193"/>
      <c r="AK46" s="193"/>
      <c r="AL46" s="193"/>
      <c r="AM46" s="193"/>
      <c r="AN46" s="193"/>
      <c r="AO46" s="193"/>
      <c r="AP46" s="172"/>
      <c r="CD46" s="2"/>
      <c r="CE46" s="2"/>
      <c r="CF46" s="2"/>
      <c r="CG46" s="2"/>
      <c r="CH46" s="2"/>
    </row>
    <row r="47" spans="2:86" s="159" customFormat="1" ht="12" customHeight="1" x14ac:dyDescent="0.15">
      <c r="B47" s="2" t="s">
        <v>957</v>
      </c>
      <c r="AP47" s="172"/>
      <c r="AQ47" s="172"/>
      <c r="AR47" s="172"/>
      <c r="AS47" s="172"/>
      <c r="AT47" s="172"/>
      <c r="AU47" s="172"/>
      <c r="AV47" s="172"/>
      <c r="AW47" s="172"/>
      <c r="AX47" s="172"/>
      <c r="AY47" s="172"/>
      <c r="AZ47" s="172"/>
      <c r="BA47" s="172"/>
      <c r="BB47" s="172"/>
      <c r="BC47" s="172"/>
      <c r="BD47" s="172"/>
      <c r="BE47" s="172"/>
      <c r="BF47" s="172"/>
      <c r="BG47" s="172"/>
      <c r="BH47" s="172"/>
      <c r="BI47" s="172"/>
      <c r="BJ47" s="172"/>
      <c r="BK47" s="172"/>
      <c r="BL47" s="172"/>
      <c r="BM47" s="172"/>
      <c r="BN47" s="172"/>
      <c r="BO47" s="172"/>
      <c r="BP47" s="172"/>
      <c r="BQ47" s="172"/>
      <c r="BR47" s="172"/>
      <c r="BS47" s="172"/>
      <c r="BT47" s="172"/>
      <c r="BU47" s="172"/>
      <c r="BV47" s="172"/>
      <c r="BW47" s="172"/>
      <c r="BX47" s="172"/>
      <c r="BY47" s="172"/>
      <c r="BZ47" s="172"/>
      <c r="CA47" s="172"/>
      <c r="CB47" s="172"/>
      <c r="CC47" s="172"/>
    </row>
    <row r="48" spans="2:86" ht="12" customHeight="1" x14ac:dyDescent="0.15">
      <c r="B48" s="2" t="s">
        <v>958</v>
      </c>
      <c r="AP48" s="172"/>
      <c r="CD48" s="2"/>
      <c r="CE48" s="2"/>
      <c r="CF48" s="2"/>
      <c r="CG48" s="2"/>
      <c r="CH48" s="2"/>
    </row>
    <row r="49" spans="2:86" ht="12" customHeight="1" x14ac:dyDescent="0.15">
      <c r="B49" s="2" t="s">
        <v>959</v>
      </c>
      <c r="AP49" s="172"/>
      <c r="CD49" s="2"/>
      <c r="CE49" s="2"/>
      <c r="CF49" s="2"/>
      <c r="CG49" s="2"/>
      <c r="CH49" s="2"/>
    </row>
    <row r="50" spans="2:86" ht="12" customHeight="1" x14ac:dyDescent="0.15">
      <c r="B50" s="2" t="s">
        <v>960</v>
      </c>
    </row>
    <row r="51" spans="2:86" ht="12" customHeight="1" x14ac:dyDescent="0.15">
      <c r="B51" s="2" t="s">
        <v>961</v>
      </c>
    </row>
    <row r="52" spans="2:86" ht="12" customHeight="1" x14ac:dyDescent="0.15">
      <c r="B52" s="2" t="s">
        <v>962</v>
      </c>
    </row>
    <row r="53" spans="2:86" x14ac:dyDescent="0.15">
      <c r="B53" s="2" t="s">
        <v>963</v>
      </c>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9"/>
  <conditionalFormatting sqref="Y11:AB34 AG11:AJ34">
    <cfRule type="expression" dxfId="5" priority="3">
      <formula>$AQ11=2</formula>
    </cfRule>
  </conditionalFormatting>
  <conditionalFormatting sqref="Y11:AF34">
    <cfRule type="expression" dxfId="4" priority="2">
      <formula>$AQ11=3</formula>
    </cfRule>
  </conditionalFormatting>
  <conditionalFormatting sqref="AC11:AJ34">
    <cfRule type="expression" dxfId="3" priority="1">
      <formula>$AQ11=1</formula>
    </cfRule>
  </conditionalFormatting>
  <dataValidations count="2">
    <dataValidation type="list" allowBlank="1" showInputMessage="1" showErrorMessage="1" sqref="N11:O34" xr:uid="{6416498D-ADF7-4D7E-8370-FACAEA6ACBAC}">
      <formula1>INDIRECT(L11)</formula1>
    </dataValidation>
    <dataValidation type="list" allowBlank="1" showInputMessage="1" showErrorMessage="1" sqref="Y11:AB34" xr:uid="{70AFD204-47BC-438E-A0F1-185557957B0E}">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2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14191E-58C5-4987-8E72-20418F909369}">
  <sheetPr codeName="Sheet227"/>
  <dimension ref="B2:BM21"/>
  <sheetViews>
    <sheetView showGridLines="0" view="pageBreakPreview" zoomScale="90" zoomScaleNormal="55" zoomScaleSheetLayoutView="90" workbookViewId="0">
      <selection activeCell="B4" sqref="B4:AF5"/>
    </sheetView>
  </sheetViews>
  <sheetFormatPr defaultColWidth="8.875" defaultRowHeight="13.5" x14ac:dyDescent="0.15"/>
  <cols>
    <col min="1" max="1" width="1.875" style="131" customWidth="1"/>
    <col min="2" max="60" width="2.125" style="198" customWidth="1"/>
    <col min="61" max="61" width="0.625" style="198" customWidth="1"/>
    <col min="62" max="62" width="2.125" style="198" customWidth="1"/>
    <col min="63" max="63" width="1" style="198" customWidth="1"/>
    <col min="64" max="65" width="2.125" style="198" customWidth="1"/>
    <col min="66" max="16384" width="8.875" style="131"/>
  </cols>
  <sheetData>
    <row r="2" spans="2:63" s="196" customFormat="1" ht="14.25" customHeight="1" x14ac:dyDescent="0.15">
      <c r="B2" s="194" t="s">
        <v>1016</v>
      </c>
      <c r="C2" s="195"/>
      <c r="D2" s="195"/>
      <c r="E2" s="195"/>
      <c r="F2" s="195"/>
      <c r="G2" s="195"/>
      <c r="H2" s="195"/>
      <c r="I2" s="195"/>
      <c r="J2" s="195"/>
      <c r="K2" s="195"/>
      <c r="L2" s="195"/>
      <c r="M2" s="195"/>
      <c r="N2" s="195"/>
      <c r="O2" s="195"/>
      <c r="P2" s="195"/>
      <c r="Q2" s="195"/>
      <c r="R2" s="195"/>
      <c r="S2" s="195"/>
      <c r="T2" s="195"/>
      <c r="U2" s="195"/>
      <c r="V2" s="195"/>
      <c r="W2" s="195"/>
      <c r="X2" s="195"/>
      <c r="Y2" s="195"/>
      <c r="Z2" s="195"/>
      <c r="AA2" s="195"/>
      <c r="AB2" s="195"/>
      <c r="AC2" s="195"/>
      <c r="AD2" s="195"/>
      <c r="AE2" s="195"/>
      <c r="AF2" s="195"/>
      <c r="AG2" s="195"/>
      <c r="AH2" s="195"/>
      <c r="AI2" s="195"/>
      <c r="AJ2" s="195"/>
      <c r="AK2" s="195"/>
      <c r="AL2" s="195"/>
      <c r="AM2" s="195"/>
      <c r="AN2" s="195"/>
      <c r="AO2" s="195"/>
      <c r="AP2" s="195"/>
      <c r="AQ2" s="195"/>
      <c r="AR2" s="195"/>
      <c r="AS2" s="195"/>
      <c r="AT2" s="195"/>
      <c r="AU2" s="195"/>
      <c r="AV2" s="195"/>
      <c r="AW2" s="195"/>
      <c r="AX2" s="195"/>
      <c r="AY2" s="195"/>
      <c r="AZ2" s="195"/>
      <c r="BA2" s="195"/>
      <c r="BB2" s="195"/>
      <c r="BC2" s="195"/>
      <c r="BD2" s="195"/>
      <c r="BE2" s="195"/>
      <c r="BF2" s="195"/>
      <c r="BG2" s="195"/>
      <c r="BH2" s="195"/>
      <c r="BI2" s="195"/>
      <c r="BJ2" s="195"/>
      <c r="BK2" s="195"/>
    </row>
    <row r="3" spans="2:63" s="197" customFormat="1" ht="17.25" customHeight="1" x14ac:dyDescent="0.15">
      <c r="B3" s="961" t="s">
        <v>8</v>
      </c>
      <c r="C3" s="962"/>
      <c r="D3" s="962"/>
      <c r="E3" s="963"/>
      <c r="F3" s="964" t="s">
        <v>542</v>
      </c>
      <c r="G3" s="965"/>
      <c r="H3" s="965"/>
      <c r="I3" s="965"/>
      <c r="J3" s="965"/>
      <c r="K3" s="965"/>
      <c r="L3" s="965"/>
      <c r="M3" s="965"/>
      <c r="N3" s="965"/>
      <c r="O3" s="965"/>
      <c r="P3" s="965"/>
      <c r="Q3" s="965"/>
      <c r="R3" s="965"/>
      <c r="S3" s="965"/>
      <c r="T3" s="966"/>
      <c r="U3" s="952" t="s">
        <v>1017</v>
      </c>
      <c r="V3" s="953"/>
      <c r="W3" s="953"/>
      <c r="X3" s="954"/>
      <c r="Y3" s="954"/>
      <c r="Z3" s="955" t="s">
        <v>1018</v>
      </c>
      <c r="AA3" s="956"/>
      <c r="AB3" s="956"/>
      <c r="AC3" s="956"/>
      <c r="AD3" s="956"/>
      <c r="AE3" s="956"/>
      <c r="AF3" s="956"/>
      <c r="AG3" s="956"/>
      <c r="AH3" s="957"/>
      <c r="AI3" s="967" t="s">
        <v>544</v>
      </c>
      <c r="AJ3" s="968"/>
      <c r="AK3" s="968"/>
      <c r="AL3" s="968"/>
      <c r="AM3" s="968"/>
      <c r="AN3" s="969"/>
      <c r="AO3" s="973" t="s">
        <v>545</v>
      </c>
      <c r="AP3" s="974"/>
      <c r="AQ3" s="974"/>
      <c r="AR3" s="974"/>
      <c r="AS3" s="974"/>
      <c r="AT3" s="974"/>
      <c r="AU3" s="974"/>
      <c r="AV3" s="975"/>
      <c r="AW3" s="934" t="s">
        <v>546</v>
      </c>
      <c r="AX3" s="935"/>
      <c r="AY3" s="935"/>
      <c r="AZ3" s="935"/>
      <c r="BA3" s="935"/>
      <c r="BB3" s="936"/>
      <c r="BC3" s="940">
        <v>45646</v>
      </c>
      <c r="BD3" s="941"/>
      <c r="BE3" s="941"/>
      <c r="BF3" s="941"/>
      <c r="BG3" s="941"/>
      <c r="BH3" s="941"/>
      <c r="BI3" s="941"/>
      <c r="BJ3" s="941"/>
      <c r="BK3" s="942"/>
    </row>
    <row r="4" spans="2:63" s="197" customFormat="1" ht="17.25" customHeight="1" x14ac:dyDescent="0.15">
      <c r="B4" s="946" t="s">
        <v>1019</v>
      </c>
      <c r="C4" s="947"/>
      <c r="D4" s="947"/>
      <c r="E4" s="948"/>
      <c r="F4" s="949" t="s">
        <v>547</v>
      </c>
      <c r="G4" s="950"/>
      <c r="H4" s="950"/>
      <c r="I4" s="950"/>
      <c r="J4" s="950"/>
      <c r="K4" s="950"/>
      <c r="L4" s="950"/>
      <c r="M4" s="950"/>
      <c r="N4" s="950"/>
      <c r="O4" s="950"/>
      <c r="P4" s="950"/>
      <c r="Q4" s="950"/>
      <c r="R4" s="950"/>
      <c r="S4" s="950"/>
      <c r="T4" s="951"/>
      <c r="U4" s="952" t="s">
        <v>1020</v>
      </c>
      <c r="V4" s="953"/>
      <c r="W4" s="953"/>
      <c r="X4" s="954"/>
      <c r="Y4" s="954"/>
      <c r="Z4" s="955" t="s">
        <v>548</v>
      </c>
      <c r="AA4" s="956"/>
      <c r="AB4" s="956"/>
      <c r="AC4" s="956"/>
      <c r="AD4" s="956"/>
      <c r="AE4" s="956"/>
      <c r="AF4" s="956"/>
      <c r="AG4" s="956"/>
      <c r="AH4" s="957"/>
      <c r="AI4" s="970"/>
      <c r="AJ4" s="971"/>
      <c r="AK4" s="971"/>
      <c r="AL4" s="971"/>
      <c r="AM4" s="971"/>
      <c r="AN4" s="972"/>
      <c r="AO4" s="958" t="s">
        <v>549</v>
      </c>
      <c r="AP4" s="959"/>
      <c r="AQ4" s="959"/>
      <c r="AR4" s="959"/>
      <c r="AS4" s="959"/>
      <c r="AT4" s="959"/>
      <c r="AU4" s="959"/>
      <c r="AV4" s="960"/>
      <c r="AW4" s="937"/>
      <c r="AX4" s="938"/>
      <c r="AY4" s="938"/>
      <c r="AZ4" s="938"/>
      <c r="BA4" s="938"/>
      <c r="BB4" s="939"/>
      <c r="BC4" s="943"/>
      <c r="BD4" s="944"/>
      <c r="BE4" s="944"/>
      <c r="BF4" s="944"/>
      <c r="BG4" s="944"/>
      <c r="BH4" s="944"/>
      <c r="BI4" s="944"/>
      <c r="BJ4" s="944"/>
      <c r="BK4" s="945"/>
    </row>
    <row r="5" spans="2:63" ht="42.75" customHeight="1" x14ac:dyDescent="0.15">
      <c r="B5" s="976" t="s">
        <v>730</v>
      </c>
      <c r="C5" s="977"/>
      <c r="D5" s="977"/>
      <c r="E5" s="977"/>
      <c r="F5" s="977"/>
      <c r="G5" s="978"/>
      <c r="H5" s="979" t="s">
        <v>698</v>
      </c>
      <c r="I5" s="977"/>
      <c r="J5" s="977"/>
      <c r="K5" s="977"/>
      <c r="L5" s="977"/>
      <c r="M5" s="977"/>
      <c r="N5" s="977"/>
      <c r="O5" s="978"/>
      <c r="P5" s="980" t="s">
        <v>1021</v>
      </c>
      <c r="Q5" s="882"/>
      <c r="R5" s="882"/>
      <c r="S5" s="882"/>
      <c r="T5" s="882"/>
      <c r="U5" s="882"/>
      <c r="V5" s="882"/>
      <c r="W5" s="882"/>
      <c r="X5" s="882"/>
      <c r="Y5" s="882"/>
      <c r="Z5" s="882"/>
      <c r="AA5" s="882"/>
      <c r="AB5" s="882"/>
      <c r="AC5" s="882"/>
      <c r="AD5" s="882"/>
      <c r="AE5" s="882"/>
      <c r="AF5" s="882"/>
      <c r="AG5" s="882"/>
      <c r="AH5" s="882"/>
      <c r="AI5" s="882"/>
      <c r="AJ5" s="882"/>
      <c r="AK5" s="882"/>
      <c r="AL5" s="882"/>
      <c r="AM5" s="882"/>
      <c r="AN5" s="980" t="s">
        <v>1022</v>
      </c>
      <c r="AO5" s="882"/>
      <c r="AP5" s="882"/>
      <c r="AQ5" s="882"/>
      <c r="AR5" s="882"/>
      <c r="AS5" s="882"/>
      <c r="AT5" s="882"/>
      <c r="AU5" s="882"/>
      <c r="AV5" s="882"/>
      <c r="AW5" s="882"/>
      <c r="AX5" s="882"/>
      <c r="AY5" s="882"/>
      <c r="AZ5" s="882"/>
      <c r="BA5" s="882"/>
      <c r="BB5" s="882"/>
      <c r="BC5" s="882"/>
      <c r="BD5" s="882"/>
      <c r="BE5" s="882"/>
      <c r="BF5" s="882"/>
      <c r="BG5" s="882"/>
      <c r="BH5" s="882"/>
      <c r="BI5" s="882"/>
      <c r="BJ5" s="882"/>
      <c r="BK5" s="883"/>
    </row>
    <row r="6" spans="2:63" ht="29.25" customHeight="1" x14ac:dyDescent="0.15">
      <c r="B6" s="981"/>
      <c r="C6" s="661"/>
      <c r="D6" s="661"/>
      <c r="E6" s="661"/>
      <c r="F6" s="661"/>
      <c r="G6" s="662"/>
      <c r="H6" s="982"/>
      <c r="I6" s="982"/>
      <c r="J6" s="982"/>
      <c r="K6" s="982"/>
      <c r="L6" s="982"/>
      <c r="M6" s="982"/>
      <c r="N6" s="982"/>
      <c r="O6" s="982"/>
      <c r="P6" s="983"/>
      <c r="Q6" s="984"/>
      <c r="R6" s="984"/>
      <c r="S6" s="984"/>
      <c r="T6" s="984"/>
      <c r="U6" s="984"/>
      <c r="V6" s="984"/>
      <c r="W6" s="984"/>
      <c r="X6" s="984"/>
      <c r="Y6" s="984"/>
      <c r="Z6" s="984"/>
      <c r="AA6" s="984"/>
      <c r="AB6" s="984"/>
      <c r="AC6" s="984"/>
      <c r="AD6" s="984"/>
      <c r="AE6" s="984"/>
      <c r="AF6" s="984"/>
      <c r="AG6" s="984"/>
      <c r="AH6" s="984"/>
      <c r="AI6" s="984"/>
      <c r="AJ6" s="984"/>
      <c r="AK6" s="984"/>
      <c r="AL6" s="984"/>
      <c r="AM6" s="984"/>
      <c r="AN6" s="985"/>
      <c r="AO6" s="986"/>
      <c r="AP6" s="986"/>
      <c r="AQ6" s="986"/>
      <c r="AR6" s="986"/>
      <c r="AS6" s="986"/>
      <c r="AT6" s="986"/>
      <c r="AU6" s="986"/>
      <c r="AV6" s="986"/>
      <c r="AW6" s="986"/>
      <c r="AX6" s="986"/>
      <c r="AY6" s="986"/>
      <c r="AZ6" s="986"/>
      <c r="BA6" s="986"/>
      <c r="BB6" s="986"/>
      <c r="BC6" s="986"/>
      <c r="BD6" s="986"/>
      <c r="BE6" s="986"/>
      <c r="BF6" s="986"/>
      <c r="BG6" s="986"/>
      <c r="BH6" s="986"/>
      <c r="BI6" s="986"/>
      <c r="BJ6" s="986"/>
      <c r="BK6" s="987"/>
    </row>
    <row r="7" spans="2:63" ht="29.25" customHeight="1" x14ac:dyDescent="0.15">
      <c r="B7" s="981"/>
      <c r="C7" s="661"/>
      <c r="D7" s="661"/>
      <c r="E7" s="661"/>
      <c r="F7" s="661"/>
      <c r="G7" s="662"/>
      <c r="H7" s="982"/>
      <c r="I7" s="982"/>
      <c r="J7" s="982"/>
      <c r="K7" s="982"/>
      <c r="L7" s="982"/>
      <c r="M7" s="982"/>
      <c r="N7" s="982"/>
      <c r="O7" s="982"/>
      <c r="P7" s="983"/>
      <c r="Q7" s="984"/>
      <c r="R7" s="984"/>
      <c r="S7" s="984"/>
      <c r="T7" s="984"/>
      <c r="U7" s="984"/>
      <c r="V7" s="984"/>
      <c r="W7" s="984"/>
      <c r="X7" s="984"/>
      <c r="Y7" s="984"/>
      <c r="Z7" s="984"/>
      <c r="AA7" s="984"/>
      <c r="AB7" s="984"/>
      <c r="AC7" s="984"/>
      <c r="AD7" s="984"/>
      <c r="AE7" s="984"/>
      <c r="AF7" s="984"/>
      <c r="AG7" s="984"/>
      <c r="AH7" s="984"/>
      <c r="AI7" s="984"/>
      <c r="AJ7" s="984"/>
      <c r="AK7" s="984"/>
      <c r="AL7" s="984"/>
      <c r="AM7" s="984"/>
      <c r="AN7" s="985"/>
      <c r="AO7" s="986"/>
      <c r="AP7" s="986"/>
      <c r="AQ7" s="986"/>
      <c r="AR7" s="986"/>
      <c r="AS7" s="986"/>
      <c r="AT7" s="986"/>
      <c r="AU7" s="986"/>
      <c r="AV7" s="986"/>
      <c r="AW7" s="986"/>
      <c r="AX7" s="986"/>
      <c r="AY7" s="986"/>
      <c r="AZ7" s="986"/>
      <c r="BA7" s="986"/>
      <c r="BB7" s="986"/>
      <c r="BC7" s="986"/>
      <c r="BD7" s="986"/>
      <c r="BE7" s="986"/>
      <c r="BF7" s="986"/>
      <c r="BG7" s="986"/>
      <c r="BH7" s="986"/>
      <c r="BI7" s="986"/>
      <c r="BJ7" s="986"/>
      <c r="BK7" s="987"/>
    </row>
    <row r="8" spans="2:63" ht="29.25" customHeight="1" x14ac:dyDescent="0.15">
      <c r="B8" s="988"/>
      <c r="C8" s="989"/>
      <c r="D8" s="989"/>
      <c r="E8" s="989"/>
      <c r="F8" s="989"/>
      <c r="G8" s="990"/>
      <c r="H8" s="991"/>
      <c r="I8" s="991"/>
      <c r="J8" s="991"/>
      <c r="K8" s="991"/>
      <c r="L8" s="991"/>
      <c r="M8" s="991"/>
      <c r="N8" s="991"/>
      <c r="O8" s="991"/>
      <c r="P8" s="992"/>
      <c r="Q8" s="993"/>
      <c r="R8" s="993"/>
      <c r="S8" s="993"/>
      <c r="T8" s="993"/>
      <c r="U8" s="993"/>
      <c r="V8" s="993"/>
      <c r="W8" s="993"/>
      <c r="X8" s="993"/>
      <c r="Y8" s="993"/>
      <c r="Z8" s="993"/>
      <c r="AA8" s="993"/>
      <c r="AB8" s="993"/>
      <c r="AC8" s="993"/>
      <c r="AD8" s="993"/>
      <c r="AE8" s="993"/>
      <c r="AF8" s="993"/>
      <c r="AG8" s="993"/>
      <c r="AH8" s="993"/>
      <c r="AI8" s="993"/>
      <c r="AJ8" s="993"/>
      <c r="AK8" s="993"/>
      <c r="AL8" s="993"/>
      <c r="AM8" s="993"/>
      <c r="AN8" s="992"/>
      <c r="AO8" s="993"/>
      <c r="AP8" s="993"/>
      <c r="AQ8" s="993"/>
      <c r="AR8" s="993"/>
      <c r="AS8" s="993"/>
      <c r="AT8" s="993"/>
      <c r="AU8" s="993"/>
      <c r="AV8" s="993"/>
      <c r="AW8" s="993"/>
      <c r="AX8" s="993"/>
      <c r="AY8" s="993"/>
      <c r="AZ8" s="993"/>
      <c r="BA8" s="993"/>
      <c r="BB8" s="993"/>
      <c r="BC8" s="993"/>
      <c r="BD8" s="993"/>
      <c r="BE8" s="993"/>
      <c r="BF8" s="993"/>
      <c r="BG8" s="993"/>
      <c r="BH8" s="993"/>
      <c r="BI8" s="993"/>
      <c r="BJ8" s="993"/>
      <c r="BK8" s="994"/>
    </row>
    <row r="9" spans="2:63" ht="29.25" customHeight="1" x14ac:dyDescent="0.15">
      <c r="B9" s="988"/>
      <c r="C9" s="989"/>
      <c r="D9" s="989"/>
      <c r="E9" s="989"/>
      <c r="F9" s="989"/>
      <c r="G9" s="990"/>
      <c r="H9" s="991"/>
      <c r="I9" s="991"/>
      <c r="J9" s="991"/>
      <c r="K9" s="991"/>
      <c r="L9" s="991"/>
      <c r="M9" s="991"/>
      <c r="N9" s="991"/>
      <c r="O9" s="991"/>
      <c r="P9" s="992"/>
      <c r="Q9" s="993"/>
      <c r="R9" s="993"/>
      <c r="S9" s="993"/>
      <c r="T9" s="993"/>
      <c r="U9" s="993"/>
      <c r="V9" s="993"/>
      <c r="W9" s="993"/>
      <c r="X9" s="993"/>
      <c r="Y9" s="993"/>
      <c r="Z9" s="993"/>
      <c r="AA9" s="993"/>
      <c r="AB9" s="993"/>
      <c r="AC9" s="993"/>
      <c r="AD9" s="993"/>
      <c r="AE9" s="993"/>
      <c r="AF9" s="993"/>
      <c r="AG9" s="993"/>
      <c r="AH9" s="993"/>
      <c r="AI9" s="993"/>
      <c r="AJ9" s="993"/>
      <c r="AK9" s="993"/>
      <c r="AL9" s="993"/>
      <c r="AM9" s="993"/>
      <c r="AN9" s="992"/>
      <c r="AO9" s="993"/>
      <c r="AP9" s="993"/>
      <c r="AQ9" s="993"/>
      <c r="AR9" s="993"/>
      <c r="AS9" s="993"/>
      <c r="AT9" s="993"/>
      <c r="AU9" s="993"/>
      <c r="AV9" s="993"/>
      <c r="AW9" s="993"/>
      <c r="AX9" s="993"/>
      <c r="AY9" s="993"/>
      <c r="AZ9" s="993"/>
      <c r="BA9" s="993"/>
      <c r="BB9" s="993"/>
      <c r="BC9" s="993"/>
      <c r="BD9" s="993"/>
      <c r="BE9" s="993"/>
      <c r="BF9" s="993"/>
      <c r="BG9" s="993"/>
      <c r="BH9" s="993"/>
      <c r="BI9" s="993"/>
      <c r="BJ9" s="993"/>
      <c r="BK9" s="994"/>
    </row>
    <row r="10" spans="2:63" ht="29.25" customHeight="1" x14ac:dyDescent="0.15">
      <c r="B10" s="988"/>
      <c r="C10" s="989"/>
      <c r="D10" s="989"/>
      <c r="E10" s="989"/>
      <c r="F10" s="989"/>
      <c r="G10" s="990"/>
      <c r="H10" s="991"/>
      <c r="I10" s="991"/>
      <c r="J10" s="991"/>
      <c r="K10" s="991"/>
      <c r="L10" s="991"/>
      <c r="M10" s="991"/>
      <c r="N10" s="991"/>
      <c r="O10" s="991"/>
      <c r="P10" s="992"/>
      <c r="Q10" s="993"/>
      <c r="R10" s="993"/>
      <c r="S10" s="993"/>
      <c r="T10" s="993"/>
      <c r="U10" s="993"/>
      <c r="V10" s="993"/>
      <c r="W10" s="993"/>
      <c r="X10" s="993"/>
      <c r="Y10" s="993"/>
      <c r="Z10" s="993"/>
      <c r="AA10" s="993"/>
      <c r="AB10" s="993"/>
      <c r="AC10" s="993"/>
      <c r="AD10" s="993"/>
      <c r="AE10" s="993"/>
      <c r="AF10" s="993"/>
      <c r="AG10" s="993"/>
      <c r="AH10" s="993"/>
      <c r="AI10" s="993"/>
      <c r="AJ10" s="993"/>
      <c r="AK10" s="993"/>
      <c r="AL10" s="993"/>
      <c r="AM10" s="993"/>
      <c r="AN10" s="992"/>
      <c r="AO10" s="993"/>
      <c r="AP10" s="993"/>
      <c r="AQ10" s="993"/>
      <c r="AR10" s="993"/>
      <c r="AS10" s="993"/>
      <c r="AT10" s="993"/>
      <c r="AU10" s="993"/>
      <c r="AV10" s="993"/>
      <c r="AW10" s="993"/>
      <c r="AX10" s="993"/>
      <c r="AY10" s="993"/>
      <c r="AZ10" s="993"/>
      <c r="BA10" s="993"/>
      <c r="BB10" s="993"/>
      <c r="BC10" s="993"/>
      <c r="BD10" s="993"/>
      <c r="BE10" s="993"/>
      <c r="BF10" s="993"/>
      <c r="BG10" s="993"/>
      <c r="BH10" s="993"/>
      <c r="BI10" s="993"/>
      <c r="BJ10" s="993"/>
      <c r="BK10" s="994"/>
    </row>
    <row r="11" spans="2:63" ht="29.25" customHeight="1" x14ac:dyDescent="0.15">
      <c r="B11" s="988"/>
      <c r="C11" s="989"/>
      <c r="D11" s="989"/>
      <c r="E11" s="989"/>
      <c r="F11" s="989"/>
      <c r="G11" s="990"/>
      <c r="H11" s="991"/>
      <c r="I11" s="991"/>
      <c r="J11" s="991"/>
      <c r="K11" s="991"/>
      <c r="L11" s="991"/>
      <c r="M11" s="991"/>
      <c r="N11" s="991"/>
      <c r="O11" s="991"/>
      <c r="P11" s="992"/>
      <c r="Q11" s="993"/>
      <c r="R11" s="993"/>
      <c r="S11" s="993"/>
      <c r="T11" s="993"/>
      <c r="U11" s="993"/>
      <c r="V11" s="993"/>
      <c r="W11" s="993"/>
      <c r="X11" s="993"/>
      <c r="Y11" s="993"/>
      <c r="Z11" s="993"/>
      <c r="AA11" s="993"/>
      <c r="AB11" s="993"/>
      <c r="AC11" s="993"/>
      <c r="AD11" s="993"/>
      <c r="AE11" s="993"/>
      <c r="AF11" s="993"/>
      <c r="AG11" s="993"/>
      <c r="AH11" s="993"/>
      <c r="AI11" s="993"/>
      <c r="AJ11" s="993"/>
      <c r="AK11" s="993"/>
      <c r="AL11" s="993"/>
      <c r="AM11" s="993"/>
      <c r="AN11" s="992"/>
      <c r="AO11" s="993"/>
      <c r="AP11" s="993"/>
      <c r="AQ11" s="993"/>
      <c r="AR11" s="993"/>
      <c r="AS11" s="993"/>
      <c r="AT11" s="993"/>
      <c r="AU11" s="993"/>
      <c r="AV11" s="993"/>
      <c r="AW11" s="993"/>
      <c r="AX11" s="993"/>
      <c r="AY11" s="993"/>
      <c r="AZ11" s="993"/>
      <c r="BA11" s="993"/>
      <c r="BB11" s="993"/>
      <c r="BC11" s="993"/>
      <c r="BD11" s="993"/>
      <c r="BE11" s="993"/>
      <c r="BF11" s="993"/>
      <c r="BG11" s="993"/>
      <c r="BH11" s="993"/>
      <c r="BI11" s="993"/>
      <c r="BJ11" s="993"/>
      <c r="BK11" s="994"/>
    </row>
    <row r="12" spans="2:63" ht="29.25" customHeight="1" x14ac:dyDescent="0.15">
      <c r="B12" s="988"/>
      <c r="C12" s="989"/>
      <c r="D12" s="989"/>
      <c r="E12" s="989"/>
      <c r="F12" s="989"/>
      <c r="G12" s="990"/>
      <c r="H12" s="991"/>
      <c r="I12" s="991"/>
      <c r="J12" s="991"/>
      <c r="K12" s="991"/>
      <c r="L12" s="991"/>
      <c r="M12" s="991"/>
      <c r="N12" s="991"/>
      <c r="O12" s="991"/>
      <c r="P12" s="992"/>
      <c r="Q12" s="993"/>
      <c r="R12" s="993"/>
      <c r="S12" s="993"/>
      <c r="T12" s="993"/>
      <c r="U12" s="993"/>
      <c r="V12" s="993"/>
      <c r="W12" s="993"/>
      <c r="X12" s="993"/>
      <c r="Y12" s="993"/>
      <c r="Z12" s="993"/>
      <c r="AA12" s="993"/>
      <c r="AB12" s="993"/>
      <c r="AC12" s="993"/>
      <c r="AD12" s="993"/>
      <c r="AE12" s="993"/>
      <c r="AF12" s="993"/>
      <c r="AG12" s="993"/>
      <c r="AH12" s="993"/>
      <c r="AI12" s="993"/>
      <c r="AJ12" s="993"/>
      <c r="AK12" s="993"/>
      <c r="AL12" s="993"/>
      <c r="AM12" s="993"/>
      <c r="AN12" s="992"/>
      <c r="AO12" s="993"/>
      <c r="AP12" s="993"/>
      <c r="AQ12" s="993"/>
      <c r="AR12" s="993"/>
      <c r="AS12" s="993"/>
      <c r="AT12" s="993"/>
      <c r="AU12" s="993"/>
      <c r="AV12" s="993"/>
      <c r="AW12" s="993"/>
      <c r="AX12" s="993"/>
      <c r="AY12" s="993"/>
      <c r="AZ12" s="993"/>
      <c r="BA12" s="993"/>
      <c r="BB12" s="993"/>
      <c r="BC12" s="993"/>
      <c r="BD12" s="993"/>
      <c r="BE12" s="993"/>
      <c r="BF12" s="993"/>
      <c r="BG12" s="993"/>
      <c r="BH12" s="993"/>
      <c r="BI12" s="993"/>
      <c r="BJ12" s="993"/>
      <c r="BK12" s="994"/>
    </row>
    <row r="13" spans="2:63" ht="29.25" customHeight="1" x14ac:dyDescent="0.15">
      <c r="B13" s="988"/>
      <c r="C13" s="989"/>
      <c r="D13" s="989"/>
      <c r="E13" s="989"/>
      <c r="F13" s="989"/>
      <c r="G13" s="990"/>
      <c r="H13" s="991"/>
      <c r="I13" s="991"/>
      <c r="J13" s="991"/>
      <c r="K13" s="991"/>
      <c r="L13" s="991"/>
      <c r="M13" s="991"/>
      <c r="N13" s="991"/>
      <c r="O13" s="991"/>
      <c r="P13" s="992"/>
      <c r="Q13" s="993"/>
      <c r="R13" s="993"/>
      <c r="S13" s="993"/>
      <c r="T13" s="993"/>
      <c r="U13" s="993"/>
      <c r="V13" s="993"/>
      <c r="W13" s="993"/>
      <c r="X13" s="993"/>
      <c r="Y13" s="993"/>
      <c r="Z13" s="993"/>
      <c r="AA13" s="993"/>
      <c r="AB13" s="993"/>
      <c r="AC13" s="993"/>
      <c r="AD13" s="993"/>
      <c r="AE13" s="993"/>
      <c r="AF13" s="993"/>
      <c r="AG13" s="993"/>
      <c r="AH13" s="993"/>
      <c r="AI13" s="993"/>
      <c r="AJ13" s="993"/>
      <c r="AK13" s="993"/>
      <c r="AL13" s="993"/>
      <c r="AM13" s="993"/>
      <c r="AN13" s="992"/>
      <c r="AO13" s="993"/>
      <c r="AP13" s="993"/>
      <c r="AQ13" s="993"/>
      <c r="AR13" s="993"/>
      <c r="AS13" s="993"/>
      <c r="AT13" s="993"/>
      <c r="AU13" s="993"/>
      <c r="AV13" s="993"/>
      <c r="AW13" s="993"/>
      <c r="AX13" s="993"/>
      <c r="AY13" s="993"/>
      <c r="AZ13" s="993"/>
      <c r="BA13" s="993"/>
      <c r="BB13" s="993"/>
      <c r="BC13" s="993"/>
      <c r="BD13" s="993"/>
      <c r="BE13" s="993"/>
      <c r="BF13" s="993"/>
      <c r="BG13" s="993"/>
      <c r="BH13" s="993"/>
      <c r="BI13" s="993"/>
      <c r="BJ13" s="993"/>
      <c r="BK13" s="994"/>
    </row>
    <row r="14" spans="2:63" ht="29.25" customHeight="1" x14ac:dyDescent="0.15">
      <c r="B14" s="988"/>
      <c r="C14" s="989"/>
      <c r="D14" s="989"/>
      <c r="E14" s="989"/>
      <c r="F14" s="989"/>
      <c r="G14" s="990"/>
      <c r="H14" s="991"/>
      <c r="I14" s="991"/>
      <c r="J14" s="991"/>
      <c r="K14" s="991"/>
      <c r="L14" s="991"/>
      <c r="M14" s="991"/>
      <c r="N14" s="991"/>
      <c r="O14" s="991"/>
      <c r="P14" s="992"/>
      <c r="Q14" s="993"/>
      <c r="R14" s="993"/>
      <c r="S14" s="993"/>
      <c r="T14" s="993"/>
      <c r="U14" s="993"/>
      <c r="V14" s="993"/>
      <c r="W14" s="993"/>
      <c r="X14" s="993"/>
      <c r="Y14" s="993"/>
      <c r="Z14" s="993"/>
      <c r="AA14" s="993"/>
      <c r="AB14" s="993"/>
      <c r="AC14" s="993"/>
      <c r="AD14" s="993"/>
      <c r="AE14" s="993"/>
      <c r="AF14" s="993"/>
      <c r="AG14" s="993"/>
      <c r="AH14" s="993"/>
      <c r="AI14" s="993"/>
      <c r="AJ14" s="993"/>
      <c r="AK14" s="993"/>
      <c r="AL14" s="993"/>
      <c r="AM14" s="993"/>
      <c r="AN14" s="992"/>
      <c r="AO14" s="993"/>
      <c r="AP14" s="993"/>
      <c r="AQ14" s="993"/>
      <c r="AR14" s="993"/>
      <c r="AS14" s="993"/>
      <c r="AT14" s="993"/>
      <c r="AU14" s="993"/>
      <c r="AV14" s="993"/>
      <c r="AW14" s="993"/>
      <c r="AX14" s="993"/>
      <c r="AY14" s="993"/>
      <c r="AZ14" s="993"/>
      <c r="BA14" s="993"/>
      <c r="BB14" s="993"/>
      <c r="BC14" s="993"/>
      <c r="BD14" s="993"/>
      <c r="BE14" s="993"/>
      <c r="BF14" s="993"/>
      <c r="BG14" s="993"/>
      <c r="BH14" s="993"/>
      <c r="BI14" s="993"/>
      <c r="BJ14" s="993"/>
      <c r="BK14" s="994"/>
    </row>
    <row r="15" spans="2:63" ht="29.25" customHeight="1" x14ac:dyDescent="0.15">
      <c r="B15" s="988"/>
      <c r="C15" s="989"/>
      <c r="D15" s="989"/>
      <c r="E15" s="989"/>
      <c r="F15" s="989"/>
      <c r="G15" s="990"/>
      <c r="H15" s="991"/>
      <c r="I15" s="991"/>
      <c r="J15" s="991"/>
      <c r="K15" s="991"/>
      <c r="L15" s="991"/>
      <c r="M15" s="991"/>
      <c r="N15" s="991"/>
      <c r="O15" s="991"/>
      <c r="P15" s="992"/>
      <c r="Q15" s="993"/>
      <c r="R15" s="993"/>
      <c r="S15" s="993"/>
      <c r="T15" s="993"/>
      <c r="U15" s="993"/>
      <c r="V15" s="993"/>
      <c r="W15" s="993"/>
      <c r="X15" s="993"/>
      <c r="Y15" s="993"/>
      <c r="Z15" s="993"/>
      <c r="AA15" s="993"/>
      <c r="AB15" s="993"/>
      <c r="AC15" s="993"/>
      <c r="AD15" s="993"/>
      <c r="AE15" s="993"/>
      <c r="AF15" s="993"/>
      <c r="AG15" s="993"/>
      <c r="AH15" s="993"/>
      <c r="AI15" s="993"/>
      <c r="AJ15" s="993"/>
      <c r="AK15" s="993"/>
      <c r="AL15" s="993"/>
      <c r="AM15" s="993"/>
      <c r="AN15" s="992"/>
      <c r="AO15" s="993"/>
      <c r="AP15" s="993"/>
      <c r="AQ15" s="993"/>
      <c r="AR15" s="993"/>
      <c r="AS15" s="993"/>
      <c r="AT15" s="993"/>
      <c r="AU15" s="993"/>
      <c r="AV15" s="993"/>
      <c r="AW15" s="993"/>
      <c r="AX15" s="993"/>
      <c r="AY15" s="993"/>
      <c r="AZ15" s="993"/>
      <c r="BA15" s="993"/>
      <c r="BB15" s="993"/>
      <c r="BC15" s="993"/>
      <c r="BD15" s="993"/>
      <c r="BE15" s="993"/>
      <c r="BF15" s="993"/>
      <c r="BG15" s="993"/>
      <c r="BH15" s="993"/>
      <c r="BI15" s="993"/>
      <c r="BJ15" s="993"/>
      <c r="BK15" s="994"/>
    </row>
    <row r="16" spans="2:63" ht="29.25" customHeight="1" x14ac:dyDescent="0.15">
      <c r="B16" s="988"/>
      <c r="C16" s="989"/>
      <c r="D16" s="989"/>
      <c r="E16" s="989"/>
      <c r="F16" s="989"/>
      <c r="G16" s="990"/>
      <c r="H16" s="991"/>
      <c r="I16" s="991"/>
      <c r="J16" s="991"/>
      <c r="K16" s="991"/>
      <c r="L16" s="991"/>
      <c r="M16" s="991"/>
      <c r="N16" s="991"/>
      <c r="O16" s="991"/>
      <c r="P16" s="992"/>
      <c r="Q16" s="993"/>
      <c r="R16" s="993"/>
      <c r="S16" s="993"/>
      <c r="T16" s="993"/>
      <c r="U16" s="993"/>
      <c r="V16" s="993"/>
      <c r="W16" s="993"/>
      <c r="X16" s="993"/>
      <c r="Y16" s="993"/>
      <c r="Z16" s="993"/>
      <c r="AA16" s="993"/>
      <c r="AB16" s="993"/>
      <c r="AC16" s="993"/>
      <c r="AD16" s="993"/>
      <c r="AE16" s="993"/>
      <c r="AF16" s="993"/>
      <c r="AG16" s="993"/>
      <c r="AH16" s="993"/>
      <c r="AI16" s="993"/>
      <c r="AJ16" s="993"/>
      <c r="AK16" s="993"/>
      <c r="AL16" s="993"/>
      <c r="AM16" s="993"/>
      <c r="AN16" s="992"/>
      <c r="AO16" s="993"/>
      <c r="AP16" s="993"/>
      <c r="AQ16" s="993"/>
      <c r="AR16" s="993"/>
      <c r="AS16" s="993"/>
      <c r="AT16" s="993"/>
      <c r="AU16" s="993"/>
      <c r="AV16" s="993"/>
      <c r="AW16" s="993"/>
      <c r="AX16" s="993"/>
      <c r="AY16" s="993"/>
      <c r="AZ16" s="993"/>
      <c r="BA16" s="993"/>
      <c r="BB16" s="993"/>
      <c r="BC16" s="993"/>
      <c r="BD16" s="993"/>
      <c r="BE16" s="993"/>
      <c r="BF16" s="993"/>
      <c r="BG16" s="993"/>
      <c r="BH16" s="993"/>
      <c r="BI16" s="993"/>
      <c r="BJ16" s="993"/>
      <c r="BK16" s="994"/>
    </row>
    <row r="17" spans="2:63" ht="29.25" customHeight="1" x14ac:dyDescent="0.15">
      <c r="B17" s="988"/>
      <c r="C17" s="989"/>
      <c r="D17" s="989"/>
      <c r="E17" s="989"/>
      <c r="F17" s="989"/>
      <c r="G17" s="990"/>
      <c r="H17" s="991"/>
      <c r="I17" s="991"/>
      <c r="J17" s="991"/>
      <c r="K17" s="991"/>
      <c r="L17" s="991"/>
      <c r="M17" s="991"/>
      <c r="N17" s="991"/>
      <c r="O17" s="991"/>
      <c r="P17" s="992"/>
      <c r="Q17" s="993"/>
      <c r="R17" s="993"/>
      <c r="S17" s="993"/>
      <c r="T17" s="993"/>
      <c r="U17" s="993"/>
      <c r="V17" s="993"/>
      <c r="W17" s="993"/>
      <c r="X17" s="993"/>
      <c r="Y17" s="993"/>
      <c r="Z17" s="993"/>
      <c r="AA17" s="993"/>
      <c r="AB17" s="993"/>
      <c r="AC17" s="993"/>
      <c r="AD17" s="993"/>
      <c r="AE17" s="993"/>
      <c r="AF17" s="993"/>
      <c r="AG17" s="993"/>
      <c r="AH17" s="993"/>
      <c r="AI17" s="993"/>
      <c r="AJ17" s="993"/>
      <c r="AK17" s="993"/>
      <c r="AL17" s="993"/>
      <c r="AM17" s="993"/>
      <c r="AN17" s="992"/>
      <c r="AO17" s="993"/>
      <c r="AP17" s="993"/>
      <c r="AQ17" s="993"/>
      <c r="AR17" s="993"/>
      <c r="AS17" s="993"/>
      <c r="AT17" s="993"/>
      <c r="AU17" s="993"/>
      <c r="AV17" s="993"/>
      <c r="AW17" s="993"/>
      <c r="AX17" s="993"/>
      <c r="AY17" s="993"/>
      <c r="AZ17" s="993"/>
      <c r="BA17" s="993"/>
      <c r="BB17" s="993"/>
      <c r="BC17" s="993"/>
      <c r="BD17" s="993"/>
      <c r="BE17" s="993"/>
      <c r="BF17" s="993"/>
      <c r="BG17" s="993"/>
      <c r="BH17" s="993"/>
      <c r="BI17" s="993"/>
      <c r="BJ17" s="993"/>
      <c r="BK17" s="994"/>
    </row>
    <row r="18" spans="2:63" ht="29.25" customHeight="1" x14ac:dyDescent="0.15">
      <c r="B18" s="988"/>
      <c r="C18" s="989"/>
      <c r="D18" s="989"/>
      <c r="E18" s="989"/>
      <c r="F18" s="989"/>
      <c r="G18" s="990"/>
      <c r="H18" s="991"/>
      <c r="I18" s="991"/>
      <c r="J18" s="991"/>
      <c r="K18" s="991"/>
      <c r="L18" s="991"/>
      <c r="M18" s="991"/>
      <c r="N18" s="991"/>
      <c r="O18" s="991"/>
      <c r="P18" s="992"/>
      <c r="Q18" s="993"/>
      <c r="R18" s="993"/>
      <c r="S18" s="993"/>
      <c r="T18" s="993"/>
      <c r="U18" s="993"/>
      <c r="V18" s="993"/>
      <c r="W18" s="993"/>
      <c r="X18" s="993"/>
      <c r="Y18" s="993"/>
      <c r="Z18" s="993"/>
      <c r="AA18" s="993"/>
      <c r="AB18" s="993"/>
      <c r="AC18" s="993"/>
      <c r="AD18" s="993"/>
      <c r="AE18" s="993"/>
      <c r="AF18" s="993"/>
      <c r="AG18" s="993"/>
      <c r="AH18" s="993"/>
      <c r="AI18" s="993"/>
      <c r="AJ18" s="993"/>
      <c r="AK18" s="993"/>
      <c r="AL18" s="993"/>
      <c r="AM18" s="993"/>
      <c r="AN18" s="992"/>
      <c r="AO18" s="993"/>
      <c r="AP18" s="993"/>
      <c r="AQ18" s="993"/>
      <c r="AR18" s="993"/>
      <c r="AS18" s="993"/>
      <c r="AT18" s="993"/>
      <c r="AU18" s="993"/>
      <c r="AV18" s="993"/>
      <c r="AW18" s="993"/>
      <c r="AX18" s="993"/>
      <c r="AY18" s="993"/>
      <c r="AZ18" s="993"/>
      <c r="BA18" s="993"/>
      <c r="BB18" s="993"/>
      <c r="BC18" s="993"/>
      <c r="BD18" s="993"/>
      <c r="BE18" s="993"/>
      <c r="BF18" s="993"/>
      <c r="BG18" s="993"/>
      <c r="BH18" s="993"/>
      <c r="BI18" s="993"/>
      <c r="BJ18" s="993"/>
      <c r="BK18" s="994"/>
    </row>
    <row r="19" spans="2:63" ht="29.25" customHeight="1" x14ac:dyDescent="0.15">
      <c r="B19" s="988"/>
      <c r="C19" s="989"/>
      <c r="D19" s="989"/>
      <c r="E19" s="989"/>
      <c r="F19" s="989"/>
      <c r="G19" s="990"/>
      <c r="H19" s="991"/>
      <c r="I19" s="991"/>
      <c r="J19" s="991"/>
      <c r="K19" s="991"/>
      <c r="L19" s="991"/>
      <c r="M19" s="991"/>
      <c r="N19" s="991"/>
      <c r="O19" s="991"/>
      <c r="P19" s="992"/>
      <c r="Q19" s="993"/>
      <c r="R19" s="993"/>
      <c r="S19" s="993"/>
      <c r="T19" s="993"/>
      <c r="U19" s="993"/>
      <c r="V19" s="993"/>
      <c r="W19" s="993"/>
      <c r="X19" s="993"/>
      <c r="Y19" s="993"/>
      <c r="Z19" s="993"/>
      <c r="AA19" s="993"/>
      <c r="AB19" s="993"/>
      <c r="AC19" s="993"/>
      <c r="AD19" s="993"/>
      <c r="AE19" s="993"/>
      <c r="AF19" s="993"/>
      <c r="AG19" s="993"/>
      <c r="AH19" s="993"/>
      <c r="AI19" s="993"/>
      <c r="AJ19" s="993"/>
      <c r="AK19" s="993"/>
      <c r="AL19" s="993"/>
      <c r="AM19" s="993"/>
      <c r="AN19" s="992"/>
      <c r="AO19" s="993"/>
      <c r="AP19" s="993"/>
      <c r="AQ19" s="993"/>
      <c r="AR19" s="993"/>
      <c r="AS19" s="993"/>
      <c r="AT19" s="993"/>
      <c r="AU19" s="993"/>
      <c r="AV19" s="993"/>
      <c r="AW19" s="993"/>
      <c r="AX19" s="993"/>
      <c r="AY19" s="993"/>
      <c r="AZ19" s="993"/>
      <c r="BA19" s="993"/>
      <c r="BB19" s="993"/>
      <c r="BC19" s="993"/>
      <c r="BD19" s="993"/>
      <c r="BE19" s="993"/>
      <c r="BF19" s="993"/>
      <c r="BG19" s="993"/>
      <c r="BH19" s="993"/>
      <c r="BI19" s="993"/>
      <c r="BJ19" s="993"/>
      <c r="BK19" s="994"/>
    </row>
    <row r="20" spans="2:63" x14ac:dyDescent="0.15">
      <c r="B20" s="199"/>
      <c r="C20" s="199"/>
      <c r="D20" s="200" t="s">
        <v>1023</v>
      </c>
      <c r="E20" s="199"/>
      <c r="F20" s="199"/>
      <c r="G20" s="199"/>
      <c r="H20" s="199"/>
      <c r="I20" s="199"/>
      <c r="J20" s="199"/>
      <c r="K20" s="199"/>
      <c r="L20" s="199"/>
      <c r="M20" s="199"/>
      <c r="N20" s="199"/>
      <c r="O20" s="199"/>
      <c r="P20" s="199"/>
      <c r="Q20" s="199"/>
      <c r="R20" s="199"/>
      <c r="S20" s="199"/>
      <c r="T20" s="199"/>
      <c r="U20" s="199"/>
      <c r="V20" s="199"/>
      <c r="W20" s="199"/>
      <c r="X20" s="199"/>
      <c r="Y20" s="199"/>
      <c r="Z20" s="199"/>
      <c r="AA20" s="199"/>
      <c r="AB20" s="199"/>
      <c r="AC20" s="199"/>
      <c r="AD20" s="199"/>
      <c r="AE20" s="199"/>
      <c r="AF20" s="199"/>
      <c r="AG20" s="199"/>
      <c r="AH20" s="199"/>
      <c r="AI20" s="199"/>
      <c r="AJ20" s="199"/>
      <c r="AK20" s="199"/>
      <c r="AL20" s="199"/>
      <c r="AM20" s="199"/>
      <c r="AN20" s="199"/>
      <c r="AO20" s="199"/>
      <c r="AP20" s="199"/>
      <c r="AQ20" s="199"/>
      <c r="AR20" s="199"/>
      <c r="AS20" s="199"/>
      <c r="AT20" s="199"/>
      <c r="AU20" s="199"/>
      <c r="AV20" s="199"/>
      <c r="AW20" s="199"/>
      <c r="AX20" s="199"/>
      <c r="AY20" s="199"/>
      <c r="AZ20" s="199"/>
      <c r="BA20" s="199"/>
      <c r="BB20" s="199"/>
      <c r="BC20" s="199"/>
      <c r="BD20" s="199"/>
      <c r="BE20" s="199"/>
      <c r="BF20" s="199"/>
      <c r="BG20" s="199"/>
      <c r="BH20" s="199"/>
      <c r="BI20" s="199"/>
      <c r="BJ20" s="199"/>
      <c r="BK20" s="199"/>
    </row>
    <row r="21" spans="2:63" x14ac:dyDescent="0.15">
      <c r="D21" s="4" t="s">
        <v>1024</v>
      </c>
    </row>
  </sheetData>
  <mergeCells count="73">
    <mergeCell ref="B19:G19"/>
    <mergeCell ref="H19:O19"/>
    <mergeCell ref="P19:AM19"/>
    <mergeCell ref="AN19:BK19"/>
    <mergeCell ref="B17:G17"/>
    <mergeCell ref="H17:O17"/>
    <mergeCell ref="P17:AM17"/>
    <mergeCell ref="AN17:BK17"/>
    <mergeCell ref="B18:G18"/>
    <mergeCell ref="H18:O18"/>
    <mergeCell ref="P18:AM18"/>
    <mergeCell ref="AN18:BK18"/>
    <mergeCell ref="B15:G15"/>
    <mergeCell ref="H15:O15"/>
    <mergeCell ref="P15:AM15"/>
    <mergeCell ref="AN15:BK15"/>
    <mergeCell ref="B16:G16"/>
    <mergeCell ref="H16:O16"/>
    <mergeCell ref="P16:AM16"/>
    <mergeCell ref="AN16:BK16"/>
    <mergeCell ref="B13:G13"/>
    <mergeCell ref="H13:O13"/>
    <mergeCell ref="P13:AM13"/>
    <mergeCell ref="AN13:BK13"/>
    <mergeCell ref="B14:G14"/>
    <mergeCell ref="H14:O14"/>
    <mergeCell ref="P14:AM14"/>
    <mergeCell ref="AN14:BK14"/>
    <mergeCell ref="B11:G11"/>
    <mergeCell ref="H11:O11"/>
    <mergeCell ref="P11:AM11"/>
    <mergeCell ref="AN11:BK11"/>
    <mergeCell ref="B12:G12"/>
    <mergeCell ref="H12:O12"/>
    <mergeCell ref="P12:AM12"/>
    <mergeCell ref="AN12:BK12"/>
    <mergeCell ref="B9:G9"/>
    <mergeCell ref="H9:O9"/>
    <mergeCell ref="P9:AM9"/>
    <mergeCell ref="AN9:BK9"/>
    <mergeCell ref="B10:G10"/>
    <mergeCell ref="H10:O10"/>
    <mergeCell ref="P10:AM10"/>
    <mergeCell ref="AN10:BK10"/>
    <mergeCell ref="B7:G7"/>
    <mergeCell ref="H7:O7"/>
    <mergeCell ref="P7:AM7"/>
    <mergeCell ref="AN7:BK7"/>
    <mergeCell ref="B8:G8"/>
    <mergeCell ref="H8:O8"/>
    <mergeCell ref="P8:AM8"/>
    <mergeCell ref="AN8:BK8"/>
    <mergeCell ref="B5:G5"/>
    <mergeCell ref="H5:O5"/>
    <mergeCell ref="P5:AM5"/>
    <mergeCell ref="AN5:BK5"/>
    <mergeCell ref="B6:G6"/>
    <mergeCell ref="H6:O6"/>
    <mergeCell ref="P6:AM6"/>
    <mergeCell ref="AN6:BK6"/>
    <mergeCell ref="AW3:BB4"/>
    <mergeCell ref="BC3:BK4"/>
    <mergeCell ref="B4:E4"/>
    <mergeCell ref="F4:T4"/>
    <mergeCell ref="U4:Y4"/>
    <mergeCell ref="Z4:AH4"/>
    <mergeCell ref="AO4:AV4"/>
    <mergeCell ref="B3:E3"/>
    <mergeCell ref="F3:T3"/>
    <mergeCell ref="U3:Y3"/>
    <mergeCell ref="Z3:AH3"/>
    <mergeCell ref="AI3:AN4"/>
    <mergeCell ref="AO3:AV3"/>
  </mergeCells>
  <phoneticPr fontId="9"/>
  <conditionalFormatting sqref="F3:T4">
    <cfRule type="cellIs" dxfId="2" priority="2" operator="equal">
      <formula>0</formula>
    </cfRule>
    <cfRule type="cellIs" priority="3" operator="equal">
      <formula>0</formula>
    </cfRule>
  </conditionalFormatting>
  <conditionalFormatting sqref="Z3:AH4">
    <cfRule type="cellIs" dxfId="1" priority="1" operator="equal">
      <formula>0</formula>
    </cfRule>
  </conditionalFormatting>
  <printOptions horizontalCentered="1" verticalCentered="1"/>
  <pageMargins left="0.19685039370078741" right="0.19685039370078741" top="0.78740157480314965" bottom="0" header="0.51181102362204722" footer="0.27559055118110237"/>
  <pageSetup paperSize="9" fitToWidth="0" orientation="landscape" r:id="rId1"/>
  <headerFooter alignWithMargins="0"/>
</worksheet>
</file>

<file path=xl/worksheets/sheet2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4FC0E7-C215-4B91-805E-2FA2DA0C36B0}">
  <sheetPr codeName="Sheet228"/>
  <dimension ref="A1:AJ174"/>
  <sheetViews>
    <sheetView showGridLines="0" view="pageBreakPreview" zoomScale="90" zoomScaleNormal="85" zoomScaleSheetLayoutView="90" workbookViewId="0">
      <selection activeCell="B4" sqref="B4:AF5"/>
    </sheetView>
  </sheetViews>
  <sheetFormatPr defaultColWidth="9" defaultRowHeight="12" x14ac:dyDescent="0.15"/>
  <cols>
    <col min="1" max="1" width="2.75" style="201" customWidth="1"/>
    <col min="2" max="3" width="5.75" style="215" customWidth="1"/>
    <col min="4" max="4" width="5.625" style="215" customWidth="1"/>
    <col min="5" max="16" width="4.75" style="201" customWidth="1"/>
    <col min="17" max="28" width="6.5" style="201" customWidth="1"/>
    <col min="29" max="29" width="4" style="201" customWidth="1"/>
    <col min="30" max="16384" width="9" style="201"/>
  </cols>
  <sheetData>
    <row r="1" spans="1:36" ht="20.25" customHeight="1" x14ac:dyDescent="0.15">
      <c r="B1" s="202" t="s">
        <v>1025</v>
      </c>
      <c r="C1" s="203"/>
      <c r="D1" s="203"/>
      <c r="E1" s="204"/>
      <c r="F1" s="204"/>
      <c r="G1" s="204"/>
      <c r="H1" s="204"/>
      <c r="I1" s="204"/>
      <c r="J1" s="204"/>
      <c r="K1" s="204"/>
      <c r="L1" s="204"/>
      <c r="M1" s="204"/>
      <c r="N1" s="204"/>
      <c r="O1" s="204"/>
      <c r="P1" s="204"/>
      <c r="Q1" s="204"/>
      <c r="R1" s="204"/>
      <c r="S1" s="204"/>
      <c r="T1" s="204"/>
      <c r="U1" s="204"/>
      <c r="V1" s="204"/>
      <c r="W1" s="204"/>
      <c r="X1" s="204"/>
      <c r="Y1" s="204"/>
      <c r="Z1" s="204"/>
      <c r="AA1" s="204"/>
      <c r="AB1" s="204"/>
      <c r="AC1" s="204"/>
    </row>
    <row r="2" spans="1:36" ht="12" customHeight="1" x14ac:dyDescent="0.15">
      <c r="B2" s="1007" t="s">
        <v>1026</v>
      </c>
      <c r="C2" s="1007"/>
      <c r="D2" s="1007"/>
      <c r="E2" s="1007"/>
      <c r="F2" s="1008" t="s">
        <v>542</v>
      </c>
      <c r="G2" s="1008"/>
      <c r="H2" s="1008"/>
      <c r="I2" s="1008"/>
      <c r="J2" s="1008"/>
      <c r="K2" s="1008"/>
      <c r="L2" s="1005" t="s">
        <v>1027</v>
      </c>
      <c r="M2" s="1005"/>
      <c r="N2" s="1005"/>
      <c r="O2" s="1008" t="s">
        <v>543</v>
      </c>
      <c r="P2" s="1008"/>
      <c r="Q2" s="1008"/>
      <c r="R2" s="1008"/>
      <c r="S2" s="1008"/>
      <c r="T2" s="1009" t="s">
        <v>726</v>
      </c>
      <c r="U2" s="1010"/>
      <c r="V2" s="1013" t="s">
        <v>1028</v>
      </c>
      <c r="W2" s="1014"/>
      <c r="X2" s="1014"/>
      <c r="Y2" s="995" t="s">
        <v>1029</v>
      </c>
      <c r="Z2" s="997">
        <v>45621</v>
      </c>
      <c r="AA2" s="998"/>
      <c r="AB2" s="999"/>
    </row>
    <row r="3" spans="1:36" ht="12" customHeight="1" x14ac:dyDescent="0.15">
      <c r="A3" s="201" t="s">
        <v>1030</v>
      </c>
      <c r="B3" s="1003" t="s">
        <v>1031</v>
      </c>
      <c r="C3" s="1003"/>
      <c r="D3" s="1003"/>
      <c r="E3" s="1003"/>
      <c r="F3" s="1004" t="s">
        <v>547</v>
      </c>
      <c r="G3" s="1004"/>
      <c r="H3" s="1004"/>
      <c r="I3" s="1004"/>
      <c r="J3" s="1004"/>
      <c r="K3" s="1004"/>
      <c r="L3" s="1005" t="s">
        <v>1032</v>
      </c>
      <c r="M3" s="1005"/>
      <c r="N3" s="1005"/>
      <c r="O3" s="1006" t="s">
        <v>548</v>
      </c>
      <c r="P3" s="1006"/>
      <c r="Q3" s="1006"/>
      <c r="R3" s="1006"/>
      <c r="S3" s="1006"/>
      <c r="T3" s="1011"/>
      <c r="U3" s="1012"/>
      <c r="V3" s="1015"/>
      <c r="W3" s="1016"/>
      <c r="X3" s="1016"/>
      <c r="Y3" s="996"/>
      <c r="Z3" s="1000"/>
      <c r="AA3" s="1001"/>
      <c r="AB3" s="1002"/>
    </row>
    <row r="4" spans="1:36" ht="12" customHeight="1" x14ac:dyDescent="0.15">
      <c r="B4" s="1027"/>
      <c r="C4" s="1028"/>
      <c r="D4" s="1028"/>
      <c r="E4" s="1028"/>
      <c r="F4" s="1028"/>
      <c r="G4" s="1028"/>
      <c r="H4" s="1028"/>
      <c r="I4" s="1028"/>
      <c r="J4" s="1028"/>
      <c r="K4" s="1028"/>
      <c r="L4" s="1028"/>
      <c r="M4" s="1028"/>
      <c r="N4" s="1028"/>
      <c r="O4" s="1028"/>
      <c r="P4" s="1028"/>
      <c r="Q4" s="1028"/>
      <c r="R4" s="1028"/>
      <c r="S4" s="1028"/>
      <c r="T4" s="1028"/>
      <c r="U4" s="1028"/>
      <c r="V4" s="1028"/>
      <c r="W4" s="1028"/>
      <c r="X4" s="1028"/>
      <c r="Y4" s="1028"/>
      <c r="Z4" s="205"/>
      <c r="AA4" s="206"/>
      <c r="AB4" s="207"/>
      <c r="AC4" s="208"/>
      <c r="AD4" s="3"/>
      <c r="AE4" s="3"/>
      <c r="AF4" s="3"/>
      <c r="AG4" s="3"/>
      <c r="AH4" s="3"/>
      <c r="AI4" s="3"/>
      <c r="AJ4" s="3"/>
    </row>
    <row r="5" spans="1:36" ht="12.75" customHeight="1" thickBot="1" x14ac:dyDescent="0.2">
      <c r="B5" s="1029" t="s">
        <v>1033</v>
      </c>
      <c r="C5" s="1030"/>
      <c r="D5" s="1030"/>
      <c r="E5" s="1030"/>
      <c r="F5" s="1030"/>
      <c r="G5" s="1030"/>
      <c r="H5" s="1030"/>
      <c r="I5" s="1030"/>
      <c r="J5" s="1030"/>
      <c r="K5" s="1030"/>
      <c r="L5" s="1030"/>
      <c r="M5" s="1030"/>
      <c r="N5" s="1030"/>
      <c r="O5" s="1030"/>
      <c r="P5" s="1030"/>
      <c r="Q5" s="1030"/>
      <c r="R5" s="1030"/>
      <c r="S5" s="1030"/>
      <c r="T5" s="1030"/>
      <c r="U5" s="1030"/>
      <c r="V5" s="1030"/>
      <c r="W5" s="1030"/>
      <c r="X5" s="1030"/>
      <c r="Y5" s="1030"/>
      <c r="Z5" s="1030"/>
      <c r="AA5" s="1030"/>
      <c r="AB5" s="1031"/>
      <c r="AC5" s="204"/>
      <c r="AD5" s="3"/>
      <c r="AE5" s="3"/>
      <c r="AF5" s="3"/>
      <c r="AG5" s="3"/>
      <c r="AH5" s="3"/>
      <c r="AI5" s="3"/>
      <c r="AJ5" s="3"/>
    </row>
    <row r="6" spans="1:36" ht="13.5" customHeight="1" x14ac:dyDescent="0.15">
      <c r="B6" s="1032" t="s">
        <v>910</v>
      </c>
      <c r="C6" s="1033"/>
      <c r="D6" s="1034"/>
      <c r="E6" s="1035" t="s">
        <v>911</v>
      </c>
      <c r="F6" s="1036"/>
      <c r="G6" s="1036"/>
      <c r="H6" s="1036"/>
      <c r="I6" s="1036"/>
      <c r="J6" s="1036"/>
      <c r="K6" s="1036"/>
      <c r="L6" s="1036"/>
      <c r="M6" s="1036"/>
      <c r="N6" s="1036"/>
      <c r="O6" s="1036"/>
      <c r="P6" s="1036"/>
      <c r="Q6" s="1035" t="s">
        <v>912</v>
      </c>
      <c r="R6" s="1036"/>
      <c r="S6" s="1036"/>
      <c r="T6" s="1036"/>
      <c r="U6" s="1036"/>
      <c r="V6" s="1036"/>
      <c r="W6" s="1036"/>
      <c r="X6" s="1036"/>
      <c r="Y6" s="1036"/>
      <c r="Z6" s="1036"/>
      <c r="AA6" s="1036"/>
      <c r="AB6" s="1037"/>
      <c r="AC6" s="209"/>
      <c r="AD6" s="209"/>
    </row>
    <row r="7" spans="1:36" ht="13.5" x14ac:dyDescent="0.15">
      <c r="B7" s="1017" t="s">
        <v>913</v>
      </c>
      <c r="C7" s="1019" t="s">
        <v>914</v>
      </c>
      <c r="D7" s="1022" t="s">
        <v>915</v>
      </c>
      <c r="E7" s="1024" t="s">
        <v>1034</v>
      </c>
      <c r="F7" s="1025"/>
      <c r="G7" s="1025"/>
      <c r="H7" s="1025"/>
      <c r="I7" s="1025"/>
      <c r="J7" s="1025"/>
      <c r="K7" s="1025"/>
      <c r="L7" s="1025"/>
      <c r="M7" s="1025"/>
      <c r="N7" s="1025"/>
      <c r="O7" s="1025"/>
      <c r="P7" s="1026"/>
      <c r="Q7" s="1024" t="s">
        <v>917</v>
      </c>
      <c r="R7" s="1025"/>
      <c r="S7" s="1025"/>
      <c r="T7" s="1025"/>
      <c r="U7" s="1038" t="s">
        <v>918</v>
      </c>
      <c r="V7" s="1025"/>
      <c r="W7" s="1025"/>
      <c r="X7" s="1025"/>
      <c r="Y7" s="1025"/>
      <c r="Z7" s="1025"/>
      <c r="AA7" s="1025"/>
      <c r="AB7" s="1039"/>
      <c r="AC7" s="209"/>
      <c r="AD7" s="209"/>
    </row>
    <row r="8" spans="1:36" ht="13.5" x14ac:dyDescent="0.15">
      <c r="B8" s="1017"/>
      <c r="C8" s="1020"/>
      <c r="D8" s="1022"/>
      <c r="E8" s="1024" t="s">
        <v>920</v>
      </c>
      <c r="F8" s="1025"/>
      <c r="G8" s="1025"/>
      <c r="H8" s="1026"/>
      <c r="I8" s="1025" t="s">
        <v>921</v>
      </c>
      <c r="J8" s="1025"/>
      <c r="K8" s="1025"/>
      <c r="L8" s="1026"/>
      <c r="M8" s="1025" t="s">
        <v>922</v>
      </c>
      <c r="N8" s="1025"/>
      <c r="O8" s="1025"/>
      <c r="P8" s="1026"/>
      <c r="Q8" s="1024" t="s">
        <v>923</v>
      </c>
      <c r="R8" s="1025"/>
      <c r="S8" s="1025"/>
      <c r="T8" s="1025"/>
      <c r="U8" s="1038" t="s">
        <v>921</v>
      </c>
      <c r="V8" s="1025"/>
      <c r="W8" s="1025"/>
      <c r="X8" s="1025"/>
      <c r="Y8" s="1038" t="s">
        <v>922</v>
      </c>
      <c r="Z8" s="1025"/>
      <c r="AA8" s="1025"/>
      <c r="AB8" s="1039"/>
      <c r="AC8" s="214"/>
      <c r="AD8" s="214"/>
      <c r="AE8" s="214"/>
      <c r="AF8" s="214"/>
      <c r="AG8" s="214"/>
      <c r="AH8" s="214"/>
      <c r="AI8" s="214"/>
      <c r="AJ8" s="214"/>
    </row>
    <row r="9" spans="1:36" s="215" customFormat="1" x14ac:dyDescent="0.15">
      <c r="B9" s="1018"/>
      <c r="C9" s="1021"/>
      <c r="D9" s="1023"/>
      <c r="E9" s="216" t="s">
        <v>925</v>
      </c>
      <c r="F9" s="217" t="s">
        <v>926</v>
      </c>
      <c r="G9" s="217" t="s">
        <v>927</v>
      </c>
      <c r="H9" s="212" t="s">
        <v>928</v>
      </c>
      <c r="I9" s="218" t="s">
        <v>925</v>
      </c>
      <c r="J9" s="217" t="s">
        <v>926</v>
      </c>
      <c r="K9" s="217" t="s">
        <v>927</v>
      </c>
      <c r="L9" s="212" t="s">
        <v>928</v>
      </c>
      <c r="M9" s="218" t="s">
        <v>925</v>
      </c>
      <c r="N9" s="217" t="s">
        <v>926</v>
      </c>
      <c r="O9" s="217" t="s">
        <v>927</v>
      </c>
      <c r="P9" s="212" t="s">
        <v>928</v>
      </c>
      <c r="Q9" s="210" t="s">
        <v>925</v>
      </c>
      <c r="R9" s="219" t="s">
        <v>926</v>
      </c>
      <c r="S9" s="217" t="s">
        <v>927</v>
      </c>
      <c r="T9" s="211" t="s">
        <v>928</v>
      </c>
      <c r="U9" s="213" t="s">
        <v>925</v>
      </c>
      <c r="V9" s="219" t="s">
        <v>926</v>
      </c>
      <c r="W9" s="217" t="s">
        <v>927</v>
      </c>
      <c r="X9" s="211" t="s">
        <v>928</v>
      </c>
      <c r="Y9" s="213" t="s">
        <v>925</v>
      </c>
      <c r="Z9" s="219" t="s">
        <v>926</v>
      </c>
      <c r="AA9" s="217" t="s">
        <v>927</v>
      </c>
      <c r="AB9" s="220" t="s">
        <v>928</v>
      </c>
      <c r="AC9" s="214"/>
      <c r="AD9" s="214"/>
      <c r="AE9" s="214"/>
      <c r="AF9" s="214"/>
      <c r="AG9" s="214"/>
      <c r="AH9" s="214"/>
      <c r="AI9" s="214"/>
      <c r="AJ9" s="214"/>
    </row>
    <row r="10" spans="1:36" x14ac:dyDescent="0.15">
      <c r="B10" s="221" t="s">
        <v>322</v>
      </c>
      <c r="C10" s="222">
        <v>0</v>
      </c>
      <c r="D10" s="223" t="s">
        <v>949</v>
      </c>
      <c r="E10" s="224">
        <v>0</v>
      </c>
      <c r="F10" s="225">
        <v>0</v>
      </c>
      <c r="G10" s="225">
        <v>0</v>
      </c>
      <c r="H10" s="226">
        <v>0</v>
      </c>
      <c r="I10" s="227">
        <v>0</v>
      </c>
      <c r="J10" s="225">
        <v>0</v>
      </c>
      <c r="K10" s="225">
        <v>0</v>
      </c>
      <c r="L10" s="226">
        <v>1</v>
      </c>
      <c r="M10" s="227">
        <v>0</v>
      </c>
      <c r="N10" s="225">
        <v>0</v>
      </c>
      <c r="O10" s="225">
        <v>0</v>
      </c>
      <c r="P10" s="226">
        <v>0</v>
      </c>
      <c r="Q10" s="228"/>
      <c r="R10" s="229"/>
      <c r="S10" s="229"/>
      <c r="T10" s="230"/>
      <c r="U10" s="231"/>
      <c r="V10" s="232"/>
      <c r="W10" s="232"/>
      <c r="X10" s="233">
        <v>2.5000000000000001E-3</v>
      </c>
      <c r="Y10" s="234"/>
      <c r="Z10" s="232"/>
      <c r="AA10" s="232"/>
      <c r="AB10" s="235"/>
      <c r="AC10" s="214"/>
      <c r="AD10" s="214"/>
      <c r="AE10" s="214"/>
      <c r="AF10" s="214"/>
      <c r="AG10" s="214"/>
      <c r="AH10" s="214"/>
      <c r="AI10" s="214"/>
      <c r="AJ10" s="214"/>
    </row>
    <row r="11" spans="1:36" x14ac:dyDescent="0.15">
      <c r="B11" s="221" t="s">
        <v>584</v>
      </c>
      <c r="C11" s="236">
        <v>5.0999999999999996</v>
      </c>
      <c r="D11" s="223" t="s">
        <v>949</v>
      </c>
      <c r="E11" s="224">
        <v>0</v>
      </c>
      <c r="F11" s="225">
        <v>0</v>
      </c>
      <c r="G11" s="225">
        <v>0</v>
      </c>
      <c r="H11" s="226">
        <v>0</v>
      </c>
      <c r="I11" s="227">
        <v>0</v>
      </c>
      <c r="J11" s="225">
        <v>0</v>
      </c>
      <c r="K11" s="225">
        <v>1</v>
      </c>
      <c r="L11" s="226">
        <v>1</v>
      </c>
      <c r="M11" s="227">
        <v>0</v>
      </c>
      <c r="N11" s="225">
        <v>0</v>
      </c>
      <c r="O11" s="225">
        <v>0</v>
      </c>
      <c r="P11" s="226">
        <v>0</v>
      </c>
      <c r="Q11" s="237"/>
      <c r="R11" s="229"/>
      <c r="S11" s="229"/>
      <c r="T11" s="230"/>
      <c r="U11" s="231"/>
      <c r="V11" s="232"/>
      <c r="W11" s="232">
        <v>2.5000000000000001E-3</v>
      </c>
      <c r="X11" s="233">
        <v>0.02</v>
      </c>
      <c r="Y11" s="234"/>
      <c r="Z11" s="232"/>
      <c r="AA11" s="232"/>
      <c r="AB11" s="235"/>
      <c r="AC11" s="214"/>
      <c r="AD11" s="214"/>
      <c r="AE11" s="214"/>
      <c r="AF11" s="214"/>
      <c r="AG11" s="214"/>
      <c r="AH11" s="214"/>
      <c r="AI11" s="214"/>
      <c r="AJ11" s="214"/>
    </row>
    <row r="12" spans="1:36" x14ac:dyDescent="0.15">
      <c r="B12" s="221" t="s">
        <v>964</v>
      </c>
      <c r="C12" s="236">
        <v>5.9</v>
      </c>
      <c r="D12" s="223" t="s">
        <v>607</v>
      </c>
      <c r="E12" s="224">
        <v>0</v>
      </c>
      <c r="F12" s="225">
        <v>0</v>
      </c>
      <c r="G12" s="225">
        <v>0</v>
      </c>
      <c r="H12" s="226">
        <v>0</v>
      </c>
      <c r="I12" s="227">
        <v>0</v>
      </c>
      <c r="J12" s="225">
        <v>0</v>
      </c>
      <c r="K12" s="225">
        <v>0</v>
      </c>
      <c r="L12" s="226">
        <v>0</v>
      </c>
      <c r="M12" s="227">
        <v>0</v>
      </c>
      <c r="N12" s="225">
        <v>0</v>
      </c>
      <c r="O12" s="225">
        <v>0</v>
      </c>
      <c r="P12" s="226">
        <v>0</v>
      </c>
      <c r="Q12" s="228"/>
      <c r="R12" s="229"/>
      <c r="S12" s="238"/>
      <c r="T12" s="230"/>
      <c r="U12" s="231"/>
      <c r="V12" s="232"/>
      <c r="W12" s="232"/>
      <c r="X12" s="233"/>
      <c r="Y12" s="234"/>
      <c r="Z12" s="232"/>
      <c r="AA12" s="232"/>
      <c r="AB12" s="235"/>
      <c r="AC12" s="214"/>
      <c r="AD12" s="214"/>
      <c r="AE12" s="214"/>
      <c r="AF12" s="214"/>
      <c r="AG12" s="214"/>
      <c r="AH12" s="214"/>
      <c r="AI12" s="214"/>
      <c r="AJ12" s="214"/>
    </row>
    <row r="13" spans="1:36" x14ac:dyDescent="0.15">
      <c r="B13" s="221" t="s">
        <v>591</v>
      </c>
      <c r="C13" s="236">
        <v>6.4</v>
      </c>
      <c r="D13" s="223" t="s">
        <v>949</v>
      </c>
      <c r="E13" s="224">
        <v>0</v>
      </c>
      <c r="F13" s="225">
        <v>0</v>
      </c>
      <c r="G13" s="225">
        <v>0</v>
      </c>
      <c r="H13" s="226">
        <v>0</v>
      </c>
      <c r="I13" s="227">
        <v>0</v>
      </c>
      <c r="J13" s="225">
        <v>0</v>
      </c>
      <c r="K13" s="225">
        <v>1</v>
      </c>
      <c r="L13" s="226">
        <v>0</v>
      </c>
      <c r="M13" s="227">
        <v>0</v>
      </c>
      <c r="N13" s="225">
        <v>0</v>
      </c>
      <c r="O13" s="225">
        <v>0</v>
      </c>
      <c r="P13" s="226">
        <v>0</v>
      </c>
      <c r="Q13" s="228"/>
      <c r="R13" s="229"/>
      <c r="S13" s="238"/>
      <c r="T13" s="230"/>
      <c r="U13" s="231"/>
      <c r="V13" s="232"/>
      <c r="W13" s="232">
        <v>0.01</v>
      </c>
      <c r="X13" s="233"/>
      <c r="Y13" s="234"/>
      <c r="Z13" s="232"/>
      <c r="AA13" s="232"/>
      <c r="AB13" s="235"/>
      <c r="AC13" s="214"/>
      <c r="AD13" s="214"/>
      <c r="AE13" s="214"/>
      <c r="AF13" s="214"/>
      <c r="AG13" s="214"/>
      <c r="AH13" s="214"/>
      <c r="AI13" s="214"/>
      <c r="AJ13" s="214"/>
    </row>
    <row r="14" spans="1:36" x14ac:dyDescent="0.15">
      <c r="B14" s="221" t="s">
        <v>594</v>
      </c>
      <c r="C14" s="236">
        <v>10.5</v>
      </c>
      <c r="D14" s="223" t="s">
        <v>596</v>
      </c>
      <c r="E14" s="224">
        <v>0</v>
      </c>
      <c r="F14" s="225">
        <v>0</v>
      </c>
      <c r="G14" s="225">
        <v>0</v>
      </c>
      <c r="H14" s="226">
        <v>0</v>
      </c>
      <c r="I14" s="227">
        <v>0</v>
      </c>
      <c r="J14" s="225">
        <v>1</v>
      </c>
      <c r="K14" s="225">
        <v>2</v>
      </c>
      <c r="L14" s="226">
        <v>0</v>
      </c>
      <c r="M14" s="227">
        <v>0</v>
      </c>
      <c r="N14" s="225">
        <v>0</v>
      </c>
      <c r="O14" s="225">
        <v>0</v>
      </c>
      <c r="P14" s="226">
        <v>0</v>
      </c>
      <c r="Q14" s="228"/>
      <c r="R14" s="229"/>
      <c r="S14" s="229"/>
      <c r="T14" s="230"/>
      <c r="U14" s="231"/>
      <c r="V14" s="232">
        <v>0.01</v>
      </c>
      <c r="W14" s="232">
        <v>9.5000000000000001E-2</v>
      </c>
      <c r="X14" s="233"/>
      <c r="Y14" s="234"/>
      <c r="Z14" s="232"/>
      <c r="AA14" s="232"/>
      <c r="AB14" s="235"/>
      <c r="AC14" s="214"/>
      <c r="AD14" s="214"/>
      <c r="AE14" s="214"/>
      <c r="AF14" s="214"/>
      <c r="AG14" s="214"/>
      <c r="AH14" s="214"/>
      <c r="AI14" s="214"/>
      <c r="AJ14" s="214"/>
    </row>
    <row r="15" spans="1:36" x14ac:dyDescent="0.15">
      <c r="B15" s="221" t="s">
        <v>965</v>
      </c>
      <c r="C15" s="236">
        <v>10.5</v>
      </c>
      <c r="D15" s="239" t="s">
        <v>607</v>
      </c>
      <c r="E15" s="224">
        <v>0</v>
      </c>
      <c r="F15" s="225">
        <v>0</v>
      </c>
      <c r="G15" s="225">
        <v>0</v>
      </c>
      <c r="H15" s="240">
        <v>0</v>
      </c>
      <c r="I15" s="241">
        <v>0</v>
      </c>
      <c r="J15" s="225">
        <v>0</v>
      </c>
      <c r="K15" s="225">
        <v>0</v>
      </c>
      <c r="L15" s="240">
        <v>0</v>
      </c>
      <c r="M15" s="241">
        <v>0</v>
      </c>
      <c r="N15" s="225">
        <v>0</v>
      </c>
      <c r="O15" s="225">
        <v>0</v>
      </c>
      <c r="P15" s="240">
        <v>0</v>
      </c>
      <c r="Q15" s="242"/>
      <c r="R15" s="243"/>
      <c r="S15" s="244"/>
      <c r="T15" s="245"/>
      <c r="U15" s="246"/>
      <c r="V15" s="247"/>
      <c r="W15" s="232"/>
      <c r="X15" s="248"/>
      <c r="Y15" s="246"/>
      <c r="Z15" s="247"/>
      <c r="AA15" s="232"/>
      <c r="AB15" s="235"/>
      <c r="AC15" s="214"/>
      <c r="AD15" s="214"/>
      <c r="AE15" s="214"/>
      <c r="AF15" s="214"/>
      <c r="AG15" s="214"/>
      <c r="AH15" s="214"/>
      <c r="AI15" s="214"/>
      <c r="AJ15" s="214"/>
    </row>
    <row r="16" spans="1:36" x14ac:dyDescent="0.15">
      <c r="B16" s="221" t="s">
        <v>966</v>
      </c>
      <c r="C16" s="236">
        <v>10.5</v>
      </c>
      <c r="D16" s="249" t="s">
        <v>607</v>
      </c>
      <c r="E16" s="224">
        <v>0</v>
      </c>
      <c r="F16" s="225">
        <v>0</v>
      </c>
      <c r="G16" s="225">
        <v>0</v>
      </c>
      <c r="H16" s="240">
        <v>0</v>
      </c>
      <c r="I16" s="241">
        <v>0</v>
      </c>
      <c r="J16" s="225">
        <v>0</v>
      </c>
      <c r="K16" s="225">
        <v>0</v>
      </c>
      <c r="L16" s="240">
        <v>0</v>
      </c>
      <c r="M16" s="241">
        <v>0</v>
      </c>
      <c r="N16" s="225">
        <v>0</v>
      </c>
      <c r="O16" s="225">
        <v>0</v>
      </c>
      <c r="P16" s="240">
        <v>0</v>
      </c>
      <c r="Q16" s="242"/>
      <c r="R16" s="243"/>
      <c r="S16" s="244"/>
      <c r="T16" s="245"/>
      <c r="U16" s="246"/>
      <c r="V16" s="247"/>
      <c r="W16" s="232"/>
      <c r="X16" s="248"/>
      <c r="Y16" s="246"/>
      <c r="Z16" s="247"/>
      <c r="AA16" s="232"/>
      <c r="AB16" s="235"/>
      <c r="AC16" s="214"/>
      <c r="AD16" s="214"/>
      <c r="AE16" s="214"/>
      <c r="AF16" s="214"/>
      <c r="AG16" s="214"/>
      <c r="AH16" s="214"/>
      <c r="AI16" s="214"/>
      <c r="AJ16" s="214"/>
    </row>
    <row r="17" spans="2:36" x14ac:dyDescent="0.15">
      <c r="B17" s="221" t="s">
        <v>967</v>
      </c>
      <c r="C17" s="236">
        <v>10.5</v>
      </c>
      <c r="D17" s="249" t="s">
        <v>607</v>
      </c>
      <c r="E17" s="224">
        <v>0</v>
      </c>
      <c r="F17" s="225">
        <v>0</v>
      </c>
      <c r="G17" s="225">
        <v>0</v>
      </c>
      <c r="H17" s="240">
        <v>0</v>
      </c>
      <c r="I17" s="241">
        <v>0</v>
      </c>
      <c r="J17" s="225">
        <v>0</v>
      </c>
      <c r="K17" s="225">
        <v>0</v>
      </c>
      <c r="L17" s="240">
        <v>0</v>
      </c>
      <c r="M17" s="241">
        <v>0</v>
      </c>
      <c r="N17" s="225">
        <v>0</v>
      </c>
      <c r="O17" s="225">
        <v>0</v>
      </c>
      <c r="P17" s="240">
        <v>0</v>
      </c>
      <c r="Q17" s="242"/>
      <c r="R17" s="243"/>
      <c r="S17" s="244"/>
      <c r="T17" s="245"/>
      <c r="U17" s="246"/>
      <c r="V17" s="247"/>
      <c r="W17" s="232"/>
      <c r="X17" s="248"/>
      <c r="Y17" s="246"/>
      <c r="Z17" s="247"/>
      <c r="AA17" s="232"/>
      <c r="AB17" s="235"/>
      <c r="AC17" s="214"/>
      <c r="AD17" s="214"/>
      <c r="AE17" s="214"/>
      <c r="AF17" s="214"/>
      <c r="AG17" s="214"/>
      <c r="AH17" s="214"/>
      <c r="AI17" s="214"/>
      <c r="AJ17" s="214"/>
    </row>
    <row r="18" spans="2:36" x14ac:dyDescent="0.15">
      <c r="B18" s="221" t="s">
        <v>599</v>
      </c>
      <c r="C18" s="236">
        <v>10.5</v>
      </c>
      <c r="D18" s="249" t="s">
        <v>596</v>
      </c>
      <c r="E18" s="224">
        <v>0</v>
      </c>
      <c r="F18" s="225">
        <v>0</v>
      </c>
      <c r="G18" s="225">
        <v>0</v>
      </c>
      <c r="H18" s="240">
        <v>0</v>
      </c>
      <c r="I18" s="241">
        <v>0</v>
      </c>
      <c r="J18" s="225">
        <v>1</v>
      </c>
      <c r="K18" s="225">
        <v>0</v>
      </c>
      <c r="L18" s="240">
        <v>0</v>
      </c>
      <c r="M18" s="241">
        <v>0</v>
      </c>
      <c r="N18" s="225">
        <v>0</v>
      </c>
      <c r="O18" s="225">
        <v>0</v>
      </c>
      <c r="P18" s="240">
        <v>0</v>
      </c>
      <c r="Q18" s="242"/>
      <c r="R18" s="243"/>
      <c r="S18" s="244"/>
      <c r="T18" s="245"/>
      <c r="U18" s="246"/>
      <c r="V18" s="247">
        <v>0.02</v>
      </c>
      <c r="W18" s="232"/>
      <c r="X18" s="248"/>
      <c r="Y18" s="246"/>
      <c r="Z18" s="247"/>
      <c r="AA18" s="232"/>
      <c r="AB18" s="235"/>
      <c r="AC18" s="214"/>
      <c r="AD18" s="214"/>
      <c r="AE18" s="214"/>
      <c r="AF18" s="214"/>
      <c r="AG18" s="214"/>
      <c r="AH18" s="214"/>
      <c r="AI18" s="214"/>
      <c r="AJ18" s="214"/>
    </row>
    <row r="19" spans="2:36" x14ac:dyDescent="0.15">
      <c r="B19" s="221" t="s">
        <v>968</v>
      </c>
      <c r="C19" s="236">
        <v>10.5</v>
      </c>
      <c r="D19" s="249" t="s">
        <v>607</v>
      </c>
      <c r="E19" s="224">
        <v>0</v>
      </c>
      <c r="F19" s="225">
        <v>0</v>
      </c>
      <c r="G19" s="225">
        <v>0</v>
      </c>
      <c r="H19" s="240">
        <v>0</v>
      </c>
      <c r="I19" s="241">
        <v>0</v>
      </c>
      <c r="J19" s="225">
        <v>0</v>
      </c>
      <c r="K19" s="225">
        <v>0</v>
      </c>
      <c r="L19" s="240">
        <v>0</v>
      </c>
      <c r="M19" s="241">
        <v>0</v>
      </c>
      <c r="N19" s="225">
        <v>0</v>
      </c>
      <c r="O19" s="225">
        <v>0</v>
      </c>
      <c r="P19" s="240">
        <v>0</v>
      </c>
      <c r="Q19" s="242"/>
      <c r="R19" s="243"/>
      <c r="S19" s="244"/>
      <c r="T19" s="245"/>
      <c r="U19" s="246"/>
      <c r="V19" s="247"/>
      <c r="W19" s="232"/>
      <c r="X19" s="248"/>
      <c r="Y19" s="246"/>
      <c r="Z19" s="247"/>
      <c r="AA19" s="232"/>
      <c r="AB19" s="235"/>
      <c r="AC19" s="214"/>
      <c r="AD19" s="214"/>
      <c r="AE19" s="214"/>
      <c r="AF19" s="214"/>
      <c r="AG19" s="214"/>
      <c r="AH19" s="214"/>
      <c r="AI19" s="214"/>
      <c r="AJ19" s="214"/>
    </row>
    <row r="20" spans="2:36" x14ac:dyDescent="0.15">
      <c r="B20" s="221" t="s">
        <v>969</v>
      </c>
      <c r="C20" s="236">
        <v>10.5</v>
      </c>
      <c r="D20" s="249" t="s">
        <v>607</v>
      </c>
      <c r="E20" s="224">
        <v>0</v>
      </c>
      <c r="F20" s="225">
        <v>0</v>
      </c>
      <c r="G20" s="225">
        <v>0</v>
      </c>
      <c r="H20" s="240">
        <v>0</v>
      </c>
      <c r="I20" s="241">
        <v>0</v>
      </c>
      <c r="J20" s="225">
        <v>0</v>
      </c>
      <c r="K20" s="225">
        <v>0</v>
      </c>
      <c r="L20" s="240">
        <v>0</v>
      </c>
      <c r="M20" s="241">
        <v>0</v>
      </c>
      <c r="N20" s="225">
        <v>0</v>
      </c>
      <c r="O20" s="225">
        <v>0</v>
      </c>
      <c r="P20" s="240">
        <v>0</v>
      </c>
      <c r="Q20" s="242"/>
      <c r="R20" s="243"/>
      <c r="S20" s="244"/>
      <c r="T20" s="245"/>
      <c r="U20" s="246"/>
      <c r="V20" s="247"/>
      <c r="W20" s="232"/>
      <c r="X20" s="248"/>
      <c r="Y20" s="246"/>
      <c r="Z20" s="247"/>
      <c r="AA20" s="232"/>
      <c r="AB20" s="235"/>
      <c r="AC20" s="214"/>
      <c r="AD20" s="214"/>
      <c r="AE20" s="214"/>
      <c r="AF20" s="214"/>
      <c r="AG20" s="214"/>
      <c r="AH20" s="214"/>
      <c r="AI20" s="214"/>
      <c r="AJ20" s="214"/>
    </row>
    <row r="21" spans="2:36" x14ac:dyDescent="0.15">
      <c r="B21" s="221" t="s">
        <v>970</v>
      </c>
      <c r="C21" s="236">
        <v>10.5</v>
      </c>
      <c r="D21" s="249" t="s">
        <v>607</v>
      </c>
      <c r="E21" s="224">
        <v>0</v>
      </c>
      <c r="F21" s="225">
        <v>0</v>
      </c>
      <c r="G21" s="225">
        <v>0</v>
      </c>
      <c r="H21" s="240">
        <v>0</v>
      </c>
      <c r="I21" s="241">
        <v>0</v>
      </c>
      <c r="J21" s="225">
        <v>0</v>
      </c>
      <c r="K21" s="225">
        <v>0</v>
      </c>
      <c r="L21" s="240">
        <v>0</v>
      </c>
      <c r="M21" s="241">
        <v>0</v>
      </c>
      <c r="N21" s="225">
        <v>0</v>
      </c>
      <c r="O21" s="225">
        <v>0</v>
      </c>
      <c r="P21" s="240">
        <v>0</v>
      </c>
      <c r="Q21" s="242"/>
      <c r="R21" s="243"/>
      <c r="S21" s="244"/>
      <c r="T21" s="245"/>
      <c r="U21" s="246"/>
      <c r="V21" s="247"/>
      <c r="W21" s="232"/>
      <c r="X21" s="248"/>
      <c r="Y21" s="246"/>
      <c r="Z21" s="247"/>
      <c r="AA21" s="232"/>
      <c r="AB21" s="235"/>
      <c r="AC21" s="214"/>
      <c r="AD21" s="214"/>
      <c r="AE21" s="214"/>
      <c r="AF21" s="214"/>
      <c r="AG21" s="214"/>
      <c r="AH21" s="214"/>
      <c r="AI21" s="214"/>
      <c r="AJ21" s="214"/>
    </row>
    <row r="22" spans="2:36" x14ac:dyDescent="0.15">
      <c r="B22" s="221" t="s">
        <v>971</v>
      </c>
      <c r="C22" s="236">
        <v>10.5</v>
      </c>
      <c r="D22" s="249" t="s">
        <v>607</v>
      </c>
      <c r="E22" s="224">
        <v>0</v>
      </c>
      <c r="F22" s="225">
        <v>0</v>
      </c>
      <c r="G22" s="225">
        <v>0</v>
      </c>
      <c r="H22" s="240">
        <v>0</v>
      </c>
      <c r="I22" s="241">
        <v>0</v>
      </c>
      <c r="J22" s="225">
        <v>0</v>
      </c>
      <c r="K22" s="225">
        <v>0</v>
      </c>
      <c r="L22" s="240">
        <v>0</v>
      </c>
      <c r="M22" s="241">
        <v>0</v>
      </c>
      <c r="N22" s="225">
        <v>0</v>
      </c>
      <c r="O22" s="225">
        <v>0</v>
      </c>
      <c r="P22" s="240">
        <v>0</v>
      </c>
      <c r="Q22" s="242"/>
      <c r="R22" s="243"/>
      <c r="S22" s="244"/>
      <c r="T22" s="245"/>
      <c r="U22" s="246"/>
      <c r="V22" s="247"/>
      <c r="W22" s="232"/>
      <c r="X22" s="248"/>
      <c r="Y22" s="246"/>
      <c r="Z22" s="247"/>
      <c r="AA22" s="232"/>
      <c r="AB22" s="235"/>
      <c r="AC22" s="214"/>
      <c r="AD22" s="214"/>
      <c r="AE22" s="214"/>
      <c r="AF22" s="214"/>
      <c r="AG22" s="214"/>
      <c r="AH22" s="214"/>
      <c r="AI22" s="214"/>
      <c r="AJ22" s="214"/>
    </row>
    <row r="23" spans="2:36" x14ac:dyDescent="0.15">
      <c r="B23" s="221" t="s">
        <v>972</v>
      </c>
      <c r="C23" s="236">
        <v>10.5</v>
      </c>
      <c r="D23" s="249" t="s">
        <v>607</v>
      </c>
      <c r="E23" s="224">
        <v>0</v>
      </c>
      <c r="F23" s="225">
        <v>0</v>
      </c>
      <c r="G23" s="225">
        <v>0</v>
      </c>
      <c r="H23" s="240">
        <v>0</v>
      </c>
      <c r="I23" s="241">
        <v>0</v>
      </c>
      <c r="J23" s="225">
        <v>0</v>
      </c>
      <c r="K23" s="225">
        <v>0</v>
      </c>
      <c r="L23" s="240">
        <v>0</v>
      </c>
      <c r="M23" s="241">
        <v>0</v>
      </c>
      <c r="N23" s="225">
        <v>0</v>
      </c>
      <c r="O23" s="225">
        <v>0</v>
      </c>
      <c r="P23" s="240">
        <v>0</v>
      </c>
      <c r="Q23" s="242"/>
      <c r="R23" s="243"/>
      <c r="S23" s="244"/>
      <c r="T23" s="245"/>
      <c r="U23" s="246"/>
      <c r="V23" s="247"/>
      <c r="W23" s="232"/>
      <c r="X23" s="248"/>
      <c r="Y23" s="246"/>
      <c r="Z23" s="247"/>
      <c r="AA23" s="232"/>
      <c r="AB23" s="235"/>
      <c r="AC23" s="214"/>
      <c r="AD23" s="214"/>
      <c r="AE23" s="214"/>
      <c r="AF23" s="214"/>
      <c r="AG23" s="214"/>
      <c r="AH23" s="214"/>
      <c r="AI23" s="214"/>
      <c r="AJ23" s="214"/>
    </row>
    <row r="24" spans="2:36" x14ac:dyDescent="0.15">
      <c r="B24" s="221" t="s">
        <v>600</v>
      </c>
      <c r="C24" s="236">
        <v>10.5</v>
      </c>
      <c r="D24" s="249" t="s">
        <v>949</v>
      </c>
      <c r="E24" s="224">
        <v>0</v>
      </c>
      <c r="F24" s="225">
        <v>0</v>
      </c>
      <c r="G24" s="225">
        <v>0</v>
      </c>
      <c r="H24" s="240">
        <v>0</v>
      </c>
      <c r="I24" s="241">
        <v>0</v>
      </c>
      <c r="J24" s="225">
        <v>0</v>
      </c>
      <c r="K24" s="225">
        <v>0</v>
      </c>
      <c r="L24" s="240">
        <v>1</v>
      </c>
      <c r="M24" s="241">
        <v>0</v>
      </c>
      <c r="N24" s="225">
        <v>0</v>
      </c>
      <c r="O24" s="225">
        <v>0</v>
      </c>
      <c r="P24" s="240">
        <v>0</v>
      </c>
      <c r="Q24" s="242"/>
      <c r="R24" s="243"/>
      <c r="S24" s="244"/>
      <c r="T24" s="245"/>
      <c r="U24" s="246"/>
      <c r="V24" s="247"/>
      <c r="W24" s="232"/>
      <c r="X24" s="248">
        <v>2.5000000000000001E-3</v>
      </c>
      <c r="Y24" s="246"/>
      <c r="Z24" s="247"/>
      <c r="AA24" s="232"/>
      <c r="AB24" s="235"/>
      <c r="AC24" s="214"/>
      <c r="AD24" s="214"/>
      <c r="AE24" s="214"/>
      <c r="AF24" s="214"/>
      <c r="AG24" s="214"/>
      <c r="AH24" s="214"/>
      <c r="AI24" s="214"/>
      <c r="AJ24" s="214"/>
    </row>
    <row r="25" spans="2:36" x14ac:dyDescent="0.15">
      <c r="B25" s="221" t="s">
        <v>973</v>
      </c>
      <c r="C25" s="236">
        <v>10.5</v>
      </c>
      <c r="D25" s="249" t="s">
        <v>607</v>
      </c>
      <c r="E25" s="224">
        <v>0</v>
      </c>
      <c r="F25" s="225">
        <v>0</v>
      </c>
      <c r="G25" s="225">
        <v>0</v>
      </c>
      <c r="H25" s="240">
        <v>0</v>
      </c>
      <c r="I25" s="241">
        <v>0</v>
      </c>
      <c r="J25" s="225">
        <v>0</v>
      </c>
      <c r="K25" s="225">
        <v>0</v>
      </c>
      <c r="L25" s="240">
        <v>0</v>
      </c>
      <c r="M25" s="241">
        <v>0</v>
      </c>
      <c r="N25" s="225">
        <v>0</v>
      </c>
      <c r="O25" s="225">
        <v>0</v>
      </c>
      <c r="P25" s="240">
        <v>0</v>
      </c>
      <c r="Q25" s="242"/>
      <c r="R25" s="243"/>
      <c r="S25" s="244"/>
      <c r="T25" s="245"/>
      <c r="U25" s="246"/>
      <c r="V25" s="247"/>
      <c r="W25" s="232"/>
      <c r="X25" s="248"/>
      <c r="Y25" s="246"/>
      <c r="Z25" s="247"/>
      <c r="AA25" s="232"/>
      <c r="AB25" s="235"/>
      <c r="AC25" s="214"/>
      <c r="AD25" s="214"/>
      <c r="AE25" s="214"/>
      <c r="AF25" s="214"/>
      <c r="AG25" s="214"/>
      <c r="AH25" s="214"/>
      <c r="AI25" s="214"/>
      <c r="AJ25" s="214"/>
    </row>
    <row r="26" spans="2:36" x14ac:dyDescent="0.15">
      <c r="B26" s="221" t="s">
        <v>602</v>
      </c>
      <c r="C26" s="236">
        <v>10.5</v>
      </c>
      <c r="D26" s="249" t="s">
        <v>949</v>
      </c>
      <c r="E26" s="224">
        <v>0</v>
      </c>
      <c r="F26" s="225">
        <v>0</v>
      </c>
      <c r="G26" s="225">
        <v>0</v>
      </c>
      <c r="H26" s="240">
        <v>0</v>
      </c>
      <c r="I26" s="241">
        <v>0</v>
      </c>
      <c r="J26" s="225">
        <v>0</v>
      </c>
      <c r="K26" s="225">
        <v>0</v>
      </c>
      <c r="L26" s="240">
        <v>1</v>
      </c>
      <c r="M26" s="241">
        <v>0</v>
      </c>
      <c r="N26" s="225">
        <v>0</v>
      </c>
      <c r="O26" s="225">
        <v>0</v>
      </c>
      <c r="P26" s="240">
        <v>0</v>
      </c>
      <c r="Q26" s="242"/>
      <c r="R26" s="243"/>
      <c r="S26" s="244"/>
      <c r="T26" s="245"/>
      <c r="U26" s="246"/>
      <c r="V26" s="247"/>
      <c r="W26" s="232"/>
      <c r="X26" s="248">
        <v>0.03</v>
      </c>
      <c r="Y26" s="246"/>
      <c r="Z26" s="247"/>
      <c r="AA26" s="232"/>
      <c r="AB26" s="235"/>
      <c r="AC26" s="214"/>
      <c r="AD26" s="214"/>
      <c r="AE26" s="214"/>
      <c r="AF26" s="214"/>
      <c r="AG26" s="214"/>
      <c r="AH26" s="214"/>
      <c r="AI26" s="214"/>
      <c r="AJ26" s="214"/>
    </row>
    <row r="27" spans="2:36" x14ac:dyDescent="0.15">
      <c r="B27" s="221" t="s">
        <v>604</v>
      </c>
      <c r="C27" s="236">
        <v>10.5</v>
      </c>
      <c r="D27" s="249" t="s">
        <v>949</v>
      </c>
      <c r="E27" s="224">
        <v>0</v>
      </c>
      <c r="F27" s="225">
        <v>0</v>
      </c>
      <c r="G27" s="225">
        <v>0</v>
      </c>
      <c r="H27" s="240">
        <v>0</v>
      </c>
      <c r="I27" s="241">
        <v>0</v>
      </c>
      <c r="J27" s="225">
        <v>0</v>
      </c>
      <c r="K27" s="225">
        <v>0</v>
      </c>
      <c r="L27" s="240">
        <v>1</v>
      </c>
      <c r="M27" s="241">
        <v>0</v>
      </c>
      <c r="N27" s="225">
        <v>0</v>
      </c>
      <c r="O27" s="225">
        <v>0</v>
      </c>
      <c r="P27" s="240">
        <v>0</v>
      </c>
      <c r="Q27" s="242"/>
      <c r="R27" s="243"/>
      <c r="S27" s="244"/>
      <c r="T27" s="245"/>
      <c r="U27" s="246"/>
      <c r="V27" s="247"/>
      <c r="W27" s="232"/>
      <c r="X27" s="248">
        <v>7.4999999999999997E-3</v>
      </c>
      <c r="Y27" s="246"/>
      <c r="Z27" s="247"/>
      <c r="AA27" s="232"/>
      <c r="AB27" s="235"/>
      <c r="AC27" s="214"/>
      <c r="AD27" s="214"/>
      <c r="AE27" s="214"/>
      <c r="AF27" s="214"/>
      <c r="AG27" s="214"/>
      <c r="AH27" s="214"/>
      <c r="AI27" s="214"/>
      <c r="AJ27" s="214"/>
    </row>
    <row r="28" spans="2:36" x14ac:dyDescent="0.15">
      <c r="B28" s="221" t="s">
        <v>974</v>
      </c>
      <c r="C28" s="236">
        <v>10.5</v>
      </c>
      <c r="D28" s="249" t="s">
        <v>607</v>
      </c>
      <c r="E28" s="224">
        <v>0</v>
      </c>
      <c r="F28" s="225">
        <v>0</v>
      </c>
      <c r="G28" s="225">
        <v>0</v>
      </c>
      <c r="H28" s="240">
        <v>0</v>
      </c>
      <c r="I28" s="241">
        <v>0</v>
      </c>
      <c r="J28" s="225">
        <v>0</v>
      </c>
      <c r="K28" s="225">
        <v>0</v>
      </c>
      <c r="L28" s="240">
        <v>0</v>
      </c>
      <c r="M28" s="241">
        <v>0</v>
      </c>
      <c r="N28" s="225">
        <v>0</v>
      </c>
      <c r="O28" s="225">
        <v>0</v>
      </c>
      <c r="P28" s="240">
        <v>0</v>
      </c>
      <c r="Q28" s="242"/>
      <c r="R28" s="243"/>
      <c r="S28" s="244"/>
      <c r="T28" s="245"/>
      <c r="U28" s="246"/>
      <c r="V28" s="247"/>
      <c r="W28" s="232"/>
      <c r="X28" s="248"/>
      <c r="Y28" s="246"/>
      <c r="Z28" s="247"/>
      <c r="AA28" s="232"/>
      <c r="AB28" s="235"/>
      <c r="AC28" s="214"/>
      <c r="AD28" s="214"/>
      <c r="AE28" s="214"/>
      <c r="AF28" s="214"/>
      <c r="AG28" s="214"/>
      <c r="AH28" s="214"/>
      <c r="AI28" s="214"/>
      <c r="AJ28" s="214"/>
    </row>
    <row r="29" spans="2:36" x14ac:dyDescent="0.15">
      <c r="B29" s="221" t="s">
        <v>606</v>
      </c>
      <c r="C29" s="236">
        <v>10.5</v>
      </c>
      <c r="D29" s="249" t="s">
        <v>949</v>
      </c>
      <c r="E29" s="224">
        <v>0</v>
      </c>
      <c r="F29" s="225">
        <v>0</v>
      </c>
      <c r="G29" s="225">
        <v>0</v>
      </c>
      <c r="H29" s="240">
        <v>0</v>
      </c>
      <c r="I29" s="241">
        <v>0</v>
      </c>
      <c r="J29" s="225">
        <v>0</v>
      </c>
      <c r="K29" s="225">
        <v>0</v>
      </c>
      <c r="L29" s="240">
        <v>1</v>
      </c>
      <c r="M29" s="241">
        <v>0</v>
      </c>
      <c r="N29" s="225">
        <v>0</v>
      </c>
      <c r="O29" s="225">
        <v>0</v>
      </c>
      <c r="P29" s="240">
        <v>0</v>
      </c>
      <c r="Q29" s="242"/>
      <c r="R29" s="243"/>
      <c r="S29" s="244"/>
      <c r="T29" s="245"/>
      <c r="U29" s="246"/>
      <c r="V29" s="247"/>
      <c r="W29" s="232"/>
      <c r="X29" s="248">
        <v>2.5000000000000001E-3</v>
      </c>
      <c r="Y29" s="246"/>
      <c r="Z29" s="247"/>
      <c r="AA29" s="232"/>
      <c r="AB29" s="235"/>
      <c r="AC29" s="214"/>
      <c r="AD29" s="214"/>
      <c r="AE29" s="214"/>
      <c r="AF29" s="214"/>
      <c r="AG29" s="214"/>
      <c r="AH29" s="214"/>
      <c r="AI29" s="214"/>
      <c r="AJ29" s="214"/>
    </row>
    <row r="30" spans="2:36" x14ac:dyDescent="0.15">
      <c r="B30" s="221" t="s">
        <v>975</v>
      </c>
      <c r="C30" s="236">
        <v>10.5</v>
      </c>
      <c r="D30" s="249" t="s">
        <v>607</v>
      </c>
      <c r="E30" s="224">
        <v>0</v>
      </c>
      <c r="F30" s="225">
        <v>0</v>
      </c>
      <c r="G30" s="225">
        <v>0</v>
      </c>
      <c r="H30" s="240">
        <v>0</v>
      </c>
      <c r="I30" s="241">
        <v>0</v>
      </c>
      <c r="J30" s="225">
        <v>0</v>
      </c>
      <c r="K30" s="225">
        <v>0</v>
      </c>
      <c r="L30" s="240">
        <v>0</v>
      </c>
      <c r="M30" s="241">
        <v>0</v>
      </c>
      <c r="N30" s="225">
        <v>0</v>
      </c>
      <c r="O30" s="225">
        <v>0</v>
      </c>
      <c r="P30" s="240">
        <v>0</v>
      </c>
      <c r="Q30" s="242"/>
      <c r="R30" s="243"/>
      <c r="S30" s="244"/>
      <c r="T30" s="245"/>
      <c r="U30" s="246"/>
      <c r="V30" s="247"/>
      <c r="W30" s="232"/>
      <c r="X30" s="248"/>
      <c r="Y30" s="246"/>
      <c r="Z30" s="247"/>
      <c r="AA30" s="232"/>
      <c r="AB30" s="235"/>
      <c r="AC30" s="214"/>
      <c r="AD30" s="214"/>
      <c r="AE30" s="214"/>
      <c r="AF30" s="214"/>
      <c r="AG30" s="214"/>
      <c r="AH30" s="214"/>
      <c r="AI30" s="214"/>
      <c r="AJ30" s="214"/>
    </row>
    <row r="31" spans="2:36" x14ac:dyDescent="0.15">
      <c r="B31" s="221" t="s">
        <v>608</v>
      </c>
      <c r="C31" s="236">
        <v>10.5</v>
      </c>
      <c r="D31" s="249" t="s">
        <v>949</v>
      </c>
      <c r="E31" s="224">
        <v>0</v>
      </c>
      <c r="F31" s="225">
        <v>0</v>
      </c>
      <c r="G31" s="225">
        <v>0</v>
      </c>
      <c r="H31" s="240">
        <v>0</v>
      </c>
      <c r="I31" s="241">
        <v>0</v>
      </c>
      <c r="J31" s="225">
        <v>0</v>
      </c>
      <c r="K31" s="225">
        <v>0</v>
      </c>
      <c r="L31" s="240">
        <v>1</v>
      </c>
      <c r="M31" s="241">
        <v>0</v>
      </c>
      <c r="N31" s="225">
        <v>0</v>
      </c>
      <c r="O31" s="225">
        <v>0</v>
      </c>
      <c r="P31" s="240">
        <v>0</v>
      </c>
      <c r="Q31" s="242"/>
      <c r="R31" s="243"/>
      <c r="S31" s="244"/>
      <c r="T31" s="245"/>
      <c r="U31" s="246"/>
      <c r="V31" s="247"/>
      <c r="W31" s="232"/>
      <c r="X31" s="248">
        <v>2.5000000000000001E-3</v>
      </c>
      <c r="Y31" s="246"/>
      <c r="Z31" s="247"/>
      <c r="AA31" s="232"/>
      <c r="AB31" s="235"/>
      <c r="AC31" s="214"/>
      <c r="AD31" s="214"/>
      <c r="AE31" s="214"/>
      <c r="AF31" s="214"/>
      <c r="AG31" s="214"/>
      <c r="AH31" s="214"/>
      <c r="AI31" s="214"/>
      <c r="AJ31" s="214"/>
    </row>
    <row r="32" spans="2:36" x14ac:dyDescent="0.15">
      <c r="B32" s="221" t="s">
        <v>976</v>
      </c>
      <c r="C32" s="236">
        <v>10.5</v>
      </c>
      <c r="D32" s="249" t="s">
        <v>607</v>
      </c>
      <c r="E32" s="224">
        <v>0</v>
      </c>
      <c r="F32" s="225">
        <v>0</v>
      </c>
      <c r="G32" s="225">
        <v>0</v>
      </c>
      <c r="H32" s="240">
        <v>0</v>
      </c>
      <c r="I32" s="241">
        <v>0</v>
      </c>
      <c r="J32" s="225">
        <v>0</v>
      </c>
      <c r="K32" s="225">
        <v>0</v>
      </c>
      <c r="L32" s="240">
        <v>0</v>
      </c>
      <c r="M32" s="241">
        <v>0</v>
      </c>
      <c r="N32" s="225">
        <v>0</v>
      </c>
      <c r="O32" s="225">
        <v>0</v>
      </c>
      <c r="P32" s="240">
        <v>0</v>
      </c>
      <c r="Q32" s="242"/>
      <c r="R32" s="243"/>
      <c r="S32" s="244"/>
      <c r="T32" s="245"/>
      <c r="U32" s="246"/>
      <c r="V32" s="247"/>
      <c r="W32" s="232"/>
      <c r="X32" s="248"/>
      <c r="Y32" s="246"/>
      <c r="Z32" s="247"/>
      <c r="AA32" s="232"/>
      <c r="AB32" s="235"/>
      <c r="AC32" s="214"/>
      <c r="AD32" s="214"/>
      <c r="AE32" s="214"/>
      <c r="AF32" s="214"/>
      <c r="AG32" s="214"/>
      <c r="AH32" s="214"/>
      <c r="AI32" s="214"/>
      <c r="AJ32" s="214"/>
    </row>
    <row r="33" spans="2:36" x14ac:dyDescent="0.15">
      <c r="B33" s="221" t="s">
        <v>977</v>
      </c>
      <c r="C33" s="236">
        <v>10.5</v>
      </c>
      <c r="D33" s="249" t="s">
        <v>607</v>
      </c>
      <c r="E33" s="224">
        <v>0</v>
      </c>
      <c r="F33" s="225">
        <v>0</v>
      </c>
      <c r="G33" s="225">
        <v>0</v>
      </c>
      <c r="H33" s="240">
        <v>0</v>
      </c>
      <c r="I33" s="241">
        <v>0</v>
      </c>
      <c r="J33" s="225">
        <v>0</v>
      </c>
      <c r="K33" s="225">
        <v>0</v>
      </c>
      <c r="L33" s="240">
        <v>0</v>
      </c>
      <c r="M33" s="241">
        <v>0</v>
      </c>
      <c r="N33" s="225">
        <v>0</v>
      </c>
      <c r="O33" s="225">
        <v>0</v>
      </c>
      <c r="P33" s="240">
        <v>0</v>
      </c>
      <c r="Q33" s="242"/>
      <c r="R33" s="243"/>
      <c r="S33" s="244"/>
      <c r="T33" s="245"/>
      <c r="U33" s="246"/>
      <c r="V33" s="247"/>
      <c r="W33" s="232"/>
      <c r="X33" s="248"/>
      <c r="Y33" s="246"/>
      <c r="Z33" s="247"/>
      <c r="AA33" s="232"/>
      <c r="AB33" s="235"/>
      <c r="AC33" s="214"/>
      <c r="AD33" s="214"/>
      <c r="AE33" s="214"/>
      <c r="AF33" s="214"/>
      <c r="AG33" s="214"/>
      <c r="AH33" s="214"/>
      <c r="AI33" s="214"/>
      <c r="AJ33" s="214"/>
    </row>
    <row r="34" spans="2:36" x14ac:dyDescent="0.15">
      <c r="B34" s="221" t="s">
        <v>609</v>
      </c>
      <c r="C34" s="236">
        <v>10.5</v>
      </c>
      <c r="D34" s="249" t="s">
        <v>949</v>
      </c>
      <c r="E34" s="224">
        <v>0</v>
      </c>
      <c r="F34" s="225">
        <v>0</v>
      </c>
      <c r="G34" s="225">
        <v>0</v>
      </c>
      <c r="H34" s="240">
        <v>0</v>
      </c>
      <c r="I34" s="241">
        <v>0</v>
      </c>
      <c r="J34" s="225">
        <v>0</v>
      </c>
      <c r="K34" s="225">
        <v>0</v>
      </c>
      <c r="L34" s="240">
        <v>1</v>
      </c>
      <c r="M34" s="241">
        <v>0</v>
      </c>
      <c r="N34" s="225">
        <v>0</v>
      </c>
      <c r="O34" s="225">
        <v>0</v>
      </c>
      <c r="P34" s="240">
        <v>0</v>
      </c>
      <c r="Q34" s="242"/>
      <c r="R34" s="243"/>
      <c r="S34" s="244"/>
      <c r="T34" s="245"/>
      <c r="U34" s="246"/>
      <c r="V34" s="247"/>
      <c r="W34" s="232"/>
      <c r="X34" s="248">
        <v>2.5000000000000001E-3</v>
      </c>
      <c r="Y34" s="246"/>
      <c r="Z34" s="247"/>
      <c r="AA34" s="232"/>
      <c r="AB34" s="235"/>
      <c r="AC34" s="214"/>
      <c r="AD34" s="214"/>
      <c r="AE34" s="214"/>
      <c r="AF34" s="214"/>
      <c r="AG34" s="214"/>
      <c r="AH34" s="214"/>
      <c r="AI34" s="214"/>
      <c r="AJ34" s="214"/>
    </row>
    <row r="35" spans="2:36" x14ac:dyDescent="0.15">
      <c r="B35" s="221" t="s">
        <v>610</v>
      </c>
      <c r="C35" s="236">
        <v>10.5</v>
      </c>
      <c r="D35" s="249" t="s">
        <v>949</v>
      </c>
      <c r="E35" s="224">
        <v>0</v>
      </c>
      <c r="F35" s="225">
        <v>0</v>
      </c>
      <c r="G35" s="225">
        <v>0</v>
      </c>
      <c r="H35" s="240">
        <v>0</v>
      </c>
      <c r="I35" s="241">
        <v>0</v>
      </c>
      <c r="J35" s="225">
        <v>0</v>
      </c>
      <c r="K35" s="225">
        <v>0</v>
      </c>
      <c r="L35" s="240">
        <v>1</v>
      </c>
      <c r="M35" s="241">
        <v>0</v>
      </c>
      <c r="N35" s="225">
        <v>0</v>
      </c>
      <c r="O35" s="225">
        <v>0</v>
      </c>
      <c r="P35" s="240">
        <v>0</v>
      </c>
      <c r="Q35" s="242"/>
      <c r="R35" s="243"/>
      <c r="S35" s="244"/>
      <c r="T35" s="245"/>
      <c r="U35" s="246"/>
      <c r="V35" s="247"/>
      <c r="W35" s="232"/>
      <c r="X35" s="248">
        <v>8.5000000000000006E-2</v>
      </c>
      <c r="Y35" s="246"/>
      <c r="Z35" s="247"/>
      <c r="AA35" s="232"/>
      <c r="AB35" s="235"/>
      <c r="AC35" s="214"/>
      <c r="AD35" s="214"/>
      <c r="AE35" s="214"/>
      <c r="AF35" s="214"/>
      <c r="AG35" s="214"/>
      <c r="AH35" s="214"/>
      <c r="AI35" s="214"/>
      <c r="AJ35" s="214"/>
    </row>
    <row r="36" spans="2:36" x14ac:dyDescent="0.15">
      <c r="B36" s="221" t="s">
        <v>613</v>
      </c>
      <c r="C36" s="236">
        <v>10.5</v>
      </c>
      <c r="D36" s="249" t="s">
        <v>949</v>
      </c>
      <c r="E36" s="224">
        <v>0</v>
      </c>
      <c r="F36" s="225">
        <v>0</v>
      </c>
      <c r="G36" s="225">
        <v>0</v>
      </c>
      <c r="H36" s="240">
        <v>0</v>
      </c>
      <c r="I36" s="241">
        <v>0</v>
      </c>
      <c r="J36" s="225">
        <v>0</v>
      </c>
      <c r="K36" s="225">
        <v>0</v>
      </c>
      <c r="L36" s="240">
        <v>1</v>
      </c>
      <c r="M36" s="241">
        <v>0</v>
      </c>
      <c r="N36" s="225">
        <v>0</v>
      </c>
      <c r="O36" s="225">
        <v>0</v>
      </c>
      <c r="P36" s="240">
        <v>0</v>
      </c>
      <c r="Q36" s="242"/>
      <c r="R36" s="243"/>
      <c r="S36" s="244"/>
      <c r="T36" s="245"/>
      <c r="U36" s="246"/>
      <c r="V36" s="247"/>
      <c r="W36" s="232"/>
      <c r="X36" s="248">
        <v>2.5000000000000001E-3</v>
      </c>
      <c r="Y36" s="246"/>
      <c r="Z36" s="247"/>
      <c r="AA36" s="232"/>
      <c r="AB36" s="235"/>
      <c r="AC36" s="214"/>
      <c r="AD36" s="214"/>
      <c r="AE36" s="214"/>
      <c r="AF36" s="214"/>
      <c r="AG36" s="214"/>
      <c r="AH36" s="214"/>
      <c r="AI36" s="214"/>
      <c r="AJ36" s="214"/>
    </row>
    <row r="37" spans="2:36" x14ac:dyDescent="0.15">
      <c r="B37" s="221" t="s">
        <v>614</v>
      </c>
      <c r="C37" s="236">
        <v>10.5</v>
      </c>
      <c r="D37" s="249" t="s">
        <v>949</v>
      </c>
      <c r="E37" s="224">
        <v>0</v>
      </c>
      <c r="F37" s="225">
        <v>0</v>
      </c>
      <c r="G37" s="225">
        <v>0</v>
      </c>
      <c r="H37" s="240">
        <v>0</v>
      </c>
      <c r="I37" s="241">
        <v>0</v>
      </c>
      <c r="J37" s="225">
        <v>0</v>
      </c>
      <c r="K37" s="225">
        <v>0</v>
      </c>
      <c r="L37" s="240">
        <v>1</v>
      </c>
      <c r="M37" s="241">
        <v>0</v>
      </c>
      <c r="N37" s="225">
        <v>0</v>
      </c>
      <c r="O37" s="225">
        <v>0</v>
      </c>
      <c r="P37" s="240">
        <v>0</v>
      </c>
      <c r="Q37" s="242"/>
      <c r="R37" s="243"/>
      <c r="S37" s="244"/>
      <c r="T37" s="245"/>
      <c r="U37" s="246"/>
      <c r="V37" s="247"/>
      <c r="W37" s="232"/>
      <c r="X37" s="248">
        <v>2.5000000000000001E-3</v>
      </c>
      <c r="Y37" s="246"/>
      <c r="Z37" s="247"/>
      <c r="AA37" s="232"/>
      <c r="AB37" s="235"/>
      <c r="AC37" s="214"/>
      <c r="AD37" s="214"/>
      <c r="AE37" s="214"/>
      <c r="AF37" s="214"/>
      <c r="AG37" s="214"/>
      <c r="AH37" s="214"/>
      <c r="AI37" s="214"/>
      <c r="AJ37" s="214"/>
    </row>
    <row r="38" spans="2:36" x14ac:dyDescent="0.15">
      <c r="B38" s="221" t="s">
        <v>615</v>
      </c>
      <c r="C38" s="236">
        <v>10.5</v>
      </c>
      <c r="D38" s="249" t="s">
        <v>949</v>
      </c>
      <c r="E38" s="224">
        <v>0</v>
      </c>
      <c r="F38" s="225">
        <v>0</v>
      </c>
      <c r="G38" s="225">
        <v>0</v>
      </c>
      <c r="H38" s="240">
        <v>0</v>
      </c>
      <c r="I38" s="241">
        <v>0</v>
      </c>
      <c r="J38" s="225">
        <v>0</v>
      </c>
      <c r="K38" s="225">
        <v>0</v>
      </c>
      <c r="L38" s="240">
        <v>1</v>
      </c>
      <c r="M38" s="241">
        <v>0</v>
      </c>
      <c r="N38" s="225">
        <v>0</v>
      </c>
      <c r="O38" s="225">
        <v>0</v>
      </c>
      <c r="P38" s="240">
        <v>0</v>
      </c>
      <c r="Q38" s="242"/>
      <c r="R38" s="243"/>
      <c r="S38" s="244"/>
      <c r="T38" s="245"/>
      <c r="U38" s="246"/>
      <c r="V38" s="247"/>
      <c r="W38" s="232"/>
      <c r="X38" s="248">
        <v>2.5000000000000001E-3</v>
      </c>
      <c r="Y38" s="246"/>
      <c r="Z38" s="247"/>
      <c r="AA38" s="232"/>
      <c r="AB38" s="235"/>
      <c r="AC38" s="214"/>
      <c r="AD38" s="214"/>
      <c r="AE38" s="214"/>
      <c r="AF38" s="214"/>
      <c r="AG38" s="214"/>
      <c r="AH38" s="214"/>
      <c r="AI38" s="214"/>
      <c r="AJ38" s="214"/>
    </row>
    <row r="39" spans="2:36" x14ac:dyDescent="0.15">
      <c r="B39" s="221" t="s">
        <v>978</v>
      </c>
      <c r="C39" s="236">
        <v>10.5</v>
      </c>
      <c r="D39" s="249" t="s">
        <v>607</v>
      </c>
      <c r="E39" s="224">
        <v>0</v>
      </c>
      <c r="F39" s="225">
        <v>0</v>
      </c>
      <c r="G39" s="225">
        <v>0</v>
      </c>
      <c r="H39" s="240">
        <v>0</v>
      </c>
      <c r="I39" s="241">
        <v>0</v>
      </c>
      <c r="J39" s="225">
        <v>0</v>
      </c>
      <c r="K39" s="225">
        <v>0</v>
      </c>
      <c r="L39" s="240">
        <v>0</v>
      </c>
      <c r="M39" s="241">
        <v>0</v>
      </c>
      <c r="N39" s="225">
        <v>0</v>
      </c>
      <c r="O39" s="225">
        <v>0</v>
      </c>
      <c r="P39" s="240">
        <v>0</v>
      </c>
      <c r="Q39" s="242"/>
      <c r="R39" s="243"/>
      <c r="S39" s="244"/>
      <c r="T39" s="245"/>
      <c r="U39" s="246"/>
      <c r="V39" s="247"/>
      <c r="W39" s="232"/>
      <c r="X39" s="248"/>
      <c r="Y39" s="246"/>
      <c r="Z39" s="247"/>
      <c r="AA39" s="232"/>
      <c r="AB39" s="235"/>
      <c r="AC39" s="214"/>
      <c r="AD39" s="214"/>
      <c r="AE39" s="214"/>
      <c r="AF39" s="214"/>
      <c r="AG39" s="214"/>
      <c r="AH39" s="214"/>
      <c r="AI39" s="214"/>
      <c r="AJ39" s="214"/>
    </row>
    <row r="40" spans="2:36" x14ac:dyDescent="0.15">
      <c r="B40" s="221" t="s">
        <v>616</v>
      </c>
      <c r="C40" s="236">
        <v>10.5</v>
      </c>
      <c r="D40" s="249" t="s">
        <v>949</v>
      </c>
      <c r="E40" s="224">
        <v>0</v>
      </c>
      <c r="F40" s="225">
        <v>0</v>
      </c>
      <c r="G40" s="225">
        <v>0</v>
      </c>
      <c r="H40" s="240">
        <v>0</v>
      </c>
      <c r="I40" s="241">
        <v>0</v>
      </c>
      <c r="J40" s="225">
        <v>0</v>
      </c>
      <c r="K40" s="225">
        <v>0</v>
      </c>
      <c r="L40" s="240">
        <v>3</v>
      </c>
      <c r="M40" s="241">
        <v>0</v>
      </c>
      <c r="N40" s="225">
        <v>0</v>
      </c>
      <c r="O40" s="225">
        <v>0</v>
      </c>
      <c r="P40" s="240">
        <v>0</v>
      </c>
      <c r="Q40" s="242"/>
      <c r="R40" s="243"/>
      <c r="S40" s="244"/>
      <c r="T40" s="245"/>
      <c r="U40" s="246"/>
      <c r="V40" s="247"/>
      <c r="W40" s="232"/>
      <c r="X40" s="248">
        <v>0.84499999999999997</v>
      </c>
      <c r="Y40" s="246"/>
      <c r="Z40" s="247"/>
      <c r="AA40" s="232"/>
      <c r="AB40" s="235"/>
      <c r="AC40" s="214"/>
      <c r="AD40" s="214"/>
      <c r="AE40" s="214"/>
      <c r="AF40" s="214"/>
      <c r="AG40" s="214"/>
      <c r="AH40" s="214"/>
      <c r="AI40" s="214"/>
      <c r="AJ40" s="214"/>
    </row>
    <row r="41" spans="2:36" x14ac:dyDescent="0.15">
      <c r="B41" s="221" t="s">
        <v>979</v>
      </c>
      <c r="C41" s="236">
        <v>10.5</v>
      </c>
      <c r="D41" s="249" t="s">
        <v>607</v>
      </c>
      <c r="E41" s="224">
        <v>0</v>
      </c>
      <c r="F41" s="225">
        <v>0</v>
      </c>
      <c r="G41" s="225">
        <v>0</v>
      </c>
      <c r="H41" s="240">
        <v>0</v>
      </c>
      <c r="I41" s="241">
        <v>0</v>
      </c>
      <c r="J41" s="225">
        <v>0</v>
      </c>
      <c r="K41" s="225">
        <v>0</v>
      </c>
      <c r="L41" s="240">
        <v>0</v>
      </c>
      <c r="M41" s="241">
        <v>0</v>
      </c>
      <c r="N41" s="225">
        <v>0</v>
      </c>
      <c r="O41" s="225">
        <v>0</v>
      </c>
      <c r="P41" s="240">
        <v>0</v>
      </c>
      <c r="Q41" s="242"/>
      <c r="R41" s="243"/>
      <c r="S41" s="244"/>
      <c r="T41" s="245"/>
      <c r="U41" s="246"/>
      <c r="V41" s="247"/>
      <c r="W41" s="232"/>
      <c r="X41" s="248"/>
      <c r="Y41" s="246"/>
      <c r="Z41" s="247"/>
      <c r="AA41" s="232"/>
      <c r="AB41" s="235"/>
      <c r="AC41" s="214"/>
      <c r="AD41" s="214"/>
      <c r="AE41" s="214"/>
      <c r="AF41" s="214"/>
      <c r="AG41" s="214"/>
      <c r="AH41" s="214"/>
      <c r="AI41" s="214"/>
      <c r="AJ41" s="214"/>
    </row>
    <row r="42" spans="2:36" x14ac:dyDescent="0.15">
      <c r="B42" s="221" t="s">
        <v>618</v>
      </c>
      <c r="C42" s="222">
        <v>10.5</v>
      </c>
      <c r="D42" s="239" t="s">
        <v>949</v>
      </c>
      <c r="E42" s="224">
        <v>0</v>
      </c>
      <c r="F42" s="225">
        <v>0</v>
      </c>
      <c r="G42" s="225">
        <v>0</v>
      </c>
      <c r="H42" s="240">
        <v>0</v>
      </c>
      <c r="I42" s="241">
        <v>0</v>
      </c>
      <c r="J42" s="225">
        <v>0</v>
      </c>
      <c r="K42" s="225">
        <v>0</v>
      </c>
      <c r="L42" s="240">
        <v>1</v>
      </c>
      <c r="M42" s="241">
        <v>0</v>
      </c>
      <c r="N42" s="225">
        <v>0</v>
      </c>
      <c r="O42" s="225">
        <v>0</v>
      </c>
      <c r="P42" s="240">
        <v>0</v>
      </c>
      <c r="Q42" s="242"/>
      <c r="R42" s="243"/>
      <c r="S42" s="244"/>
      <c r="T42" s="245"/>
      <c r="U42" s="246"/>
      <c r="V42" s="247"/>
      <c r="W42" s="232"/>
      <c r="X42" s="248">
        <v>0.16500000000000001</v>
      </c>
      <c r="Y42" s="246"/>
      <c r="Z42" s="247"/>
      <c r="AA42" s="232"/>
      <c r="AB42" s="235"/>
      <c r="AC42" s="214"/>
      <c r="AD42" s="214"/>
      <c r="AE42" s="214"/>
      <c r="AF42" s="214"/>
      <c r="AG42" s="214"/>
      <c r="AH42" s="214"/>
      <c r="AI42" s="214"/>
      <c r="AJ42" s="214"/>
    </row>
    <row r="43" spans="2:36" x14ac:dyDescent="0.15">
      <c r="B43" s="221" t="s">
        <v>620</v>
      </c>
      <c r="C43" s="222">
        <v>10.5</v>
      </c>
      <c r="D43" s="239" t="s">
        <v>949</v>
      </c>
      <c r="E43" s="224">
        <v>0</v>
      </c>
      <c r="F43" s="225">
        <v>0</v>
      </c>
      <c r="G43" s="225">
        <v>0</v>
      </c>
      <c r="H43" s="240">
        <v>0</v>
      </c>
      <c r="I43" s="241">
        <v>0</v>
      </c>
      <c r="J43" s="225">
        <v>0</v>
      </c>
      <c r="K43" s="225">
        <v>0</v>
      </c>
      <c r="L43" s="240">
        <v>1</v>
      </c>
      <c r="M43" s="241">
        <v>0</v>
      </c>
      <c r="N43" s="225">
        <v>0</v>
      </c>
      <c r="O43" s="225">
        <v>0</v>
      </c>
      <c r="P43" s="240">
        <v>0</v>
      </c>
      <c r="Q43" s="242"/>
      <c r="R43" s="243"/>
      <c r="S43" s="244"/>
      <c r="T43" s="245"/>
      <c r="U43" s="246"/>
      <c r="V43" s="247"/>
      <c r="W43" s="232"/>
      <c r="X43" s="248">
        <v>5.0000000000000001E-3</v>
      </c>
      <c r="Y43" s="246"/>
      <c r="Z43" s="247"/>
      <c r="AA43" s="232"/>
      <c r="AB43" s="235"/>
      <c r="AC43" s="214"/>
      <c r="AD43" s="214"/>
      <c r="AE43" s="214"/>
      <c r="AF43" s="214"/>
      <c r="AG43" s="214"/>
      <c r="AH43" s="214"/>
      <c r="AI43" s="214"/>
      <c r="AJ43" s="214"/>
    </row>
    <row r="44" spans="2:36" x14ac:dyDescent="0.15">
      <c r="B44" s="221" t="s">
        <v>622</v>
      </c>
      <c r="C44" s="222">
        <v>10.5</v>
      </c>
      <c r="D44" s="239" t="s">
        <v>949</v>
      </c>
      <c r="E44" s="224">
        <v>0</v>
      </c>
      <c r="F44" s="225">
        <v>0</v>
      </c>
      <c r="G44" s="225">
        <v>0</v>
      </c>
      <c r="H44" s="240">
        <v>0</v>
      </c>
      <c r="I44" s="241">
        <v>0</v>
      </c>
      <c r="J44" s="225">
        <v>0</v>
      </c>
      <c r="K44" s="225">
        <v>0</v>
      </c>
      <c r="L44" s="240">
        <v>2</v>
      </c>
      <c r="M44" s="241">
        <v>0</v>
      </c>
      <c r="N44" s="225">
        <v>0</v>
      </c>
      <c r="O44" s="225">
        <v>0</v>
      </c>
      <c r="P44" s="240">
        <v>0</v>
      </c>
      <c r="Q44" s="242"/>
      <c r="R44" s="243"/>
      <c r="S44" s="244"/>
      <c r="T44" s="245"/>
      <c r="U44" s="246"/>
      <c r="V44" s="247"/>
      <c r="W44" s="232"/>
      <c r="X44" s="248">
        <v>5.0000000000000001E-3</v>
      </c>
      <c r="Y44" s="246"/>
      <c r="Z44" s="247"/>
      <c r="AA44" s="232"/>
      <c r="AB44" s="235"/>
      <c r="AC44" s="214"/>
      <c r="AD44" s="214"/>
      <c r="AE44" s="214"/>
      <c r="AF44" s="214"/>
      <c r="AG44" s="214"/>
      <c r="AH44" s="214"/>
      <c r="AI44" s="214"/>
      <c r="AJ44" s="214"/>
    </row>
    <row r="45" spans="2:36" x14ac:dyDescent="0.15">
      <c r="B45" s="221" t="s">
        <v>624</v>
      </c>
      <c r="C45" s="222">
        <v>10.5</v>
      </c>
      <c r="D45" s="239" t="s">
        <v>949</v>
      </c>
      <c r="E45" s="224">
        <v>0</v>
      </c>
      <c r="F45" s="225">
        <v>0</v>
      </c>
      <c r="G45" s="225">
        <v>0</v>
      </c>
      <c r="H45" s="240">
        <v>0</v>
      </c>
      <c r="I45" s="241">
        <v>0</v>
      </c>
      <c r="J45" s="225">
        <v>0</v>
      </c>
      <c r="K45" s="225">
        <v>0</v>
      </c>
      <c r="L45" s="240">
        <v>2</v>
      </c>
      <c r="M45" s="241">
        <v>0</v>
      </c>
      <c r="N45" s="225">
        <v>0</v>
      </c>
      <c r="O45" s="225">
        <v>0</v>
      </c>
      <c r="P45" s="240">
        <v>0</v>
      </c>
      <c r="Q45" s="242"/>
      <c r="R45" s="243"/>
      <c r="S45" s="244"/>
      <c r="T45" s="245"/>
      <c r="U45" s="246"/>
      <c r="V45" s="247"/>
      <c r="W45" s="232"/>
      <c r="X45" s="248">
        <v>5.0000000000000001E-3</v>
      </c>
      <c r="Y45" s="246"/>
      <c r="Z45" s="247"/>
      <c r="AA45" s="232"/>
      <c r="AB45" s="235"/>
      <c r="AC45" s="214"/>
      <c r="AD45" s="214"/>
      <c r="AE45" s="214"/>
      <c r="AF45" s="214"/>
      <c r="AG45" s="214"/>
      <c r="AH45" s="214"/>
      <c r="AI45" s="214"/>
      <c r="AJ45" s="214"/>
    </row>
    <row r="46" spans="2:36" x14ac:dyDescent="0.15">
      <c r="B46" s="221" t="s">
        <v>980</v>
      </c>
      <c r="C46" s="222">
        <v>10.5</v>
      </c>
      <c r="D46" s="239" t="s">
        <v>607</v>
      </c>
      <c r="E46" s="224">
        <v>0</v>
      </c>
      <c r="F46" s="225">
        <v>0</v>
      </c>
      <c r="G46" s="225">
        <v>0</v>
      </c>
      <c r="H46" s="240">
        <v>0</v>
      </c>
      <c r="I46" s="241">
        <v>0</v>
      </c>
      <c r="J46" s="225">
        <v>0</v>
      </c>
      <c r="K46" s="225">
        <v>0</v>
      </c>
      <c r="L46" s="240">
        <v>0</v>
      </c>
      <c r="M46" s="241">
        <v>0</v>
      </c>
      <c r="N46" s="225">
        <v>0</v>
      </c>
      <c r="O46" s="225">
        <v>0</v>
      </c>
      <c r="P46" s="240">
        <v>0</v>
      </c>
      <c r="Q46" s="242"/>
      <c r="R46" s="243"/>
      <c r="S46" s="244"/>
      <c r="T46" s="245"/>
      <c r="U46" s="246"/>
      <c r="V46" s="247"/>
      <c r="W46" s="232"/>
      <c r="X46" s="248"/>
      <c r="Y46" s="246"/>
      <c r="Z46" s="247"/>
      <c r="AA46" s="232"/>
      <c r="AB46" s="235"/>
      <c r="AC46" s="214"/>
      <c r="AD46" s="214"/>
      <c r="AE46" s="214"/>
      <c r="AF46" s="214"/>
      <c r="AG46" s="214"/>
      <c r="AH46" s="214"/>
      <c r="AI46" s="214"/>
      <c r="AJ46" s="214"/>
    </row>
    <row r="47" spans="2:36" x14ac:dyDescent="0.15">
      <c r="B47" s="221" t="s">
        <v>981</v>
      </c>
      <c r="C47" s="222">
        <v>10.5</v>
      </c>
      <c r="D47" s="239" t="s">
        <v>607</v>
      </c>
      <c r="E47" s="224">
        <v>0</v>
      </c>
      <c r="F47" s="225">
        <v>0</v>
      </c>
      <c r="G47" s="225">
        <v>0</v>
      </c>
      <c r="H47" s="240">
        <v>0</v>
      </c>
      <c r="I47" s="241">
        <v>0</v>
      </c>
      <c r="J47" s="225">
        <v>0</v>
      </c>
      <c r="K47" s="225">
        <v>0</v>
      </c>
      <c r="L47" s="240">
        <v>0</v>
      </c>
      <c r="M47" s="241">
        <v>0</v>
      </c>
      <c r="N47" s="225">
        <v>0</v>
      </c>
      <c r="O47" s="225">
        <v>0</v>
      </c>
      <c r="P47" s="240">
        <v>0</v>
      </c>
      <c r="Q47" s="242"/>
      <c r="R47" s="243"/>
      <c r="S47" s="244"/>
      <c r="T47" s="245"/>
      <c r="U47" s="246"/>
      <c r="V47" s="247"/>
      <c r="W47" s="232"/>
      <c r="X47" s="248"/>
      <c r="Y47" s="246"/>
      <c r="Z47" s="247"/>
      <c r="AA47" s="232"/>
      <c r="AB47" s="235"/>
      <c r="AC47" s="214"/>
      <c r="AD47" s="214"/>
      <c r="AE47" s="214"/>
      <c r="AF47" s="214"/>
      <c r="AG47" s="214"/>
      <c r="AH47" s="214"/>
      <c r="AI47" s="214"/>
      <c r="AJ47" s="214"/>
    </row>
    <row r="48" spans="2:36" x14ac:dyDescent="0.15">
      <c r="B48" s="221" t="s">
        <v>625</v>
      </c>
      <c r="C48" s="222">
        <v>10.5</v>
      </c>
      <c r="D48" s="239" t="s">
        <v>949</v>
      </c>
      <c r="E48" s="224">
        <v>0</v>
      </c>
      <c r="F48" s="225">
        <v>0</v>
      </c>
      <c r="G48" s="225">
        <v>0</v>
      </c>
      <c r="H48" s="240">
        <v>0</v>
      </c>
      <c r="I48" s="241">
        <v>0</v>
      </c>
      <c r="J48" s="225">
        <v>0</v>
      </c>
      <c r="K48" s="225">
        <v>0</v>
      </c>
      <c r="L48" s="240">
        <v>1</v>
      </c>
      <c r="M48" s="241">
        <v>0</v>
      </c>
      <c r="N48" s="225">
        <v>0</v>
      </c>
      <c r="O48" s="225">
        <v>0</v>
      </c>
      <c r="P48" s="240">
        <v>0</v>
      </c>
      <c r="Q48" s="242"/>
      <c r="R48" s="243"/>
      <c r="S48" s="244"/>
      <c r="T48" s="245"/>
      <c r="U48" s="246"/>
      <c r="V48" s="247"/>
      <c r="W48" s="232"/>
      <c r="X48" s="248">
        <v>2.75E-2</v>
      </c>
      <c r="Y48" s="246"/>
      <c r="Z48" s="247"/>
      <c r="AA48" s="232"/>
      <c r="AB48" s="235"/>
      <c r="AC48" s="214"/>
      <c r="AD48" s="214"/>
      <c r="AE48" s="214"/>
      <c r="AF48" s="214"/>
      <c r="AG48" s="214"/>
      <c r="AH48" s="214"/>
      <c r="AI48" s="214"/>
      <c r="AJ48" s="214"/>
    </row>
    <row r="49" spans="2:36" x14ac:dyDescent="0.15">
      <c r="B49" s="221" t="s">
        <v>627</v>
      </c>
      <c r="C49" s="222">
        <v>10.5</v>
      </c>
      <c r="D49" s="239" t="s">
        <v>949</v>
      </c>
      <c r="E49" s="224">
        <v>0</v>
      </c>
      <c r="F49" s="225">
        <v>0</v>
      </c>
      <c r="G49" s="225">
        <v>0</v>
      </c>
      <c r="H49" s="240">
        <v>0</v>
      </c>
      <c r="I49" s="241">
        <v>0</v>
      </c>
      <c r="J49" s="225">
        <v>0</v>
      </c>
      <c r="K49" s="225">
        <v>0</v>
      </c>
      <c r="L49" s="240">
        <v>1</v>
      </c>
      <c r="M49" s="241">
        <v>0</v>
      </c>
      <c r="N49" s="225">
        <v>0</v>
      </c>
      <c r="O49" s="225">
        <v>0</v>
      </c>
      <c r="P49" s="240">
        <v>0</v>
      </c>
      <c r="Q49" s="242"/>
      <c r="R49" s="243"/>
      <c r="S49" s="244"/>
      <c r="T49" s="245"/>
      <c r="U49" s="246"/>
      <c r="V49" s="247"/>
      <c r="W49" s="232"/>
      <c r="X49" s="248">
        <v>2.5000000000000001E-3</v>
      </c>
      <c r="Y49" s="246"/>
      <c r="Z49" s="247"/>
      <c r="AA49" s="232"/>
      <c r="AB49" s="235"/>
      <c r="AC49" s="214"/>
      <c r="AD49" s="214"/>
      <c r="AE49" s="214"/>
      <c r="AF49" s="214"/>
      <c r="AG49" s="214"/>
      <c r="AH49" s="214"/>
      <c r="AI49" s="214"/>
      <c r="AJ49" s="214"/>
    </row>
    <row r="50" spans="2:36" x14ac:dyDescent="0.15">
      <c r="B50" s="221" t="s">
        <v>628</v>
      </c>
      <c r="C50" s="222">
        <v>10.5</v>
      </c>
      <c r="D50" s="239" t="s">
        <v>949</v>
      </c>
      <c r="E50" s="224">
        <v>0</v>
      </c>
      <c r="F50" s="225">
        <v>0</v>
      </c>
      <c r="G50" s="225">
        <v>0</v>
      </c>
      <c r="H50" s="240">
        <v>0</v>
      </c>
      <c r="I50" s="241">
        <v>0</v>
      </c>
      <c r="J50" s="225">
        <v>0</v>
      </c>
      <c r="K50" s="225">
        <v>0</v>
      </c>
      <c r="L50" s="240">
        <v>1</v>
      </c>
      <c r="M50" s="241">
        <v>0</v>
      </c>
      <c r="N50" s="225">
        <v>0</v>
      </c>
      <c r="O50" s="225">
        <v>0</v>
      </c>
      <c r="P50" s="240">
        <v>0</v>
      </c>
      <c r="Q50" s="242"/>
      <c r="R50" s="243"/>
      <c r="S50" s="244"/>
      <c r="T50" s="245"/>
      <c r="U50" s="246"/>
      <c r="V50" s="247"/>
      <c r="W50" s="232"/>
      <c r="X50" s="248">
        <v>2.5000000000000001E-3</v>
      </c>
      <c r="Y50" s="246"/>
      <c r="Z50" s="247"/>
      <c r="AA50" s="232"/>
      <c r="AB50" s="235"/>
      <c r="AC50" s="214"/>
      <c r="AD50" s="214"/>
      <c r="AE50" s="214"/>
      <c r="AF50" s="214"/>
      <c r="AG50" s="214"/>
      <c r="AH50" s="214"/>
      <c r="AI50" s="214"/>
      <c r="AJ50" s="214"/>
    </row>
    <row r="51" spans="2:36" x14ac:dyDescent="0.15">
      <c r="B51" s="221" t="s">
        <v>629</v>
      </c>
      <c r="C51" s="222">
        <v>10.5</v>
      </c>
      <c r="D51" s="239" t="s">
        <v>949</v>
      </c>
      <c r="E51" s="224">
        <v>0</v>
      </c>
      <c r="F51" s="225">
        <v>0</v>
      </c>
      <c r="G51" s="225">
        <v>0</v>
      </c>
      <c r="H51" s="240">
        <v>0</v>
      </c>
      <c r="I51" s="241">
        <v>0</v>
      </c>
      <c r="J51" s="225">
        <v>0</v>
      </c>
      <c r="K51" s="225">
        <v>0</v>
      </c>
      <c r="L51" s="240">
        <v>1</v>
      </c>
      <c r="M51" s="241">
        <v>0</v>
      </c>
      <c r="N51" s="225">
        <v>0</v>
      </c>
      <c r="O51" s="225">
        <v>0</v>
      </c>
      <c r="P51" s="240">
        <v>0</v>
      </c>
      <c r="Q51" s="242"/>
      <c r="R51" s="243"/>
      <c r="S51" s="244"/>
      <c r="T51" s="245"/>
      <c r="U51" s="246"/>
      <c r="V51" s="247"/>
      <c r="W51" s="232"/>
      <c r="X51" s="248">
        <v>0.01</v>
      </c>
      <c r="Y51" s="246"/>
      <c r="Z51" s="247"/>
      <c r="AA51" s="232"/>
      <c r="AB51" s="235"/>
      <c r="AC51" s="214"/>
      <c r="AD51" s="214"/>
      <c r="AE51" s="214"/>
      <c r="AF51" s="214"/>
      <c r="AG51" s="214"/>
      <c r="AH51" s="214"/>
      <c r="AI51" s="214"/>
      <c r="AJ51" s="214"/>
    </row>
    <row r="52" spans="2:36" x14ac:dyDescent="0.15">
      <c r="B52" s="221" t="s">
        <v>982</v>
      </c>
      <c r="C52" s="222">
        <v>10.5</v>
      </c>
      <c r="D52" s="239" t="s">
        <v>607</v>
      </c>
      <c r="E52" s="224">
        <v>0</v>
      </c>
      <c r="F52" s="225">
        <v>0</v>
      </c>
      <c r="G52" s="225">
        <v>0</v>
      </c>
      <c r="H52" s="240">
        <v>0</v>
      </c>
      <c r="I52" s="241">
        <v>0</v>
      </c>
      <c r="J52" s="225">
        <v>0</v>
      </c>
      <c r="K52" s="225">
        <v>0</v>
      </c>
      <c r="L52" s="240">
        <v>0</v>
      </c>
      <c r="M52" s="241">
        <v>0</v>
      </c>
      <c r="N52" s="225">
        <v>0</v>
      </c>
      <c r="O52" s="225">
        <v>0</v>
      </c>
      <c r="P52" s="240">
        <v>0</v>
      </c>
      <c r="Q52" s="242"/>
      <c r="R52" s="243"/>
      <c r="S52" s="244"/>
      <c r="T52" s="245"/>
      <c r="U52" s="246"/>
      <c r="V52" s="247"/>
      <c r="W52" s="232"/>
      <c r="X52" s="248"/>
      <c r="Y52" s="246"/>
      <c r="Z52" s="247"/>
      <c r="AA52" s="232"/>
      <c r="AB52" s="235"/>
      <c r="AC52" s="214"/>
      <c r="AD52" s="214"/>
      <c r="AE52" s="214"/>
      <c r="AF52" s="214"/>
      <c r="AG52" s="214"/>
      <c r="AH52" s="214"/>
      <c r="AI52" s="214"/>
      <c r="AJ52" s="214"/>
    </row>
    <row r="53" spans="2:36" x14ac:dyDescent="0.15">
      <c r="B53" s="221" t="s">
        <v>630</v>
      </c>
      <c r="C53" s="222">
        <v>10.5</v>
      </c>
      <c r="D53" s="239" t="s">
        <v>949</v>
      </c>
      <c r="E53" s="224">
        <v>0</v>
      </c>
      <c r="F53" s="225">
        <v>0</v>
      </c>
      <c r="G53" s="225">
        <v>0</v>
      </c>
      <c r="H53" s="240">
        <v>0</v>
      </c>
      <c r="I53" s="241">
        <v>0</v>
      </c>
      <c r="J53" s="225">
        <v>0</v>
      </c>
      <c r="K53" s="225">
        <v>1</v>
      </c>
      <c r="L53" s="240">
        <v>0</v>
      </c>
      <c r="M53" s="241">
        <v>0</v>
      </c>
      <c r="N53" s="225">
        <v>0</v>
      </c>
      <c r="O53" s="225">
        <v>0</v>
      </c>
      <c r="P53" s="240">
        <v>0</v>
      </c>
      <c r="Q53" s="242"/>
      <c r="R53" s="243"/>
      <c r="S53" s="244"/>
      <c r="T53" s="245"/>
      <c r="U53" s="246"/>
      <c r="V53" s="247"/>
      <c r="W53" s="232">
        <v>0.01</v>
      </c>
      <c r="X53" s="248"/>
      <c r="Y53" s="246"/>
      <c r="Z53" s="247"/>
      <c r="AA53" s="232"/>
      <c r="AB53" s="235"/>
      <c r="AC53" s="214"/>
      <c r="AD53" s="214"/>
      <c r="AE53" s="214"/>
      <c r="AF53" s="214"/>
      <c r="AG53" s="214"/>
      <c r="AH53" s="214"/>
      <c r="AI53" s="214"/>
      <c r="AJ53" s="214"/>
    </row>
    <row r="54" spans="2:36" x14ac:dyDescent="0.15">
      <c r="B54" s="221" t="s">
        <v>631</v>
      </c>
      <c r="C54" s="222">
        <v>9.5</v>
      </c>
      <c r="D54" s="239" t="s">
        <v>949</v>
      </c>
      <c r="E54" s="224">
        <v>0</v>
      </c>
      <c r="F54" s="225">
        <v>0</v>
      </c>
      <c r="G54" s="225">
        <v>0</v>
      </c>
      <c r="H54" s="240">
        <v>0</v>
      </c>
      <c r="I54" s="241">
        <v>0</v>
      </c>
      <c r="J54" s="225">
        <v>0</v>
      </c>
      <c r="K54" s="225">
        <v>0</v>
      </c>
      <c r="L54" s="240">
        <v>1</v>
      </c>
      <c r="M54" s="241">
        <v>0</v>
      </c>
      <c r="N54" s="225">
        <v>0</v>
      </c>
      <c r="O54" s="225">
        <v>0</v>
      </c>
      <c r="P54" s="240">
        <v>0</v>
      </c>
      <c r="Q54" s="242"/>
      <c r="R54" s="243"/>
      <c r="S54" s="244"/>
      <c r="T54" s="245"/>
      <c r="U54" s="246"/>
      <c r="V54" s="247"/>
      <c r="W54" s="232"/>
      <c r="X54" s="248">
        <v>0.01</v>
      </c>
      <c r="Y54" s="246"/>
      <c r="Z54" s="247"/>
      <c r="AA54" s="232"/>
      <c r="AB54" s="235"/>
      <c r="AC54" s="214"/>
      <c r="AD54" s="214"/>
      <c r="AE54" s="214"/>
      <c r="AF54" s="214"/>
      <c r="AG54" s="214"/>
      <c r="AH54" s="214"/>
      <c r="AI54" s="214"/>
      <c r="AJ54" s="214"/>
    </row>
    <row r="55" spans="2:36" x14ac:dyDescent="0.15">
      <c r="B55" s="221" t="s">
        <v>983</v>
      </c>
      <c r="C55" s="222">
        <v>9.5</v>
      </c>
      <c r="D55" s="239" t="s">
        <v>607</v>
      </c>
      <c r="E55" s="224">
        <v>0</v>
      </c>
      <c r="F55" s="225">
        <v>0</v>
      </c>
      <c r="G55" s="225">
        <v>0</v>
      </c>
      <c r="H55" s="240">
        <v>0</v>
      </c>
      <c r="I55" s="241">
        <v>0</v>
      </c>
      <c r="J55" s="225">
        <v>0</v>
      </c>
      <c r="K55" s="225">
        <v>0</v>
      </c>
      <c r="L55" s="240">
        <v>0</v>
      </c>
      <c r="M55" s="241">
        <v>0</v>
      </c>
      <c r="N55" s="225">
        <v>0</v>
      </c>
      <c r="O55" s="225">
        <v>0</v>
      </c>
      <c r="P55" s="240">
        <v>0</v>
      </c>
      <c r="Q55" s="242"/>
      <c r="R55" s="243"/>
      <c r="S55" s="244"/>
      <c r="T55" s="245"/>
      <c r="U55" s="246"/>
      <c r="V55" s="247"/>
      <c r="W55" s="232"/>
      <c r="X55" s="248"/>
      <c r="Y55" s="246"/>
      <c r="Z55" s="247"/>
      <c r="AA55" s="232"/>
      <c r="AB55" s="235"/>
      <c r="AC55" s="214"/>
      <c r="AD55" s="214"/>
      <c r="AE55" s="214"/>
      <c r="AF55" s="214"/>
      <c r="AG55" s="214"/>
      <c r="AH55" s="214"/>
      <c r="AI55" s="214"/>
      <c r="AJ55" s="214"/>
    </row>
    <row r="56" spans="2:36" x14ac:dyDescent="0.15">
      <c r="B56" s="221" t="s">
        <v>984</v>
      </c>
      <c r="C56" s="222">
        <v>9.5</v>
      </c>
      <c r="D56" s="239" t="s">
        <v>607</v>
      </c>
      <c r="E56" s="224">
        <v>0</v>
      </c>
      <c r="F56" s="225">
        <v>0</v>
      </c>
      <c r="G56" s="225">
        <v>0</v>
      </c>
      <c r="H56" s="240">
        <v>0</v>
      </c>
      <c r="I56" s="241">
        <v>0</v>
      </c>
      <c r="J56" s="225">
        <v>0</v>
      </c>
      <c r="K56" s="225">
        <v>0</v>
      </c>
      <c r="L56" s="240">
        <v>0</v>
      </c>
      <c r="M56" s="241">
        <v>0</v>
      </c>
      <c r="N56" s="225">
        <v>0</v>
      </c>
      <c r="O56" s="225">
        <v>0</v>
      </c>
      <c r="P56" s="240">
        <v>0</v>
      </c>
      <c r="Q56" s="242"/>
      <c r="R56" s="243"/>
      <c r="S56" s="244"/>
      <c r="T56" s="245"/>
      <c r="U56" s="246"/>
      <c r="V56" s="247"/>
      <c r="W56" s="232"/>
      <c r="X56" s="248"/>
      <c r="Y56" s="246"/>
      <c r="Z56" s="247"/>
      <c r="AA56" s="232"/>
      <c r="AB56" s="235"/>
      <c r="AC56" s="214"/>
      <c r="AD56" s="214"/>
      <c r="AE56" s="214"/>
      <c r="AF56" s="214"/>
      <c r="AG56" s="214"/>
      <c r="AH56" s="214"/>
      <c r="AI56" s="214"/>
      <c r="AJ56" s="214"/>
    </row>
    <row r="57" spans="2:36" x14ac:dyDescent="0.15">
      <c r="B57" s="221" t="s">
        <v>632</v>
      </c>
      <c r="C57" s="222">
        <v>9.5</v>
      </c>
      <c r="D57" s="239" t="s">
        <v>949</v>
      </c>
      <c r="E57" s="224">
        <v>0</v>
      </c>
      <c r="F57" s="225">
        <v>0</v>
      </c>
      <c r="G57" s="225">
        <v>0</v>
      </c>
      <c r="H57" s="240">
        <v>0</v>
      </c>
      <c r="I57" s="241">
        <v>0</v>
      </c>
      <c r="J57" s="225">
        <v>0</v>
      </c>
      <c r="K57" s="225">
        <v>0</v>
      </c>
      <c r="L57" s="240">
        <v>1</v>
      </c>
      <c r="M57" s="241">
        <v>0</v>
      </c>
      <c r="N57" s="225">
        <v>0</v>
      </c>
      <c r="O57" s="225">
        <v>0</v>
      </c>
      <c r="P57" s="240">
        <v>0</v>
      </c>
      <c r="Q57" s="242"/>
      <c r="R57" s="243"/>
      <c r="S57" s="244"/>
      <c r="T57" s="245"/>
      <c r="U57" s="246"/>
      <c r="V57" s="247"/>
      <c r="W57" s="232"/>
      <c r="X57" s="248">
        <v>2.5000000000000001E-3</v>
      </c>
      <c r="Y57" s="246"/>
      <c r="Z57" s="247"/>
      <c r="AA57" s="232"/>
      <c r="AB57" s="235"/>
      <c r="AC57" s="214"/>
      <c r="AD57" s="214"/>
      <c r="AE57" s="214"/>
      <c r="AF57" s="214"/>
      <c r="AG57" s="214"/>
      <c r="AH57" s="214"/>
      <c r="AI57" s="214"/>
      <c r="AJ57" s="214"/>
    </row>
    <row r="58" spans="2:36" x14ac:dyDescent="0.15">
      <c r="B58" s="221" t="s">
        <v>633</v>
      </c>
      <c r="C58" s="222">
        <v>9.5</v>
      </c>
      <c r="D58" s="239" t="s">
        <v>949</v>
      </c>
      <c r="E58" s="224">
        <v>0</v>
      </c>
      <c r="F58" s="225">
        <v>0</v>
      </c>
      <c r="G58" s="225">
        <v>0</v>
      </c>
      <c r="H58" s="240">
        <v>0</v>
      </c>
      <c r="I58" s="241">
        <v>0</v>
      </c>
      <c r="J58" s="225">
        <v>0</v>
      </c>
      <c r="K58" s="225">
        <v>0</v>
      </c>
      <c r="L58" s="240">
        <v>1</v>
      </c>
      <c r="M58" s="241">
        <v>0</v>
      </c>
      <c r="N58" s="225">
        <v>0</v>
      </c>
      <c r="O58" s="225">
        <v>0</v>
      </c>
      <c r="P58" s="240">
        <v>0</v>
      </c>
      <c r="Q58" s="242"/>
      <c r="R58" s="243"/>
      <c r="S58" s="244"/>
      <c r="T58" s="245"/>
      <c r="U58" s="246"/>
      <c r="V58" s="247"/>
      <c r="W58" s="232"/>
      <c r="X58" s="248">
        <v>2.5000000000000001E-3</v>
      </c>
      <c r="Y58" s="246"/>
      <c r="Z58" s="247"/>
      <c r="AA58" s="232"/>
      <c r="AB58" s="235"/>
      <c r="AC58" s="214"/>
      <c r="AD58" s="214"/>
      <c r="AE58" s="214"/>
      <c r="AF58" s="214"/>
      <c r="AG58" s="214"/>
      <c r="AH58" s="214"/>
      <c r="AI58" s="214"/>
      <c r="AJ58" s="214"/>
    </row>
    <row r="59" spans="2:36" x14ac:dyDescent="0.15">
      <c r="B59" s="221" t="s">
        <v>985</v>
      </c>
      <c r="C59" s="222">
        <v>9.5</v>
      </c>
      <c r="D59" s="239" t="s">
        <v>607</v>
      </c>
      <c r="E59" s="224">
        <v>0</v>
      </c>
      <c r="F59" s="225">
        <v>0</v>
      </c>
      <c r="G59" s="225">
        <v>0</v>
      </c>
      <c r="H59" s="240">
        <v>0</v>
      </c>
      <c r="I59" s="241">
        <v>0</v>
      </c>
      <c r="J59" s="225">
        <v>0</v>
      </c>
      <c r="K59" s="225">
        <v>0</v>
      </c>
      <c r="L59" s="240">
        <v>0</v>
      </c>
      <c r="M59" s="241">
        <v>0</v>
      </c>
      <c r="N59" s="225">
        <v>0</v>
      </c>
      <c r="O59" s="225">
        <v>0</v>
      </c>
      <c r="P59" s="240">
        <v>0</v>
      </c>
      <c r="Q59" s="242"/>
      <c r="R59" s="243"/>
      <c r="S59" s="244"/>
      <c r="T59" s="245"/>
      <c r="U59" s="246"/>
      <c r="V59" s="247"/>
      <c r="W59" s="232"/>
      <c r="X59" s="248"/>
      <c r="Y59" s="246"/>
      <c r="Z59" s="247"/>
      <c r="AA59" s="232"/>
      <c r="AB59" s="235"/>
      <c r="AC59" s="214"/>
      <c r="AD59" s="214"/>
      <c r="AE59" s="214"/>
      <c r="AF59" s="214"/>
      <c r="AG59" s="214"/>
      <c r="AH59" s="214"/>
      <c r="AI59" s="214"/>
      <c r="AJ59" s="214"/>
    </row>
    <row r="60" spans="2:36" x14ac:dyDescent="0.15">
      <c r="B60" s="221" t="s">
        <v>986</v>
      </c>
      <c r="C60" s="222">
        <v>9.4</v>
      </c>
      <c r="D60" s="239" t="s">
        <v>607</v>
      </c>
      <c r="E60" s="224">
        <v>0</v>
      </c>
      <c r="F60" s="225">
        <v>0</v>
      </c>
      <c r="G60" s="225">
        <v>0</v>
      </c>
      <c r="H60" s="240">
        <v>0</v>
      </c>
      <c r="I60" s="241">
        <v>0</v>
      </c>
      <c r="J60" s="225">
        <v>0</v>
      </c>
      <c r="K60" s="225">
        <v>0</v>
      </c>
      <c r="L60" s="240">
        <v>0</v>
      </c>
      <c r="M60" s="241">
        <v>0</v>
      </c>
      <c r="N60" s="225">
        <v>0</v>
      </c>
      <c r="O60" s="225">
        <v>0</v>
      </c>
      <c r="P60" s="240">
        <v>0</v>
      </c>
      <c r="Q60" s="242"/>
      <c r="R60" s="243"/>
      <c r="S60" s="244"/>
      <c r="T60" s="245"/>
      <c r="U60" s="246"/>
      <c r="V60" s="247"/>
      <c r="W60" s="232"/>
      <c r="X60" s="248"/>
      <c r="Y60" s="246"/>
      <c r="Z60" s="247"/>
      <c r="AA60" s="232"/>
      <c r="AB60" s="235"/>
      <c r="AC60" s="214"/>
      <c r="AD60" s="214"/>
      <c r="AE60" s="214"/>
      <c r="AF60" s="214"/>
      <c r="AG60" s="214"/>
      <c r="AH60" s="214"/>
      <c r="AI60" s="214"/>
      <c r="AJ60" s="214"/>
    </row>
    <row r="61" spans="2:36" x14ac:dyDescent="0.15">
      <c r="B61" s="221" t="s">
        <v>634</v>
      </c>
      <c r="C61" s="222">
        <v>9</v>
      </c>
      <c r="D61" s="239" t="s">
        <v>949</v>
      </c>
      <c r="E61" s="224">
        <v>0</v>
      </c>
      <c r="F61" s="225">
        <v>0</v>
      </c>
      <c r="G61" s="225">
        <v>0</v>
      </c>
      <c r="H61" s="240">
        <v>0</v>
      </c>
      <c r="I61" s="241">
        <v>0</v>
      </c>
      <c r="J61" s="225">
        <v>0</v>
      </c>
      <c r="K61" s="225">
        <v>0</v>
      </c>
      <c r="L61" s="240">
        <v>2</v>
      </c>
      <c r="M61" s="241">
        <v>0</v>
      </c>
      <c r="N61" s="225">
        <v>0</v>
      </c>
      <c r="O61" s="225">
        <v>0</v>
      </c>
      <c r="P61" s="240">
        <v>0</v>
      </c>
      <c r="Q61" s="242"/>
      <c r="R61" s="243"/>
      <c r="S61" s="244"/>
      <c r="T61" s="245"/>
      <c r="U61" s="246"/>
      <c r="V61" s="247"/>
      <c r="W61" s="232"/>
      <c r="X61" s="248">
        <v>2.5000000000000001E-3</v>
      </c>
      <c r="Y61" s="246"/>
      <c r="Z61" s="247"/>
      <c r="AA61" s="232"/>
      <c r="AB61" s="235"/>
      <c r="AC61" s="214"/>
      <c r="AD61" s="214"/>
      <c r="AE61" s="214"/>
      <c r="AF61" s="214"/>
      <c r="AG61" s="214"/>
      <c r="AH61" s="214"/>
      <c r="AI61" s="214"/>
      <c r="AJ61" s="214"/>
    </row>
    <row r="62" spans="2:36" x14ac:dyDescent="0.15">
      <c r="B62" s="221" t="s">
        <v>637</v>
      </c>
      <c r="C62" s="222">
        <v>6</v>
      </c>
      <c r="D62" s="239" t="s">
        <v>949</v>
      </c>
      <c r="E62" s="224">
        <v>0</v>
      </c>
      <c r="F62" s="225">
        <v>0</v>
      </c>
      <c r="G62" s="225">
        <v>0</v>
      </c>
      <c r="H62" s="240">
        <v>0</v>
      </c>
      <c r="I62" s="241">
        <v>0</v>
      </c>
      <c r="J62" s="225">
        <v>0</v>
      </c>
      <c r="K62" s="225">
        <v>0</v>
      </c>
      <c r="L62" s="240">
        <v>1</v>
      </c>
      <c r="M62" s="241">
        <v>0</v>
      </c>
      <c r="N62" s="225">
        <v>0</v>
      </c>
      <c r="O62" s="225">
        <v>0</v>
      </c>
      <c r="P62" s="240">
        <v>0</v>
      </c>
      <c r="Q62" s="242"/>
      <c r="R62" s="243"/>
      <c r="S62" s="244"/>
      <c r="T62" s="245"/>
      <c r="U62" s="246"/>
      <c r="V62" s="247"/>
      <c r="W62" s="232"/>
      <c r="X62" s="248">
        <v>2.5000000000000001E-3</v>
      </c>
      <c r="Y62" s="246"/>
      <c r="Z62" s="247"/>
      <c r="AA62" s="232"/>
      <c r="AB62" s="235"/>
      <c r="AC62" s="214"/>
      <c r="AD62" s="214"/>
      <c r="AE62" s="214"/>
      <c r="AF62" s="214"/>
      <c r="AG62" s="214"/>
      <c r="AH62" s="214"/>
      <c r="AI62" s="214"/>
      <c r="AJ62" s="214"/>
    </row>
    <row r="63" spans="2:36" x14ac:dyDescent="0.15">
      <c r="B63" s="221" t="s">
        <v>988</v>
      </c>
      <c r="C63" s="222">
        <v>6.2</v>
      </c>
      <c r="D63" s="239" t="s">
        <v>607</v>
      </c>
      <c r="E63" s="224">
        <v>0</v>
      </c>
      <c r="F63" s="225">
        <v>0</v>
      </c>
      <c r="G63" s="225">
        <v>0</v>
      </c>
      <c r="H63" s="240">
        <v>0</v>
      </c>
      <c r="I63" s="241">
        <v>0</v>
      </c>
      <c r="J63" s="225">
        <v>0</v>
      </c>
      <c r="K63" s="225">
        <v>0</v>
      </c>
      <c r="L63" s="240">
        <v>0</v>
      </c>
      <c r="M63" s="241">
        <v>0</v>
      </c>
      <c r="N63" s="225">
        <v>0</v>
      </c>
      <c r="O63" s="225">
        <v>0</v>
      </c>
      <c r="P63" s="240">
        <v>0</v>
      </c>
      <c r="Q63" s="242"/>
      <c r="R63" s="243"/>
      <c r="S63" s="244"/>
      <c r="T63" s="245"/>
      <c r="U63" s="246"/>
      <c r="V63" s="247"/>
      <c r="W63" s="232"/>
      <c r="X63" s="248"/>
      <c r="Y63" s="246"/>
      <c r="Z63" s="247"/>
      <c r="AA63" s="232"/>
      <c r="AB63" s="235"/>
      <c r="AC63" s="214"/>
      <c r="AD63" s="214"/>
      <c r="AE63" s="214"/>
      <c r="AF63" s="214"/>
      <c r="AG63" s="214"/>
      <c r="AH63" s="214"/>
      <c r="AI63" s="214"/>
      <c r="AJ63" s="214"/>
    </row>
    <row r="64" spans="2:36" x14ac:dyDescent="0.15">
      <c r="B64" s="221" t="s">
        <v>638</v>
      </c>
      <c r="C64" s="222">
        <v>6.2</v>
      </c>
      <c r="D64" s="239" t="s">
        <v>949</v>
      </c>
      <c r="E64" s="224">
        <v>0</v>
      </c>
      <c r="F64" s="225">
        <v>0</v>
      </c>
      <c r="G64" s="225">
        <v>0</v>
      </c>
      <c r="H64" s="240">
        <v>0</v>
      </c>
      <c r="I64" s="241">
        <v>0</v>
      </c>
      <c r="J64" s="225">
        <v>0</v>
      </c>
      <c r="K64" s="225">
        <v>0</v>
      </c>
      <c r="L64" s="240">
        <v>1</v>
      </c>
      <c r="M64" s="241">
        <v>0</v>
      </c>
      <c r="N64" s="225">
        <v>0</v>
      </c>
      <c r="O64" s="225">
        <v>0</v>
      </c>
      <c r="P64" s="240">
        <v>0</v>
      </c>
      <c r="Q64" s="242"/>
      <c r="R64" s="243"/>
      <c r="S64" s="244"/>
      <c r="T64" s="245"/>
      <c r="U64" s="246"/>
      <c r="V64" s="247"/>
      <c r="W64" s="232"/>
      <c r="X64" s="248">
        <v>0.15</v>
      </c>
      <c r="Y64" s="246"/>
      <c r="Z64" s="247"/>
      <c r="AA64" s="232"/>
      <c r="AB64" s="235"/>
      <c r="AC64" s="214"/>
      <c r="AD64" s="214"/>
      <c r="AE64" s="214"/>
      <c r="AF64" s="214"/>
      <c r="AG64" s="214"/>
      <c r="AH64" s="214"/>
      <c r="AI64" s="214"/>
      <c r="AJ64" s="214"/>
    </row>
    <row r="65" spans="2:36" x14ac:dyDescent="0.15">
      <c r="B65" s="221" t="s">
        <v>989</v>
      </c>
      <c r="C65" s="222">
        <v>6.2</v>
      </c>
      <c r="D65" s="239" t="s">
        <v>607</v>
      </c>
      <c r="E65" s="224">
        <v>0</v>
      </c>
      <c r="F65" s="225">
        <v>0</v>
      </c>
      <c r="G65" s="225">
        <v>0</v>
      </c>
      <c r="H65" s="240">
        <v>0</v>
      </c>
      <c r="I65" s="241">
        <v>0</v>
      </c>
      <c r="J65" s="225">
        <v>0</v>
      </c>
      <c r="K65" s="225">
        <v>0</v>
      </c>
      <c r="L65" s="240">
        <v>0</v>
      </c>
      <c r="M65" s="241">
        <v>0</v>
      </c>
      <c r="N65" s="225">
        <v>0</v>
      </c>
      <c r="O65" s="225">
        <v>0</v>
      </c>
      <c r="P65" s="240">
        <v>0</v>
      </c>
      <c r="Q65" s="242"/>
      <c r="R65" s="243"/>
      <c r="S65" s="244"/>
      <c r="T65" s="245"/>
      <c r="U65" s="246"/>
      <c r="V65" s="247"/>
      <c r="W65" s="232"/>
      <c r="X65" s="248"/>
      <c r="Y65" s="246"/>
      <c r="Z65" s="247"/>
      <c r="AA65" s="232"/>
      <c r="AB65" s="235"/>
      <c r="AC65" s="214"/>
      <c r="AD65" s="214"/>
      <c r="AE65" s="214"/>
      <c r="AF65" s="214"/>
      <c r="AG65" s="214"/>
      <c r="AH65" s="214"/>
      <c r="AI65" s="214"/>
      <c r="AJ65" s="214"/>
    </row>
    <row r="66" spans="2:36" x14ac:dyDescent="0.15">
      <c r="B66" s="221" t="s">
        <v>640</v>
      </c>
      <c r="C66" s="222">
        <v>6.4</v>
      </c>
      <c r="D66" s="239" t="s">
        <v>949</v>
      </c>
      <c r="E66" s="224">
        <v>0</v>
      </c>
      <c r="F66" s="225">
        <v>0</v>
      </c>
      <c r="G66" s="225">
        <v>0</v>
      </c>
      <c r="H66" s="240">
        <v>0</v>
      </c>
      <c r="I66" s="241">
        <v>0</v>
      </c>
      <c r="J66" s="225">
        <v>0</v>
      </c>
      <c r="K66" s="225">
        <v>0</v>
      </c>
      <c r="L66" s="240">
        <v>1</v>
      </c>
      <c r="M66" s="241">
        <v>0</v>
      </c>
      <c r="N66" s="225">
        <v>0</v>
      </c>
      <c r="O66" s="225">
        <v>0</v>
      </c>
      <c r="P66" s="240">
        <v>0</v>
      </c>
      <c r="Q66" s="242"/>
      <c r="R66" s="243"/>
      <c r="S66" s="244"/>
      <c r="T66" s="245"/>
      <c r="U66" s="246"/>
      <c r="V66" s="247"/>
      <c r="W66" s="232"/>
      <c r="X66" s="248">
        <v>2.5000000000000001E-3</v>
      </c>
      <c r="Y66" s="246"/>
      <c r="Z66" s="247"/>
      <c r="AA66" s="232"/>
      <c r="AB66" s="235"/>
      <c r="AC66" s="214"/>
      <c r="AD66" s="214"/>
      <c r="AE66" s="214"/>
      <c r="AF66" s="214"/>
      <c r="AG66" s="214"/>
      <c r="AH66" s="214"/>
      <c r="AI66" s="214"/>
      <c r="AJ66" s="214"/>
    </row>
    <row r="67" spans="2:36" x14ac:dyDescent="0.15">
      <c r="B67" s="221" t="s">
        <v>990</v>
      </c>
      <c r="C67" s="222">
        <v>10.5</v>
      </c>
      <c r="D67" s="239" t="s">
        <v>607</v>
      </c>
      <c r="E67" s="224">
        <v>0</v>
      </c>
      <c r="F67" s="225">
        <v>0</v>
      </c>
      <c r="G67" s="225">
        <v>0</v>
      </c>
      <c r="H67" s="240">
        <v>0</v>
      </c>
      <c r="I67" s="241">
        <v>0</v>
      </c>
      <c r="J67" s="225">
        <v>0</v>
      </c>
      <c r="K67" s="225">
        <v>0</v>
      </c>
      <c r="L67" s="240">
        <v>0</v>
      </c>
      <c r="M67" s="241">
        <v>0</v>
      </c>
      <c r="N67" s="225">
        <v>0</v>
      </c>
      <c r="O67" s="225">
        <v>0</v>
      </c>
      <c r="P67" s="240">
        <v>0</v>
      </c>
      <c r="Q67" s="242"/>
      <c r="R67" s="243"/>
      <c r="S67" s="244"/>
      <c r="T67" s="245"/>
      <c r="U67" s="246"/>
      <c r="V67" s="247"/>
      <c r="W67" s="232"/>
      <c r="X67" s="248"/>
      <c r="Y67" s="246"/>
      <c r="Z67" s="247"/>
      <c r="AA67" s="232"/>
      <c r="AB67" s="235"/>
      <c r="AC67" s="214"/>
      <c r="AD67" s="214"/>
      <c r="AE67" s="214"/>
      <c r="AF67" s="214"/>
      <c r="AG67" s="214"/>
      <c r="AH67" s="214"/>
      <c r="AI67" s="214"/>
      <c r="AJ67" s="214"/>
    </row>
    <row r="68" spans="2:36" x14ac:dyDescent="0.15">
      <c r="B68" s="221" t="s">
        <v>642</v>
      </c>
      <c r="C68" s="222">
        <v>10</v>
      </c>
      <c r="D68" s="239" t="s">
        <v>607</v>
      </c>
      <c r="E68" s="224">
        <v>0</v>
      </c>
      <c r="F68" s="225">
        <v>0</v>
      </c>
      <c r="G68" s="225">
        <v>0</v>
      </c>
      <c r="H68" s="240">
        <v>0</v>
      </c>
      <c r="I68" s="241">
        <v>0</v>
      </c>
      <c r="J68" s="225">
        <v>0</v>
      </c>
      <c r="K68" s="225">
        <v>0</v>
      </c>
      <c r="L68" s="240">
        <v>0</v>
      </c>
      <c r="M68" s="241">
        <v>0</v>
      </c>
      <c r="N68" s="225">
        <v>0</v>
      </c>
      <c r="O68" s="225">
        <v>0</v>
      </c>
      <c r="P68" s="240">
        <v>0</v>
      </c>
      <c r="Q68" s="242"/>
      <c r="R68" s="243"/>
      <c r="S68" s="244"/>
      <c r="T68" s="245"/>
      <c r="U68" s="246"/>
      <c r="V68" s="247"/>
      <c r="W68" s="232"/>
      <c r="X68" s="248"/>
      <c r="Y68" s="246"/>
      <c r="Z68" s="247"/>
      <c r="AA68" s="232"/>
      <c r="AB68" s="235"/>
      <c r="AC68" s="214"/>
      <c r="AD68" s="214"/>
      <c r="AE68" s="214"/>
      <c r="AF68" s="214"/>
      <c r="AG68" s="214"/>
      <c r="AH68" s="214"/>
      <c r="AI68" s="214"/>
      <c r="AJ68" s="214"/>
    </row>
    <row r="69" spans="2:36" x14ac:dyDescent="0.15">
      <c r="B69" s="221" t="s">
        <v>644</v>
      </c>
      <c r="C69" s="222">
        <v>9.5</v>
      </c>
      <c r="D69" s="239" t="s">
        <v>949</v>
      </c>
      <c r="E69" s="224">
        <v>0</v>
      </c>
      <c r="F69" s="225">
        <v>0</v>
      </c>
      <c r="G69" s="225">
        <v>0</v>
      </c>
      <c r="H69" s="240">
        <v>0</v>
      </c>
      <c r="I69" s="241">
        <v>0</v>
      </c>
      <c r="J69" s="225">
        <v>0</v>
      </c>
      <c r="K69" s="225">
        <v>0</v>
      </c>
      <c r="L69" s="240">
        <v>1</v>
      </c>
      <c r="M69" s="241">
        <v>0</v>
      </c>
      <c r="N69" s="225">
        <v>0</v>
      </c>
      <c r="O69" s="225">
        <v>0</v>
      </c>
      <c r="P69" s="240">
        <v>0</v>
      </c>
      <c r="Q69" s="242"/>
      <c r="R69" s="243"/>
      <c r="S69" s="244"/>
      <c r="T69" s="245"/>
      <c r="U69" s="246"/>
      <c r="V69" s="247"/>
      <c r="W69" s="232"/>
      <c r="X69" s="248">
        <v>2.5000000000000001E-3</v>
      </c>
      <c r="Y69" s="246"/>
      <c r="Z69" s="247"/>
      <c r="AA69" s="232"/>
      <c r="AB69" s="235"/>
      <c r="AC69" s="214"/>
      <c r="AD69" s="214"/>
      <c r="AE69" s="214"/>
      <c r="AF69" s="214"/>
      <c r="AG69" s="214"/>
      <c r="AH69" s="214"/>
      <c r="AI69" s="214"/>
      <c r="AJ69" s="214"/>
    </row>
    <row r="70" spans="2:36" x14ac:dyDescent="0.15">
      <c r="B70" s="221" t="s">
        <v>645</v>
      </c>
      <c r="C70" s="222">
        <v>9.5</v>
      </c>
      <c r="D70" s="239" t="s">
        <v>949</v>
      </c>
      <c r="E70" s="224">
        <v>0</v>
      </c>
      <c r="F70" s="225">
        <v>0</v>
      </c>
      <c r="G70" s="225">
        <v>0</v>
      </c>
      <c r="H70" s="240">
        <v>0</v>
      </c>
      <c r="I70" s="241">
        <v>0</v>
      </c>
      <c r="J70" s="225">
        <v>0</v>
      </c>
      <c r="K70" s="225">
        <v>0</v>
      </c>
      <c r="L70" s="240">
        <v>2</v>
      </c>
      <c r="M70" s="241">
        <v>0</v>
      </c>
      <c r="N70" s="225">
        <v>0</v>
      </c>
      <c r="O70" s="225">
        <v>0</v>
      </c>
      <c r="P70" s="240">
        <v>0</v>
      </c>
      <c r="Q70" s="242"/>
      <c r="R70" s="243"/>
      <c r="S70" s="244"/>
      <c r="T70" s="245"/>
      <c r="U70" s="246"/>
      <c r="V70" s="247"/>
      <c r="W70" s="232"/>
      <c r="X70" s="248">
        <v>5.0000000000000001E-3</v>
      </c>
      <c r="Y70" s="246"/>
      <c r="Z70" s="247"/>
      <c r="AA70" s="232"/>
      <c r="AB70" s="235"/>
      <c r="AC70" s="214"/>
      <c r="AD70" s="214"/>
      <c r="AE70" s="214"/>
      <c r="AF70" s="214"/>
      <c r="AG70" s="214"/>
      <c r="AH70" s="214"/>
      <c r="AI70" s="214"/>
      <c r="AJ70" s="214"/>
    </row>
    <row r="71" spans="2:36" x14ac:dyDescent="0.15">
      <c r="B71" s="221" t="s">
        <v>992</v>
      </c>
      <c r="C71" s="222">
        <v>9.5</v>
      </c>
      <c r="D71" s="239" t="s">
        <v>607</v>
      </c>
      <c r="E71" s="224">
        <v>0</v>
      </c>
      <c r="F71" s="225">
        <v>0</v>
      </c>
      <c r="G71" s="225">
        <v>0</v>
      </c>
      <c r="H71" s="240">
        <v>0</v>
      </c>
      <c r="I71" s="241">
        <v>0</v>
      </c>
      <c r="J71" s="225">
        <v>0</v>
      </c>
      <c r="K71" s="225">
        <v>0</v>
      </c>
      <c r="L71" s="240">
        <v>0</v>
      </c>
      <c r="M71" s="241">
        <v>0</v>
      </c>
      <c r="N71" s="225">
        <v>0</v>
      </c>
      <c r="O71" s="225">
        <v>0</v>
      </c>
      <c r="P71" s="240">
        <v>0</v>
      </c>
      <c r="Q71" s="242"/>
      <c r="R71" s="243"/>
      <c r="S71" s="244"/>
      <c r="T71" s="245"/>
      <c r="U71" s="246"/>
      <c r="V71" s="247"/>
      <c r="W71" s="232"/>
      <c r="X71" s="248"/>
      <c r="Y71" s="246"/>
      <c r="Z71" s="247"/>
      <c r="AA71" s="232"/>
      <c r="AB71" s="235"/>
      <c r="AC71" s="214"/>
      <c r="AD71" s="214"/>
      <c r="AE71" s="214"/>
      <c r="AF71" s="214"/>
      <c r="AG71" s="214"/>
      <c r="AH71" s="214"/>
      <c r="AI71" s="214"/>
      <c r="AJ71" s="214"/>
    </row>
    <row r="72" spans="2:36" x14ac:dyDescent="0.15">
      <c r="B72" s="221" t="s">
        <v>993</v>
      </c>
      <c r="C72" s="222">
        <v>6</v>
      </c>
      <c r="D72" s="239" t="s">
        <v>607</v>
      </c>
      <c r="E72" s="224">
        <v>0</v>
      </c>
      <c r="F72" s="225">
        <v>0</v>
      </c>
      <c r="G72" s="225">
        <v>0</v>
      </c>
      <c r="H72" s="240">
        <v>0</v>
      </c>
      <c r="I72" s="241">
        <v>0</v>
      </c>
      <c r="J72" s="225">
        <v>0</v>
      </c>
      <c r="K72" s="225">
        <v>0</v>
      </c>
      <c r="L72" s="240">
        <v>0</v>
      </c>
      <c r="M72" s="241">
        <v>0</v>
      </c>
      <c r="N72" s="225">
        <v>0</v>
      </c>
      <c r="O72" s="225">
        <v>0</v>
      </c>
      <c r="P72" s="240">
        <v>0</v>
      </c>
      <c r="Q72" s="242"/>
      <c r="R72" s="243"/>
      <c r="S72" s="244"/>
      <c r="T72" s="245"/>
      <c r="U72" s="246"/>
      <c r="V72" s="247"/>
      <c r="W72" s="232"/>
      <c r="X72" s="248"/>
      <c r="Y72" s="246"/>
      <c r="Z72" s="247"/>
      <c r="AA72" s="232"/>
      <c r="AB72" s="235"/>
      <c r="AC72" s="214"/>
      <c r="AD72" s="214"/>
      <c r="AE72" s="214"/>
      <c r="AF72" s="214"/>
      <c r="AG72" s="214"/>
      <c r="AH72" s="214"/>
      <c r="AI72" s="214"/>
      <c r="AJ72" s="214"/>
    </row>
    <row r="73" spans="2:36" x14ac:dyDescent="0.15">
      <c r="B73" s="221" t="s">
        <v>994</v>
      </c>
      <c r="C73" s="222">
        <v>6.1</v>
      </c>
      <c r="D73" s="239" t="s">
        <v>607</v>
      </c>
      <c r="E73" s="224">
        <v>0</v>
      </c>
      <c r="F73" s="225">
        <v>0</v>
      </c>
      <c r="G73" s="225">
        <v>0</v>
      </c>
      <c r="H73" s="240">
        <v>0</v>
      </c>
      <c r="I73" s="241">
        <v>0</v>
      </c>
      <c r="J73" s="225">
        <v>0</v>
      </c>
      <c r="K73" s="225">
        <v>0</v>
      </c>
      <c r="L73" s="240">
        <v>0</v>
      </c>
      <c r="M73" s="241">
        <v>0</v>
      </c>
      <c r="N73" s="225">
        <v>0</v>
      </c>
      <c r="O73" s="225">
        <v>0</v>
      </c>
      <c r="P73" s="240">
        <v>0</v>
      </c>
      <c r="Q73" s="242"/>
      <c r="R73" s="243"/>
      <c r="S73" s="244"/>
      <c r="T73" s="245"/>
      <c r="U73" s="246"/>
      <c r="V73" s="247"/>
      <c r="W73" s="232"/>
      <c r="X73" s="248"/>
      <c r="Y73" s="246"/>
      <c r="Z73" s="247"/>
      <c r="AA73" s="232"/>
      <c r="AB73" s="235"/>
      <c r="AC73" s="214"/>
      <c r="AD73" s="214"/>
      <c r="AE73" s="214"/>
      <c r="AF73" s="214"/>
      <c r="AG73" s="214"/>
      <c r="AH73" s="214"/>
      <c r="AI73" s="214"/>
      <c r="AJ73" s="214"/>
    </row>
    <row r="74" spans="2:36" x14ac:dyDescent="0.15">
      <c r="B74" s="221" t="s">
        <v>646</v>
      </c>
      <c r="C74" s="222">
        <v>6.3</v>
      </c>
      <c r="D74" s="239" t="s">
        <v>949</v>
      </c>
      <c r="E74" s="224">
        <v>0</v>
      </c>
      <c r="F74" s="225">
        <v>0</v>
      </c>
      <c r="G74" s="225">
        <v>0</v>
      </c>
      <c r="H74" s="240">
        <v>0</v>
      </c>
      <c r="I74" s="241">
        <v>0</v>
      </c>
      <c r="J74" s="225">
        <v>0</v>
      </c>
      <c r="K74" s="225">
        <v>0</v>
      </c>
      <c r="L74" s="240">
        <v>1</v>
      </c>
      <c r="M74" s="241">
        <v>0</v>
      </c>
      <c r="N74" s="225">
        <v>0</v>
      </c>
      <c r="O74" s="225">
        <v>0</v>
      </c>
      <c r="P74" s="240">
        <v>0</v>
      </c>
      <c r="Q74" s="242"/>
      <c r="R74" s="243"/>
      <c r="S74" s="244"/>
      <c r="T74" s="245"/>
      <c r="U74" s="246"/>
      <c r="V74" s="247"/>
      <c r="W74" s="232"/>
      <c r="X74" s="248">
        <v>0.13</v>
      </c>
      <c r="Y74" s="246"/>
      <c r="Z74" s="247"/>
      <c r="AA74" s="232"/>
      <c r="AB74" s="235"/>
      <c r="AC74" s="214"/>
      <c r="AD74" s="214"/>
      <c r="AE74" s="214"/>
      <c r="AF74" s="214"/>
      <c r="AG74" s="214"/>
      <c r="AH74" s="214"/>
      <c r="AI74" s="214"/>
      <c r="AJ74" s="214"/>
    </row>
    <row r="75" spans="2:36" x14ac:dyDescent="0.15">
      <c r="B75" s="221" t="s">
        <v>995</v>
      </c>
      <c r="C75" s="222">
        <v>6.2</v>
      </c>
      <c r="D75" s="239" t="s">
        <v>607</v>
      </c>
      <c r="E75" s="224">
        <v>0</v>
      </c>
      <c r="F75" s="225">
        <v>0</v>
      </c>
      <c r="G75" s="225">
        <v>0</v>
      </c>
      <c r="H75" s="240">
        <v>0</v>
      </c>
      <c r="I75" s="241">
        <v>0</v>
      </c>
      <c r="J75" s="225">
        <v>0</v>
      </c>
      <c r="K75" s="225">
        <v>0</v>
      </c>
      <c r="L75" s="240">
        <v>0</v>
      </c>
      <c r="M75" s="241">
        <v>0</v>
      </c>
      <c r="N75" s="225">
        <v>0</v>
      </c>
      <c r="O75" s="225">
        <v>0</v>
      </c>
      <c r="P75" s="240">
        <v>0</v>
      </c>
      <c r="Q75" s="242"/>
      <c r="R75" s="243"/>
      <c r="S75" s="244"/>
      <c r="T75" s="245"/>
      <c r="U75" s="246"/>
      <c r="V75" s="247"/>
      <c r="W75" s="232"/>
      <c r="X75" s="248"/>
      <c r="Y75" s="246"/>
      <c r="Z75" s="247"/>
      <c r="AA75" s="232"/>
      <c r="AB75" s="235"/>
      <c r="AC75" s="214"/>
      <c r="AD75" s="214"/>
      <c r="AE75" s="214"/>
      <c r="AF75" s="214"/>
      <c r="AG75" s="214"/>
      <c r="AH75" s="214"/>
      <c r="AI75" s="214"/>
      <c r="AJ75" s="214"/>
    </row>
    <row r="76" spans="2:36" x14ac:dyDescent="0.15">
      <c r="B76" s="221" t="s">
        <v>996</v>
      </c>
      <c r="C76" s="222">
        <v>6.3</v>
      </c>
      <c r="D76" s="239" t="s">
        <v>607</v>
      </c>
      <c r="E76" s="224">
        <v>0</v>
      </c>
      <c r="F76" s="225">
        <v>0</v>
      </c>
      <c r="G76" s="225">
        <v>0</v>
      </c>
      <c r="H76" s="240">
        <v>0</v>
      </c>
      <c r="I76" s="241">
        <v>0</v>
      </c>
      <c r="J76" s="225">
        <v>0</v>
      </c>
      <c r="K76" s="225">
        <v>0</v>
      </c>
      <c r="L76" s="240">
        <v>0</v>
      </c>
      <c r="M76" s="241">
        <v>0</v>
      </c>
      <c r="N76" s="225">
        <v>0</v>
      </c>
      <c r="O76" s="225">
        <v>0</v>
      </c>
      <c r="P76" s="240">
        <v>0</v>
      </c>
      <c r="Q76" s="242"/>
      <c r="R76" s="243"/>
      <c r="S76" s="244"/>
      <c r="T76" s="245"/>
      <c r="U76" s="246"/>
      <c r="V76" s="247"/>
      <c r="W76" s="232"/>
      <c r="X76" s="248"/>
      <c r="Y76" s="246"/>
      <c r="Z76" s="247"/>
      <c r="AA76" s="232"/>
      <c r="AB76" s="235"/>
      <c r="AC76" s="214"/>
      <c r="AD76" s="214"/>
      <c r="AE76" s="214"/>
      <c r="AF76" s="214"/>
      <c r="AG76" s="214"/>
      <c r="AH76" s="214"/>
      <c r="AI76" s="214"/>
      <c r="AJ76" s="214"/>
    </row>
    <row r="77" spans="2:36" x14ac:dyDescent="0.15">
      <c r="B77" s="221" t="s">
        <v>997</v>
      </c>
      <c r="C77" s="222">
        <v>10.4</v>
      </c>
      <c r="D77" s="239" t="s">
        <v>607</v>
      </c>
      <c r="E77" s="224">
        <v>0</v>
      </c>
      <c r="F77" s="225">
        <v>0</v>
      </c>
      <c r="G77" s="225">
        <v>0</v>
      </c>
      <c r="H77" s="240">
        <v>0</v>
      </c>
      <c r="I77" s="241">
        <v>0</v>
      </c>
      <c r="J77" s="225">
        <v>0</v>
      </c>
      <c r="K77" s="225">
        <v>0</v>
      </c>
      <c r="L77" s="240">
        <v>0</v>
      </c>
      <c r="M77" s="241">
        <v>0</v>
      </c>
      <c r="N77" s="225">
        <v>0</v>
      </c>
      <c r="O77" s="225">
        <v>0</v>
      </c>
      <c r="P77" s="240">
        <v>0</v>
      </c>
      <c r="Q77" s="242"/>
      <c r="R77" s="243"/>
      <c r="S77" s="244"/>
      <c r="T77" s="245"/>
      <c r="U77" s="246"/>
      <c r="V77" s="247"/>
      <c r="W77" s="232"/>
      <c r="X77" s="248"/>
      <c r="Y77" s="246"/>
      <c r="Z77" s="247"/>
      <c r="AA77" s="232"/>
      <c r="AB77" s="235"/>
      <c r="AC77" s="214"/>
      <c r="AD77" s="214"/>
      <c r="AE77" s="214"/>
      <c r="AF77" s="214"/>
      <c r="AG77" s="214"/>
      <c r="AH77" s="214"/>
      <c r="AI77" s="214"/>
      <c r="AJ77" s="214"/>
    </row>
    <row r="78" spans="2:36" x14ac:dyDescent="0.15">
      <c r="B78" s="221" t="s">
        <v>648</v>
      </c>
      <c r="C78" s="222">
        <v>10.5</v>
      </c>
      <c r="D78" s="239" t="s">
        <v>949</v>
      </c>
      <c r="E78" s="224">
        <v>0</v>
      </c>
      <c r="F78" s="225">
        <v>0</v>
      </c>
      <c r="G78" s="225">
        <v>0</v>
      </c>
      <c r="H78" s="240">
        <v>0</v>
      </c>
      <c r="I78" s="241">
        <v>0</v>
      </c>
      <c r="J78" s="225">
        <v>0</v>
      </c>
      <c r="K78" s="225">
        <v>1</v>
      </c>
      <c r="L78" s="240">
        <v>1</v>
      </c>
      <c r="M78" s="241">
        <v>0</v>
      </c>
      <c r="N78" s="225">
        <v>0</v>
      </c>
      <c r="O78" s="225">
        <v>0</v>
      </c>
      <c r="P78" s="240">
        <v>0</v>
      </c>
      <c r="Q78" s="242"/>
      <c r="R78" s="243"/>
      <c r="S78" s="244"/>
      <c r="T78" s="245"/>
      <c r="U78" s="246"/>
      <c r="V78" s="247"/>
      <c r="W78" s="232">
        <v>2.5000000000000001E-3</v>
      </c>
      <c r="X78" s="248">
        <v>0.02</v>
      </c>
      <c r="Y78" s="246"/>
      <c r="Z78" s="247"/>
      <c r="AA78" s="232"/>
      <c r="AB78" s="235"/>
      <c r="AC78" s="214"/>
      <c r="AD78" s="214"/>
      <c r="AE78" s="214"/>
      <c r="AF78" s="214"/>
      <c r="AG78" s="214"/>
      <c r="AH78" s="214"/>
      <c r="AI78" s="214"/>
      <c r="AJ78" s="214"/>
    </row>
    <row r="79" spans="2:36" x14ac:dyDescent="0.15">
      <c r="B79" s="221" t="s">
        <v>649</v>
      </c>
      <c r="C79" s="222">
        <v>10.4</v>
      </c>
      <c r="D79" s="239" t="s">
        <v>949</v>
      </c>
      <c r="E79" s="224">
        <v>0</v>
      </c>
      <c r="F79" s="225">
        <v>0</v>
      </c>
      <c r="G79" s="225">
        <v>0</v>
      </c>
      <c r="H79" s="240">
        <v>0</v>
      </c>
      <c r="I79" s="241">
        <v>0</v>
      </c>
      <c r="J79" s="225">
        <v>0</v>
      </c>
      <c r="K79" s="225">
        <v>0</v>
      </c>
      <c r="L79" s="240">
        <v>1</v>
      </c>
      <c r="M79" s="241">
        <v>0</v>
      </c>
      <c r="N79" s="225">
        <v>0</v>
      </c>
      <c r="O79" s="225">
        <v>0</v>
      </c>
      <c r="P79" s="240">
        <v>0</v>
      </c>
      <c r="Q79" s="242"/>
      <c r="R79" s="243"/>
      <c r="S79" s="244"/>
      <c r="T79" s="245"/>
      <c r="U79" s="246"/>
      <c r="V79" s="247"/>
      <c r="W79" s="232"/>
      <c r="X79" s="248">
        <v>2.5000000000000001E-3</v>
      </c>
      <c r="Y79" s="246"/>
      <c r="Z79" s="247"/>
      <c r="AA79" s="232"/>
      <c r="AB79" s="235"/>
      <c r="AC79" s="214"/>
      <c r="AD79" s="214"/>
      <c r="AE79" s="214"/>
      <c r="AF79" s="214"/>
      <c r="AG79" s="214"/>
      <c r="AH79" s="214"/>
      <c r="AI79" s="214"/>
      <c r="AJ79" s="214"/>
    </row>
    <row r="80" spans="2:36" x14ac:dyDescent="0.15">
      <c r="B80" s="221" t="s">
        <v>650</v>
      </c>
      <c r="C80" s="222">
        <v>10.5</v>
      </c>
      <c r="D80" s="239" t="s">
        <v>949</v>
      </c>
      <c r="E80" s="224">
        <v>0</v>
      </c>
      <c r="F80" s="225">
        <v>0</v>
      </c>
      <c r="G80" s="225">
        <v>0</v>
      </c>
      <c r="H80" s="240">
        <v>0</v>
      </c>
      <c r="I80" s="241">
        <v>0</v>
      </c>
      <c r="J80" s="225">
        <v>0</v>
      </c>
      <c r="K80" s="225">
        <v>0</v>
      </c>
      <c r="L80" s="240">
        <v>2</v>
      </c>
      <c r="M80" s="241">
        <v>0</v>
      </c>
      <c r="N80" s="225">
        <v>0</v>
      </c>
      <c r="O80" s="225">
        <v>0</v>
      </c>
      <c r="P80" s="240">
        <v>0</v>
      </c>
      <c r="Q80" s="242"/>
      <c r="R80" s="243"/>
      <c r="S80" s="244"/>
      <c r="T80" s="245"/>
      <c r="U80" s="246"/>
      <c r="V80" s="247"/>
      <c r="W80" s="232"/>
      <c r="X80" s="248">
        <v>5.0000000000000001E-3</v>
      </c>
      <c r="Y80" s="246"/>
      <c r="Z80" s="247"/>
      <c r="AA80" s="232"/>
      <c r="AB80" s="235"/>
      <c r="AC80" s="214"/>
      <c r="AD80" s="214"/>
      <c r="AE80" s="214"/>
      <c r="AF80" s="214"/>
      <c r="AG80" s="214"/>
      <c r="AH80" s="214"/>
      <c r="AI80" s="214"/>
      <c r="AJ80" s="214"/>
    </row>
    <row r="81" spans="2:36" x14ac:dyDescent="0.15">
      <c r="B81" s="221" t="s">
        <v>651</v>
      </c>
      <c r="C81" s="222">
        <v>10.5</v>
      </c>
      <c r="D81" s="239" t="s">
        <v>949</v>
      </c>
      <c r="E81" s="224">
        <v>0</v>
      </c>
      <c r="F81" s="225">
        <v>0</v>
      </c>
      <c r="G81" s="225">
        <v>0</v>
      </c>
      <c r="H81" s="240">
        <v>0</v>
      </c>
      <c r="I81" s="241">
        <v>0</v>
      </c>
      <c r="J81" s="225">
        <v>0</v>
      </c>
      <c r="K81" s="225">
        <v>0</v>
      </c>
      <c r="L81" s="240">
        <v>1</v>
      </c>
      <c r="M81" s="241">
        <v>0</v>
      </c>
      <c r="N81" s="225">
        <v>0</v>
      </c>
      <c r="O81" s="225">
        <v>0</v>
      </c>
      <c r="P81" s="240">
        <v>0</v>
      </c>
      <c r="Q81" s="242"/>
      <c r="R81" s="243"/>
      <c r="S81" s="244"/>
      <c r="T81" s="245"/>
      <c r="U81" s="246"/>
      <c r="V81" s="247"/>
      <c r="W81" s="232"/>
      <c r="X81" s="248">
        <v>2.5000000000000001E-3</v>
      </c>
      <c r="Y81" s="246"/>
      <c r="Z81" s="247"/>
      <c r="AA81" s="232"/>
      <c r="AB81" s="235"/>
      <c r="AC81" s="214"/>
      <c r="AD81" s="214"/>
      <c r="AE81" s="214"/>
      <c r="AF81" s="214"/>
      <c r="AG81" s="214"/>
      <c r="AH81" s="214"/>
      <c r="AI81" s="214"/>
      <c r="AJ81" s="214"/>
    </row>
    <row r="82" spans="2:36" x14ac:dyDescent="0.15">
      <c r="B82" s="221" t="s">
        <v>652</v>
      </c>
      <c r="C82" s="222">
        <v>10.5</v>
      </c>
      <c r="D82" s="239" t="s">
        <v>949</v>
      </c>
      <c r="E82" s="224">
        <v>0</v>
      </c>
      <c r="F82" s="225">
        <v>0</v>
      </c>
      <c r="G82" s="225">
        <v>0</v>
      </c>
      <c r="H82" s="240">
        <v>0</v>
      </c>
      <c r="I82" s="241">
        <v>0</v>
      </c>
      <c r="J82" s="225">
        <v>0</v>
      </c>
      <c r="K82" s="225">
        <v>0</v>
      </c>
      <c r="L82" s="240">
        <v>1</v>
      </c>
      <c r="M82" s="241">
        <v>0</v>
      </c>
      <c r="N82" s="225">
        <v>0</v>
      </c>
      <c r="O82" s="225">
        <v>0</v>
      </c>
      <c r="P82" s="240">
        <v>0</v>
      </c>
      <c r="Q82" s="242"/>
      <c r="R82" s="243"/>
      <c r="S82" s="244"/>
      <c r="T82" s="245"/>
      <c r="U82" s="246"/>
      <c r="V82" s="247"/>
      <c r="W82" s="232"/>
      <c r="X82" s="248">
        <v>0.09</v>
      </c>
      <c r="Y82" s="246"/>
      <c r="Z82" s="247"/>
      <c r="AA82" s="232"/>
      <c r="AB82" s="235"/>
      <c r="AC82" s="214"/>
      <c r="AD82" s="214"/>
      <c r="AE82" s="214"/>
      <c r="AF82" s="214"/>
      <c r="AG82" s="214"/>
      <c r="AH82" s="214"/>
      <c r="AI82" s="214"/>
      <c r="AJ82" s="214"/>
    </row>
    <row r="83" spans="2:36" x14ac:dyDescent="0.15">
      <c r="B83" s="221" t="s">
        <v>998</v>
      </c>
      <c r="C83" s="222">
        <v>10.5</v>
      </c>
      <c r="D83" s="239" t="s">
        <v>607</v>
      </c>
      <c r="E83" s="224">
        <v>0</v>
      </c>
      <c r="F83" s="225">
        <v>0</v>
      </c>
      <c r="G83" s="225">
        <v>0</v>
      </c>
      <c r="H83" s="240">
        <v>0</v>
      </c>
      <c r="I83" s="241">
        <v>0</v>
      </c>
      <c r="J83" s="225">
        <v>0</v>
      </c>
      <c r="K83" s="225">
        <v>0</v>
      </c>
      <c r="L83" s="240">
        <v>0</v>
      </c>
      <c r="M83" s="241">
        <v>0</v>
      </c>
      <c r="N83" s="225">
        <v>0</v>
      </c>
      <c r="O83" s="225">
        <v>0</v>
      </c>
      <c r="P83" s="240">
        <v>0</v>
      </c>
      <c r="Q83" s="242"/>
      <c r="R83" s="243"/>
      <c r="S83" s="244"/>
      <c r="T83" s="245"/>
      <c r="U83" s="246"/>
      <c r="V83" s="247"/>
      <c r="W83" s="232"/>
      <c r="X83" s="248"/>
      <c r="Y83" s="246"/>
      <c r="Z83" s="247"/>
      <c r="AA83" s="232"/>
      <c r="AB83" s="235"/>
      <c r="AC83" s="214"/>
      <c r="AD83" s="214"/>
      <c r="AE83" s="214"/>
      <c r="AF83" s="214"/>
      <c r="AG83" s="214"/>
      <c r="AH83" s="214"/>
      <c r="AI83" s="214"/>
      <c r="AJ83" s="214"/>
    </row>
    <row r="84" spans="2:36" x14ac:dyDescent="0.15">
      <c r="B84" s="221" t="s">
        <v>999</v>
      </c>
      <c r="C84" s="222">
        <v>10.5</v>
      </c>
      <c r="D84" s="239" t="s">
        <v>607</v>
      </c>
      <c r="E84" s="224">
        <v>0</v>
      </c>
      <c r="F84" s="225">
        <v>0</v>
      </c>
      <c r="G84" s="225">
        <v>0</v>
      </c>
      <c r="H84" s="240">
        <v>0</v>
      </c>
      <c r="I84" s="241">
        <v>0</v>
      </c>
      <c r="J84" s="225">
        <v>0</v>
      </c>
      <c r="K84" s="225">
        <v>0</v>
      </c>
      <c r="L84" s="240">
        <v>0</v>
      </c>
      <c r="M84" s="241">
        <v>0</v>
      </c>
      <c r="N84" s="225">
        <v>0</v>
      </c>
      <c r="O84" s="225">
        <v>0</v>
      </c>
      <c r="P84" s="240">
        <v>0</v>
      </c>
      <c r="Q84" s="242"/>
      <c r="R84" s="243"/>
      <c r="S84" s="244"/>
      <c r="T84" s="245"/>
      <c r="U84" s="246"/>
      <c r="V84" s="247"/>
      <c r="W84" s="232"/>
      <c r="X84" s="248"/>
      <c r="Y84" s="246"/>
      <c r="Z84" s="247"/>
      <c r="AA84" s="232"/>
      <c r="AB84" s="235"/>
      <c r="AC84" s="214"/>
      <c r="AD84" s="214"/>
      <c r="AE84" s="214"/>
      <c r="AF84" s="214"/>
      <c r="AG84" s="214"/>
      <c r="AH84" s="214"/>
      <c r="AI84" s="214"/>
      <c r="AJ84" s="214"/>
    </row>
    <row r="85" spans="2:36" x14ac:dyDescent="0.15">
      <c r="B85" s="221" t="s">
        <v>1000</v>
      </c>
      <c r="C85" s="222">
        <v>10.6</v>
      </c>
      <c r="D85" s="239" t="s">
        <v>607</v>
      </c>
      <c r="E85" s="224">
        <v>0</v>
      </c>
      <c r="F85" s="225">
        <v>0</v>
      </c>
      <c r="G85" s="225">
        <v>0</v>
      </c>
      <c r="H85" s="240">
        <v>0</v>
      </c>
      <c r="I85" s="241">
        <v>0</v>
      </c>
      <c r="J85" s="225">
        <v>0</v>
      </c>
      <c r="K85" s="225">
        <v>0</v>
      </c>
      <c r="L85" s="240">
        <v>0</v>
      </c>
      <c r="M85" s="241">
        <v>0</v>
      </c>
      <c r="N85" s="225">
        <v>0</v>
      </c>
      <c r="O85" s="225">
        <v>0</v>
      </c>
      <c r="P85" s="240">
        <v>0</v>
      </c>
      <c r="Q85" s="242"/>
      <c r="R85" s="243"/>
      <c r="S85" s="244"/>
      <c r="T85" s="245"/>
      <c r="U85" s="246"/>
      <c r="V85" s="247"/>
      <c r="W85" s="232"/>
      <c r="X85" s="248"/>
      <c r="Y85" s="246"/>
      <c r="Z85" s="247"/>
      <c r="AA85" s="232"/>
      <c r="AB85" s="235"/>
      <c r="AC85" s="214"/>
      <c r="AD85" s="214"/>
      <c r="AE85" s="214"/>
      <c r="AF85" s="214"/>
      <c r="AG85" s="214"/>
      <c r="AH85" s="214"/>
      <c r="AI85" s="214"/>
      <c r="AJ85" s="214"/>
    </row>
    <row r="86" spans="2:36" x14ac:dyDescent="0.15">
      <c r="B86" s="221" t="s">
        <v>1001</v>
      </c>
      <c r="C86" s="222">
        <v>10.5</v>
      </c>
      <c r="D86" s="239" t="s">
        <v>607</v>
      </c>
      <c r="E86" s="224">
        <v>0</v>
      </c>
      <c r="F86" s="225">
        <v>0</v>
      </c>
      <c r="G86" s="225">
        <v>0</v>
      </c>
      <c r="H86" s="240">
        <v>0</v>
      </c>
      <c r="I86" s="241">
        <v>0</v>
      </c>
      <c r="J86" s="225">
        <v>0</v>
      </c>
      <c r="K86" s="225">
        <v>0</v>
      </c>
      <c r="L86" s="240">
        <v>0</v>
      </c>
      <c r="M86" s="241">
        <v>0</v>
      </c>
      <c r="N86" s="225">
        <v>0</v>
      </c>
      <c r="O86" s="225">
        <v>0</v>
      </c>
      <c r="P86" s="240">
        <v>0</v>
      </c>
      <c r="Q86" s="242"/>
      <c r="R86" s="243"/>
      <c r="S86" s="244"/>
      <c r="T86" s="245"/>
      <c r="U86" s="246"/>
      <c r="V86" s="247"/>
      <c r="W86" s="232"/>
      <c r="X86" s="248"/>
      <c r="Y86" s="246"/>
      <c r="Z86" s="247"/>
      <c r="AA86" s="232"/>
      <c r="AB86" s="235"/>
      <c r="AC86" s="214"/>
      <c r="AD86" s="214"/>
      <c r="AE86" s="214"/>
      <c r="AF86" s="214"/>
      <c r="AG86" s="214"/>
      <c r="AH86" s="214"/>
      <c r="AI86" s="214"/>
      <c r="AJ86" s="214"/>
    </row>
    <row r="87" spans="2:36" x14ac:dyDescent="0.15">
      <c r="B87" s="221" t="s">
        <v>1002</v>
      </c>
      <c r="C87" s="222">
        <v>10.5</v>
      </c>
      <c r="D87" s="239" t="s">
        <v>607</v>
      </c>
      <c r="E87" s="224">
        <v>0</v>
      </c>
      <c r="F87" s="225">
        <v>0</v>
      </c>
      <c r="G87" s="225">
        <v>0</v>
      </c>
      <c r="H87" s="240">
        <v>0</v>
      </c>
      <c r="I87" s="241">
        <v>0</v>
      </c>
      <c r="J87" s="225">
        <v>0</v>
      </c>
      <c r="K87" s="225">
        <v>0</v>
      </c>
      <c r="L87" s="240">
        <v>0</v>
      </c>
      <c r="M87" s="241">
        <v>0</v>
      </c>
      <c r="N87" s="225">
        <v>0</v>
      </c>
      <c r="O87" s="225">
        <v>0</v>
      </c>
      <c r="P87" s="240">
        <v>0</v>
      </c>
      <c r="Q87" s="242"/>
      <c r="R87" s="243"/>
      <c r="S87" s="244"/>
      <c r="T87" s="245"/>
      <c r="U87" s="246"/>
      <c r="V87" s="247"/>
      <c r="W87" s="232"/>
      <c r="X87" s="248"/>
      <c r="Y87" s="246"/>
      <c r="Z87" s="247"/>
      <c r="AA87" s="232"/>
      <c r="AB87" s="235"/>
      <c r="AC87" s="214"/>
      <c r="AD87" s="214"/>
      <c r="AE87" s="214"/>
      <c r="AF87" s="214"/>
      <c r="AG87" s="214"/>
      <c r="AH87" s="214"/>
      <c r="AI87" s="214"/>
      <c r="AJ87" s="214"/>
    </row>
    <row r="88" spans="2:36" x14ac:dyDescent="0.15">
      <c r="B88" s="221" t="s">
        <v>1003</v>
      </c>
      <c r="C88" s="222">
        <v>10.5</v>
      </c>
      <c r="D88" s="239" t="s">
        <v>607</v>
      </c>
      <c r="E88" s="224">
        <v>0</v>
      </c>
      <c r="F88" s="225">
        <v>0</v>
      </c>
      <c r="G88" s="225">
        <v>0</v>
      </c>
      <c r="H88" s="240">
        <v>0</v>
      </c>
      <c r="I88" s="241">
        <v>0</v>
      </c>
      <c r="J88" s="225">
        <v>0</v>
      </c>
      <c r="K88" s="225">
        <v>0</v>
      </c>
      <c r="L88" s="240">
        <v>0</v>
      </c>
      <c r="M88" s="241">
        <v>0</v>
      </c>
      <c r="N88" s="225">
        <v>0</v>
      </c>
      <c r="O88" s="225">
        <v>0</v>
      </c>
      <c r="P88" s="240">
        <v>0</v>
      </c>
      <c r="Q88" s="242"/>
      <c r="R88" s="243"/>
      <c r="S88" s="244"/>
      <c r="T88" s="245"/>
      <c r="U88" s="246"/>
      <c r="V88" s="247"/>
      <c r="W88" s="232"/>
      <c r="X88" s="248"/>
      <c r="Y88" s="246"/>
      <c r="Z88" s="247"/>
      <c r="AA88" s="232"/>
      <c r="AB88" s="235"/>
      <c r="AC88" s="214"/>
      <c r="AD88" s="214"/>
      <c r="AE88" s="214"/>
      <c r="AF88" s="214"/>
      <c r="AG88" s="214"/>
      <c r="AH88" s="214"/>
      <c r="AI88" s="214"/>
      <c r="AJ88" s="214"/>
    </row>
    <row r="89" spans="2:36" x14ac:dyDescent="0.15">
      <c r="B89" s="221" t="s">
        <v>1004</v>
      </c>
      <c r="C89" s="222">
        <v>10.5</v>
      </c>
      <c r="D89" s="239" t="s">
        <v>607</v>
      </c>
      <c r="E89" s="224">
        <v>0</v>
      </c>
      <c r="F89" s="225">
        <v>0</v>
      </c>
      <c r="G89" s="225">
        <v>0</v>
      </c>
      <c r="H89" s="240">
        <v>0</v>
      </c>
      <c r="I89" s="241">
        <v>0</v>
      </c>
      <c r="J89" s="225">
        <v>0</v>
      </c>
      <c r="K89" s="225">
        <v>0</v>
      </c>
      <c r="L89" s="240">
        <v>0</v>
      </c>
      <c r="M89" s="241">
        <v>0</v>
      </c>
      <c r="N89" s="225">
        <v>0</v>
      </c>
      <c r="O89" s="225">
        <v>0</v>
      </c>
      <c r="P89" s="240">
        <v>0</v>
      </c>
      <c r="Q89" s="242"/>
      <c r="R89" s="243"/>
      <c r="S89" s="244"/>
      <c r="T89" s="245"/>
      <c r="U89" s="246"/>
      <c r="V89" s="247"/>
      <c r="W89" s="232"/>
      <c r="X89" s="248"/>
      <c r="Y89" s="246"/>
      <c r="Z89" s="247"/>
      <c r="AA89" s="232"/>
      <c r="AB89" s="235"/>
      <c r="AC89" s="214"/>
      <c r="AD89" s="214"/>
      <c r="AE89" s="214"/>
      <c r="AF89" s="214"/>
      <c r="AG89" s="214"/>
      <c r="AH89" s="214"/>
      <c r="AI89" s="214"/>
      <c r="AJ89" s="214"/>
    </row>
    <row r="90" spans="2:36" x14ac:dyDescent="0.15">
      <c r="B90" s="221" t="s">
        <v>1005</v>
      </c>
      <c r="C90" s="222">
        <v>10.5</v>
      </c>
      <c r="D90" s="239" t="s">
        <v>607</v>
      </c>
      <c r="E90" s="224">
        <v>0</v>
      </c>
      <c r="F90" s="225">
        <v>0</v>
      </c>
      <c r="G90" s="225">
        <v>0</v>
      </c>
      <c r="H90" s="240">
        <v>0</v>
      </c>
      <c r="I90" s="241">
        <v>0</v>
      </c>
      <c r="J90" s="225">
        <v>0</v>
      </c>
      <c r="K90" s="225">
        <v>0</v>
      </c>
      <c r="L90" s="240">
        <v>0</v>
      </c>
      <c r="M90" s="241">
        <v>0</v>
      </c>
      <c r="N90" s="225">
        <v>0</v>
      </c>
      <c r="O90" s="225">
        <v>0</v>
      </c>
      <c r="P90" s="240">
        <v>0</v>
      </c>
      <c r="Q90" s="242"/>
      <c r="R90" s="243"/>
      <c r="S90" s="244"/>
      <c r="T90" s="245"/>
      <c r="U90" s="246"/>
      <c r="V90" s="247"/>
      <c r="W90" s="232"/>
      <c r="X90" s="248"/>
      <c r="Y90" s="246"/>
      <c r="Z90" s="247"/>
      <c r="AA90" s="232"/>
      <c r="AB90" s="235"/>
      <c r="AC90" s="214"/>
      <c r="AD90" s="214"/>
      <c r="AE90" s="214"/>
      <c r="AF90" s="214"/>
      <c r="AG90" s="214"/>
      <c r="AH90" s="214"/>
      <c r="AI90" s="214"/>
      <c r="AJ90" s="214"/>
    </row>
    <row r="91" spans="2:36" x14ac:dyDescent="0.15">
      <c r="B91" s="221" t="s">
        <v>1006</v>
      </c>
      <c r="C91" s="222">
        <v>10.5</v>
      </c>
      <c r="D91" s="239" t="s">
        <v>607</v>
      </c>
      <c r="E91" s="224">
        <v>0</v>
      </c>
      <c r="F91" s="225">
        <v>0</v>
      </c>
      <c r="G91" s="225">
        <v>0</v>
      </c>
      <c r="H91" s="240">
        <v>0</v>
      </c>
      <c r="I91" s="241">
        <v>0</v>
      </c>
      <c r="J91" s="225">
        <v>0</v>
      </c>
      <c r="K91" s="225">
        <v>0</v>
      </c>
      <c r="L91" s="240">
        <v>0</v>
      </c>
      <c r="M91" s="241">
        <v>0</v>
      </c>
      <c r="N91" s="225">
        <v>0</v>
      </c>
      <c r="O91" s="225">
        <v>0</v>
      </c>
      <c r="P91" s="240">
        <v>0</v>
      </c>
      <c r="Q91" s="242"/>
      <c r="R91" s="243"/>
      <c r="S91" s="244"/>
      <c r="T91" s="245"/>
      <c r="U91" s="246"/>
      <c r="V91" s="247"/>
      <c r="W91" s="232"/>
      <c r="X91" s="248"/>
      <c r="Y91" s="246"/>
      <c r="Z91" s="247"/>
      <c r="AA91" s="232"/>
      <c r="AB91" s="235"/>
      <c r="AC91" s="214"/>
      <c r="AD91" s="214"/>
      <c r="AE91" s="214"/>
      <c r="AF91" s="214"/>
      <c r="AG91" s="214"/>
      <c r="AH91" s="214"/>
      <c r="AI91" s="214"/>
      <c r="AJ91" s="214"/>
    </row>
    <row r="92" spans="2:36" x14ac:dyDescent="0.15">
      <c r="B92" s="221" t="s">
        <v>654</v>
      </c>
      <c r="C92" s="222">
        <v>10.5</v>
      </c>
      <c r="D92" s="239" t="s">
        <v>949</v>
      </c>
      <c r="E92" s="224">
        <v>0</v>
      </c>
      <c r="F92" s="225">
        <v>0</v>
      </c>
      <c r="G92" s="225">
        <v>0</v>
      </c>
      <c r="H92" s="240">
        <v>0</v>
      </c>
      <c r="I92" s="241">
        <v>0</v>
      </c>
      <c r="J92" s="225">
        <v>0</v>
      </c>
      <c r="K92" s="225">
        <v>0</v>
      </c>
      <c r="L92" s="240">
        <v>2</v>
      </c>
      <c r="M92" s="241">
        <v>0</v>
      </c>
      <c r="N92" s="225">
        <v>0</v>
      </c>
      <c r="O92" s="225">
        <v>0</v>
      </c>
      <c r="P92" s="240">
        <v>0</v>
      </c>
      <c r="Q92" s="242"/>
      <c r="R92" s="243"/>
      <c r="S92" s="244"/>
      <c r="T92" s="245"/>
      <c r="U92" s="246"/>
      <c r="V92" s="247"/>
      <c r="W92" s="232"/>
      <c r="X92" s="248">
        <v>0.36249999999999999</v>
      </c>
      <c r="Y92" s="246"/>
      <c r="Z92" s="247"/>
      <c r="AA92" s="232"/>
      <c r="AB92" s="235"/>
      <c r="AC92" s="214"/>
      <c r="AD92" s="214"/>
      <c r="AE92" s="214"/>
      <c r="AF92" s="214"/>
      <c r="AG92" s="214"/>
      <c r="AH92" s="214"/>
      <c r="AI92" s="214"/>
      <c r="AJ92" s="214"/>
    </row>
    <row r="93" spans="2:36" x14ac:dyDescent="0.15">
      <c r="B93" s="221" t="s">
        <v>1007</v>
      </c>
      <c r="C93" s="222">
        <v>10.5</v>
      </c>
      <c r="D93" s="239" t="s">
        <v>607</v>
      </c>
      <c r="E93" s="224">
        <v>0</v>
      </c>
      <c r="F93" s="225">
        <v>0</v>
      </c>
      <c r="G93" s="225">
        <v>0</v>
      </c>
      <c r="H93" s="240">
        <v>0</v>
      </c>
      <c r="I93" s="241">
        <v>0</v>
      </c>
      <c r="J93" s="225">
        <v>0</v>
      </c>
      <c r="K93" s="225">
        <v>0</v>
      </c>
      <c r="L93" s="240">
        <v>0</v>
      </c>
      <c r="M93" s="241">
        <v>0</v>
      </c>
      <c r="N93" s="225">
        <v>0</v>
      </c>
      <c r="O93" s="225">
        <v>0</v>
      </c>
      <c r="P93" s="240">
        <v>0</v>
      </c>
      <c r="Q93" s="242"/>
      <c r="R93" s="243"/>
      <c r="S93" s="244"/>
      <c r="T93" s="245"/>
      <c r="U93" s="246"/>
      <c r="V93" s="247"/>
      <c r="W93" s="232"/>
      <c r="X93" s="248"/>
      <c r="Y93" s="246"/>
      <c r="Z93" s="247"/>
      <c r="AA93" s="232"/>
      <c r="AB93" s="235"/>
      <c r="AC93" s="214"/>
      <c r="AD93" s="214"/>
      <c r="AE93" s="214"/>
      <c r="AF93" s="214"/>
      <c r="AG93" s="214"/>
      <c r="AH93" s="214"/>
      <c r="AI93" s="214"/>
      <c r="AJ93" s="214"/>
    </row>
    <row r="94" spans="2:36" x14ac:dyDescent="0.15">
      <c r="B94" s="221" t="s">
        <v>656</v>
      </c>
      <c r="C94" s="222">
        <v>10.5</v>
      </c>
      <c r="D94" s="239" t="s">
        <v>949</v>
      </c>
      <c r="E94" s="224">
        <v>0</v>
      </c>
      <c r="F94" s="225">
        <v>0</v>
      </c>
      <c r="G94" s="225">
        <v>0</v>
      </c>
      <c r="H94" s="240">
        <v>0</v>
      </c>
      <c r="I94" s="241">
        <v>0</v>
      </c>
      <c r="J94" s="225">
        <v>0</v>
      </c>
      <c r="K94" s="225">
        <v>0</v>
      </c>
      <c r="L94" s="240">
        <v>1</v>
      </c>
      <c r="M94" s="241">
        <v>0</v>
      </c>
      <c r="N94" s="225">
        <v>0</v>
      </c>
      <c r="O94" s="225">
        <v>0</v>
      </c>
      <c r="P94" s="240">
        <v>0</v>
      </c>
      <c r="Q94" s="242"/>
      <c r="R94" s="243"/>
      <c r="S94" s="244"/>
      <c r="T94" s="245"/>
      <c r="U94" s="246"/>
      <c r="V94" s="247"/>
      <c r="W94" s="232"/>
      <c r="X94" s="248">
        <v>0.04</v>
      </c>
      <c r="Y94" s="246"/>
      <c r="Z94" s="247"/>
      <c r="AA94" s="232"/>
      <c r="AB94" s="235"/>
      <c r="AC94" s="214"/>
      <c r="AD94" s="214"/>
      <c r="AE94" s="214"/>
      <c r="AF94" s="214"/>
      <c r="AG94" s="214"/>
      <c r="AH94" s="214"/>
      <c r="AI94" s="214"/>
      <c r="AJ94" s="214"/>
    </row>
    <row r="95" spans="2:36" x14ac:dyDescent="0.15">
      <c r="B95" s="221" t="s">
        <v>1008</v>
      </c>
      <c r="C95" s="222">
        <v>10.5</v>
      </c>
      <c r="D95" s="239" t="s">
        <v>607</v>
      </c>
      <c r="E95" s="224">
        <v>0</v>
      </c>
      <c r="F95" s="225">
        <v>0</v>
      </c>
      <c r="G95" s="225">
        <v>0</v>
      </c>
      <c r="H95" s="240">
        <v>0</v>
      </c>
      <c r="I95" s="241">
        <v>0</v>
      </c>
      <c r="J95" s="225">
        <v>0</v>
      </c>
      <c r="K95" s="225">
        <v>0</v>
      </c>
      <c r="L95" s="240">
        <v>0</v>
      </c>
      <c r="M95" s="241">
        <v>0</v>
      </c>
      <c r="N95" s="225">
        <v>0</v>
      </c>
      <c r="O95" s="225">
        <v>0</v>
      </c>
      <c r="P95" s="240">
        <v>0</v>
      </c>
      <c r="Q95" s="242"/>
      <c r="R95" s="243"/>
      <c r="S95" s="244"/>
      <c r="T95" s="245"/>
      <c r="U95" s="246"/>
      <c r="V95" s="247"/>
      <c r="W95" s="232"/>
      <c r="X95" s="248"/>
      <c r="Y95" s="246"/>
      <c r="Z95" s="247"/>
      <c r="AA95" s="232"/>
      <c r="AB95" s="235"/>
      <c r="AC95" s="214"/>
      <c r="AD95" s="214"/>
      <c r="AE95" s="214"/>
      <c r="AF95" s="214"/>
      <c r="AG95" s="214"/>
      <c r="AH95" s="214"/>
      <c r="AI95" s="214"/>
      <c r="AJ95" s="214"/>
    </row>
    <row r="96" spans="2:36" x14ac:dyDescent="0.15">
      <c r="B96" s="221" t="s">
        <v>1009</v>
      </c>
      <c r="C96" s="222">
        <v>10.5</v>
      </c>
      <c r="D96" s="239" t="s">
        <v>607</v>
      </c>
      <c r="E96" s="224">
        <v>0</v>
      </c>
      <c r="F96" s="225">
        <v>0</v>
      </c>
      <c r="G96" s="225">
        <v>0</v>
      </c>
      <c r="H96" s="240">
        <v>0</v>
      </c>
      <c r="I96" s="241">
        <v>0</v>
      </c>
      <c r="J96" s="225">
        <v>0</v>
      </c>
      <c r="K96" s="225">
        <v>0</v>
      </c>
      <c r="L96" s="240">
        <v>0</v>
      </c>
      <c r="M96" s="241">
        <v>0</v>
      </c>
      <c r="N96" s="225">
        <v>0</v>
      </c>
      <c r="O96" s="225">
        <v>0</v>
      </c>
      <c r="P96" s="240">
        <v>0</v>
      </c>
      <c r="Q96" s="242"/>
      <c r="R96" s="243"/>
      <c r="S96" s="244"/>
      <c r="T96" s="245"/>
      <c r="U96" s="246"/>
      <c r="V96" s="247"/>
      <c r="W96" s="232"/>
      <c r="X96" s="248"/>
      <c r="Y96" s="246"/>
      <c r="Z96" s="247"/>
      <c r="AA96" s="232"/>
      <c r="AB96" s="235"/>
      <c r="AC96" s="214"/>
      <c r="AD96" s="214"/>
      <c r="AE96" s="214"/>
      <c r="AF96" s="214"/>
      <c r="AG96" s="214"/>
      <c r="AH96" s="214"/>
      <c r="AI96" s="214"/>
      <c r="AJ96" s="214"/>
    </row>
    <row r="97" spans="2:36" x14ac:dyDescent="0.15">
      <c r="B97" s="221" t="s">
        <v>1010</v>
      </c>
      <c r="C97" s="222">
        <v>10.5</v>
      </c>
      <c r="D97" s="239" t="s">
        <v>607</v>
      </c>
      <c r="E97" s="224">
        <v>0</v>
      </c>
      <c r="F97" s="225">
        <v>0</v>
      </c>
      <c r="G97" s="225">
        <v>0</v>
      </c>
      <c r="H97" s="240">
        <v>0</v>
      </c>
      <c r="I97" s="241">
        <v>0</v>
      </c>
      <c r="J97" s="225">
        <v>0</v>
      </c>
      <c r="K97" s="225">
        <v>0</v>
      </c>
      <c r="L97" s="240">
        <v>0</v>
      </c>
      <c r="M97" s="241">
        <v>0</v>
      </c>
      <c r="N97" s="225">
        <v>0</v>
      </c>
      <c r="O97" s="225">
        <v>0</v>
      </c>
      <c r="P97" s="240">
        <v>0</v>
      </c>
      <c r="Q97" s="242"/>
      <c r="R97" s="243"/>
      <c r="S97" s="244"/>
      <c r="T97" s="245"/>
      <c r="U97" s="246"/>
      <c r="V97" s="247"/>
      <c r="W97" s="232"/>
      <c r="X97" s="248"/>
      <c r="Y97" s="246"/>
      <c r="Z97" s="247"/>
      <c r="AA97" s="232"/>
      <c r="AB97" s="235"/>
      <c r="AC97" s="214"/>
      <c r="AD97" s="214"/>
      <c r="AE97" s="214"/>
      <c r="AF97" s="214"/>
      <c r="AG97" s="214"/>
      <c r="AH97" s="214"/>
      <c r="AI97" s="214"/>
      <c r="AJ97" s="214"/>
    </row>
    <row r="98" spans="2:36" x14ac:dyDescent="0.15">
      <c r="B98" s="221" t="s">
        <v>1011</v>
      </c>
      <c r="C98" s="222">
        <v>10.5</v>
      </c>
      <c r="D98" s="239" t="s">
        <v>607</v>
      </c>
      <c r="E98" s="224">
        <v>0</v>
      </c>
      <c r="F98" s="225">
        <v>0</v>
      </c>
      <c r="G98" s="225">
        <v>0</v>
      </c>
      <c r="H98" s="240">
        <v>0</v>
      </c>
      <c r="I98" s="241">
        <v>0</v>
      </c>
      <c r="J98" s="225">
        <v>0</v>
      </c>
      <c r="K98" s="225">
        <v>0</v>
      </c>
      <c r="L98" s="240">
        <v>0</v>
      </c>
      <c r="M98" s="241">
        <v>0</v>
      </c>
      <c r="N98" s="225">
        <v>0</v>
      </c>
      <c r="O98" s="225">
        <v>0</v>
      </c>
      <c r="P98" s="240">
        <v>0</v>
      </c>
      <c r="Q98" s="242"/>
      <c r="R98" s="243"/>
      <c r="S98" s="244"/>
      <c r="T98" s="245"/>
      <c r="U98" s="246"/>
      <c r="V98" s="247"/>
      <c r="W98" s="232"/>
      <c r="X98" s="248"/>
      <c r="Y98" s="246"/>
      <c r="Z98" s="247"/>
      <c r="AA98" s="232"/>
      <c r="AB98" s="235"/>
      <c r="AC98" s="214"/>
      <c r="AD98" s="214"/>
      <c r="AE98" s="214"/>
      <c r="AF98" s="214"/>
      <c r="AG98" s="214"/>
      <c r="AH98" s="214"/>
      <c r="AI98" s="214"/>
      <c r="AJ98" s="214"/>
    </row>
    <row r="99" spans="2:36" x14ac:dyDescent="0.15">
      <c r="B99" s="221" t="s">
        <v>1012</v>
      </c>
      <c r="C99" s="222">
        <v>10.5</v>
      </c>
      <c r="D99" s="239" t="s">
        <v>607</v>
      </c>
      <c r="E99" s="224">
        <v>0</v>
      </c>
      <c r="F99" s="225">
        <v>0</v>
      </c>
      <c r="G99" s="225">
        <v>0</v>
      </c>
      <c r="H99" s="240">
        <v>0</v>
      </c>
      <c r="I99" s="241">
        <v>0</v>
      </c>
      <c r="J99" s="225">
        <v>0</v>
      </c>
      <c r="K99" s="225">
        <v>0</v>
      </c>
      <c r="L99" s="240">
        <v>0</v>
      </c>
      <c r="M99" s="241">
        <v>0</v>
      </c>
      <c r="N99" s="225">
        <v>0</v>
      </c>
      <c r="O99" s="225">
        <v>0</v>
      </c>
      <c r="P99" s="240">
        <v>0</v>
      </c>
      <c r="Q99" s="242"/>
      <c r="R99" s="243"/>
      <c r="S99" s="244"/>
      <c r="T99" s="245"/>
      <c r="U99" s="246"/>
      <c r="V99" s="247"/>
      <c r="W99" s="232"/>
      <c r="X99" s="248"/>
      <c r="Y99" s="246"/>
      <c r="Z99" s="247"/>
      <c r="AA99" s="232"/>
      <c r="AB99" s="235"/>
      <c r="AC99" s="214"/>
      <c r="AD99" s="214"/>
      <c r="AE99" s="214"/>
      <c r="AF99" s="214"/>
      <c r="AG99" s="214"/>
      <c r="AH99" s="214"/>
      <c r="AI99" s="214"/>
      <c r="AJ99" s="214"/>
    </row>
    <row r="100" spans="2:36" x14ac:dyDescent="0.15">
      <c r="B100" s="221" t="s">
        <v>658</v>
      </c>
      <c r="C100" s="222">
        <v>10.5</v>
      </c>
      <c r="D100" s="239" t="s">
        <v>949</v>
      </c>
      <c r="E100" s="224">
        <v>0</v>
      </c>
      <c r="F100" s="225">
        <v>0</v>
      </c>
      <c r="G100" s="225">
        <v>0</v>
      </c>
      <c r="H100" s="240">
        <v>0</v>
      </c>
      <c r="I100" s="241">
        <v>0</v>
      </c>
      <c r="J100" s="225">
        <v>0</v>
      </c>
      <c r="K100" s="225">
        <v>0</v>
      </c>
      <c r="L100" s="240">
        <v>2</v>
      </c>
      <c r="M100" s="241">
        <v>0</v>
      </c>
      <c r="N100" s="225">
        <v>0</v>
      </c>
      <c r="O100" s="225">
        <v>0</v>
      </c>
      <c r="P100" s="240">
        <v>0</v>
      </c>
      <c r="Q100" s="242"/>
      <c r="R100" s="243"/>
      <c r="S100" s="244"/>
      <c r="T100" s="245"/>
      <c r="U100" s="246"/>
      <c r="V100" s="247"/>
      <c r="W100" s="232"/>
      <c r="X100" s="248">
        <v>5.0000000000000001E-3</v>
      </c>
      <c r="Y100" s="246"/>
      <c r="Z100" s="247"/>
      <c r="AA100" s="232"/>
      <c r="AB100" s="235"/>
      <c r="AC100" s="214"/>
      <c r="AD100" s="214"/>
      <c r="AE100" s="214"/>
      <c r="AF100" s="214"/>
      <c r="AG100" s="214"/>
      <c r="AH100" s="214"/>
      <c r="AI100" s="214"/>
      <c r="AJ100" s="214"/>
    </row>
    <row r="101" spans="2:36" x14ac:dyDescent="0.15">
      <c r="B101" s="221" t="s">
        <v>659</v>
      </c>
      <c r="C101" s="222">
        <v>10.5</v>
      </c>
      <c r="D101" s="239" t="s">
        <v>949</v>
      </c>
      <c r="E101" s="224">
        <v>0</v>
      </c>
      <c r="F101" s="225">
        <v>0</v>
      </c>
      <c r="G101" s="225">
        <v>0</v>
      </c>
      <c r="H101" s="240">
        <v>0</v>
      </c>
      <c r="I101" s="241">
        <v>0</v>
      </c>
      <c r="J101" s="225">
        <v>0</v>
      </c>
      <c r="K101" s="225">
        <v>0</v>
      </c>
      <c r="L101" s="240">
        <v>1</v>
      </c>
      <c r="M101" s="241">
        <v>0</v>
      </c>
      <c r="N101" s="225">
        <v>0</v>
      </c>
      <c r="O101" s="225">
        <v>0</v>
      </c>
      <c r="P101" s="240">
        <v>0</v>
      </c>
      <c r="Q101" s="242"/>
      <c r="R101" s="243"/>
      <c r="S101" s="244"/>
      <c r="T101" s="245"/>
      <c r="U101" s="246"/>
      <c r="V101" s="247"/>
      <c r="W101" s="232"/>
      <c r="X101" s="248">
        <v>7.0000000000000007E-2</v>
      </c>
      <c r="Y101" s="246"/>
      <c r="Z101" s="247"/>
      <c r="AA101" s="232"/>
      <c r="AB101" s="235"/>
      <c r="AC101" s="214"/>
      <c r="AD101" s="214"/>
      <c r="AE101" s="214"/>
      <c r="AF101" s="214"/>
      <c r="AG101" s="214"/>
      <c r="AH101" s="214"/>
      <c r="AI101" s="214"/>
      <c r="AJ101" s="214"/>
    </row>
    <row r="102" spans="2:36" x14ac:dyDescent="0.15">
      <c r="B102" s="221" t="s">
        <v>1013</v>
      </c>
      <c r="C102" s="222">
        <v>10.5</v>
      </c>
      <c r="D102" s="239" t="s">
        <v>607</v>
      </c>
      <c r="E102" s="224">
        <v>0</v>
      </c>
      <c r="F102" s="225">
        <v>0</v>
      </c>
      <c r="G102" s="225">
        <v>0</v>
      </c>
      <c r="H102" s="240">
        <v>0</v>
      </c>
      <c r="I102" s="241">
        <v>0</v>
      </c>
      <c r="J102" s="225">
        <v>0</v>
      </c>
      <c r="K102" s="225">
        <v>0</v>
      </c>
      <c r="L102" s="240">
        <v>0</v>
      </c>
      <c r="M102" s="241">
        <v>0</v>
      </c>
      <c r="N102" s="225">
        <v>0</v>
      </c>
      <c r="O102" s="225">
        <v>0</v>
      </c>
      <c r="P102" s="240">
        <v>0</v>
      </c>
      <c r="Q102" s="242"/>
      <c r="R102" s="243"/>
      <c r="S102" s="244"/>
      <c r="T102" s="245"/>
      <c r="U102" s="246"/>
      <c r="V102" s="247"/>
      <c r="W102" s="232"/>
      <c r="X102" s="248"/>
      <c r="Y102" s="246"/>
      <c r="Z102" s="247"/>
      <c r="AA102" s="232"/>
      <c r="AB102" s="235"/>
      <c r="AC102" s="214"/>
      <c r="AD102" s="214"/>
      <c r="AE102" s="214"/>
      <c r="AF102" s="214"/>
      <c r="AG102" s="214"/>
      <c r="AH102" s="214"/>
      <c r="AI102" s="214"/>
      <c r="AJ102" s="214"/>
    </row>
    <row r="103" spans="2:36" x14ac:dyDescent="0.15">
      <c r="B103" s="221" t="s">
        <v>1014</v>
      </c>
      <c r="C103" s="222">
        <v>10.5</v>
      </c>
      <c r="D103" s="239" t="s">
        <v>607</v>
      </c>
      <c r="E103" s="224">
        <v>0</v>
      </c>
      <c r="F103" s="225">
        <v>0</v>
      </c>
      <c r="G103" s="225">
        <v>0</v>
      </c>
      <c r="H103" s="240">
        <v>0</v>
      </c>
      <c r="I103" s="241">
        <v>0</v>
      </c>
      <c r="J103" s="225">
        <v>0</v>
      </c>
      <c r="K103" s="225">
        <v>0</v>
      </c>
      <c r="L103" s="240">
        <v>0</v>
      </c>
      <c r="M103" s="241">
        <v>0</v>
      </c>
      <c r="N103" s="225">
        <v>0</v>
      </c>
      <c r="O103" s="225">
        <v>0</v>
      </c>
      <c r="P103" s="240">
        <v>0</v>
      </c>
      <c r="Q103" s="242"/>
      <c r="R103" s="243"/>
      <c r="S103" s="244"/>
      <c r="T103" s="245"/>
      <c r="U103" s="246"/>
      <c r="V103" s="247"/>
      <c r="W103" s="232"/>
      <c r="X103" s="248"/>
      <c r="Y103" s="246"/>
      <c r="Z103" s="247"/>
      <c r="AA103" s="232"/>
      <c r="AB103" s="235"/>
      <c r="AC103" s="214"/>
      <c r="AD103" s="214"/>
      <c r="AE103" s="214"/>
      <c r="AF103" s="214"/>
      <c r="AG103" s="214"/>
      <c r="AH103" s="214"/>
      <c r="AI103" s="214"/>
      <c r="AJ103" s="214"/>
    </row>
    <row r="104" spans="2:36" x14ac:dyDescent="0.15">
      <c r="B104" s="221" t="s">
        <v>660</v>
      </c>
      <c r="C104" s="222">
        <v>10.5</v>
      </c>
      <c r="D104" s="239" t="s">
        <v>949</v>
      </c>
      <c r="E104" s="224">
        <v>0</v>
      </c>
      <c r="F104" s="225">
        <v>0</v>
      </c>
      <c r="G104" s="225">
        <v>0</v>
      </c>
      <c r="H104" s="240">
        <v>0</v>
      </c>
      <c r="I104" s="241">
        <v>0</v>
      </c>
      <c r="J104" s="225">
        <v>0</v>
      </c>
      <c r="K104" s="225">
        <v>0</v>
      </c>
      <c r="L104" s="240">
        <v>1</v>
      </c>
      <c r="M104" s="241">
        <v>0</v>
      </c>
      <c r="N104" s="225">
        <v>0</v>
      </c>
      <c r="O104" s="225">
        <v>0</v>
      </c>
      <c r="P104" s="240">
        <v>0</v>
      </c>
      <c r="Q104" s="242"/>
      <c r="R104" s="243"/>
      <c r="S104" s="244"/>
      <c r="T104" s="245"/>
      <c r="U104" s="246"/>
      <c r="V104" s="247"/>
      <c r="W104" s="232"/>
      <c r="X104" s="248">
        <v>2.5000000000000001E-3</v>
      </c>
      <c r="Y104" s="246"/>
      <c r="Z104" s="247"/>
      <c r="AA104" s="232"/>
      <c r="AB104" s="235"/>
      <c r="AC104" s="214"/>
      <c r="AD104" s="214"/>
      <c r="AE104" s="214"/>
      <c r="AF104" s="214"/>
      <c r="AG104" s="214"/>
      <c r="AH104" s="214"/>
      <c r="AI104" s="214"/>
      <c r="AJ104" s="214"/>
    </row>
    <row r="105" spans="2:36" x14ac:dyDescent="0.15">
      <c r="B105" s="221" t="s">
        <v>661</v>
      </c>
      <c r="C105" s="222">
        <v>10.5</v>
      </c>
      <c r="D105" s="239" t="s">
        <v>949</v>
      </c>
      <c r="E105" s="224">
        <v>0</v>
      </c>
      <c r="F105" s="225">
        <v>0</v>
      </c>
      <c r="G105" s="225">
        <v>0</v>
      </c>
      <c r="H105" s="240">
        <v>0</v>
      </c>
      <c r="I105" s="241">
        <v>0</v>
      </c>
      <c r="J105" s="225">
        <v>0</v>
      </c>
      <c r="K105" s="225">
        <v>0</v>
      </c>
      <c r="L105" s="240">
        <v>1</v>
      </c>
      <c r="M105" s="241">
        <v>0</v>
      </c>
      <c r="N105" s="225">
        <v>0</v>
      </c>
      <c r="O105" s="225">
        <v>0</v>
      </c>
      <c r="P105" s="240">
        <v>0</v>
      </c>
      <c r="Q105" s="242"/>
      <c r="R105" s="243"/>
      <c r="S105" s="244"/>
      <c r="T105" s="245"/>
      <c r="U105" s="246"/>
      <c r="V105" s="247"/>
      <c r="W105" s="232"/>
      <c r="X105" s="248">
        <v>2.5000000000000001E-3</v>
      </c>
      <c r="Y105" s="246"/>
      <c r="Z105" s="247"/>
      <c r="AA105" s="232"/>
      <c r="AB105" s="235"/>
      <c r="AC105" s="214"/>
      <c r="AD105" s="214"/>
      <c r="AE105" s="214"/>
      <c r="AF105" s="214"/>
      <c r="AG105" s="214"/>
      <c r="AH105" s="214"/>
      <c r="AI105" s="214"/>
      <c r="AJ105" s="214"/>
    </row>
    <row r="106" spans="2:36" x14ac:dyDescent="0.15">
      <c r="B106" s="221" t="s">
        <v>662</v>
      </c>
      <c r="C106" s="222">
        <v>10.5</v>
      </c>
      <c r="D106" s="239" t="s">
        <v>949</v>
      </c>
      <c r="E106" s="224">
        <v>0</v>
      </c>
      <c r="F106" s="225">
        <v>0</v>
      </c>
      <c r="G106" s="225">
        <v>0</v>
      </c>
      <c r="H106" s="240">
        <v>0</v>
      </c>
      <c r="I106" s="241">
        <v>0</v>
      </c>
      <c r="J106" s="225">
        <v>0</v>
      </c>
      <c r="K106" s="225">
        <v>0</v>
      </c>
      <c r="L106" s="240">
        <v>1</v>
      </c>
      <c r="M106" s="241">
        <v>0</v>
      </c>
      <c r="N106" s="225">
        <v>0</v>
      </c>
      <c r="O106" s="225">
        <v>0</v>
      </c>
      <c r="P106" s="240">
        <v>0</v>
      </c>
      <c r="Q106" s="242"/>
      <c r="R106" s="243"/>
      <c r="S106" s="244"/>
      <c r="T106" s="245"/>
      <c r="U106" s="246"/>
      <c r="V106" s="247"/>
      <c r="W106" s="232"/>
      <c r="X106" s="248">
        <v>2.5000000000000001E-3</v>
      </c>
      <c r="Y106" s="246"/>
      <c r="Z106" s="247"/>
      <c r="AA106" s="232"/>
      <c r="AB106" s="235"/>
      <c r="AC106" s="214"/>
      <c r="AD106" s="214"/>
      <c r="AE106" s="214"/>
      <c r="AF106" s="214"/>
      <c r="AG106" s="214"/>
      <c r="AH106" s="214"/>
      <c r="AI106" s="214"/>
      <c r="AJ106" s="214"/>
    </row>
    <row r="107" spans="2:36" x14ac:dyDescent="0.15">
      <c r="B107" s="221" t="s">
        <v>663</v>
      </c>
      <c r="C107" s="222">
        <v>10.5</v>
      </c>
      <c r="D107" s="239" t="s">
        <v>949</v>
      </c>
      <c r="E107" s="224">
        <v>0</v>
      </c>
      <c r="F107" s="225">
        <v>0</v>
      </c>
      <c r="G107" s="225">
        <v>0</v>
      </c>
      <c r="H107" s="240">
        <v>0</v>
      </c>
      <c r="I107" s="241">
        <v>0</v>
      </c>
      <c r="J107" s="225">
        <v>0</v>
      </c>
      <c r="K107" s="225">
        <v>0</v>
      </c>
      <c r="L107" s="240">
        <v>1</v>
      </c>
      <c r="M107" s="241">
        <v>0</v>
      </c>
      <c r="N107" s="225">
        <v>0</v>
      </c>
      <c r="O107" s="225">
        <v>0</v>
      </c>
      <c r="P107" s="240">
        <v>0</v>
      </c>
      <c r="Q107" s="242"/>
      <c r="R107" s="243"/>
      <c r="S107" s="244"/>
      <c r="T107" s="245"/>
      <c r="U107" s="246"/>
      <c r="V107" s="247"/>
      <c r="W107" s="232"/>
      <c r="X107" s="248">
        <v>2.5000000000000001E-3</v>
      </c>
      <c r="Y107" s="246"/>
      <c r="Z107" s="247"/>
      <c r="AA107" s="232"/>
      <c r="AB107" s="235"/>
      <c r="AC107" s="214"/>
      <c r="AD107" s="214"/>
      <c r="AE107" s="214"/>
      <c r="AF107" s="214"/>
      <c r="AG107" s="214"/>
      <c r="AH107" s="214"/>
      <c r="AI107" s="214"/>
      <c r="AJ107" s="214"/>
    </row>
    <row r="108" spans="2:36" x14ac:dyDescent="0.15">
      <c r="B108" s="221" t="s">
        <v>1015</v>
      </c>
      <c r="C108" s="222">
        <v>10.5</v>
      </c>
      <c r="D108" s="239" t="s">
        <v>607</v>
      </c>
      <c r="E108" s="224">
        <v>0</v>
      </c>
      <c r="F108" s="225">
        <v>0</v>
      </c>
      <c r="G108" s="225">
        <v>0</v>
      </c>
      <c r="H108" s="240">
        <v>0</v>
      </c>
      <c r="I108" s="241">
        <v>0</v>
      </c>
      <c r="J108" s="225">
        <v>0</v>
      </c>
      <c r="K108" s="225">
        <v>0</v>
      </c>
      <c r="L108" s="240">
        <v>0</v>
      </c>
      <c r="M108" s="241">
        <v>0</v>
      </c>
      <c r="N108" s="225">
        <v>0</v>
      </c>
      <c r="O108" s="225">
        <v>0</v>
      </c>
      <c r="P108" s="240">
        <v>0</v>
      </c>
      <c r="Q108" s="242"/>
      <c r="R108" s="243"/>
      <c r="S108" s="244"/>
      <c r="T108" s="245"/>
      <c r="U108" s="246"/>
      <c r="V108" s="247"/>
      <c r="W108" s="232"/>
      <c r="X108" s="248"/>
      <c r="Y108" s="246"/>
      <c r="Z108" s="247"/>
      <c r="AA108" s="232"/>
      <c r="AB108" s="235"/>
      <c r="AC108" s="214"/>
      <c r="AD108" s="214"/>
      <c r="AE108" s="214"/>
      <c r="AF108" s="214"/>
      <c r="AG108" s="214"/>
      <c r="AH108" s="214"/>
      <c r="AI108" s="214"/>
      <c r="AJ108" s="214"/>
    </row>
    <row r="109" spans="2:36" x14ac:dyDescent="0.15">
      <c r="B109" s="221" t="s">
        <v>664</v>
      </c>
      <c r="C109" s="222">
        <v>10.5</v>
      </c>
      <c r="D109" s="239" t="s">
        <v>949</v>
      </c>
      <c r="E109" s="224">
        <v>0</v>
      </c>
      <c r="F109" s="225">
        <v>0</v>
      </c>
      <c r="G109" s="225">
        <v>0</v>
      </c>
      <c r="H109" s="240">
        <v>0</v>
      </c>
      <c r="I109" s="241">
        <v>0</v>
      </c>
      <c r="J109" s="225">
        <v>0</v>
      </c>
      <c r="K109" s="225">
        <v>0</v>
      </c>
      <c r="L109" s="240">
        <v>2</v>
      </c>
      <c r="M109" s="241">
        <v>0</v>
      </c>
      <c r="N109" s="225">
        <v>0</v>
      </c>
      <c r="O109" s="225">
        <v>0</v>
      </c>
      <c r="P109" s="240">
        <v>0</v>
      </c>
      <c r="Q109" s="242"/>
      <c r="R109" s="243"/>
      <c r="S109" s="244"/>
      <c r="T109" s="245"/>
      <c r="U109" s="246"/>
      <c r="V109" s="247"/>
      <c r="W109" s="232"/>
      <c r="X109" s="248">
        <v>5.0000000000000001E-3</v>
      </c>
      <c r="Y109" s="246"/>
      <c r="Z109" s="247"/>
      <c r="AA109" s="232"/>
      <c r="AB109" s="235"/>
      <c r="AC109" s="214"/>
      <c r="AD109" s="214"/>
      <c r="AE109" s="214"/>
      <c r="AF109" s="214"/>
      <c r="AG109" s="214"/>
      <c r="AH109" s="214"/>
      <c r="AI109" s="214"/>
      <c r="AJ109" s="214"/>
    </row>
    <row r="110" spans="2:36" x14ac:dyDescent="0.15">
      <c r="B110" s="221" t="s">
        <v>418</v>
      </c>
      <c r="C110" s="222">
        <v>10.5</v>
      </c>
      <c r="D110" s="239" t="s">
        <v>607</v>
      </c>
      <c r="E110" s="224">
        <v>0</v>
      </c>
      <c r="F110" s="225">
        <v>0</v>
      </c>
      <c r="G110" s="225">
        <v>0</v>
      </c>
      <c r="H110" s="240">
        <v>0</v>
      </c>
      <c r="I110" s="241">
        <v>0</v>
      </c>
      <c r="J110" s="225">
        <v>0</v>
      </c>
      <c r="K110" s="225">
        <v>0</v>
      </c>
      <c r="L110" s="240">
        <v>0</v>
      </c>
      <c r="M110" s="241">
        <v>0</v>
      </c>
      <c r="N110" s="225">
        <v>0</v>
      </c>
      <c r="O110" s="225">
        <v>0</v>
      </c>
      <c r="P110" s="240">
        <v>0</v>
      </c>
      <c r="Q110" s="242"/>
      <c r="R110" s="243"/>
      <c r="S110" s="244"/>
      <c r="T110" s="245"/>
      <c r="U110" s="246"/>
      <c r="V110" s="247"/>
      <c r="W110" s="232"/>
      <c r="X110" s="248"/>
      <c r="Y110" s="246"/>
      <c r="Z110" s="247"/>
      <c r="AA110" s="232"/>
      <c r="AB110" s="235"/>
      <c r="AC110" s="214"/>
      <c r="AD110" s="214"/>
      <c r="AE110" s="214"/>
      <c r="AF110" s="214"/>
      <c r="AG110" s="214"/>
      <c r="AH110" s="214"/>
      <c r="AI110" s="214"/>
      <c r="AJ110" s="214"/>
    </row>
    <row r="111" spans="2:36" x14ac:dyDescent="0.15">
      <c r="B111" s="221" t="s">
        <v>419</v>
      </c>
      <c r="C111" s="222">
        <v>10.5</v>
      </c>
      <c r="D111" s="239" t="s">
        <v>949</v>
      </c>
      <c r="E111" s="224">
        <v>0</v>
      </c>
      <c r="F111" s="225">
        <v>0</v>
      </c>
      <c r="G111" s="225">
        <v>0</v>
      </c>
      <c r="H111" s="240">
        <v>0</v>
      </c>
      <c r="I111" s="241">
        <v>0</v>
      </c>
      <c r="J111" s="225">
        <v>0</v>
      </c>
      <c r="K111" s="225">
        <v>0</v>
      </c>
      <c r="L111" s="240">
        <v>2</v>
      </c>
      <c r="M111" s="241">
        <v>0</v>
      </c>
      <c r="N111" s="225">
        <v>0</v>
      </c>
      <c r="O111" s="225">
        <v>0</v>
      </c>
      <c r="P111" s="240">
        <v>0</v>
      </c>
      <c r="Q111" s="242"/>
      <c r="R111" s="243"/>
      <c r="S111" s="244"/>
      <c r="T111" s="245"/>
      <c r="U111" s="246"/>
      <c r="V111" s="247"/>
      <c r="W111" s="232"/>
      <c r="X111" s="248">
        <v>7.7499999999999999E-2</v>
      </c>
      <c r="Y111" s="246"/>
      <c r="Z111" s="247"/>
      <c r="AA111" s="232"/>
      <c r="AB111" s="235"/>
      <c r="AC111" s="214"/>
      <c r="AD111" s="214"/>
      <c r="AE111" s="214"/>
      <c r="AF111" s="214"/>
      <c r="AG111" s="214"/>
      <c r="AH111" s="214"/>
      <c r="AI111" s="214"/>
      <c r="AJ111" s="214"/>
    </row>
    <row r="112" spans="2:36" x14ac:dyDescent="0.15">
      <c r="B112" s="221" t="s">
        <v>420</v>
      </c>
      <c r="C112" s="222">
        <v>10.4</v>
      </c>
      <c r="D112" s="239" t="s">
        <v>607</v>
      </c>
      <c r="E112" s="224">
        <v>0</v>
      </c>
      <c r="F112" s="225">
        <v>0</v>
      </c>
      <c r="G112" s="225">
        <v>0</v>
      </c>
      <c r="H112" s="240">
        <v>0</v>
      </c>
      <c r="I112" s="241">
        <v>0</v>
      </c>
      <c r="J112" s="225">
        <v>0</v>
      </c>
      <c r="K112" s="225">
        <v>0</v>
      </c>
      <c r="L112" s="240">
        <v>0</v>
      </c>
      <c r="M112" s="241">
        <v>0</v>
      </c>
      <c r="N112" s="225">
        <v>0</v>
      </c>
      <c r="O112" s="225">
        <v>0</v>
      </c>
      <c r="P112" s="240">
        <v>0</v>
      </c>
      <c r="Q112" s="242"/>
      <c r="R112" s="243"/>
      <c r="S112" s="244"/>
      <c r="T112" s="245"/>
      <c r="U112" s="246"/>
      <c r="V112" s="247"/>
      <c r="W112" s="232"/>
      <c r="X112" s="248"/>
      <c r="Y112" s="246"/>
      <c r="Z112" s="247"/>
      <c r="AA112" s="232"/>
      <c r="AB112" s="235"/>
      <c r="AC112" s="214"/>
      <c r="AD112" s="214"/>
      <c r="AE112" s="214"/>
      <c r="AF112" s="214"/>
      <c r="AG112" s="214"/>
      <c r="AH112" s="214"/>
      <c r="AI112" s="214"/>
      <c r="AJ112" s="214"/>
    </row>
    <row r="113" spans="2:36" x14ac:dyDescent="0.15">
      <c r="B113" s="221" t="s">
        <v>421</v>
      </c>
      <c r="C113" s="222">
        <v>10.5</v>
      </c>
      <c r="D113" s="239" t="s">
        <v>607</v>
      </c>
      <c r="E113" s="224">
        <v>0</v>
      </c>
      <c r="F113" s="225">
        <v>0</v>
      </c>
      <c r="G113" s="225">
        <v>0</v>
      </c>
      <c r="H113" s="240">
        <v>0</v>
      </c>
      <c r="I113" s="241">
        <v>0</v>
      </c>
      <c r="J113" s="225">
        <v>0</v>
      </c>
      <c r="K113" s="225">
        <v>0</v>
      </c>
      <c r="L113" s="240">
        <v>0</v>
      </c>
      <c r="M113" s="241">
        <v>0</v>
      </c>
      <c r="N113" s="225">
        <v>0</v>
      </c>
      <c r="O113" s="225">
        <v>0</v>
      </c>
      <c r="P113" s="240">
        <v>0</v>
      </c>
      <c r="Q113" s="242"/>
      <c r="R113" s="243"/>
      <c r="S113" s="244"/>
      <c r="T113" s="245"/>
      <c r="U113" s="246"/>
      <c r="V113" s="247"/>
      <c r="W113" s="232"/>
      <c r="X113" s="248"/>
      <c r="Y113" s="246"/>
      <c r="Z113" s="247"/>
      <c r="AA113" s="232"/>
      <c r="AB113" s="235"/>
      <c r="AC113" s="214"/>
      <c r="AD113" s="214"/>
      <c r="AE113" s="214"/>
      <c r="AF113" s="214"/>
      <c r="AG113" s="214"/>
      <c r="AH113" s="214"/>
      <c r="AI113" s="214"/>
      <c r="AJ113" s="214"/>
    </row>
    <row r="114" spans="2:36" x14ac:dyDescent="0.15">
      <c r="B114" s="221" t="s">
        <v>422</v>
      </c>
      <c r="C114" s="222">
        <v>10.5</v>
      </c>
      <c r="D114" s="239" t="s">
        <v>607</v>
      </c>
      <c r="E114" s="224">
        <v>0</v>
      </c>
      <c r="F114" s="225">
        <v>0</v>
      </c>
      <c r="G114" s="225">
        <v>0</v>
      </c>
      <c r="H114" s="240">
        <v>0</v>
      </c>
      <c r="I114" s="241">
        <v>0</v>
      </c>
      <c r="J114" s="225">
        <v>0</v>
      </c>
      <c r="K114" s="225">
        <v>0</v>
      </c>
      <c r="L114" s="240">
        <v>0</v>
      </c>
      <c r="M114" s="241">
        <v>0</v>
      </c>
      <c r="N114" s="225">
        <v>0</v>
      </c>
      <c r="O114" s="225">
        <v>0</v>
      </c>
      <c r="P114" s="240">
        <v>0</v>
      </c>
      <c r="Q114" s="242"/>
      <c r="R114" s="243"/>
      <c r="S114" s="244"/>
      <c r="T114" s="245"/>
      <c r="U114" s="246"/>
      <c r="V114" s="247"/>
      <c r="W114" s="232"/>
      <c r="X114" s="248"/>
      <c r="Y114" s="246"/>
      <c r="Z114" s="247"/>
      <c r="AA114" s="232"/>
      <c r="AB114" s="235"/>
      <c r="AC114" s="214"/>
      <c r="AD114" s="214"/>
      <c r="AE114" s="214"/>
      <c r="AF114" s="214"/>
      <c r="AG114" s="214"/>
      <c r="AH114" s="214"/>
      <c r="AI114" s="214"/>
      <c r="AJ114" s="214"/>
    </row>
    <row r="115" spans="2:36" x14ac:dyDescent="0.15">
      <c r="B115" s="221" t="s">
        <v>423</v>
      </c>
      <c r="C115" s="222">
        <v>10.5</v>
      </c>
      <c r="D115" s="239" t="s">
        <v>607</v>
      </c>
      <c r="E115" s="224">
        <v>0</v>
      </c>
      <c r="F115" s="225">
        <v>0</v>
      </c>
      <c r="G115" s="225">
        <v>0</v>
      </c>
      <c r="H115" s="240">
        <v>0</v>
      </c>
      <c r="I115" s="241">
        <v>0</v>
      </c>
      <c r="J115" s="225">
        <v>0</v>
      </c>
      <c r="K115" s="225">
        <v>0</v>
      </c>
      <c r="L115" s="240">
        <v>0</v>
      </c>
      <c r="M115" s="241">
        <v>0</v>
      </c>
      <c r="N115" s="225">
        <v>0</v>
      </c>
      <c r="O115" s="225">
        <v>0</v>
      </c>
      <c r="P115" s="240">
        <v>0</v>
      </c>
      <c r="Q115" s="242"/>
      <c r="R115" s="243"/>
      <c r="S115" s="244"/>
      <c r="T115" s="245"/>
      <c r="U115" s="246"/>
      <c r="V115" s="247"/>
      <c r="W115" s="232"/>
      <c r="X115" s="248"/>
      <c r="Y115" s="246"/>
      <c r="Z115" s="247"/>
      <c r="AA115" s="232"/>
      <c r="AB115" s="235"/>
      <c r="AC115" s="214"/>
      <c r="AD115" s="214"/>
      <c r="AE115" s="214"/>
      <c r="AF115" s="214"/>
      <c r="AG115" s="214"/>
      <c r="AH115" s="214"/>
      <c r="AI115" s="214"/>
      <c r="AJ115" s="214"/>
    </row>
    <row r="116" spans="2:36" x14ac:dyDescent="0.15">
      <c r="B116" s="221" t="s">
        <v>424</v>
      </c>
      <c r="C116" s="222">
        <v>10.5</v>
      </c>
      <c r="D116" s="239" t="s">
        <v>607</v>
      </c>
      <c r="E116" s="224">
        <v>0</v>
      </c>
      <c r="F116" s="225">
        <v>0</v>
      </c>
      <c r="G116" s="225">
        <v>0</v>
      </c>
      <c r="H116" s="240">
        <v>0</v>
      </c>
      <c r="I116" s="241">
        <v>0</v>
      </c>
      <c r="J116" s="225">
        <v>0</v>
      </c>
      <c r="K116" s="225">
        <v>0</v>
      </c>
      <c r="L116" s="240">
        <v>0</v>
      </c>
      <c r="M116" s="241">
        <v>0</v>
      </c>
      <c r="N116" s="225">
        <v>0</v>
      </c>
      <c r="O116" s="225">
        <v>0</v>
      </c>
      <c r="P116" s="240">
        <v>0</v>
      </c>
      <c r="Q116" s="242"/>
      <c r="R116" s="243"/>
      <c r="S116" s="244"/>
      <c r="T116" s="245"/>
      <c r="U116" s="246"/>
      <c r="V116" s="247"/>
      <c r="W116" s="232"/>
      <c r="X116" s="248"/>
      <c r="Y116" s="246"/>
      <c r="Z116" s="247"/>
      <c r="AA116" s="232"/>
      <c r="AB116" s="235"/>
      <c r="AC116" s="214"/>
      <c r="AD116" s="214"/>
      <c r="AE116" s="214"/>
      <c r="AF116" s="214"/>
      <c r="AG116" s="214"/>
      <c r="AH116" s="214"/>
      <c r="AI116" s="214"/>
      <c r="AJ116" s="214"/>
    </row>
    <row r="117" spans="2:36" x14ac:dyDescent="0.15">
      <c r="B117" s="221" t="s">
        <v>425</v>
      </c>
      <c r="C117" s="222">
        <v>10.5</v>
      </c>
      <c r="D117" s="239" t="s">
        <v>949</v>
      </c>
      <c r="E117" s="224">
        <v>0</v>
      </c>
      <c r="F117" s="225">
        <v>0</v>
      </c>
      <c r="G117" s="225">
        <v>0</v>
      </c>
      <c r="H117" s="240">
        <v>0</v>
      </c>
      <c r="I117" s="241">
        <v>0</v>
      </c>
      <c r="J117" s="225">
        <v>0</v>
      </c>
      <c r="K117" s="225">
        <v>0</v>
      </c>
      <c r="L117" s="240">
        <v>1</v>
      </c>
      <c r="M117" s="241">
        <v>0</v>
      </c>
      <c r="N117" s="225">
        <v>0</v>
      </c>
      <c r="O117" s="225">
        <v>0</v>
      </c>
      <c r="P117" s="240">
        <v>0</v>
      </c>
      <c r="Q117" s="242"/>
      <c r="R117" s="243"/>
      <c r="S117" s="244"/>
      <c r="T117" s="245"/>
      <c r="U117" s="246"/>
      <c r="V117" s="247"/>
      <c r="W117" s="232"/>
      <c r="X117" s="248">
        <v>0.05</v>
      </c>
      <c r="Y117" s="246"/>
      <c r="Z117" s="247"/>
      <c r="AA117" s="232"/>
      <c r="AB117" s="235"/>
      <c r="AC117" s="214"/>
      <c r="AD117" s="214"/>
      <c r="AE117" s="214"/>
      <c r="AF117" s="214"/>
      <c r="AG117" s="214"/>
      <c r="AH117" s="214"/>
      <c r="AI117" s="214"/>
      <c r="AJ117" s="214"/>
    </row>
    <row r="118" spans="2:36" x14ac:dyDescent="0.15">
      <c r="B118" s="221" t="s">
        <v>426</v>
      </c>
      <c r="C118" s="222">
        <v>10.5</v>
      </c>
      <c r="D118" s="239" t="s">
        <v>607</v>
      </c>
      <c r="E118" s="224">
        <v>0</v>
      </c>
      <c r="F118" s="225">
        <v>0</v>
      </c>
      <c r="G118" s="225">
        <v>0</v>
      </c>
      <c r="H118" s="240">
        <v>0</v>
      </c>
      <c r="I118" s="241">
        <v>0</v>
      </c>
      <c r="J118" s="225">
        <v>0</v>
      </c>
      <c r="K118" s="225">
        <v>0</v>
      </c>
      <c r="L118" s="240">
        <v>0</v>
      </c>
      <c r="M118" s="241">
        <v>0</v>
      </c>
      <c r="N118" s="225">
        <v>0</v>
      </c>
      <c r="O118" s="225">
        <v>0</v>
      </c>
      <c r="P118" s="240">
        <v>0</v>
      </c>
      <c r="Q118" s="242"/>
      <c r="R118" s="243"/>
      <c r="S118" s="244"/>
      <c r="T118" s="245"/>
      <c r="U118" s="246"/>
      <c r="V118" s="247"/>
      <c r="W118" s="232"/>
      <c r="X118" s="248"/>
      <c r="Y118" s="246"/>
      <c r="Z118" s="247"/>
      <c r="AA118" s="232"/>
      <c r="AB118" s="235"/>
      <c r="AC118" s="214"/>
      <c r="AD118" s="214"/>
      <c r="AE118" s="214"/>
      <c r="AF118" s="214"/>
      <c r="AG118" s="214"/>
      <c r="AH118" s="214"/>
      <c r="AI118" s="214"/>
      <c r="AJ118" s="214"/>
    </row>
    <row r="119" spans="2:36" x14ac:dyDescent="0.15">
      <c r="B119" s="221" t="s">
        <v>667</v>
      </c>
      <c r="C119" s="222">
        <v>10.5</v>
      </c>
      <c r="D119" s="239" t="s">
        <v>949</v>
      </c>
      <c r="E119" s="224">
        <v>0</v>
      </c>
      <c r="F119" s="225">
        <v>0</v>
      </c>
      <c r="G119" s="225">
        <v>0</v>
      </c>
      <c r="H119" s="240">
        <v>0</v>
      </c>
      <c r="I119" s="241">
        <v>0</v>
      </c>
      <c r="J119" s="225">
        <v>0</v>
      </c>
      <c r="K119" s="225">
        <v>2</v>
      </c>
      <c r="L119" s="240">
        <v>1</v>
      </c>
      <c r="M119" s="241">
        <v>0</v>
      </c>
      <c r="N119" s="225">
        <v>0</v>
      </c>
      <c r="O119" s="225">
        <v>0</v>
      </c>
      <c r="P119" s="240">
        <v>0</v>
      </c>
      <c r="Q119" s="242"/>
      <c r="R119" s="243"/>
      <c r="S119" s="244"/>
      <c r="T119" s="245"/>
      <c r="U119" s="246"/>
      <c r="V119" s="247"/>
      <c r="W119" s="232">
        <v>0.04</v>
      </c>
      <c r="X119" s="248">
        <v>6.5000000000000002E-2</v>
      </c>
      <c r="Y119" s="246"/>
      <c r="Z119" s="247"/>
      <c r="AA119" s="232"/>
      <c r="AB119" s="235"/>
      <c r="AC119" s="214"/>
      <c r="AD119" s="214"/>
      <c r="AE119" s="214"/>
      <c r="AF119" s="214"/>
      <c r="AG119" s="214"/>
      <c r="AH119" s="214"/>
      <c r="AI119" s="214"/>
      <c r="AJ119" s="214"/>
    </row>
    <row r="120" spans="2:36" x14ac:dyDescent="0.15">
      <c r="B120" s="221" t="s">
        <v>427</v>
      </c>
      <c r="C120" s="222">
        <v>10.5</v>
      </c>
      <c r="D120" s="239" t="s">
        <v>607</v>
      </c>
      <c r="E120" s="224">
        <v>0</v>
      </c>
      <c r="F120" s="225">
        <v>0</v>
      </c>
      <c r="G120" s="225">
        <v>0</v>
      </c>
      <c r="H120" s="240">
        <v>0</v>
      </c>
      <c r="I120" s="241">
        <v>0</v>
      </c>
      <c r="J120" s="225">
        <v>0</v>
      </c>
      <c r="K120" s="225">
        <v>0</v>
      </c>
      <c r="L120" s="240">
        <v>0</v>
      </c>
      <c r="M120" s="241">
        <v>0</v>
      </c>
      <c r="N120" s="225">
        <v>0</v>
      </c>
      <c r="O120" s="225">
        <v>0</v>
      </c>
      <c r="P120" s="240">
        <v>0</v>
      </c>
      <c r="Q120" s="242"/>
      <c r="R120" s="243"/>
      <c r="S120" s="244"/>
      <c r="T120" s="245"/>
      <c r="U120" s="246"/>
      <c r="V120" s="247"/>
      <c r="W120" s="232"/>
      <c r="X120" s="248"/>
      <c r="Y120" s="246"/>
      <c r="Z120" s="247"/>
      <c r="AA120" s="232"/>
      <c r="AB120" s="235"/>
      <c r="AC120" s="214"/>
      <c r="AD120" s="214"/>
      <c r="AE120" s="214"/>
      <c r="AF120" s="214"/>
      <c r="AG120" s="214"/>
      <c r="AH120" s="214"/>
      <c r="AI120" s="214"/>
      <c r="AJ120" s="214"/>
    </row>
    <row r="121" spans="2:36" x14ac:dyDescent="0.15">
      <c r="B121" s="221" t="s">
        <v>428</v>
      </c>
      <c r="C121" s="222">
        <v>10.5</v>
      </c>
      <c r="D121" s="239" t="s">
        <v>607</v>
      </c>
      <c r="E121" s="224">
        <v>0</v>
      </c>
      <c r="F121" s="225">
        <v>0</v>
      </c>
      <c r="G121" s="225">
        <v>0</v>
      </c>
      <c r="H121" s="240">
        <v>0</v>
      </c>
      <c r="I121" s="241">
        <v>0</v>
      </c>
      <c r="J121" s="225">
        <v>0</v>
      </c>
      <c r="K121" s="225">
        <v>0</v>
      </c>
      <c r="L121" s="240">
        <v>0</v>
      </c>
      <c r="M121" s="241">
        <v>0</v>
      </c>
      <c r="N121" s="225">
        <v>0</v>
      </c>
      <c r="O121" s="225">
        <v>0</v>
      </c>
      <c r="P121" s="240">
        <v>0</v>
      </c>
      <c r="Q121" s="242"/>
      <c r="R121" s="243"/>
      <c r="S121" s="244"/>
      <c r="T121" s="245"/>
      <c r="U121" s="246"/>
      <c r="V121" s="247"/>
      <c r="W121" s="232"/>
      <c r="X121" s="248"/>
      <c r="Y121" s="246"/>
      <c r="Z121" s="247"/>
      <c r="AA121" s="232"/>
      <c r="AB121" s="235"/>
      <c r="AC121" s="214"/>
      <c r="AD121" s="214"/>
      <c r="AE121" s="214"/>
      <c r="AF121" s="214"/>
      <c r="AG121" s="214"/>
      <c r="AH121" s="214"/>
      <c r="AI121" s="214"/>
      <c r="AJ121" s="214"/>
    </row>
    <row r="122" spans="2:36" x14ac:dyDescent="0.15">
      <c r="B122" s="221" t="s">
        <v>429</v>
      </c>
      <c r="C122" s="222">
        <v>10.5</v>
      </c>
      <c r="D122" s="239" t="s">
        <v>949</v>
      </c>
      <c r="E122" s="224">
        <v>0</v>
      </c>
      <c r="F122" s="225">
        <v>0</v>
      </c>
      <c r="G122" s="225">
        <v>0</v>
      </c>
      <c r="H122" s="240">
        <v>0</v>
      </c>
      <c r="I122" s="241">
        <v>0</v>
      </c>
      <c r="J122" s="225">
        <v>0</v>
      </c>
      <c r="K122" s="225">
        <v>0</v>
      </c>
      <c r="L122" s="240">
        <v>1</v>
      </c>
      <c r="M122" s="241">
        <v>0</v>
      </c>
      <c r="N122" s="225">
        <v>0</v>
      </c>
      <c r="O122" s="225">
        <v>0</v>
      </c>
      <c r="P122" s="240">
        <v>0</v>
      </c>
      <c r="Q122" s="242"/>
      <c r="R122" s="243"/>
      <c r="S122" s="244"/>
      <c r="T122" s="245"/>
      <c r="U122" s="246"/>
      <c r="V122" s="247"/>
      <c r="W122" s="232"/>
      <c r="X122" s="248">
        <v>2.5000000000000001E-2</v>
      </c>
      <c r="Y122" s="246"/>
      <c r="Z122" s="247"/>
      <c r="AA122" s="232"/>
      <c r="AB122" s="235"/>
      <c r="AC122" s="214"/>
      <c r="AD122" s="214"/>
      <c r="AE122" s="214"/>
      <c r="AF122" s="214"/>
      <c r="AG122" s="214"/>
      <c r="AH122" s="214"/>
      <c r="AI122" s="214"/>
      <c r="AJ122" s="214"/>
    </row>
    <row r="123" spans="2:36" x14ac:dyDescent="0.15">
      <c r="B123" s="221" t="s">
        <v>430</v>
      </c>
      <c r="C123" s="222">
        <v>10.5</v>
      </c>
      <c r="D123" s="239" t="s">
        <v>607</v>
      </c>
      <c r="E123" s="224">
        <v>0</v>
      </c>
      <c r="F123" s="225">
        <v>0</v>
      </c>
      <c r="G123" s="225">
        <v>0</v>
      </c>
      <c r="H123" s="240">
        <v>0</v>
      </c>
      <c r="I123" s="241">
        <v>0</v>
      </c>
      <c r="J123" s="225">
        <v>0</v>
      </c>
      <c r="K123" s="225">
        <v>0</v>
      </c>
      <c r="L123" s="240">
        <v>0</v>
      </c>
      <c r="M123" s="241">
        <v>0</v>
      </c>
      <c r="N123" s="225">
        <v>0</v>
      </c>
      <c r="O123" s="225">
        <v>0</v>
      </c>
      <c r="P123" s="240">
        <v>0</v>
      </c>
      <c r="Q123" s="242"/>
      <c r="R123" s="243"/>
      <c r="S123" s="244"/>
      <c r="T123" s="245"/>
      <c r="U123" s="246"/>
      <c r="V123" s="247"/>
      <c r="W123" s="232"/>
      <c r="X123" s="248"/>
      <c r="Y123" s="246"/>
      <c r="Z123" s="247"/>
      <c r="AA123" s="232"/>
      <c r="AB123" s="235"/>
      <c r="AC123" s="214"/>
      <c r="AD123" s="214"/>
      <c r="AE123" s="214"/>
      <c r="AF123" s="214"/>
      <c r="AG123" s="214"/>
      <c r="AH123" s="214"/>
      <c r="AI123" s="214"/>
      <c r="AJ123" s="214"/>
    </row>
    <row r="124" spans="2:36" x14ac:dyDescent="0.15">
      <c r="B124" s="221" t="s">
        <v>431</v>
      </c>
      <c r="C124" s="222">
        <v>10.5</v>
      </c>
      <c r="D124" s="239" t="s">
        <v>949</v>
      </c>
      <c r="E124" s="224">
        <v>0</v>
      </c>
      <c r="F124" s="225">
        <v>0</v>
      </c>
      <c r="G124" s="225">
        <v>0</v>
      </c>
      <c r="H124" s="240">
        <v>0</v>
      </c>
      <c r="I124" s="241">
        <v>0</v>
      </c>
      <c r="J124" s="225">
        <v>0</v>
      </c>
      <c r="K124" s="225">
        <v>0</v>
      </c>
      <c r="L124" s="240">
        <v>1</v>
      </c>
      <c r="M124" s="241">
        <v>0</v>
      </c>
      <c r="N124" s="225">
        <v>0</v>
      </c>
      <c r="O124" s="225">
        <v>0</v>
      </c>
      <c r="P124" s="240">
        <v>0</v>
      </c>
      <c r="Q124" s="242"/>
      <c r="R124" s="243"/>
      <c r="S124" s="244"/>
      <c r="T124" s="245"/>
      <c r="U124" s="246"/>
      <c r="V124" s="247"/>
      <c r="W124" s="232"/>
      <c r="X124" s="248">
        <v>0.03</v>
      </c>
      <c r="Y124" s="246"/>
      <c r="Z124" s="247"/>
      <c r="AA124" s="232"/>
      <c r="AB124" s="235"/>
      <c r="AC124" s="214"/>
      <c r="AD124" s="214"/>
      <c r="AE124" s="214"/>
      <c r="AF124" s="214"/>
      <c r="AG124" s="214"/>
      <c r="AH124" s="214"/>
      <c r="AI124" s="214"/>
      <c r="AJ124" s="214"/>
    </row>
    <row r="125" spans="2:36" x14ac:dyDescent="0.15">
      <c r="B125" s="221" t="s">
        <v>432</v>
      </c>
      <c r="C125" s="222">
        <v>10.5</v>
      </c>
      <c r="D125" s="239" t="s">
        <v>596</v>
      </c>
      <c r="E125" s="224">
        <v>0</v>
      </c>
      <c r="F125" s="225">
        <v>0</v>
      </c>
      <c r="G125" s="225">
        <v>0</v>
      </c>
      <c r="H125" s="240">
        <v>0</v>
      </c>
      <c r="I125" s="241">
        <v>0</v>
      </c>
      <c r="J125" s="225">
        <v>1</v>
      </c>
      <c r="K125" s="225">
        <v>0</v>
      </c>
      <c r="L125" s="240">
        <v>8</v>
      </c>
      <c r="M125" s="241">
        <v>0</v>
      </c>
      <c r="N125" s="225">
        <v>0</v>
      </c>
      <c r="O125" s="225">
        <v>0</v>
      </c>
      <c r="P125" s="240">
        <v>0</v>
      </c>
      <c r="Q125" s="242"/>
      <c r="R125" s="243"/>
      <c r="S125" s="244"/>
      <c r="T125" s="245"/>
      <c r="U125" s="246"/>
      <c r="V125" s="247">
        <v>2.5000000000000001E-2</v>
      </c>
      <c r="W125" s="232"/>
      <c r="X125" s="248">
        <v>0.55000000000000004</v>
      </c>
      <c r="Y125" s="246"/>
      <c r="Z125" s="247"/>
      <c r="AA125" s="232"/>
      <c r="AB125" s="235"/>
      <c r="AC125" s="214"/>
      <c r="AD125" s="214"/>
      <c r="AE125" s="214"/>
      <c r="AF125" s="214"/>
      <c r="AG125" s="214"/>
      <c r="AH125" s="214"/>
      <c r="AI125" s="214"/>
      <c r="AJ125" s="214"/>
    </row>
    <row r="126" spans="2:36" x14ac:dyDescent="0.15">
      <c r="B126" s="221" t="s">
        <v>433</v>
      </c>
      <c r="C126" s="222">
        <v>10.5</v>
      </c>
      <c r="D126" s="239" t="s">
        <v>949</v>
      </c>
      <c r="E126" s="224">
        <v>0</v>
      </c>
      <c r="F126" s="225">
        <v>0</v>
      </c>
      <c r="G126" s="225">
        <v>0</v>
      </c>
      <c r="H126" s="240">
        <v>0</v>
      </c>
      <c r="I126" s="241">
        <v>0</v>
      </c>
      <c r="J126" s="225">
        <v>0</v>
      </c>
      <c r="K126" s="225">
        <v>2</v>
      </c>
      <c r="L126" s="240">
        <v>4</v>
      </c>
      <c r="M126" s="241">
        <v>0</v>
      </c>
      <c r="N126" s="225">
        <v>0</v>
      </c>
      <c r="O126" s="225">
        <v>0</v>
      </c>
      <c r="P126" s="240">
        <v>0</v>
      </c>
      <c r="Q126" s="242"/>
      <c r="R126" s="243"/>
      <c r="S126" s="244"/>
      <c r="T126" s="245"/>
      <c r="U126" s="246"/>
      <c r="V126" s="247"/>
      <c r="W126" s="232">
        <v>0.05</v>
      </c>
      <c r="X126" s="248">
        <v>0.09</v>
      </c>
      <c r="Y126" s="246"/>
      <c r="Z126" s="247"/>
      <c r="AA126" s="232"/>
      <c r="AB126" s="235"/>
      <c r="AC126" s="214"/>
      <c r="AD126" s="214"/>
      <c r="AE126" s="214"/>
      <c r="AF126" s="214"/>
      <c r="AG126" s="214"/>
      <c r="AH126" s="214"/>
      <c r="AI126" s="214"/>
      <c r="AJ126" s="214"/>
    </row>
    <row r="127" spans="2:36" x14ac:dyDescent="0.15">
      <c r="B127" s="221" t="s">
        <v>434</v>
      </c>
      <c r="C127" s="222">
        <v>10.5</v>
      </c>
      <c r="D127" s="239" t="s">
        <v>596</v>
      </c>
      <c r="E127" s="224">
        <v>0</v>
      </c>
      <c r="F127" s="225">
        <v>0</v>
      </c>
      <c r="G127" s="225">
        <v>0</v>
      </c>
      <c r="H127" s="240">
        <v>0</v>
      </c>
      <c r="I127" s="241">
        <v>0</v>
      </c>
      <c r="J127" s="225">
        <v>1</v>
      </c>
      <c r="K127" s="225">
        <v>1</v>
      </c>
      <c r="L127" s="240">
        <v>5</v>
      </c>
      <c r="M127" s="241">
        <v>0</v>
      </c>
      <c r="N127" s="225">
        <v>0</v>
      </c>
      <c r="O127" s="225">
        <v>0</v>
      </c>
      <c r="P127" s="240">
        <v>0</v>
      </c>
      <c r="Q127" s="242"/>
      <c r="R127" s="243"/>
      <c r="S127" s="244"/>
      <c r="T127" s="245"/>
      <c r="U127" s="246"/>
      <c r="V127" s="247">
        <v>0.02</v>
      </c>
      <c r="W127" s="232">
        <v>0.02</v>
      </c>
      <c r="X127" s="248">
        <v>9.5000000000000001E-2</v>
      </c>
      <c r="Y127" s="246"/>
      <c r="Z127" s="247"/>
      <c r="AA127" s="232"/>
      <c r="AB127" s="235"/>
      <c r="AC127" s="214"/>
      <c r="AD127" s="214"/>
      <c r="AE127" s="214"/>
      <c r="AF127" s="214"/>
      <c r="AG127" s="214"/>
      <c r="AH127" s="214"/>
      <c r="AI127" s="214"/>
      <c r="AJ127" s="214"/>
    </row>
    <row r="128" spans="2:36" x14ac:dyDescent="0.15">
      <c r="B128" s="221" t="s">
        <v>435</v>
      </c>
      <c r="C128" s="222">
        <v>10</v>
      </c>
      <c r="D128" s="239" t="s">
        <v>949</v>
      </c>
      <c r="E128" s="224">
        <v>0</v>
      </c>
      <c r="F128" s="225">
        <v>0</v>
      </c>
      <c r="G128" s="225">
        <v>0</v>
      </c>
      <c r="H128" s="240">
        <v>0</v>
      </c>
      <c r="I128" s="241">
        <v>0</v>
      </c>
      <c r="J128" s="225">
        <v>0</v>
      </c>
      <c r="K128" s="225">
        <v>1</v>
      </c>
      <c r="L128" s="240">
        <v>5</v>
      </c>
      <c r="M128" s="241">
        <v>0</v>
      </c>
      <c r="N128" s="225">
        <v>0</v>
      </c>
      <c r="O128" s="225">
        <v>0</v>
      </c>
      <c r="P128" s="240">
        <v>0</v>
      </c>
      <c r="Q128" s="242"/>
      <c r="R128" s="243"/>
      <c r="S128" s="244"/>
      <c r="T128" s="245"/>
      <c r="U128" s="246"/>
      <c r="V128" s="247"/>
      <c r="W128" s="232">
        <v>2.2499999999999999E-2</v>
      </c>
      <c r="X128" s="248">
        <v>0.3125</v>
      </c>
      <c r="Y128" s="246"/>
      <c r="Z128" s="247"/>
      <c r="AA128" s="232"/>
      <c r="AB128" s="235"/>
      <c r="AC128" s="214"/>
      <c r="AD128" s="214"/>
      <c r="AE128" s="214"/>
      <c r="AF128" s="214"/>
      <c r="AG128" s="214"/>
      <c r="AH128" s="214"/>
      <c r="AI128" s="214"/>
      <c r="AJ128" s="214"/>
    </row>
    <row r="129" spans="2:36" x14ac:dyDescent="0.15">
      <c r="B129" s="221" t="s">
        <v>436</v>
      </c>
      <c r="C129" s="222">
        <v>10.1</v>
      </c>
      <c r="D129" s="239" t="s">
        <v>596</v>
      </c>
      <c r="E129" s="224">
        <v>0</v>
      </c>
      <c r="F129" s="225">
        <v>0</v>
      </c>
      <c r="G129" s="225">
        <v>0</v>
      </c>
      <c r="H129" s="240">
        <v>0</v>
      </c>
      <c r="I129" s="241">
        <v>0</v>
      </c>
      <c r="J129" s="225">
        <v>1</v>
      </c>
      <c r="K129" s="225">
        <v>0</v>
      </c>
      <c r="L129" s="240">
        <v>4</v>
      </c>
      <c r="M129" s="241">
        <v>0</v>
      </c>
      <c r="N129" s="225">
        <v>0</v>
      </c>
      <c r="O129" s="225">
        <v>0</v>
      </c>
      <c r="P129" s="240">
        <v>0</v>
      </c>
      <c r="Q129" s="242"/>
      <c r="R129" s="243"/>
      <c r="S129" s="244"/>
      <c r="T129" s="245"/>
      <c r="U129" s="246"/>
      <c r="V129" s="247">
        <v>0.16</v>
      </c>
      <c r="W129" s="232"/>
      <c r="X129" s="248">
        <v>1.18</v>
      </c>
      <c r="Y129" s="246"/>
      <c r="Z129" s="247"/>
      <c r="AA129" s="232"/>
      <c r="AB129" s="235"/>
      <c r="AC129" s="214"/>
      <c r="AD129" s="214"/>
      <c r="AE129" s="214"/>
      <c r="AF129" s="214"/>
      <c r="AG129" s="214"/>
      <c r="AH129" s="214"/>
      <c r="AI129" s="214"/>
      <c r="AJ129" s="214"/>
    </row>
    <row r="130" spans="2:36" x14ac:dyDescent="0.15">
      <c r="B130" s="221" t="s">
        <v>437</v>
      </c>
      <c r="C130" s="222">
        <v>10.33</v>
      </c>
      <c r="D130" s="239" t="s">
        <v>949</v>
      </c>
      <c r="E130" s="224">
        <v>0</v>
      </c>
      <c r="F130" s="225">
        <v>0</v>
      </c>
      <c r="G130" s="225">
        <v>0</v>
      </c>
      <c r="H130" s="240">
        <v>0</v>
      </c>
      <c r="I130" s="241">
        <v>0</v>
      </c>
      <c r="J130" s="225">
        <v>0</v>
      </c>
      <c r="K130" s="225">
        <v>0</v>
      </c>
      <c r="L130" s="240">
        <v>6</v>
      </c>
      <c r="M130" s="241">
        <v>0</v>
      </c>
      <c r="N130" s="225">
        <v>0</v>
      </c>
      <c r="O130" s="225">
        <v>0</v>
      </c>
      <c r="P130" s="240">
        <v>0</v>
      </c>
      <c r="Q130" s="242"/>
      <c r="R130" s="243"/>
      <c r="S130" s="244"/>
      <c r="T130" s="245"/>
      <c r="U130" s="246"/>
      <c r="V130" s="247"/>
      <c r="W130" s="232"/>
      <c r="X130" s="248">
        <v>1.58</v>
      </c>
      <c r="Y130" s="246"/>
      <c r="Z130" s="247"/>
      <c r="AA130" s="232"/>
      <c r="AB130" s="235"/>
      <c r="AC130" s="214"/>
      <c r="AD130" s="214"/>
      <c r="AE130" s="214"/>
      <c r="AF130" s="214"/>
      <c r="AG130" s="214"/>
      <c r="AH130" s="214"/>
      <c r="AI130" s="214"/>
      <c r="AJ130" s="214"/>
    </row>
    <row r="131" spans="2:36" x14ac:dyDescent="0.15">
      <c r="B131" s="221" t="s">
        <v>438</v>
      </c>
      <c r="C131" s="222">
        <v>9.57</v>
      </c>
      <c r="D131" s="239" t="s">
        <v>596</v>
      </c>
      <c r="E131" s="224">
        <v>0</v>
      </c>
      <c r="F131" s="225">
        <v>0</v>
      </c>
      <c r="G131" s="225">
        <v>0</v>
      </c>
      <c r="H131" s="240">
        <v>0</v>
      </c>
      <c r="I131" s="241">
        <v>0</v>
      </c>
      <c r="J131" s="225">
        <v>1</v>
      </c>
      <c r="K131" s="225">
        <v>2</v>
      </c>
      <c r="L131" s="240">
        <v>7</v>
      </c>
      <c r="M131" s="241">
        <v>0</v>
      </c>
      <c r="N131" s="225">
        <v>0</v>
      </c>
      <c r="O131" s="225">
        <v>0</v>
      </c>
      <c r="P131" s="240">
        <v>0</v>
      </c>
      <c r="Q131" s="242"/>
      <c r="R131" s="243"/>
      <c r="S131" s="244"/>
      <c r="T131" s="245"/>
      <c r="U131" s="246"/>
      <c r="V131" s="247">
        <v>0.1</v>
      </c>
      <c r="W131" s="232">
        <v>0.08</v>
      </c>
      <c r="X131" s="248">
        <v>5.56</v>
      </c>
      <c r="Y131" s="246"/>
      <c r="Z131" s="247"/>
      <c r="AA131" s="232"/>
      <c r="AB131" s="235"/>
      <c r="AC131" s="214"/>
      <c r="AD131" s="214"/>
      <c r="AE131" s="214"/>
      <c r="AF131" s="214"/>
      <c r="AG131" s="214"/>
      <c r="AH131" s="214"/>
      <c r="AI131" s="214"/>
      <c r="AJ131" s="214"/>
    </row>
    <row r="132" spans="2:36" x14ac:dyDescent="0.15">
      <c r="B132" s="221" t="s">
        <v>439</v>
      </c>
      <c r="C132" s="222">
        <v>10</v>
      </c>
      <c r="D132" s="239" t="s">
        <v>949</v>
      </c>
      <c r="E132" s="224">
        <v>0</v>
      </c>
      <c r="F132" s="225">
        <v>0</v>
      </c>
      <c r="G132" s="225">
        <v>0</v>
      </c>
      <c r="H132" s="240">
        <v>0</v>
      </c>
      <c r="I132" s="241">
        <v>0</v>
      </c>
      <c r="J132" s="225">
        <v>0</v>
      </c>
      <c r="K132" s="225">
        <v>0</v>
      </c>
      <c r="L132" s="240">
        <v>6</v>
      </c>
      <c r="M132" s="241">
        <v>0</v>
      </c>
      <c r="N132" s="225">
        <v>0</v>
      </c>
      <c r="O132" s="225">
        <v>0</v>
      </c>
      <c r="P132" s="240">
        <v>0</v>
      </c>
      <c r="Q132" s="242"/>
      <c r="R132" s="243"/>
      <c r="S132" s="244"/>
      <c r="T132" s="245"/>
      <c r="U132" s="246"/>
      <c r="V132" s="247"/>
      <c r="W132" s="232"/>
      <c r="X132" s="248">
        <v>0.81499999999999995</v>
      </c>
      <c r="Y132" s="246"/>
      <c r="Z132" s="247"/>
      <c r="AA132" s="232"/>
      <c r="AB132" s="235"/>
      <c r="AC132" s="214"/>
      <c r="AD132" s="214"/>
      <c r="AE132" s="214"/>
      <c r="AF132" s="214"/>
      <c r="AG132" s="214"/>
      <c r="AH132" s="214"/>
      <c r="AI132" s="214"/>
      <c r="AJ132" s="214"/>
    </row>
    <row r="133" spans="2:36" x14ac:dyDescent="0.15">
      <c r="B133" s="221" t="s">
        <v>685</v>
      </c>
      <c r="C133" s="222">
        <v>10</v>
      </c>
      <c r="D133" s="239" t="s">
        <v>949</v>
      </c>
      <c r="E133" s="224">
        <v>0</v>
      </c>
      <c r="F133" s="225">
        <v>0</v>
      </c>
      <c r="G133" s="225">
        <v>0</v>
      </c>
      <c r="H133" s="240">
        <v>0</v>
      </c>
      <c r="I133" s="241">
        <v>0</v>
      </c>
      <c r="J133" s="225">
        <v>0</v>
      </c>
      <c r="K133" s="225">
        <v>1</v>
      </c>
      <c r="L133" s="240">
        <v>2</v>
      </c>
      <c r="M133" s="241">
        <v>0</v>
      </c>
      <c r="N133" s="225">
        <v>0</v>
      </c>
      <c r="O133" s="225">
        <v>0</v>
      </c>
      <c r="P133" s="240">
        <v>0</v>
      </c>
      <c r="Q133" s="242"/>
      <c r="R133" s="243"/>
      <c r="S133" s="244"/>
      <c r="T133" s="245"/>
      <c r="U133" s="246"/>
      <c r="V133" s="247"/>
      <c r="W133" s="232">
        <v>0.03</v>
      </c>
      <c r="X133" s="248">
        <v>7.4999999999999997E-2</v>
      </c>
      <c r="Y133" s="246"/>
      <c r="Z133" s="247"/>
      <c r="AA133" s="232"/>
      <c r="AB133" s="235"/>
      <c r="AC133" s="214"/>
      <c r="AD133" s="214"/>
      <c r="AE133" s="214"/>
      <c r="AF133" s="214"/>
      <c r="AG133" s="214"/>
      <c r="AH133" s="214"/>
      <c r="AI133" s="214"/>
      <c r="AJ133" s="214"/>
    </row>
    <row r="134" spans="2:36" x14ac:dyDescent="0.15">
      <c r="B134" s="221" t="s">
        <v>440</v>
      </c>
      <c r="C134" s="222">
        <v>10</v>
      </c>
      <c r="D134" s="239" t="s">
        <v>607</v>
      </c>
      <c r="E134" s="224">
        <v>0</v>
      </c>
      <c r="F134" s="225">
        <v>0</v>
      </c>
      <c r="G134" s="225">
        <v>0</v>
      </c>
      <c r="H134" s="240">
        <v>0</v>
      </c>
      <c r="I134" s="241">
        <v>0</v>
      </c>
      <c r="J134" s="225">
        <v>0</v>
      </c>
      <c r="K134" s="225">
        <v>0</v>
      </c>
      <c r="L134" s="240">
        <v>0</v>
      </c>
      <c r="M134" s="241">
        <v>0</v>
      </c>
      <c r="N134" s="225">
        <v>0</v>
      </c>
      <c r="O134" s="225">
        <v>0</v>
      </c>
      <c r="P134" s="240">
        <v>0</v>
      </c>
      <c r="Q134" s="242"/>
      <c r="R134" s="243"/>
      <c r="S134" s="244"/>
      <c r="T134" s="245"/>
      <c r="U134" s="246"/>
      <c r="V134" s="247"/>
      <c r="W134" s="232"/>
      <c r="X134" s="248"/>
      <c r="Y134" s="246"/>
      <c r="Z134" s="247"/>
      <c r="AA134" s="232"/>
      <c r="AB134" s="235"/>
      <c r="AC134" s="214"/>
      <c r="AD134" s="214"/>
      <c r="AE134" s="214"/>
      <c r="AF134" s="214"/>
      <c r="AG134" s="214"/>
      <c r="AH134" s="214"/>
      <c r="AI134" s="214"/>
      <c r="AJ134" s="214"/>
    </row>
    <row r="135" spans="2:36" x14ac:dyDescent="0.15">
      <c r="B135" s="221" t="s">
        <v>441</v>
      </c>
      <c r="C135" s="222">
        <v>8.5</v>
      </c>
      <c r="D135" s="239" t="s">
        <v>596</v>
      </c>
      <c r="E135" s="224">
        <v>0</v>
      </c>
      <c r="F135" s="225">
        <v>0</v>
      </c>
      <c r="G135" s="225">
        <v>0</v>
      </c>
      <c r="H135" s="240">
        <v>0</v>
      </c>
      <c r="I135" s="241">
        <v>0</v>
      </c>
      <c r="J135" s="225">
        <v>1</v>
      </c>
      <c r="K135" s="225">
        <v>1</v>
      </c>
      <c r="L135" s="240">
        <v>2</v>
      </c>
      <c r="M135" s="241">
        <v>0</v>
      </c>
      <c r="N135" s="225">
        <v>0</v>
      </c>
      <c r="O135" s="225">
        <v>0</v>
      </c>
      <c r="P135" s="240">
        <v>0</v>
      </c>
      <c r="Q135" s="242"/>
      <c r="R135" s="243"/>
      <c r="S135" s="244"/>
      <c r="T135" s="245"/>
      <c r="U135" s="246"/>
      <c r="V135" s="247">
        <v>0.05</v>
      </c>
      <c r="W135" s="232">
        <v>0.01</v>
      </c>
      <c r="X135" s="248">
        <v>0.02</v>
      </c>
      <c r="Y135" s="246"/>
      <c r="Z135" s="247"/>
      <c r="AA135" s="232"/>
      <c r="AB135" s="235"/>
      <c r="AC135" s="214"/>
      <c r="AD135" s="214"/>
      <c r="AE135" s="214"/>
      <c r="AF135" s="214"/>
      <c r="AG135" s="214"/>
      <c r="AH135" s="214"/>
      <c r="AI135" s="214"/>
      <c r="AJ135" s="214"/>
    </row>
    <row r="136" spans="2:36" x14ac:dyDescent="0.15">
      <c r="B136" s="221" t="s">
        <v>442</v>
      </c>
      <c r="C136" s="222">
        <v>5.5</v>
      </c>
      <c r="D136" s="239" t="s">
        <v>949</v>
      </c>
      <c r="E136" s="224">
        <v>0</v>
      </c>
      <c r="F136" s="225">
        <v>0</v>
      </c>
      <c r="G136" s="225">
        <v>0</v>
      </c>
      <c r="H136" s="240">
        <v>0</v>
      </c>
      <c r="I136" s="241">
        <v>0</v>
      </c>
      <c r="J136" s="225">
        <v>0</v>
      </c>
      <c r="K136" s="225">
        <v>0</v>
      </c>
      <c r="L136" s="240">
        <v>1</v>
      </c>
      <c r="M136" s="241">
        <v>0</v>
      </c>
      <c r="N136" s="225">
        <v>0</v>
      </c>
      <c r="O136" s="225">
        <v>0</v>
      </c>
      <c r="P136" s="240">
        <v>0</v>
      </c>
      <c r="Q136" s="242"/>
      <c r="R136" s="243"/>
      <c r="S136" s="244"/>
      <c r="T136" s="245"/>
      <c r="U136" s="246"/>
      <c r="V136" s="247"/>
      <c r="W136" s="232"/>
      <c r="X136" s="248">
        <v>2.5000000000000001E-3</v>
      </c>
      <c r="Y136" s="246"/>
      <c r="Z136" s="247"/>
      <c r="AA136" s="232"/>
      <c r="AB136" s="235"/>
      <c r="AC136" s="214"/>
      <c r="AD136" s="214"/>
      <c r="AE136" s="214"/>
      <c r="AF136" s="214"/>
      <c r="AG136" s="214"/>
      <c r="AH136" s="214"/>
      <c r="AI136" s="214"/>
      <c r="AJ136" s="214"/>
    </row>
    <row r="137" spans="2:36" x14ac:dyDescent="0.15">
      <c r="B137" s="221" t="s">
        <v>443</v>
      </c>
      <c r="C137" s="222">
        <v>0</v>
      </c>
      <c r="D137" s="239" t="s">
        <v>607</v>
      </c>
      <c r="E137" s="224">
        <v>0</v>
      </c>
      <c r="F137" s="225">
        <v>0</v>
      </c>
      <c r="G137" s="225">
        <v>0</v>
      </c>
      <c r="H137" s="240">
        <v>0</v>
      </c>
      <c r="I137" s="241">
        <v>0</v>
      </c>
      <c r="J137" s="225">
        <v>0</v>
      </c>
      <c r="K137" s="225">
        <v>0</v>
      </c>
      <c r="L137" s="240">
        <v>0</v>
      </c>
      <c r="M137" s="241">
        <v>0</v>
      </c>
      <c r="N137" s="225">
        <v>0</v>
      </c>
      <c r="O137" s="225">
        <v>0</v>
      </c>
      <c r="P137" s="240">
        <v>0</v>
      </c>
      <c r="Q137" s="242"/>
      <c r="R137" s="243"/>
      <c r="S137" s="244"/>
      <c r="T137" s="245"/>
      <c r="U137" s="246"/>
      <c r="V137" s="247"/>
      <c r="W137" s="232"/>
      <c r="X137" s="248"/>
      <c r="Y137" s="246"/>
      <c r="Z137" s="247"/>
      <c r="AA137" s="232"/>
      <c r="AB137" s="235"/>
      <c r="AC137" s="214"/>
      <c r="AD137" s="214"/>
      <c r="AE137" s="214"/>
      <c r="AF137" s="214"/>
      <c r="AG137" s="214"/>
      <c r="AH137" s="214"/>
      <c r="AI137" s="214"/>
      <c r="AJ137" s="214"/>
    </row>
    <row r="138" spans="2:36" x14ac:dyDescent="0.15">
      <c r="B138" s="221"/>
      <c r="C138" s="222"/>
      <c r="D138" s="239"/>
      <c r="E138" s="224"/>
      <c r="F138" s="225"/>
      <c r="G138" s="225"/>
      <c r="H138" s="240"/>
      <c r="I138" s="241"/>
      <c r="J138" s="225"/>
      <c r="K138" s="225"/>
      <c r="L138" s="240"/>
      <c r="M138" s="241"/>
      <c r="N138" s="225"/>
      <c r="O138" s="225"/>
      <c r="P138" s="240"/>
      <c r="Q138" s="242"/>
      <c r="R138" s="243"/>
      <c r="S138" s="244"/>
      <c r="T138" s="245"/>
      <c r="U138" s="246"/>
      <c r="V138" s="247"/>
      <c r="W138" s="232"/>
      <c r="X138" s="248"/>
      <c r="Y138" s="246"/>
      <c r="Z138" s="247"/>
      <c r="AA138" s="232"/>
      <c r="AB138" s="235"/>
      <c r="AC138" s="214"/>
      <c r="AD138" s="214"/>
      <c r="AE138" s="214"/>
      <c r="AF138" s="214"/>
      <c r="AG138" s="214"/>
      <c r="AH138" s="214"/>
      <c r="AI138" s="214"/>
      <c r="AJ138" s="214"/>
    </row>
    <row r="139" spans="2:36" x14ac:dyDescent="0.15">
      <c r="B139" s="221"/>
      <c r="C139" s="222"/>
      <c r="D139" s="239"/>
      <c r="E139" s="224"/>
      <c r="F139" s="225"/>
      <c r="G139" s="225"/>
      <c r="H139" s="240"/>
      <c r="I139" s="241"/>
      <c r="J139" s="225"/>
      <c r="K139" s="225"/>
      <c r="L139" s="240"/>
      <c r="M139" s="241"/>
      <c r="N139" s="225"/>
      <c r="O139" s="225"/>
      <c r="P139" s="240"/>
      <c r="Q139" s="242"/>
      <c r="R139" s="243"/>
      <c r="S139" s="244"/>
      <c r="T139" s="245"/>
      <c r="U139" s="246"/>
      <c r="V139" s="247"/>
      <c r="W139" s="232"/>
      <c r="X139" s="248"/>
      <c r="Y139" s="246"/>
      <c r="Z139" s="247"/>
      <c r="AA139" s="232"/>
      <c r="AB139" s="235"/>
      <c r="AC139" s="214"/>
      <c r="AD139" s="214"/>
      <c r="AE139" s="214"/>
      <c r="AF139" s="214"/>
      <c r="AG139" s="214"/>
      <c r="AH139" s="214"/>
      <c r="AI139" s="214"/>
      <c r="AJ139" s="214"/>
    </row>
    <row r="140" spans="2:36" x14ac:dyDescent="0.15">
      <c r="B140" s="221"/>
      <c r="C140" s="222"/>
      <c r="D140" s="239"/>
      <c r="E140" s="224"/>
      <c r="F140" s="225"/>
      <c r="G140" s="225"/>
      <c r="H140" s="240"/>
      <c r="I140" s="241"/>
      <c r="J140" s="225"/>
      <c r="K140" s="225"/>
      <c r="L140" s="240"/>
      <c r="M140" s="241"/>
      <c r="N140" s="225"/>
      <c r="O140" s="225"/>
      <c r="P140" s="240"/>
      <c r="Q140" s="242"/>
      <c r="R140" s="243"/>
      <c r="S140" s="244"/>
      <c r="T140" s="245"/>
      <c r="U140" s="246"/>
      <c r="V140" s="247"/>
      <c r="W140" s="232"/>
      <c r="X140" s="248"/>
      <c r="Y140" s="246"/>
      <c r="Z140" s="247"/>
      <c r="AA140" s="232"/>
      <c r="AB140" s="235"/>
      <c r="AC140" s="214"/>
      <c r="AD140" s="214"/>
      <c r="AE140" s="214"/>
      <c r="AF140" s="214"/>
      <c r="AG140" s="214"/>
      <c r="AH140" s="214"/>
      <c r="AI140" s="214"/>
      <c r="AJ140" s="214"/>
    </row>
    <row r="141" spans="2:36" x14ac:dyDescent="0.15">
      <c r="B141" s="221"/>
      <c r="C141" s="222"/>
      <c r="D141" s="239"/>
      <c r="E141" s="224"/>
      <c r="F141" s="225"/>
      <c r="G141" s="225"/>
      <c r="H141" s="240"/>
      <c r="I141" s="241"/>
      <c r="J141" s="225"/>
      <c r="K141" s="225"/>
      <c r="L141" s="240"/>
      <c r="M141" s="241"/>
      <c r="N141" s="225"/>
      <c r="O141" s="225"/>
      <c r="P141" s="240"/>
      <c r="Q141" s="242"/>
      <c r="R141" s="243"/>
      <c r="S141" s="244"/>
      <c r="T141" s="245"/>
      <c r="U141" s="246"/>
      <c r="V141" s="247"/>
      <c r="W141" s="232"/>
      <c r="X141" s="248"/>
      <c r="Y141" s="246"/>
      <c r="Z141" s="247"/>
      <c r="AA141" s="232"/>
      <c r="AB141" s="235"/>
      <c r="AC141" s="214"/>
      <c r="AD141" s="214"/>
      <c r="AE141" s="214"/>
      <c r="AF141" s="214"/>
      <c r="AG141" s="214"/>
      <c r="AH141" s="214"/>
      <c r="AI141" s="214"/>
      <c r="AJ141" s="214"/>
    </row>
    <row r="142" spans="2:36" x14ac:dyDescent="0.15">
      <c r="B142" s="221"/>
      <c r="C142" s="222"/>
      <c r="D142" s="239"/>
      <c r="E142" s="224"/>
      <c r="F142" s="225"/>
      <c r="G142" s="225"/>
      <c r="H142" s="240"/>
      <c r="I142" s="241"/>
      <c r="J142" s="225"/>
      <c r="K142" s="225"/>
      <c r="L142" s="240"/>
      <c r="M142" s="241"/>
      <c r="N142" s="225"/>
      <c r="O142" s="225"/>
      <c r="P142" s="240"/>
      <c r="Q142" s="242"/>
      <c r="R142" s="243"/>
      <c r="S142" s="244"/>
      <c r="T142" s="245"/>
      <c r="U142" s="246"/>
      <c r="V142" s="247"/>
      <c r="W142" s="232"/>
      <c r="X142" s="248"/>
      <c r="Y142" s="246"/>
      <c r="Z142" s="247"/>
      <c r="AA142" s="232"/>
      <c r="AB142" s="235"/>
      <c r="AC142" s="214"/>
      <c r="AD142" s="214"/>
      <c r="AE142" s="214"/>
      <c r="AF142" s="214"/>
      <c r="AG142" s="214"/>
      <c r="AH142" s="214"/>
      <c r="AI142" s="214"/>
      <c r="AJ142" s="214"/>
    </row>
    <row r="143" spans="2:36" x14ac:dyDescent="0.15">
      <c r="B143" s="221"/>
      <c r="C143" s="222"/>
      <c r="D143" s="239"/>
      <c r="E143" s="224"/>
      <c r="F143" s="225"/>
      <c r="G143" s="225"/>
      <c r="H143" s="240"/>
      <c r="I143" s="241"/>
      <c r="J143" s="225"/>
      <c r="K143" s="225"/>
      <c r="L143" s="240"/>
      <c r="M143" s="241"/>
      <c r="N143" s="225"/>
      <c r="O143" s="225"/>
      <c r="P143" s="240"/>
      <c r="Q143" s="242"/>
      <c r="R143" s="243"/>
      <c r="S143" s="244"/>
      <c r="T143" s="245"/>
      <c r="U143" s="246"/>
      <c r="V143" s="247"/>
      <c r="W143" s="232"/>
      <c r="X143" s="248"/>
      <c r="Y143" s="246"/>
      <c r="Z143" s="247"/>
      <c r="AA143" s="232"/>
      <c r="AB143" s="235"/>
      <c r="AC143" s="214"/>
      <c r="AD143" s="214"/>
      <c r="AE143" s="214"/>
      <c r="AF143" s="214"/>
      <c r="AG143" s="214"/>
      <c r="AH143" s="214"/>
      <c r="AI143" s="214"/>
      <c r="AJ143" s="214"/>
    </row>
    <row r="144" spans="2:36" x14ac:dyDescent="0.15">
      <c r="B144" s="221"/>
      <c r="C144" s="222"/>
      <c r="D144" s="239"/>
      <c r="E144" s="224"/>
      <c r="F144" s="225"/>
      <c r="G144" s="225"/>
      <c r="H144" s="240"/>
      <c r="I144" s="241"/>
      <c r="J144" s="225"/>
      <c r="K144" s="225"/>
      <c r="L144" s="240"/>
      <c r="M144" s="241"/>
      <c r="N144" s="225"/>
      <c r="O144" s="225"/>
      <c r="P144" s="240"/>
      <c r="Q144" s="242"/>
      <c r="R144" s="243"/>
      <c r="S144" s="244"/>
      <c r="T144" s="245"/>
      <c r="U144" s="246"/>
      <c r="V144" s="247"/>
      <c r="W144" s="232"/>
      <c r="X144" s="248"/>
      <c r="Y144" s="246"/>
      <c r="Z144" s="247"/>
      <c r="AA144" s="232"/>
      <c r="AB144" s="235"/>
      <c r="AC144" s="214"/>
      <c r="AD144" s="214"/>
      <c r="AE144" s="214"/>
      <c r="AF144" s="214"/>
      <c r="AG144" s="214"/>
      <c r="AH144" s="214"/>
      <c r="AI144" s="214"/>
      <c r="AJ144" s="214"/>
    </row>
    <row r="145" spans="2:36" x14ac:dyDescent="0.15">
      <c r="B145" s="221"/>
      <c r="C145" s="222"/>
      <c r="D145" s="239"/>
      <c r="E145" s="224"/>
      <c r="F145" s="225"/>
      <c r="G145" s="225"/>
      <c r="H145" s="240"/>
      <c r="I145" s="241"/>
      <c r="J145" s="225"/>
      <c r="K145" s="225"/>
      <c r="L145" s="240"/>
      <c r="M145" s="241"/>
      <c r="N145" s="225"/>
      <c r="O145" s="225"/>
      <c r="P145" s="240"/>
      <c r="Q145" s="242"/>
      <c r="R145" s="243"/>
      <c r="S145" s="244"/>
      <c r="T145" s="245"/>
      <c r="U145" s="246"/>
      <c r="V145" s="247"/>
      <c r="W145" s="232"/>
      <c r="X145" s="248"/>
      <c r="Y145" s="246"/>
      <c r="Z145" s="247"/>
      <c r="AA145" s="232"/>
      <c r="AB145" s="235"/>
      <c r="AC145" s="214"/>
      <c r="AD145" s="214"/>
      <c r="AE145" s="214"/>
      <c r="AF145" s="214"/>
      <c r="AG145" s="214"/>
      <c r="AH145" s="214"/>
      <c r="AI145" s="214"/>
      <c r="AJ145" s="214"/>
    </row>
    <row r="146" spans="2:36" x14ac:dyDescent="0.15">
      <c r="B146" s="221"/>
      <c r="C146" s="222"/>
      <c r="D146" s="239"/>
      <c r="E146" s="224"/>
      <c r="F146" s="225"/>
      <c r="G146" s="225"/>
      <c r="H146" s="240"/>
      <c r="I146" s="241"/>
      <c r="J146" s="225"/>
      <c r="K146" s="225"/>
      <c r="L146" s="240"/>
      <c r="M146" s="241"/>
      <c r="N146" s="225"/>
      <c r="O146" s="225"/>
      <c r="P146" s="240"/>
      <c r="Q146" s="242"/>
      <c r="R146" s="243"/>
      <c r="S146" s="244"/>
      <c r="T146" s="245"/>
      <c r="U146" s="246"/>
      <c r="V146" s="247"/>
      <c r="W146" s="232"/>
      <c r="X146" s="248"/>
      <c r="Y146" s="246"/>
      <c r="Z146" s="247"/>
      <c r="AA146" s="232"/>
      <c r="AB146" s="235"/>
      <c r="AC146" s="214"/>
      <c r="AD146" s="214"/>
      <c r="AE146" s="214"/>
      <c r="AF146" s="214"/>
      <c r="AG146" s="214"/>
      <c r="AH146" s="214"/>
      <c r="AI146" s="214"/>
      <c r="AJ146" s="214"/>
    </row>
    <row r="147" spans="2:36" x14ac:dyDescent="0.15">
      <c r="B147" s="221"/>
      <c r="C147" s="222"/>
      <c r="D147" s="239"/>
      <c r="E147" s="224"/>
      <c r="F147" s="225"/>
      <c r="G147" s="225"/>
      <c r="H147" s="240"/>
      <c r="I147" s="241"/>
      <c r="J147" s="225"/>
      <c r="K147" s="225"/>
      <c r="L147" s="240"/>
      <c r="M147" s="241"/>
      <c r="N147" s="225"/>
      <c r="O147" s="225"/>
      <c r="P147" s="240"/>
      <c r="Q147" s="242"/>
      <c r="R147" s="243"/>
      <c r="S147" s="244"/>
      <c r="T147" s="245"/>
      <c r="U147" s="246"/>
      <c r="V147" s="247"/>
      <c r="W147" s="232"/>
      <c r="X147" s="248"/>
      <c r="Y147" s="246"/>
      <c r="Z147" s="247"/>
      <c r="AA147" s="232"/>
      <c r="AB147" s="235"/>
      <c r="AC147" s="214"/>
      <c r="AD147" s="214"/>
      <c r="AE147" s="214"/>
      <c r="AF147" s="214"/>
      <c r="AG147" s="214"/>
      <c r="AH147" s="214"/>
      <c r="AI147" s="214"/>
      <c r="AJ147" s="214"/>
    </row>
    <row r="148" spans="2:36" x14ac:dyDescent="0.15">
      <c r="B148" s="221"/>
      <c r="C148" s="222"/>
      <c r="D148" s="239"/>
      <c r="E148" s="224"/>
      <c r="F148" s="225"/>
      <c r="G148" s="225"/>
      <c r="H148" s="240"/>
      <c r="I148" s="241"/>
      <c r="J148" s="225"/>
      <c r="K148" s="225"/>
      <c r="L148" s="240"/>
      <c r="M148" s="241"/>
      <c r="N148" s="225"/>
      <c r="O148" s="225"/>
      <c r="P148" s="240"/>
      <c r="Q148" s="242"/>
      <c r="R148" s="243"/>
      <c r="S148" s="244"/>
      <c r="T148" s="245"/>
      <c r="U148" s="246"/>
      <c r="V148" s="247"/>
      <c r="W148" s="232"/>
      <c r="X148" s="248"/>
      <c r="Y148" s="246"/>
      <c r="Z148" s="247"/>
      <c r="AA148" s="232"/>
      <c r="AB148" s="235"/>
      <c r="AC148" s="214"/>
      <c r="AD148" s="214"/>
      <c r="AE148" s="214"/>
      <c r="AF148" s="214"/>
      <c r="AG148" s="214"/>
      <c r="AH148" s="214"/>
      <c r="AI148" s="214"/>
      <c r="AJ148" s="214"/>
    </row>
    <row r="149" spans="2:36" x14ac:dyDescent="0.15">
      <c r="B149" s="221"/>
      <c r="C149" s="222"/>
      <c r="D149" s="239"/>
      <c r="E149" s="224"/>
      <c r="F149" s="225"/>
      <c r="G149" s="225"/>
      <c r="H149" s="240"/>
      <c r="I149" s="241"/>
      <c r="J149" s="225"/>
      <c r="K149" s="225"/>
      <c r="L149" s="240"/>
      <c r="M149" s="241"/>
      <c r="N149" s="225"/>
      <c r="O149" s="225"/>
      <c r="P149" s="240"/>
      <c r="Q149" s="242"/>
      <c r="R149" s="243"/>
      <c r="S149" s="244"/>
      <c r="T149" s="245"/>
      <c r="U149" s="246"/>
      <c r="V149" s="247"/>
      <c r="W149" s="232"/>
      <c r="X149" s="248"/>
      <c r="Y149" s="246"/>
      <c r="Z149" s="247"/>
      <c r="AA149" s="232"/>
      <c r="AB149" s="235"/>
      <c r="AC149" s="214"/>
      <c r="AD149" s="214"/>
      <c r="AE149" s="214"/>
      <c r="AF149" s="214"/>
      <c r="AG149" s="214"/>
      <c r="AH149" s="214"/>
      <c r="AI149" s="214"/>
      <c r="AJ149" s="214"/>
    </row>
    <row r="150" spans="2:36" x14ac:dyDescent="0.15">
      <c r="B150" s="221"/>
      <c r="C150" s="222"/>
      <c r="D150" s="239"/>
      <c r="E150" s="224"/>
      <c r="F150" s="225"/>
      <c r="G150" s="225"/>
      <c r="H150" s="240"/>
      <c r="I150" s="241"/>
      <c r="J150" s="225"/>
      <c r="K150" s="225"/>
      <c r="L150" s="240"/>
      <c r="M150" s="241"/>
      <c r="N150" s="225"/>
      <c r="O150" s="225"/>
      <c r="P150" s="240"/>
      <c r="Q150" s="242"/>
      <c r="R150" s="243"/>
      <c r="S150" s="244"/>
      <c r="T150" s="245"/>
      <c r="U150" s="246"/>
      <c r="V150" s="247"/>
      <c r="W150" s="232"/>
      <c r="X150" s="248"/>
      <c r="Y150" s="246"/>
      <c r="Z150" s="247"/>
      <c r="AA150" s="232"/>
      <c r="AB150" s="235"/>
      <c r="AC150" s="214"/>
      <c r="AD150" s="214"/>
      <c r="AE150" s="214"/>
      <c r="AF150" s="214"/>
      <c r="AG150" s="214"/>
      <c r="AH150" s="214"/>
      <c r="AI150" s="214"/>
      <c r="AJ150" s="214"/>
    </row>
    <row r="151" spans="2:36" x14ac:dyDescent="0.15">
      <c r="B151" s="221"/>
      <c r="C151" s="222"/>
      <c r="D151" s="239"/>
      <c r="E151" s="224"/>
      <c r="F151" s="225"/>
      <c r="G151" s="225"/>
      <c r="H151" s="240"/>
      <c r="I151" s="241"/>
      <c r="J151" s="225"/>
      <c r="K151" s="225"/>
      <c r="L151" s="240"/>
      <c r="M151" s="241"/>
      <c r="N151" s="225"/>
      <c r="O151" s="225"/>
      <c r="P151" s="240"/>
      <c r="Q151" s="242"/>
      <c r="R151" s="243"/>
      <c r="S151" s="244"/>
      <c r="T151" s="245"/>
      <c r="U151" s="246"/>
      <c r="V151" s="247"/>
      <c r="W151" s="232"/>
      <c r="X151" s="248"/>
      <c r="Y151" s="246"/>
      <c r="Z151" s="247"/>
      <c r="AA151" s="232"/>
      <c r="AB151" s="235"/>
      <c r="AC151" s="214"/>
      <c r="AD151" s="214"/>
      <c r="AE151" s="214"/>
      <c r="AF151" s="214"/>
      <c r="AG151" s="214"/>
      <c r="AH151" s="214"/>
      <c r="AI151" s="214"/>
      <c r="AJ151" s="214"/>
    </row>
    <row r="152" spans="2:36" x14ac:dyDescent="0.15">
      <c r="B152" s="221"/>
      <c r="C152" s="222"/>
      <c r="D152" s="239"/>
      <c r="E152" s="224"/>
      <c r="F152" s="225"/>
      <c r="G152" s="225"/>
      <c r="H152" s="240"/>
      <c r="I152" s="241"/>
      <c r="J152" s="225"/>
      <c r="K152" s="225"/>
      <c r="L152" s="240"/>
      <c r="M152" s="241"/>
      <c r="N152" s="225"/>
      <c r="O152" s="225"/>
      <c r="P152" s="240"/>
      <c r="Q152" s="242"/>
      <c r="R152" s="243"/>
      <c r="S152" s="244"/>
      <c r="T152" s="245"/>
      <c r="U152" s="246"/>
      <c r="V152" s="247"/>
      <c r="W152" s="232"/>
      <c r="X152" s="248"/>
      <c r="Y152" s="246"/>
      <c r="Z152" s="247"/>
      <c r="AA152" s="232"/>
      <c r="AB152" s="235"/>
      <c r="AC152" s="214"/>
      <c r="AD152" s="214"/>
      <c r="AE152" s="214"/>
      <c r="AF152" s="214"/>
      <c r="AG152" s="214"/>
      <c r="AH152" s="214"/>
      <c r="AI152" s="214"/>
      <c r="AJ152" s="214"/>
    </row>
    <row r="153" spans="2:36" x14ac:dyDescent="0.15">
      <c r="B153" s="221"/>
      <c r="C153" s="222"/>
      <c r="D153" s="239"/>
      <c r="E153" s="224"/>
      <c r="F153" s="225"/>
      <c r="G153" s="225"/>
      <c r="H153" s="240"/>
      <c r="I153" s="241"/>
      <c r="J153" s="225"/>
      <c r="K153" s="225"/>
      <c r="L153" s="240"/>
      <c r="M153" s="241"/>
      <c r="N153" s="225"/>
      <c r="O153" s="225"/>
      <c r="P153" s="240"/>
      <c r="Q153" s="242"/>
      <c r="R153" s="243"/>
      <c r="S153" s="244"/>
      <c r="T153" s="245"/>
      <c r="U153" s="246"/>
      <c r="V153" s="247"/>
      <c r="W153" s="232"/>
      <c r="X153" s="248"/>
      <c r="Y153" s="246"/>
      <c r="Z153" s="247"/>
      <c r="AA153" s="232"/>
      <c r="AB153" s="235"/>
      <c r="AC153" s="214"/>
      <c r="AD153" s="214"/>
      <c r="AE153" s="214"/>
      <c r="AF153" s="214"/>
      <c r="AG153" s="214"/>
      <c r="AH153" s="214"/>
      <c r="AI153" s="214"/>
      <c r="AJ153" s="214"/>
    </row>
    <row r="154" spans="2:36" x14ac:dyDescent="0.15">
      <c r="B154" s="221"/>
      <c r="C154" s="222"/>
      <c r="D154" s="239"/>
      <c r="E154" s="224"/>
      <c r="F154" s="225"/>
      <c r="G154" s="225"/>
      <c r="H154" s="240"/>
      <c r="I154" s="241"/>
      <c r="J154" s="225"/>
      <c r="K154" s="225"/>
      <c r="L154" s="240"/>
      <c r="M154" s="241"/>
      <c r="N154" s="225"/>
      <c r="O154" s="225"/>
      <c r="P154" s="240"/>
      <c r="Q154" s="242"/>
      <c r="R154" s="243"/>
      <c r="S154" s="244"/>
      <c r="T154" s="245"/>
      <c r="U154" s="246"/>
      <c r="V154" s="247"/>
      <c r="W154" s="232"/>
      <c r="X154" s="248"/>
      <c r="Y154" s="246"/>
      <c r="Z154" s="247"/>
      <c r="AA154" s="232"/>
      <c r="AB154" s="235"/>
      <c r="AC154" s="214"/>
      <c r="AD154" s="214"/>
      <c r="AE154" s="214"/>
      <c r="AF154" s="214"/>
      <c r="AG154" s="214"/>
      <c r="AH154" s="214"/>
      <c r="AI154" s="214"/>
      <c r="AJ154" s="214"/>
    </row>
    <row r="155" spans="2:36" x14ac:dyDescent="0.15">
      <c r="B155" s="221"/>
      <c r="C155" s="222"/>
      <c r="D155" s="239"/>
      <c r="E155" s="224"/>
      <c r="F155" s="225"/>
      <c r="G155" s="225"/>
      <c r="H155" s="240"/>
      <c r="I155" s="241"/>
      <c r="J155" s="225"/>
      <c r="K155" s="225"/>
      <c r="L155" s="240"/>
      <c r="M155" s="241"/>
      <c r="N155" s="225"/>
      <c r="O155" s="225"/>
      <c r="P155" s="240"/>
      <c r="Q155" s="242"/>
      <c r="R155" s="243"/>
      <c r="S155" s="244"/>
      <c r="T155" s="245"/>
      <c r="U155" s="246"/>
      <c r="V155" s="247"/>
      <c r="W155" s="232"/>
      <c r="X155" s="248"/>
      <c r="Y155" s="246"/>
      <c r="Z155" s="247"/>
      <c r="AA155" s="232"/>
      <c r="AB155" s="235"/>
      <c r="AC155" s="214"/>
      <c r="AD155" s="214"/>
      <c r="AE155" s="214"/>
      <c r="AF155" s="214"/>
      <c r="AG155" s="214"/>
      <c r="AH155" s="214"/>
      <c r="AI155" s="214"/>
      <c r="AJ155" s="214"/>
    </row>
    <row r="156" spans="2:36" x14ac:dyDescent="0.15">
      <c r="B156" s="221"/>
      <c r="C156" s="222"/>
      <c r="D156" s="239"/>
      <c r="E156" s="224"/>
      <c r="F156" s="225"/>
      <c r="G156" s="225"/>
      <c r="H156" s="240"/>
      <c r="I156" s="241"/>
      <c r="J156" s="225"/>
      <c r="K156" s="225"/>
      <c r="L156" s="240"/>
      <c r="M156" s="241"/>
      <c r="N156" s="225"/>
      <c r="O156" s="225"/>
      <c r="P156" s="240"/>
      <c r="Q156" s="242"/>
      <c r="R156" s="243"/>
      <c r="S156" s="244"/>
      <c r="T156" s="245"/>
      <c r="U156" s="246"/>
      <c r="V156" s="247"/>
      <c r="W156" s="232"/>
      <c r="X156" s="248"/>
      <c r="Y156" s="246"/>
      <c r="Z156" s="247"/>
      <c r="AA156" s="232"/>
      <c r="AB156" s="235"/>
      <c r="AC156" s="214"/>
      <c r="AD156" s="214"/>
      <c r="AE156" s="214"/>
      <c r="AF156" s="214"/>
      <c r="AG156" s="214"/>
      <c r="AH156" s="214"/>
      <c r="AI156" s="214"/>
      <c r="AJ156" s="214"/>
    </row>
    <row r="157" spans="2:36" x14ac:dyDescent="0.15">
      <c r="B157" s="221"/>
      <c r="C157" s="222"/>
      <c r="D157" s="239"/>
      <c r="E157" s="224"/>
      <c r="F157" s="225"/>
      <c r="G157" s="225"/>
      <c r="H157" s="240"/>
      <c r="I157" s="241"/>
      <c r="J157" s="225"/>
      <c r="K157" s="225"/>
      <c r="L157" s="240"/>
      <c r="M157" s="241"/>
      <c r="N157" s="225"/>
      <c r="O157" s="225"/>
      <c r="P157" s="240"/>
      <c r="Q157" s="242"/>
      <c r="R157" s="243"/>
      <c r="S157" s="244"/>
      <c r="T157" s="245"/>
      <c r="U157" s="246"/>
      <c r="V157" s="247"/>
      <c r="W157" s="232"/>
      <c r="X157" s="248"/>
      <c r="Y157" s="246"/>
      <c r="Z157" s="247"/>
      <c r="AA157" s="232"/>
      <c r="AB157" s="235"/>
      <c r="AC157" s="214"/>
      <c r="AD157" s="214"/>
      <c r="AE157" s="214"/>
      <c r="AF157" s="214"/>
      <c r="AG157" s="214"/>
      <c r="AH157" s="214"/>
      <c r="AI157" s="214"/>
      <c r="AJ157" s="214"/>
    </row>
    <row r="158" spans="2:36" x14ac:dyDescent="0.15">
      <c r="B158" s="221"/>
      <c r="C158" s="222"/>
      <c r="D158" s="239"/>
      <c r="E158" s="224"/>
      <c r="F158" s="225"/>
      <c r="G158" s="225"/>
      <c r="H158" s="240"/>
      <c r="I158" s="241"/>
      <c r="J158" s="225"/>
      <c r="K158" s="225"/>
      <c r="L158" s="240"/>
      <c r="M158" s="241"/>
      <c r="N158" s="225"/>
      <c r="O158" s="225"/>
      <c r="P158" s="240"/>
      <c r="Q158" s="242"/>
      <c r="R158" s="243"/>
      <c r="S158" s="244"/>
      <c r="T158" s="245"/>
      <c r="U158" s="246"/>
      <c r="V158" s="247"/>
      <c r="W158" s="232"/>
      <c r="X158" s="248"/>
      <c r="Y158" s="246"/>
      <c r="Z158" s="247"/>
      <c r="AA158" s="232"/>
      <c r="AB158" s="235"/>
      <c r="AC158" s="214"/>
      <c r="AD158" s="214"/>
      <c r="AE158" s="214"/>
      <c r="AF158" s="214"/>
      <c r="AG158" s="214"/>
      <c r="AH158" s="214"/>
      <c r="AI158" s="214"/>
      <c r="AJ158" s="214"/>
    </row>
    <row r="159" spans="2:36" x14ac:dyDescent="0.15">
      <c r="B159" s="221"/>
      <c r="C159" s="222"/>
      <c r="D159" s="239"/>
      <c r="E159" s="224"/>
      <c r="F159" s="225"/>
      <c r="G159" s="225"/>
      <c r="H159" s="240"/>
      <c r="I159" s="241"/>
      <c r="J159" s="225"/>
      <c r="K159" s="225"/>
      <c r="L159" s="240"/>
      <c r="M159" s="241"/>
      <c r="N159" s="225"/>
      <c r="O159" s="225"/>
      <c r="P159" s="240"/>
      <c r="Q159" s="242"/>
      <c r="R159" s="243"/>
      <c r="S159" s="244"/>
      <c r="T159" s="245"/>
      <c r="U159" s="246"/>
      <c r="V159" s="247"/>
      <c r="W159" s="232"/>
      <c r="X159" s="248"/>
      <c r="Y159" s="246"/>
      <c r="Z159" s="247"/>
      <c r="AA159" s="232"/>
      <c r="AB159" s="235"/>
      <c r="AC159" s="214"/>
      <c r="AD159" s="214"/>
      <c r="AE159" s="214"/>
      <c r="AF159" s="214"/>
      <c r="AG159" s="214"/>
      <c r="AH159" s="214"/>
      <c r="AI159" s="214"/>
      <c r="AJ159" s="214"/>
    </row>
    <row r="160" spans="2:36" x14ac:dyDescent="0.15">
      <c r="B160" s="221"/>
      <c r="C160" s="222"/>
      <c r="D160" s="239"/>
      <c r="E160" s="224"/>
      <c r="F160" s="225"/>
      <c r="G160" s="225"/>
      <c r="H160" s="240"/>
      <c r="I160" s="241"/>
      <c r="J160" s="225"/>
      <c r="K160" s="225"/>
      <c r="L160" s="240"/>
      <c r="M160" s="241"/>
      <c r="N160" s="225"/>
      <c r="O160" s="225"/>
      <c r="P160" s="240"/>
      <c r="Q160" s="242"/>
      <c r="R160" s="243"/>
      <c r="S160" s="244"/>
      <c r="T160" s="245"/>
      <c r="U160" s="246"/>
      <c r="V160" s="247"/>
      <c r="W160" s="232"/>
      <c r="X160" s="248"/>
      <c r="Y160" s="246"/>
      <c r="Z160" s="247"/>
      <c r="AA160" s="232"/>
      <c r="AB160" s="235"/>
      <c r="AC160" s="214"/>
      <c r="AD160" s="214"/>
      <c r="AE160" s="214"/>
      <c r="AF160" s="214"/>
      <c r="AG160" s="214"/>
      <c r="AH160" s="214"/>
      <c r="AI160" s="214"/>
      <c r="AJ160" s="214"/>
    </row>
    <row r="161" spans="2:36" x14ac:dyDescent="0.15">
      <c r="B161" s="221"/>
      <c r="C161" s="222"/>
      <c r="D161" s="239"/>
      <c r="E161" s="224"/>
      <c r="F161" s="225"/>
      <c r="G161" s="225"/>
      <c r="H161" s="240"/>
      <c r="I161" s="241"/>
      <c r="J161" s="225"/>
      <c r="K161" s="225"/>
      <c r="L161" s="240"/>
      <c r="M161" s="241"/>
      <c r="N161" s="225"/>
      <c r="O161" s="225"/>
      <c r="P161" s="240"/>
      <c r="Q161" s="242"/>
      <c r="R161" s="243"/>
      <c r="S161" s="244"/>
      <c r="T161" s="245"/>
      <c r="U161" s="246"/>
      <c r="V161" s="247"/>
      <c r="W161" s="232"/>
      <c r="X161" s="248"/>
      <c r="Y161" s="246"/>
      <c r="Z161" s="247"/>
      <c r="AA161" s="232"/>
      <c r="AB161" s="235"/>
      <c r="AC161" s="214"/>
      <c r="AD161" s="214"/>
      <c r="AE161" s="214"/>
      <c r="AF161" s="214"/>
      <c r="AG161" s="214"/>
      <c r="AH161" s="214"/>
      <c r="AI161" s="214"/>
      <c r="AJ161" s="214"/>
    </row>
    <row r="162" spans="2:36" x14ac:dyDescent="0.15">
      <c r="B162" s="221"/>
      <c r="C162" s="222"/>
      <c r="D162" s="239"/>
      <c r="E162" s="224"/>
      <c r="F162" s="225"/>
      <c r="G162" s="225"/>
      <c r="H162" s="240"/>
      <c r="I162" s="241"/>
      <c r="J162" s="225"/>
      <c r="K162" s="225"/>
      <c r="L162" s="240"/>
      <c r="M162" s="241"/>
      <c r="N162" s="225"/>
      <c r="O162" s="225"/>
      <c r="P162" s="240"/>
      <c r="Q162" s="242"/>
      <c r="R162" s="243"/>
      <c r="S162" s="244"/>
      <c r="T162" s="245"/>
      <c r="U162" s="246"/>
      <c r="V162" s="247"/>
      <c r="W162" s="232"/>
      <c r="X162" s="248"/>
      <c r="Y162" s="246"/>
      <c r="Z162" s="247"/>
      <c r="AA162" s="232"/>
      <c r="AB162" s="235"/>
      <c r="AC162" s="214"/>
      <c r="AD162" s="214"/>
      <c r="AE162" s="214"/>
      <c r="AF162" s="214"/>
      <c r="AG162" s="214"/>
      <c r="AH162" s="214"/>
      <c r="AI162" s="214"/>
      <c r="AJ162" s="214"/>
    </row>
    <row r="163" spans="2:36" x14ac:dyDescent="0.15">
      <c r="B163" s="221"/>
      <c r="C163" s="222"/>
      <c r="D163" s="239"/>
      <c r="E163" s="224"/>
      <c r="F163" s="225"/>
      <c r="G163" s="225"/>
      <c r="H163" s="240"/>
      <c r="I163" s="241"/>
      <c r="J163" s="225"/>
      <c r="K163" s="225"/>
      <c r="L163" s="240"/>
      <c r="M163" s="241"/>
      <c r="N163" s="225"/>
      <c r="O163" s="225"/>
      <c r="P163" s="240"/>
      <c r="Q163" s="242"/>
      <c r="R163" s="243"/>
      <c r="S163" s="244"/>
      <c r="T163" s="245"/>
      <c r="U163" s="246"/>
      <c r="V163" s="247"/>
      <c r="W163" s="232"/>
      <c r="X163" s="248"/>
      <c r="Y163" s="246"/>
      <c r="Z163" s="247"/>
      <c r="AA163" s="232"/>
      <c r="AB163" s="235"/>
      <c r="AC163" s="214"/>
      <c r="AD163" s="214"/>
      <c r="AE163" s="214"/>
      <c r="AF163" s="214"/>
      <c r="AG163" s="214"/>
      <c r="AH163" s="214"/>
      <c r="AI163" s="214"/>
      <c r="AJ163" s="214"/>
    </row>
    <row r="164" spans="2:36" x14ac:dyDescent="0.15">
      <c r="B164" s="221"/>
      <c r="C164" s="222"/>
      <c r="D164" s="239"/>
      <c r="E164" s="224"/>
      <c r="F164" s="225"/>
      <c r="G164" s="225"/>
      <c r="H164" s="240"/>
      <c r="I164" s="241"/>
      <c r="J164" s="225"/>
      <c r="K164" s="225"/>
      <c r="L164" s="240"/>
      <c r="M164" s="241"/>
      <c r="N164" s="225"/>
      <c r="O164" s="225"/>
      <c r="P164" s="240"/>
      <c r="Q164" s="242"/>
      <c r="R164" s="243"/>
      <c r="S164" s="244"/>
      <c r="T164" s="245"/>
      <c r="U164" s="246"/>
      <c r="V164" s="247"/>
      <c r="W164" s="232"/>
      <c r="X164" s="248"/>
      <c r="Y164" s="246"/>
      <c r="Z164" s="247"/>
      <c r="AA164" s="232"/>
      <c r="AB164" s="235"/>
      <c r="AC164" s="214"/>
      <c r="AD164" s="214"/>
      <c r="AE164" s="214"/>
      <c r="AF164" s="214"/>
      <c r="AG164" s="214"/>
      <c r="AH164" s="214"/>
      <c r="AI164" s="214"/>
      <c r="AJ164" s="214"/>
    </row>
    <row r="165" spans="2:36" x14ac:dyDescent="0.15">
      <c r="B165" s="221"/>
      <c r="C165" s="222"/>
      <c r="D165" s="239"/>
      <c r="E165" s="224"/>
      <c r="F165" s="225"/>
      <c r="G165" s="225"/>
      <c r="H165" s="240"/>
      <c r="I165" s="241"/>
      <c r="J165" s="225"/>
      <c r="K165" s="225"/>
      <c r="L165" s="240"/>
      <c r="M165" s="241"/>
      <c r="N165" s="225"/>
      <c r="O165" s="225"/>
      <c r="P165" s="240"/>
      <c r="Q165" s="242"/>
      <c r="R165" s="243"/>
      <c r="S165" s="244"/>
      <c r="T165" s="245"/>
      <c r="U165" s="246"/>
      <c r="V165" s="247"/>
      <c r="W165" s="232"/>
      <c r="X165" s="248"/>
      <c r="Y165" s="246"/>
      <c r="Z165" s="247"/>
      <c r="AA165" s="232"/>
      <c r="AB165" s="235"/>
      <c r="AC165" s="214"/>
      <c r="AD165" s="214"/>
      <c r="AE165" s="214"/>
      <c r="AF165" s="214"/>
      <c r="AG165" s="214"/>
      <c r="AH165" s="214"/>
      <c r="AI165" s="214"/>
      <c r="AJ165" s="214"/>
    </row>
    <row r="166" spans="2:36" ht="12.75" thickBot="1" x14ac:dyDescent="0.2">
      <c r="B166" s="250"/>
      <c r="C166" s="251"/>
      <c r="D166" s="252"/>
      <c r="E166" s="253"/>
      <c r="F166" s="254"/>
      <c r="G166" s="254"/>
      <c r="H166" s="255"/>
      <c r="I166" s="256"/>
      <c r="J166" s="254"/>
      <c r="K166" s="254"/>
      <c r="L166" s="255"/>
      <c r="M166" s="256"/>
      <c r="N166" s="254"/>
      <c r="O166" s="254"/>
      <c r="P166" s="255"/>
      <c r="Q166" s="242"/>
      <c r="R166" s="243"/>
      <c r="S166" s="244"/>
      <c r="T166" s="245"/>
      <c r="U166" s="246"/>
      <c r="V166" s="247"/>
      <c r="W166" s="232"/>
      <c r="X166" s="248"/>
      <c r="Y166" s="246"/>
      <c r="Z166" s="247"/>
      <c r="AA166" s="257"/>
      <c r="AB166" s="258"/>
      <c r="AC166" s="214"/>
      <c r="AD166" s="214"/>
      <c r="AE166" s="214"/>
      <c r="AF166" s="214"/>
      <c r="AG166" s="214"/>
      <c r="AH166" s="214"/>
      <c r="AI166" s="214"/>
      <c r="AJ166" s="214"/>
    </row>
    <row r="167" spans="2:36" ht="15" customHeight="1" thickTop="1" x14ac:dyDescent="0.15">
      <c r="B167" s="1040" t="s">
        <v>1035</v>
      </c>
      <c r="C167" s="1041"/>
      <c r="D167" s="1042"/>
      <c r="E167" s="1046">
        <f>SUM(E10:E166)</f>
        <v>0</v>
      </c>
      <c r="F167" s="1048">
        <f t="shared" ref="F167:X167" si="0">SUM(F10:F166)</f>
        <v>0</v>
      </c>
      <c r="G167" s="259">
        <f>SUM(G10:G166)</f>
        <v>0</v>
      </c>
      <c r="H167" s="260">
        <f t="shared" si="0"/>
        <v>0</v>
      </c>
      <c r="I167" s="1050">
        <f t="shared" si="0"/>
        <v>0</v>
      </c>
      <c r="J167" s="1048">
        <f>SUM(J10:J166)</f>
        <v>7</v>
      </c>
      <c r="K167" s="259">
        <f t="shared" si="0"/>
        <v>16</v>
      </c>
      <c r="L167" s="260">
        <f t="shared" si="0"/>
        <v>111</v>
      </c>
      <c r="M167" s="1050">
        <f>SUM(M10:M166)</f>
        <v>0</v>
      </c>
      <c r="N167" s="1048">
        <f t="shared" si="0"/>
        <v>0</v>
      </c>
      <c r="O167" s="261">
        <f t="shared" si="0"/>
        <v>0</v>
      </c>
      <c r="P167" s="262">
        <f t="shared" si="0"/>
        <v>0</v>
      </c>
      <c r="Q167" s="263">
        <f t="shared" si="0"/>
        <v>0</v>
      </c>
      <c r="R167" s="264">
        <f t="shared" si="0"/>
        <v>0</v>
      </c>
      <c r="S167" s="265">
        <f t="shared" si="0"/>
        <v>0</v>
      </c>
      <c r="T167" s="266">
        <f t="shared" si="0"/>
        <v>0</v>
      </c>
      <c r="U167" s="267">
        <f t="shared" si="0"/>
        <v>0</v>
      </c>
      <c r="V167" s="268">
        <f t="shared" si="0"/>
        <v>0.38499999999999995</v>
      </c>
      <c r="W167" s="269">
        <f t="shared" si="0"/>
        <v>0.37250000000000005</v>
      </c>
      <c r="X167" s="270">
        <f t="shared" si="0"/>
        <v>12.679999999999996</v>
      </c>
      <c r="Y167" s="267">
        <f>SUM(Y10:Y166)</f>
        <v>0</v>
      </c>
      <c r="Z167" s="268">
        <f>SUM(Z10:Z166)</f>
        <v>0</v>
      </c>
      <c r="AA167" s="269">
        <f>SUM(AA10:AA166)</f>
        <v>0</v>
      </c>
      <c r="AB167" s="271">
        <f>SUM(AB10:AB166)</f>
        <v>0</v>
      </c>
      <c r="AC167" s="272"/>
      <c r="AD167" s="272"/>
      <c r="AE167" s="272"/>
      <c r="AF167" s="272"/>
      <c r="AG167" s="272"/>
      <c r="AH167" s="272"/>
      <c r="AI167" s="272"/>
    </row>
    <row r="168" spans="2:36" ht="15" customHeight="1" thickBot="1" x14ac:dyDescent="0.2">
      <c r="B168" s="1043"/>
      <c r="C168" s="1044"/>
      <c r="D168" s="1045"/>
      <c r="E168" s="1047"/>
      <c r="F168" s="1049"/>
      <c r="G168" s="1052">
        <f>G167+H167</f>
        <v>0</v>
      </c>
      <c r="H168" s="1053"/>
      <c r="I168" s="1051"/>
      <c r="J168" s="1049"/>
      <c r="K168" s="1052">
        <f>K167+L167</f>
        <v>127</v>
      </c>
      <c r="L168" s="1053"/>
      <c r="M168" s="1051"/>
      <c r="N168" s="1049"/>
      <c r="O168" s="1054">
        <f>O167+P167</f>
        <v>0</v>
      </c>
      <c r="P168" s="1045"/>
      <c r="Q168" s="1055"/>
      <c r="R168" s="1056"/>
      <c r="S168" s="1056"/>
      <c r="T168" s="1056"/>
      <c r="U168" s="1056"/>
      <c r="V168" s="1056"/>
      <c r="W168" s="1056"/>
      <c r="X168" s="1056"/>
      <c r="Y168" s="1056"/>
      <c r="Z168" s="1056"/>
      <c r="AA168" s="1056"/>
      <c r="AB168" s="1057"/>
    </row>
    <row r="169" spans="2:36" x14ac:dyDescent="0.15">
      <c r="B169" s="273" t="s">
        <v>1036</v>
      </c>
      <c r="C169" s="203"/>
      <c r="D169" s="203"/>
      <c r="E169" s="204"/>
      <c r="F169" s="204"/>
      <c r="G169" s="204"/>
      <c r="H169" s="204"/>
      <c r="I169" s="204"/>
      <c r="J169" s="204"/>
      <c r="K169" s="204"/>
      <c r="L169" s="204"/>
      <c r="M169" s="204"/>
      <c r="N169" s="204"/>
      <c r="O169" s="204"/>
      <c r="P169" s="204"/>
      <c r="Q169" s="204"/>
      <c r="R169" s="204"/>
      <c r="S169" s="204"/>
      <c r="T169" s="204"/>
      <c r="U169" s="204"/>
      <c r="V169" s="204"/>
      <c r="W169" s="204"/>
      <c r="X169" s="204"/>
      <c r="Y169" s="204"/>
      <c r="Z169" s="204"/>
      <c r="AA169" s="204"/>
      <c r="AB169" s="204"/>
    </row>
    <row r="170" spans="2:36" x14ac:dyDescent="0.15">
      <c r="B170" s="273" t="s">
        <v>1037</v>
      </c>
      <c r="C170" s="203"/>
      <c r="D170" s="203"/>
      <c r="E170" s="204"/>
      <c r="F170" s="204"/>
      <c r="G170" s="204"/>
      <c r="H170" s="204"/>
      <c r="I170" s="204"/>
      <c r="J170" s="204"/>
      <c r="K170" s="204"/>
      <c r="L170" s="204"/>
      <c r="M170" s="204"/>
      <c r="N170" s="204"/>
      <c r="O170" s="204"/>
      <c r="P170" s="204"/>
      <c r="Q170" s="204"/>
      <c r="R170" s="204"/>
      <c r="S170" s="204"/>
      <c r="T170" s="204"/>
      <c r="U170" s="204"/>
      <c r="V170" s="204"/>
      <c r="W170" s="204"/>
      <c r="X170" s="204"/>
      <c r="Y170" s="204"/>
      <c r="Z170" s="204"/>
      <c r="AA170" s="204"/>
      <c r="AB170" s="204"/>
    </row>
    <row r="171" spans="2:36" x14ac:dyDescent="0.15">
      <c r="B171" s="273" t="s">
        <v>1038</v>
      </c>
      <c r="C171" s="203"/>
      <c r="D171" s="203"/>
      <c r="E171" s="204"/>
      <c r="F171" s="204"/>
      <c r="G171" s="204"/>
      <c r="H171" s="204"/>
      <c r="I171" s="204"/>
      <c r="J171" s="204"/>
      <c r="K171" s="204"/>
      <c r="L171" s="204"/>
      <c r="M171" s="204"/>
      <c r="N171" s="204"/>
      <c r="O171" s="204"/>
      <c r="P171" s="204"/>
      <c r="Q171" s="204"/>
      <c r="R171" s="204"/>
      <c r="S171" s="204"/>
      <c r="T171" s="204"/>
      <c r="U171" s="204"/>
      <c r="V171" s="204"/>
      <c r="W171" s="204"/>
      <c r="X171" s="204"/>
      <c r="Y171" s="204"/>
      <c r="Z171" s="204"/>
      <c r="AA171" s="204"/>
      <c r="AB171" s="204"/>
    </row>
    <row r="172" spans="2:36" x14ac:dyDescent="0.15">
      <c r="B172" s="273" t="s">
        <v>1039</v>
      </c>
      <c r="C172" s="203"/>
      <c r="D172" s="203"/>
      <c r="E172" s="204"/>
      <c r="F172" s="204"/>
      <c r="G172" s="204"/>
      <c r="H172" s="204"/>
      <c r="I172" s="204"/>
      <c r="J172" s="204"/>
      <c r="K172" s="204"/>
      <c r="L172" s="204"/>
      <c r="M172" s="204"/>
      <c r="N172" s="204"/>
      <c r="O172" s="204"/>
      <c r="P172" s="204"/>
      <c r="Q172" s="204"/>
      <c r="R172" s="204"/>
      <c r="S172" s="204"/>
      <c r="T172" s="204"/>
      <c r="U172" s="204"/>
      <c r="V172" s="204"/>
      <c r="W172" s="204"/>
      <c r="X172" s="204"/>
      <c r="Y172" s="204"/>
      <c r="Z172" s="204"/>
      <c r="AA172" s="204"/>
      <c r="AB172" s="204"/>
    </row>
    <row r="173" spans="2:36" x14ac:dyDescent="0.15">
      <c r="B173" s="273" t="s">
        <v>1040</v>
      </c>
      <c r="C173" s="203"/>
      <c r="D173" s="203"/>
      <c r="E173" s="204"/>
      <c r="F173" s="204"/>
      <c r="G173" s="204"/>
      <c r="H173" s="204"/>
      <c r="I173" s="204"/>
      <c r="J173" s="204"/>
      <c r="K173" s="204"/>
      <c r="L173" s="204"/>
      <c r="M173" s="204"/>
      <c r="N173" s="204"/>
      <c r="O173" s="204"/>
      <c r="P173" s="204"/>
      <c r="Q173" s="204"/>
      <c r="R173" s="204"/>
      <c r="S173" s="204"/>
      <c r="T173" s="204"/>
      <c r="U173" s="204"/>
      <c r="V173" s="204"/>
      <c r="W173" s="204"/>
      <c r="X173" s="204"/>
      <c r="Y173" s="204"/>
      <c r="Z173" s="204"/>
      <c r="AA173" s="204"/>
      <c r="AB173" s="204"/>
    </row>
    <row r="174" spans="2:36" x14ac:dyDescent="0.15">
      <c r="F174" s="203"/>
      <c r="G174" s="204"/>
      <c r="H174" s="204"/>
      <c r="I174" s="204"/>
      <c r="J174" s="204"/>
      <c r="K174" s="204"/>
      <c r="L174" s="204"/>
      <c r="M174" s="204"/>
      <c r="N174" s="204"/>
      <c r="O174" s="204"/>
      <c r="P174" s="204"/>
      <c r="Q174" s="204"/>
      <c r="R174" s="204"/>
      <c r="S174" s="204"/>
      <c r="T174" s="204"/>
      <c r="U174" s="204"/>
      <c r="V174" s="204"/>
      <c r="W174" s="204"/>
      <c r="X174" s="204"/>
    </row>
  </sheetData>
  <mergeCells count="40">
    <mergeCell ref="N167:N168"/>
    <mergeCell ref="G168:H168"/>
    <mergeCell ref="K168:L168"/>
    <mergeCell ref="O168:P168"/>
    <mergeCell ref="Q168:AB168"/>
    <mergeCell ref="M167:M168"/>
    <mergeCell ref="B167:D168"/>
    <mergeCell ref="E167:E168"/>
    <mergeCell ref="F167:F168"/>
    <mergeCell ref="I167:I168"/>
    <mergeCell ref="J167:J168"/>
    <mergeCell ref="U7:AB7"/>
    <mergeCell ref="E8:H8"/>
    <mergeCell ref="I8:L8"/>
    <mergeCell ref="M8:P8"/>
    <mergeCell ref="Q8:T8"/>
    <mergeCell ref="U8:X8"/>
    <mergeCell ref="Y8:AB8"/>
    <mergeCell ref="B4:Y4"/>
    <mergeCell ref="B5:AB5"/>
    <mergeCell ref="B6:D6"/>
    <mergeCell ref="E6:P6"/>
    <mergeCell ref="Q6:AB6"/>
    <mergeCell ref="B7:B9"/>
    <mergeCell ref="C7:C9"/>
    <mergeCell ref="D7:D9"/>
    <mergeCell ref="E7:P7"/>
    <mergeCell ref="Q7:T7"/>
    <mergeCell ref="Y2:Y3"/>
    <mergeCell ref="Z2:AB3"/>
    <mergeCell ref="B3:E3"/>
    <mergeCell ref="F3:K3"/>
    <mergeCell ref="L3:N3"/>
    <mergeCell ref="O3:S3"/>
    <mergeCell ref="B2:E2"/>
    <mergeCell ref="F2:K2"/>
    <mergeCell ref="L2:N2"/>
    <mergeCell ref="O2:S2"/>
    <mergeCell ref="T2:U3"/>
    <mergeCell ref="V2:X3"/>
  </mergeCells>
  <phoneticPr fontId="9"/>
  <conditionalFormatting sqref="F2:S3">
    <cfRule type="cellIs" dxfId="0" priority="1" operator="equal">
      <formula>0</formula>
    </cfRule>
  </conditionalFormatting>
  <printOptions horizontalCentered="1" verticalCentered="1"/>
  <pageMargins left="0.19685039370078741" right="0.19685039370078741" top="0.78740157480314965" bottom="0" header="0.51181102362204722" footer="0.27559055118110237"/>
  <pageSetup paperSize="9" scale="90" fitToWidth="0" orientation="landscape" r:id="rId1"/>
  <headerFooter alignWithMargins="0"/>
  <rowBreaks count="3" manualBreakCount="3">
    <brk id="50" min="1" max="27" man="1"/>
    <brk id="91" min="1" max="27" man="1"/>
    <brk id="132" min="1" max="27" man="1"/>
  </rowBreaks>
</worksheet>
</file>

<file path=xl/worksheets/sheet2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5B69C5-8545-4969-8F37-32D1853F60B0}">
  <dimension ref="B1:Z17"/>
  <sheetViews>
    <sheetView showGridLines="0" showZeros="0" tabSelected="1" view="pageBreakPreview" zoomScale="70" zoomScaleNormal="55" zoomScaleSheetLayoutView="70" workbookViewId="0">
      <selection activeCell="B6" sqref="B6:Z15"/>
    </sheetView>
  </sheetViews>
  <sheetFormatPr defaultColWidth="9" defaultRowHeight="12" x14ac:dyDescent="0.15"/>
  <cols>
    <col min="1" max="1" width="1.625" style="2" customWidth="1"/>
    <col min="2" max="13" width="8.75" style="2" customWidth="1"/>
    <col min="14" max="14" width="10.75" style="2" customWidth="1"/>
    <col min="15" max="26" width="8.75" style="2" customWidth="1"/>
    <col min="27" max="27" width="1.375" style="2" customWidth="1"/>
    <col min="28" max="16384" width="9" style="2"/>
  </cols>
  <sheetData>
    <row r="1" spans="2:26" x14ac:dyDescent="0.15">
      <c r="Z1" s="171"/>
    </row>
    <row r="2" spans="2:26" ht="24.95" customHeight="1" x14ac:dyDescent="0.15">
      <c r="B2" s="274" t="s">
        <v>1041</v>
      </c>
      <c r="C2" s="3"/>
      <c r="D2" s="3"/>
      <c r="E2" s="3"/>
      <c r="F2" s="3"/>
      <c r="G2" s="3"/>
      <c r="H2" s="3"/>
      <c r="I2" s="3"/>
      <c r="J2" s="3"/>
      <c r="K2" s="3"/>
      <c r="L2" s="3"/>
      <c r="M2" s="3"/>
      <c r="N2" s="3"/>
      <c r="O2" s="275"/>
      <c r="P2" s="276"/>
      <c r="Q2" s="1058"/>
      <c r="R2" s="1059"/>
      <c r="S2" s="1059"/>
      <c r="T2" s="1059"/>
      <c r="U2" s="1060" t="s">
        <v>498</v>
      </c>
      <c r="V2" s="1061"/>
      <c r="W2" s="1062"/>
      <c r="X2" s="572" t="s">
        <v>1044</v>
      </c>
      <c r="Y2" s="573"/>
      <c r="Z2" s="574"/>
    </row>
    <row r="3" spans="2:26" s="1" customFormat="1" ht="25.15" customHeight="1" x14ac:dyDescent="0.15">
      <c r="B3" s="490" t="s">
        <v>8</v>
      </c>
      <c r="C3" s="491"/>
      <c r="D3" s="492"/>
      <c r="E3" s="624" t="s">
        <v>542</v>
      </c>
      <c r="F3" s="625"/>
      <c r="G3" s="625"/>
      <c r="H3" s="626"/>
      <c r="I3" s="570" t="s">
        <v>9</v>
      </c>
      <c r="J3" s="1063"/>
      <c r="K3" s="571"/>
      <c r="L3" s="572" t="s">
        <v>543</v>
      </c>
      <c r="M3" s="573"/>
      <c r="N3" s="574"/>
      <c r="O3" s="498" t="s">
        <v>715</v>
      </c>
      <c r="P3" s="499"/>
      <c r="Q3" s="500"/>
      <c r="R3" s="627" t="s">
        <v>545</v>
      </c>
      <c r="S3" s="628"/>
      <c r="T3" s="629"/>
      <c r="U3" s="510" t="s">
        <v>546</v>
      </c>
      <c r="V3" s="511"/>
      <c r="W3" s="511"/>
      <c r="X3" s="630">
        <v>45621</v>
      </c>
      <c r="Y3" s="649"/>
      <c r="Z3" s="631"/>
    </row>
    <row r="4" spans="2:26" s="1" customFormat="1" ht="25.15" customHeight="1" x14ac:dyDescent="0.15">
      <c r="B4" s="522" t="s">
        <v>0</v>
      </c>
      <c r="C4" s="523"/>
      <c r="D4" s="524"/>
      <c r="E4" s="634" t="s">
        <v>547</v>
      </c>
      <c r="F4" s="635"/>
      <c r="G4" s="635"/>
      <c r="H4" s="636"/>
      <c r="I4" s="593" t="s">
        <v>1</v>
      </c>
      <c r="J4" s="654"/>
      <c r="K4" s="594"/>
      <c r="L4" s="572" t="s">
        <v>548</v>
      </c>
      <c r="M4" s="573"/>
      <c r="N4" s="574"/>
      <c r="O4" s="501"/>
      <c r="P4" s="502"/>
      <c r="Q4" s="503"/>
      <c r="R4" s="637" t="s">
        <v>549</v>
      </c>
      <c r="S4" s="638"/>
      <c r="T4" s="639"/>
      <c r="U4" s="513"/>
      <c r="V4" s="514"/>
      <c r="W4" s="514"/>
      <c r="X4" s="1076"/>
      <c r="Y4" s="1077"/>
      <c r="Z4" s="1078"/>
    </row>
    <row r="5" spans="2:26" ht="49.9" customHeight="1" x14ac:dyDescent="0.15">
      <c r="B5" s="1064" t="s">
        <v>1042</v>
      </c>
      <c r="C5" s="1065"/>
      <c r="D5" s="1065"/>
      <c r="E5" s="1065"/>
      <c r="F5" s="1065"/>
      <c r="G5" s="1065"/>
      <c r="H5" s="1065"/>
      <c r="I5" s="1065"/>
      <c r="J5" s="1065"/>
      <c r="K5" s="1065"/>
      <c r="L5" s="1065"/>
      <c r="M5" s="1065"/>
      <c r="N5" s="1065"/>
      <c r="O5" s="1065"/>
      <c r="P5" s="1065"/>
      <c r="Q5" s="1065"/>
      <c r="R5" s="1065"/>
      <c r="S5" s="1065"/>
      <c r="T5" s="1065"/>
      <c r="U5" s="1065"/>
      <c r="V5" s="1065"/>
      <c r="W5" s="1065"/>
      <c r="X5" s="1065"/>
      <c r="Y5" s="1065"/>
      <c r="Z5" s="1066"/>
    </row>
    <row r="6" spans="2:26" ht="49.9" customHeight="1" x14ac:dyDescent="0.15">
      <c r="B6" s="1067" t="s">
        <v>1043</v>
      </c>
      <c r="C6" s="1068"/>
      <c r="D6" s="1068"/>
      <c r="E6" s="1068"/>
      <c r="F6" s="1068"/>
      <c r="G6" s="1068"/>
      <c r="H6" s="1068"/>
      <c r="I6" s="1068"/>
      <c r="J6" s="1068"/>
      <c r="K6" s="1068"/>
      <c r="L6" s="1068"/>
      <c r="M6" s="1068"/>
      <c r="N6" s="1068"/>
      <c r="O6" s="1068"/>
      <c r="P6" s="1068"/>
      <c r="Q6" s="1068"/>
      <c r="R6" s="1068"/>
      <c r="S6" s="1068"/>
      <c r="T6" s="1068"/>
      <c r="U6" s="1068"/>
      <c r="V6" s="1068"/>
      <c r="W6" s="1068"/>
      <c r="X6" s="1068"/>
      <c r="Y6" s="1068"/>
      <c r="Z6" s="1069"/>
    </row>
    <row r="7" spans="2:26" ht="100.15" customHeight="1" x14ac:dyDescent="0.15">
      <c r="B7" s="1070"/>
      <c r="C7" s="1071"/>
      <c r="D7" s="1071"/>
      <c r="E7" s="1071"/>
      <c r="F7" s="1071"/>
      <c r="G7" s="1071"/>
      <c r="H7" s="1071"/>
      <c r="I7" s="1071"/>
      <c r="J7" s="1071"/>
      <c r="K7" s="1071"/>
      <c r="L7" s="1071"/>
      <c r="M7" s="1071"/>
      <c r="N7" s="1071"/>
      <c r="O7" s="1071"/>
      <c r="P7" s="1071"/>
      <c r="Q7" s="1071"/>
      <c r="R7" s="1071"/>
      <c r="S7" s="1071"/>
      <c r="T7" s="1071"/>
      <c r="U7" s="1071"/>
      <c r="V7" s="1071"/>
      <c r="W7" s="1071"/>
      <c r="X7" s="1071"/>
      <c r="Y7" s="1071"/>
      <c r="Z7" s="1072"/>
    </row>
    <row r="8" spans="2:26" ht="49.9" customHeight="1" x14ac:dyDescent="0.15">
      <c r="B8" s="1070"/>
      <c r="C8" s="1071"/>
      <c r="D8" s="1071"/>
      <c r="E8" s="1071"/>
      <c r="F8" s="1071"/>
      <c r="G8" s="1071"/>
      <c r="H8" s="1071"/>
      <c r="I8" s="1071"/>
      <c r="J8" s="1071"/>
      <c r="K8" s="1071"/>
      <c r="L8" s="1071"/>
      <c r="M8" s="1071"/>
      <c r="N8" s="1071"/>
      <c r="O8" s="1071"/>
      <c r="P8" s="1071"/>
      <c r="Q8" s="1071"/>
      <c r="R8" s="1071"/>
      <c r="S8" s="1071"/>
      <c r="T8" s="1071"/>
      <c r="U8" s="1071"/>
      <c r="V8" s="1071"/>
      <c r="W8" s="1071"/>
      <c r="X8" s="1071"/>
      <c r="Y8" s="1071"/>
      <c r="Z8" s="1072"/>
    </row>
    <row r="9" spans="2:26" ht="100.15" customHeight="1" x14ac:dyDescent="0.15">
      <c r="B9" s="1070"/>
      <c r="C9" s="1071"/>
      <c r="D9" s="1071"/>
      <c r="E9" s="1071"/>
      <c r="F9" s="1071"/>
      <c r="G9" s="1071"/>
      <c r="H9" s="1071"/>
      <c r="I9" s="1071"/>
      <c r="J9" s="1071"/>
      <c r="K9" s="1071"/>
      <c r="L9" s="1071"/>
      <c r="M9" s="1071"/>
      <c r="N9" s="1071"/>
      <c r="O9" s="1071"/>
      <c r="P9" s="1071"/>
      <c r="Q9" s="1071"/>
      <c r="R9" s="1071"/>
      <c r="S9" s="1071"/>
      <c r="T9" s="1071"/>
      <c r="U9" s="1071"/>
      <c r="V9" s="1071"/>
      <c r="W9" s="1071"/>
      <c r="X9" s="1071"/>
      <c r="Y9" s="1071"/>
      <c r="Z9" s="1072"/>
    </row>
    <row r="10" spans="2:26" ht="49.9" customHeight="1" x14ac:dyDescent="0.15">
      <c r="B10" s="1070"/>
      <c r="C10" s="1071"/>
      <c r="D10" s="1071"/>
      <c r="E10" s="1071"/>
      <c r="F10" s="1071"/>
      <c r="G10" s="1071"/>
      <c r="H10" s="1071"/>
      <c r="I10" s="1071"/>
      <c r="J10" s="1071"/>
      <c r="K10" s="1071"/>
      <c r="L10" s="1071"/>
      <c r="M10" s="1071"/>
      <c r="N10" s="1071"/>
      <c r="O10" s="1071"/>
      <c r="P10" s="1071"/>
      <c r="Q10" s="1071"/>
      <c r="R10" s="1071"/>
      <c r="S10" s="1071"/>
      <c r="T10" s="1071"/>
      <c r="U10" s="1071"/>
      <c r="V10" s="1071"/>
      <c r="W10" s="1071"/>
      <c r="X10" s="1071"/>
      <c r="Y10" s="1071"/>
      <c r="Z10" s="1072"/>
    </row>
    <row r="11" spans="2:26" ht="100.15" customHeight="1" x14ac:dyDescent="0.15">
      <c r="B11" s="1070"/>
      <c r="C11" s="1071"/>
      <c r="D11" s="1071"/>
      <c r="E11" s="1071"/>
      <c r="F11" s="1071"/>
      <c r="G11" s="1071"/>
      <c r="H11" s="1071"/>
      <c r="I11" s="1071"/>
      <c r="J11" s="1071"/>
      <c r="K11" s="1071"/>
      <c r="L11" s="1071"/>
      <c r="M11" s="1071"/>
      <c r="N11" s="1071"/>
      <c r="O11" s="1071"/>
      <c r="P11" s="1071"/>
      <c r="Q11" s="1071"/>
      <c r="R11" s="1071"/>
      <c r="S11" s="1071"/>
      <c r="T11" s="1071"/>
      <c r="U11" s="1071"/>
      <c r="V11" s="1071"/>
      <c r="W11" s="1071"/>
      <c r="X11" s="1071"/>
      <c r="Y11" s="1071"/>
      <c r="Z11" s="1072"/>
    </row>
    <row r="12" spans="2:26" ht="49.9" customHeight="1" x14ac:dyDescent="0.15">
      <c r="B12" s="1070"/>
      <c r="C12" s="1071"/>
      <c r="D12" s="1071"/>
      <c r="E12" s="1071"/>
      <c r="F12" s="1071"/>
      <c r="G12" s="1071"/>
      <c r="H12" s="1071"/>
      <c r="I12" s="1071"/>
      <c r="J12" s="1071"/>
      <c r="K12" s="1071"/>
      <c r="L12" s="1071"/>
      <c r="M12" s="1071"/>
      <c r="N12" s="1071"/>
      <c r="O12" s="1071"/>
      <c r="P12" s="1071"/>
      <c r="Q12" s="1071"/>
      <c r="R12" s="1071"/>
      <c r="S12" s="1071"/>
      <c r="T12" s="1071"/>
      <c r="U12" s="1071"/>
      <c r="V12" s="1071"/>
      <c r="W12" s="1071"/>
      <c r="X12" s="1071"/>
      <c r="Y12" s="1071"/>
      <c r="Z12" s="1072"/>
    </row>
    <row r="13" spans="2:26" ht="100.15" customHeight="1" x14ac:dyDescent="0.15">
      <c r="B13" s="1070"/>
      <c r="C13" s="1071"/>
      <c r="D13" s="1071"/>
      <c r="E13" s="1071"/>
      <c r="F13" s="1071"/>
      <c r="G13" s="1071"/>
      <c r="H13" s="1071"/>
      <c r="I13" s="1071"/>
      <c r="J13" s="1071"/>
      <c r="K13" s="1071"/>
      <c r="L13" s="1071"/>
      <c r="M13" s="1071"/>
      <c r="N13" s="1071"/>
      <c r="O13" s="1071"/>
      <c r="P13" s="1071"/>
      <c r="Q13" s="1071"/>
      <c r="R13" s="1071"/>
      <c r="S13" s="1071"/>
      <c r="T13" s="1071"/>
      <c r="U13" s="1071"/>
      <c r="V13" s="1071"/>
      <c r="W13" s="1071"/>
      <c r="X13" s="1071"/>
      <c r="Y13" s="1071"/>
      <c r="Z13" s="1072"/>
    </row>
    <row r="14" spans="2:26" ht="54.95" customHeight="1" x14ac:dyDescent="0.15">
      <c r="B14" s="1070"/>
      <c r="C14" s="1071"/>
      <c r="D14" s="1071"/>
      <c r="E14" s="1071"/>
      <c r="F14" s="1071"/>
      <c r="G14" s="1071"/>
      <c r="H14" s="1071"/>
      <c r="I14" s="1071"/>
      <c r="J14" s="1071"/>
      <c r="K14" s="1071"/>
      <c r="L14" s="1071"/>
      <c r="M14" s="1071"/>
      <c r="N14" s="1071"/>
      <c r="O14" s="1071"/>
      <c r="P14" s="1071"/>
      <c r="Q14" s="1071"/>
      <c r="R14" s="1071"/>
      <c r="S14" s="1071"/>
      <c r="T14" s="1071"/>
      <c r="U14" s="1071"/>
      <c r="V14" s="1071"/>
      <c r="W14" s="1071"/>
      <c r="X14" s="1071"/>
      <c r="Y14" s="1071"/>
      <c r="Z14" s="1072"/>
    </row>
    <row r="15" spans="2:26" ht="100.15" customHeight="1" x14ac:dyDescent="0.15">
      <c r="B15" s="1073"/>
      <c r="C15" s="1074"/>
      <c r="D15" s="1074"/>
      <c r="E15" s="1074"/>
      <c r="F15" s="1074"/>
      <c r="G15" s="1074"/>
      <c r="H15" s="1074"/>
      <c r="I15" s="1074"/>
      <c r="J15" s="1074"/>
      <c r="K15" s="1074"/>
      <c r="L15" s="1074"/>
      <c r="M15" s="1074"/>
      <c r="N15" s="1074"/>
      <c r="O15" s="1074"/>
      <c r="P15" s="1074"/>
      <c r="Q15" s="1074"/>
      <c r="R15" s="1074"/>
      <c r="S15" s="1074"/>
      <c r="T15" s="1074"/>
      <c r="U15" s="1074"/>
      <c r="V15" s="1074"/>
      <c r="W15" s="1074"/>
      <c r="X15" s="1074"/>
      <c r="Y15" s="1074"/>
      <c r="Z15" s="1075"/>
    </row>
    <row r="16" spans="2:26" ht="9.75" customHeight="1" x14ac:dyDescent="0.15">
      <c r="B16" s="277"/>
      <c r="C16" s="277"/>
      <c r="D16" s="278"/>
      <c r="E16" s="279"/>
      <c r="F16" s="279"/>
      <c r="G16" s="279"/>
      <c r="H16" s="279"/>
      <c r="I16" s="279"/>
      <c r="J16" s="279"/>
      <c r="K16" s="279"/>
      <c r="L16" s="279"/>
      <c r="M16" s="279"/>
      <c r="N16" s="279"/>
      <c r="O16" s="279"/>
      <c r="P16" s="279"/>
      <c r="Q16" s="279"/>
      <c r="R16" s="279"/>
      <c r="S16" s="279"/>
      <c r="T16" s="279"/>
      <c r="U16" s="279"/>
      <c r="V16" s="279"/>
      <c r="W16" s="279"/>
      <c r="X16" s="279"/>
      <c r="Y16" s="279"/>
      <c r="Z16" s="279"/>
    </row>
    <row r="17" spans="3:3" x14ac:dyDescent="0.15">
      <c r="C17" s="1"/>
    </row>
  </sheetData>
  <mergeCells count="18">
    <mergeCell ref="B5:Z5"/>
    <mergeCell ref="B6:Z15"/>
    <mergeCell ref="X3:Z4"/>
    <mergeCell ref="B4:D4"/>
    <mergeCell ref="E4:H4"/>
    <mergeCell ref="I4:K4"/>
    <mergeCell ref="L4:N4"/>
    <mergeCell ref="R4:T4"/>
    <mergeCell ref="Q2:T2"/>
    <mergeCell ref="U2:W2"/>
    <mergeCell ref="X2:Z2"/>
    <mergeCell ref="B3:D3"/>
    <mergeCell ref="E3:H3"/>
    <mergeCell ref="I3:K3"/>
    <mergeCell ref="L3:N3"/>
    <mergeCell ref="O3:Q4"/>
    <mergeCell ref="R3:T3"/>
    <mergeCell ref="U3:W4"/>
  </mergeCells>
  <phoneticPr fontId="9"/>
  <printOptions horizontalCentered="1" verticalCentered="1"/>
  <pageMargins left="0.23622047244094491" right="0.23622047244094491" top="0.74803149606299213" bottom="0.74803149606299213" header="0.31496062992125984" footer="0.31496062992125984"/>
  <pageSetup paperSize="9" scale="59" orientation="landscape" copies="2" r:id="rId1"/>
  <headerFooter alignWithMargins="0"/>
</worksheet>
</file>

<file path=xl/worksheets/sheet2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52"/>
  <dimension ref="B3:J83"/>
  <sheetViews>
    <sheetView view="pageBreakPreview" topLeftCell="A3" zoomScaleNormal="85" zoomScaleSheetLayoutView="100" workbookViewId="0">
      <selection activeCell="F51" sqref="F51"/>
    </sheetView>
  </sheetViews>
  <sheetFormatPr defaultRowHeight="13.5" x14ac:dyDescent="0.15"/>
  <cols>
    <col min="2" max="2" width="18.125" bestFit="1" customWidth="1"/>
    <col min="3" max="3" width="22.75" customWidth="1"/>
    <col min="4" max="5" width="18.375" bestFit="1" customWidth="1"/>
    <col min="6" max="6" width="12.75" customWidth="1"/>
    <col min="7" max="7" width="9.375" customWidth="1"/>
    <col min="8" max="8" width="14" bestFit="1" customWidth="1"/>
    <col min="9" max="9" width="14.125" customWidth="1"/>
    <col min="10" max="10" width="11.75" bestFit="1" customWidth="1"/>
    <col min="11" max="11" width="3.75" customWidth="1"/>
    <col min="12" max="12" width="16.125" customWidth="1"/>
    <col min="13" max="13" width="9.5" customWidth="1"/>
    <col min="14" max="14" width="5.75" customWidth="1"/>
  </cols>
  <sheetData>
    <row r="3" spans="2:10" ht="14.25" thickBot="1" x14ac:dyDescent="0.2"/>
    <row r="4" spans="2:10" x14ac:dyDescent="0.15">
      <c r="B4" s="1079" t="s">
        <v>226</v>
      </c>
      <c r="C4" s="1080"/>
      <c r="D4" s="1080"/>
      <c r="E4" s="1080"/>
      <c r="F4" s="1081"/>
    </row>
    <row r="5" spans="2:10" ht="14.25" thickBot="1" x14ac:dyDescent="0.2">
      <c r="B5" s="36" t="s">
        <v>213</v>
      </c>
      <c r="C5" s="37" t="s">
        <v>294</v>
      </c>
      <c r="D5" s="37" t="s">
        <v>295</v>
      </c>
      <c r="E5" s="37" t="s">
        <v>296</v>
      </c>
      <c r="F5" s="38" t="s">
        <v>297</v>
      </c>
    </row>
    <row r="6" spans="2:10" ht="14.25" thickTop="1" x14ac:dyDescent="0.15">
      <c r="B6" s="46" t="s">
        <v>214</v>
      </c>
      <c r="C6" s="47" t="s">
        <v>221</v>
      </c>
      <c r="D6" s="47" t="s">
        <v>264</v>
      </c>
      <c r="E6" s="47" t="s">
        <v>259</v>
      </c>
      <c r="F6" s="48" t="s">
        <v>141</v>
      </c>
    </row>
    <row r="7" spans="2:10" x14ac:dyDescent="0.15">
      <c r="B7" s="46" t="s">
        <v>215</v>
      </c>
      <c r="C7" s="47" t="s">
        <v>222</v>
      </c>
      <c r="D7" s="47" t="s">
        <v>265</v>
      </c>
      <c r="E7" s="47" t="s">
        <v>260</v>
      </c>
      <c r="F7" s="48" t="s">
        <v>225</v>
      </c>
    </row>
    <row r="8" spans="2:10" x14ac:dyDescent="0.15">
      <c r="B8" s="46" t="s">
        <v>216</v>
      </c>
      <c r="C8" s="47" t="s">
        <v>223</v>
      </c>
      <c r="D8" s="47"/>
      <c r="E8" s="47" t="s">
        <v>261</v>
      </c>
      <c r="F8" s="48"/>
    </row>
    <row r="9" spans="2:10" x14ac:dyDescent="0.15">
      <c r="B9" s="46" t="s">
        <v>217</v>
      </c>
      <c r="C9" s="47" t="s">
        <v>224</v>
      </c>
      <c r="D9" s="47"/>
      <c r="E9" s="47" t="s">
        <v>262</v>
      </c>
      <c r="F9" s="48"/>
    </row>
    <row r="10" spans="2:10" x14ac:dyDescent="0.15">
      <c r="B10" s="46" t="s">
        <v>219</v>
      </c>
      <c r="C10" s="47" t="s">
        <v>142</v>
      </c>
      <c r="D10" s="47"/>
      <c r="E10" s="47" t="s">
        <v>263</v>
      </c>
      <c r="F10" s="48"/>
    </row>
    <row r="11" spans="2:10" x14ac:dyDescent="0.15">
      <c r="B11" s="46" t="s">
        <v>218</v>
      </c>
      <c r="C11" s="47" t="s">
        <v>258</v>
      </c>
      <c r="D11" s="47"/>
      <c r="E11" s="47"/>
      <c r="F11" s="48"/>
    </row>
    <row r="12" spans="2:10" ht="14.25" thickBot="1" x14ac:dyDescent="0.2">
      <c r="B12" s="49" t="s">
        <v>220</v>
      </c>
      <c r="C12" s="50"/>
      <c r="D12" s="50"/>
      <c r="E12" s="50"/>
      <c r="F12" s="51"/>
    </row>
    <row r="13" spans="2:10" ht="14.25" thickBot="1" x14ac:dyDescent="0.2"/>
    <row r="14" spans="2:10" x14ac:dyDescent="0.15">
      <c r="B14" s="1079" t="s">
        <v>229</v>
      </c>
      <c r="C14" s="1080"/>
      <c r="D14" s="1080"/>
      <c r="E14" s="1080"/>
      <c r="F14" s="1080"/>
      <c r="G14" s="1080"/>
      <c r="H14" s="1080"/>
      <c r="I14" s="1080"/>
      <c r="J14" s="1081"/>
    </row>
    <row r="15" spans="2:10" ht="14.25" thickBot="1" x14ac:dyDescent="0.2">
      <c r="B15" s="36" t="s">
        <v>135</v>
      </c>
      <c r="C15" s="37" t="s">
        <v>190</v>
      </c>
      <c r="D15" s="37" t="s">
        <v>191</v>
      </c>
      <c r="E15" s="37" t="s">
        <v>192</v>
      </c>
      <c r="F15" s="37" t="s">
        <v>193</v>
      </c>
      <c r="G15" s="37" t="s">
        <v>194</v>
      </c>
      <c r="H15" s="37" t="s">
        <v>195</v>
      </c>
      <c r="I15" s="37" t="s">
        <v>196</v>
      </c>
      <c r="J15" s="38" t="s">
        <v>197</v>
      </c>
    </row>
    <row r="16" spans="2:10" ht="14.25" thickTop="1" x14ac:dyDescent="0.15">
      <c r="B16" s="39" t="s">
        <v>267</v>
      </c>
      <c r="C16" s="40" t="s">
        <v>202</v>
      </c>
      <c r="D16" s="40" t="s">
        <v>143</v>
      </c>
      <c r="E16" s="40" t="s">
        <v>268</v>
      </c>
      <c r="F16" s="40" t="s">
        <v>144</v>
      </c>
      <c r="G16" s="40" t="s">
        <v>144</v>
      </c>
      <c r="H16" s="40" t="s">
        <v>157</v>
      </c>
      <c r="I16" s="40" t="s">
        <v>162</v>
      </c>
      <c r="J16" s="41" t="s">
        <v>160</v>
      </c>
    </row>
    <row r="17" spans="2:10" x14ac:dyDescent="0.15">
      <c r="B17" s="39" t="s">
        <v>266</v>
      </c>
      <c r="C17" s="40" t="s">
        <v>203</v>
      </c>
      <c r="D17" s="40" t="s">
        <v>139</v>
      </c>
      <c r="E17" s="40" t="s">
        <v>269</v>
      </c>
      <c r="F17" s="40" t="s">
        <v>145</v>
      </c>
      <c r="G17" s="40" t="s">
        <v>149</v>
      </c>
      <c r="H17" s="40" t="s">
        <v>158</v>
      </c>
      <c r="I17" s="40" t="s">
        <v>163</v>
      </c>
      <c r="J17" s="41" t="s">
        <v>159</v>
      </c>
    </row>
    <row r="18" spans="2:10" x14ac:dyDescent="0.15">
      <c r="B18" s="39" t="s">
        <v>136</v>
      </c>
      <c r="C18" s="40" t="s">
        <v>204</v>
      </c>
      <c r="D18" s="40" t="s">
        <v>140</v>
      </c>
      <c r="E18" s="40" t="s">
        <v>270</v>
      </c>
      <c r="F18" s="40" t="s">
        <v>146</v>
      </c>
      <c r="G18" s="40" t="s">
        <v>147</v>
      </c>
      <c r="H18" s="40"/>
      <c r="I18" s="40" t="s">
        <v>158</v>
      </c>
      <c r="J18" s="41" t="s">
        <v>161</v>
      </c>
    </row>
    <row r="19" spans="2:10" x14ac:dyDescent="0.15">
      <c r="B19" s="39" t="s">
        <v>137</v>
      </c>
      <c r="C19" s="40" t="s">
        <v>205</v>
      </c>
      <c r="D19" s="40"/>
      <c r="E19" s="40" t="s">
        <v>271</v>
      </c>
      <c r="F19" s="40" t="s">
        <v>147</v>
      </c>
      <c r="G19" s="40" t="s">
        <v>148</v>
      </c>
      <c r="H19" s="40"/>
      <c r="I19" s="40"/>
      <c r="J19" s="41"/>
    </row>
    <row r="20" spans="2:10" x14ac:dyDescent="0.15">
      <c r="B20" s="39" t="s">
        <v>138</v>
      </c>
      <c r="C20" s="40" t="s">
        <v>200</v>
      </c>
      <c r="D20" s="40"/>
      <c r="E20" s="40" t="s">
        <v>272</v>
      </c>
      <c r="F20" s="40" t="s">
        <v>148</v>
      </c>
      <c r="G20" s="40" t="s">
        <v>227</v>
      </c>
      <c r="H20" s="40"/>
      <c r="I20" s="40"/>
      <c r="J20" s="41"/>
    </row>
    <row r="21" spans="2:10" x14ac:dyDescent="0.15">
      <c r="B21" s="39" t="s">
        <v>142</v>
      </c>
      <c r="C21" s="40" t="s">
        <v>201</v>
      </c>
      <c r="D21" s="40"/>
      <c r="E21" s="40" t="s">
        <v>273</v>
      </c>
      <c r="F21" s="40" t="s">
        <v>227</v>
      </c>
      <c r="G21" s="40"/>
      <c r="H21" s="40"/>
      <c r="I21" s="40"/>
      <c r="J21" s="41"/>
    </row>
    <row r="22" spans="2:10" x14ac:dyDescent="0.15">
      <c r="B22" s="39"/>
      <c r="C22" s="40" t="s">
        <v>206</v>
      </c>
      <c r="D22" s="40"/>
      <c r="E22" s="40" t="s">
        <v>274</v>
      </c>
      <c r="F22" s="40"/>
      <c r="G22" s="40"/>
      <c r="H22" s="40"/>
      <c r="I22" s="40"/>
      <c r="J22" s="41"/>
    </row>
    <row r="23" spans="2:10" x14ac:dyDescent="0.15">
      <c r="B23" s="39"/>
      <c r="C23" s="40" t="s">
        <v>207</v>
      </c>
      <c r="D23" s="40"/>
      <c r="E23" s="40" t="s">
        <v>275</v>
      </c>
      <c r="F23" s="40"/>
      <c r="G23" s="40"/>
      <c r="H23" s="40"/>
      <c r="I23" s="40"/>
      <c r="J23" s="41"/>
    </row>
    <row r="24" spans="2:10" x14ac:dyDescent="0.15">
      <c r="B24" s="39"/>
      <c r="C24" s="40" t="s">
        <v>208</v>
      </c>
      <c r="D24" s="40"/>
      <c r="E24" s="40" t="s">
        <v>276</v>
      </c>
      <c r="F24" s="40"/>
      <c r="G24" s="40"/>
      <c r="H24" s="40"/>
      <c r="I24" s="40"/>
      <c r="J24" s="41"/>
    </row>
    <row r="25" spans="2:10" x14ac:dyDescent="0.15">
      <c r="B25" s="39"/>
      <c r="C25" s="40" t="s">
        <v>209</v>
      </c>
      <c r="D25" s="40"/>
      <c r="E25" s="40" t="s">
        <v>277</v>
      </c>
      <c r="F25" s="40"/>
      <c r="G25" s="40"/>
      <c r="H25" s="40"/>
      <c r="I25" s="40"/>
      <c r="J25" s="41"/>
    </row>
    <row r="26" spans="2:10" x14ac:dyDescent="0.15">
      <c r="B26" s="39"/>
      <c r="C26" s="40" t="s">
        <v>210</v>
      </c>
      <c r="D26" s="40"/>
      <c r="E26" s="42" t="s">
        <v>278</v>
      </c>
      <c r="F26" s="40"/>
      <c r="G26" s="40"/>
      <c r="H26" s="40"/>
      <c r="I26" s="40"/>
      <c r="J26" s="41"/>
    </row>
    <row r="27" spans="2:10" x14ac:dyDescent="0.15">
      <c r="B27" s="39"/>
      <c r="C27" s="40" t="s">
        <v>211</v>
      </c>
      <c r="D27" s="40"/>
      <c r="E27" s="40" t="s">
        <v>279</v>
      </c>
      <c r="F27" s="40"/>
      <c r="G27" s="40"/>
      <c r="H27" s="40"/>
      <c r="I27" s="40"/>
      <c r="J27" s="41"/>
    </row>
    <row r="28" spans="2:10" x14ac:dyDescent="0.15">
      <c r="B28" s="39"/>
      <c r="C28" s="40" t="s">
        <v>212</v>
      </c>
      <c r="D28" s="40"/>
      <c r="E28" s="42"/>
      <c r="F28" s="40"/>
      <c r="G28" s="40"/>
      <c r="H28" s="40"/>
      <c r="I28" s="40"/>
      <c r="J28" s="41"/>
    </row>
    <row r="29" spans="2:10" x14ac:dyDescent="0.15">
      <c r="B29" s="39"/>
      <c r="C29" s="40" t="s">
        <v>142</v>
      </c>
      <c r="D29" s="40"/>
      <c r="E29" s="40"/>
      <c r="F29" s="40"/>
      <c r="G29" s="40"/>
      <c r="H29" s="40"/>
      <c r="I29" s="40"/>
      <c r="J29" s="41"/>
    </row>
    <row r="30" spans="2:10" x14ac:dyDescent="0.15">
      <c r="B30" s="39"/>
      <c r="C30" s="40"/>
      <c r="D30" s="40"/>
      <c r="E30" s="40"/>
      <c r="F30" s="40"/>
      <c r="G30" s="40"/>
      <c r="H30" s="40"/>
      <c r="I30" s="40"/>
      <c r="J30" s="41"/>
    </row>
    <row r="31" spans="2:10" x14ac:dyDescent="0.15">
      <c r="B31" s="39"/>
      <c r="C31" s="40" t="s">
        <v>212</v>
      </c>
      <c r="D31" s="40"/>
      <c r="E31" s="40"/>
      <c r="F31" s="40"/>
      <c r="G31" s="40"/>
      <c r="H31" s="40"/>
      <c r="I31" s="40"/>
      <c r="J31" s="41"/>
    </row>
    <row r="32" spans="2:10" x14ac:dyDescent="0.15">
      <c r="B32" s="39"/>
      <c r="C32" s="40" t="s">
        <v>142</v>
      </c>
      <c r="D32" s="40"/>
      <c r="E32" s="40"/>
      <c r="F32" s="40"/>
      <c r="G32" s="40"/>
      <c r="H32" s="40"/>
      <c r="I32" s="40"/>
      <c r="J32" s="41"/>
    </row>
    <row r="33" spans="2:10" x14ac:dyDescent="0.15">
      <c r="B33" s="39"/>
      <c r="C33" s="40"/>
      <c r="D33" s="40"/>
      <c r="E33" s="40"/>
      <c r="F33" s="40"/>
      <c r="G33" s="40"/>
      <c r="H33" s="40"/>
      <c r="I33" s="40"/>
      <c r="J33" s="41"/>
    </row>
    <row r="34" spans="2:10" x14ac:dyDescent="0.15">
      <c r="B34" s="39"/>
      <c r="C34" s="40" t="s">
        <v>150</v>
      </c>
      <c r="D34" s="40"/>
      <c r="E34" s="40"/>
      <c r="F34" s="40"/>
      <c r="G34" s="40"/>
      <c r="H34" s="40"/>
      <c r="I34" s="40"/>
      <c r="J34" s="41"/>
    </row>
    <row r="35" spans="2:10" x14ac:dyDescent="0.15">
      <c r="B35" s="39"/>
      <c r="C35" s="40" t="s">
        <v>142</v>
      </c>
      <c r="D35" s="40"/>
      <c r="E35" s="40"/>
      <c r="F35" s="40"/>
      <c r="G35" s="40"/>
      <c r="H35" s="40"/>
      <c r="I35" s="40"/>
      <c r="J35" s="41"/>
    </row>
    <row r="36" spans="2:10" x14ac:dyDescent="0.15">
      <c r="B36" s="39"/>
      <c r="C36" s="40"/>
      <c r="D36" s="40"/>
      <c r="E36" s="40"/>
      <c r="F36" s="40"/>
      <c r="G36" s="40"/>
      <c r="H36" s="40"/>
      <c r="I36" s="40"/>
      <c r="J36" s="41"/>
    </row>
    <row r="37" spans="2:10" x14ac:dyDescent="0.15">
      <c r="B37" s="39"/>
      <c r="C37" s="40" t="s">
        <v>151</v>
      </c>
      <c r="D37" s="40"/>
      <c r="E37" s="40"/>
      <c r="F37" s="40"/>
      <c r="G37" s="40"/>
      <c r="H37" s="40"/>
      <c r="I37" s="40"/>
      <c r="J37" s="41"/>
    </row>
    <row r="38" spans="2:10" x14ac:dyDescent="0.15">
      <c r="B38" s="39"/>
      <c r="C38" s="40" t="s">
        <v>152</v>
      </c>
      <c r="D38" s="40"/>
      <c r="E38" s="40"/>
      <c r="F38" s="40"/>
      <c r="G38" s="40"/>
      <c r="H38" s="40"/>
      <c r="I38" s="40"/>
      <c r="J38" s="41"/>
    </row>
    <row r="39" spans="2:10" x14ac:dyDescent="0.15">
      <c r="B39" s="39"/>
      <c r="C39" s="40" t="s">
        <v>142</v>
      </c>
      <c r="D39" s="40"/>
      <c r="E39" s="40"/>
      <c r="F39" s="40"/>
      <c r="G39" s="40"/>
      <c r="H39" s="40"/>
      <c r="I39" s="40"/>
      <c r="J39" s="41"/>
    </row>
    <row r="40" spans="2:10" x14ac:dyDescent="0.15">
      <c r="B40" s="39"/>
      <c r="C40" s="40"/>
      <c r="D40" s="40"/>
      <c r="E40" s="40"/>
      <c r="F40" s="40"/>
      <c r="G40" s="40"/>
      <c r="H40" s="40"/>
      <c r="I40" s="40"/>
      <c r="J40" s="41"/>
    </row>
    <row r="41" spans="2:10" x14ac:dyDescent="0.15">
      <c r="B41" s="39"/>
      <c r="C41" s="40" t="s">
        <v>153</v>
      </c>
      <c r="D41" s="40"/>
      <c r="E41" s="40"/>
      <c r="F41" s="40"/>
      <c r="G41" s="40"/>
      <c r="H41" s="40"/>
      <c r="I41" s="40"/>
      <c r="J41" s="41"/>
    </row>
    <row r="42" spans="2:10" x14ac:dyDescent="0.15">
      <c r="B42" s="39"/>
      <c r="C42" s="40" t="s">
        <v>154</v>
      </c>
      <c r="D42" s="40"/>
      <c r="E42" s="40"/>
      <c r="F42" s="40"/>
      <c r="G42" s="40"/>
      <c r="H42" s="40"/>
      <c r="I42" s="40"/>
      <c r="J42" s="41"/>
    </row>
    <row r="43" spans="2:10" x14ac:dyDescent="0.15">
      <c r="B43" s="39"/>
      <c r="C43" s="40" t="s">
        <v>155</v>
      </c>
      <c r="D43" s="40"/>
      <c r="E43" s="40"/>
      <c r="F43" s="40"/>
      <c r="G43" s="40"/>
      <c r="H43" s="40"/>
      <c r="I43" s="40"/>
      <c r="J43" s="41"/>
    </row>
    <row r="44" spans="2:10" x14ac:dyDescent="0.15">
      <c r="B44" s="39"/>
      <c r="C44" s="40" t="s">
        <v>156</v>
      </c>
      <c r="D44" s="40"/>
      <c r="E44" s="40"/>
      <c r="F44" s="40"/>
      <c r="G44" s="40"/>
      <c r="H44" s="40"/>
      <c r="I44" s="40"/>
      <c r="J44" s="41"/>
    </row>
    <row r="45" spans="2:10" x14ac:dyDescent="0.15">
      <c r="B45" s="39"/>
      <c r="C45" s="40" t="s">
        <v>142</v>
      </c>
      <c r="D45" s="40"/>
      <c r="E45" s="40"/>
      <c r="F45" s="40"/>
      <c r="G45" s="40"/>
      <c r="H45" s="40"/>
      <c r="I45" s="40"/>
      <c r="J45" s="41"/>
    </row>
    <row r="46" spans="2:10" x14ac:dyDescent="0.15">
      <c r="B46" s="39"/>
      <c r="C46" s="40"/>
      <c r="D46" s="40"/>
      <c r="E46" s="40"/>
      <c r="F46" s="40"/>
      <c r="G46" s="40"/>
      <c r="H46" s="40"/>
      <c r="I46" s="40"/>
      <c r="J46" s="41"/>
    </row>
    <row r="47" spans="2:10" ht="14.25" thickBot="1" x14ac:dyDescent="0.2">
      <c r="B47" s="43"/>
      <c r="C47" s="44" t="s">
        <v>142</v>
      </c>
      <c r="D47" s="44"/>
      <c r="E47" s="44"/>
      <c r="F47" s="44"/>
      <c r="G47" s="44"/>
      <c r="H47" s="44"/>
      <c r="I47" s="44"/>
      <c r="J47" s="45"/>
    </row>
    <row r="49" spans="2:7" ht="14.25" thickBot="1" x14ac:dyDescent="0.2">
      <c r="C49" s="24"/>
      <c r="D49" s="24"/>
      <c r="E49" s="24"/>
      <c r="F49" s="24"/>
      <c r="G49" s="24"/>
    </row>
    <row r="50" spans="2:7" x14ac:dyDescent="0.15">
      <c r="B50" s="1082" t="s">
        <v>231</v>
      </c>
      <c r="C50" s="1083"/>
      <c r="D50" s="1083"/>
      <c r="E50" s="1083"/>
      <c r="F50" s="1083"/>
      <c r="G50" s="1084"/>
    </row>
    <row r="51" spans="2:7" ht="14.25" thickBot="1" x14ac:dyDescent="0.2">
      <c r="B51" s="34" t="s">
        <v>164</v>
      </c>
      <c r="C51" s="21" t="s">
        <v>135</v>
      </c>
      <c r="D51" s="21" t="s">
        <v>165</v>
      </c>
      <c r="E51" s="21" t="s">
        <v>166</v>
      </c>
      <c r="F51" s="22" t="s">
        <v>175</v>
      </c>
      <c r="G51" s="35" t="s">
        <v>178</v>
      </c>
    </row>
    <row r="52" spans="2:7" ht="14.25" thickTop="1" x14ac:dyDescent="0.15">
      <c r="B52" s="52" t="s">
        <v>167</v>
      </c>
      <c r="C52" s="40" t="s">
        <v>169</v>
      </c>
      <c r="D52" s="40" t="s">
        <v>174</v>
      </c>
      <c r="E52" s="40" t="s">
        <v>286</v>
      </c>
      <c r="F52" s="40" t="s">
        <v>176</v>
      </c>
      <c r="G52" s="41" t="s">
        <v>179</v>
      </c>
    </row>
    <row r="53" spans="2:7" x14ac:dyDescent="0.15">
      <c r="B53" s="52" t="s">
        <v>168</v>
      </c>
      <c r="C53" s="40" t="s">
        <v>298</v>
      </c>
      <c r="D53" s="40" t="s">
        <v>199</v>
      </c>
      <c r="E53" s="40" t="s">
        <v>287</v>
      </c>
      <c r="F53" s="40" t="s">
        <v>177</v>
      </c>
      <c r="G53" s="41" t="s">
        <v>180</v>
      </c>
    </row>
    <row r="54" spans="2:7" x14ac:dyDescent="0.15">
      <c r="B54" s="52" t="s">
        <v>198</v>
      </c>
      <c r="C54" s="40" t="s">
        <v>299</v>
      </c>
      <c r="D54" s="40" t="s">
        <v>292</v>
      </c>
      <c r="E54" s="40" t="s">
        <v>288</v>
      </c>
      <c r="F54" s="40"/>
      <c r="G54" s="41" t="s">
        <v>181</v>
      </c>
    </row>
    <row r="55" spans="2:7" x14ac:dyDescent="0.15">
      <c r="B55" s="52" t="s">
        <v>228</v>
      </c>
      <c r="C55" s="40"/>
      <c r="D55" s="40"/>
      <c r="E55" s="40" t="s">
        <v>289</v>
      </c>
      <c r="F55" s="40"/>
      <c r="G55" s="41"/>
    </row>
    <row r="56" spans="2:7" x14ac:dyDescent="0.15">
      <c r="B56" s="52"/>
      <c r="C56" s="40" t="s">
        <v>170</v>
      </c>
      <c r="D56" s="40"/>
      <c r="E56" s="40" t="s">
        <v>290</v>
      </c>
      <c r="F56" s="40"/>
      <c r="G56" s="41"/>
    </row>
    <row r="57" spans="2:7" x14ac:dyDescent="0.15">
      <c r="B57" s="52"/>
      <c r="C57" s="40" t="s">
        <v>171</v>
      </c>
      <c r="D57" s="40"/>
      <c r="E57" s="40" t="s">
        <v>291</v>
      </c>
      <c r="F57" s="40"/>
      <c r="G57" s="41"/>
    </row>
    <row r="58" spans="2:7" x14ac:dyDescent="0.15">
      <c r="B58" s="52"/>
      <c r="C58" s="40" t="s">
        <v>172</v>
      </c>
      <c r="D58" s="40"/>
      <c r="E58" s="40" t="s">
        <v>279</v>
      </c>
      <c r="F58" s="40"/>
      <c r="G58" s="41"/>
    </row>
    <row r="59" spans="2:7" x14ac:dyDescent="0.15">
      <c r="B59" s="52"/>
      <c r="C59" s="40" t="s">
        <v>173</v>
      </c>
      <c r="D59" s="40"/>
      <c r="E59" s="40"/>
      <c r="F59" s="40"/>
      <c r="G59" s="41"/>
    </row>
    <row r="60" spans="2:7" x14ac:dyDescent="0.15">
      <c r="B60" s="52"/>
      <c r="C60" s="40" t="s">
        <v>142</v>
      </c>
      <c r="D60" s="40"/>
      <c r="E60" s="40"/>
      <c r="F60" s="40"/>
      <c r="G60" s="41"/>
    </row>
    <row r="61" spans="2:7" x14ac:dyDescent="0.15">
      <c r="B61" s="52"/>
      <c r="C61" s="40"/>
      <c r="D61" s="40"/>
      <c r="E61" s="40"/>
      <c r="F61" s="40"/>
      <c r="G61" s="41"/>
    </row>
    <row r="62" spans="2:7" x14ac:dyDescent="0.15">
      <c r="B62" s="52"/>
      <c r="C62" s="40" t="s">
        <v>236</v>
      </c>
      <c r="D62" s="40"/>
      <c r="E62" s="40"/>
      <c r="F62" s="40"/>
      <c r="G62" s="41"/>
    </row>
    <row r="63" spans="2:7" x14ac:dyDescent="0.15">
      <c r="B63" s="52"/>
      <c r="C63" s="40" t="s">
        <v>237</v>
      </c>
      <c r="D63" s="40"/>
      <c r="E63" s="40"/>
      <c r="F63" s="40"/>
      <c r="G63" s="41"/>
    </row>
    <row r="64" spans="2:7" x14ac:dyDescent="0.15">
      <c r="B64" s="52"/>
      <c r="C64" s="40" t="s">
        <v>238</v>
      </c>
      <c r="D64" s="40"/>
      <c r="E64" s="40"/>
      <c r="F64" s="40"/>
      <c r="G64" s="41"/>
    </row>
    <row r="65" spans="2:7" x14ac:dyDescent="0.15">
      <c r="B65" s="52"/>
      <c r="C65" s="40" t="s">
        <v>239</v>
      </c>
      <c r="D65" s="40"/>
      <c r="E65" s="40"/>
      <c r="F65" s="40"/>
      <c r="G65" s="41"/>
    </row>
    <row r="66" spans="2:7" x14ac:dyDescent="0.15">
      <c r="B66" s="52"/>
      <c r="C66" s="40" t="s">
        <v>293</v>
      </c>
      <c r="D66" s="40"/>
      <c r="E66" s="40"/>
      <c r="F66" s="40"/>
      <c r="G66" s="41"/>
    </row>
    <row r="67" spans="2:7" x14ac:dyDescent="0.15">
      <c r="B67" s="52"/>
      <c r="C67" s="40" t="s">
        <v>280</v>
      </c>
      <c r="D67" s="40"/>
      <c r="E67" s="40"/>
      <c r="F67" s="40"/>
      <c r="G67" s="41"/>
    </row>
    <row r="68" spans="2:7" x14ac:dyDescent="0.15">
      <c r="B68" s="52"/>
      <c r="C68" s="40" t="s">
        <v>240</v>
      </c>
      <c r="D68" s="40"/>
      <c r="E68" s="40"/>
      <c r="F68" s="40"/>
      <c r="G68" s="41"/>
    </row>
    <row r="69" spans="2:7" x14ac:dyDescent="0.15">
      <c r="B69" s="52"/>
      <c r="C69" s="40" t="s">
        <v>241</v>
      </c>
      <c r="D69" s="40"/>
      <c r="E69" s="40"/>
      <c r="F69" s="40"/>
      <c r="G69" s="41"/>
    </row>
    <row r="70" spans="2:7" x14ac:dyDescent="0.15">
      <c r="B70" s="52"/>
      <c r="C70" s="40" t="s">
        <v>281</v>
      </c>
      <c r="D70" s="40"/>
      <c r="E70" s="40"/>
      <c r="F70" s="40"/>
      <c r="G70" s="41"/>
    </row>
    <row r="71" spans="2:7" x14ac:dyDescent="0.15">
      <c r="B71" s="52"/>
      <c r="C71" s="40" t="s">
        <v>243</v>
      </c>
      <c r="D71" s="40"/>
      <c r="E71" s="40"/>
      <c r="F71" s="40"/>
      <c r="G71" s="41"/>
    </row>
    <row r="72" spans="2:7" x14ac:dyDescent="0.15">
      <c r="B72" s="52"/>
      <c r="C72" s="40" t="s">
        <v>245</v>
      </c>
      <c r="D72" s="40"/>
      <c r="E72" s="40"/>
      <c r="F72" s="40"/>
      <c r="G72" s="41"/>
    </row>
    <row r="73" spans="2:7" x14ac:dyDescent="0.15">
      <c r="B73" s="52"/>
      <c r="C73" s="40" t="s">
        <v>246</v>
      </c>
      <c r="D73" s="40"/>
      <c r="E73" s="40"/>
      <c r="F73" s="40"/>
      <c r="G73" s="41"/>
    </row>
    <row r="74" spans="2:7" x14ac:dyDescent="0.15">
      <c r="B74" s="52"/>
      <c r="C74" s="40" t="s">
        <v>247</v>
      </c>
      <c r="D74" s="40"/>
      <c r="E74" s="40"/>
      <c r="F74" s="40"/>
      <c r="G74" s="41"/>
    </row>
    <row r="75" spans="2:7" x14ac:dyDescent="0.15">
      <c r="B75" s="52"/>
      <c r="C75" s="40" t="s">
        <v>248</v>
      </c>
      <c r="D75" s="40"/>
      <c r="E75" s="40"/>
      <c r="F75" s="40"/>
      <c r="G75" s="41"/>
    </row>
    <row r="76" spans="2:7" x14ac:dyDescent="0.15">
      <c r="B76" s="52"/>
      <c r="C76" s="40" t="s">
        <v>249</v>
      </c>
      <c r="D76" s="40"/>
      <c r="E76" s="40"/>
      <c r="F76" s="40"/>
      <c r="G76" s="41"/>
    </row>
    <row r="77" spans="2:7" x14ac:dyDescent="0.15">
      <c r="B77" s="52"/>
      <c r="C77" s="40" t="s">
        <v>279</v>
      </c>
      <c r="D77" s="40"/>
      <c r="E77" s="40"/>
      <c r="F77" s="40"/>
      <c r="G77" s="41"/>
    </row>
    <row r="78" spans="2:7" x14ac:dyDescent="0.15">
      <c r="B78" s="52"/>
      <c r="C78" s="40"/>
      <c r="D78" s="40"/>
      <c r="E78" s="40"/>
      <c r="F78" s="40"/>
      <c r="G78" s="41"/>
    </row>
    <row r="79" spans="2:7" x14ac:dyDescent="0.15">
      <c r="B79" s="52"/>
      <c r="C79" s="40" t="s">
        <v>282</v>
      </c>
      <c r="D79" s="40"/>
      <c r="E79" s="40"/>
      <c r="F79" s="40"/>
      <c r="G79" s="41"/>
    </row>
    <row r="80" spans="2:7" x14ac:dyDescent="0.15">
      <c r="B80" s="52"/>
      <c r="C80" s="40" t="s">
        <v>283</v>
      </c>
      <c r="D80" s="40"/>
      <c r="E80" s="40"/>
      <c r="F80" s="40"/>
      <c r="G80" s="41"/>
    </row>
    <row r="81" spans="2:7" x14ac:dyDescent="0.15">
      <c r="B81" s="52"/>
      <c r="C81" s="40" t="s">
        <v>284</v>
      </c>
      <c r="D81" s="40"/>
      <c r="E81" s="40"/>
      <c r="F81" s="40"/>
      <c r="G81" s="41"/>
    </row>
    <row r="82" spans="2:7" x14ac:dyDescent="0.15">
      <c r="B82" s="52"/>
      <c r="C82" s="40" t="s">
        <v>285</v>
      </c>
      <c r="D82" s="40"/>
      <c r="E82" s="40"/>
      <c r="F82" s="40"/>
      <c r="G82" s="41"/>
    </row>
    <row r="83" spans="2:7" ht="14.25" thickBot="1" x14ac:dyDescent="0.2">
      <c r="B83" s="53"/>
      <c r="C83" s="44" t="s">
        <v>279</v>
      </c>
      <c r="D83" s="44"/>
      <c r="E83" s="44"/>
      <c r="F83" s="44"/>
      <c r="G83" s="45"/>
    </row>
  </sheetData>
  <mergeCells count="3">
    <mergeCell ref="B14:J14"/>
    <mergeCell ref="B50:G50"/>
    <mergeCell ref="B4:F4"/>
  </mergeCells>
  <phoneticPr fontId="9"/>
  <pageMargins left="0.7" right="0.7" top="0.75" bottom="0.75" header="0.3" footer="0.3"/>
  <pageSetup paperSize="9" scale="70" orientation="landscape" r:id="rId1"/>
  <rowBreaks count="1" manualBreakCount="1">
    <brk id="48" max="10" man="1"/>
  </rowBreaks>
  <drawing r:id="rId2"/>
  <tableParts count="8">
    <tablePart r:id="rId3"/>
    <tablePart r:id="rId4"/>
    <tablePart r:id="rId5"/>
    <tablePart r:id="rId6"/>
    <tablePart r:id="rId7"/>
    <tablePart r:id="rId8"/>
    <tablePart r:id="rId9"/>
    <tablePart r:id="rId10"/>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229</vt:i4>
      </vt:variant>
      <vt:variant>
        <vt:lpstr>名前付き一覧</vt:lpstr>
      </vt:variant>
      <vt:variant>
        <vt:i4>405</vt:i4>
      </vt:variant>
    </vt:vector>
  </HeadingPairs>
  <TitlesOfParts>
    <vt:vector size="634" baseType="lpstr">
      <vt:lpstr>点検様式作成フロー</vt:lpstr>
      <vt:lpstr>様式A-1</vt:lpstr>
      <vt:lpstr>様式A-2</vt:lpstr>
      <vt:lpstr>様式A-3</vt:lpstr>
      <vt:lpstr>様式B_001</vt:lpstr>
      <vt:lpstr>様式B_002</vt:lpstr>
      <vt:lpstr>様式B_003</vt:lpstr>
      <vt:lpstr>様式B_004</vt:lpstr>
      <vt:lpstr>様式B_005</vt:lpstr>
      <vt:lpstr>様式B_006</vt:lpstr>
      <vt:lpstr>様式B_007</vt:lpstr>
      <vt:lpstr>様式B_008</vt:lpstr>
      <vt:lpstr>様式B_009</vt:lpstr>
      <vt:lpstr>様式B_010</vt:lpstr>
      <vt:lpstr>様式B_011</vt:lpstr>
      <vt:lpstr>様式B_012</vt:lpstr>
      <vt:lpstr>様式B_013</vt:lpstr>
      <vt:lpstr>様式B_014</vt:lpstr>
      <vt:lpstr>様式B_015</vt:lpstr>
      <vt:lpstr>様式C-1-1</vt:lpstr>
      <vt:lpstr>様式C-1-2</vt:lpstr>
      <vt:lpstr>様式C-2</vt:lpstr>
      <vt:lpstr>様式D-1-1_001</vt:lpstr>
      <vt:lpstr>様式D-1-1_002</vt:lpstr>
      <vt:lpstr>様式D-1-1_003</vt:lpstr>
      <vt:lpstr>様式D-1-1_004</vt:lpstr>
      <vt:lpstr>様式D-1-1_005</vt:lpstr>
      <vt:lpstr>様式D-1-1_006</vt:lpstr>
      <vt:lpstr>様式D-1-1_007</vt:lpstr>
      <vt:lpstr>様式D-1-1_008</vt:lpstr>
      <vt:lpstr>様式D-1-1_009</vt:lpstr>
      <vt:lpstr>様式D-1-1_010</vt:lpstr>
      <vt:lpstr>様式D-1-1_011</vt:lpstr>
      <vt:lpstr>様式D-1-1_012</vt:lpstr>
      <vt:lpstr>様式D-1-1_013</vt:lpstr>
      <vt:lpstr>様式D-1-1_014</vt:lpstr>
      <vt:lpstr>様式D-1-1_015</vt:lpstr>
      <vt:lpstr>様式D-1-1_016</vt:lpstr>
      <vt:lpstr>様式D-1-1_017</vt:lpstr>
      <vt:lpstr>様式D-1-1_018</vt:lpstr>
      <vt:lpstr>様式D-1-1_019</vt:lpstr>
      <vt:lpstr>様式D-1-1_020</vt:lpstr>
      <vt:lpstr>様式D-1-1_021</vt:lpstr>
      <vt:lpstr>様式D-1-1_022</vt:lpstr>
      <vt:lpstr>様式D-1-1_023</vt:lpstr>
      <vt:lpstr>様式D-1-1_024</vt:lpstr>
      <vt:lpstr>様式D-1-1_025</vt:lpstr>
      <vt:lpstr>様式D-1-1_026</vt:lpstr>
      <vt:lpstr>様式D-1-1_027</vt:lpstr>
      <vt:lpstr>様式D-1-1_028</vt:lpstr>
      <vt:lpstr>様式D-1-1_029</vt:lpstr>
      <vt:lpstr>様式D-1-1_030</vt:lpstr>
      <vt:lpstr>様式D-1-1_031</vt:lpstr>
      <vt:lpstr>様式D-1-1_032</vt:lpstr>
      <vt:lpstr>様式D-1-1_033</vt:lpstr>
      <vt:lpstr>様式D-1-1_034</vt:lpstr>
      <vt:lpstr>様式D-1-2</vt:lpstr>
      <vt:lpstr>様式D-2-1_001</vt:lpstr>
      <vt:lpstr>様式D-2-1_002</vt:lpstr>
      <vt:lpstr>様式D-2-1_003</vt:lpstr>
      <vt:lpstr>様式D-2-1_004</vt:lpstr>
      <vt:lpstr>様式D-2-1_005</vt:lpstr>
      <vt:lpstr>様式D-2-1_006</vt:lpstr>
      <vt:lpstr>様式D-2-1_007</vt:lpstr>
      <vt:lpstr>様式D-2-1_008</vt:lpstr>
      <vt:lpstr>様式D-2-1_009</vt:lpstr>
      <vt:lpstr>様式D-2-1_010</vt:lpstr>
      <vt:lpstr>様式D-2-1_011</vt:lpstr>
      <vt:lpstr>様式D-2-1_012</vt:lpstr>
      <vt:lpstr>様式D-2-1_013</vt:lpstr>
      <vt:lpstr>様式D-2-1_014</vt:lpstr>
      <vt:lpstr>様式D-2-1_015</vt:lpstr>
      <vt:lpstr>様式D-2-1_016</vt:lpstr>
      <vt:lpstr>様式D-2-1´_001</vt:lpstr>
      <vt:lpstr>様式D-2-1´_002</vt:lpstr>
      <vt:lpstr>様式D-2-1´_003</vt:lpstr>
      <vt:lpstr>様式D-2-1´_004</vt:lpstr>
      <vt:lpstr>様式D-2-1´_005</vt:lpstr>
      <vt:lpstr>様式D-2-1´_006</vt:lpstr>
      <vt:lpstr>様式D-2-1´_007</vt:lpstr>
      <vt:lpstr>様式D-2-1´_008</vt:lpstr>
      <vt:lpstr>様式D-2-1´_009</vt:lpstr>
      <vt:lpstr>様式D-2-1´_010</vt:lpstr>
      <vt:lpstr>様式D-2-1´_011</vt:lpstr>
      <vt:lpstr>様式D-2-1´_012</vt:lpstr>
      <vt:lpstr>様式D-2-1´_013</vt:lpstr>
      <vt:lpstr>様式D-2-1´_014</vt:lpstr>
      <vt:lpstr>様式D-2-1´_015</vt:lpstr>
      <vt:lpstr>様式D-2-1´_016</vt:lpstr>
      <vt:lpstr>様式D-2-1´_017</vt:lpstr>
      <vt:lpstr>様式D-2-1´_018</vt:lpstr>
      <vt:lpstr>様式D-2-1´_019</vt:lpstr>
      <vt:lpstr>様式D-2-1´_020</vt:lpstr>
      <vt:lpstr>様式D-2-1´_021</vt:lpstr>
      <vt:lpstr>様式D-2-1´_022</vt:lpstr>
      <vt:lpstr>様式D-2-1´_023</vt:lpstr>
      <vt:lpstr>様式D-2-1´_024</vt:lpstr>
      <vt:lpstr>様式D-3_PS</vt:lpstr>
      <vt:lpstr>様式D-3_S001</vt:lpstr>
      <vt:lpstr>様式D-3_S002</vt:lpstr>
      <vt:lpstr>様式D-3_S003</vt:lpstr>
      <vt:lpstr>様式D-3_S004</vt:lpstr>
      <vt:lpstr>様式D-3_S005</vt:lpstr>
      <vt:lpstr>様式D-3_S006</vt:lpstr>
      <vt:lpstr>様式D-3_S007</vt:lpstr>
      <vt:lpstr>様式D-3_S008</vt:lpstr>
      <vt:lpstr>様式D-3_S009</vt:lpstr>
      <vt:lpstr>様式D-3_S010</vt:lpstr>
      <vt:lpstr>様式D-3_S011</vt:lpstr>
      <vt:lpstr>様式D-3_S012</vt:lpstr>
      <vt:lpstr>様式D-3_S013</vt:lpstr>
      <vt:lpstr>様式D-3_S014</vt:lpstr>
      <vt:lpstr>様式D-3_S015</vt:lpstr>
      <vt:lpstr>様式D-3_S016</vt:lpstr>
      <vt:lpstr>様式D-3_S017</vt:lpstr>
      <vt:lpstr>様式D-3_S018</vt:lpstr>
      <vt:lpstr>様式D-3_S019</vt:lpstr>
      <vt:lpstr>様式D-3_S020</vt:lpstr>
      <vt:lpstr>様式D-3_S021</vt:lpstr>
      <vt:lpstr>様式D-3_S022</vt:lpstr>
      <vt:lpstr>様式D-3_S023</vt:lpstr>
      <vt:lpstr>様式D-3_S024</vt:lpstr>
      <vt:lpstr>様式D-3_S025</vt:lpstr>
      <vt:lpstr>様式D-3_S026</vt:lpstr>
      <vt:lpstr>様式D-3_S027</vt:lpstr>
      <vt:lpstr>様式D-3_S028</vt:lpstr>
      <vt:lpstr>様式D-3_S029</vt:lpstr>
      <vt:lpstr>様式D-3_S030</vt:lpstr>
      <vt:lpstr>様式D-3_S031</vt:lpstr>
      <vt:lpstr>様式D-3_S032</vt:lpstr>
      <vt:lpstr>様式D-3_S033</vt:lpstr>
      <vt:lpstr>様式D-3_S034</vt:lpstr>
      <vt:lpstr>様式D-3_S035</vt:lpstr>
      <vt:lpstr>様式D-3_S036</vt:lpstr>
      <vt:lpstr>様式D-3_S037</vt:lpstr>
      <vt:lpstr>様式D-3_S038</vt:lpstr>
      <vt:lpstr>様式D-3_S039</vt:lpstr>
      <vt:lpstr>様式D-3_S040</vt:lpstr>
      <vt:lpstr>様式D-3_S041</vt:lpstr>
      <vt:lpstr>様式D-3_S042</vt:lpstr>
      <vt:lpstr>様式D-3_S043</vt:lpstr>
      <vt:lpstr>様式D-3_S044</vt:lpstr>
      <vt:lpstr>様式D-3_S045</vt:lpstr>
      <vt:lpstr>様式D-3_S046</vt:lpstr>
      <vt:lpstr>様式D-3_S047</vt:lpstr>
      <vt:lpstr>様式D-3_S048</vt:lpstr>
      <vt:lpstr>様式D-3_S049</vt:lpstr>
      <vt:lpstr>様式D-3_S050</vt:lpstr>
      <vt:lpstr>様式D-3_S051</vt:lpstr>
      <vt:lpstr>様式D-3_S052</vt:lpstr>
      <vt:lpstr>様式D-3_S053</vt:lpstr>
      <vt:lpstr>様式D-3_S054</vt:lpstr>
      <vt:lpstr>様式D-3_S055</vt:lpstr>
      <vt:lpstr>様式D-3_S056</vt:lpstr>
      <vt:lpstr>様式D-3_S057</vt:lpstr>
      <vt:lpstr>様式D-3_S058</vt:lpstr>
      <vt:lpstr>様式D-3_S059</vt:lpstr>
      <vt:lpstr>様式D-3_S060</vt:lpstr>
      <vt:lpstr>様式D-3_S061</vt:lpstr>
      <vt:lpstr>様式D-3_S062</vt:lpstr>
      <vt:lpstr>様式D-3_S063</vt:lpstr>
      <vt:lpstr>様式D-3_S064</vt:lpstr>
      <vt:lpstr>様式D-3_S065</vt:lpstr>
      <vt:lpstr>様式D-3_S066</vt:lpstr>
      <vt:lpstr>様式D-3_S067</vt:lpstr>
      <vt:lpstr>様式D-3_S068</vt:lpstr>
      <vt:lpstr>様式D-3_S069</vt:lpstr>
      <vt:lpstr>様式D-3_S070</vt:lpstr>
      <vt:lpstr>様式D-3_S071</vt:lpstr>
      <vt:lpstr>様式D-3_S072</vt:lpstr>
      <vt:lpstr>様式D-3_S073</vt:lpstr>
      <vt:lpstr>様式D-3_S074</vt:lpstr>
      <vt:lpstr>様式D-3_S075</vt:lpstr>
      <vt:lpstr>様式D-3_S076</vt:lpstr>
      <vt:lpstr>様式D-3_S077</vt:lpstr>
      <vt:lpstr>様式D-3_S078</vt:lpstr>
      <vt:lpstr>様式D-3_S079</vt:lpstr>
      <vt:lpstr>様式D-3_S080</vt:lpstr>
      <vt:lpstr>様式D-3_S081</vt:lpstr>
      <vt:lpstr>様式D-3_S082</vt:lpstr>
      <vt:lpstr>様式D-3_S083</vt:lpstr>
      <vt:lpstr>様式D-3_S084</vt:lpstr>
      <vt:lpstr>様式D-3_S085</vt:lpstr>
      <vt:lpstr>様式D-3_S086</vt:lpstr>
      <vt:lpstr>様式D-3_S087</vt:lpstr>
      <vt:lpstr>様式D-3_S088</vt:lpstr>
      <vt:lpstr>様式D-3_S089</vt:lpstr>
      <vt:lpstr>様式D-3_S090</vt:lpstr>
      <vt:lpstr>様式D-3_S091</vt:lpstr>
      <vt:lpstr>様式D-3_S092</vt:lpstr>
      <vt:lpstr>様式D-3_S093</vt:lpstr>
      <vt:lpstr>様式D-3_S094</vt:lpstr>
      <vt:lpstr>様式D-3_S095</vt:lpstr>
      <vt:lpstr>様式D-3_S096</vt:lpstr>
      <vt:lpstr>様式D-3_S097</vt:lpstr>
      <vt:lpstr>様式D-3_S098</vt:lpstr>
      <vt:lpstr>様式D-3_S099</vt:lpstr>
      <vt:lpstr>様式D-3_S100</vt:lpstr>
      <vt:lpstr>様式D-3_S101</vt:lpstr>
      <vt:lpstr>様式D-3_S102</vt:lpstr>
      <vt:lpstr>様式D-3_S103</vt:lpstr>
      <vt:lpstr>様式D-3_S104</vt:lpstr>
      <vt:lpstr>様式D-3_S105</vt:lpstr>
      <vt:lpstr>様式D-3_S106</vt:lpstr>
      <vt:lpstr>様式D-3_S107</vt:lpstr>
      <vt:lpstr>様式D-3_S108</vt:lpstr>
      <vt:lpstr>様式D-3_S109</vt:lpstr>
      <vt:lpstr>様式D-3_S110</vt:lpstr>
      <vt:lpstr>様式D-3_S111</vt:lpstr>
      <vt:lpstr>様式D-3_S112</vt:lpstr>
      <vt:lpstr>様式D-3_S113</vt:lpstr>
      <vt:lpstr>様式D-3_S114</vt:lpstr>
      <vt:lpstr>様式D-3_S115</vt:lpstr>
      <vt:lpstr>様式D-3_S116</vt:lpstr>
      <vt:lpstr>様式D-3_S117</vt:lpstr>
      <vt:lpstr>様式D-3_S118</vt:lpstr>
      <vt:lpstr>様式D-3_S119</vt:lpstr>
      <vt:lpstr>様式D-3_S120</vt:lpstr>
      <vt:lpstr>様式D-3_S121</vt:lpstr>
      <vt:lpstr>様式D-3_S122</vt:lpstr>
      <vt:lpstr>様式D-3_S123</vt:lpstr>
      <vt:lpstr>様式D-3_S124</vt:lpstr>
      <vt:lpstr>様式D-3_S125</vt:lpstr>
      <vt:lpstr>様式D-3_S126</vt:lpstr>
      <vt:lpstr>様式D-3_PE</vt:lpstr>
      <vt:lpstr>様式E</vt:lpstr>
      <vt:lpstr>様式F </vt:lpstr>
      <vt:lpstr>様式G</vt:lpstr>
      <vt:lpstr>(参考)リスト</vt:lpstr>
      <vt:lpstr>'(参考)リスト'!Print_Area</vt:lpstr>
      <vt:lpstr>点検様式作成フロー!Print_Area</vt:lpstr>
      <vt:lpstr>'様式A-1'!Print_Area</vt:lpstr>
      <vt:lpstr>'様式A-2'!Print_Area</vt:lpstr>
      <vt:lpstr>'様式A-3'!Print_Area</vt:lpstr>
      <vt:lpstr>様式B_001!Print_Area</vt:lpstr>
      <vt:lpstr>様式B_002!Print_Area</vt:lpstr>
      <vt:lpstr>様式B_003!Print_Area</vt:lpstr>
      <vt:lpstr>様式B_004!Print_Area</vt:lpstr>
      <vt:lpstr>様式B_005!Print_Area</vt:lpstr>
      <vt:lpstr>様式B_006!Print_Area</vt:lpstr>
      <vt:lpstr>様式B_007!Print_Area</vt:lpstr>
      <vt:lpstr>様式B_008!Print_Area</vt:lpstr>
      <vt:lpstr>様式B_009!Print_Area</vt:lpstr>
      <vt:lpstr>様式B_010!Print_Area</vt:lpstr>
      <vt:lpstr>様式B_011!Print_Area</vt:lpstr>
      <vt:lpstr>様式B_012!Print_Area</vt:lpstr>
      <vt:lpstr>様式B_013!Print_Area</vt:lpstr>
      <vt:lpstr>様式B_014!Print_Area</vt:lpstr>
      <vt:lpstr>様式B_015!Print_Area</vt:lpstr>
      <vt:lpstr>'様式C-1-1'!Print_Area</vt:lpstr>
      <vt:lpstr>'様式C-1-2'!Print_Area</vt:lpstr>
      <vt:lpstr>'様式C-2'!Print_Area</vt:lpstr>
      <vt:lpstr>'様式D-1-1_001'!Print_Area</vt:lpstr>
      <vt:lpstr>'様式D-1-1_002'!Print_Area</vt:lpstr>
      <vt:lpstr>'様式D-1-1_003'!Print_Area</vt:lpstr>
      <vt:lpstr>'様式D-1-1_004'!Print_Area</vt:lpstr>
      <vt:lpstr>'様式D-1-1_005'!Print_Area</vt:lpstr>
      <vt:lpstr>'様式D-1-1_006'!Print_Area</vt:lpstr>
      <vt:lpstr>'様式D-1-1_007'!Print_Area</vt:lpstr>
      <vt:lpstr>'様式D-1-1_008'!Print_Area</vt:lpstr>
      <vt:lpstr>'様式D-1-1_009'!Print_Area</vt:lpstr>
      <vt:lpstr>'様式D-1-1_010'!Print_Area</vt:lpstr>
      <vt:lpstr>'様式D-1-1_011'!Print_Area</vt:lpstr>
      <vt:lpstr>'様式D-1-1_012'!Print_Area</vt:lpstr>
      <vt:lpstr>'様式D-1-1_013'!Print_Area</vt:lpstr>
      <vt:lpstr>'様式D-1-1_014'!Print_Area</vt:lpstr>
      <vt:lpstr>'様式D-1-1_015'!Print_Area</vt:lpstr>
      <vt:lpstr>'様式D-1-1_016'!Print_Area</vt:lpstr>
      <vt:lpstr>'様式D-1-1_017'!Print_Area</vt:lpstr>
      <vt:lpstr>'様式D-1-1_018'!Print_Area</vt:lpstr>
      <vt:lpstr>'様式D-1-1_019'!Print_Area</vt:lpstr>
      <vt:lpstr>'様式D-1-1_020'!Print_Area</vt:lpstr>
      <vt:lpstr>'様式D-1-1_021'!Print_Area</vt:lpstr>
      <vt:lpstr>'様式D-1-1_022'!Print_Area</vt:lpstr>
      <vt:lpstr>'様式D-1-1_023'!Print_Area</vt:lpstr>
      <vt:lpstr>'様式D-1-1_024'!Print_Area</vt:lpstr>
      <vt:lpstr>'様式D-1-1_025'!Print_Area</vt:lpstr>
      <vt:lpstr>'様式D-1-1_026'!Print_Area</vt:lpstr>
      <vt:lpstr>'様式D-1-1_027'!Print_Area</vt:lpstr>
      <vt:lpstr>'様式D-1-1_028'!Print_Area</vt:lpstr>
      <vt:lpstr>'様式D-1-1_029'!Print_Area</vt:lpstr>
      <vt:lpstr>'様式D-1-1_030'!Print_Area</vt:lpstr>
      <vt:lpstr>'様式D-1-1_031'!Print_Area</vt:lpstr>
      <vt:lpstr>'様式D-1-1_032'!Print_Area</vt:lpstr>
      <vt:lpstr>'様式D-1-1_033'!Print_Area</vt:lpstr>
      <vt:lpstr>'様式D-1-1_034'!Print_Area</vt:lpstr>
      <vt:lpstr>'様式D-1-2'!Print_Area</vt:lpstr>
      <vt:lpstr>'様式D-2-1_001'!Print_Area</vt:lpstr>
      <vt:lpstr>'様式D-2-1_002'!Print_Area</vt:lpstr>
      <vt:lpstr>'様式D-2-1_003'!Print_Area</vt:lpstr>
      <vt:lpstr>'様式D-2-1_004'!Print_Area</vt:lpstr>
      <vt:lpstr>'様式D-2-1_005'!Print_Area</vt:lpstr>
      <vt:lpstr>'様式D-2-1_006'!Print_Area</vt:lpstr>
      <vt:lpstr>'様式D-2-1_007'!Print_Area</vt:lpstr>
      <vt:lpstr>'様式D-2-1_008'!Print_Area</vt:lpstr>
      <vt:lpstr>'様式D-2-1_009'!Print_Area</vt:lpstr>
      <vt:lpstr>'様式D-2-1_010'!Print_Area</vt:lpstr>
      <vt:lpstr>'様式D-2-1_011'!Print_Area</vt:lpstr>
      <vt:lpstr>'様式D-2-1_012'!Print_Area</vt:lpstr>
      <vt:lpstr>'様式D-2-1_013'!Print_Area</vt:lpstr>
      <vt:lpstr>'様式D-2-1_014'!Print_Area</vt:lpstr>
      <vt:lpstr>'様式D-2-1_015'!Print_Area</vt:lpstr>
      <vt:lpstr>'様式D-2-1_016'!Print_Area</vt:lpstr>
      <vt:lpstr>'様式D-2-1´_001'!Print_Area</vt:lpstr>
      <vt:lpstr>'様式D-2-1´_002'!Print_Area</vt:lpstr>
      <vt:lpstr>'様式D-2-1´_003'!Print_Area</vt:lpstr>
      <vt:lpstr>'様式D-2-1´_004'!Print_Area</vt:lpstr>
      <vt:lpstr>'様式D-2-1´_005'!Print_Area</vt:lpstr>
      <vt:lpstr>'様式D-2-1´_006'!Print_Area</vt:lpstr>
      <vt:lpstr>'様式D-2-1´_007'!Print_Area</vt:lpstr>
      <vt:lpstr>'様式D-2-1´_008'!Print_Area</vt:lpstr>
      <vt:lpstr>'様式D-2-1´_009'!Print_Area</vt:lpstr>
      <vt:lpstr>'様式D-2-1´_010'!Print_Area</vt:lpstr>
      <vt:lpstr>'様式D-2-1´_011'!Print_Area</vt:lpstr>
      <vt:lpstr>'様式D-2-1´_012'!Print_Area</vt:lpstr>
      <vt:lpstr>'様式D-2-1´_013'!Print_Area</vt:lpstr>
      <vt:lpstr>'様式D-2-1´_014'!Print_Area</vt:lpstr>
      <vt:lpstr>'様式D-2-1´_015'!Print_Area</vt:lpstr>
      <vt:lpstr>'様式D-2-1´_016'!Print_Area</vt:lpstr>
      <vt:lpstr>'様式D-2-1´_017'!Print_Area</vt:lpstr>
      <vt:lpstr>'様式D-2-1´_018'!Print_Area</vt:lpstr>
      <vt:lpstr>'様式D-2-1´_019'!Print_Area</vt:lpstr>
      <vt:lpstr>'様式D-2-1´_020'!Print_Area</vt:lpstr>
      <vt:lpstr>'様式D-2-1´_021'!Print_Area</vt:lpstr>
      <vt:lpstr>'様式D-2-1´_022'!Print_Area</vt:lpstr>
      <vt:lpstr>'様式D-2-1´_023'!Print_Area</vt:lpstr>
      <vt:lpstr>'様式D-2-1´_024'!Print_Area</vt:lpstr>
      <vt:lpstr>'様式D-3_PE'!Print_Area</vt:lpstr>
      <vt:lpstr>'様式D-3_PS'!Print_Area</vt:lpstr>
      <vt:lpstr>'様式D-3_S001'!Print_Area</vt:lpstr>
      <vt:lpstr>'様式D-3_S002'!Print_Area</vt:lpstr>
      <vt:lpstr>'様式D-3_S003'!Print_Area</vt:lpstr>
      <vt:lpstr>'様式D-3_S004'!Print_Area</vt:lpstr>
      <vt:lpstr>'様式D-3_S005'!Print_Area</vt:lpstr>
      <vt:lpstr>'様式D-3_S006'!Print_Area</vt:lpstr>
      <vt:lpstr>'様式D-3_S007'!Print_Area</vt:lpstr>
      <vt:lpstr>'様式D-3_S008'!Print_Area</vt:lpstr>
      <vt:lpstr>'様式D-3_S009'!Print_Area</vt:lpstr>
      <vt:lpstr>'様式D-3_S010'!Print_Area</vt:lpstr>
      <vt:lpstr>'様式D-3_S011'!Print_Area</vt:lpstr>
      <vt:lpstr>'様式D-3_S012'!Print_Area</vt:lpstr>
      <vt:lpstr>'様式D-3_S013'!Print_Area</vt:lpstr>
      <vt:lpstr>'様式D-3_S014'!Print_Area</vt:lpstr>
      <vt:lpstr>'様式D-3_S015'!Print_Area</vt:lpstr>
      <vt:lpstr>'様式D-3_S016'!Print_Area</vt:lpstr>
      <vt:lpstr>'様式D-3_S017'!Print_Area</vt:lpstr>
      <vt:lpstr>'様式D-3_S018'!Print_Area</vt:lpstr>
      <vt:lpstr>'様式D-3_S019'!Print_Area</vt:lpstr>
      <vt:lpstr>'様式D-3_S020'!Print_Area</vt:lpstr>
      <vt:lpstr>'様式D-3_S021'!Print_Area</vt:lpstr>
      <vt:lpstr>'様式D-3_S022'!Print_Area</vt:lpstr>
      <vt:lpstr>'様式D-3_S023'!Print_Area</vt:lpstr>
      <vt:lpstr>'様式D-3_S024'!Print_Area</vt:lpstr>
      <vt:lpstr>'様式D-3_S025'!Print_Area</vt:lpstr>
      <vt:lpstr>'様式D-3_S026'!Print_Area</vt:lpstr>
      <vt:lpstr>'様式D-3_S027'!Print_Area</vt:lpstr>
      <vt:lpstr>'様式D-3_S028'!Print_Area</vt:lpstr>
      <vt:lpstr>'様式D-3_S029'!Print_Area</vt:lpstr>
      <vt:lpstr>'様式D-3_S030'!Print_Area</vt:lpstr>
      <vt:lpstr>'様式D-3_S031'!Print_Area</vt:lpstr>
      <vt:lpstr>'様式D-3_S032'!Print_Area</vt:lpstr>
      <vt:lpstr>'様式D-3_S033'!Print_Area</vt:lpstr>
      <vt:lpstr>'様式D-3_S034'!Print_Area</vt:lpstr>
      <vt:lpstr>'様式D-3_S035'!Print_Area</vt:lpstr>
      <vt:lpstr>'様式D-3_S036'!Print_Area</vt:lpstr>
      <vt:lpstr>'様式D-3_S037'!Print_Area</vt:lpstr>
      <vt:lpstr>'様式D-3_S038'!Print_Area</vt:lpstr>
      <vt:lpstr>'様式D-3_S039'!Print_Area</vt:lpstr>
      <vt:lpstr>'様式D-3_S040'!Print_Area</vt:lpstr>
      <vt:lpstr>'様式D-3_S041'!Print_Area</vt:lpstr>
      <vt:lpstr>'様式D-3_S042'!Print_Area</vt:lpstr>
      <vt:lpstr>'様式D-3_S043'!Print_Area</vt:lpstr>
      <vt:lpstr>'様式D-3_S044'!Print_Area</vt:lpstr>
      <vt:lpstr>'様式D-3_S045'!Print_Area</vt:lpstr>
      <vt:lpstr>'様式D-3_S046'!Print_Area</vt:lpstr>
      <vt:lpstr>'様式D-3_S047'!Print_Area</vt:lpstr>
      <vt:lpstr>'様式D-3_S048'!Print_Area</vt:lpstr>
      <vt:lpstr>'様式D-3_S049'!Print_Area</vt:lpstr>
      <vt:lpstr>'様式D-3_S050'!Print_Area</vt:lpstr>
      <vt:lpstr>'様式D-3_S051'!Print_Area</vt:lpstr>
      <vt:lpstr>'様式D-3_S052'!Print_Area</vt:lpstr>
      <vt:lpstr>'様式D-3_S053'!Print_Area</vt:lpstr>
      <vt:lpstr>'様式D-3_S054'!Print_Area</vt:lpstr>
      <vt:lpstr>'様式D-3_S055'!Print_Area</vt:lpstr>
      <vt:lpstr>'様式D-3_S056'!Print_Area</vt:lpstr>
      <vt:lpstr>'様式D-3_S057'!Print_Area</vt:lpstr>
      <vt:lpstr>'様式D-3_S058'!Print_Area</vt:lpstr>
      <vt:lpstr>'様式D-3_S059'!Print_Area</vt:lpstr>
      <vt:lpstr>'様式D-3_S060'!Print_Area</vt:lpstr>
      <vt:lpstr>'様式D-3_S061'!Print_Area</vt:lpstr>
      <vt:lpstr>'様式D-3_S062'!Print_Area</vt:lpstr>
      <vt:lpstr>'様式D-3_S063'!Print_Area</vt:lpstr>
      <vt:lpstr>'様式D-3_S064'!Print_Area</vt:lpstr>
      <vt:lpstr>'様式D-3_S065'!Print_Area</vt:lpstr>
      <vt:lpstr>'様式D-3_S066'!Print_Area</vt:lpstr>
      <vt:lpstr>'様式D-3_S067'!Print_Area</vt:lpstr>
      <vt:lpstr>'様式D-3_S068'!Print_Area</vt:lpstr>
      <vt:lpstr>'様式D-3_S069'!Print_Area</vt:lpstr>
      <vt:lpstr>'様式D-3_S070'!Print_Area</vt:lpstr>
      <vt:lpstr>'様式D-3_S071'!Print_Area</vt:lpstr>
      <vt:lpstr>'様式D-3_S072'!Print_Area</vt:lpstr>
      <vt:lpstr>'様式D-3_S073'!Print_Area</vt:lpstr>
      <vt:lpstr>'様式D-3_S074'!Print_Area</vt:lpstr>
      <vt:lpstr>'様式D-3_S075'!Print_Area</vt:lpstr>
      <vt:lpstr>'様式D-3_S076'!Print_Area</vt:lpstr>
      <vt:lpstr>'様式D-3_S077'!Print_Area</vt:lpstr>
      <vt:lpstr>'様式D-3_S078'!Print_Area</vt:lpstr>
      <vt:lpstr>'様式D-3_S079'!Print_Area</vt:lpstr>
      <vt:lpstr>'様式D-3_S080'!Print_Area</vt:lpstr>
      <vt:lpstr>'様式D-3_S081'!Print_Area</vt:lpstr>
      <vt:lpstr>'様式D-3_S082'!Print_Area</vt:lpstr>
      <vt:lpstr>'様式D-3_S083'!Print_Area</vt:lpstr>
      <vt:lpstr>'様式D-3_S084'!Print_Area</vt:lpstr>
      <vt:lpstr>'様式D-3_S085'!Print_Area</vt:lpstr>
      <vt:lpstr>'様式D-3_S086'!Print_Area</vt:lpstr>
      <vt:lpstr>'様式D-3_S087'!Print_Area</vt:lpstr>
      <vt:lpstr>'様式D-3_S088'!Print_Area</vt:lpstr>
      <vt:lpstr>'様式D-3_S089'!Print_Area</vt:lpstr>
      <vt:lpstr>'様式D-3_S090'!Print_Area</vt:lpstr>
      <vt:lpstr>'様式D-3_S091'!Print_Area</vt:lpstr>
      <vt:lpstr>'様式D-3_S092'!Print_Area</vt:lpstr>
      <vt:lpstr>'様式D-3_S093'!Print_Area</vt:lpstr>
      <vt:lpstr>'様式D-3_S094'!Print_Area</vt:lpstr>
      <vt:lpstr>'様式D-3_S095'!Print_Area</vt:lpstr>
      <vt:lpstr>'様式D-3_S096'!Print_Area</vt:lpstr>
      <vt:lpstr>'様式D-3_S097'!Print_Area</vt:lpstr>
      <vt:lpstr>'様式D-3_S098'!Print_Area</vt:lpstr>
      <vt:lpstr>'様式D-3_S099'!Print_Area</vt:lpstr>
      <vt:lpstr>'様式D-3_S100'!Print_Area</vt:lpstr>
      <vt:lpstr>'様式D-3_S101'!Print_Area</vt:lpstr>
      <vt:lpstr>'様式D-3_S102'!Print_Area</vt:lpstr>
      <vt:lpstr>'様式D-3_S103'!Print_Area</vt:lpstr>
      <vt:lpstr>'様式D-3_S104'!Print_Area</vt:lpstr>
      <vt:lpstr>'様式D-3_S105'!Print_Area</vt:lpstr>
      <vt:lpstr>'様式D-3_S106'!Print_Area</vt:lpstr>
      <vt:lpstr>'様式D-3_S107'!Print_Area</vt:lpstr>
      <vt:lpstr>'様式D-3_S108'!Print_Area</vt:lpstr>
      <vt:lpstr>'様式D-3_S109'!Print_Area</vt:lpstr>
      <vt:lpstr>'様式D-3_S110'!Print_Area</vt:lpstr>
      <vt:lpstr>'様式D-3_S111'!Print_Area</vt:lpstr>
      <vt:lpstr>'様式D-3_S112'!Print_Area</vt:lpstr>
      <vt:lpstr>'様式D-3_S113'!Print_Area</vt:lpstr>
      <vt:lpstr>'様式D-3_S114'!Print_Area</vt:lpstr>
      <vt:lpstr>'様式D-3_S115'!Print_Area</vt:lpstr>
      <vt:lpstr>'様式D-3_S116'!Print_Area</vt:lpstr>
      <vt:lpstr>'様式D-3_S117'!Print_Area</vt:lpstr>
      <vt:lpstr>'様式D-3_S118'!Print_Area</vt:lpstr>
      <vt:lpstr>'様式D-3_S119'!Print_Area</vt:lpstr>
      <vt:lpstr>'様式D-3_S120'!Print_Area</vt:lpstr>
      <vt:lpstr>'様式D-3_S121'!Print_Area</vt:lpstr>
      <vt:lpstr>'様式D-3_S122'!Print_Area</vt:lpstr>
      <vt:lpstr>'様式D-3_S123'!Print_Area</vt:lpstr>
      <vt:lpstr>'様式D-3_S124'!Print_Area</vt:lpstr>
      <vt:lpstr>'様式D-3_S125'!Print_Area</vt:lpstr>
      <vt:lpstr>'様式D-3_S126'!Print_Area</vt:lpstr>
      <vt:lpstr>'様式F '!Print_Area</vt:lpstr>
      <vt:lpstr>様式G!Print_Area</vt:lpstr>
      <vt:lpstr>'様式A-2'!Print_Titles</vt:lpstr>
      <vt:lpstr>'様式C-1-1'!Print_Titles</vt:lpstr>
      <vt:lpstr>'様式C-1-2'!Print_Titles</vt:lpstr>
      <vt:lpstr>'様式D-1-1_001'!Print_Titles</vt:lpstr>
      <vt:lpstr>'様式D-1-1_002'!Print_Titles</vt:lpstr>
      <vt:lpstr>'様式D-1-1_003'!Print_Titles</vt:lpstr>
      <vt:lpstr>'様式D-1-1_004'!Print_Titles</vt:lpstr>
      <vt:lpstr>'様式D-1-1_005'!Print_Titles</vt:lpstr>
      <vt:lpstr>'様式D-1-1_006'!Print_Titles</vt:lpstr>
      <vt:lpstr>'様式D-1-1_007'!Print_Titles</vt:lpstr>
      <vt:lpstr>'様式D-1-1_008'!Print_Titles</vt:lpstr>
      <vt:lpstr>'様式D-1-1_009'!Print_Titles</vt:lpstr>
      <vt:lpstr>'様式D-1-1_010'!Print_Titles</vt:lpstr>
      <vt:lpstr>'様式D-1-1_011'!Print_Titles</vt:lpstr>
      <vt:lpstr>'様式D-1-1_012'!Print_Titles</vt:lpstr>
      <vt:lpstr>'様式D-1-1_013'!Print_Titles</vt:lpstr>
      <vt:lpstr>'様式D-1-1_014'!Print_Titles</vt:lpstr>
      <vt:lpstr>'様式D-1-1_015'!Print_Titles</vt:lpstr>
      <vt:lpstr>'様式D-1-1_016'!Print_Titles</vt:lpstr>
      <vt:lpstr>'様式D-1-1_017'!Print_Titles</vt:lpstr>
      <vt:lpstr>'様式D-1-1_018'!Print_Titles</vt:lpstr>
      <vt:lpstr>'様式D-1-1_019'!Print_Titles</vt:lpstr>
      <vt:lpstr>'様式D-1-1_020'!Print_Titles</vt:lpstr>
      <vt:lpstr>'様式D-1-1_021'!Print_Titles</vt:lpstr>
      <vt:lpstr>'様式D-1-1_022'!Print_Titles</vt:lpstr>
      <vt:lpstr>'様式D-1-1_023'!Print_Titles</vt:lpstr>
      <vt:lpstr>'様式D-1-1_024'!Print_Titles</vt:lpstr>
      <vt:lpstr>'様式D-1-1_025'!Print_Titles</vt:lpstr>
      <vt:lpstr>'様式D-1-1_026'!Print_Titles</vt:lpstr>
      <vt:lpstr>'様式D-1-1_027'!Print_Titles</vt:lpstr>
      <vt:lpstr>'様式D-1-1_028'!Print_Titles</vt:lpstr>
      <vt:lpstr>'様式D-1-1_029'!Print_Titles</vt:lpstr>
      <vt:lpstr>'様式D-1-1_030'!Print_Titles</vt:lpstr>
      <vt:lpstr>'様式D-1-1_031'!Print_Titles</vt:lpstr>
      <vt:lpstr>'様式D-1-1_032'!Print_Titles</vt:lpstr>
      <vt:lpstr>'様式D-1-1_033'!Print_Titles</vt:lpstr>
      <vt:lpstr>'様式D-1-1_034'!Print_Titles</vt:lpstr>
      <vt:lpstr>'様式D-1-2'!Print_Titles</vt:lpstr>
      <vt:lpstr>'様式D-3_PE'!Print_Titles</vt:lpstr>
      <vt:lpstr>'様式D-3_PS'!Print_Titles</vt:lpstr>
      <vt:lpstr>'様式D-3_S001'!Print_Titles</vt:lpstr>
      <vt:lpstr>'様式D-3_S002'!Print_Titles</vt:lpstr>
      <vt:lpstr>'様式D-3_S003'!Print_Titles</vt:lpstr>
      <vt:lpstr>'様式D-3_S004'!Print_Titles</vt:lpstr>
      <vt:lpstr>'様式D-3_S005'!Print_Titles</vt:lpstr>
      <vt:lpstr>'様式D-3_S006'!Print_Titles</vt:lpstr>
      <vt:lpstr>'様式D-3_S007'!Print_Titles</vt:lpstr>
      <vt:lpstr>'様式D-3_S008'!Print_Titles</vt:lpstr>
      <vt:lpstr>'様式D-3_S009'!Print_Titles</vt:lpstr>
      <vt:lpstr>'様式D-3_S010'!Print_Titles</vt:lpstr>
      <vt:lpstr>'様式D-3_S011'!Print_Titles</vt:lpstr>
      <vt:lpstr>'様式D-3_S012'!Print_Titles</vt:lpstr>
      <vt:lpstr>'様式D-3_S013'!Print_Titles</vt:lpstr>
      <vt:lpstr>'様式D-3_S014'!Print_Titles</vt:lpstr>
      <vt:lpstr>'様式D-3_S015'!Print_Titles</vt:lpstr>
      <vt:lpstr>'様式D-3_S016'!Print_Titles</vt:lpstr>
      <vt:lpstr>'様式D-3_S017'!Print_Titles</vt:lpstr>
      <vt:lpstr>'様式D-3_S018'!Print_Titles</vt:lpstr>
      <vt:lpstr>'様式D-3_S019'!Print_Titles</vt:lpstr>
      <vt:lpstr>'様式D-3_S020'!Print_Titles</vt:lpstr>
      <vt:lpstr>'様式D-3_S021'!Print_Titles</vt:lpstr>
      <vt:lpstr>'様式D-3_S022'!Print_Titles</vt:lpstr>
      <vt:lpstr>'様式D-3_S023'!Print_Titles</vt:lpstr>
      <vt:lpstr>'様式D-3_S024'!Print_Titles</vt:lpstr>
      <vt:lpstr>'様式D-3_S025'!Print_Titles</vt:lpstr>
      <vt:lpstr>'様式D-3_S026'!Print_Titles</vt:lpstr>
      <vt:lpstr>'様式D-3_S027'!Print_Titles</vt:lpstr>
      <vt:lpstr>'様式D-3_S028'!Print_Titles</vt:lpstr>
      <vt:lpstr>'様式D-3_S029'!Print_Titles</vt:lpstr>
      <vt:lpstr>'様式D-3_S030'!Print_Titles</vt:lpstr>
      <vt:lpstr>'様式D-3_S031'!Print_Titles</vt:lpstr>
      <vt:lpstr>'様式D-3_S032'!Print_Titles</vt:lpstr>
      <vt:lpstr>'様式D-3_S033'!Print_Titles</vt:lpstr>
      <vt:lpstr>'様式D-3_S034'!Print_Titles</vt:lpstr>
      <vt:lpstr>'様式D-3_S035'!Print_Titles</vt:lpstr>
      <vt:lpstr>'様式D-3_S036'!Print_Titles</vt:lpstr>
      <vt:lpstr>'様式D-3_S037'!Print_Titles</vt:lpstr>
      <vt:lpstr>'様式D-3_S038'!Print_Titles</vt:lpstr>
      <vt:lpstr>'様式D-3_S039'!Print_Titles</vt:lpstr>
      <vt:lpstr>'様式D-3_S040'!Print_Titles</vt:lpstr>
      <vt:lpstr>'様式D-3_S041'!Print_Titles</vt:lpstr>
      <vt:lpstr>'様式D-3_S042'!Print_Titles</vt:lpstr>
      <vt:lpstr>'様式D-3_S043'!Print_Titles</vt:lpstr>
      <vt:lpstr>'様式D-3_S044'!Print_Titles</vt:lpstr>
      <vt:lpstr>'様式D-3_S045'!Print_Titles</vt:lpstr>
      <vt:lpstr>'様式D-3_S046'!Print_Titles</vt:lpstr>
      <vt:lpstr>'様式D-3_S047'!Print_Titles</vt:lpstr>
      <vt:lpstr>'様式D-3_S048'!Print_Titles</vt:lpstr>
      <vt:lpstr>'様式D-3_S049'!Print_Titles</vt:lpstr>
      <vt:lpstr>'様式D-3_S050'!Print_Titles</vt:lpstr>
      <vt:lpstr>'様式D-3_S051'!Print_Titles</vt:lpstr>
      <vt:lpstr>'様式D-3_S052'!Print_Titles</vt:lpstr>
      <vt:lpstr>'様式D-3_S053'!Print_Titles</vt:lpstr>
      <vt:lpstr>'様式D-3_S054'!Print_Titles</vt:lpstr>
      <vt:lpstr>'様式D-3_S055'!Print_Titles</vt:lpstr>
      <vt:lpstr>'様式D-3_S056'!Print_Titles</vt:lpstr>
      <vt:lpstr>'様式D-3_S057'!Print_Titles</vt:lpstr>
      <vt:lpstr>'様式D-3_S058'!Print_Titles</vt:lpstr>
      <vt:lpstr>'様式D-3_S059'!Print_Titles</vt:lpstr>
      <vt:lpstr>'様式D-3_S060'!Print_Titles</vt:lpstr>
      <vt:lpstr>'様式D-3_S061'!Print_Titles</vt:lpstr>
      <vt:lpstr>'様式D-3_S062'!Print_Titles</vt:lpstr>
      <vt:lpstr>'様式D-3_S063'!Print_Titles</vt:lpstr>
      <vt:lpstr>'様式D-3_S064'!Print_Titles</vt:lpstr>
      <vt:lpstr>'様式D-3_S065'!Print_Titles</vt:lpstr>
      <vt:lpstr>'様式D-3_S066'!Print_Titles</vt:lpstr>
      <vt:lpstr>'様式D-3_S067'!Print_Titles</vt:lpstr>
      <vt:lpstr>'様式D-3_S068'!Print_Titles</vt:lpstr>
      <vt:lpstr>'様式D-3_S069'!Print_Titles</vt:lpstr>
      <vt:lpstr>'様式D-3_S070'!Print_Titles</vt:lpstr>
      <vt:lpstr>'様式D-3_S071'!Print_Titles</vt:lpstr>
      <vt:lpstr>'様式D-3_S072'!Print_Titles</vt:lpstr>
      <vt:lpstr>'様式D-3_S073'!Print_Titles</vt:lpstr>
      <vt:lpstr>'様式D-3_S074'!Print_Titles</vt:lpstr>
      <vt:lpstr>'様式D-3_S075'!Print_Titles</vt:lpstr>
      <vt:lpstr>'様式D-3_S076'!Print_Titles</vt:lpstr>
      <vt:lpstr>'様式D-3_S077'!Print_Titles</vt:lpstr>
      <vt:lpstr>'様式D-3_S078'!Print_Titles</vt:lpstr>
      <vt:lpstr>'様式D-3_S079'!Print_Titles</vt:lpstr>
      <vt:lpstr>'様式D-3_S080'!Print_Titles</vt:lpstr>
      <vt:lpstr>'様式D-3_S081'!Print_Titles</vt:lpstr>
      <vt:lpstr>'様式D-3_S082'!Print_Titles</vt:lpstr>
      <vt:lpstr>'様式D-3_S083'!Print_Titles</vt:lpstr>
      <vt:lpstr>'様式D-3_S084'!Print_Titles</vt:lpstr>
      <vt:lpstr>'様式D-3_S085'!Print_Titles</vt:lpstr>
      <vt:lpstr>'様式D-3_S086'!Print_Titles</vt:lpstr>
      <vt:lpstr>'様式D-3_S087'!Print_Titles</vt:lpstr>
      <vt:lpstr>'様式D-3_S088'!Print_Titles</vt:lpstr>
      <vt:lpstr>'様式D-3_S089'!Print_Titles</vt:lpstr>
      <vt:lpstr>'様式D-3_S090'!Print_Titles</vt:lpstr>
      <vt:lpstr>'様式D-3_S091'!Print_Titles</vt:lpstr>
      <vt:lpstr>'様式D-3_S092'!Print_Titles</vt:lpstr>
      <vt:lpstr>'様式D-3_S093'!Print_Titles</vt:lpstr>
      <vt:lpstr>'様式D-3_S094'!Print_Titles</vt:lpstr>
      <vt:lpstr>'様式D-3_S095'!Print_Titles</vt:lpstr>
      <vt:lpstr>'様式D-3_S096'!Print_Titles</vt:lpstr>
      <vt:lpstr>'様式D-3_S097'!Print_Titles</vt:lpstr>
      <vt:lpstr>'様式D-3_S098'!Print_Titles</vt:lpstr>
      <vt:lpstr>'様式D-3_S099'!Print_Titles</vt:lpstr>
      <vt:lpstr>'様式D-3_S100'!Print_Titles</vt:lpstr>
      <vt:lpstr>'様式D-3_S101'!Print_Titles</vt:lpstr>
      <vt:lpstr>'様式D-3_S102'!Print_Titles</vt:lpstr>
      <vt:lpstr>'様式D-3_S103'!Print_Titles</vt:lpstr>
      <vt:lpstr>'様式D-3_S104'!Print_Titles</vt:lpstr>
      <vt:lpstr>'様式D-3_S105'!Print_Titles</vt:lpstr>
      <vt:lpstr>'様式D-3_S106'!Print_Titles</vt:lpstr>
      <vt:lpstr>'様式D-3_S107'!Print_Titles</vt:lpstr>
      <vt:lpstr>'様式D-3_S108'!Print_Titles</vt:lpstr>
      <vt:lpstr>'様式D-3_S109'!Print_Titles</vt:lpstr>
      <vt:lpstr>'様式D-3_S110'!Print_Titles</vt:lpstr>
      <vt:lpstr>'様式D-3_S111'!Print_Titles</vt:lpstr>
      <vt:lpstr>'様式D-3_S112'!Print_Titles</vt:lpstr>
      <vt:lpstr>'様式D-3_S113'!Print_Titles</vt:lpstr>
      <vt:lpstr>'様式D-3_S114'!Print_Titles</vt:lpstr>
      <vt:lpstr>'様式D-3_S115'!Print_Titles</vt:lpstr>
      <vt:lpstr>'様式D-3_S116'!Print_Titles</vt:lpstr>
      <vt:lpstr>'様式D-3_S117'!Print_Titles</vt:lpstr>
      <vt:lpstr>'様式D-3_S118'!Print_Titles</vt:lpstr>
      <vt:lpstr>'様式D-3_S119'!Print_Titles</vt:lpstr>
      <vt:lpstr>'様式D-3_S120'!Print_Titles</vt:lpstr>
      <vt:lpstr>'様式D-3_S121'!Print_Titles</vt:lpstr>
      <vt:lpstr>'様式D-3_S122'!Print_Titles</vt:lpstr>
      <vt:lpstr>'様式D-3_S123'!Print_Titles</vt:lpstr>
      <vt:lpstr>'様式D-3_S124'!Print_Titles</vt:lpstr>
      <vt:lpstr>'様式D-3_S125'!Print_Titles</vt:lpstr>
      <vt:lpstr>'様式D-3_S126'!Print_Titles</vt:lpstr>
      <vt:lpstr>'様式F '!Print_Titles</vt:lpstr>
      <vt:lpstr>その他</vt:lpstr>
      <vt:lpstr>その他施設</vt:lpstr>
      <vt:lpstr>換気施設</vt:lpstr>
      <vt:lpstr>坑門</vt:lpstr>
      <vt:lpstr>照明施設</vt:lpstr>
      <vt:lpstr>天井板</vt:lpstr>
      <vt:lpstr>内装板</vt:lpstr>
      <vt:lpstr>非常用施設</vt:lpstr>
      <vt:lpstr>覆工</vt:lpstr>
      <vt:lpstr>路面</vt:lpstr>
    </vt:vector>
  </TitlesOfParts>
  <Company>FJ-WORK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澤口 啓希</dc:creator>
  <cp:lastModifiedBy>河野 秀生</cp:lastModifiedBy>
  <cp:lastPrinted>2025-02-27T08:54:24Z</cp:lastPrinted>
  <dcterms:created xsi:type="dcterms:W3CDTF">2012-04-09T00:49:26Z</dcterms:created>
  <dcterms:modified xsi:type="dcterms:W3CDTF">2025-03-25T00:07:27Z</dcterms:modified>
</cp:coreProperties>
</file>